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Operation\Claude\CLAUDE-OUTPUTS\Sale FC\"/>
    </mc:Choice>
  </mc:AlternateContent>
  <bookViews>
    <workbookView xWindow="0" yWindow="0" windowWidth="16380" windowHeight="8190" tabRatio="901" firstSheet="1" activeTab="1"/>
  </bookViews>
  <sheets>
    <sheet name="TOC" sheetId="1" state="hidden" r:id="rId1"/>
    <sheet name="B0.SUM (tuần 0)" sheetId="2" r:id="rId2"/>
    <sheet name="B0.3.XK" sheetId="3" r:id="rId3"/>
    <sheet name="B0.4.OEM" sheetId="4" r:id="rId4"/>
    <sheet name="B0.5.GT2" sheetId="5" r:id="rId5"/>
    <sheet name="B0.8.Online" sheetId="6" r:id="rId6"/>
    <sheet name="B1.SUM (tuần 4)" sheetId="7" r:id="rId7"/>
    <sheet name="SUM2" sheetId="8" state="hidden" r:id="rId8"/>
    <sheet name="B1.3.XK" sheetId="9" r:id="rId9"/>
    <sheet name=" B1.4.OEM" sheetId="10" r:id="rId10"/>
    <sheet name=" B1.5.GT2" sheetId="11" r:id="rId11"/>
    <sheet name=" B1.8.Online" sheetId="12" r:id="rId12"/>
    <sheet name="B5.Quy trình" sheetId="13" state="hidden" r:id="rId13"/>
  </sheets>
  <definedNames>
    <definedName name="_xlnm._FilterDatabase" localSheetId="2" hidden="1">'B0.3.XK'!$A$10:$AA$715</definedName>
    <definedName name="_xlnm._FilterDatabase" localSheetId="5" hidden="1">'B0.8.Online'!$A$10:$O$10</definedName>
    <definedName name="_xlnm._FilterDatabase" localSheetId="1" hidden="1">'B0.SUM (tuần 0)'!$A$10:$AQ$1125</definedName>
    <definedName name="_xlnm._FilterDatabase" localSheetId="8" hidden="1">'B1.3.XK'!$A$15:$AE$180</definedName>
  </definedNames>
  <calcPr calcId="162913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1" i="8" l="1"/>
  <c r="AE266" i="12" l="1"/>
  <c r="AD266" i="12"/>
  <c r="AC266" i="12"/>
  <c r="AB266" i="12"/>
  <c r="AA266" i="12"/>
  <c r="Z266" i="12"/>
  <c r="Y266" i="12"/>
  <c r="X266" i="12"/>
  <c r="Q266" i="12" s="1"/>
  <c r="W266" i="12"/>
  <c r="V266" i="12"/>
  <c r="U266" i="12"/>
  <c r="T266" i="12"/>
  <c r="S266" i="12"/>
  <c r="R266" i="12"/>
  <c r="AE265" i="12"/>
  <c r="AD265" i="12"/>
  <c r="AC265" i="12"/>
  <c r="AB265" i="12"/>
  <c r="AA265" i="12"/>
  <c r="Z265" i="12"/>
  <c r="Y265" i="12"/>
  <c r="X265" i="12"/>
  <c r="W265" i="12"/>
  <c r="Q265" i="12" s="1"/>
  <c r="V265" i="12"/>
  <c r="U265" i="12"/>
  <c r="T265" i="12"/>
  <c r="S265" i="12"/>
  <c r="R265" i="12"/>
  <c r="AE264" i="12"/>
  <c r="AD264" i="12"/>
  <c r="AC264" i="12"/>
  <c r="AB264" i="12"/>
  <c r="AA264" i="12"/>
  <c r="Z264" i="12"/>
  <c r="Y264" i="12"/>
  <c r="X264" i="12"/>
  <c r="W264" i="12"/>
  <c r="V264" i="12"/>
  <c r="U264" i="12"/>
  <c r="T264" i="12"/>
  <c r="S264" i="12"/>
  <c r="R264" i="12"/>
  <c r="Q264" i="12" s="1"/>
  <c r="AE263" i="12"/>
  <c r="AD263" i="12"/>
  <c r="AC263" i="12"/>
  <c r="AB263" i="12"/>
  <c r="AA263" i="12"/>
  <c r="Z263" i="12"/>
  <c r="Y263" i="12"/>
  <c r="X263" i="12"/>
  <c r="W263" i="12"/>
  <c r="V263" i="12"/>
  <c r="U263" i="12"/>
  <c r="Q263" i="12" s="1"/>
  <c r="T263" i="12"/>
  <c r="S263" i="12"/>
  <c r="R263" i="12"/>
  <c r="AE262" i="12"/>
  <c r="AD262" i="12"/>
  <c r="AC262" i="12"/>
  <c r="AB262" i="12"/>
  <c r="AA262" i="12"/>
  <c r="Z262" i="12"/>
  <c r="Y262" i="12"/>
  <c r="X262" i="12"/>
  <c r="W262" i="12"/>
  <c r="V262" i="12"/>
  <c r="U262" i="12"/>
  <c r="T262" i="12"/>
  <c r="Q262" i="12" s="1"/>
  <c r="S262" i="12"/>
  <c r="R262" i="12"/>
  <c r="AE261" i="12"/>
  <c r="AD261" i="12"/>
  <c r="AC261" i="12"/>
  <c r="AB261" i="12"/>
  <c r="AA261" i="12"/>
  <c r="Z261" i="12"/>
  <c r="Y261" i="12"/>
  <c r="X261" i="12"/>
  <c r="W261" i="12"/>
  <c r="V261" i="12"/>
  <c r="U261" i="12"/>
  <c r="T261" i="12"/>
  <c r="S261" i="12"/>
  <c r="Q261" i="12" s="1"/>
  <c r="R261" i="12"/>
  <c r="AE260" i="12"/>
  <c r="AD260" i="12"/>
  <c r="AC260" i="12"/>
  <c r="AB260" i="12"/>
  <c r="AA260" i="12"/>
  <c r="Z260" i="12"/>
  <c r="Y260" i="12"/>
  <c r="X260" i="12"/>
  <c r="W260" i="12"/>
  <c r="V260" i="12"/>
  <c r="U260" i="12"/>
  <c r="T260" i="12"/>
  <c r="S260" i="12"/>
  <c r="R260" i="12"/>
  <c r="Q260" i="12" s="1"/>
  <c r="AE259" i="12"/>
  <c r="AD259" i="12"/>
  <c r="AC259" i="12"/>
  <c r="AB259" i="12"/>
  <c r="AA259" i="12"/>
  <c r="Z259" i="12"/>
  <c r="Y259" i="12"/>
  <c r="X259" i="12"/>
  <c r="W259" i="12"/>
  <c r="V259" i="12"/>
  <c r="U259" i="12"/>
  <c r="T259" i="12"/>
  <c r="S259" i="12"/>
  <c r="R259" i="12"/>
  <c r="Q259" i="12"/>
  <c r="AE258" i="12"/>
  <c r="AD258" i="12"/>
  <c r="AC258" i="12"/>
  <c r="AB258" i="12"/>
  <c r="AA258" i="12"/>
  <c r="Z258" i="12"/>
  <c r="Y258" i="12"/>
  <c r="X258" i="12"/>
  <c r="Q258" i="12" s="1"/>
  <c r="W258" i="12"/>
  <c r="V258" i="12"/>
  <c r="U258" i="12"/>
  <c r="T258" i="12"/>
  <c r="S258" i="12"/>
  <c r="R258" i="12"/>
  <c r="AE257" i="12"/>
  <c r="AD257" i="12"/>
  <c r="AC257" i="12"/>
  <c r="AB257" i="12"/>
  <c r="AA257" i="12"/>
  <c r="Z257" i="12"/>
  <c r="Y257" i="12"/>
  <c r="X257" i="12"/>
  <c r="W257" i="12"/>
  <c r="V257" i="12"/>
  <c r="U257" i="12"/>
  <c r="T257" i="12"/>
  <c r="S257" i="12"/>
  <c r="Q257" i="12" s="1"/>
  <c r="R257" i="12"/>
  <c r="AE256" i="12"/>
  <c r="AD256" i="12"/>
  <c r="AC256" i="12"/>
  <c r="AB256" i="12"/>
  <c r="AA256" i="12"/>
  <c r="Z256" i="12"/>
  <c r="Y256" i="12"/>
  <c r="X256" i="12"/>
  <c r="W256" i="12"/>
  <c r="V256" i="12"/>
  <c r="U256" i="12"/>
  <c r="T256" i="12"/>
  <c r="S256" i="12"/>
  <c r="R256" i="12"/>
  <c r="Q256" i="12" s="1"/>
  <c r="AE255" i="12"/>
  <c r="AD255" i="12"/>
  <c r="AC255" i="12"/>
  <c r="AB255" i="12"/>
  <c r="AA255" i="12"/>
  <c r="Z255" i="12"/>
  <c r="Y255" i="12"/>
  <c r="X255" i="12"/>
  <c r="W255" i="12"/>
  <c r="V255" i="12"/>
  <c r="U255" i="12"/>
  <c r="Q255" i="12" s="1"/>
  <c r="T255" i="12"/>
  <c r="S255" i="12"/>
  <c r="R255" i="12"/>
  <c r="AE254" i="12"/>
  <c r="AD254" i="12"/>
  <c r="AC254" i="12"/>
  <c r="AB254" i="12"/>
  <c r="AA254" i="12"/>
  <c r="Z254" i="12"/>
  <c r="Y254" i="12"/>
  <c r="X254" i="12"/>
  <c r="W254" i="12"/>
  <c r="V254" i="12"/>
  <c r="U254" i="12"/>
  <c r="T254" i="12"/>
  <c r="Q254" i="12" s="1"/>
  <c r="S254" i="12"/>
  <c r="R254" i="12"/>
  <c r="AE253" i="12"/>
  <c r="AD253" i="12"/>
  <c r="AC253" i="12"/>
  <c r="AB253" i="12"/>
  <c r="AA253" i="12"/>
  <c r="Z253" i="12"/>
  <c r="Y253" i="12"/>
  <c r="X253" i="12"/>
  <c r="W253" i="12"/>
  <c r="V253" i="12"/>
  <c r="U253" i="12"/>
  <c r="T253" i="12"/>
  <c r="S253" i="12"/>
  <c r="Q253" i="12" s="1"/>
  <c r="R253" i="12"/>
  <c r="AE252" i="12"/>
  <c r="AD252" i="12"/>
  <c r="AC252" i="12"/>
  <c r="AB252" i="12"/>
  <c r="AA252" i="12"/>
  <c r="Z252" i="12"/>
  <c r="Y252" i="12"/>
  <c r="X252" i="12"/>
  <c r="W252" i="12"/>
  <c r="V252" i="12"/>
  <c r="U252" i="12"/>
  <c r="T252" i="12"/>
  <c r="S252" i="12"/>
  <c r="R252" i="12"/>
  <c r="Q252" i="12" s="1"/>
  <c r="AE251" i="12"/>
  <c r="AD251" i="12"/>
  <c r="AC251" i="12"/>
  <c r="AB251" i="12"/>
  <c r="AA251" i="12"/>
  <c r="Z251" i="12"/>
  <c r="Y251" i="12"/>
  <c r="X251" i="12"/>
  <c r="W251" i="12"/>
  <c r="V251" i="12"/>
  <c r="U251" i="12"/>
  <c r="T251" i="12"/>
  <c r="S251" i="12"/>
  <c r="R251" i="12"/>
  <c r="Q251" i="12"/>
  <c r="AE250" i="12"/>
  <c r="AD250" i="12"/>
  <c r="AC250" i="12"/>
  <c r="AB250" i="12"/>
  <c r="AA250" i="12"/>
  <c r="Z250" i="12"/>
  <c r="Y250" i="12"/>
  <c r="X250" i="12"/>
  <c r="Q250" i="12" s="1"/>
  <c r="W250" i="12"/>
  <c r="V250" i="12"/>
  <c r="U250" i="12"/>
  <c r="T250" i="12"/>
  <c r="S250" i="12"/>
  <c r="R250" i="12"/>
  <c r="AE249" i="12"/>
  <c r="AD249" i="12"/>
  <c r="AC249" i="12"/>
  <c r="AB249" i="12"/>
  <c r="AA249" i="12"/>
  <c r="Z249" i="12"/>
  <c r="Y249" i="12"/>
  <c r="X249" i="12"/>
  <c r="W249" i="12"/>
  <c r="V249" i="12"/>
  <c r="U249" i="12"/>
  <c r="T249" i="12"/>
  <c r="S249" i="12"/>
  <c r="Q249" i="12" s="1"/>
  <c r="R249" i="12"/>
  <c r="AE248" i="12"/>
  <c r="AD248" i="12"/>
  <c r="AC248" i="12"/>
  <c r="AB248" i="12"/>
  <c r="AA248" i="12"/>
  <c r="Z248" i="12"/>
  <c r="Y248" i="12"/>
  <c r="X248" i="12"/>
  <c r="W248" i="12"/>
  <c r="V248" i="12"/>
  <c r="U248" i="12"/>
  <c r="T248" i="12"/>
  <c r="S248" i="12"/>
  <c r="R248" i="12"/>
  <c r="Q248" i="12" s="1"/>
  <c r="AE247" i="12"/>
  <c r="AD247" i="12"/>
  <c r="AC247" i="12"/>
  <c r="AB247" i="12"/>
  <c r="AA247" i="12"/>
  <c r="Z247" i="12"/>
  <c r="Y247" i="12"/>
  <c r="X247" i="12"/>
  <c r="W247" i="12"/>
  <c r="V247" i="12"/>
  <c r="U247" i="12"/>
  <c r="Q247" i="12" s="1"/>
  <c r="T247" i="12"/>
  <c r="S247" i="12"/>
  <c r="R247" i="12"/>
  <c r="AE246" i="12"/>
  <c r="AD246" i="12"/>
  <c r="AC246" i="12"/>
  <c r="AB246" i="12"/>
  <c r="AA246" i="12"/>
  <c r="Z246" i="12"/>
  <c r="Y246" i="12"/>
  <c r="X246" i="12"/>
  <c r="W246" i="12"/>
  <c r="V246" i="12"/>
  <c r="U246" i="12"/>
  <c r="T246" i="12"/>
  <c r="Q246" i="12" s="1"/>
  <c r="S246" i="12"/>
  <c r="R246" i="12"/>
  <c r="AE245" i="12"/>
  <c r="AD245" i="12"/>
  <c r="AC245" i="12"/>
  <c r="AB245" i="12"/>
  <c r="AA245" i="12"/>
  <c r="Z245" i="12"/>
  <c r="Y245" i="12"/>
  <c r="X245" i="12"/>
  <c r="W245" i="12"/>
  <c r="V245" i="12"/>
  <c r="U245" i="12"/>
  <c r="T245" i="12"/>
  <c r="S245" i="12"/>
  <c r="Q245" i="12" s="1"/>
  <c r="R245" i="12"/>
  <c r="AE244" i="12"/>
  <c r="AD244" i="12"/>
  <c r="AC244" i="12"/>
  <c r="AB244" i="12"/>
  <c r="AA244" i="12"/>
  <c r="Z244" i="12"/>
  <c r="Y244" i="12"/>
  <c r="X244" i="12"/>
  <c r="W244" i="12"/>
  <c r="V244" i="12"/>
  <c r="U244" i="12"/>
  <c r="T244" i="12"/>
  <c r="S244" i="12"/>
  <c r="R244" i="12"/>
  <c r="Q244" i="12" s="1"/>
  <c r="AE243" i="12"/>
  <c r="AD243" i="12"/>
  <c r="AC243" i="12"/>
  <c r="AB243" i="12"/>
  <c r="AA243" i="12"/>
  <c r="Z243" i="12"/>
  <c r="Y243" i="12"/>
  <c r="X243" i="12"/>
  <c r="W243" i="12"/>
  <c r="V243" i="12"/>
  <c r="U243" i="12"/>
  <c r="T243" i="12"/>
  <c r="S243" i="12"/>
  <c r="R243" i="12"/>
  <c r="Q243" i="12"/>
  <c r="AE242" i="12"/>
  <c r="AD242" i="12"/>
  <c r="AC242" i="12"/>
  <c r="AB242" i="12"/>
  <c r="AA242" i="12"/>
  <c r="Z242" i="12"/>
  <c r="Y242" i="12"/>
  <c r="X242" i="12"/>
  <c r="Q242" i="12" s="1"/>
  <c r="W242" i="12"/>
  <c r="V242" i="12"/>
  <c r="U242" i="12"/>
  <c r="T242" i="12"/>
  <c r="S242" i="12"/>
  <c r="R242" i="12"/>
  <c r="AE241" i="12"/>
  <c r="AD241" i="12"/>
  <c r="AC241" i="12"/>
  <c r="AB241" i="12"/>
  <c r="AA241" i="12"/>
  <c r="Z241" i="12"/>
  <c r="Y241" i="12"/>
  <c r="X241" i="12"/>
  <c r="W241" i="12"/>
  <c r="V241" i="12"/>
  <c r="U241" i="12"/>
  <c r="T241" i="12"/>
  <c r="S241" i="12"/>
  <c r="Q241" i="12" s="1"/>
  <c r="R241" i="12"/>
  <c r="AE240" i="12"/>
  <c r="AD240" i="12"/>
  <c r="AC240" i="12"/>
  <c r="AB240" i="12"/>
  <c r="AA240" i="12"/>
  <c r="Z240" i="12"/>
  <c r="Y240" i="12"/>
  <c r="X240" i="12"/>
  <c r="W240" i="12"/>
  <c r="V240" i="12"/>
  <c r="U240" i="12"/>
  <c r="T240" i="12"/>
  <c r="S240" i="12"/>
  <c r="R240" i="12"/>
  <c r="Q240" i="12" s="1"/>
  <c r="AE239" i="12"/>
  <c r="AD239" i="12"/>
  <c r="AC239" i="12"/>
  <c r="AB239" i="12"/>
  <c r="AA239" i="12"/>
  <c r="Z239" i="12"/>
  <c r="Y239" i="12"/>
  <c r="X239" i="12"/>
  <c r="W239" i="12"/>
  <c r="V239" i="12"/>
  <c r="U239" i="12"/>
  <c r="Q239" i="12" s="1"/>
  <c r="T239" i="12"/>
  <c r="S239" i="12"/>
  <c r="R239" i="12"/>
  <c r="AE238" i="12"/>
  <c r="AD238" i="12"/>
  <c r="AC238" i="12"/>
  <c r="AB238" i="12"/>
  <c r="AA238" i="12"/>
  <c r="Z238" i="12"/>
  <c r="Y238" i="12"/>
  <c r="X238" i="12"/>
  <c r="W238" i="12"/>
  <c r="V238" i="12"/>
  <c r="U238" i="12"/>
  <c r="T238" i="12"/>
  <c r="Q238" i="12" s="1"/>
  <c r="S238" i="12"/>
  <c r="R238" i="12"/>
  <c r="AE237" i="12"/>
  <c r="AD237" i="12"/>
  <c r="AC237" i="12"/>
  <c r="AB237" i="12"/>
  <c r="AA237" i="12"/>
  <c r="Z237" i="12"/>
  <c r="Y237" i="12"/>
  <c r="X237" i="12"/>
  <c r="W237" i="12"/>
  <c r="V237" i="12"/>
  <c r="U237" i="12"/>
  <c r="T237" i="12"/>
  <c r="S237" i="12"/>
  <c r="Q237" i="12" s="1"/>
  <c r="R237" i="12"/>
  <c r="AE236" i="12"/>
  <c r="AD236" i="12"/>
  <c r="AC236" i="12"/>
  <c r="AB236" i="12"/>
  <c r="AA236" i="12"/>
  <c r="Z236" i="12"/>
  <c r="Y236" i="12"/>
  <c r="X236" i="12"/>
  <c r="W236" i="12"/>
  <c r="V236" i="12"/>
  <c r="U236" i="12"/>
  <c r="T236" i="12"/>
  <c r="S236" i="12"/>
  <c r="R236" i="12"/>
  <c r="Q236" i="12" s="1"/>
  <c r="AE235" i="12"/>
  <c r="AD235" i="12"/>
  <c r="AC235" i="12"/>
  <c r="AB235" i="12"/>
  <c r="AA235" i="12"/>
  <c r="Z235" i="12"/>
  <c r="Y235" i="12"/>
  <c r="X235" i="12"/>
  <c r="W235" i="12"/>
  <c r="V235" i="12"/>
  <c r="U235" i="12"/>
  <c r="T235" i="12"/>
  <c r="S235" i="12"/>
  <c r="R235" i="12"/>
  <c r="Q235" i="12"/>
  <c r="AE234" i="12"/>
  <c r="AD234" i="12"/>
  <c r="AC234" i="12"/>
  <c r="AB234" i="12"/>
  <c r="AA234" i="12"/>
  <c r="Z234" i="12"/>
  <c r="Y234" i="12"/>
  <c r="X234" i="12"/>
  <c r="Q234" i="12" s="1"/>
  <c r="W234" i="12"/>
  <c r="V234" i="12"/>
  <c r="U234" i="12"/>
  <c r="T234" i="12"/>
  <c r="S234" i="12"/>
  <c r="R234" i="12"/>
  <c r="AE233" i="12"/>
  <c r="AD233" i="12"/>
  <c r="AC233" i="12"/>
  <c r="AB233" i="12"/>
  <c r="AA233" i="12"/>
  <c r="Z233" i="12"/>
  <c r="Y233" i="12"/>
  <c r="X233" i="12"/>
  <c r="W233" i="12"/>
  <c r="V233" i="12"/>
  <c r="U233" i="12"/>
  <c r="T233" i="12"/>
  <c r="S233" i="12"/>
  <c r="Q233" i="12" s="1"/>
  <c r="R233" i="12"/>
  <c r="AE232" i="12"/>
  <c r="AD232" i="12"/>
  <c r="AC232" i="12"/>
  <c r="AB232" i="12"/>
  <c r="AA232" i="12"/>
  <c r="Z232" i="12"/>
  <c r="Y232" i="12"/>
  <c r="X232" i="12"/>
  <c r="W232" i="12"/>
  <c r="V232" i="12"/>
  <c r="U232" i="12"/>
  <c r="T232" i="12"/>
  <c r="S232" i="12"/>
  <c r="R232" i="12"/>
  <c r="Q232" i="12" s="1"/>
  <c r="AE231" i="12"/>
  <c r="AD231" i="12"/>
  <c r="AC231" i="12"/>
  <c r="AB231" i="12"/>
  <c r="AA231" i="12"/>
  <c r="Z231" i="12"/>
  <c r="Y231" i="12"/>
  <c r="X231" i="12"/>
  <c r="W231" i="12"/>
  <c r="V231" i="12"/>
  <c r="U231" i="12"/>
  <c r="Q231" i="12" s="1"/>
  <c r="T231" i="12"/>
  <c r="S231" i="12"/>
  <c r="R231" i="12"/>
  <c r="AE230" i="12"/>
  <c r="AD230" i="12"/>
  <c r="AC230" i="12"/>
  <c r="AB230" i="12"/>
  <c r="AA230" i="12"/>
  <c r="Z230" i="12"/>
  <c r="Y230" i="12"/>
  <c r="X230" i="12"/>
  <c r="W230" i="12"/>
  <c r="V230" i="12"/>
  <c r="U230" i="12"/>
  <c r="T230" i="12"/>
  <c r="Q230" i="12" s="1"/>
  <c r="S230" i="12"/>
  <c r="R230" i="12"/>
  <c r="AE229" i="12"/>
  <c r="AD229" i="12"/>
  <c r="AC229" i="12"/>
  <c r="AB229" i="12"/>
  <c r="AA229" i="12"/>
  <c r="Z229" i="12"/>
  <c r="Y229" i="12"/>
  <c r="X229" i="12"/>
  <c r="W229" i="12"/>
  <c r="V229" i="12"/>
  <c r="U229" i="12"/>
  <c r="T229" i="12"/>
  <c r="S229" i="12"/>
  <c r="Q229" i="12" s="1"/>
  <c r="R229" i="12"/>
  <c r="AE228" i="12"/>
  <c r="AD228" i="12"/>
  <c r="AC228" i="12"/>
  <c r="AB228" i="12"/>
  <c r="AA228" i="12"/>
  <c r="Z228" i="12"/>
  <c r="Y228" i="12"/>
  <c r="X228" i="12"/>
  <c r="W228" i="12"/>
  <c r="V228" i="12"/>
  <c r="U228" i="12"/>
  <c r="T228" i="12"/>
  <c r="S228" i="12"/>
  <c r="R228" i="12"/>
  <c r="Q228" i="12" s="1"/>
  <c r="AE227" i="12"/>
  <c r="AD227" i="12"/>
  <c r="AC227" i="12"/>
  <c r="AB227" i="12"/>
  <c r="AA227" i="12"/>
  <c r="Z227" i="12"/>
  <c r="Y227" i="12"/>
  <c r="X227" i="12"/>
  <c r="W227" i="12"/>
  <c r="V227" i="12"/>
  <c r="U227" i="12"/>
  <c r="T227" i="12"/>
  <c r="S227" i="12"/>
  <c r="R227" i="12"/>
  <c r="Q227" i="12"/>
  <c r="AE226" i="12"/>
  <c r="AD226" i="12"/>
  <c r="AC226" i="12"/>
  <c r="AB226" i="12"/>
  <c r="AA226" i="12"/>
  <c r="Z226" i="12"/>
  <c r="Y226" i="12"/>
  <c r="X226" i="12"/>
  <c r="Q226" i="12" s="1"/>
  <c r="W226" i="12"/>
  <c r="V226" i="12"/>
  <c r="U226" i="12"/>
  <c r="T226" i="12"/>
  <c r="S226" i="12"/>
  <c r="R226" i="12"/>
  <c r="AE225" i="12"/>
  <c r="AD225" i="12"/>
  <c r="AC225" i="12"/>
  <c r="AB225" i="12"/>
  <c r="AA225" i="12"/>
  <c r="Z225" i="12"/>
  <c r="Y225" i="12"/>
  <c r="X225" i="12"/>
  <c r="W225" i="12"/>
  <c r="V225" i="12"/>
  <c r="U225" i="12"/>
  <c r="T225" i="12"/>
  <c r="S225" i="12"/>
  <c r="Q225" i="12" s="1"/>
  <c r="R225" i="12"/>
  <c r="AE224" i="12"/>
  <c r="AD224" i="12"/>
  <c r="AC224" i="12"/>
  <c r="AB224" i="12"/>
  <c r="AA224" i="12"/>
  <c r="Z224" i="12"/>
  <c r="Y224" i="12"/>
  <c r="X224" i="12"/>
  <c r="W224" i="12"/>
  <c r="V224" i="12"/>
  <c r="U224" i="12"/>
  <c r="T224" i="12"/>
  <c r="S224" i="12"/>
  <c r="R224" i="12"/>
  <c r="Q224" i="12" s="1"/>
  <c r="AE223" i="12"/>
  <c r="AD223" i="12"/>
  <c r="AC223" i="12"/>
  <c r="AB223" i="12"/>
  <c r="AA223" i="12"/>
  <c r="Z223" i="12"/>
  <c r="Y223" i="12"/>
  <c r="X223" i="12"/>
  <c r="W223" i="12"/>
  <c r="V223" i="12"/>
  <c r="U223" i="12"/>
  <c r="Q223" i="12" s="1"/>
  <c r="T223" i="12"/>
  <c r="S223" i="12"/>
  <c r="R223" i="12"/>
  <c r="AE222" i="12"/>
  <c r="AD222" i="12"/>
  <c r="AC222" i="12"/>
  <c r="AB222" i="12"/>
  <c r="AA222" i="12"/>
  <c r="Z222" i="12"/>
  <c r="Y222" i="12"/>
  <c r="X222" i="12"/>
  <c r="W222" i="12"/>
  <c r="V222" i="12"/>
  <c r="U222" i="12"/>
  <c r="T222" i="12"/>
  <c r="Q222" i="12" s="1"/>
  <c r="S222" i="12"/>
  <c r="R222" i="12"/>
  <c r="AE221" i="12"/>
  <c r="AD221" i="12"/>
  <c r="AC221" i="12"/>
  <c r="AB221" i="12"/>
  <c r="AA221" i="12"/>
  <c r="Z221" i="12"/>
  <c r="Y221" i="12"/>
  <c r="X221" i="12"/>
  <c r="W221" i="12"/>
  <c r="V221" i="12"/>
  <c r="U221" i="12"/>
  <c r="T221" i="12"/>
  <c r="S221" i="12"/>
  <c r="R221" i="12"/>
  <c r="Q221" i="12" s="1"/>
  <c r="AE220" i="12"/>
  <c r="AD220" i="12"/>
  <c r="AC220" i="12"/>
  <c r="AB220" i="12"/>
  <c r="AA220" i="12"/>
  <c r="Z220" i="12"/>
  <c r="Y220" i="12"/>
  <c r="X220" i="12"/>
  <c r="W220" i="12"/>
  <c r="V220" i="12"/>
  <c r="U220" i="12"/>
  <c r="T220" i="12"/>
  <c r="S220" i="12"/>
  <c r="R220" i="12"/>
  <c r="Q220" i="12" s="1"/>
  <c r="AE219" i="12"/>
  <c r="AD219" i="12"/>
  <c r="AC219" i="12"/>
  <c r="AB219" i="12"/>
  <c r="AA219" i="12"/>
  <c r="Z219" i="12"/>
  <c r="Y219" i="12"/>
  <c r="X219" i="12"/>
  <c r="W219" i="12"/>
  <c r="V219" i="12"/>
  <c r="U219" i="12"/>
  <c r="T219" i="12"/>
  <c r="S219" i="12"/>
  <c r="R219" i="12"/>
  <c r="Q219" i="12"/>
  <c r="AE218" i="12"/>
  <c r="AD218" i="12"/>
  <c r="AC218" i="12"/>
  <c r="AB218" i="12"/>
  <c r="AA218" i="12"/>
  <c r="Z218" i="12"/>
  <c r="Y218" i="12"/>
  <c r="X218" i="12"/>
  <c r="Q218" i="12" s="1"/>
  <c r="W218" i="12"/>
  <c r="V218" i="12"/>
  <c r="U218" i="12"/>
  <c r="T218" i="12"/>
  <c r="S218" i="12"/>
  <c r="R218" i="12"/>
  <c r="AE217" i="12"/>
  <c r="AD217" i="12"/>
  <c r="AC217" i="12"/>
  <c r="AB217" i="12"/>
  <c r="AA217" i="12"/>
  <c r="Z217" i="12"/>
  <c r="Y217" i="12"/>
  <c r="X217" i="12"/>
  <c r="W217" i="12"/>
  <c r="V217" i="12"/>
  <c r="U217" i="12"/>
  <c r="T217" i="12"/>
  <c r="S217" i="12"/>
  <c r="Q217" i="12" s="1"/>
  <c r="R217" i="12"/>
  <c r="AE216" i="12"/>
  <c r="AD216" i="12"/>
  <c r="AC216" i="12"/>
  <c r="AB216" i="12"/>
  <c r="AA216" i="12"/>
  <c r="Z216" i="12"/>
  <c r="Y216" i="12"/>
  <c r="X216" i="12"/>
  <c r="W216" i="12"/>
  <c r="V216" i="12"/>
  <c r="U216" i="12"/>
  <c r="T216" i="12"/>
  <c r="S216" i="12"/>
  <c r="R216" i="12"/>
  <c r="Q216" i="12" s="1"/>
  <c r="AE215" i="12"/>
  <c r="AD215" i="12"/>
  <c r="AC215" i="12"/>
  <c r="AB215" i="12"/>
  <c r="AA215" i="12"/>
  <c r="Z215" i="12"/>
  <c r="Y215" i="12"/>
  <c r="X215" i="12"/>
  <c r="W215" i="12"/>
  <c r="V215" i="12"/>
  <c r="U215" i="12"/>
  <c r="Q215" i="12" s="1"/>
  <c r="T215" i="12"/>
  <c r="S215" i="12"/>
  <c r="R215" i="12"/>
  <c r="AE214" i="12"/>
  <c r="AD214" i="12"/>
  <c r="AC214" i="12"/>
  <c r="AB214" i="12"/>
  <c r="AA214" i="12"/>
  <c r="Z214" i="12"/>
  <c r="Y214" i="12"/>
  <c r="X214" i="12"/>
  <c r="W214" i="12"/>
  <c r="V214" i="12"/>
  <c r="U214" i="12"/>
  <c r="T214" i="12"/>
  <c r="Q214" i="12" s="1"/>
  <c r="S214" i="12"/>
  <c r="R214" i="12"/>
  <c r="AE213" i="12"/>
  <c r="AD213" i="12"/>
  <c r="AC213" i="12"/>
  <c r="AB213" i="12"/>
  <c r="AA213" i="12"/>
  <c r="Z213" i="12"/>
  <c r="Y213" i="12"/>
  <c r="X213" i="12"/>
  <c r="W213" i="12"/>
  <c r="V213" i="12"/>
  <c r="U213" i="12"/>
  <c r="T213" i="12"/>
  <c r="S213" i="12"/>
  <c r="Q213" i="12" s="1"/>
  <c r="R213" i="12"/>
  <c r="AE212" i="12"/>
  <c r="AD212" i="12"/>
  <c r="AC212" i="12"/>
  <c r="AB212" i="12"/>
  <c r="AA212" i="12"/>
  <c r="Z212" i="12"/>
  <c r="Y212" i="12"/>
  <c r="X212" i="12"/>
  <c r="W212" i="12"/>
  <c r="V212" i="12"/>
  <c r="U212" i="12"/>
  <c r="T212" i="12"/>
  <c r="S212" i="12"/>
  <c r="R212" i="12"/>
  <c r="Q212" i="12" s="1"/>
  <c r="AE211" i="12"/>
  <c r="AD211" i="12"/>
  <c r="AC211" i="12"/>
  <c r="AB211" i="12"/>
  <c r="AA211" i="12"/>
  <c r="Z211" i="12"/>
  <c r="Y211" i="12"/>
  <c r="X211" i="12"/>
  <c r="W211" i="12"/>
  <c r="V211" i="12"/>
  <c r="U211" i="12"/>
  <c r="T211" i="12"/>
  <c r="S211" i="12"/>
  <c r="R211" i="12"/>
  <c r="Q211" i="12"/>
  <c r="AE210" i="12"/>
  <c r="AD210" i="12"/>
  <c r="AC210" i="12"/>
  <c r="AB210" i="12"/>
  <c r="AA210" i="12"/>
  <c r="Z210" i="12"/>
  <c r="Y210" i="12"/>
  <c r="X210" i="12"/>
  <c r="Q210" i="12" s="1"/>
  <c r="W210" i="12"/>
  <c r="V210" i="12"/>
  <c r="U210" i="12"/>
  <c r="T210" i="12"/>
  <c r="S210" i="12"/>
  <c r="R210" i="12"/>
  <c r="AE209" i="12"/>
  <c r="AD209" i="12"/>
  <c r="AC209" i="12"/>
  <c r="AB209" i="12"/>
  <c r="AA209" i="12"/>
  <c r="Z209" i="12"/>
  <c r="Y209" i="12"/>
  <c r="X209" i="12"/>
  <c r="W209" i="12"/>
  <c r="V209" i="12"/>
  <c r="U209" i="12"/>
  <c r="T209" i="12"/>
  <c r="S209" i="12"/>
  <c r="Q209" i="12" s="1"/>
  <c r="R209" i="12"/>
  <c r="AE208" i="12"/>
  <c r="AD208" i="12"/>
  <c r="AC208" i="12"/>
  <c r="AB208" i="12"/>
  <c r="AA208" i="12"/>
  <c r="Z208" i="12"/>
  <c r="Y208" i="12"/>
  <c r="X208" i="12"/>
  <c r="W208" i="12"/>
  <c r="V208" i="12"/>
  <c r="U208" i="12"/>
  <c r="T208" i="12"/>
  <c r="S208" i="12"/>
  <c r="R208" i="12"/>
  <c r="Q208" i="12" s="1"/>
  <c r="AE207" i="12"/>
  <c r="AD207" i="12"/>
  <c r="AC207" i="12"/>
  <c r="AB207" i="12"/>
  <c r="AA207" i="12"/>
  <c r="Z207" i="12"/>
  <c r="Y207" i="12"/>
  <c r="X207" i="12"/>
  <c r="W207" i="12"/>
  <c r="V207" i="12"/>
  <c r="U207" i="12"/>
  <c r="Q207" i="12" s="1"/>
  <c r="T207" i="12"/>
  <c r="S207" i="12"/>
  <c r="R207" i="12"/>
  <c r="AE206" i="12"/>
  <c r="AD206" i="12"/>
  <c r="AC206" i="12"/>
  <c r="AB206" i="12"/>
  <c r="AA206" i="12"/>
  <c r="Z206" i="12"/>
  <c r="Y206" i="12"/>
  <c r="X206" i="12"/>
  <c r="W206" i="12"/>
  <c r="V206" i="12"/>
  <c r="U206" i="12"/>
  <c r="T206" i="12"/>
  <c r="Q206" i="12" s="1"/>
  <c r="S206" i="12"/>
  <c r="R206" i="12"/>
  <c r="AE205" i="12"/>
  <c r="AD205" i="12"/>
  <c r="AC205" i="12"/>
  <c r="AB205" i="12"/>
  <c r="AA205" i="12"/>
  <c r="Z205" i="12"/>
  <c r="Y205" i="12"/>
  <c r="X205" i="12"/>
  <c r="W205" i="12"/>
  <c r="V205" i="12"/>
  <c r="U205" i="12"/>
  <c r="T205" i="12"/>
  <c r="S205" i="12"/>
  <c r="Q205" i="12" s="1"/>
  <c r="R205" i="12"/>
  <c r="AE204" i="12"/>
  <c r="AD204" i="12"/>
  <c r="AC204" i="12"/>
  <c r="AB204" i="12"/>
  <c r="AA204" i="12"/>
  <c r="Z204" i="12"/>
  <c r="Y204" i="12"/>
  <c r="X204" i="12"/>
  <c r="W204" i="12"/>
  <c r="V204" i="12"/>
  <c r="U204" i="12"/>
  <c r="T204" i="12"/>
  <c r="S204" i="12"/>
  <c r="R204" i="12"/>
  <c r="Q204" i="12" s="1"/>
  <c r="AE203" i="12"/>
  <c r="AD203" i="12"/>
  <c r="AC203" i="12"/>
  <c r="AB203" i="12"/>
  <c r="AA203" i="12"/>
  <c r="Z203" i="12"/>
  <c r="Y203" i="12"/>
  <c r="X203" i="12"/>
  <c r="W203" i="12"/>
  <c r="V203" i="12"/>
  <c r="U203" i="12"/>
  <c r="T203" i="12"/>
  <c r="S203" i="12"/>
  <c r="R203" i="12"/>
  <c r="Q203" i="12"/>
  <c r="AE202" i="12"/>
  <c r="AD202" i="12"/>
  <c r="AC202" i="12"/>
  <c r="AB202" i="12"/>
  <c r="AA202" i="12"/>
  <c r="Z202" i="12"/>
  <c r="Y202" i="12"/>
  <c r="X202" i="12"/>
  <c r="Q202" i="12" s="1"/>
  <c r="W202" i="12"/>
  <c r="V202" i="12"/>
  <c r="U202" i="12"/>
  <c r="T202" i="12"/>
  <c r="S202" i="12"/>
  <c r="R202" i="12"/>
  <c r="AE201" i="12"/>
  <c r="AD201" i="12"/>
  <c r="AC201" i="12"/>
  <c r="AB201" i="12"/>
  <c r="AA201" i="12"/>
  <c r="Z201" i="12"/>
  <c r="Y201" i="12"/>
  <c r="X201" i="12"/>
  <c r="W201" i="12"/>
  <c r="V201" i="12"/>
  <c r="U201" i="12"/>
  <c r="T201" i="12"/>
  <c r="S201" i="12"/>
  <c r="Q201" i="12" s="1"/>
  <c r="R201" i="12"/>
  <c r="AE200" i="12"/>
  <c r="AD200" i="12"/>
  <c r="AC200" i="12"/>
  <c r="AB200" i="12"/>
  <c r="AA200" i="12"/>
  <c r="Z200" i="12"/>
  <c r="Y200" i="12"/>
  <c r="X200" i="12"/>
  <c r="W200" i="12"/>
  <c r="V200" i="12"/>
  <c r="U200" i="12"/>
  <c r="T200" i="12"/>
  <c r="S200" i="12"/>
  <c r="R200" i="12"/>
  <c r="Q200" i="12" s="1"/>
  <c r="AE199" i="12"/>
  <c r="AD199" i="12"/>
  <c r="AC199" i="12"/>
  <c r="AB199" i="12"/>
  <c r="AA199" i="12"/>
  <c r="Z199" i="12"/>
  <c r="Y199" i="12"/>
  <c r="X199" i="12"/>
  <c r="W199" i="12"/>
  <c r="V199" i="12"/>
  <c r="U199" i="12"/>
  <c r="Q199" i="12" s="1"/>
  <c r="T199" i="12"/>
  <c r="S199" i="12"/>
  <c r="R199" i="12"/>
  <c r="AE198" i="12"/>
  <c r="AD198" i="12"/>
  <c r="AC198" i="12"/>
  <c r="AB198" i="12"/>
  <c r="AA198" i="12"/>
  <c r="Z198" i="12"/>
  <c r="Y198" i="12"/>
  <c r="X198" i="12"/>
  <c r="W198" i="12"/>
  <c r="V198" i="12"/>
  <c r="U198" i="12"/>
  <c r="T198" i="12"/>
  <c r="Q198" i="12" s="1"/>
  <c r="S198" i="12"/>
  <c r="R198" i="12"/>
  <c r="AE197" i="12"/>
  <c r="AD197" i="12"/>
  <c r="AC197" i="12"/>
  <c r="AB197" i="12"/>
  <c r="AA197" i="12"/>
  <c r="Z197" i="12"/>
  <c r="Y197" i="12"/>
  <c r="X197" i="12"/>
  <c r="W197" i="12"/>
  <c r="V197" i="12"/>
  <c r="U197" i="12"/>
  <c r="T197" i="12"/>
  <c r="S197" i="12"/>
  <c r="Q197" i="12" s="1"/>
  <c r="R197" i="12"/>
  <c r="AE196" i="12"/>
  <c r="AD196" i="12"/>
  <c r="AC196" i="12"/>
  <c r="AB196" i="12"/>
  <c r="AA196" i="12"/>
  <c r="Z196" i="12"/>
  <c r="Y196" i="12"/>
  <c r="X196" i="12"/>
  <c r="W196" i="12"/>
  <c r="V196" i="12"/>
  <c r="U196" i="12"/>
  <c r="T196" i="12"/>
  <c r="S196" i="12"/>
  <c r="R196" i="12"/>
  <c r="Q196" i="12" s="1"/>
  <c r="AE195" i="12"/>
  <c r="AD195" i="12"/>
  <c r="AC195" i="12"/>
  <c r="AB195" i="12"/>
  <c r="AA195" i="12"/>
  <c r="Z195" i="12"/>
  <c r="Y195" i="12"/>
  <c r="X195" i="12"/>
  <c r="W195" i="12"/>
  <c r="V195" i="12"/>
  <c r="U195" i="12"/>
  <c r="T195" i="12"/>
  <c r="S195" i="12"/>
  <c r="R195" i="12"/>
  <c r="Q195" i="12"/>
  <c r="AE194" i="12"/>
  <c r="AD194" i="12"/>
  <c r="AC194" i="12"/>
  <c r="AB194" i="12"/>
  <c r="AA194" i="12"/>
  <c r="Z194" i="12"/>
  <c r="Y194" i="12"/>
  <c r="X194" i="12"/>
  <c r="Q194" i="12" s="1"/>
  <c r="W194" i="12"/>
  <c r="V194" i="12"/>
  <c r="U194" i="12"/>
  <c r="T194" i="12"/>
  <c r="S194" i="12"/>
  <c r="R194" i="12"/>
  <c r="AE193" i="12"/>
  <c r="AD193" i="12"/>
  <c r="AC193" i="12"/>
  <c r="AB193" i="12"/>
  <c r="AA193" i="12"/>
  <c r="Z193" i="12"/>
  <c r="Y193" i="12"/>
  <c r="X193" i="12"/>
  <c r="W193" i="12"/>
  <c r="V193" i="12"/>
  <c r="U193" i="12"/>
  <c r="T193" i="12"/>
  <c r="S193" i="12"/>
  <c r="Q193" i="12" s="1"/>
  <c r="R193" i="12"/>
  <c r="AE192" i="12"/>
  <c r="AD192" i="12"/>
  <c r="AC192" i="12"/>
  <c r="AB192" i="12"/>
  <c r="AA192" i="12"/>
  <c r="Z192" i="12"/>
  <c r="Y192" i="12"/>
  <c r="X192" i="12"/>
  <c r="W192" i="12"/>
  <c r="V192" i="12"/>
  <c r="U192" i="12"/>
  <c r="T192" i="12"/>
  <c r="S192" i="12"/>
  <c r="R192" i="12"/>
  <c r="Q192" i="12" s="1"/>
  <c r="AE191" i="12"/>
  <c r="AD191" i="12"/>
  <c r="AC191" i="12"/>
  <c r="AB191" i="12"/>
  <c r="AA191" i="12"/>
  <c r="Z191" i="12"/>
  <c r="Y191" i="12"/>
  <c r="X191" i="12"/>
  <c r="W191" i="12"/>
  <c r="V191" i="12"/>
  <c r="U191" i="12"/>
  <c r="Q191" i="12" s="1"/>
  <c r="T191" i="12"/>
  <c r="S191" i="12"/>
  <c r="R191" i="12"/>
  <c r="AE190" i="12"/>
  <c r="AD190" i="12"/>
  <c r="AC190" i="12"/>
  <c r="AB190" i="12"/>
  <c r="AA190" i="12"/>
  <c r="Z190" i="12"/>
  <c r="Y190" i="12"/>
  <c r="X190" i="12"/>
  <c r="W190" i="12"/>
  <c r="V190" i="12"/>
  <c r="U190" i="12"/>
  <c r="T190" i="12"/>
  <c r="Q190" i="12" s="1"/>
  <c r="S190" i="12"/>
  <c r="R190" i="12"/>
  <c r="AE189" i="12"/>
  <c r="AD189" i="12"/>
  <c r="AC189" i="12"/>
  <c r="AB189" i="12"/>
  <c r="AA189" i="12"/>
  <c r="Z189" i="12"/>
  <c r="Y189" i="12"/>
  <c r="X189" i="12"/>
  <c r="W189" i="12"/>
  <c r="V189" i="12"/>
  <c r="U189" i="12"/>
  <c r="T189" i="12"/>
  <c r="S189" i="12"/>
  <c r="Q189" i="12" s="1"/>
  <c r="R189" i="12"/>
  <c r="AE188" i="12"/>
  <c r="AD188" i="12"/>
  <c r="AC188" i="12"/>
  <c r="AB188" i="12"/>
  <c r="AA188" i="12"/>
  <c r="Z188" i="12"/>
  <c r="Y188" i="12"/>
  <c r="X188" i="12"/>
  <c r="W188" i="12"/>
  <c r="V188" i="12"/>
  <c r="U188" i="12"/>
  <c r="T188" i="12"/>
  <c r="S188" i="12"/>
  <c r="R188" i="12"/>
  <c r="Q188" i="12" s="1"/>
  <c r="AE187" i="12"/>
  <c r="AD187" i="12"/>
  <c r="AC187" i="12"/>
  <c r="AB187" i="12"/>
  <c r="AA187" i="12"/>
  <c r="Z187" i="12"/>
  <c r="Y187" i="12"/>
  <c r="X187" i="12"/>
  <c r="W187" i="12"/>
  <c r="V187" i="12"/>
  <c r="U187" i="12"/>
  <c r="T187" i="12"/>
  <c r="S187" i="12"/>
  <c r="R187" i="12"/>
  <c r="Q187" i="12"/>
  <c r="AE186" i="12"/>
  <c r="AD186" i="12"/>
  <c r="AC186" i="12"/>
  <c r="AB186" i="12"/>
  <c r="AA186" i="12"/>
  <c r="Z186" i="12"/>
  <c r="Y186" i="12"/>
  <c r="X186" i="12"/>
  <c r="Q186" i="12" s="1"/>
  <c r="W186" i="12"/>
  <c r="V186" i="12"/>
  <c r="U186" i="12"/>
  <c r="T186" i="12"/>
  <c r="S186" i="12"/>
  <c r="R186" i="12"/>
  <c r="AE185" i="12"/>
  <c r="AD185" i="12"/>
  <c r="AC185" i="12"/>
  <c r="AB185" i="12"/>
  <c r="AA185" i="12"/>
  <c r="Z185" i="12"/>
  <c r="Y185" i="12"/>
  <c r="X185" i="12"/>
  <c r="W185" i="12"/>
  <c r="V185" i="12"/>
  <c r="U185" i="12"/>
  <c r="T185" i="12"/>
  <c r="S185" i="12"/>
  <c r="Q185" i="12" s="1"/>
  <c r="R185" i="12"/>
  <c r="AE184" i="12"/>
  <c r="AD184" i="12"/>
  <c r="AC184" i="12"/>
  <c r="AB184" i="12"/>
  <c r="AA184" i="12"/>
  <c r="Z184" i="12"/>
  <c r="Y184" i="12"/>
  <c r="X184" i="12"/>
  <c r="W184" i="12"/>
  <c r="V184" i="12"/>
  <c r="U184" i="12"/>
  <c r="T184" i="12"/>
  <c r="S184" i="12"/>
  <c r="R184" i="12"/>
  <c r="Q184" i="12" s="1"/>
  <c r="AE183" i="12"/>
  <c r="AD183" i="12"/>
  <c r="AC183" i="12"/>
  <c r="AB183" i="12"/>
  <c r="AA183" i="12"/>
  <c r="Z183" i="12"/>
  <c r="Y183" i="12"/>
  <c r="X183" i="12"/>
  <c r="W183" i="12"/>
  <c r="V183" i="12"/>
  <c r="U183" i="12"/>
  <c r="Q183" i="12" s="1"/>
  <c r="T183" i="12"/>
  <c r="S183" i="12"/>
  <c r="R183" i="12"/>
  <c r="AE182" i="12"/>
  <c r="AD182" i="12"/>
  <c r="AC182" i="12"/>
  <c r="AB182" i="12"/>
  <c r="AA182" i="12"/>
  <c r="Z182" i="12"/>
  <c r="Y182" i="12"/>
  <c r="X182" i="12"/>
  <c r="W182" i="12"/>
  <c r="V182" i="12"/>
  <c r="U182" i="12"/>
  <c r="T182" i="12"/>
  <c r="Q182" i="12" s="1"/>
  <c r="S182" i="12"/>
  <c r="R182" i="12"/>
  <c r="AE181" i="12"/>
  <c r="AD181" i="12"/>
  <c r="AC181" i="12"/>
  <c r="AB181" i="12"/>
  <c r="AA181" i="12"/>
  <c r="Z181" i="12"/>
  <c r="Y181" i="12"/>
  <c r="X181" i="12"/>
  <c r="W181" i="12"/>
  <c r="V181" i="12"/>
  <c r="U181" i="12"/>
  <c r="T181" i="12"/>
  <c r="S181" i="12"/>
  <c r="Q181" i="12" s="1"/>
  <c r="R181" i="12"/>
  <c r="AE180" i="12"/>
  <c r="AD180" i="12"/>
  <c r="AC180" i="12"/>
  <c r="AB180" i="12"/>
  <c r="AA180" i="12"/>
  <c r="Z180" i="12"/>
  <c r="Y180" i="12"/>
  <c r="X180" i="12"/>
  <c r="W180" i="12"/>
  <c r="V180" i="12"/>
  <c r="U180" i="12"/>
  <c r="T180" i="12"/>
  <c r="S180" i="12"/>
  <c r="R180" i="12"/>
  <c r="Q180" i="12" s="1"/>
  <c r="AE179" i="12"/>
  <c r="AD179" i="12"/>
  <c r="AC179" i="12"/>
  <c r="AB179" i="12"/>
  <c r="AA179" i="12"/>
  <c r="Z179" i="12"/>
  <c r="Y179" i="12"/>
  <c r="X179" i="12"/>
  <c r="W179" i="12"/>
  <c r="V179" i="12"/>
  <c r="U179" i="12"/>
  <c r="T179" i="12"/>
  <c r="S179" i="12"/>
  <c r="R179" i="12"/>
  <c r="Q179" i="12"/>
  <c r="AE178" i="12"/>
  <c r="AD178" i="12"/>
  <c r="AC178" i="12"/>
  <c r="AB178" i="12"/>
  <c r="AA178" i="12"/>
  <c r="Z178" i="12"/>
  <c r="Y178" i="12"/>
  <c r="X178" i="12"/>
  <c r="Q178" i="12" s="1"/>
  <c r="W178" i="12"/>
  <c r="V178" i="12"/>
  <c r="U178" i="12"/>
  <c r="T178" i="12"/>
  <c r="S178" i="12"/>
  <c r="R178" i="12"/>
  <c r="AE177" i="12"/>
  <c r="AD177" i="12"/>
  <c r="AC177" i="12"/>
  <c r="AB177" i="12"/>
  <c r="AA177" i="12"/>
  <c r="Z177" i="12"/>
  <c r="Y177" i="12"/>
  <c r="X177" i="12"/>
  <c r="W177" i="12"/>
  <c r="V177" i="12"/>
  <c r="U177" i="12"/>
  <c r="T177" i="12"/>
  <c r="S177" i="12"/>
  <c r="Q177" i="12" s="1"/>
  <c r="R177" i="12"/>
  <c r="AE176" i="12"/>
  <c r="AD176" i="12"/>
  <c r="AC176" i="12"/>
  <c r="AB176" i="12"/>
  <c r="AA176" i="12"/>
  <c r="Z176" i="12"/>
  <c r="Y176" i="12"/>
  <c r="X176" i="12"/>
  <c r="W176" i="12"/>
  <c r="V176" i="12"/>
  <c r="U176" i="12"/>
  <c r="T176" i="12"/>
  <c r="S176" i="12"/>
  <c r="R176" i="12"/>
  <c r="Q176" i="12" s="1"/>
  <c r="AE175" i="12"/>
  <c r="AD175" i="12"/>
  <c r="AC175" i="12"/>
  <c r="AB175" i="12"/>
  <c r="AA175" i="12"/>
  <c r="Z175" i="12"/>
  <c r="Y175" i="12"/>
  <c r="X175" i="12"/>
  <c r="W175" i="12"/>
  <c r="V175" i="12"/>
  <c r="U175" i="12"/>
  <c r="Q175" i="12" s="1"/>
  <c r="T175" i="12"/>
  <c r="S175" i="12"/>
  <c r="R175" i="12"/>
  <c r="AE174" i="12"/>
  <c r="AD174" i="12"/>
  <c r="AC174" i="12"/>
  <c r="AB174" i="12"/>
  <c r="AA174" i="12"/>
  <c r="Z174" i="12"/>
  <c r="Y174" i="12"/>
  <c r="X174" i="12"/>
  <c r="W174" i="12"/>
  <c r="V174" i="12"/>
  <c r="U174" i="12"/>
  <c r="T174" i="12"/>
  <c r="Q174" i="12" s="1"/>
  <c r="S174" i="12"/>
  <c r="R174" i="12"/>
  <c r="AE173" i="12"/>
  <c r="AD173" i="12"/>
  <c r="AC173" i="12"/>
  <c r="AB173" i="12"/>
  <c r="AA173" i="12"/>
  <c r="Z173" i="12"/>
  <c r="Y173" i="12"/>
  <c r="X173" i="12"/>
  <c r="W173" i="12"/>
  <c r="V173" i="12"/>
  <c r="U173" i="12"/>
  <c r="T173" i="12"/>
  <c r="S173" i="12"/>
  <c r="Q173" i="12" s="1"/>
  <c r="R173" i="12"/>
  <c r="AE172" i="12"/>
  <c r="AD172" i="12"/>
  <c r="AC172" i="12"/>
  <c r="AB172" i="12"/>
  <c r="AA172" i="12"/>
  <c r="Z172" i="12"/>
  <c r="Y172" i="12"/>
  <c r="X172" i="12"/>
  <c r="W172" i="12"/>
  <c r="V172" i="12"/>
  <c r="U172" i="12"/>
  <c r="T172" i="12"/>
  <c r="S172" i="12"/>
  <c r="R172" i="12"/>
  <c r="Q172" i="12" s="1"/>
  <c r="AE171" i="12"/>
  <c r="AD171" i="12"/>
  <c r="AC171" i="12"/>
  <c r="AB171" i="12"/>
  <c r="AA171" i="12"/>
  <c r="Z171" i="12"/>
  <c r="Y171" i="12"/>
  <c r="X171" i="12"/>
  <c r="W171" i="12"/>
  <c r="V171" i="12"/>
  <c r="U171" i="12"/>
  <c r="T171" i="12"/>
  <c r="S171" i="12"/>
  <c r="R171" i="12"/>
  <c r="Q171" i="12"/>
  <c r="AE170" i="12"/>
  <c r="AD170" i="12"/>
  <c r="AC170" i="12"/>
  <c r="AB170" i="12"/>
  <c r="AA170" i="12"/>
  <c r="Z170" i="12"/>
  <c r="Y170" i="12"/>
  <c r="X170" i="12"/>
  <c r="Q170" i="12" s="1"/>
  <c r="W170" i="12"/>
  <c r="V170" i="12"/>
  <c r="U170" i="12"/>
  <c r="T170" i="12"/>
  <c r="S170" i="12"/>
  <c r="R170" i="12"/>
  <c r="AE169" i="12"/>
  <c r="AD169" i="12"/>
  <c r="AC169" i="12"/>
  <c r="AB169" i="12"/>
  <c r="AA169" i="12"/>
  <c r="Z169" i="12"/>
  <c r="Y169" i="12"/>
  <c r="X169" i="12"/>
  <c r="W169" i="12"/>
  <c r="V169" i="12"/>
  <c r="U169" i="12"/>
  <c r="T169" i="12"/>
  <c r="S169" i="12"/>
  <c r="Q169" i="12" s="1"/>
  <c r="R169" i="12"/>
  <c r="AE168" i="12"/>
  <c r="AD168" i="12"/>
  <c r="AC168" i="12"/>
  <c r="AB168" i="12"/>
  <c r="AA168" i="12"/>
  <c r="Z168" i="12"/>
  <c r="Y168" i="12"/>
  <c r="X168" i="12"/>
  <c r="W168" i="12"/>
  <c r="V168" i="12"/>
  <c r="U168" i="12"/>
  <c r="T168" i="12"/>
  <c r="S168" i="12"/>
  <c r="R168" i="12"/>
  <c r="Q168" i="12" s="1"/>
  <c r="AE167" i="12"/>
  <c r="AD167" i="12"/>
  <c r="AC167" i="12"/>
  <c r="AB167" i="12"/>
  <c r="AA167" i="12"/>
  <c r="Z167" i="12"/>
  <c r="Y167" i="12"/>
  <c r="X167" i="12"/>
  <c r="W167" i="12"/>
  <c r="V167" i="12"/>
  <c r="U167" i="12"/>
  <c r="Q167" i="12" s="1"/>
  <c r="T167" i="12"/>
  <c r="S167" i="12"/>
  <c r="R167" i="12"/>
  <c r="AE166" i="12"/>
  <c r="AD166" i="12"/>
  <c r="AC166" i="12"/>
  <c r="AB166" i="12"/>
  <c r="AA166" i="12"/>
  <c r="Z166" i="12"/>
  <c r="Y166" i="12"/>
  <c r="X166" i="12"/>
  <c r="W166" i="12"/>
  <c r="V166" i="12"/>
  <c r="U166" i="12"/>
  <c r="T166" i="12"/>
  <c r="Q166" i="12" s="1"/>
  <c r="S166" i="12"/>
  <c r="R166" i="12"/>
  <c r="AE165" i="12"/>
  <c r="AD165" i="12"/>
  <c r="AC165" i="12"/>
  <c r="AB165" i="12"/>
  <c r="AA165" i="12"/>
  <c r="Z165" i="12"/>
  <c r="Y165" i="12"/>
  <c r="X165" i="12"/>
  <c r="W165" i="12"/>
  <c r="V165" i="12"/>
  <c r="U165" i="12"/>
  <c r="T165" i="12"/>
  <c r="S165" i="12"/>
  <c r="Q165" i="12" s="1"/>
  <c r="R165" i="12"/>
  <c r="AE164" i="12"/>
  <c r="AD164" i="12"/>
  <c r="AC164" i="12"/>
  <c r="AB164" i="12"/>
  <c r="AA164" i="12"/>
  <c r="Z164" i="12"/>
  <c r="Y164" i="12"/>
  <c r="X164" i="12"/>
  <c r="W164" i="12"/>
  <c r="V164" i="12"/>
  <c r="U164" i="12"/>
  <c r="T164" i="12"/>
  <c r="S164" i="12"/>
  <c r="R164" i="12"/>
  <c r="Q164" i="12" s="1"/>
  <c r="AE163" i="12"/>
  <c r="AD163" i="12"/>
  <c r="AC163" i="12"/>
  <c r="AB163" i="12"/>
  <c r="AA163" i="12"/>
  <c r="Z163" i="12"/>
  <c r="Y163" i="12"/>
  <c r="X163" i="12"/>
  <c r="W163" i="12"/>
  <c r="V163" i="12"/>
  <c r="U163" i="12"/>
  <c r="T163" i="12"/>
  <c r="S163" i="12"/>
  <c r="R163" i="12"/>
  <c r="Q163" i="12"/>
  <c r="AE162" i="12"/>
  <c r="AD162" i="12"/>
  <c r="AC162" i="12"/>
  <c r="AB162" i="12"/>
  <c r="AA162" i="12"/>
  <c r="Z162" i="12"/>
  <c r="Y162" i="12"/>
  <c r="X162" i="12"/>
  <c r="Q162" i="12" s="1"/>
  <c r="W162" i="12"/>
  <c r="V162" i="12"/>
  <c r="U162" i="12"/>
  <c r="T162" i="12"/>
  <c r="S162" i="12"/>
  <c r="R162" i="12"/>
  <c r="AE161" i="12"/>
  <c r="AD161" i="12"/>
  <c r="AC161" i="12"/>
  <c r="AB161" i="12"/>
  <c r="AA161" i="12"/>
  <c r="Z161" i="12"/>
  <c r="Y161" i="12"/>
  <c r="X161" i="12"/>
  <c r="W161" i="12"/>
  <c r="V161" i="12"/>
  <c r="U161" i="12"/>
  <c r="T161" i="12"/>
  <c r="S161" i="12"/>
  <c r="Q161" i="12" s="1"/>
  <c r="R161" i="12"/>
  <c r="AE160" i="12"/>
  <c r="AD160" i="12"/>
  <c r="AC160" i="12"/>
  <c r="AB160" i="12"/>
  <c r="AA160" i="12"/>
  <c r="Z160" i="12"/>
  <c r="Y160" i="12"/>
  <c r="X160" i="12"/>
  <c r="W160" i="12"/>
  <c r="V160" i="12"/>
  <c r="U160" i="12"/>
  <c r="T160" i="12"/>
  <c r="S160" i="12"/>
  <c r="R160" i="12"/>
  <c r="Q160" i="12" s="1"/>
  <c r="AE159" i="12"/>
  <c r="AD159" i="12"/>
  <c r="AC159" i="12"/>
  <c r="AB159" i="12"/>
  <c r="AA159" i="12"/>
  <c r="Z159" i="12"/>
  <c r="Y159" i="12"/>
  <c r="X159" i="12"/>
  <c r="W159" i="12"/>
  <c r="V159" i="12"/>
  <c r="U159" i="12"/>
  <c r="Q159" i="12" s="1"/>
  <c r="T159" i="12"/>
  <c r="S159" i="12"/>
  <c r="R159" i="12"/>
  <c r="AE158" i="12"/>
  <c r="AD158" i="12"/>
  <c r="AC158" i="12"/>
  <c r="AB158" i="12"/>
  <c r="AA158" i="12"/>
  <c r="Z158" i="12"/>
  <c r="Y158" i="12"/>
  <c r="X158" i="12"/>
  <c r="W158" i="12"/>
  <c r="V158" i="12"/>
  <c r="U158" i="12"/>
  <c r="T158" i="12"/>
  <c r="Q158" i="12" s="1"/>
  <c r="S158" i="12"/>
  <c r="R158" i="12"/>
  <c r="AE157" i="12"/>
  <c r="AD157" i="12"/>
  <c r="AC157" i="12"/>
  <c r="AB157" i="12"/>
  <c r="AA157" i="12"/>
  <c r="Z157" i="12"/>
  <c r="Y157" i="12"/>
  <c r="X157" i="12"/>
  <c r="W157" i="12"/>
  <c r="V157" i="12"/>
  <c r="U157" i="12"/>
  <c r="T157" i="12"/>
  <c r="S157" i="12"/>
  <c r="R157" i="12"/>
  <c r="Q157" i="12" s="1"/>
  <c r="AE156" i="12"/>
  <c r="AD156" i="12"/>
  <c r="AC156" i="12"/>
  <c r="AB156" i="12"/>
  <c r="AA156" i="12"/>
  <c r="Z156" i="12"/>
  <c r="Y156" i="12"/>
  <c r="X156" i="12"/>
  <c r="W156" i="12"/>
  <c r="V156" i="12"/>
  <c r="U156" i="12"/>
  <c r="T156" i="12"/>
  <c r="S156" i="12"/>
  <c r="R156" i="12"/>
  <c r="Q156" i="12" s="1"/>
  <c r="AE155" i="12"/>
  <c r="AD155" i="12"/>
  <c r="AC155" i="12"/>
  <c r="AB155" i="12"/>
  <c r="AA155" i="12"/>
  <c r="Z155" i="12"/>
  <c r="Y155" i="12"/>
  <c r="X155" i="12"/>
  <c r="W155" i="12"/>
  <c r="V155" i="12"/>
  <c r="U155" i="12"/>
  <c r="T155" i="12"/>
  <c r="S155" i="12"/>
  <c r="R155" i="12"/>
  <c r="Q155" i="12"/>
  <c r="AE154" i="12"/>
  <c r="AD154" i="12"/>
  <c r="AC154" i="12"/>
  <c r="AB154" i="12"/>
  <c r="AA154" i="12"/>
  <c r="Z154" i="12"/>
  <c r="Y154" i="12"/>
  <c r="X154" i="12"/>
  <c r="Q154" i="12" s="1"/>
  <c r="W154" i="12"/>
  <c r="V154" i="12"/>
  <c r="U154" i="12"/>
  <c r="T154" i="12"/>
  <c r="S154" i="12"/>
  <c r="R154" i="12"/>
  <c r="AE153" i="12"/>
  <c r="AD153" i="12"/>
  <c r="AC153" i="12"/>
  <c r="AB153" i="12"/>
  <c r="AA153" i="12"/>
  <c r="Z153" i="12"/>
  <c r="Y153" i="12"/>
  <c r="X153" i="12"/>
  <c r="W153" i="12"/>
  <c r="V153" i="12"/>
  <c r="U153" i="12"/>
  <c r="T153" i="12"/>
  <c r="S153" i="12"/>
  <c r="Q153" i="12" s="1"/>
  <c r="R153" i="12"/>
  <c r="AE152" i="12"/>
  <c r="AD152" i="12"/>
  <c r="AC152" i="12"/>
  <c r="AB152" i="12"/>
  <c r="AA152" i="12"/>
  <c r="Z152" i="12"/>
  <c r="Y152" i="12"/>
  <c r="X152" i="12"/>
  <c r="W152" i="12"/>
  <c r="V152" i="12"/>
  <c r="U152" i="12"/>
  <c r="T152" i="12"/>
  <c r="S152" i="12"/>
  <c r="R152" i="12"/>
  <c r="Q152" i="12" s="1"/>
  <c r="AE151" i="12"/>
  <c r="AD151" i="12"/>
  <c r="AC151" i="12"/>
  <c r="AB151" i="12"/>
  <c r="AA151" i="12"/>
  <c r="Z151" i="12"/>
  <c r="Y151" i="12"/>
  <c r="X151" i="12"/>
  <c r="W151" i="12"/>
  <c r="V151" i="12"/>
  <c r="U151" i="12"/>
  <c r="Q151" i="12" s="1"/>
  <c r="T151" i="12"/>
  <c r="S151" i="12"/>
  <c r="R151" i="12"/>
  <c r="AE150" i="12"/>
  <c r="AD150" i="12"/>
  <c r="AC150" i="12"/>
  <c r="AB150" i="12"/>
  <c r="AA150" i="12"/>
  <c r="Z150" i="12"/>
  <c r="Y150" i="12"/>
  <c r="X150" i="12"/>
  <c r="W150" i="12"/>
  <c r="V150" i="12"/>
  <c r="U150" i="12"/>
  <c r="T150" i="12"/>
  <c r="Q150" i="12" s="1"/>
  <c r="S150" i="12"/>
  <c r="R150" i="12"/>
  <c r="AE149" i="12"/>
  <c r="AD149" i="12"/>
  <c r="AC149" i="12"/>
  <c r="AB149" i="12"/>
  <c r="AA149" i="12"/>
  <c r="Z149" i="12"/>
  <c r="Y149" i="12"/>
  <c r="X149" i="12"/>
  <c r="W149" i="12"/>
  <c r="V149" i="12"/>
  <c r="U149" i="12"/>
  <c r="T149" i="12"/>
  <c r="S149" i="12"/>
  <c r="Q149" i="12" s="1"/>
  <c r="R149" i="12"/>
  <c r="AE148" i="12"/>
  <c r="AD148" i="12"/>
  <c r="AC148" i="12"/>
  <c r="AB148" i="12"/>
  <c r="AA148" i="12"/>
  <c r="Z148" i="12"/>
  <c r="Y148" i="12"/>
  <c r="X148" i="12"/>
  <c r="W148" i="12"/>
  <c r="V148" i="12"/>
  <c r="U148" i="12"/>
  <c r="T148" i="12"/>
  <c r="S148" i="12"/>
  <c r="R148" i="12"/>
  <c r="Q148" i="12" s="1"/>
  <c r="AE147" i="12"/>
  <c r="AD147" i="12"/>
  <c r="AC147" i="12"/>
  <c r="AB147" i="12"/>
  <c r="AA147" i="12"/>
  <c r="Z147" i="12"/>
  <c r="Y147" i="12"/>
  <c r="X147" i="12"/>
  <c r="W147" i="12"/>
  <c r="V147" i="12"/>
  <c r="U147" i="12"/>
  <c r="T147" i="12"/>
  <c r="S147" i="12"/>
  <c r="R147" i="12"/>
  <c r="Q147" i="12"/>
  <c r="AE146" i="12"/>
  <c r="AD146" i="12"/>
  <c r="AC146" i="12"/>
  <c r="AB146" i="12"/>
  <c r="AA146" i="12"/>
  <c r="Z146" i="12"/>
  <c r="Y146" i="12"/>
  <c r="X146" i="12"/>
  <c r="Q146" i="12" s="1"/>
  <c r="W146" i="12"/>
  <c r="V146" i="12"/>
  <c r="U146" i="12"/>
  <c r="T146" i="12"/>
  <c r="S146" i="12"/>
  <c r="R146" i="12"/>
  <c r="AE145" i="12"/>
  <c r="AD145" i="12"/>
  <c r="AC145" i="12"/>
  <c r="AB145" i="12"/>
  <c r="AA145" i="12"/>
  <c r="Z145" i="12"/>
  <c r="Y145" i="12"/>
  <c r="X145" i="12"/>
  <c r="W145" i="12"/>
  <c r="V145" i="12"/>
  <c r="U145" i="12"/>
  <c r="T145" i="12"/>
  <c r="S145" i="12"/>
  <c r="Q145" i="12" s="1"/>
  <c r="R145" i="12"/>
  <c r="AE144" i="12"/>
  <c r="AD144" i="12"/>
  <c r="AC144" i="12"/>
  <c r="AB144" i="12"/>
  <c r="AA144" i="12"/>
  <c r="Z144" i="12"/>
  <c r="Y144" i="12"/>
  <c r="X144" i="12"/>
  <c r="W144" i="12"/>
  <c r="V144" i="12"/>
  <c r="U144" i="12"/>
  <c r="T144" i="12"/>
  <c r="S144" i="12"/>
  <c r="R144" i="12"/>
  <c r="Q144" i="12" s="1"/>
  <c r="AE143" i="12"/>
  <c r="AD143" i="12"/>
  <c r="AC143" i="12"/>
  <c r="AB143" i="12"/>
  <c r="AA143" i="12"/>
  <c r="Z143" i="12"/>
  <c r="Y143" i="12"/>
  <c r="X143" i="12"/>
  <c r="W143" i="12"/>
  <c r="V143" i="12"/>
  <c r="U143" i="12"/>
  <c r="Q143" i="12" s="1"/>
  <c r="T143" i="12"/>
  <c r="S143" i="12"/>
  <c r="R143" i="12"/>
  <c r="AE142" i="12"/>
  <c r="AD142" i="12"/>
  <c r="AC142" i="12"/>
  <c r="AB142" i="12"/>
  <c r="AA142" i="12"/>
  <c r="Z142" i="12"/>
  <c r="Y142" i="12"/>
  <c r="X142" i="12"/>
  <c r="W142" i="12"/>
  <c r="V142" i="12"/>
  <c r="U142" i="12"/>
  <c r="T142" i="12"/>
  <c r="Q142" i="12" s="1"/>
  <c r="S142" i="12"/>
  <c r="R142" i="12"/>
  <c r="AE141" i="12"/>
  <c r="AD141" i="12"/>
  <c r="AC141" i="12"/>
  <c r="AB141" i="12"/>
  <c r="AA141" i="12"/>
  <c r="Z141" i="12"/>
  <c r="Y141" i="12"/>
  <c r="X141" i="12"/>
  <c r="W141" i="12"/>
  <c r="V141" i="12"/>
  <c r="U141" i="12"/>
  <c r="T141" i="12"/>
  <c r="S141" i="12"/>
  <c r="Q141" i="12" s="1"/>
  <c r="R141" i="12"/>
  <c r="AE140" i="12"/>
  <c r="AD140" i="12"/>
  <c r="AC140" i="12"/>
  <c r="AB140" i="12"/>
  <c r="AA140" i="12"/>
  <c r="Z140" i="12"/>
  <c r="Y140" i="12"/>
  <c r="X140" i="12"/>
  <c r="W140" i="12"/>
  <c r="V140" i="12"/>
  <c r="U140" i="12"/>
  <c r="T140" i="12"/>
  <c r="S140" i="12"/>
  <c r="R140" i="12"/>
  <c r="Q140" i="12" s="1"/>
  <c r="AE139" i="12"/>
  <c r="AD139" i="12"/>
  <c r="AC139" i="12"/>
  <c r="AB139" i="12"/>
  <c r="AA139" i="12"/>
  <c r="Z139" i="12"/>
  <c r="Y139" i="12"/>
  <c r="X139" i="12"/>
  <c r="W139" i="12"/>
  <c r="V139" i="12"/>
  <c r="U139" i="12"/>
  <c r="T139" i="12"/>
  <c r="S139" i="12"/>
  <c r="R139" i="12"/>
  <c r="Q139" i="12"/>
  <c r="AE138" i="12"/>
  <c r="AD138" i="12"/>
  <c r="AC138" i="12"/>
  <c r="AB138" i="12"/>
  <c r="AA138" i="12"/>
  <c r="Z138" i="12"/>
  <c r="Y138" i="12"/>
  <c r="X138" i="12"/>
  <c r="Q138" i="12" s="1"/>
  <c r="W138" i="12"/>
  <c r="V138" i="12"/>
  <c r="U138" i="12"/>
  <c r="T138" i="12"/>
  <c r="S138" i="12"/>
  <c r="R138" i="12"/>
  <c r="AE137" i="12"/>
  <c r="AD137" i="12"/>
  <c r="AC137" i="12"/>
  <c r="AB137" i="12"/>
  <c r="AA137" i="12"/>
  <c r="Z137" i="12"/>
  <c r="Y137" i="12"/>
  <c r="X137" i="12"/>
  <c r="W137" i="12"/>
  <c r="V137" i="12"/>
  <c r="U137" i="12"/>
  <c r="T137" i="12"/>
  <c r="S137" i="12"/>
  <c r="Q137" i="12" s="1"/>
  <c r="R137" i="12"/>
  <c r="AE136" i="12"/>
  <c r="AD136" i="12"/>
  <c r="AC136" i="12"/>
  <c r="AB136" i="12"/>
  <c r="AA136" i="12"/>
  <c r="Z136" i="12"/>
  <c r="Y136" i="12"/>
  <c r="X136" i="12"/>
  <c r="W136" i="12"/>
  <c r="V136" i="12"/>
  <c r="U136" i="12"/>
  <c r="T136" i="12"/>
  <c r="S136" i="12"/>
  <c r="R136" i="12"/>
  <c r="Q136" i="12" s="1"/>
  <c r="AE135" i="12"/>
  <c r="AD135" i="12"/>
  <c r="AC135" i="12"/>
  <c r="AB135" i="12"/>
  <c r="AA135" i="12"/>
  <c r="Z135" i="12"/>
  <c r="Y135" i="12"/>
  <c r="X135" i="12"/>
  <c r="W135" i="12"/>
  <c r="V135" i="12"/>
  <c r="U135" i="12"/>
  <c r="Q135" i="12" s="1"/>
  <c r="T135" i="12"/>
  <c r="S135" i="12"/>
  <c r="R135" i="12"/>
  <c r="AE134" i="12"/>
  <c r="AD134" i="12"/>
  <c r="AC134" i="12"/>
  <c r="AB134" i="12"/>
  <c r="AA134" i="12"/>
  <c r="Z134" i="12"/>
  <c r="Y134" i="12"/>
  <c r="X134" i="12"/>
  <c r="W134" i="12"/>
  <c r="V134" i="12"/>
  <c r="U134" i="12"/>
  <c r="T134" i="12"/>
  <c r="Q134" i="12" s="1"/>
  <c r="S134" i="12"/>
  <c r="R134" i="12"/>
  <c r="AE133" i="12"/>
  <c r="AD133" i="12"/>
  <c r="AC133" i="12"/>
  <c r="AB133" i="12"/>
  <c r="AA133" i="12"/>
  <c r="Z133" i="12"/>
  <c r="Y133" i="12"/>
  <c r="X133" i="12"/>
  <c r="W133" i="12"/>
  <c r="V133" i="12"/>
  <c r="U133" i="12"/>
  <c r="T133" i="12"/>
  <c r="S133" i="12"/>
  <c r="Q133" i="12" s="1"/>
  <c r="R133" i="12"/>
  <c r="AE132" i="12"/>
  <c r="AD132" i="12"/>
  <c r="AC132" i="12"/>
  <c r="AB132" i="12"/>
  <c r="AA132" i="12"/>
  <c r="Z132" i="12"/>
  <c r="Y132" i="12"/>
  <c r="X132" i="12"/>
  <c r="W132" i="12"/>
  <c r="V132" i="12"/>
  <c r="U132" i="12"/>
  <c r="T132" i="12"/>
  <c r="S132" i="12"/>
  <c r="R132" i="12"/>
  <c r="Q132" i="12" s="1"/>
  <c r="AE131" i="12"/>
  <c r="AD131" i="12"/>
  <c r="AC131" i="12"/>
  <c r="AB131" i="12"/>
  <c r="AA131" i="12"/>
  <c r="Z131" i="12"/>
  <c r="Y131" i="12"/>
  <c r="X131" i="12"/>
  <c r="W131" i="12"/>
  <c r="V131" i="12"/>
  <c r="U131" i="12"/>
  <c r="T131" i="12"/>
  <c r="S131" i="12"/>
  <c r="R131" i="12"/>
  <c r="Q131" i="12"/>
  <c r="AE130" i="12"/>
  <c r="AD130" i="12"/>
  <c r="AC130" i="12"/>
  <c r="AB130" i="12"/>
  <c r="AA130" i="12"/>
  <c r="Z130" i="12"/>
  <c r="Y130" i="12"/>
  <c r="X130" i="12"/>
  <c r="Q130" i="12" s="1"/>
  <c r="W130" i="12"/>
  <c r="V130" i="12"/>
  <c r="U130" i="12"/>
  <c r="T130" i="12"/>
  <c r="S130" i="12"/>
  <c r="R130" i="12"/>
  <c r="AE129" i="12"/>
  <c r="AD129" i="12"/>
  <c r="AC129" i="12"/>
  <c r="AB129" i="12"/>
  <c r="AA129" i="12"/>
  <c r="Z129" i="12"/>
  <c r="Y129" i="12"/>
  <c r="X129" i="12"/>
  <c r="W129" i="12"/>
  <c r="V129" i="12"/>
  <c r="U129" i="12"/>
  <c r="T129" i="12"/>
  <c r="S129" i="12"/>
  <c r="Q129" i="12" s="1"/>
  <c r="R129" i="12"/>
  <c r="AE128" i="12"/>
  <c r="AD128" i="12"/>
  <c r="AC128" i="12"/>
  <c r="AB128" i="12"/>
  <c r="AA128" i="12"/>
  <c r="Z128" i="12"/>
  <c r="Y128" i="12"/>
  <c r="X128" i="12"/>
  <c r="W128" i="12"/>
  <c r="V128" i="12"/>
  <c r="U128" i="12"/>
  <c r="T128" i="12"/>
  <c r="S128" i="12"/>
  <c r="R128" i="12"/>
  <c r="Q128" i="12" s="1"/>
  <c r="AE127" i="12"/>
  <c r="AD127" i="12"/>
  <c r="AC127" i="12"/>
  <c r="AB127" i="12"/>
  <c r="AA127" i="12"/>
  <c r="Z127" i="12"/>
  <c r="Y127" i="12"/>
  <c r="X127" i="12"/>
  <c r="W127" i="12"/>
  <c r="V127" i="12"/>
  <c r="U127" i="12"/>
  <c r="Q127" i="12" s="1"/>
  <c r="T127" i="12"/>
  <c r="S127" i="12"/>
  <c r="R127" i="12"/>
  <c r="AE126" i="12"/>
  <c r="AD126" i="12"/>
  <c r="AC126" i="12"/>
  <c r="AB126" i="12"/>
  <c r="AA126" i="12"/>
  <c r="Z126" i="12"/>
  <c r="Y126" i="12"/>
  <c r="X126" i="12"/>
  <c r="W126" i="12"/>
  <c r="V126" i="12"/>
  <c r="U126" i="12"/>
  <c r="T126" i="12"/>
  <c r="Q126" i="12" s="1"/>
  <c r="S126" i="12"/>
  <c r="R126" i="12"/>
  <c r="AE125" i="12"/>
  <c r="AD125" i="12"/>
  <c r="AC125" i="12"/>
  <c r="AB125" i="12"/>
  <c r="AA125" i="12"/>
  <c r="Z125" i="12"/>
  <c r="Y125" i="12"/>
  <c r="X125" i="12"/>
  <c r="W125" i="12"/>
  <c r="V125" i="12"/>
  <c r="U125" i="12"/>
  <c r="T125" i="12"/>
  <c r="S125" i="12"/>
  <c r="Q125" i="12" s="1"/>
  <c r="R125" i="12"/>
  <c r="AE124" i="12"/>
  <c r="AD124" i="12"/>
  <c r="AC124" i="12"/>
  <c r="AB124" i="12"/>
  <c r="AA124" i="12"/>
  <c r="Z124" i="12"/>
  <c r="Y124" i="12"/>
  <c r="X124" i="12"/>
  <c r="W124" i="12"/>
  <c r="V124" i="12"/>
  <c r="U124" i="12"/>
  <c r="T124" i="12"/>
  <c r="S124" i="12"/>
  <c r="R124" i="12"/>
  <c r="Q124" i="12" s="1"/>
  <c r="AE123" i="12"/>
  <c r="AD123" i="12"/>
  <c r="AC123" i="12"/>
  <c r="AB123" i="12"/>
  <c r="AA123" i="12"/>
  <c r="Z123" i="12"/>
  <c r="Y123" i="12"/>
  <c r="X123" i="12"/>
  <c r="W123" i="12"/>
  <c r="V123" i="12"/>
  <c r="U123" i="12"/>
  <c r="T123" i="12"/>
  <c r="S123" i="12"/>
  <c r="R123" i="12"/>
  <c r="Q123" i="12"/>
  <c r="AE122" i="12"/>
  <c r="AD122" i="12"/>
  <c r="AC122" i="12"/>
  <c r="AB122" i="12"/>
  <c r="AA122" i="12"/>
  <c r="Z122" i="12"/>
  <c r="Y122" i="12"/>
  <c r="X122" i="12"/>
  <c r="Q122" i="12" s="1"/>
  <c r="W122" i="12"/>
  <c r="V122" i="12"/>
  <c r="U122" i="12"/>
  <c r="T122" i="12"/>
  <c r="S122" i="12"/>
  <c r="R122" i="12"/>
  <c r="AE121" i="12"/>
  <c r="AD121" i="12"/>
  <c r="AC121" i="12"/>
  <c r="AB121" i="12"/>
  <c r="AA121" i="12"/>
  <c r="Z121" i="12"/>
  <c r="Y121" i="12"/>
  <c r="X121" i="12"/>
  <c r="W121" i="12"/>
  <c r="V121" i="12"/>
  <c r="U121" i="12"/>
  <c r="T121" i="12"/>
  <c r="S121" i="12"/>
  <c r="Q121" i="12" s="1"/>
  <c r="R121" i="12"/>
  <c r="AE120" i="12"/>
  <c r="AD120" i="12"/>
  <c r="AC120" i="12"/>
  <c r="AB120" i="12"/>
  <c r="AA120" i="12"/>
  <c r="Z120" i="12"/>
  <c r="Y120" i="12"/>
  <c r="X120" i="12"/>
  <c r="W120" i="12"/>
  <c r="V120" i="12"/>
  <c r="U120" i="12"/>
  <c r="T120" i="12"/>
  <c r="S120" i="12"/>
  <c r="R120" i="12"/>
  <c r="Q120" i="12" s="1"/>
  <c r="AE119" i="12"/>
  <c r="AD119" i="12"/>
  <c r="AC119" i="12"/>
  <c r="AB119" i="12"/>
  <c r="AA119" i="12"/>
  <c r="Z119" i="12"/>
  <c r="Y119" i="12"/>
  <c r="X119" i="12"/>
  <c r="W119" i="12"/>
  <c r="V119" i="12"/>
  <c r="U119" i="12"/>
  <c r="Q119" i="12" s="1"/>
  <c r="T119" i="12"/>
  <c r="S119" i="12"/>
  <c r="R119" i="12"/>
  <c r="AE118" i="12"/>
  <c r="AD118" i="12"/>
  <c r="AC118" i="12"/>
  <c r="AB118" i="12"/>
  <c r="AA118" i="12"/>
  <c r="Z118" i="12"/>
  <c r="Y118" i="12"/>
  <c r="X118" i="12"/>
  <c r="W118" i="12"/>
  <c r="V118" i="12"/>
  <c r="U118" i="12"/>
  <c r="T118" i="12"/>
  <c r="Q118" i="12" s="1"/>
  <c r="S118" i="12"/>
  <c r="R118" i="12"/>
  <c r="AE117" i="12"/>
  <c r="AD117" i="12"/>
  <c r="AC117" i="12"/>
  <c r="AB117" i="12"/>
  <c r="AA117" i="12"/>
  <c r="Z117" i="12"/>
  <c r="Y117" i="12"/>
  <c r="X117" i="12"/>
  <c r="W117" i="12"/>
  <c r="V117" i="12"/>
  <c r="U117" i="12"/>
  <c r="T117" i="12"/>
  <c r="S117" i="12"/>
  <c r="Q117" i="12" s="1"/>
  <c r="R117" i="12"/>
  <c r="AE116" i="12"/>
  <c r="AD116" i="12"/>
  <c r="AC116" i="12"/>
  <c r="AB116" i="12"/>
  <c r="AA116" i="12"/>
  <c r="Z116" i="12"/>
  <c r="Y116" i="12"/>
  <c r="X116" i="12"/>
  <c r="W116" i="12"/>
  <c r="V116" i="12"/>
  <c r="U116" i="12"/>
  <c r="T116" i="12"/>
  <c r="S116" i="12"/>
  <c r="R116" i="12"/>
  <c r="Q116" i="12" s="1"/>
  <c r="AE115" i="12"/>
  <c r="AD115" i="12"/>
  <c r="AC115" i="12"/>
  <c r="AB115" i="12"/>
  <c r="AA115" i="12"/>
  <c r="Z115" i="12"/>
  <c r="Y115" i="12"/>
  <c r="X115" i="12"/>
  <c r="W115" i="12"/>
  <c r="V115" i="12"/>
  <c r="U115" i="12"/>
  <c r="T115" i="12"/>
  <c r="S115" i="12"/>
  <c r="R115" i="12"/>
  <c r="Q115" i="12"/>
  <c r="AE114" i="12"/>
  <c r="AD114" i="12"/>
  <c r="AC114" i="12"/>
  <c r="AB114" i="12"/>
  <c r="AA114" i="12"/>
  <c r="Z114" i="12"/>
  <c r="Y114" i="12"/>
  <c r="X114" i="12"/>
  <c r="Q114" i="12" s="1"/>
  <c r="W114" i="12"/>
  <c r="V114" i="12"/>
  <c r="U114" i="12"/>
  <c r="T114" i="12"/>
  <c r="S114" i="12"/>
  <c r="R114" i="12"/>
  <c r="AE113" i="12"/>
  <c r="AD113" i="12"/>
  <c r="AC113" i="12"/>
  <c r="AB113" i="12"/>
  <c r="AA113" i="12"/>
  <c r="Z113" i="12"/>
  <c r="Y113" i="12"/>
  <c r="X113" i="12"/>
  <c r="W113" i="12"/>
  <c r="V113" i="12"/>
  <c r="U113" i="12"/>
  <c r="T113" i="12"/>
  <c r="S113" i="12"/>
  <c r="Q113" i="12" s="1"/>
  <c r="R113" i="12"/>
  <c r="AE112" i="12"/>
  <c r="AD112" i="12"/>
  <c r="AC112" i="12"/>
  <c r="AB112" i="12"/>
  <c r="AA112" i="12"/>
  <c r="Z112" i="12"/>
  <c r="Y112" i="12"/>
  <c r="X112" i="12"/>
  <c r="W112" i="12"/>
  <c r="V112" i="12"/>
  <c r="U112" i="12"/>
  <c r="T112" i="12"/>
  <c r="S112" i="12"/>
  <c r="R112" i="12"/>
  <c r="Q112" i="12" s="1"/>
  <c r="AE111" i="12"/>
  <c r="AD111" i="12"/>
  <c r="AC111" i="12"/>
  <c r="AB111" i="12"/>
  <c r="AA111" i="12"/>
  <c r="Z111" i="12"/>
  <c r="Y111" i="12"/>
  <c r="X111" i="12"/>
  <c r="W111" i="12"/>
  <c r="V111" i="12"/>
  <c r="U111" i="12"/>
  <c r="Q111" i="12" s="1"/>
  <c r="T111" i="12"/>
  <c r="S111" i="12"/>
  <c r="R111" i="12"/>
  <c r="AE110" i="12"/>
  <c r="AD110" i="12"/>
  <c r="AC110" i="12"/>
  <c r="AB110" i="12"/>
  <c r="AA110" i="12"/>
  <c r="Z110" i="12"/>
  <c r="Y110" i="12"/>
  <c r="X110" i="12"/>
  <c r="W110" i="12"/>
  <c r="V110" i="12"/>
  <c r="U110" i="12"/>
  <c r="T110" i="12"/>
  <c r="Q110" i="12" s="1"/>
  <c r="S110" i="12"/>
  <c r="R110" i="12"/>
  <c r="AE109" i="12"/>
  <c r="AD109" i="12"/>
  <c r="AC109" i="12"/>
  <c r="AB109" i="12"/>
  <c r="AA109" i="12"/>
  <c r="Z109" i="12"/>
  <c r="Y109" i="12"/>
  <c r="X109" i="12"/>
  <c r="W109" i="12"/>
  <c r="V109" i="12"/>
  <c r="U109" i="12"/>
  <c r="T109" i="12"/>
  <c r="S109" i="12"/>
  <c r="Q109" i="12" s="1"/>
  <c r="R109" i="12"/>
  <c r="AE108" i="12"/>
  <c r="AD108" i="12"/>
  <c r="AC108" i="12"/>
  <c r="AB108" i="12"/>
  <c r="AA108" i="12"/>
  <c r="Z108" i="12"/>
  <c r="Y108" i="12"/>
  <c r="X108" i="12"/>
  <c r="W108" i="12"/>
  <c r="V108" i="12"/>
  <c r="U108" i="12"/>
  <c r="T108" i="12"/>
  <c r="S108" i="12"/>
  <c r="R108" i="12"/>
  <c r="Q108" i="12" s="1"/>
  <c r="AE107" i="12"/>
  <c r="AD107" i="12"/>
  <c r="AC107" i="12"/>
  <c r="AB107" i="12"/>
  <c r="AA107" i="12"/>
  <c r="Z107" i="12"/>
  <c r="Y107" i="12"/>
  <c r="X107" i="12"/>
  <c r="W107" i="12"/>
  <c r="V107" i="12"/>
  <c r="U107" i="12"/>
  <c r="T107" i="12"/>
  <c r="S107" i="12"/>
  <c r="R107" i="12"/>
  <c r="Q107" i="12"/>
  <c r="AE106" i="12"/>
  <c r="AD106" i="12"/>
  <c r="AC106" i="12"/>
  <c r="AB106" i="12"/>
  <c r="AA106" i="12"/>
  <c r="Z106" i="12"/>
  <c r="Y106" i="12"/>
  <c r="X106" i="12"/>
  <c r="Q106" i="12" s="1"/>
  <c r="W106" i="12"/>
  <c r="V106" i="12"/>
  <c r="U106" i="12"/>
  <c r="T106" i="12"/>
  <c r="S106" i="12"/>
  <c r="R106" i="12"/>
  <c r="AE105" i="12"/>
  <c r="AD105" i="12"/>
  <c r="AC105" i="12"/>
  <c r="AB105" i="12"/>
  <c r="AA105" i="12"/>
  <c r="Z105" i="12"/>
  <c r="Y105" i="12"/>
  <c r="X105" i="12"/>
  <c r="W105" i="12"/>
  <c r="V105" i="12"/>
  <c r="U105" i="12"/>
  <c r="T105" i="12"/>
  <c r="S105" i="12"/>
  <c r="Q105" i="12" s="1"/>
  <c r="R105" i="12"/>
  <c r="AE104" i="12"/>
  <c r="AD104" i="12"/>
  <c r="AC104" i="12"/>
  <c r="AB104" i="12"/>
  <c r="AA104" i="12"/>
  <c r="Z104" i="12"/>
  <c r="Y104" i="12"/>
  <c r="X104" i="12"/>
  <c r="W104" i="12"/>
  <c r="V104" i="12"/>
  <c r="U104" i="12"/>
  <c r="T104" i="12"/>
  <c r="S104" i="12"/>
  <c r="R104" i="12"/>
  <c r="Q104" i="12" s="1"/>
  <c r="AE103" i="12"/>
  <c r="AD103" i="12"/>
  <c r="AC103" i="12"/>
  <c r="AB103" i="12"/>
  <c r="AA103" i="12"/>
  <c r="Z103" i="12"/>
  <c r="Y103" i="12"/>
  <c r="X103" i="12"/>
  <c r="W103" i="12"/>
  <c r="V103" i="12"/>
  <c r="U103" i="12"/>
  <c r="Q103" i="12" s="1"/>
  <c r="T103" i="12"/>
  <c r="S103" i="12"/>
  <c r="R103" i="12"/>
  <c r="AE102" i="12"/>
  <c r="AD102" i="12"/>
  <c r="AC102" i="12"/>
  <c r="AB102" i="12"/>
  <c r="AA102" i="12"/>
  <c r="Z102" i="12"/>
  <c r="Y102" i="12"/>
  <c r="X102" i="12"/>
  <c r="W102" i="12"/>
  <c r="V102" i="12"/>
  <c r="U102" i="12"/>
  <c r="T102" i="12"/>
  <c r="Q102" i="12" s="1"/>
  <c r="S102" i="12"/>
  <c r="R102" i="12"/>
  <c r="AE101" i="12"/>
  <c r="AD101" i="12"/>
  <c r="AC101" i="12"/>
  <c r="AB101" i="12"/>
  <c r="AA101" i="12"/>
  <c r="Z101" i="12"/>
  <c r="Y101" i="12"/>
  <c r="X101" i="12"/>
  <c r="W101" i="12"/>
  <c r="V101" i="12"/>
  <c r="U101" i="12"/>
  <c r="T101" i="12"/>
  <c r="S101" i="12"/>
  <c r="Q101" i="12" s="1"/>
  <c r="R101" i="12"/>
  <c r="AE100" i="12"/>
  <c r="AD100" i="12"/>
  <c r="AC100" i="12"/>
  <c r="AB100" i="12"/>
  <c r="AA100" i="12"/>
  <c r="Z100" i="12"/>
  <c r="Y100" i="12"/>
  <c r="X100" i="12"/>
  <c r="W100" i="12"/>
  <c r="V100" i="12"/>
  <c r="U100" i="12"/>
  <c r="T100" i="12"/>
  <c r="S100" i="12"/>
  <c r="R100" i="12"/>
  <c r="Q100" i="12" s="1"/>
  <c r="AE99" i="12"/>
  <c r="AD99" i="12"/>
  <c r="AC99" i="12"/>
  <c r="AB99" i="12"/>
  <c r="AA99" i="12"/>
  <c r="Z99" i="12"/>
  <c r="Y99" i="12"/>
  <c r="X99" i="12"/>
  <c r="W99" i="12"/>
  <c r="V99" i="12"/>
  <c r="U99" i="12"/>
  <c r="T99" i="12"/>
  <c r="S99" i="12"/>
  <c r="R99" i="12"/>
  <c r="Q99" i="12"/>
  <c r="AE98" i="12"/>
  <c r="AD98" i="12"/>
  <c r="AC98" i="12"/>
  <c r="AB98" i="12"/>
  <c r="AA98" i="12"/>
  <c r="Z98" i="12"/>
  <c r="Y98" i="12"/>
  <c r="X98" i="12"/>
  <c r="Q98" i="12" s="1"/>
  <c r="W98" i="12"/>
  <c r="V98" i="12"/>
  <c r="U98" i="12"/>
  <c r="T98" i="12"/>
  <c r="S98" i="12"/>
  <c r="R98" i="12"/>
  <c r="AE97" i="12"/>
  <c r="AD97" i="12"/>
  <c r="AC97" i="12"/>
  <c r="AB97" i="12"/>
  <c r="AA97" i="12"/>
  <c r="Z97" i="12"/>
  <c r="Y97" i="12"/>
  <c r="X97" i="12"/>
  <c r="W97" i="12"/>
  <c r="V97" i="12"/>
  <c r="U97" i="12"/>
  <c r="T97" i="12"/>
  <c r="S97" i="12"/>
  <c r="Q97" i="12" s="1"/>
  <c r="R97" i="12"/>
  <c r="AE96" i="12"/>
  <c r="AD96" i="12"/>
  <c r="AC96" i="12"/>
  <c r="AB96" i="12"/>
  <c r="AA96" i="12"/>
  <c r="Z96" i="12"/>
  <c r="Y96" i="12"/>
  <c r="X96" i="12"/>
  <c r="W96" i="12"/>
  <c r="V96" i="12"/>
  <c r="U96" i="12"/>
  <c r="T96" i="12"/>
  <c r="S96" i="12"/>
  <c r="R96" i="12"/>
  <c r="Q96" i="12" s="1"/>
  <c r="AE95" i="12"/>
  <c r="AD95" i="12"/>
  <c r="AC95" i="12"/>
  <c r="AB95" i="12"/>
  <c r="AA95" i="12"/>
  <c r="Z95" i="12"/>
  <c r="Y95" i="12"/>
  <c r="X95" i="12"/>
  <c r="W95" i="12"/>
  <c r="V95" i="12"/>
  <c r="U95" i="12"/>
  <c r="Q95" i="12" s="1"/>
  <c r="T95" i="12"/>
  <c r="S95" i="12"/>
  <c r="R95" i="12"/>
  <c r="AE94" i="12"/>
  <c r="AD94" i="12"/>
  <c r="AC94" i="12"/>
  <c r="AB94" i="12"/>
  <c r="AA94" i="12"/>
  <c r="Z94" i="12"/>
  <c r="Y94" i="12"/>
  <c r="X94" i="12"/>
  <c r="W94" i="12"/>
  <c r="V94" i="12"/>
  <c r="U94" i="12"/>
  <c r="T94" i="12"/>
  <c r="Q94" i="12" s="1"/>
  <c r="S94" i="12"/>
  <c r="R94" i="12"/>
  <c r="AE93" i="12"/>
  <c r="AD93" i="12"/>
  <c r="AC93" i="12"/>
  <c r="AB93" i="12"/>
  <c r="AA93" i="12"/>
  <c r="Z93" i="12"/>
  <c r="Y93" i="12"/>
  <c r="X93" i="12"/>
  <c r="W93" i="12"/>
  <c r="V93" i="12"/>
  <c r="U93" i="12"/>
  <c r="T93" i="12"/>
  <c r="S93" i="12"/>
  <c r="Q93" i="12" s="1"/>
  <c r="R93" i="12"/>
  <c r="AE92" i="12"/>
  <c r="AD92" i="12"/>
  <c r="AC92" i="12"/>
  <c r="AB92" i="12"/>
  <c r="AA92" i="12"/>
  <c r="Z92" i="12"/>
  <c r="Y92" i="12"/>
  <c r="X92" i="12"/>
  <c r="W92" i="12"/>
  <c r="V92" i="12"/>
  <c r="U92" i="12"/>
  <c r="T92" i="12"/>
  <c r="S92" i="12"/>
  <c r="R92" i="12"/>
  <c r="Q92" i="12" s="1"/>
  <c r="AE91" i="12"/>
  <c r="AD91" i="12"/>
  <c r="AC91" i="12"/>
  <c r="AB91" i="12"/>
  <c r="AA91" i="12"/>
  <c r="Z91" i="12"/>
  <c r="Y91" i="12"/>
  <c r="X91" i="12"/>
  <c r="W91" i="12"/>
  <c r="V91" i="12"/>
  <c r="U91" i="12"/>
  <c r="T91" i="12"/>
  <c r="S91" i="12"/>
  <c r="R91" i="12"/>
  <c r="Q91" i="12"/>
  <c r="AE90" i="12"/>
  <c r="AD90" i="12"/>
  <c r="AC90" i="12"/>
  <c r="AB90" i="12"/>
  <c r="AA90" i="12"/>
  <c r="Z90" i="12"/>
  <c r="Y90" i="12"/>
  <c r="X90" i="12"/>
  <c r="Q90" i="12" s="1"/>
  <c r="W90" i="12"/>
  <c r="V90" i="12"/>
  <c r="U90" i="12"/>
  <c r="T90" i="12"/>
  <c r="S90" i="12"/>
  <c r="R90" i="12"/>
  <c r="AE89" i="12"/>
  <c r="AD89" i="12"/>
  <c r="AC89" i="12"/>
  <c r="AB89" i="12"/>
  <c r="AA89" i="12"/>
  <c r="Z89" i="12"/>
  <c r="Y89" i="12"/>
  <c r="X89" i="12"/>
  <c r="W89" i="12"/>
  <c r="V89" i="12"/>
  <c r="U89" i="12"/>
  <c r="T89" i="12"/>
  <c r="S89" i="12"/>
  <c r="Q89" i="12" s="1"/>
  <c r="R89" i="12"/>
  <c r="AE88" i="12"/>
  <c r="AD88" i="12"/>
  <c r="AC88" i="12"/>
  <c r="AB88" i="12"/>
  <c r="AA88" i="12"/>
  <c r="Z88" i="12"/>
  <c r="Y88" i="12"/>
  <c r="X88" i="12"/>
  <c r="W88" i="12"/>
  <c r="V88" i="12"/>
  <c r="U88" i="12"/>
  <c r="T88" i="12"/>
  <c r="S88" i="12"/>
  <c r="R88" i="12"/>
  <c r="Q88" i="12" s="1"/>
  <c r="AE87" i="12"/>
  <c r="AD87" i="12"/>
  <c r="AC87" i="12"/>
  <c r="AB87" i="12"/>
  <c r="AA87" i="12"/>
  <c r="Z87" i="12"/>
  <c r="Y87" i="12"/>
  <c r="X87" i="12"/>
  <c r="W87" i="12"/>
  <c r="V87" i="12"/>
  <c r="U87" i="12"/>
  <c r="Q87" i="12" s="1"/>
  <c r="T87" i="12"/>
  <c r="S87" i="12"/>
  <c r="R87" i="12"/>
  <c r="AE86" i="12"/>
  <c r="AD86" i="12"/>
  <c r="AC86" i="12"/>
  <c r="AB86" i="12"/>
  <c r="AA86" i="12"/>
  <c r="Z86" i="12"/>
  <c r="Y86" i="12"/>
  <c r="X86" i="12"/>
  <c r="W86" i="12"/>
  <c r="V86" i="12"/>
  <c r="U86" i="12"/>
  <c r="T86" i="12"/>
  <c r="Q86" i="12" s="1"/>
  <c r="S86" i="12"/>
  <c r="R86" i="12"/>
  <c r="AE85" i="12"/>
  <c r="AD85" i="12"/>
  <c r="AC85" i="12"/>
  <c r="AB85" i="12"/>
  <c r="AA85" i="12"/>
  <c r="Z85" i="12"/>
  <c r="Y85" i="12"/>
  <c r="X85" i="12"/>
  <c r="W85" i="12"/>
  <c r="V85" i="12"/>
  <c r="U85" i="12"/>
  <c r="T85" i="12"/>
  <c r="S85" i="12"/>
  <c r="Q85" i="12" s="1"/>
  <c r="R85" i="12"/>
  <c r="AE84" i="12"/>
  <c r="AD84" i="12"/>
  <c r="AC84" i="12"/>
  <c r="AB84" i="12"/>
  <c r="AA84" i="12"/>
  <c r="Z84" i="12"/>
  <c r="Y84" i="12"/>
  <c r="X84" i="12"/>
  <c r="W84" i="12"/>
  <c r="V84" i="12"/>
  <c r="U84" i="12"/>
  <c r="T84" i="12"/>
  <c r="S84" i="12"/>
  <c r="R84" i="12"/>
  <c r="Q84" i="12" s="1"/>
  <c r="AE83" i="12"/>
  <c r="AD83" i="12"/>
  <c r="AC83" i="12"/>
  <c r="AB83" i="12"/>
  <c r="AA83" i="12"/>
  <c r="Z83" i="12"/>
  <c r="Y83" i="12"/>
  <c r="X83" i="12"/>
  <c r="W83" i="12"/>
  <c r="V83" i="12"/>
  <c r="U83" i="12"/>
  <c r="T83" i="12"/>
  <c r="S83" i="12"/>
  <c r="R83" i="12"/>
  <c r="Q83" i="12"/>
  <c r="AE82" i="12"/>
  <c r="AD82" i="12"/>
  <c r="AC82" i="12"/>
  <c r="AB82" i="12"/>
  <c r="AA82" i="12"/>
  <c r="Z82" i="12"/>
  <c r="Y82" i="12"/>
  <c r="X82" i="12"/>
  <c r="Q82" i="12" s="1"/>
  <c r="W82" i="12"/>
  <c r="V82" i="12"/>
  <c r="U82" i="12"/>
  <c r="T82" i="12"/>
  <c r="S82" i="12"/>
  <c r="R82" i="12"/>
  <c r="AE81" i="12"/>
  <c r="AD81" i="12"/>
  <c r="AC81" i="12"/>
  <c r="AB81" i="12"/>
  <c r="AA81" i="12"/>
  <c r="Z81" i="12"/>
  <c r="Y81" i="12"/>
  <c r="X81" i="12"/>
  <c r="W81" i="12"/>
  <c r="V81" i="12"/>
  <c r="U81" i="12"/>
  <c r="T81" i="12"/>
  <c r="S81" i="12"/>
  <c r="Q81" i="12" s="1"/>
  <c r="R81" i="12"/>
  <c r="AE80" i="12"/>
  <c r="AD80" i="12"/>
  <c r="AC80" i="12"/>
  <c r="AB80" i="12"/>
  <c r="AA80" i="12"/>
  <c r="Z80" i="12"/>
  <c r="Y80" i="12"/>
  <c r="X80" i="12"/>
  <c r="W80" i="12"/>
  <c r="V80" i="12"/>
  <c r="U80" i="12"/>
  <c r="T80" i="12"/>
  <c r="S80" i="12"/>
  <c r="R80" i="12"/>
  <c r="Q80" i="12" s="1"/>
  <c r="AE79" i="12"/>
  <c r="AD79" i="12"/>
  <c r="AC79" i="12"/>
  <c r="AB79" i="12"/>
  <c r="AA79" i="12"/>
  <c r="Z79" i="12"/>
  <c r="Y79" i="12"/>
  <c r="X79" i="12"/>
  <c r="W79" i="12"/>
  <c r="V79" i="12"/>
  <c r="U79" i="12"/>
  <c r="Q79" i="12" s="1"/>
  <c r="T79" i="12"/>
  <c r="S79" i="12"/>
  <c r="R79" i="12"/>
  <c r="AE78" i="12"/>
  <c r="AD78" i="12"/>
  <c r="AC78" i="12"/>
  <c r="AB78" i="12"/>
  <c r="AA78" i="12"/>
  <c r="Z78" i="12"/>
  <c r="Y78" i="12"/>
  <c r="X78" i="12"/>
  <c r="W78" i="12"/>
  <c r="V78" i="12"/>
  <c r="U78" i="12"/>
  <c r="T78" i="12"/>
  <c r="Q78" i="12" s="1"/>
  <c r="S78" i="12"/>
  <c r="R78" i="12"/>
  <c r="AE77" i="12"/>
  <c r="AD77" i="12"/>
  <c r="AC77" i="12"/>
  <c r="AB77" i="12"/>
  <c r="AA77" i="12"/>
  <c r="Z77" i="12"/>
  <c r="Y77" i="12"/>
  <c r="X77" i="12"/>
  <c r="W77" i="12"/>
  <c r="V77" i="12"/>
  <c r="U77" i="12"/>
  <c r="T77" i="12"/>
  <c r="S77" i="12"/>
  <c r="Q77" i="12" s="1"/>
  <c r="R77" i="12"/>
  <c r="AE76" i="12"/>
  <c r="AD76" i="12"/>
  <c r="AC76" i="12"/>
  <c r="AB76" i="12"/>
  <c r="AA76" i="12"/>
  <c r="Z76" i="12"/>
  <c r="Y76" i="12"/>
  <c r="X76" i="12"/>
  <c r="W76" i="12"/>
  <c r="V76" i="12"/>
  <c r="U76" i="12"/>
  <c r="T76" i="12"/>
  <c r="S76" i="12"/>
  <c r="R76" i="12"/>
  <c r="Q76" i="12" s="1"/>
  <c r="AE75" i="12"/>
  <c r="AD75" i="12"/>
  <c r="AC75" i="12"/>
  <c r="AB75" i="12"/>
  <c r="AA75" i="12"/>
  <c r="Z75" i="12"/>
  <c r="Y75" i="12"/>
  <c r="X75" i="12"/>
  <c r="W75" i="12"/>
  <c r="V75" i="12"/>
  <c r="U75" i="12"/>
  <c r="T75" i="12"/>
  <c r="S75" i="12"/>
  <c r="R75" i="12"/>
  <c r="Q75" i="12"/>
  <c r="AE74" i="12"/>
  <c r="AD74" i="12"/>
  <c r="AC74" i="12"/>
  <c r="AB74" i="12"/>
  <c r="AA74" i="12"/>
  <c r="Z74" i="12"/>
  <c r="Y74" i="12"/>
  <c r="X74" i="12"/>
  <c r="Q74" i="12" s="1"/>
  <c r="W74" i="12"/>
  <c r="V74" i="12"/>
  <c r="U74" i="12"/>
  <c r="T74" i="12"/>
  <c r="S74" i="12"/>
  <c r="R74" i="12"/>
  <c r="AE73" i="12"/>
  <c r="AD73" i="12"/>
  <c r="AC73" i="12"/>
  <c r="AB73" i="12"/>
  <c r="AA73" i="12"/>
  <c r="Z73" i="12"/>
  <c r="Y73" i="12"/>
  <c r="X73" i="12"/>
  <c r="W73" i="12"/>
  <c r="V73" i="12"/>
  <c r="U73" i="12"/>
  <c r="T73" i="12"/>
  <c r="S73" i="12"/>
  <c r="Q73" i="12" s="1"/>
  <c r="R73" i="12"/>
  <c r="AE72" i="12"/>
  <c r="AD72" i="12"/>
  <c r="AC72" i="12"/>
  <c r="AB72" i="12"/>
  <c r="AA72" i="12"/>
  <c r="Z72" i="12"/>
  <c r="Y72" i="12"/>
  <c r="X72" i="12"/>
  <c r="W72" i="12"/>
  <c r="V72" i="12"/>
  <c r="U72" i="12"/>
  <c r="T72" i="12"/>
  <c r="S72" i="12"/>
  <c r="R72" i="12"/>
  <c r="Q72" i="12" s="1"/>
  <c r="AE71" i="12"/>
  <c r="AD71" i="12"/>
  <c r="AC71" i="12"/>
  <c r="AB71" i="12"/>
  <c r="AA71" i="12"/>
  <c r="Z71" i="12"/>
  <c r="Y71" i="12"/>
  <c r="X71" i="12"/>
  <c r="W71" i="12"/>
  <c r="V71" i="12"/>
  <c r="U71" i="12"/>
  <c r="Q71" i="12" s="1"/>
  <c r="T71" i="12"/>
  <c r="S71" i="12"/>
  <c r="R71" i="12"/>
  <c r="AE70" i="12"/>
  <c r="AD70" i="12"/>
  <c r="AC70" i="12"/>
  <c r="AB70" i="12"/>
  <c r="AA70" i="12"/>
  <c r="Z70" i="12"/>
  <c r="Y70" i="12"/>
  <c r="X70" i="12"/>
  <c r="W70" i="12"/>
  <c r="V70" i="12"/>
  <c r="U70" i="12"/>
  <c r="T70" i="12"/>
  <c r="Q70" i="12" s="1"/>
  <c r="S70" i="12"/>
  <c r="R70" i="12"/>
  <c r="AE69" i="12"/>
  <c r="AD69" i="12"/>
  <c r="AC69" i="12"/>
  <c r="AB69" i="12"/>
  <c r="AA69" i="12"/>
  <c r="Z69" i="12"/>
  <c r="Y69" i="12"/>
  <c r="X69" i="12"/>
  <c r="W69" i="12"/>
  <c r="V69" i="12"/>
  <c r="U69" i="12"/>
  <c r="T69" i="12"/>
  <c r="S69" i="12"/>
  <c r="Q69" i="12" s="1"/>
  <c r="R69" i="12"/>
  <c r="AE68" i="12"/>
  <c r="AD68" i="12"/>
  <c r="AC68" i="12"/>
  <c r="AB68" i="12"/>
  <c r="AA68" i="12"/>
  <c r="Z68" i="12"/>
  <c r="Y68" i="12"/>
  <c r="X68" i="12"/>
  <c r="W68" i="12"/>
  <c r="V68" i="12"/>
  <c r="U68" i="12"/>
  <c r="T68" i="12"/>
  <c r="S68" i="12"/>
  <c r="R68" i="12"/>
  <c r="Q68" i="12" s="1"/>
  <c r="AE67" i="12"/>
  <c r="AD67" i="12"/>
  <c r="AC67" i="12"/>
  <c r="AB67" i="12"/>
  <c r="AA67" i="12"/>
  <c r="Z67" i="12"/>
  <c r="Y67" i="12"/>
  <c r="X67" i="12"/>
  <c r="W67" i="12"/>
  <c r="V67" i="12"/>
  <c r="U67" i="12"/>
  <c r="T67" i="12"/>
  <c r="S67" i="12"/>
  <c r="R67" i="12"/>
  <c r="Q67" i="12"/>
  <c r="AE66" i="12"/>
  <c r="AD66" i="12"/>
  <c r="AC66" i="12"/>
  <c r="AB66" i="12"/>
  <c r="AA66" i="12"/>
  <c r="Z66" i="12"/>
  <c r="Y66" i="12"/>
  <c r="X66" i="12"/>
  <c r="Q66" i="12" s="1"/>
  <c r="W66" i="12"/>
  <c r="V66" i="12"/>
  <c r="U66" i="12"/>
  <c r="T66" i="12"/>
  <c r="S66" i="12"/>
  <c r="R66" i="12"/>
  <c r="AE65" i="12"/>
  <c r="AD65" i="12"/>
  <c r="AC65" i="12"/>
  <c r="AB65" i="12"/>
  <c r="AA65" i="12"/>
  <c r="Z65" i="12"/>
  <c r="Y65" i="12"/>
  <c r="X65" i="12"/>
  <c r="W65" i="12"/>
  <c r="V65" i="12"/>
  <c r="U65" i="12"/>
  <c r="T65" i="12"/>
  <c r="S65" i="12"/>
  <c r="Q65" i="12" s="1"/>
  <c r="R65" i="12"/>
  <c r="AE64" i="12"/>
  <c r="AD64" i="12"/>
  <c r="AC64" i="12"/>
  <c r="AB64" i="12"/>
  <c r="AA64" i="12"/>
  <c r="Z64" i="12"/>
  <c r="Y64" i="12"/>
  <c r="X64" i="12"/>
  <c r="W64" i="12"/>
  <c r="V64" i="12"/>
  <c r="U64" i="12"/>
  <c r="T64" i="12"/>
  <c r="S64" i="12"/>
  <c r="R64" i="12"/>
  <c r="Q64" i="12" s="1"/>
  <c r="AE63" i="12"/>
  <c r="AD63" i="12"/>
  <c r="AC63" i="12"/>
  <c r="AB63" i="12"/>
  <c r="AA63" i="12"/>
  <c r="Z63" i="12"/>
  <c r="Y63" i="12"/>
  <c r="X63" i="12"/>
  <c r="W63" i="12"/>
  <c r="V63" i="12"/>
  <c r="U63" i="12"/>
  <c r="Q63" i="12" s="1"/>
  <c r="T63" i="12"/>
  <c r="S63" i="12"/>
  <c r="R63" i="12"/>
  <c r="AE62" i="12"/>
  <c r="AD62" i="12"/>
  <c r="AC62" i="12"/>
  <c r="AB62" i="12"/>
  <c r="AA62" i="12"/>
  <c r="Z62" i="12"/>
  <c r="Y62" i="12"/>
  <c r="X62" i="12"/>
  <c r="W62" i="12"/>
  <c r="V62" i="12"/>
  <c r="U62" i="12"/>
  <c r="T62" i="12"/>
  <c r="Q62" i="12" s="1"/>
  <c r="S62" i="12"/>
  <c r="R62" i="12"/>
  <c r="AE61" i="12"/>
  <c r="AD61" i="12"/>
  <c r="AC61" i="12"/>
  <c r="AB61" i="12"/>
  <c r="AA61" i="12"/>
  <c r="Z61" i="12"/>
  <c r="Y61" i="12"/>
  <c r="X61" i="12"/>
  <c r="W61" i="12"/>
  <c r="V61" i="12"/>
  <c r="U61" i="12"/>
  <c r="T61" i="12"/>
  <c r="S61" i="12"/>
  <c r="Q61" i="12" s="1"/>
  <c r="R61" i="12"/>
  <c r="AE60" i="12"/>
  <c r="AD60" i="12"/>
  <c r="AC60" i="12"/>
  <c r="AB60" i="12"/>
  <c r="AA60" i="12"/>
  <c r="Z60" i="12"/>
  <c r="Y60" i="12"/>
  <c r="X60" i="12"/>
  <c r="W60" i="12"/>
  <c r="V60" i="12"/>
  <c r="U60" i="12"/>
  <c r="T60" i="12"/>
  <c r="S60" i="12"/>
  <c r="R60" i="12"/>
  <c r="Q60" i="12" s="1"/>
  <c r="AE59" i="12"/>
  <c r="AD59" i="12"/>
  <c r="AC59" i="12"/>
  <c r="AB59" i="12"/>
  <c r="AA59" i="12"/>
  <c r="Z59" i="12"/>
  <c r="Y59" i="12"/>
  <c r="X59" i="12"/>
  <c r="W59" i="12"/>
  <c r="V59" i="12"/>
  <c r="U59" i="12"/>
  <c r="T59" i="12"/>
  <c r="S59" i="12"/>
  <c r="R59" i="12"/>
  <c r="Q59" i="12"/>
  <c r="AE58" i="12"/>
  <c r="AD58" i="12"/>
  <c r="AC58" i="12"/>
  <c r="AB58" i="12"/>
  <c r="AA58" i="12"/>
  <c r="Z58" i="12"/>
  <c r="Y58" i="12"/>
  <c r="X58" i="12"/>
  <c r="Q58" i="12" s="1"/>
  <c r="W58" i="12"/>
  <c r="V58" i="12"/>
  <c r="U58" i="12"/>
  <c r="T58" i="12"/>
  <c r="S58" i="12"/>
  <c r="R58" i="12"/>
  <c r="AE57" i="12"/>
  <c r="AD57" i="12"/>
  <c r="AC57" i="12"/>
  <c r="AB57" i="12"/>
  <c r="AA57" i="12"/>
  <c r="Z57" i="12"/>
  <c r="Y57" i="12"/>
  <c r="X57" i="12"/>
  <c r="W57" i="12"/>
  <c r="V57" i="12"/>
  <c r="U57" i="12"/>
  <c r="T57" i="12"/>
  <c r="S57" i="12"/>
  <c r="Q57" i="12" s="1"/>
  <c r="R57" i="12"/>
  <c r="AE56" i="12"/>
  <c r="AD56" i="12"/>
  <c r="AC56" i="12"/>
  <c r="AB56" i="12"/>
  <c r="AA56" i="12"/>
  <c r="Z56" i="12"/>
  <c r="Y56" i="12"/>
  <c r="X56" i="12"/>
  <c r="W56" i="12"/>
  <c r="V56" i="12"/>
  <c r="U56" i="12"/>
  <c r="T56" i="12"/>
  <c r="S56" i="12"/>
  <c r="R56" i="12"/>
  <c r="Q56" i="12" s="1"/>
  <c r="AE55" i="12"/>
  <c r="AD55" i="12"/>
  <c r="AC55" i="12"/>
  <c r="AB55" i="12"/>
  <c r="AA55" i="12"/>
  <c r="Z55" i="12"/>
  <c r="Y55" i="12"/>
  <c r="X55" i="12"/>
  <c r="W55" i="12"/>
  <c r="V55" i="12"/>
  <c r="U55" i="12"/>
  <c r="Q55" i="12" s="1"/>
  <c r="T55" i="12"/>
  <c r="S55" i="12"/>
  <c r="R55" i="12"/>
  <c r="AE54" i="12"/>
  <c r="AD54" i="12"/>
  <c r="AC54" i="12"/>
  <c r="AB54" i="12"/>
  <c r="AA54" i="12"/>
  <c r="Z54" i="12"/>
  <c r="Y54" i="12"/>
  <c r="X54" i="12"/>
  <c r="W54" i="12"/>
  <c r="V54" i="12"/>
  <c r="U54" i="12"/>
  <c r="T54" i="12"/>
  <c r="Q54" i="12" s="1"/>
  <c r="S54" i="12"/>
  <c r="R54" i="12"/>
  <c r="AE53" i="12"/>
  <c r="AD53" i="12"/>
  <c r="AC53" i="12"/>
  <c r="AB53" i="12"/>
  <c r="AA53" i="12"/>
  <c r="Z53" i="12"/>
  <c r="Y53" i="12"/>
  <c r="X53" i="12"/>
  <c r="W53" i="12"/>
  <c r="V53" i="12"/>
  <c r="U53" i="12"/>
  <c r="T53" i="12"/>
  <c r="S53" i="12"/>
  <c r="Q53" i="12" s="1"/>
  <c r="R53" i="12"/>
  <c r="AE52" i="12"/>
  <c r="AD52" i="12"/>
  <c r="AC52" i="12"/>
  <c r="AB52" i="12"/>
  <c r="AA52" i="12"/>
  <c r="Z52" i="12"/>
  <c r="Y52" i="12"/>
  <c r="X52" i="12"/>
  <c r="W52" i="12"/>
  <c r="V52" i="12"/>
  <c r="U52" i="12"/>
  <c r="T52" i="12"/>
  <c r="S52" i="12"/>
  <c r="R52" i="12"/>
  <c r="Q52" i="12" s="1"/>
  <c r="AE51" i="12"/>
  <c r="AD51" i="12"/>
  <c r="AC51" i="12"/>
  <c r="AB51" i="12"/>
  <c r="AA51" i="12"/>
  <c r="Z51" i="12"/>
  <c r="Y51" i="12"/>
  <c r="X51" i="12"/>
  <c r="W51" i="12"/>
  <c r="V51" i="12"/>
  <c r="U51" i="12"/>
  <c r="T51" i="12"/>
  <c r="S51" i="12"/>
  <c r="R51" i="12"/>
  <c r="Q51" i="12"/>
  <c r="AE50" i="12"/>
  <c r="AD50" i="12"/>
  <c r="AC50" i="12"/>
  <c r="AB50" i="12"/>
  <c r="AA50" i="12"/>
  <c r="Z50" i="12"/>
  <c r="Y50" i="12"/>
  <c r="X50" i="12"/>
  <c r="Q50" i="12" s="1"/>
  <c r="W50" i="12"/>
  <c r="V50" i="12"/>
  <c r="U50" i="12"/>
  <c r="T50" i="12"/>
  <c r="S50" i="12"/>
  <c r="R50" i="12"/>
  <c r="AE49" i="12"/>
  <c r="AD49" i="12"/>
  <c r="AC49" i="12"/>
  <c r="AB49" i="12"/>
  <c r="AA49" i="12"/>
  <c r="Z49" i="12"/>
  <c r="Y49" i="12"/>
  <c r="X49" i="12"/>
  <c r="W49" i="12"/>
  <c r="V49" i="12"/>
  <c r="U49" i="12"/>
  <c r="T49" i="12"/>
  <c r="S49" i="12"/>
  <c r="Q49" i="12" s="1"/>
  <c r="R49" i="12"/>
  <c r="AE48" i="12"/>
  <c r="AD48" i="12"/>
  <c r="AC48" i="12"/>
  <c r="AB48" i="12"/>
  <c r="AA48" i="12"/>
  <c r="Z48" i="12"/>
  <c r="Y48" i="12"/>
  <c r="X48" i="12"/>
  <c r="W48" i="12"/>
  <c r="V48" i="12"/>
  <c r="U48" i="12"/>
  <c r="T48" i="12"/>
  <c r="S48" i="12"/>
  <c r="R48" i="12"/>
  <c r="Q48" i="12" s="1"/>
  <c r="AE47" i="12"/>
  <c r="AD47" i="12"/>
  <c r="AC47" i="12"/>
  <c r="AB47" i="12"/>
  <c r="AA47" i="12"/>
  <c r="Z47" i="12"/>
  <c r="Y47" i="12"/>
  <c r="X47" i="12"/>
  <c r="W47" i="12"/>
  <c r="V47" i="12"/>
  <c r="U47" i="12"/>
  <c r="Q47" i="12" s="1"/>
  <c r="T47" i="12"/>
  <c r="S47" i="12"/>
  <c r="R47" i="12"/>
  <c r="AE46" i="12"/>
  <c r="AD46" i="12"/>
  <c r="AC46" i="12"/>
  <c r="AB46" i="12"/>
  <c r="AA46" i="12"/>
  <c r="Z46" i="12"/>
  <c r="Y46" i="12"/>
  <c r="X46" i="12"/>
  <c r="W46" i="12"/>
  <c r="V46" i="12"/>
  <c r="U46" i="12"/>
  <c r="T46" i="12"/>
  <c r="Q46" i="12" s="1"/>
  <c r="S46" i="12"/>
  <c r="R46" i="12"/>
  <c r="AE45" i="12"/>
  <c r="AD45" i="12"/>
  <c r="AC45" i="12"/>
  <c r="AB45" i="12"/>
  <c r="AA45" i="12"/>
  <c r="Z45" i="12"/>
  <c r="Y45" i="12"/>
  <c r="X45" i="12"/>
  <c r="W45" i="12"/>
  <c r="V45" i="12"/>
  <c r="U45" i="12"/>
  <c r="T45" i="12"/>
  <c r="S45" i="12"/>
  <c r="Q45" i="12" s="1"/>
  <c r="R45" i="12"/>
  <c r="AE44" i="12"/>
  <c r="AD44" i="12"/>
  <c r="AC44" i="12"/>
  <c r="AB44" i="12"/>
  <c r="AA44" i="12"/>
  <c r="Z44" i="12"/>
  <c r="Y44" i="12"/>
  <c r="X44" i="12"/>
  <c r="W44" i="12"/>
  <c r="V44" i="12"/>
  <c r="U44" i="12"/>
  <c r="T44" i="12"/>
  <c r="S44" i="12"/>
  <c r="R44" i="12"/>
  <c r="Q44" i="12" s="1"/>
  <c r="AE43" i="12"/>
  <c r="AD43" i="12"/>
  <c r="AC43" i="12"/>
  <c r="AB43" i="12"/>
  <c r="AA43" i="12"/>
  <c r="Z43" i="12"/>
  <c r="Y43" i="12"/>
  <c r="X43" i="12"/>
  <c r="W43" i="12"/>
  <c r="V43" i="12"/>
  <c r="U43" i="12"/>
  <c r="T43" i="12"/>
  <c r="S43" i="12"/>
  <c r="R43" i="12"/>
  <c r="Q43" i="12"/>
  <c r="AE42" i="12"/>
  <c r="AD42" i="12"/>
  <c r="AC42" i="12"/>
  <c r="AB42" i="12"/>
  <c r="AA42" i="12"/>
  <c r="Z42" i="12"/>
  <c r="Y42" i="12"/>
  <c r="X42" i="12"/>
  <c r="Q42" i="12" s="1"/>
  <c r="W42" i="12"/>
  <c r="V42" i="12"/>
  <c r="U42" i="12"/>
  <c r="T42" i="12"/>
  <c r="S42" i="12"/>
  <c r="R42" i="12"/>
  <c r="BK41" i="12"/>
  <c r="AD41" i="12" s="1"/>
  <c r="BI41" i="12"/>
  <c r="AX41" i="12"/>
  <c r="AH41" i="12"/>
  <c r="AE41" i="12"/>
  <c r="AC41" i="12"/>
  <c r="AB41" i="12"/>
  <c r="AA41" i="12"/>
  <c r="Z41" i="12"/>
  <c r="Y41" i="12"/>
  <c r="X41" i="12"/>
  <c r="W41" i="12"/>
  <c r="V41" i="12"/>
  <c r="U41" i="12"/>
  <c r="T41" i="12"/>
  <c r="S41" i="12"/>
  <c r="Q41" i="12" s="1"/>
  <c r="R41" i="12"/>
  <c r="BK40" i="12"/>
  <c r="BI40" i="12"/>
  <c r="AX40" i="12"/>
  <c r="AH40" i="12"/>
  <c r="AE40" i="12"/>
  <c r="AD40" i="12"/>
  <c r="AC40" i="12"/>
  <c r="AB40" i="12"/>
  <c r="AA40" i="12"/>
  <c r="Z40" i="12"/>
  <c r="Y40" i="12"/>
  <c r="X40" i="12"/>
  <c r="W40" i="12"/>
  <c r="V40" i="12"/>
  <c r="U40" i="12"/>
  <c r="T40" i="12"/>
  <c r="Q40" i="12" s="1"/>
  <c r="S40" i="12"/>
  <c r="R40" i="12"/>
  <c r="BK39" i="12"/>
  <c r="BI39" i="12"/>
  <c r="AX39" i="12"/>
  <c r="AH39" i="12"/>
  <c r="AE39" i="12"/>
  <c r="AD39" i="12"/>
  <c r="AC39" i="12"/>
  <c r="AB39" i="12"/>
  <c r="AA39" i="12"/>
  <c r="Z39" i="12"/>
  <c r="Y39" i="12"/>
  <c r="X39" i="12"/>
  <c r="W39" i="12"/>
  <c r="V39" i="12"/>
  <c r="U39" i="12"/>
  <c r="T39" i="12"/>
  <c r="S39" i="12"/>
  <c r="Q39" i="12" s="1"/>
  <c r="R39" i="12"/>
  <c r="BK38" i="12"/>
  <c r="BI38" i="12"/>
  <c r="AX38" i="12"/>
  <c r="AH38" i="12"/>
  <c r="AE38" i="12"/>
  <c r="AD38" i="12"/>
  <c r="AC38" i="12"/>
  <c r="AB38" i="12"/>
  <c r="AA38" i="12"/>
  <c r="Z38" i="12"/>
  <c r="Y38" i="12"/>
  <c r="X38" i="12"/>
  <c r="W38" i="12"/>
  <c r="V38" i="12"/>
  <c r="U38" i="12"/>
  <c r="T38" i="12"/>
  <c r="Q38" i="12" s="1"/>
  <c r="S38" i="12"/>
  <c r="R38" i="12"/>
  <c r="BK37" i="12"/>
  <c r="BI37" i="12"/>
  <c r="AB37" i="12" s="1"/>
  <c r="AX37" i="12"/>
  <c r="AH37" i="12"/>
  <c r="AE37" i="12"/>
  <c r="AD37" i="12"/>
  <c r="AC37" i="12"/>
  <c r="AA37" i="12"/>
  <c r="Z37" i="12"/>
  <c r="Y37" i="12"/>
  <c r="X37" i="12"/>
  <c r="W37" i="12"/>
  <c r="V37" i="12"/>
  <c r="U37" i="12"/>
  <c r="T37" i="12"/>
  <c r="S37" i="12"/>
  <c r="R37" i="12"/>
  <c r="Q37" i="12" s="1"/>
  <c r="BK36" i="12"/>
  <c r="BI36" i="12"/>
  <c r="AX36" i="12"/>
  <c r="AH36" i="12"/>
  <c r="AE36" i="12"/>
  <c r="AD36" i="12"/>
  <c r="AC36" i="12"/>
  <c r="AB36" i="12"/>
  <c r="AA36" i="12"/>
  <c r="Z36" i="12"/>
  <c r="Y36" i="12"/>
  <c r="X36" i="12"/>
  <c r="W36" i="12"/>
  <c r="V36" i="12"/>
  <c r="U36" i="12"/>
  <c r="T36" i="12"/>
  <c r="S36" i="12"/>
  <c r="R36" i="12"/>
  <c r="Q36" i="12" s="1"/>
  <c r="BK35" i="12"/>
  <c r="BI35" i="12"/>
  <c r="AB35" i="12" s="1"/>
  <c r="AX35" i="12"/>
  <c r="AH35" i="12"/>
  <c r="AE35" i="12"/>
  <c r="AD35" i="12"/>
  <c r="AC35" i="12"/>
  <c r="AA35" i="12"/>
  <c r="Z35" i="12"/>
  <c r="Y35" i="12"/>
  <c r="X35" i="12"/>
  <c r="W35" i="12"/>
  <c r="V35" i="12"/>
  <c r="U35" i="12"/>
  <c r="T35" i="12"/>
  <c r="S35" i="12"/>
  <c r="R35" i="12"/>
  <c r="Q35" i="12" s="1"/>
  <c r="BK34" i="12"/>
  <c r="BI34" i="12"/>
  <c r="AX34" i="12"/>
  <c r="AH34" i="12"/>
  <c r="AE34" i="12"/>
  <c r="AD34" i="12"/>
  <c r="AC34" i="12"/>
  <c r="AB34" i="12"/>
  <c r="AA34" i="12"/>
  <c r="Z34" i="12"/>
  <c r="Y34" i="12"/>
  <c r="X34" i="12"/>
  <c r="W34" i="12"/>
  <c r="V34" i="12"/>
  <c r="U34" i="12"/>
  <c r="T34" i="12"/>
  <c r="S34" i="12"/>
  <c r="R34" i="12"/>
  <c r="Q34" i="12" s="1"/>
  <c r="BK33" i="12"/>
  <c r="BI33" i="12"/>
  <c r="AX33" i="12"/>
  <c r="AH33" i="12"/>
  <c r="AE33" i="12"/>
  <c r="AD33" i="12"/>
  <c r="AC33" i="12"/>
  <c r="AB33" i="12"/>
  <c r="AA33" i="12"/>
  <c r="Z33" i="12"/>
  <c r="Y33" i="12"/>
  <c r="X33" i="12"/>
  <c r="W33" i="12"/>
  <c r="V33" i="12"/>
  <c r="U33" i="12"/>
  <c r="T33" i="12"/>
  <c r="S33" i="12"/>
  <c r="R33" i="12"/>
  <c r="Q33" i="12" s="1"/>
  <c r="BK32" i="12"/>
  <c r="BI32" i="12"/>
  <c r="AX32" i="12"/>
  <c r="AH32" i="12"/>
  <c r="AE32" i="12"/>
  <c r="AD32" i="12"/>
  <c r="AC32" i="12"/>
  <c r="AB32" i="12"/>
  <c r="AA32" i="12"/>
  <c r="Z32" i="12"/>
  <c r="Y32" i="12"/>
  <c r="X32" i="12"/>
  <c r="W32" i="12"/>
  <c r="V32" i="12"/>
  <c r="U32" i="12"/>
  <c r="T32" i="12"/>
  <c r="S32" i="12"/>
  <c r="R32" i="12"/>
  <c r="Q32" i="12" s="1"/>
  <c r="BK31" i="12"/>
  <c r="BI31" i="12"/>
  <c r="AB31" i="12" s="1"/>
  <c r="AX31" i="12"/>
  <c r="AH31" i="12"/>
  <c r="AE31" i="12"/>
  <c r="AD31" i="12"/>
  <c r="AC31" i="12"/>
  <c r="AA31" i="12"/>
  <c r="Z31" i="12"/>
  <c r="Y31" i="12"/>
  <c r="X31" i="12"/>
  <c r="W31" i="12"/>
  <c r="V31" i="12"/>
  <c r="U31" i="12"/>
  <c r="T31" i="12"/>
  <c r="S31" i="12"/>
  <c r="R31" i="12"/>
  <c r="Q31" i="12" s="1"/>
  <c r="BK30" i="12"/>
  <c r="BI30" i="12"/>
  <c r="AX30" i="12"/>
  <c r="AH30" i="12"/>
  <c r="AE30" i="12"/>
  <c r="AD30" i="12"/>
  <c r="AC30" i="12"/>
  <c r="AB30" i="12"/>
  <c r="AA30" i="12"/>
  <c r="Z30" i="12"/>
  <c r="Y30" i="12"/>
  <c r="X30" i="12"/>
  <c r="W30" i="12"/>
  <c r="V30" i="12"/>
  <c r="U30" i="12"/>
  <c r="T30" i="12"/>
  <c r="S30" i="12"/>
  <c r="R30" i="12"/>
  <c r="Q30" i="12" s="1"/>
  <c r="BK29" i="12"/>
  <c r="BI29" i="12"/>
  <c r="AX29" i="12"/>
  <c r="AH29" i="12"/>
  <c r="AE29" i="12"/>
  <c r="AD29" i="12"/>
  <c r="AC29" i="12"/>
  <c r="AB29" i="12"/>
  <c r="AA29" i="12"/>
  <c r="Z29" i="12"/>
  <c r="Y29" i="12"/>
  <c r="X29" i="12"/>
  <c r="W29" i="12"/>
  <c r="V29" i="12"/>
  <c r="U29" i="12"/>
  <c r="T29" i="12"/>
  <c r="S29" i="12"/>
  <c r="R29" i="12"/>
  <c r="Q29" i="12" s="1"/>
  <c r="BK28" i="12"/>
  <c r="BI28" i="12"/>
  <c r="AX28" i="12"/>
  <c r="AH28" i="12"/>
  <c r="AE28" i="12"/>
  <c r="AD28" i="12"/>
  <c r="AC28" i="12"/>
  <c r="AB28" i="12"/>
  <c r="AA28" i="12"/>
  <c r="Z28" i="12"/>
  <c r="Y28" i="12"/>
  <c r="X28" i="12"/>
  <c r="W28" i="12"/>
  <c r="V28" i="12"/>
  <c r="U28" i="12"/>
  <c r="T28" i="12"/>
  <c r="S28" i="12"/>
  <c r="R28" i="12"/>
  <c r="Q28" i="12" s="1"/>
  <c r="BK27" i="12"/>
  <c r="BI27" i="12"/>
  <c r="AB27" i="12" s="1"/>
  <c r="AX27" i="12"/>
  <c r="AH27" i="12"/>
  <c r="AE27" i="12"/>
  <c r="AD27" i="12"/>
  <c r="AC27" i="12"/>
  <c r="AA27" i="12"/>
  <c r="Z27" i="12"/>
  <c r="Y27" i="12"/>
  <c r="X27" i="12"/>
  <c r="W27" i="12"/>
  <c r="V27" i="12"/>
  <c r="U27" i="12"/>
  <c r="T27" i="12"/>
  <c r="S27" i="12"/>
  <c r="R27" i="12"/>
  <c r="Q27" i="12" s="1"/>
  <c r="BK26" i="12"/>
  <c r="BI26" i="12"/>
  <c r="AX26" i="12"/>
  <c r="AH26" i="12"/>
  <c r="AE26" i="12"/>
  <c r="AD26" i="12"/>
  <c r="AC26" i="12"/>
  <c r="AB26" i="12"/>
  <c r="AA26" i="12"/>
  <c r="Z26" i="12"/>
  <c r="Y26" i="12"/>
  <c r="X26" i="12"/>
  <c r="W26" i="12"/>
  <c r="V26" i="12"/>
  <c r="U26" i="12"/>
  <c r="T26" i="12"/>
  <c r="S26" i="12"/>
  <c r="R26" i="12"/>
  <c r="Q26" i="12" s="1"/>
  <c r="BK25" i="12"/>
  <c r="BI25" i="12"/>
  <c r="AX25" i="12"/>
  <c r="AH25" i="12"/>
  <c r="AE25" i="12"/>
  <c r="AD25" i="12"/>
  <c r="AC25" i="12"/>
  <c r="AB25" i="12"/>
  <c r="AA25" i="12"/>
  <c r="Z25" i="12"/>
  <c r="Y25" i="12"/>
  <c r="X25" i="12"/>
  <c r="W25" i="12"/>
  <c r="V25" i="12"/>
  <c r="U25" i="12"/>
  <c r="T25" i="12"/>
  <c r="S25" i="12"/>
  <c r="R25" i="12"/>
  <c r="Q25" i="12" s="1"/>
  <c r="BK24" i="12"/>
  <c r="BI24" i="12"/>
  <c r="AX24" i="12"/>
  <c r="AH24" i="12"/>
  <c r="AE24" i="12"/>
  <c r="AD24" i="12"/>
  <c r="AC24" i="12"/>
  <c r="AB24" i="12"/>
  <c r="AA24" i="12"/>
  <c r="Z24" i="12"/>
  <c r="Y24" i="12"/>
  <c r="X24" i="12"/>
  <c r="W24" i="12"/>
  <c r="V24" i="12"/>
  <c r="U24" i="12"/>
  <c r="T24" i="12"/>
  <c r="S24" i="12"/>
  <c r="R24" i="12"/>
  <c r="Q24" i="12" s="1"/>
  <c r="AH23" i="12"/>
  <c r="AE23" i="12"/>
  <c r="AD23" i="12"/>
  <c r="AC23" i="12"/>
  <c r="AB23" i="12"/>
  <c r="AA23" i="12"/>
  <c r="Z23" i="12"/>
  <c r="Y23" i="12"/>
  <c r="X23" i="12"/>
  <c r="W23" i="12"/>
  <c r="Q23" i="12" s="1"/>
  <c r="V23" i="12"/>
  <c r="U23" i="12"/>
  <c r="T23" i="12"/>
  <c r="S23" i="12"/>
  <c r="R23" i="12"/>
  <c r="AH22" i="12"/>
  <c r="AE22" i="12"/>
  <c r="AD22" i="12"/>
  <c r="AC22" i="12"/>
  <c r="AB22" i="12"/>
  <c r="AA22" i="12"/>
  <c r="Z22" i="12"/>
  <c r="Y22" i="12"/>
  <c r="X22" i="12"/>
  <c r="W22" i="12"/>
  <c r="V22" i="12"/>
  <c r="V11" i="12" s="1"/>
  <c r="U22" i="12"/>
  <c r="T22" i="12"/>
  <c r="S22" i="12"/>
  <c r="R22" i="12"/>
  <c r="Q22" i="12" s="1"/>
  <c r="AH21" i="12"/>
  <c r="AE21" i="12"/>
  <c r="AD21" i="12"/>
  <c r="AC21" i="12"/>
  <c r="AB21" i="12"/>
  <c r="AA21" i="12"/>
  <c r="Z21" i="12"/>
  <c r="Y21" i="12"/>
  <c r="X21" i="12"/>
  <c r="W21" i="12"/>
  <c r="V21" i="12"/>
  <c r="U21" i="12"/>
  <c r="Q21" i="12" s="1"/>
  <c r="T21" i="12"/>
  <c r="S21" i="12"/>
  <c r="R21" i="12"/>
  <c r="BK20" i="12"/>
  <c r="AD20" i="12" s="1"/>
  <c r="BI20" i="12"/>
  <c r="AB20" i="12" s="1"/>
  <c r="AX20" i="12"/>
  <c r="AH20" i="12"/>
  <c r="AE20" i="12"/>
  <c r="AC20" i="12"/>
  <c r="AA20" i="12"/>
  <c r="Z20" i="12"/>
  <c r="Y20" i="12"/>
  <c r="X20" i="12"/>
  <c r="W20" i="12"/>
  <c r="V20" i="12"/>
  <c r="U20" i="12"/>
  <c r="T20" i="12"/>
  <c r="S20" i="12"/>
  <c r="Q20" i="12" s="1"/>
  <c r="R20" i="12"/>
  <c r="BK19" i="12"/>
  <c r="AD19" i="12" s="1"/>
  <c r="BI19" i="12"/>
  <c r="AX19" i="12"/>
  <c r="AH19" i="12"/>
  <c r="AE19" i="12"/>
  <c r="AC19" i="12"/>
  <c r="AB19" i="12"/>
  <c r="AA19" i="12"/>
  <c r="Z19" i="12"/>
  <c r="Y19" i="12"/>
  <c r="X19" i="12"/>
  <c r="W19" i="12"/>
  <c r="V19" i="12"/>
  <c r="U19" i="12"/>
  <c r="T19" i="12"/>
  <c r="S19" i="12"/>
  <c r="R19" i="12"/>
  <c r="Q19" i="12"/>
  <c r="L19" i="12" s="1"/>
  <c r="BK18" i="12"/>
  <c r="AD18" i="12" s="1"/>
  <c r="BI18" i="12"/>
  <c r="AX18" i="12"/>
  <c r="AH18" i="12"/>
  <c r="AE18" i="12"/>
  <c r="AC18" i="12"/>
  <c r="AB18" i="12"/>
  <c r="AA18" i="12"/>
  <c r="Z18" i="12"/>
  <c r="Y18" i="12"/>
  <c r="X18" i="12"/>
  <c r="W18" i="12"/>
  <c r="V18" i="12"/>
  <c r="U18" i="12"/>
  <c r="T18" i="12"/>
  <c r="S18" i="12"/>
  <c r="Q18" i="12" s="1"/>
  <c r="R18" i="12"/>
  <c r="BK17" i="12"/>
  <c r="AD17" i="12" s="1"/>
  <c r="BI17" i="12"/>
  <c r="AB17" i="12" s="1"/>
  <c r="AX17" i="12"/>
  <c r="AH17" i="12"/>
  <c r="AE17" i="12"/>
  <c r="AC17" i="12"/>
  <c r="AA17" i="12"/>
  <c r="Z17" i="12"/>
  <c r="Y17" i="12"/>
  <c r="X17" i="12"/>
  <c r="W17" i="12"/>
  <c r="V17" i="12"/>
  <c r="U17" i="12"/>
  <c r="Q17" i="12" s="1"/>
  <c r="T17" i="12"/>
  <c r="S17" i="12"/>
  <c r="R17" i="12"/>
  <c r="BK16" i="12"/>
  <c r="AD16" i="12" s="1"/>
  <c r="BI16" i="12"/>
  <c r="AB16" i="12" s="1"/>
  <c r="AX16" i="12"/>
  <c r="AH16" i="12"/>
  <c r="AE16" i="12"/>
  <c r="AC16" i="12"/>
  <c r="AA16" i="12"/>
  <c r="AA6" i="12" s="1"/>
  <c r="Z16" i="12"/>
  <c r="Y16" i="12"/>
  <c r="X16" i="12"/>
  <c r="W16" i="12"/>
  <c r="V16" i="12"/>
  <c r="U16" i="12"/>
  <c r="T16" i="12"/>
  <c r="S16" i="12"/>
  <c r="S6" i="12" s="1"/>
  <c r="R16" i="12"/>
  <c r="BK15" i="12"/>
  <c r="AD15" i="12" s="1"/>
  <c r="BI15" i="12"/>
  <c r="AX15" i="12"/>
  <c r="AH15" i="12"/>
  <c r="AE15" i="12"/>
  <c r="AC15" i="12"/>
  <c r="AB15" i="12"/>
  <c r="AA15" i="12"/>
  <c r="Z15" i="12"/>
  <c r="Y15" i="12"/>
  <c r="X15" i="12"/>
  <c r="W15" i="12"/>
  <c r="V15" i="12"/>
  <c r="U15" i="12"/>
  <c r="T15" i="12"/>
  <c r="S15" i="12"/>
  <c r="R15" i="12"/>
  <c r="Q15" i="12"/>
  <c r="L15" i="12" s="1"/>
  <c r="AD13" i="12"/>
  <c r="AU13" i="12" s="1"/>
  <c r="BK13" i="12" s="1"/>
  <c r="AB13" i="12"/>
  <c r="AB4" i="12" s="1"/>
  <c r="Z13" i="12"/>
  <c r="AQ13" i="12" s="1"/>
  <c r="BG13" i="12" s="1"/>
  <c r="X13" i="12"/>
  <c r="AO13" i="12" s="1"/>
  <c r="BE13" i="12" s="1"/>
  <c r="V13" i="12"/>
  <c r="AM13" i="12" s="1"/>
  <c r="BC13" i="12" s="1"/>
  <c r="T13" i="12"/>
  <c r="AK13" i="12" s="1"/>
  <c r="BA13" i="12" s="1"/>
  <c r="R13" i="12"/>
  <c r="AI13" i="12" s="1"/>
  <c r="AY13" i="12" s="1"/>
  <c r="N12" i="12"/>
  <c r="M12" i="12"/>
  <c r="L12" i="12"/>
  <c r="K12" i="12"/>
  <c r="J12" i="12"/>
  <c r="I12" i="12"/>
  <c r="I5" i="12" s="1"/>
  <c r="AE11" i="12"/>
  <c r="AC11" i="12"/>
  <c r="AB11" i="12"/>
  <c r="AA11" i="12"/>
  <c r="Z11" i="12"/>
  <c r="Y11" i="12"/>
  <c r="X11" i="12"/>
  <c r="W11" i="12"/>
  <c r="U11" i="12"/>
  <c r="T11" i="12"/>
  <c r="S11" i="12"/>
  <c r="R11" i="12"/>
  <c r="BL10" i="12"/>
  <c r="BK10" i="12"/>
  <c r="BJ10" i="12"/>
  <c r="BI10" i="12"/>
  <c r="BH10" i="12"/>
  <c r="BG10" i="12"/>
  <c r="BF10" i="12"/>
  <c r="BE10" i="12"/>
  <c r="BD10" i="12"/>
  <c r="BC10" i="12"/>
  <c r="BB10" i="12"/>
  <c r="BA10" i="12"/>
  <c r="AZ10" i="12"/>
  <c r="AY10" i="12"/>
  <c r="AX10" i="12"/>
  <c r="AV10" i="12"/>
  <c r="AU10" i="12"/>
  <c r="AT10" i="12"/>
  <c r="AS10" i="12"/>
  <c r="AR10" i="12"/>
  <c r="AQ10" i="12"/>
  <c r="AP10" i="12"/>
  <c r="AO10" i="12"/>
  <c r="AN10" i="12"/>
  <c r="AM10" i="12"/>
  <c r="AL10" i="12"/>
  <c r="AK10" i="12"/>
  <c r="AJ10" i="12"/>
  <c r="AI10" i="12"/>
  <c r="AH10" i="12"/>
  <c r="AE10" i="12"/>
  <c r="AD10" i="12"/>
  <c r="AC10" i="12"/>
  <c r="AB10" i="12"/>
  <c r="AA10" i="12"/>
  <c r="Z10" i="12"/>
  <c r="Y10" i="12"/>
  <c r="X10" i="12"/>
  <c r="W10" i="12"/>
  <c r="V10" i="12"/>
  <c r="U10" i="12"/>
  <c r="T10" i="12"/>
  <c r="S10" i="12"/>
  <c r="R10" i="12"/>
  <c r="Q10" i="12"/>
  <c r="O10" i="12"/>
  <c r="N10" i="12"/>
  <c r="M10" i="12"/>
  <c r="L10" i="12"/>
  <c r="K10" i="12"/>
  <c r="J10" i="12"/>
  <c r="I10" i="12"/>
  <c r="BL9" i="12"/>
  <c r="BK9" i="12"/>
  <c r="BJ9" i="12"/>
  <c r="BI9" i="12"/>
  <c r="BH9" i="12"/>
  <c r="BG9" i="12"/>
  <c r="BF9" i="12"/>
  <c r="BE9" i="12"/>
  <c r="BD9" i="12"/>
  <c r="BC9" i="12"/>
  <c r="BB9" i="12"/>
  <c r="BA9" i="12"/>
  <c r="AZ9" i="12"/>
  <c r="AY9" i="12"/>
  <c r="AX9" i="12"/>
  <c r="AV9" i="12"/>
  <c r="AU9" i="12"/>
  <c r="AT9" i="12"/>
  <c r="AS9" i="12"/>
  <c r="AR9" i="12"/>
  <c r="AQ9" i="12"/>
  <c r="AP9" i="12"/>
  <c r="AO9" i="12"/>
  <c r="AN9" i="12"/>
  <c r="AM9" i="12"/>
  <c r="AL9" i="12"/>
  <c r="AK9" i="12"/>
  <c r="AJ9" i="12"/>
  <c r="AI9" i="12"/>
  <c r="AH9" i="12"/>
  <c r="AE9" i="12"/>
  <c r="AD9" i="12"/>
  <c r="AC9" i="12"/>
  <c r="AB9" i="12"/>
  <c r="AA9" i="12"/>
  <c r="Z9" i="12"/>
  <c r="Y9" i="12"/>
  <c r="X9" i="12"/>
  <c r="W9" i="12"/>
  <c r="V9" i="12"/>
  <c r="U9" i="12"/>
  <c r="T9" i="12"/>
  <c r="S9" i="12"/>
  <c r="R9" i="12"/>
  <c r="Q9" i="12"/>
  <c r="O9" i="12"/>
  <c r="N9" i="12"/>
  <c r="M9" i="12"/>
  <c r="L9" i="12"/>
  <c r="K9" i="12"/>
  <c r="J9" i="12"/>
  <c r="I9" i="12"/>
  <c r="BL8" i="12"/>
  <c r="BK8" i="12"/>
  <c r="BJ8" i="12"/>
  <c r="BI8" i="12"/>
  <c r="BH8" i="12"/>
  <c r="BG8" i="12"/>
  <c r="BF8" i="12"/>
  <c r="BE8" i="12"/>
  <c r="BD8" i="12"/>
  <c r="BC8" i="12"/>
  <c r="BB8" i="12"/>
  <c r="BA8" i="12"/>
  <c r="AZ8" i="12"/>
  <c r="AY8" i="12"/>
  <c r="AX8" i="12"/>
  <c r="AV8" i="12"/>
  <c r="AU8" i="12"/>
  <c r="AT8" i="12"/>
  <c r="AS8" i="12"/>
  <c r="AR8" i="12"/>
  <c r="AQ8" i="12"/>
  <c r="AP8" i="12"/>
  <c r="AO8" i="12"/>
  <c r="AN8" i="12"/>
  <c r="AM8" i="12"/>
  <c r="AL8" i="12"/>
  <c r="AK8" i="12"/>
  <c r="AJ8" i="12"/>
  <c r="AI8" i="12"/>
  <c r="AH8" i="12"/>
  <c r="AE8" i="12"/>
  <c r="AD8" i="12"/>
  <c r="AC8" i="12"/>
  <c r="AB8" i="12"/>
  <c r="AA8" i="12"/>
  <c r="Z8" i="12"/>
  <c r="Y8" i="12"/>
  <c r="X8" i="12"/>
  <c r="W8" i="12"/>
  <c r="V8" i="12"/>
  <c r="U8" i="12"/>
  <c r="T8" i="12"/>
  <c r="S8" i="12"/>
  <c r="R8" i="12"/>
  <c r="Q8" i="12"/>
  <c r="O8" i="12"/>
  <c r="N8" i="12"/>
  <c r="M8" i="12"/>
  <c r="L8" i="12"/>
  <c r="K8" i="12"/>
  <c r="J8" i="12"/>
  <c r="I8" i="12"/>
  <c r="BL7" i="12"/>
  <c r="BK7" i="12"/>
  <c r="BJ7" i="12"/>
  <c r="BI7" i="12"/>
  <c r="BH7" i="12"/>
  <c r="BG7" i="12"/>
  <c r="BF7" i="12"/>
  <c r="BE7" i="12"/>
  <c r="BD7" i="12"/>
  <c r="BC7" i="12"/>
  <c r="BB7" i="12"/>
  <c r="BA7" i="12"/>
  <c r="AZ7" i="12"/>
  <c r="AY7" i="12"/>
  <c r="AX7" i="12"/>
  <c r="AV7" i="12"/>
  <c r="AU7" i="12"/>
  <c r="AT7" i="12"/>
  <c r="AS7" i="12"/>
  <c r="AR7" i="12"/>
  <c r="AQ7" i="12"/>
  <c r="AP7" i="12"/>
  <c r="AO7" i="12"/>
  <c r="AN7" i="12"/>
  <c r="AM7" i="12"/>
  <c r="AL7" i="12"/>
  <c r="AK7" i="12"/>
  <c r="AJ7" i="12"/>
  <c r="AI7" i="12"/>
  <c r="AH7" i="12"/>
  <c r="AE7" i="12"/>
  <c r="AD7" i="12"/>
  <c r="AC7" i="12"/>
  <c r="AB7" i="12"/>
  <c r="AA7" i="12"/>
  <c r="Z7" i="12"/>
  <c r="Y7" i="12"/>
  <c r="X7" i="12"/>
  <c r="W7" i="12"/>
  <c r="V7" i="12"/>
  <c r="U7" i="12"/>
  <c r="T7" i="12"/>
  <c r="S7" i="12"/>
  <c r="R7" i="12"/>
  <c r="Q7" i="12"/>
  <c r="O7" i="12"/>
  <c r="N7" i="12"/>
  <c r="M7" i="12"/>
  <c r="L7" i="12"/>
  <c r="K7" i="12"/>
  <c r="J7" i="12"/>
  <c r="I7" i="12"/>
  <c r="BL6" i="12"/>
  <c r="BK6" i="12"/>
  <c r="BJ6" i="12"/>
  <c r="BI6" i="12"/>
  <c r="BH6" i="12"/>
  <c r="BG6" i="12"/>
  <c r="BF6" i="12"/>
  <c r="BE6" i="12"/>
  <c r="BD6" i="12"/>
  <c r="BC6" i="12"/>
  <c r="BB6" i="12"/>
  <c r="BA6" i="12"/>
  <c r="AZ6" i="12"/>
  <c r="AY6" i="12"/>
  <c r="AX6" i="12"/>
  <c r="AV6" i="12"/>
  <c r="AU6" i="12"/>
  <c r="AT6" i="12"/>
  <c r="AS6" i="12"/>
  <c r="AR6" i="12"/>
  <c r="AQ6" i="12"/>
  <c r="AP6" i="12"/>
  <c r="AO6" i="12"/>
  <c r="AN6" i="12"/>
  <c r="AM6" i="12"/>
  <c r="AL6" i="12"/>
  <c r="AK6" i="12"/>
  <c r="AJ6" i="12"/>
  <c r="AI6" i="12"/>
  <c r="AH6" i="12"/>
  <c r="AE6" i="12"/>
  <c r="AD6" i="12"/>
  <c r="AC6" i="12"/>
  <c r="AB6" i="12"/>
  <c r="Z6" i="12"/>
  <c r="Y6" i="12"/>
  <c r="X6" i="12"/>
  <c r="W6" i="12"/>
  <c r="V6" i="12"/>
  <c r="U6" i="12"/>
  <c r="T6" i="12"/>
  <c r="R6" i="12"/>
  <c r="N5" i="12"/>
  <c r="M5" i="12"/>
  <c r="L5" i="12"/>
  <c r="K5" i="12"/>
  <c r="J5" i="12"/>
  <c r="BK4" i="12"/>
  <c r="BG4" i="12"/>
  <c r="BE4" i="12"/>
  <c r="BC4" i="12"/>
  <c r="BA4" i="12"/>
  <c r="AY4" i="12"/>
  <c r="AS4" i="12"/>
  <c r="AO4" i="12"/>
  <c r="AM4" i="12"/>
  <c r="AI4" i="12"/>
  <c r="AD4" i="12"/>
  <c r="AU4" i="12" s="1"/>
  <c r="Z4" i="12"/>
  <c r="AQ4" i="12" s="1"/>
  <c r="X4" i="12"/>
  <c r="V4" i="12"/>
  <c r="T4" i="12"/>
  <c r="AK4" i="12" s="1"/>
  <c r="R4" i="12"/>
  <c r="B3" i="12"/>
  <c r="B2" i="12"/>
  <c r="AG20" i="11"/>
  <c r="AE20" i="11"/>
  <c r="AD20" i="11"/>
  <c r="AC20" i="11"/>
  <c r="AB20" i="11"/>
  <c r="AA20" i="11"/>
  <c r="Z20" i="11"/>
  <c r="Y20" i="11"/>
  <c r="X20" i="11"/>
  <c r="W20" i="11"/>
  <c r="V20" i="11"/>
  <c r="U20" i="11"/>
  <c r="T20" i="11"/>
  <c r="S20" i="11"/>
  <c r="R20" i="11"/>
  <c r="Q20" i="11" s="1"/>
  <c r="N20" i="11" s="1"/>
  <c r="AG19" i="11"/>
  <c r="AE19" i="11"/>
  <c r="AD19" i="11"/>
  <c r="AC19" i="11"/>
  <c r="AB19" i="11"/>
  <c r="AA19" i="11"/>
  <c r="Z19" i="11"/>
  <c r="Y19" i="11"/>
  <c r="X19" i="11"/>
  <c r="W19" i="11"/>
  <c r="V19" i="11"/>
  <c r="U19" i="11"/>
  <c r="T19" i="11"/>
  <c r="S19" i="11"/>
  <c r="R19" i="11"/>
  <c r="Q19" i="11"/>
  <c r="M19" i="11" s="1"/>
  <c r="N19" i="11"/>
  <c r="AG18" i="11"/>
  <c r="AE18" i="11"/>
  <c r="AD18" i="11"/>
  <c r="AC18" i="11"/>
  <c r="AB18" i="11"/>
  <c r="AA18" i="11"/>
  <c r="Z18" i="11"/>
  <c r="Y18" i="11"/>
  <c r="X18" i="11"/>
  <c r="W18" i="11"/>
  <c r="V18" i="11"/>
  <c r="U18" i="11"/>
  <c r="T18" i="11"/>
  <c r="S18" i="11"/>
  <c r="R18" i="11"/>
  <c r="Q18" i="11"/>
  <c r="N18" i="11" s="1"/>
  <c r="AG17" i="11"/>
  <c r="AE17" i="11"/>
  <c r="AD17" i="11"/>
  <c r="AC17" i="11"/>
  <c r="AB17" i="11"/>
  <c r="AA17" i="11"/>
  <c r="Z17" i="11"/>
  <c r="Y17" i="11"/>
  <c r="X17" i="11"/>
  <c r="W17" i="11"/>
  <c r="Q17" i="11" s="1"/>
  <c r="V17" i="11"/>
  <c r="U17" i="11"/>
  <c r="T17" i="11"/>
  <c r="T11" i="11" s="1"/>
  <c r="S17" i="11"/>
  <c r="R17" i="11"/>
  <c r="AG16" i="11"/>
  <c r="AE16" i="11"/>
  <c r="AD16" i="11"/>
  <c r="AC16" i="11"/>
  <c r="AB16" i="11"/>
  <c r="AA16" i="11"/>
  <c r="Z16" i="11"/>
  <c r="Y16" i="11"/>
  <c r="X16" i="11"/>
  <c r="W16" i="11"/>
  <c r="V16" i="11"/>
  <c r="U16" i="11"/>
  <c r="T16" i="11"/>
  <c r="S16" i="11"/>
  <c r="R16" i="11"/>
  <c r="R11" i="11" s="1"/>
  <c r="Q16" i="11"/>
  <c r="L16" i="11" s="1"/>
  <c r="K16" i="11"/>
  <c r="AG15" i="11"/>
  <c r="AE15" i="11"/>
  <c r="AD15" i="11"/>
  <c r="AC15" i="11"/>
  <c r="AC11" i="11" s="1"/>
  <c r="AB15" i="11"/>
  <c r="AA15" i="11"/>
  <c r="AA11" i="11" s="1"/>
  <c r="Z15" i="11"/>
  <c r="Y15" i="11"/>
  <c r="X15" i="11"/>
  <c r="W15" i="11"/>
  <c r="V15" i="11"/>
  <c r="U15" i="11"/>
  <c r="U6" i="11" s="1"/>
  <c r="T15" i="11"/>
  <c r="S15" i="11"/>
  <c r="S11" i="11" s="1"/>
  <c r="R15" i="11"/>
  <c r="AB13" i="11"/>
  <c r="AB4" i="11" s="1"/>
  <c r="N12" i="11"/>
  <c r="M12" i="11"/>
  <c r="L12" i="11"/>
  <c r="L5" i="11" s="1"/>
  <c r="K12" i="11"/>
  <c r="J12" i="11"/>
  <c r="I12" i="11"/>
  <c r="AD11" i="11"/>
  <c r="AB11" i="11"/>
  <c r="Z11" i="11"/>
  <c r="X11" i="11"/>
  <c r="V11" i="11"/>
  <c r="U11" i="11"/>
  <c r="AU10" i="11"/>
  <c r="AT10" i="11"/>
  <c r="AS10" i="11"/>
  <c r="AR10" i="11"/>
  <c r="AQ10" i="11"/>
  <c r="AP10" i="11"/>
  <c r="AO10" i="11"/>
  <c r="AN10" i="11"/>
  <c r="AM10" i="11"/>
  <c r="AL10" i="11"/>
  <c r="AK10" i="11"/>
  <c r="AJ10" i="11"/>
  <c r="AI10" i="11"/>
  <c r="AH10" i="11"/>
  <c r="AG10" i="11"/>
  <c r="AE10" i="11"/>
  <c r="AD10" i="11"/>
  <c r="AC10" i="11"/>
  <c r="AB10" i="11"/>
  <c r="AA10" i="11"/>
  <c r="Z10" i="11"/>
  <c r="Y10" i="11"/>
  <c r="X10" i="11"/>
  <c r="W10" i="11"/>
  <c r="V10" i="11"/>
  <c r="U10" i="11"/>
  <c r="T10" i="11"/>
  <c r="S10" i="11"/>
  <c r="R10" i="11"/>
  <c r="Q10" i="11"/>
  <c r="O10" i="11"/>
  <c r="N10" i="11"/>
  <c r="M10" i="11"/>
  <c r="L10" i="11"/>
  <c r="K10" i="11"/>
  <c r="J10" i="11"/>
  <c r="I10" i="11"/>
  <c r="AU9" i="11"/>
  <c r="AT9" i="11"/>
  <c r="AS9" i="11"/>
  <c r="AR9" i="11"/>
  <c r="AQ9" i="11"/>
  <c r="AP9" i="11"/>
  <c r="AO9" i="11"/>
  <c r="AN9" i="11"/>
  <c r="AM9" i="11"/>
  <c r="AL9" i="11"/>
  <c r="AK9" i="11"/>
  <c r="AJ9" i="11"/>
  <c r="AI9" i="11"/>
  <c r="AH9" i="11"/>
  <c r="AG9" i="11"/>
  <c r="AE9" i="11"/>
  <c r="AD9" i="11"/>
  <c r="AC9" i="11"/>
  <c r="AB9" i="11"/>
  <c r="AA9" i="11"/>
  <c r="Z9" i="11"/>
  <c r="Y9" i="11"/>
  <c r="X9" i="11"/>
  <c r="W9" i="11"/>
  <c r="V9" i="11"/>
  <c r="U9" i="11"/>
  <c r="T9" i="11"/>
  <c r="S9" i="11"/>
  <c r="R9" i="11"/>
  <c r="Q9" i="11"/>
  <c r="O9" i="11"/>
  <c r="N9" i="11"/>
  <c r="M9" i="11"/>
  <c r="L9" i="11"/>
  <c r="K9" i="11"/>
  <c r="J9" i="11"/>
  <c r="I9" i="11"/>
  <c r="AU8" i="11"/>
  <c r="AT8" i="11"/>
  <c r="AS8" i="11"/>
  <c r="AR8" i="11"/>
  <c r="AQ8" i="11"/>
  <c r="AP8" i="11"/>
  <c r="AO8" i="11"/>
  <c r="AN8" i="11"/>
  <c r="AM8" i="11"/>
  <c r="AL8" i="11"/>
  <c r="AK8" i="11"/>
  <c r="AJ8" i="11"/>
  <c r="AI8" i="11"/>
  <c r="AH8" i="11"/>
  <c r="AG8" i="11"/>
  <c r="AE8" i="11"/>
  <c r="AD8" i="11"/>
  <c r="AC8" i="11"/>
  <c r="AB8" i="11"/>
  <c r="AA8" i="11"/>
  <c r="Z8" i="11"/>
  <c r="Y8" i="11"/>
  <c r="X8" i="11"/>
  <c r="W8" i="11"/>
  <c r="V8" i="11"/>
  <c r="U8" i="11"/>
  <c r="T8" i="11"/>
  <c r="S8" i="11"/>
  <c r="R8" i="11"/>
  <c r="Q8" i="11"/>
  <c r="O8" i="11"/>
  <c r="N8" i="11"/>
  <c r="M8" i="11"/>
  <c r="L8" i="11"/>
  <c r="K8" i="11"/>
  <c r="J8" i="11"/>
  <c r="I8" i="11"/>
  <c r="AU7" i="11"/>
  <c r="AT7" i="11"/>
  <c r="AS7" i="11"/>
  <c r="AR7" i="11"/>
  <c r="AQ7" i="11"/>
  <c r="AP7" i="11"/>
  <c r="AO7" i="11"/>
  <c r="AN7" i="11"/>
  <c r="AM7" i="11"/>
  <c r="AL7" i="11"/>
  <c r="AK7" i="11"/>
  <c r="AJ7" i="11"/>
  <c r="AI7" i="11"/>
  <c r="AH7" i="11"/>
  <c r="AG7" i="11"/>
  <c r="AE7" i="11"/>
  <c r="AD7" i="11"/>
  <c r="AC7" i="11"/>
  <c r="AB7" i="11"/>
  <c r="AA7" i="11"/>
  <c r="Z7" i="11"/>
  <c r="Y7" i="11"/>
  <c r="X7" i="11"/>
  <c r="W7" i="11"/>
  <c r="V7" i="11"/>
  <c r="U7" i="11"/>
  <c r="T7" i="11"/>
  <c r="S7" i="11"/>
  <c r="R7" i="11"/>
  <c r="Q7" i="11"/>
  <c r="O7" i="11"/>
  <c r="N7" i="11"/>
  <c r="M7" i="11"/>
  <c r="L7" i="11"/>
  <c r="K7" i="11"/>
  <c r="J7" i="11"/>
  <c r="I7" i="11"/>
  <c r="AU6" i="11"/>
  <c r="AT6" i="11"/>
  <c r="AS6" i="11"/>
  <c r="AR6" i="11"/>
  <c r="AQ6" i="11"/>
  <c r="AP6" i="11"/>
  <c r="AO6" i="11"/>
  <c r="AN6" i="11"/>
  <c r="AM6" i="11"/>
  <c r="AL6" i="11"/>
  <c r="AK6" i="11"/>
  <c r="AJ6" i="11"/>
  <c r="AI6" i="11"/>
  <c r="AH6" i="11"/>
  <c r="AG6" i="11"/>
  <c r="AE6" i="11"/>
  <c r="AD6" i="11"/>
  <c r="AC6" i="11"/>
  <c r="AB6" i="11"/>
  <c r="AA6" i="11"/>
  <c r="Z6" i="11"/>
  <c r="X6" i="11"/>
  <c r="V6" i="11"/>
  <c r="T6" i="11"/>
  <c r="R6" i="11"/>
  <c r="N5" i="11"/>
  <c r="M5" i="11"/>
  <c r="K5" i="11"/>
  <c r="J5" i="11"/>
  <c r="I5" i="11"/>
  <c r="A4" i="11"/>
  <c r="A4" i="12" s="1"/>
  <c r="B2" i="11"/>
  <c r="R13" i="11" s="1"/>
  <c r="AH13" i="11" s="1"/>
  <c r="AH4" i="11" s="1"/>
  <c r="N53" i="10"/>
  <c r="N52" i="10"/>
  <c r="N51" i="10"/>
  <c r="N50" i="10"/>
  <c r="N49" i="10"/>
  <c r="N48" i="10"/>
  <c r="N47" i="10"/>
  <c r="N46" i="10"/>
  <c r="N45" i="10"/>
  <c r="N44" i="10"/>
  <c r="N43" i="10"/>
  <c r="N42" i="10"/>
  <c r="N41" i="10"/>
  <c r="N40" i="10"/>
  <c r="N39" i="10"/>
  <c r="N38" i="10"/>
  <c r="N37" i="10"/>
  <c r="N36" i="10"/>
  <c r="N35" i="10"/>
  <c r="N34" i="10"/>
  <c r="N33" i="10"/>
  <c r="N32" i="10"/>
  <c r="N31" i="10"/>
  <c r="N30" i="10"/>
  <c r="N29" i="10"/>
  <c r="N28" i="10"/>
  <c r="N27" i="10"/>
  <c r="N26" i="10"/>
  <c r="N25" i="10"/>
  <c r="N24" i="10"/>
  <c r="N23" i="10"/>
  <c r="N22" i="10"/>
  <c r="N21" i="10"/>
  <c r="N20" i="10"/>
  <c r="N19" i="10"/>
  <c r="N18" i="10"/>
  <c r="N17" i="10"/>
  <c r="N16" i="10"/>
  <c r="N15" i="10"/>
  <c r="AA13" i="10"/>
  <c r="Y13" i="10"/>
  <c r="W13" i="10"/>
  <c r="U13" i="10"/>
  <c r="S13" i="10"/>
  <c r="Q13" i="10"/>
  <c r="AB10" i="10"/>
  <c r="AA10" i="10"/>
  <c r="Z10" i="10"/>
  <c r="Y10" i="10"/>
  <c r="X10" i="10"/>
  <c r="W10" i="10"/>
  <c r="V10" i="10"/>
  <c r="U10" i="10"/>
  <c r="T10" i="10"/>
  <c r="S10" i="10"/>
  <c r="R10" i="10"/>
  <c r="Q10" i="10"/>
  <c r="P10" i="10"/>
  <c r="N10" i="10"/>
  <c r="M10" i="10"/>
  <c r="L10" i="10"/>
  <c r="K10" i="10"/>
  <c r="J10" i="10"/>
  <c r="I10" i="10"/>
  <c r="AB9" i="10"/>
  <c r="AA9" i="10"/>
  <c r="Z9" i="10"/>
  <c r="Y9" i="10"/>
  <c r="X9" i="10"/>
  <c r="W9" i="10"/>
  <c r="V9" i="10"/>
  <c r="U9" i="10"/>
  <c r="T9" i="10"/>
  <c r="S9" i="10"/>
  <c r="R9" i="10"/>
  <c r="Q9" i="10"/>
  <c r="P9" i="10"/>
  <c r="N9" i="10"/>
  <c r="M9" i="10"/>
  <c r="L9" i="10"/>
  <c r="K9" i="10"/>
  <c r="J9" i="10"/>
  <c r="I9" i="10"/>
  <c r="AB8" i="10"/>
  <c r="AA8" i="10"/>
  <c r="Z8" i="10"/>
  <c r="Y8" i="10"/>
  <c r="X8" i="10"/>
  <c r="W8" i="10"/>
  <c r="V8" i="10"/>
  <c r="U8" i="10"/>
  <c r="T8" i="10"/>
  <c r="S8" i="10"/>
  <c r="R8" i="10"/>
  <c r="Q8" i="10"/>
  <c r="P8" i="10"/>
  <c r="N8" i="10"/>
  <c r="M8" i="10"/>
  <c r="L8" i="10"/>
  <c r="K8" i="10"/>
  <c r="J8" i="10"/>
  <c r="I8" i="10"/>
  <c r="AB7" i="10"/>
  <c r="AA7" i="10"/>
  <c r="Z7" i="10"/>
  <c r="Y7" i="10"/>
  <c r="X7" i="10"/>
  <c r="W7" i="10"/>
  <c r="V7" i="10"/>
  <c r="U7" i="10"/>
  <c r="T7" i="10"/>
  <c r="S7" i="10"/>
  <c r="R7" i="10"/>
  <c r="Q7" i="10"/>
  <c r="P7" i="10"/>
  <c r="N7" i="10"/>
  <c r="M7" i="10"/>
  <c r="L7" i="10"/>
  <c r="K7" i="10"/>
  <c r="J7" i="10"/>
  <c r="I7" i="10"/>
  <c r="AB6" i="10"/>
  <c r="Z6" i="10"/>
  <c r="Y6" i="10"/>
  <c r="X6" i="10"/>
  <c r="W6" i="10"/>
  <c r="V6" i="10"/>
  <c r="U6" i="10"/>
  <c r="T6" i="10"/>
  <c r="S6" i="10"/>
  <c r="R6" i="10"/>
  <c r="N6" i="10"/>
  <c r="M6" i="10"/>
  <c r="L6" i="10"/>
  <c r="K6" i="10"/>
  <c r="J6" i="10"/>
  <c r="I6" i="10"/>
  <c r="M5" i="10"/>
  <c r="AA4" i="10"/>
  <c r="Y4" i="10"/>
  <c r="W4" i="10"/>
  <c r="U4" i="10"/>
  <c r="S4" i="10"/>
  <c r="Q4" i="10"/>
  <c r="B3" i="10"/>
  <c r="O721" i="9"/>
  <c r="O720" i="9"/>
  <c r="O719" i="9"/>
  <c r="O718" i="9"/>
  <c r="O717" i="9"/>
  <c r="O716" i="9"/>
  <c r="O715" i="9"/>
  <c r="O714" i="9"/>
  <c r="O713" i="9"/>
  <c r="O712" i="9"/>
  <c r="O711" i="9"/>
  <c r="O710" i="9"/>
  <c r="O709" i="9"/>
  <c r="O708" i="9"/>
  <c r="O707" i="9"/>
  <c r="O706" i="9"/>
  <c r="O705" i="9"/>
  <c r="O704" i="9"/>
  <c r="O703" i="9"/>
  <c r="O702" i="9"/>
  <c r="O701" i="9"/>
  <c r="O700" i="9"/>
  <c r="O699" i="9"/>
  <c r="O698" i="9"/>
  <c r="O697" i="9"/>
  <c r="O696" i="9"/>
  <c r="O695" i="9"/>
  <c r="O694" i="9"/>
  <c r="O693" i="9"/>
  <c r="O692" i="9"/>
  <c r="O691" i="9"/>
  <c r="O690" i="9"/>
  <c r="O689" i="9"/>
  <c r="O688" i="9"/>
  <c r="O687" i="9"/>
  <c r="O686" i="9"/>
  <c r="O685" i="9"/>
  <c r="B685" i="9"/>
  <c r="O684" i="9"/>
  <c r="O683" i="9"/>
  <c r="O682" i="9"/>
  <c r="O681" i="9"/>
  <c r="O680" i="9"/>
  <c r="O679" i="9"/>
  <c r="O678" i="9"/>
  <c r="O677" i="9"/>
  <c r="O676" i="9"/>
  <c r="O675" i="9"/>
  <c r="O674" i="9"/>
  <c r="O673" i="9"/>
  <c r="O672" i="9"/>
  <c r="O671" i="9"/>
  <c r="O670" i="9"/>
  <c r="O669" i="9"/>
  <c r="O668" i="9"/>
  <c r="O667" i="9"/>
  <c r="O666" i="9"/>
  <c r="O665" i="9"/>
  <c r="O664" i="9"/>
  <c r="O663" i="9"/>
  <c r="O662" i="9"/>
  <c r="O661" i="9"/>
  <c r="O660" i="9"/>
  <c r="O659" i="9"/>
  <c r="O658" i="9"/>
  <c r="O657" i="9"/>
  <c r="O656" i="9"/>
  <c r="O655" i="9"/>
  <c r="O654" i="9"/>
  <c r="O653" i="9"/>
  <c r="O652" i="9"/>
  <c r="O651" i="9"/>
  <c r="O650" i="9"/>
  <c r="O649" i="9"/>
  <c r="O648" i="9"/>
  <c r="O647" i="9"/>
  <c r="O646" i="9"/>
  <c r="O645" i="9"/>
  <c r="O644" i="9"/>
  <c r="O643" i="9"/>
  <c r="O642" i="9"/>
  <c r="O641" i="9"/>
  <c r="O640" i="9"/>
  <c r="O639" i="9"/>
  <c r="O638" i="9"/>
  <c r="O637" i="9"/>
  <c r="O636" i="9"/>
  <c r="O635" i="9"/>
  <c r="O634" i="9"/>
  <c r="O633" i="9"/>
  <c r="O632" i="9"/>
  <c r="O631" i="9"/>
  <c r="O630" i="9"/>
  <c r="O629" i="9"/>
  <c r="O628" i="9"/>
  <c r="O627" i="9"/>
  <c r="O626" i="9"/>
  <c r="O625" i="9"/>
  <c r="O624" i="9"/>
  <c r="O623" i="9"/>
  <c r="O622" i="9"/>
  <c r="O621" i="9"/>
  <c r="O620" i="9"/>
  <c r="O619" i="9"/>
  <c r="O618" i="9"/>
  <c r="O617" i="9"/>
  <c r="O616" i="9"/>
  <c r="O615" i="9"/>
  <c r="O614" i="9"/>
  <c r="O613" i="9"/>
  <c r="O612" i="9"/>
  <c r="O611" i="9"/>
  <c r="O610" i="9"/>
  <c r="O609" i="9"/>
  <c r="O608" i="9"/>
  <c r="O607" i="9"/>
  <c r="O606" i="9"/>
  <c r="O605" i="9"/>
  <c r="O604" i="9"/>
  <c r="O603" i="9"/>
  <c r="O602" i="9"/>
  <c r="O601" i="9"/>
  <c r="O600" i="9"/>
  <c r="O599" i="9"/>
  <c r="O598" i="9"/>
  <c r="O597" i="9"/>
  <c r="O596" i="9"/>
  <c r="O595" i="9"/>
  <c r="O594" i="9"/>
  <c r="O593" i="9"/>
  <c r="O592" i="9"/>
  <c r="O591" i="9"/>
  <c r="O590" i="9"/>
  <c r="O589" i="9"/>
  <c r="O588" i="9"/>
  <c r="O587" i="9"/>
  <c r="O586" i="9"/>
  <c r="O585" i="9"/>
  <c r="O584" i="9"/>
  <c r="O583" i="9"/>
  <c r="O582" i="9"/>
  <c r="O581" i="9"/>
  <c r="O580" i="9"/>
  <c r="O579" i="9"/>
  <c r="O578" i="9"/>
  <c r="O577" i="9"/>
  <c r="O576" i="9"/>
  <c r="O575" i="9"/>
  <c r="O574" i="9"/>
  <c r="O573" i="9"/>
  <c r="O572" i="9"/>
  <c r="O571" i="9"/>
  <c r="O570" i="9"/>
  <c r="O569" i="9"/>
  <c r="O568" i="9"/>
  <c r="O567" i="9"/>
  <c r="O566" i="9"/>
  <c r="O565" i="9"/>
  <c r="O564" i="9"/>
  <c r="O563" i="9"/>
  <c r="O562" i="9"/>
  <c r="O561" i="9"/>
  <c r="O560" i="9"/>
  <c r="O559" i="9"/>
  <c r="O558" i="9"/>
  <c r="O557" i="9"/>
  <c r="O556" i="9"/>
  <c r="O555" i="9"/>
  <c r="O554" i="9"/>
  <c r="O553" i="9"/>
  <c r="O552" i="9"/>
  <c r="O551" i="9"/>
  <c r="O550" i="9"/>
  <c r="O549" i="9"/>
  <c r="O548" i="9"/>
  <c r="O547" i="9"/>
  <c r="O546" i="9"/>
  <c r="O545" i="9"/>
  <c r="O544" i="9"/>
  <c r="O543" i="9"/>
  <c r="O542" i="9"/>
  <c r="O541" i="9"/>
  <c r="O540" i="9"/>
  <c r="O539" i="9"/>
  <c r="O538" i="9"/>
  <c r="O537" i="9"/>
  <c r="O536" i="9"/>
  <c r="O535" i="9"/>
  <c r="O534" i="9"/>
  <c r="O533" i="9"/>
  <c r="O532" i="9"/>
  <c r="O531" i="9"/>
  <c r="O530" i="9"/>
  <c r="O529" i="9"/>
  <c r="O528" i="9"/>
  <c r="O527" i="9"/>
  <c r="O526" i="9"/>
  <c r="O525" i="9"/>
  <c r="O524" i="9"/>
  <c r="O523" i="9"/>
  <c r="O522" i="9"/>
  <c r="O521" i="9"/>
  <c r="O520" i="9"/>
  <c r="O519" i="9"/>
  <c r="O518" i="9"/>
  <c r="O517" i="9"/>
  <c r="O516" i="9"/>
  <c r="O515" i="9"/>
  <c r="O514" i="9"/>
  <c r="O513" i="9"/>
  <c r="O512" i="9"/>
  <c r="O511" i="9"/>
  <c r="O510" i="9"/>
  <c r="O509" i="9"/>
  <c r="O508" i="9"/>
  <c r="O507" i="9"/>
  <c r="O506" i="9"/>
  <c r="O505" i="9"/>
  <c r="O504" i="9"/>
  <c r="O503" i="9"/>
  <c r="O502" i="9"/>
  <c r="O501" i="9"/>
  <c r="O500" i="9"/>
  <c r="O499" i="9"/>
  <c r="O498" i="9"/>
  <c r="O497" i="9"/>
  <c r="O496" i="9"/>
  <c r="O495" i="9"/>
  <c r="O494" i="9"/>
  <c r="O493" i="9"/>
  <c r="O492" i="9"/>
  <c r="O491" i="9"/>
  <c r="O490" i="9"/>
  <c r="O489" i="9"/>
  <c r="O488" i="9"/>
  <c r="O487" i="9"/>
  <c r="O486" i="9"/>
  <c r="O485" i="9"/>
  <c r="O484" i="9"/>
  <c r="O483" i="9"/>
  <c r="O482" i="9"/>
  <c r="O481" i="9"/>
  <c r="O480" i="9"/>
  <c r="O479" i="9"/>
  <c r="O478" i="9"/>
  <c r="O477" i="9"/>
  <c r="O476" i="9"/>
  <c r="O475" i="9"/>
  <c r="O474" i="9"/>
  <c r="O473" i="9"/>
  <c r="O472" i="9"/>
  <c r="O471" i="9"/>
  <c r="O470" i="9"/>
  <c r="O469" i="9"/>
  <c r="O468" i="9"/>
  <c r="O467" i="9"/>
  <c r="O466" i="9"/>
  <c r="O465" i="9"/>
  <c r="O464" i="9"/>
  <c r="O463" i="9"/>
  <c r="O462" i="9"/>
  <c r="O461" i="9"/>
  <c r="O460" i="9"/>
  <c r="O459" i="9"/>
  <c r="O458" i="9"/>
  <c r="O457" i="9"/>
  <c r="O456" i="9"/>
  <c r="O455" i="9"/>
  <c r="O454" i="9"/>
  <c r="O453" i="9"/>
  <c r="O452" i="9"/>
  <c r="O451" i="9"/>
  <c r="O450" i="9"/>
  <c r="O449" i="9"/>
  <c r="O448" i="9"/>
  <c r="O447" i="9"/>
  <c r="O446" i="9"/>
  <c r="O445" i="9"/>
  <c r="O444" i="9"/>
  <c r="O443" i="9"/>
  <c r="O442" i="9"/>
  <c r="O441" i="9"/>
  <c r="O440" i="9"/>
  <c r="O439" i="9"/>
  <c r="O438" i="9"/>
  <c r="O437" i="9"/>
  <c r="O436" i="9"/>
  <c r="O435" i="9"/>
  <c r="O434" i="9"/>
  <c r="O433" i="9"/>
  <c r="O432" i="9"/>
  <c r="O431" i="9"/>
  <c r="O430" i="9"/>
  <c r="O429" i="9"/>
  <c r="O428" i="9"/>
  <c r="O427" i="9"/>
  <c r="O426" i="9"/>
  <c r="O425" i="9"/>
  <c r="O424" i="9"/>
  <c r="O423" i="9"/>
  <c r="O422" i="9"/>
  <c r="O421" i="9"/>
  <c r="O420" i="9"/>
  <c r="O419" i="9"/>
  <c r="O418" i="9"/>
  <c r="O417" i="9"/>
  <c r="O416" i="9"/>
  <c r="O415" i="9"/>
  <c r="O414" i="9"/>
  <c r="O413" i="9"/>
  <c r="O412" i="9"/>
  <c r="O411" i="9"/>
  <c r="O410" i="9"/>
  <c r="O409" i="9"/>
  <c r="O408" i="9"/>
  <c r="O407" i="9"/>
  <c r="O406" i="9"/>
  <c r="O405" i="9"/>
  <c r="O404" i="9"/>
  <c r="O403" i="9"/>
  <c r="O402" i="9"/>
  <c r="O401" i="9"/>
  <c r="O400" i="9"/>
  <c r="O399" i="9"/>
  <c r="O398" i="9"/>
  <c r="O397" i="9"/>
  <c r="O396" i="9"/>
  <c r="O395" i="9"/>
  <c r="O394" i="9"/>
  <c r="O393" i="9"/>
  <c r="O392" i="9"/>
  <c r="O391" i="9"/>
  <c r="O390" i="9"/>
  <c r="O389" i="9"/>
  <c r="O388" i="9"/>
  <c r="O387" i="9"/>
  <c r="O386" i="9"/>
  <c r="O385" i="9"/>
  <c r="O384" i="9"/>
  <c r="O383" i="9"/>
  <c r="O382" i="9"/>
  <c r="O381" i="9"/>
  <c r="O380" i="9"/>
  <c r="O379" i="9"/>
  <c r="O378" i="9"/>
  <c r="O377" i="9"/>
  <c r="O376" i="9"/>
  <c r="O375" i="9"/>
  <c r="O374" i="9"/>
  <c r="O373" i="9"/>
  <c r="O372" i="9"/>
  <c r="O371" i="9"/>
  <c r="O370" i="9"/>
  <c r="O369" i="9"/>
  <c r="O368" i="9"/>
  <c r="O367" i="9"/>
  <c r="O366" i="9"/>
  <c r="O365" i="9"/>
  <c r="O364" i="9"/>
  <c r="O363" i="9"/>
  <c r="O362" i="9"/>
  <c r="O361" i="9"/>
  <c r="O360" i="9"/>
  <c r="O359" i="9"/>
  <c r="O358" i="9"/>
  <c r="O357" i="9"/>
  <c r="O356" i="9"/>
  <c r="O355" i="9"/>
  <c r="O354" i="9"/>
  <c r="O353" i="9"/>
  <c r="O352" i="9"/>
  <c r="O351" i="9"/>
  <c r="O350" i="9"/>
  <c r="O349" i="9"/>
  <c r="O348" i="9"/>
  <c r="O347" i="9"/>
  <c r="O346" i="9"/>
  <c r="O345" i="9"/>
  <c r="O344" i="9"/>
  <c r="O343" i="9"/>
  <c r="O342" i="9"/>
  <c r="O341" i="9"/>
  <c r="O340" i="9"/>
  <c r="O339" i="9"/>
  <c r="O338" i="9"/>
  <c r="O337" i="9"/>
  <c r="O336" i="9"/>
  <c r="O335" i="9"/>
  <c r="O334" i="9"/>
  <c r="O333" i="9"/>
  <c r="O332" i="9"/>
  <c r="O331" i="9"/>
  <c r="O330" i="9"/>
  <c r="O329" i="9"/>
  <c r="O328" i="9"/>
  <c r="O327" i="9"/>
  <c r="O326" i="9"/>
  <c r="O325" i="9"/>
  <c r="O324" i="9"/>
  <c r="O323" i="9"/>
  <c r="O322" i="9"/>
  <c r="O321" i="9"/>
  <c r="O320" i="9"/>
  <c r="O319" i="9"/>
  <c r="O318" i="9"/>
  <c r="O317" i="9"/>
  <c r="O316" i="9"/>
  <c r="O315" i="9"/>
  <c r="O314" i="9"/>
  <c r="O313" i="9"/>
  <c r="O312" i="9"/>
  <c r="O311" i="9"/>
  <c r="O310" i="9"/>
  <c r="O309" i="9"/>
  <c r="O308" i="9"/>
  <c r="O307" i="9"/>
  <c r="O306" i="9"/>
  <c r="O305" i="9"/>
  <c r="O304" i="9"/>
  <c r="O303" i="9"/>
  <c r="O302" i="9"/>
  <c r="O301" i="9"/>
  <c r="O300" i="9"/>
  <c r="O299" i="9"/>
  <c r="O298" i="9"/>
  <c r="O297" i="9"/>
  <c r="O296" i="9"/>
  <c r="O295" i="9"/>
  <c r="O294" i="9"/>
  <c r="O293" i="9"/>
  <c r="O292" i="9"/>
  <c r="O291" i="9"/>
  <c r="O290" i="9"/>
  <c r="O289" i="9"/>
  <c r="O288" i="9"/>
  <c r="O287" i="9"/>
  <c r="O286" i="9"/>
  <c r="O285" i="9"/>
  <c r="O284" i="9"/>
  <c r="O283" i="9"/>
  <c r="O282" i="9"/>
  <c r="O281" i="9"/>
  <c r="O280" i="9"/>
  <c r="O279" i="9"/>
  <c r="O278" i="9"/>
  <c r="O277" i="9"/>
  <c r="O276" i="9"/>
  <c r="O275" i="9"/>
  <c r="O274" i="9"/>
  <c r="O273" i="9"/>
  <c r="O272" i="9"/>
  <c r="O271" i="9"/>
  <c r="O270" i="9"/>
  <c r="O269" i="9"/>
  <c r="O268" i="9"/>
  <c r="O267" i="9"/>
  <c r="O266" i="9"/>
  <c r="O265" i="9"/>
  <c r="O264" i="9"/>
  <c r="O263" i="9"/>
  <c r="O262" i="9"/>
  <c r="O261" i="9"/>
  <c r="O260" i="9"/>
  <c r="O259" i="9"/>
  <c r="O258" i="9"/>
  <c r="O257" i="9"/>
  <c r="O256" i="9"/>
  <c r="O255" i="9"/>
  <c r="O254" i="9"/>
  <c r="O253" i="9"/>
  <c r="O252" i="9"/>
  <c r="O251" i="9"/>
  <c r="O250" i="9"/>
  <c r="O249" i="9"/>
  <c r="O248" i="9"/>
  <c r="O247" i="9"/>
  <c r="O246" i="9"/>
  <c r="O245" i="9"/>
  <c r="O244" i="9"/>
  <c r="O243" i="9"/>
  <c r="O242" i="9"/>
  <c r="O241" i="9"/>
  <c r="O240" i="9"/>
  <c r="O239" i="9"/>
  <c r="O238" i="9"/>
  <c r="O237" i="9"/>
  <c r="O236" i="9"/>
  <c r="O235" i="9"/>
  <c r="O234" i="9"/>
  <c r="O233" i="9"/>
  <c r="O232" i="9"/>
  <c r="O231" i="9"/>
  <c r="O230" i="9"/>
  <c r="O229" i="9"/>
  <c r="O228" i="9"/>
  <c r="O227" i="9"/>
  <c r="O226" i="9"/>
  <c r="O225" i="9"/>
  <c r="O224" i="9"/>
  <c r="O223" i="9"/>
  <c r="O222" i="9"/>
  <c r="O221" i="9"/>
  <c r="O220" i="9"/>
  <c r="O219" i="9"/>
  <c r="O218" i="9"/>
  <c r="O217" i="9"/>
  <c r="O216" i="9"/>
  <c r="O215" i="9"/>
  <c r="O214" i="9"/>
  <c r="O213" i="9"/>
  <c r="O212" i="9"/>
  <c r="O211" i="9"/>
  <c r="O210" i="9"/>
  <c r="O209" i="9"/>
  <c r="O208" i="9"/>
  <c r="O207" i="9"/>
  <c r="O206" i="9"/>
  <c r="O205" i="9"/>
  <c r="O204" i="9"/>
  <c r="O203" i="9"/>
  <c r="O202" i="9"/>
  <c r="O201" i="9"/>
  <c r="O200" i="9"/>
  <c r="O199" i="9"/>
  <c r="O198" i="9"/>
  <c r="O197" i="9"/>
  <c r="O196" i="9"/>
  <c r="O195" i="9"/>
  <c r="O194" i="9"/>
  <c r="O193" i="9"/>
  <c r="O192" i="9"/>
  <c r="O191" i="9"/>
  <c r="O190" i="9"/>
  <c r="O189" i="9"/>
  <c r="O188" i="9"/>
  <c r="O187" i="9"/>
  <c r="O186" i="9"/>
  <c r="O185" i="9"/>
  <c r="O184" i="9"/>
  <c r="O183" i="9"/>
  <c r="O182" i="9"/>
  <c r="O181" i="9"/>
  <c r="O180" i="9"/>
  <c r="O179" i="9"/>
  <c r="O178" i="9"/>
  <c r="O177" i="9"/>
  <c r="O176" i="9"/>
  <c r="O175" i="9"/>
  <c r="O174" i="9"/>
  <c r="O173" i="9"/>
  <c r="O172" i="9"/>
  <c r="O171" i="9"/>
  <c r="O170" i="9"/>
  <c r="O169" i="9"/>
  <c r="O168" i="9"/>
  <c r="O167" i="9"/>
  <c r="O166" i="9"/>
  <c r="O165" i="9"/>
  <c r="O164" i="9"/>
  <c r="O163" i="9"/>
  <c r="O162" i="9"/>
  <c r="O161" i="9"/>
  <c r="O160" i="9"/>
  <c r="O159" i="9"/>
  <c r="O158" i="9"/>
  <c r="O157" i="9"/>
  <c r="O156" i="9"/>
  <c r="O155" i="9"/>
  <c r="O154" i="9"/>
  <c r="O153" i="9"/>
  <c r="O152" i="9"/>
  <c r="O151" i="9"/>
  <c r="O150" i="9"/>
  <c r="O149" i="9"/>
  <c r="O148" i="9"/>
  <c r="O147" i="9"/>
  <c r="O146" i="9"/>
  <c r="O145" i="9"/>
  <c r="O144" i="9"/>
  <c r="O143" i="9"/>
  <c r="O142" i="9"/>
  <c r="O141" i="9"/>
  <c r="O140" i="9"/>
  <c r="O139" i="9"/>
  <c r="O138" i="9"/>
  <c r="O137" i="9"/>
  <c r="O136" i="9"/>
  <c r="O135" i="9"/>
  <c r="O134" i="9"/>
  <c r="O133" i="9"/>
  <c r="O132" i="9"/>
  <c r="O131" i="9"/>
  <c r="O130" i="9"/>
  <c r="O129" i="9"/>
  <c r="O128" i="9"/>
  <c r="O127" i="9"/>
  <c r="O126" i="9"/>
  <c r="O125" i="9"/>
  <c r="O124" i="9"/>
  <c r="O123" i="9"/>
  <c r="O122" i="9"/>
  <c r="O121" i="9"/>
  <c r="O120" i="9"/>
  <c r="O119" i="9"/>
  <c r="O118" i="9"/>
  <c r="O117" i="9"/>
  <c r="O116" i="9"/>
  <c r="O115" i="9"/>
  <c r="O114" i="9"/>
  <c r="O113" i="9"/>
  <c r="O112" i="9"/>
  <c r="O111" i="9"/>
  <c r="O110" i="9"/>
  <c r="O109" i="9"/>
  <c r="O108" i="9"/>
  <c r="O107" i="9"/>
  <c r="O106" i="9"/>
  <c r="O105" i="9"/>
  <c r="O104" i="9"/>
  <c r="O103" i="9"/>
  <c r="O102" i="9"/>
  <c r="O101" i="9"/>
  <c r="O100" i="9"/>
  <c r="O99" i="9"/>
  <c r="O98" i="9"/>
  <c r="O97" i="9"/>
  <c r="O96" i="9"/>
  <c r="O95" i="9"/>
  <c r="O94" i="9"/>
  <c r="O93" i="9"/>
  <c r="O92" i="9"/>
  <c r="O91" i="9"/>
  <c r="O90" i="9"/>
  <c r="O89" i="9"/>
  <c r="O88" i="9"/>
  <c r="O87" i="9"/>
  <c r="O86" i="9"/>
  <c r="O85" i="9"/>
  <c r="O84" i="9"/>
  <c r="O83" i="9"/>
  <c r="O82" i="9"/>
  <c r="O81" i="9"/>
  <c r="O80" i="9"/>
  <c r="O79" i="9"/>
  <c r="O78" i="9"/>
  <c r="O77" i="9"/>
  <c r="O76" i="9"/>
  <c r="O75" i="9"/>
  <c r="O74" i="9"/>
  <c r="O73" i="9"/>
  <c r="O72" i="9"/>
  <c r="O71" i="9"/>
  <c r="O70" i="9"/>
  <c r="O69" i="9"/>
  <c r="O68" i="9"/>
  <c r="O67" i="9"/>
  <c r="O66" i="9"/>
  <c r="O65" i="9"/>
  <c r="O64" i="9"/>
  <c r="O63" i="9"/>
  <c r="O62" i="9"/>
  <c r="O61" i="9"/>
  <c r="O60" i="9"/>
  <c r="O59" i="9"/>
  <c r="O58" i="9"/>
  <c r="O57" i="9"/>
  <c r="O56" i="9"/>
  <c r="O55" i="9"/>
  <c r="O54" i="9"/>
  <c r="O53" i="9"/>
  <c r="O52" i="9"/>
  <c r="O51" i="9"/>
  <c r="O50" i="9"/>
  <c r="O49" i="9"/>
  <c r="O48" i="9"/>
  <c r="O47" i="9"/>
  <c r="O46" i="9"/>
  <c r="O45" i="9"/>
  <c r="O44" i="9"/>
  <c r="O43" i="9"/>
  <c r="O42" i="9"/>
  <c r="O41" i="9"/>
  <c r="O40" i="9"/>
  <c r="O39" i="9"/>
  <c r="O38" i="9"/>
  <c r="O37" i="9"/>
  <c r="O36" i="9"/>
  <c r="O35" i="9"/>
  <c r="O34" i="9"/>
  <c r="O33" i="9"/>
  <c r="O32" i="9"/>
  <c r="O31" i="9"/>
  <c r="O30" i="9"/>
  <c r="O29" i="9"/>
  <c r="O28" i="9"/>
  <c r="O27" i="9"/>
  <c r="O26" i="9"/>
  <c r="O25" i="9"/>
  <c r="O24" i="9"/>
  <c r="O23" i="9"/>
  <c r="O22" i="9"/>
  <c r="O21" i="9"/>
  <c r="O20" i="9"/>
  <c r="O19" i="9"/>
  <c r="O18" i="9"/>
  <c r="O17" i="9"/>
  <c r="O16" i="9"/>
  <c r="N13" i="9"/>
  <c r="M13" i="9"/>
  <c r="L13" i="9"/>
  <c r="K13" i="9"/>
  <c r="J13" i="9"/>
  <c r="I13" i="9"/>
  <c r="AE12" i="9"/>
  <c r="AD12" i="9"/>
  <c r="AC12" i="9"/>
  <c r="AA12" i="9"/>
  <c r="Z12" i="9"/>
  <c r="Y12" i="9"/>
  <c r="X12" i="9"/>
  <c r="W12" i="9"/>
  <c r="V12" i="9"/>
  <c r="U12" i="9"/>
  <c r="T12" i="9"/>
  <c r="S12" i="9"/>
  <c r="AE10" i="9"/>
  <c r="AD10" i="9"/>
  <c r="AC10" i="9"/>
  <c r="AB10" i="9"/>
  <c r="AA10" i="9"/>
  <c r="Z10" i="9"/>
  <c r="Y10" i="9"/>
  <c r="X10" i="9"/>
  <c r="W10" i="9"/>
  <c r="V10" i="9"/>
  <c r="U10" i="9"/>
  <c r="T10" i="9"/>
  <c r="S10" i="9"/>
  <c r="R10" i="9"/>
  <c r="Q10" i="9"/>
  <c r="F6" i="8" s="1"/>
  <c r="O10" i="9"/>
  <c r="N10" i="9"/>
  <c r="M10" i="9"/>
  <c r="L10" i="9"/>
  <c r="K10" i="9"/>
  <c r="J10" i="9"/>
  <c r="I10" i="9"/>
  <c r="AE9" i="9"/>
  <c r="AD9" i="9"/>
  <c r="AC9" i="9"/>
  <c r="AA9" i="9"/>
  <c r="Z9" i="9"/>
  <c r="Y9" i="9"/>
  <c r="X9" i="9"/>
  <c r="W9" i="9"/>
  <c r="V9" i="9"/>
  <c r="U9" i="9"/>
  <c r="T9" i="9"/>
  <c r="S9" i="9"/>
  <c r="O9" i="9"/>
  <c r="N9" i="9"/>
  <c r="M9" i="9"/>
  <c r="L9" i="9"/>
  <c r="K9" i="9"/>
  <c r="J9" i="9"/>
  <c r="I9" i="9"/>
  <c r="AE8" i="9"/>
  <c r="AD8" i="9"/>
  <c r="AC8" i="9"/>
  <c r="AB8" i="9"/>
  <c r="AA8" i="9"/>
  <c r="Z8" i="9"/>
  <c r="Y8" i="9"/>
  <c r="X8" i="9"/>
  <c r="W8" i="9"/>
  <c r="V8" i="9"/>
  <c r="U8" i="9"/>
  <c r="T8" i="9"/>
  <c r="S8" i="9"/>
  <c r="R8" i="9"/>
  <c r="Q8" i="9"/>
  <c r="O8" i="9"/>
  <c r="N8" i="9"/>
  <c r="M8" i="9"/>
  <c r="L8" i="9"/>
  <c r="K8" i="9"/>
  <c r="J8" i="9"/>
  <c r="I8" i="9"/>
  <c r="AE7" i="9"/>
  <c r="AD7" i="9"/>
  <c r="AC7" i="9"/>
  <c r="AB7" i="9"/>
  <c r="AA7" i="9"/>
  <c r="Z7" i="9"/>
  <c r="Y7" i="9"/>
  <c r="X7" i="9"/>
  <c r="W7" i="9"/>
  <c r="V7" i="9"/>
  <c r="U7" i="9"/>
  <c r="T7" i="9"/>
  <c r="S7" i="9"/>
  <c r="R7" i="9"/>
  <c r="Q7" i="9"/>
  <c r="D6" i="8" s="1"/>
  <c r="D4" i="8" s="1"/>
  <c r="O7" i="9"/>
  <c r="N7" i="9"/>
  <c r="M7" i="9"/>
  <c r="L7" i="9"/>
  <c r="K7" i="9"/>
  <c r="J7" i="9"/>
  <c r="I7" i="9"/>
  <c r="AE6" i="9"/>
  <c r="AD6" i="9"/>
  <c r="AC6" i="9"/>
  <c r="AA6" i="9"/>
  <c r="Z6" i="9"/>
  <c r="Y6" i="9"/>
  <c r="X6" i="9"/>
  <c r="W6" i="9"/>
  <c r="V6" i="9"/>
  <c r="U6" i="9"/>
  <c r="T6" i="9"/>
  <c r="S6" i="9"/>
  <c r="O6" i="9"/>
  <c r="N6" i="9"/>
  <c r="M6" i="9"/>
  <c r="L6" i="9"/>
  <c r="K6" i="9"/>
  <c r="J6" i="9"/>
  <c r="I6" i="9"/>
  <c r="A6" i="9"/>
  <c r="N5" i="9"/>
  <c r="M5" i="9"/>
  <c r="L5" i="9"/>
  <c r="K5" i="9"/>
  <c r="J5" i="9"/>
  <c r="I5" i="9"/>
  <c r="B2" i="9"/>
  <c r="F9" i="8"/>
  <c r="E9" i="8"/>
  <c r="D9" i="8"/>
  <c r="F8" i="8"/>
  <c r="E8" i="8"/>
  <c r="D8" i="8"/>
  <c r="F7" i="8"/>
  <c r="E7" i="8"/>
  <c r="D7" i="8"/>
  <c r="C4" i="8"/>
  <c r="N272" i="7"/>
  <c r="M272" i="7"/>
  <c r="L272" i="7"/>
  <c r="O272" i="7" s="1"/>
  <c r="K272" i="7"/>
  <c r="J272" i="7"/>
  <c r="I272" i="7"/>
  <c r="EM271" i="7"/>
  <c r="EL271" i="7"/>
  <c r="EI271" i="7"/>
  <c r="EH271" i="7"/>
  <c r="EA271" i="7"/>
  <c r="DZ271" i="7"/>
  <c r="DX271" i="7" s="1"/>
  <c r="DW271" i="7" s="1"/>
  <c r="DY271" i="7"/>
  <c r="DU271" i="7"/>
  <c r="DT271" i="7"/>
  <c r="DQ271" i="7"/>
  <c r="DP271" i="7"/>
  <c r="DI271" i="7"/>
  <c r="DG271" i="7" s="1"/>
  <c r="DH271" i="7"/>
  <c r="DF271" i="7" s="1"/>
  <c r="DE271" i="7" s="1"/>
  <c r="DC271" i="7"/>
  <c r="DB271" i="7"/>
  <c r="CY271" i="7"/>
  <c r="CX271" i="7"/>
  <c r="CQ271" i="7"/>
  <c r="CO271" i="7" s="1"/>
  <c r="CK271" i="7"/>
  <c r="CJ271" i="7"/>
  <c r="CG271" i="7"/>
  <c r="CF271" i="7"/>
  <c r="BX271" i="7"/>
  <c r="BV271" i="7" s="1"/>
  <c r="BS271" i="7"/>
  <c r="BR271" i="7"/>
  <c r="BO271" i="7"/>
  <c r="BN271" i="7"/>
  <c r="BG271" i="7"/>
  <c r="BE271" i="7" s="1"/>
  <c r="BF271" i="7"/>
  <c r="BD271" i="7" s="1"/>
  <c r="BC271" i="7" s="1"/>
  <c r="BA271" i="7"/>
  <c r="AZ271" i="7"/>
  <c r="AW271" i="7"/>
  <c r="AV271" i="7"/>
  <c r="AL271" i="7" s="1"/>
  <c r="AK271" i="7" s="1"/>
  <c r="AM271" i="7"/>
  <c r="AI271" i="7"/>
  <c r="AH271" i="7"/>
  <c r="AE271" i="7"/>
  <c r="AD271" i="7"/>
  <c r="U271" i="7"/>
  <c r="T271" i="7"/>
  <c r="S271" i="7" s="1"/>
  <c r="EM270" i="7"/>
  <c r="EL270" i="7"/>
  <c r="EI270" i="7"/>
  <c r="EH270" i="7"/>
  <c r="DZ270" i="7"/>
  <c r="DX270" i="7"/>
  <c r="DU270" i="7"/>
  <c r="DT270" i="7"/>
  <c r="DQ270" i="7"/>
  <c r="DP270" i="7"/>
  <c r="DI270" i="7"/>
  <c r="DH270" i="7"/>
  <c r="DF270" i="7" s="1"/>
  <c r="DE270" i="7" s="1"/>
  <c r="DG270" i="7"/>
  <c r="DC270" i="7"/>
  <c r="DB270" i="7"/>
  <c r="CY270" i="7"/>
  <c r="CX270" i="7"/>
  <c r="CQ270" i="7"/>
  <c r="CO270" i="7" s="1"/>
  <c r="CP270" i="7"/>
  <c r="CN270" i="7" s="1"/>
  <c r="CK270" i="7"/>
  <c r="CJ270" i="7"/>
  <c r="CG270" i="7"/>
  <c r="CF270" i="7"/>
  <c r="BY270" i="7"/>
  <c r="BW270" i="7" s="1"/>
  <c r="BX270" i="7"/>
  <c r="BV270" i="7" s="1"/>
  <c r="BU270" i="7" s="1"/>
  <c r="BS270" i="7"/>
  <c r="BR270" i="7"/>
  <c r="BO270" i="7"/>
  <c r="BN270" i="7"/>
  <c r="BD270" i="7" s="1"/>
  <c r="BC270" i="7" s="1"/>
  <c r="BG270" i="7"/>
  <c r="BE270" i="7" s="1"/>
  <c r="BF270" i="7"/>
  <c r="BA270" i="7"/>
  <c r="AZ270" i="7"/>
  <c r="AW270" i="7"/>
  <c r="AM270" i="7" s="1"/>
  <c r="AV270" i="7"/>
  <c r="AL270" i="7" s="1"/>
  <c r="AI270" i="7"/>
  <c r="AH270" i="7"/>
  <c r="AE270" i="7"/>
  <c r="AD270" i="7"/>
  <c r="T270" i="7" s="1"/>
  <c r="S270" i="7" s="1"/>
  <c r="U270" i="7"/>
  <c r="EM269" i="7"/>
  <c r="EL269" i="7"/>
  <c r="EI269" i="7"/>
  <c r="EH269" i="7"/>
  <c r="EA269" i="7"/>
  <c r="DY269" i="7" s="1"/>
  <c r="DZ269" i="7"/>
  <c r="DX269" i="7" s="1"/>
  <c r="DU269" i="7"/>
  <c r="DT269" i="7"/>
  <c r="DQ269" i="7"/>
  <c r="DP269" i="7"/>
  <c r="DI269" i="7"/>
  <c r="DG269" i="7" s="1"/>
  <c r="DH269" i="7"/>
  <c r="DF269" i="7" s="1"/>
  <c r="DC269" i="7"/>
  <c r="DB269" i="7"/>
  <c r="CY269" i="7"/>
  <c r="CX269" i="7"/>
  <c r="CQ269" i="7"/>
  <c r="CO269" i="7" s="1"/>
  <c r="CP269" i="7"/>
  <c r="CK269" i="7"/>
  <c r="CJ269" i="7"/>
  <c r="CG269" i="7"/>
  <c r="CF269" i="7"/>
  <c r="BY269" i="7"/>
  <c r="BW269" i="7" s="1"/>
  <c r="BX269" i="7"/>
  <c r="BV269" i="7" s="1"/>
  <c r="BU269" i="7" s="1"/>
  <c r="BS269" i="7"/>
  <c r="BR269" i="7"/>
  <c r="BO269" i="7"/>
  <c r="BN269" i="7"/>
  <c r="BG269" i="7"/>
  <c r="BE269" i="7" s="1"/>
  <c r="BA269" i="7"/>
  <c r="AZ269" i="7"/>
  <c r="AW269" i="7"/>
  <c r="AM269" i="7" s="1"/>
  <c r="AV269" i="7"/>
  <c r="AL269" i="7"/>
  <c r="AK269" i="7" s="1"/>
  <c r="AI269" i="7"/>
  <c r="AH269" i="7"/>
  <c r="AE269" i="7"/>
  <c r="AD269" i="7"/>
  <c r="U269" i="7"/>
  <c r="EM268" i="7"/>
  <c r="EL268" i="7"/>
  <c r="EI268" i="7"/>
  <c r="EH268" i="7"/>
  <c r="DX268" i="7" s="1"/>
  <c r="EA268" i="7"/>
  <c r="DZ268" i="7"/>
  <c r="DU268" i="7"/>
  <c r="DT268" i="7"/>
  <c r="DQ268" i="7"/>
  <c r="DP268" i="7"/>
  <c r="DI268" i="7"/>
  <c r="DG268" i="7" s="1"/>
  <c r="DC268" i="7"/>
  <c r="DB268" i="7"/>
  <c r="CY268" i="7"/>
  <c r="CX268" i="7"/>
  <c r="CP268" i="7"/>
  <c r="CN268" i="7" s="1"/>
  <c r="CK268" i="7"/>
  <c r="CJ268" i="7"/>
  <c r="CG268" i="7"/>
  <c r="CF268" i="7"/>
  <c r="BY268" i="7"/>
  <c r="BW268" i="7" s="1"/>
  <c r="BU268" i="7" s="1"/>
  <c r="BX268" i="7"/>
  <c r="BV268" i="7"/>
  <c r="BS268" i="7"/>
  <c r="BR268" i="7"/>
  <c r="BO268" i="7"/>
  <c r="BN268" i="7"/>
  <c r="BG268" i="7"/>
  <c r="BF268" i="7"/>
  <c r="BE268" i="7"/>
  <c r="BD268" i="7"/>
  <c r="BC268" i="7" s="1"/>
  <c r="BA268" i="7"/>
  <c r="AZ268" i="7"/>
  <c r="AW268" i="7"/>
  <c r="AM268" i="7" s="1"/>
  <c r="AK268" i="7" s="1"/>
  <c r="AV268" i="7"/>
  <c r="AL268" i="7"/>
  <c r="AI268" i="7"/>
  <c r="U268" i="7" s="1"/>
  <c r="AH268" i="7"/>
  <c r="AE268" i="7"/>
  <c r="AD268" i="7"/>
  <c r="T268" i="7" s="1"/>
  <c r="S268" i="7" s="1"/>
  <c r="EM267" i="7"/>
  <c r="EL267" i="7"/>
  <c r="DX267" i="7" s="1"/>
  <c r="DW267" i="7" s="1"/>
  <c r="EI267" i="7"/>
  <c r="EH267" i="7"/>
  <c r="EA267" i="7"/>
  <c r="DY267" i="7" s="1"/>
  <c r="DZ267" i="7"/>
  <c r="DU267" i="7"/>
  <c r="DG267" i="7" s="1"/>
  <c r="DT267" i="7"/>
  <c r="DQ267" i="7"/>
  <c r="DP267" i="7"/>
  <c r="DI267" i="7"/>
  <c r="DH267" i="7"/>
  <c r="DF267" i="7" s="1"/>
  <c r="DE267" i="7" s="1"/>
  <c r="DC267" i="7"/>
  <c r="DB267" i="7"/>
  <c r="CY267" i="7"/>
  <c r="CX267" i="7"/>
  <c r="CQ267" i="7"/>
  <c r="CP267" i="7"/>
  <c r="CN267" i="7" s="1"/>
  <c r="CM267" i="7" s="1"/>
  <c r="CO267" i="7"/>
  <c r="CK267" i="7"/>
  <c r="CJ267" i="7"/>
  <c r="CG267" i="7"/>
  <c r="CF267" i="7"/>
  <c r="BY267" i="7"/>
  <c r="BW267" i="7" s="1"/>
  <c r="BX267" i="7"/>
  <c r="BV267" i="7" s="1"/>
  <c r="BU267" i="7" s="1"/>
  <c r="BS267" i="7"/>
  <c r="BR267" i="7"/>
  <c r="BO267" i="7"/>
  <c r="BN267" i="7"/>
  <c r="BG267" i="7"/>
  <c r="BE267" i="7" s="1"/>
  <c r="BF267" i="7"/>
  <c r="BD267" i="7" s="1"/>
  <c r="BC267" i="7" s="1"/>
  <c r="BA267" i="7"/>
  <c r="AZ267" i="7"/>
  <c r="AW267" i="7"/>
  <c r="AV267" i="7"/>
  <c r="AM267" i="7"/>
  <c r="AL267" i="7"/>
  <c r="AK267" i="7" s="1"/>
  <c r="AI267" i="7"/>
  <c r="U267" i="7" s="1"/>
  <c r="AH267" i="7"/>
  <c r="AE267" i="7"/>
  <c r="AD267" i="7"/>
  <c r="T267" i="7" s="1"/>
  <c r="S267" i="7" s="1"/>
  <c r="EM266" i="7"/>
  <c r="EL266" i="7"/>
  <c r="EI266" i="7"/>
  <c r="EH266" i="7"/>
  <c r="EA266" i="7"/>
  <c r="DY266" i="7" s="1"/>
  <c r="DZ266" i="7"/>
  <c r="DX266" i="7"/>
  <c r="DU266" i="7"/>
  <c r="DT266" i="7"/>
  <c r="DQ266" i="7"/>
  <c r="DP266" i="7"/>
  <c r="DI266" i="7"/>
  <c r="DG266" i="7" s="1"/>
  <c r="DH266" i="7"/>
  <c r="DC266" i="7"/>
  <c r="DB266" i="7"/>
  <c r="CY266" i="7"/>
  <c r="CX266" i="7"/>
  <c r="CQ266" i="7"/>
  <c r="CP266" i="7"/>
  <c r="CN266" i="7" s="1"/>
  <c r="CK266" i="7"/>
  <c r="CJ266" i="7"/>
  <c r="CG266" i="7"/>
  <c r="CF266" i="7"/>
  <c r="BY266" i="7"/>
  <c r="BW266" i="7" s="1"/>
  <c r="BS266" i="7"/>
  <c r="BR266" i="7"/>
  <c r="BO266" i="7"/>
  <c r="BN266" i="7"/>
  <c r="BF266" i="7"/>
  <c r="BD266" i="7" s="1"/>
  <c r="BA266" i="7"/>
  <c r="AM266" i="7" s="1"/>
  <c r="AZ266" i="7"/>
  <c r="AL266" i="7" s="1"/>
  <c r="AW266" i="7"/>
  <c r="AV266" i="7"/>
  <c r="AI266" i="7"/>
  <c r="AH266" i="7"/>
  <c r="T266" i="7" s="1"/>
  <c r="S266" i="7" s="1"/>
  <c r="AE266" i="7"/>
  <c r="U266" i="7" s="1"/>
  <c r="AD266" i="7"/>
  <c r="EM265" i="7"/>
  <c r="EL265" i="7"/>
  <c r="EI265" i="7"/>
  <c r="EH265" i="7"/>
  <c r="EA265" i="7"/>
  <c r="DY265" i="7" s="1"/>
  <c r="DU265" i="7"/>
  <c r="DT265" i="7"/>
  <c r="DQ265" i="7"/>
  <c r="DP265" i="7"/>
  <c r="DH265" i="7"/>
  <c r="DF265" i="7" s="1"/>
  <c r="DC265" i="7"/>
  <c r="DB265" i="7"/>
  <c r="CY265" i="7"/>
  <c r="CX265" i="7"/>
  <c r="CN265" i="7" s="1"/>
  <c r="CM265" i="7" s="1"/>
  <c r="CQ265" i="7"/>
  <c r="CO265" i="7" s="1"/>
  <c r="CP265" i="7"/>
  <c r="CK265" i="7"/>
  <c r="CJ265" i="7"/>
  <c r="CG265" i="7"/>
  <c r="BW265" i="7" s="1"/>
  <c r="CF265" i="7"/>
  <c r="BV265" i="7" s="1"/>
  <c r="BU265" i="7" s="1"/>
  <c r="BY265" i="7"/>
  <c r="BX265" i="7"/>
  <c r="BS265" i="7"/>
  <c r="BR265" i="7"/>
  <c r="BO265" i="7"/>
  <c r="BE265" i="7" s="1"/>
  <c r="BN265" i="7"/>
  <c r="BG265" i="7"/>
  <c r="BF265" i="7"/>
  <c r="BD265" i="7" s="1"/>
  <c r="BC265" i="7" s="1"/>
  <c r="BA265" i="7"/>
  <c r="AM265" i="7" s="1"/>
  <c r="AZ265" i="7"/>
  <c r="AL265" i="7" s="1"/>
  <c r="AK265" i="7" s="1"/>
  <c r="AW265" i="7"/>
  <c r="AV265" i="7"/>
  <c r="AI265" i="7"/>
  <c r="AH265" i="7"/>
  <c r="T265" i="7" s="1"/>
  <c r="S265" i="7" s="1"/>
  <c r="AE265" i="7"/>
  <c r="U265" i="7" s="1"/>
  <c r="AD265" i="7"/>
  <c r="EM264" i="7"/>
  <c r="EL264" i="7"/>
  <c r="EI264" i="7"/>
  <c r="DY264" i="7" s="1"/>
  <c r="EH264" i="7"/>
  <c r="DX264" i="7" s="1"/>
  <c r="DW264" i="7" s="1"/>
  <c r="EA264" i="7"/>
  <c r="DZ264" i="7"/>
  <c r="DU264" i="7"/>
  <c r="DT264" i="7"/>
  <c r="DQ264" i="7"/>
  <c r="DG264" i="7" s="1"/>
  <c r="DP264" i="7"/>
  <c r="DI264" i="7"/>
  <c r="DH264" i="7"/>
  <c r="DF264" i="7" s="1"/>
  <c r="DE264" i="7" s="1"/>
  <c r="DC264" i="7"/>
  <c r="DB264" i="7"/>
  <c r="CN264" i="7" s="1"/>
  <c r="CM264" i="7" s="1"/>
  <c r="CY264" i="7"/>
  <c r="CX264" i="7"/>
  <c r="CQ264" i="7"/>
  <c r="CO264" i="7" s="1"/>
  <c r="CP264" i="7"/>
  <c r="CK264" i="7"/>
  <c r="BW264" i="7" s="1"/>
  <c r="CJ264" i="7"/>
  <c r="CG264" i="7"/>
  <c r="CF264" i="7"/>
  <c r="BY264" i="7"/>
  <c r="BX264" i="7"/>
  <c r="BV264" i="7"/>
  <c r="BU264" i="7" s="1"/>
  <c r="BS264" i="7"/>
  <c r="BR264" i="7"/>
  <c r="BO264" i="7"/>
  <c r="BN264" i="7"/>
  <c r="BG264" i="7"/>
  <c r="BF264" i="7"/>
  <c r="BE264" i="7"/>
  <c r="BD264" i="7"/>
  <c r="BC264" i="7" s="1"/>
  <c r="BA264" i="7"/>
  <c r="AZ264" i="7"/>
  <c r="AW264" i="7"/>
  <c r="AV264" i="7"/>
  <c r="AM264" i="7"/>
  <c r="AL264" i="7"/>
  <c r="AK264" i="7" s="1"/>
  <c r="AI264" i="7"/>
  <c r="AH264" i="7"/>
  <c r="AE264" i="7"/>
  <c r="U264" i="7" s="1"/>
  <c r="S264" i="7" s="1"/>
  <c r="AD264" i="7"/>
  <c r="T264" i="7"/>
  <c r="EM263" i="7"/>
  <c r="DY263" i="7" s="1"/>
  <c r="EL263" i="7"/>
  <c r="EI263" i="7"/>
  <c r="EH263" i="7"/>
  <c r="EA263" i="7"/>
  <c r="DZ263" i="7"/>
  <c r="DX263" i="7"/>
  <c r="DU263" i="7"/>
  <c r="DT263" i="7"/>
  <c r="DQ263" i="7"/>
  <c r="DP263" i="7"/>
  <c r="DI263" i="7"/>
  <c r="DH263" i="7"/>
  <c r="DF263" i="7" s="1"/>
  <c r="DE263" i="7" s="1"/>
  <c r="DG263" i="7"/>
  <c r="DC263" i="7"/>
  <c r="DB263" i="7"/>
  <c r="CY263" i="7"/>
  <c r="CX263" i="7"/>
  <c r="CQ263" i="7"/>
  <c r="CO263" i="7" s="1"/>
  <c r="CP263" i="7"/>
  <c r="CN263" i="7" s="1"/>
  <c r="CK263" i="7"/>
  <c r="CJ263" i="7"/>
  <c r="CG263" i="7"/>
  <c r="CF263" i="7"/>
  <c r="BY263" i="7"/>
  <c r="BW263" i="7" s="1"/>
  <c r="BX263" i="7"/>
  <c r="BV263" i="7" s="1"/>
  <c r="BS263" i="7"/>
  <c r="BR263" i="7"/>
  <c r="BO263" i="7"/>
  <c r="BN263" i="7"/>
  <c r="BD263" i="7" s="1"/>
  <c r="BG263" i="7"/>
  <c r="BE263" i="7" s="1"/>
  <c r="BF263" i="7"/>
  <c r="BA263" i="7"/>
  <c r="AZ263" i="7"/>
  <c r="AW263" i="7"/>
  <c r="AM263" i="7" s="1"/>
  <c r="AV263" i="7"/>
  <c r="AL263" i="7" s="1"/>
  <c r="AI263" i="7"/>
  <c r="AH263" i="7"/>
  <c r="AE263" i="7"/>
  <c r="AD263" i="7"/>
  <c r="T263" i="7" s="1"/>
  <c r="S263" i="7" s="1"/>
  <c r="U263" i="7"/>
  <c r="EM262" i="7"/>
  <c r="EL262" i="7"/>
  <c r="EI262" i="7"/>
  <c r="EH262" i="7"/>
  <c r="EA262" i="7"/>
  <c r="DY262" i="7" s="1"/>
  <c r="DZ262" i="7"/>
  <c r="DX262" i="7" s="1"/>
  <c r="DW262" i="7" s="1"/>
  <c r="DU262" i="7"/>
  <c r="DT262" i="7"/>
  <c r="DQ262" i="7"/>
  <c r="DP262" i="7"/>
  <c r="DI262" i="7"/>
  <c r="DG262" i="7" s="1"/>
  <c r="DH262" i="7"/>
  <c r="DC262" i="7"/>
  <c r="DB262" i="7"/>
  <c r="CY262" i="7"/>
  <c r="CO262" i="7" s="1"/>
  <c r="CX262" i="7"/>
  <c r="CN262" i="7" s="1"/>
  <c r="CQ262" i="7"/>
  <c r="CP262" i="7"/>
  <c r="CK262" i="7"/>
  <c r="CJ262" i="7"/>
  <c r="CG262" i="7"/>
  <c r="BW262" i="7" s="1"/>
  <c r="CF262" i="7"/>
  <c r="BY262" i="7"/>
  <c r="BX262" i="7"/>
  <c r="BV262" i="7" s="1"/>
  <c r="BU262" i="7" s="1"/>
  <c r="BS262" i="7"/>
  <c r="BR262" i="7"/>
  <c r="BD262" i="7" s="1"/>
  <c r="BC262" i="7" s="1"/>
  <c r="BO262" i="7"/>
  <c r="BN262" i="7"/>
  <c r="BG262" i="7"/>
  <c r="BE262" i="7" s="1"/>
  <c r="BF262" i="7"/>
  <c r="BA262" i="7"/>
  <c r="AM262" i="7" s="1"/>
  <c r="AZ262" i="7"/>
  <c r="AW262" i="7"/>
  <c r="AV262" i="7"/>
  <c r="AL262" i="7" s="1"/>
  <c r="AK262" i="7" s="1"/>
  <c r="AI262" i="7"/>
  <c r="U262" i="7" s="1"/>
  <c r="AH262" i="7"/>
  <c r="T262" i="7" s="1"/>
  <c r="S262" i="7" s="1"/>
  <c r="AE262" i="7"/>
  <c r="AD262" i="7"/>
  <c r="EM261" i="7"/>
  <c r="EL261" i="7"/>
  <c r="EI261" i="7"/>
  <c r="DY261" i="7" s="1"/>
  <c r="EH261" i="7"/>
  <c r="EA261" i="7"/>
  <c r="DZ261" i="7"/>
  <c r="DX261" i="7" s="1"/>
  <c r="DU261" i="7"/>
  <c r="DT261" i="7"/>
  <c r="DQ261" i="7"/>
  <c r="DP261" i="7"/>
  <c r="DI261" i="7"/>
  <c r="DG261" i="7" s="1"/>
  <c r="DH261" i="7"/>
  <c r="DF261" i="7" s="1"/>
  <c r="DE261" i="7" s="1"/>
  <c r="DC261" i="7"/>
  <c r="DB261" i="7"/>
  <c r="CY261" i="7"/>
  <c r="CX261" i="7"/>
  <c r="CQ261" i="7"/>
  <c r="CO261" i="7" s="1"/>
  <c r="CP261" i="7"/>
  <c r="CN261" i="7"/>
  <c r="CK261" i="7"/>
  <c r="CJ261" i="7"/>
  <c r="CG261" i="7"/>
  <c r="CF261" i="7"/>
  <c r="BY261" i="7"/>
  <c r="BX261" i="7"/>
  <c r="BW261" i="7"/>
  <c r="BV261" i="7"/>
  <c r="BU261" i="7" s="1"/>
  <c r="BS261" i="7"/>
  <c r="BR261" i="7"/>
  <c r="BO261" i="7"/>
  <c r="BN261" i="7"/>
  <c r="BG261" i="7"/>
  <c r="BF261" i="7"/>
  <c r="BD261" i="7" s="1"/>
  <c r="BC261" i="7" s="1"/>
  <c r="BE261" i="7"/>
  <c r="BA261" i="7"/>
  <c r="AZ261" i="7"/>
  <c r="AW261" i="7"/>
  <c r="AV261" i="7"/>
  <c r="AM261" i="7"/>
  <c r="AL261" i="7"/>
  <c r="AK261" i="7" s="1"/>
  <c r="AI261" i="7"/>
  <c r="AH261" i="7"/>
  <c r="AE261" i="7"/>
  <c r="AD261" i="7"/>
  <c r="U261" i="7"/>
  <c r="T261" i="7"/>
  <c r="S261" i="7" s="1"/>
  <c r="EM260" i="7"/>
  <c r="EL260" i="7"/>
  <c r="EI260" i="7"/>
  <c r="EH260" i="7"/>
  <c r="EA260" i="7"/>
  <c r="DZ260" i="7"/>
  <c r="DY260" i="7"/>
  <c r="DX260" i="7"/>
  <c r="DW260" i="7" s="1"/>
  <c r="DU260" i="7"/>
  <c r="DT260" i="7"/>
  <c r="DQ260" i="7"/>
  <c r="DP260" i="7"/>
  <c r="DI260" i="7"/>
  <c r="DH260" i="7"/>
  <c r="DF260" i="7" s="1"/>
  <c r="DE260" i="7" s="1"/>
  <c r="DG260" i="7"/>
  <c r="DC260" i="7"/>
  <c r="DB260" i="7"/>
  <c r="CY260" i="7"/>
  <c r="CX260" i="7"/>
  <c r="CQ260" i="7"/>
  <c r="CO260" i="7" s="1"/>
  <c r="CP260" i="7"/>
  <c r="CN260" i="7" s="1"/>
  <c r="CK260" i="7"/>
  <c r="CJ260" i="7"/>
  <c r="CG260" i="7"/>
  <c r="CF260" i="7"/>
  <c r="BV260" i="7" s="1"/>
  <c r="BU260" i="7" s="1"/>
  <c r="BY260" i="7"/>
  <c r="BW260" i="7" s="1"/>
  <c r="BX260" i="7"/>
  <c r="BS260" i="7"/>
  <c r="BR260" i="7"/>
  <c r="BO260" i="7"/>
  <c r="BE260" i="7" s="1"/>
  <c r="BN260" i="7"/>
  <c r="BD260" i="7" s="1"/>
  <c r="BG260" i="7"/>
  <c r="BF260" i="7"/>
  <c r="BA260" i="7"/>
  <c r="AZ260" i="7"/>
  <c r="AL260" i="7" s="1"/>
  <c r="AK260" i="7" s="1"/>
  <c r="AW260" i="7"/>
  <c r="AM260" i="7" s="1"/>
  <c r="AV260" i="7"/>
  <c r="AI260" i="7"/>
  <c r="AH260" i="7"/>
  <c r="AE260" i="7"/>
  <c r="U260" i="7" s="1"/>
  <c r="AD260" i="7"/>
  <c r="T260" i="7" s="1"/>
  <c r="EM259" i="7"/>
  <c r="EL259" i="7"/>
  <c r="EI259" i="7"/>
  <c r="EH259" i="7"/>
  <c r="DX259" i="7" s="1"/>
  <c r="EA259" i="7"/>
  <c r="DY259" i="7" s="1"/>
  <c r="DZ259" i="7"/>
  <c r="DU259" i="7"/>
  <c r="DT259" i="7"/>
  <c r="DQ259" i="7"/>
  <c r="DG259" i="7" s="1"/>
  <c r="DP259" i="7"/>
  <c r="DF259" i="7" s="1"/>
  <c r="DE259" i="7" s="1"/>
  <c r="DI259" i="7"/>
  <c r="DH259" i="7"/>
  <c r="DC259" i="7"/>
  <c r="DB259" i="7"/>
  <c r="CY259" i="7"/>
  <c r="CO259" i="7" s="1"/>
  <c r="CX259" i="7"/>
  <c r="CQ259" i="7"/>
  <c r="CP259" i="7"/>
  <c r="CN259" i="7" s="1"/>
  <c r="CM259" i="7" s="1"/>
  <c r="CK259" i="7"/>
  <c r="CJ259" i="7"/>
  <c r="BV259" i="7" s="1"/>
  <c r="BU259" i="7" s="1"/>
  <c r="CG259" i="7"/>
  <c r="CF259" i="7"/>
  <c r="BY259" i="7"/>
  <c r="BW259" i="7" s="1"/>
  <c r="BX259" i="7"/>
  <c r="BS259" i="7"/>
  <c r="BE259" i="7" s="1"/>
  <c r="BR259" i="7"/>
  <c r="BO259" i="7"/>
  <c r="BN259" i="7"/>
  <c r="BG259" i="7"/>
  <c r="BF259" i="7"/>
  <c r="BD259" i="7"/>
  <c r="BC259" i="7" s="1"/>
  <c r="BA259" i="7"/>
  <c r="AZ259" i="7"/>
  <c r="AW259" i="7"/>
  <c r="AM259" i="7" s="1"/>
  <c r="AK259" i="7" s="1"/>
  <c r="AV259" i="7"/>
  <c r="AL259" i="7"/>
  <c r="AI259" i="7"/>
  <c r="U259" i="7" s="1"/>
  <c r="AH259" i="7"/>
  <c r="AE259" i="7"/>
  <c r="AD259" i="7"/>
  <c r="T259" i="7" s="1"/>
  <c r="EM258" i="7"/>
  <c r="EL258" i="7"/>
  <c r="DX258" i="7" s="1"/>
  <c r="EI258" i="7"/>
  <c r="EH258" i="7"/>
  <c r="EA258" i="7"/>
  <c r="DY258" i="7" s="1"/>
  <c r="DZ258" i="7"/>
  <c r="DU258" i="7"/>
  <c r="DT258" i="7"/>
  <c r="DQ258" i="7"/>
  <c r="DP258" i="7"/>
  <c r="DI258" i="7"/>
  <c r="DG258" i="7" s="1"/>
  <c r="DH258" i="7"/>
  <c r="DF258" i="7"/>
  <c r="DE258" i="7" s="1"/>
  <c r="DC258" i="7"/>
  <c r="DB258" i="7"/>
  <c r="CY258" i="7"/>
  <c r="CX258" i="7"/>
  <c r="CQ258" i="7"/>
  <c r="CP258" i="7"/>
  <c r="CO258" i="7"/>
  <c r="CN258" i="7"/>
  <c r="CM258" i="7" s="1"/>
  <c r="CK258" i="7"/>
  <c r="CJ258" i="7"/>
  <c r="CG258" i="7"/>
  <c r="CF258" i="7"/>
  <c r="BY258" i="7"/>
  <c r="BX258" i="7"/>
  <c r="BV258" i="7" s="1"/>
  <c r="BU258" i="7" s="1"/>
  <c r="BW258" i="7"/>
  <c r="BS258" i="7"/>
  <c r="BR258" i="7"/>
  <c r="BO258" i="7"/>
  <c r="BN258" i="7"/>
  <c r="BG258" i="7"/>
  <c r="BE258" i="7" s="1"/>
  <c r="BF258" i="7"/>
  <c r="BD258" i="7" s="1"/>
  <c r="BC258" i="7" s="1"/>
  <c r="BA258" i="7"/>
  <c r="AZ258" i="7"/>
  <c r="AW258" i="7"/>
  <c r="AV258" i="7"/>
  <c r="AL258" i="7" s="1"/>
  <c r="AK258" i="7" s="1"/>
  <c r="AM258" i="7"/>
  <c r="AI258" i="7"/>
  <c r="AH258" i="7"/>
  <c r="AE258" i="7"/>
  <c r="AD258" i="7"/>
  <c r="U258" i="7"/>
  <c r="T258" i="7"/>
  <c r="S258" i="7" s="1"/>
  <c r="EM257" i="7"/>
  <c r="EL257" i="7"/>
  <c r="EI257" i="7"/>
  <c r="EH257" i="7"/>
  <c r="EA257" i="7"/>
  <c r="DZ257" i="7"/>
  <c r="DX257" i="7" s="1"/>
  <c r="DW257" i="7" s="1"/>
  <c r="DY257" i="7"/>
  <c r="DU257" i="7"/>
  <c r="DT257" i="7"/>
  <c r="DQ257" i="7"/>
  <c r="DP257" i="7"/>
  <c r="DI257" i="7"/>
  <c r="DG257" i="7" s="1"/>
  <c r="DH257" i="7"/>
  <c r="DF257" i="7" s="1"/>
  <c r="DE257" i="7" s="1"/>
  <c r="DC257" i="7"/>
  <c r="DB257" i="7"/>
  <c r="CY257" i="7"/>
  <c r="CX257" i="7"/>
  <c r="CN257" i="7" s="1"/>
  <c r="CQ257" i="7"/>
  <c r="CO257" i="7" s="1"/>
  <c r="CP257" i="7"/>
  <c r="CK257" i="7"/>
  <c r="CJ257" i="7"/>
  <c r="CG257" i="7"/>
  <c r="BW257" i="7" s="1"/>
  <c r="CF257" i="7"/>
  <c r="BV257" i="7" s="1"/>
  <c r="BY257" i="7"/>
  <c r="BX257" i="7"/>
  <c r="BS257" i="7"/>
  <c r="BR257" i="7"/>
  <c r="BO257" i="7"/>
  <c r="BE257" i="7" s="1"/>
  <c r="BN257" i="7"/>
  <c r="BG257" i="7"/>
  <c r="BF257" i="7"/>
  <c r="BD257" i="7" s="1"/>
  <c r="BC257" i="7" s="1"/>
  <c r="BA257" i="7"/>
  <c r="AM257" i="7" s="1"/>
  <c r="AZ257" i="7"/>
  <c r="AL257" i="7" s="1"/>
  <c r="AW257" i="7"/>
  <c r="AV257" i="7"/>
  <c r="AI257" i="7"/>
  <c r="AH257" i="7"/>
  <c r="T257" i="7" s="1"/>
  <c r="S257" i="7" s="1"/>
  <c r="AE257" i="7"/>
  <c r="U257" i="7" s="1"/>
  <c r="AD257" i="7"/>
  <c r="EM256" i="7"/>
  <c r="EL256" i="7"/>
  <c r="EI256" i="7"/>
  <c r="DY256" i="7" s="1"/>
  <c r="EH256" i="7"/>
  <c r="DX256" i="7" s="1"/>
  <c r="EA256" i="7"/>
  <c r="DZ256" i="7"/>
  <c r="DU256" i="7"/>
  <c r="DT256" i="7"/>
  <c r="DQ256" i="7"/>
  <c r="DG256" i="7" s="1"/>
  <c r="DP256" i="7"/>
  <c r="DI256" i="7"/>
  <c r="DH256" i="7"/>
  <c r="DF256" i="7" s="1"/>
  <c r="DC256" i="7"/>
  <c r="DB256" i="7"/>
  <c r="CN256" i="7" s="1"/>
  <c r="CY256" i="7"/>
  <c r="CX256" i="7"/>
  <c r="CQ256" i="7"/>
  <c r="CO256" i="7" s="1"/>
  <c r="CP256" i="7"/>
  <c r="CK256" i="7"/>
  <c r="BW256" i="7" s="1"/>
  <c r="CJ256" i="7"/>
  <c r="CG256" i="7"/>
  <c r="CF256" i="7"/>
  <c r="BY256" i="7"/>
  <c r="BX256" i="7"/>
  <c r="BV256" i="7"/>
  <c r="BU256" i="7" s="1"/>
  <c r="BS256" i="7"/>
  <c r="BR256" i="7"/>
  <c r="BO256" i="7"/>
  <c r="BN256" i="7"/>
  <c r="BG256" i="7"/>
  <c r="BF256" i="7"/>
  <c r="BE256" i="7"/>
  <c r="BD256" i="7"/>
  <c r="BC256" i="7" s="1"/>
  <c r="BA256" i="7"/>
  <c r="AZ256" i="7"/>
  <c r="AW256" i="7"/>
  <c r="AV256" i="7"/>
  <c r="AM256" i="7"/>
  <c r="AL256" i="7"/>
  <c r="AK256" i="7" s="1"/>
  <c r="AI256" i="7"/>
  <c r="AH256" i="7"/>
  <c r="AE256" i="7"/>
  <c r="U256" i="7" s="1"/>
  <c r="S256" i="7" s="1"/>
  <c r="AD256" i="7"/>
  <c r="T256" i="7"/>
  <c r="EM255" i="7"/>
  <c r="DY255" i="7" s="1"/>
  <c r="EL255" i="7"/>
  <c r="EI255" i="7"/>
  <c r="EH255" i="7"/>
  <c r="EA255" i="7"/>
  <c r="DZ255" i="7"/>
  <c r="DX255" i="7"/>
  <c r="DW255" i="7" s="1"/>
  <c r="DU255" i="7"/>
  <c r="DT255" i="7"/>
  <c r="DQ255" i="7"/>
  <c r="DP255" i="7"/>
  <c r="DI255" i="7"/>
  <c r="DG255" i="7"/>
  <c r="DC255" i="7"/>
  <c r="DB255" i="7"/>
  <c r="CY255" i="7"/>
  <c r="CX255" i="7"/>
  <c r="CQ255" i="7"/>
  <c r="CO255" i="7" s="1"/>
  <c r="CP255" i="7"/>
  <c r="CN255" i="7" s="1"/>
  <c r="CK255" i="7"/>
  <c r="CJ255" i="7"/>
  <c r="CG255" i="7"/>
  <c r="CF255" i="7"/>
  <c r="BY255" i="7"/>
  <c r="BW255" i="7" s="1"/>
  <c r="BX255" i="7"/>
  <c r="BV255" i="7" s="1"/>
  <c r="BS255" i="7"/>
  <c r="BR255" i="7"/>
  <c r="BO255" i="7"/>
  <c r="BN255" i="7"/>
  <c r="BD255" i="7" s="1"/>
  <c r="BC255" i="7" s="1"/>
  <c r="BG255" i="7"/>
  <c r="BE255" i="7" s="1"/>
  <c r="BF255" i="7"/>
  <c r="BA255" i="7"/>
  <c r="AZ255" i="7"/>
  <c r="AW255" i="7"/>
  <c r="AM255" i="7" s="1"/>
  <c r="AV255" i="7"/>
  <c r="AL255" i="7" s="1"/>
  <c r="AI255" i="7"/>
  <c r="AH255" i="7"/>
  <c r="AE255" i="7"/>
  <c r="AD255" i="7"/>
  <c r="T255" i="7" s="1"/>
  <c r="S255" i="7" s="1"/>
  <c r="U255" i="7"/>
  <c r="EM254" i="7"/>
  <c r="EL254" i="7"/>
  <c r="EI254" i="7"/>
  <c r="EH254" i="7"/>
  <c r="EA254" i="7"/>
  <c r="DY254" i="7" s="1"/>
  <c r="DZ254" i="7"/>
  <c r="DX254" i="7" s="1"/>
  <c r="DU254" i="7"/>
  <c r="DT254" i="7"/>
  <c r="DQ254" i="7"/>
  <c r="DP254" i="7"/>
  <c r="DF254" i="7" s="1"/>
  <c r="DE254" i="7" s="1"/>
  <c r="DI254" i="7"/>
  <c r="DG254" i="7" s="1"/>
  <c r="DH254" i="7"/>
  <c r="DC254" i="7"/>
  <c r="DB254" i="7"/>
  <c r="CY254" i="7"/>
  <c r="CO254" i="7" s="1"/>
  <c r="CX254" i="7"/>
  <c r="CN254" i="7" s="1"/>
  <c r="CQ254" i="7"/>
  <c r="CP254" i="7"/>
  <c r="CK254" i="7"/>
  <c r="CJ254" i="7"/>
  <c r="CG254" i="7"/>
  <c r="BW254" i="7" s="1"/>
  <c r="CF254" i="7"/>
  <c r="BY254" i="7"/>
  <c r="BX254" i="7"/>
  <c r="BV254" i="7" s="1"/>
  <c r="BS254" i="7"/>
  <c r="BR254" i="7"/>
  <c r="BD254" i="7" s="1"/>
  <c r="BO254" i="7"/>
  <c r="BN254" i="7"/>
  <c r="BG254" i="7"/>
  <c r="BE254" i="7" s="1"/>
  <c r="BF254" i="7"/>
  <c r="BA254" i="7"/>
  <c r="AM254" i="7" s="1"/>
  <c r="AZ254" i="7"/>
  <c r="AW254" i="7"/>
  <c r="AV254" i="7"/>
  <c r="AL254" i="7" s="1"/>
  <c r="AK254" i="7" s="1"/>
  <c r="AI254" i="7"/>
  <c r="U254" i="7" s="1"/>
  <c r="AH254" i="7"/>
  <c r="T254" i="7" s="1"/>
  <c r="AE254" i="7"/>
  <c r="AD254" i="7"/>
  <c r="EM253" i="7"/>
  <c r="EL253" i="7"/>
  <c r="EI253" i="7"/>
  <c r="DY253" i="7" s="1"/>
  <c r="EH253" i="7"/>
  <c r="EA253" i="7"/>
  <c r="DZ253" i="7"/>
  <c r="DX253" i="7" s="1"/>
  <c r="DU253" i="7"/>
  <c r="DT253" i="7"/>
  <c r="DQ253" i="7"/>
  <c r="DP253" i="7"/>
  <c r="DI253" i="7"/>
  <c r="DG253" i="7" s="1"/>
  <c r="DH253" i="7"/>
  <c r="DF253" i="7" s="1"/>
  <c r="DE253" i="7" s="1"/>
  <c r="DC253" i="7"/>
  <c r="DB253" i="7"/>
  <c r="CY253" i="7"/>
  <c r="CX253" i="7"/>
  <c r="CQ253" i="7"/>
  <c r="CO253" i="7" s="1"/>
  <c r="CP253" i="7"/>
  <c r="CN253" i="7"/>
  <c r="CK253" i="7"/>
  <c r="CJ253" i="7"/>
  <c r="CG253" i="7"/>
  <c r="CF253" i="7"/>
  <c r="BY253" i="7"/>
  <c r="BX253" i="7"/>
  <c r="BW253" i="7"/>
  <c r="BV253" i="7"/>
  <c r="BU253" i="7" s="1"/>
  <c r="BS253" i="7"/>
  <c r="BR253" i="7"/>
  <c r="BO253" i="7"/>
  <c r="BN253" i="7"/>
  <c r="BG253" i="7"/>
  <c r="BF253" i="7"/>
  <c r="BD253" i="7" s="1"/>
  <c r="BC253" i="7" s="1"/>
  <c r="BE253" i="7"/>
  <c r="BA253" i="7"/>
  <c r="AZ253" i="7"/>
  <c r="AW253" i="7"/>
  <c r="AV253" i="7"/>
  <c r="AM253" i="7"/>
  <c r="AL253" i="7"/>
  <c r="AK253" i="7" s="1"/>
  <c r="AI253" i="7"/>
  <c r="AH253" i="7"/>
  <c r="AE253" i="7"/>
  <c r="AD253" i="7"/>
  <c r="U253" i="7"/>
  <c r="T253" i="7"/>
  <c r="S253" i="7" s="1"/>
  <c r="EM252" i="7"/>
  <c r="EL252" i="7"/>
  <c r="EI252" i="7"/>
  <c r="EH252" i="7"/>
  <c r="EA252" i="7"/>
  <c r="DZ252" i="7"/>
  <c r="DY252" i="7"/>
  <c r="DX252" i="7"/>
  <c r="DW252" i="7" s="1"/>
  <c r="DU252" i="7"/>
  <c r="DT252" i="7"/>
  <c r="DQ252" i="7"/>
  <c r="DP252" i="7"/>
  <c r="DI252" i="7"/>
  <c r="DG252" i="7" s="1"/>
  <c r="DH252" i="7"/>
  <c r="DF252" i="7" s="1"/>
  <c r="DE252" i="7" s="1"/>
  <c r="DC252" i="7"/>
  <c r="DB252" i="7"/>
  <c r="CY252" i="7"/>
  <c r="CX252" i="7"/>
  <c r="CQ252" i="7"/>
  <c r="CO252" i="7" s="1"/>
  <c r="CP252" i="7"/>
  <c r="CN252" i="7" s="1"/>
  <c r="CK252" i="7"/>
  <c r="CJ252" i="7"/>
  <c r="CG252" i="7"/>
  <c r="CF252" i="7"/>
  <c r="BV252" i="7" s="1"/>
  <c r="BY252" i="7"/>
  <c r="BW252" i="7" s="1"/>
  <c r="BX252" i="7"/>
  <c r="BS252" i="7"/>
  <c r="BR252" i="7"/>
  <c r="BO252" i="7"/>
  <c r="BE252" i="7" s="1"/>
  <c r="BN252" i="7"/>
  <c r="BD252" i="7" s="1"/>
  <c r="BC252" i="7" s="1"/>
  <c r="BG252" i="7"/>
  <c r="BF252" i="7"/>
  <c r="BA252" i="7"/>
  <c r="AZ252" i="7"/>
  <c r="AL252" i="7" s="1"/>
  <c r="AW252" i="7"/>
  <c r="AM252" i="7" s="1"/>
  <c r="AV252" i="7"/>
  <c r="AI252" i="7"/>
  <c r="AH252" i="7"/>
  <c r="AE252" i="7"/>
  <c r="U252" i="7" s="1"/>
  <c r="AD252" i="7"/>
  <c r="T252" i="7" s="1"/>
  <c r="EM251" i="7"/>
  <c r="EL251" i="7"/>
  <c r="EI251" i="7"/>
  <c r="EH251" i="7"/>
  <c r="DX251" i="7" s="1"/>
  <c r="EA251" i="7"/>
  <c r="DY251" i="7" s="1"/>
  <c r="DZ251" i="7"/>
  <c r="DU251" i="7"/>
  <c r="DT251" i="7"/>
  <c r="DQ251" i="7"/>
  <c r="DG251" i="7" s="1"/>
  <c r="DP251" i="7"/>
  <c r="DF251" i="7" s="1"/>
  <c r="DI251" i="7"/>
  <c r="DH251" i="7"/>
  <c r="DC251" i="7"/>
  <c r="DB251" i="7"/>
  <c r="CY251" i="7"/>
  <c r="CO251" i="7" s="1"/>
  <c r="CX251" i="7"/>
  <c r="CQ251" i="7"/>
  <c r="CP251" i="7"/>
  <c r="CN251" i="7" s="1"/>
  <c r="CK251" i="7"/>
  <c r="CJ251" i="7"/>
  <c r="BV251" i="7" s="1"/>
  <c r="CG251" i="7"/>
  <c r="CF251" i="7"/>
  <c r="BY251" i="7"/>
  <c r="BW251" i="7" s="1"/>
  <c r="BX251" i="7"/>
  <c r="BS251" i="7"/>
  <c r="BE251" i="7" s="1"/>
  <c r="BR251" i="7"/>
  <c r="BO251" i="7"/>
  <c r="BN251" i="7"/>
  <c r="BG251" i="7"/>
  <c r="BF251" i="7"/>
  <c r="BD251" i="7"/>
  <c r="BA251" i="7"/>
  <c r="AZ251" i="7"/>
  <c r="AW251" i="7"/>
  <c r="AM251" i="7" s="1"/>
  <c r="AK251" i="7" s="1"/>
  <c r="AV251" i="7"/>
  <c r="AL251" i="7"/>
  <c r="AI251" i="7"/>
  <c r="U251" i="7" s="1"/>
  <c r="AH251" i="7"/>
  <c r="AE251" i="7"/>
  <c r="AD251" i="7"/>
  <c r="T251" i="7" s="1"/>
  <c r="EM250" i="7"/>
  <c r="EL250" i="7"/>
  <c r="DX250" i="7" s="1"/>
  <c r="EI250" i="7"/>
  <c r="EH250" i="7"/>
  <c r="EA250" i="7"/>
  <c r="DY250" i="7" s="1"/>
  <c r="DZ250" i="7"/>
  <c r="DU250" i="7"/>
  <c r="DG250" i="7" s="1"/>
  <c r="DT250" i="7"/>
  <c r="DQ250" i="7"/>
  <c r="DP250" i="7"/>
  <c r="DI250" i="7"/>
  <c r="DH250" i="7"/>
  <c r="DF250" i="7" s="1"/>
  <c r="DC250" i="7"/>
  <c r="DB250" i="7"/>
  <c r="CY250" i="7"/>
  <c r="CX250" i="7"/>
  <c r="CQ250" i="7"/>
  <c r="CP250" i="7"/>
  <c r="CO250" i="7"/>
  <c r="CN250" i="7"/>
  <c r="CM250" i="7" s="1"/>
  <c r="CK250" i="7"/>
  <c r="CJ250" i="7"/>
  <c r="CG250" i="7"/>
  <c r="CF250" i="7"/>
  <c r="BY250" i="7"/>
  <c r="BX250" i="7"/>
  <c r="BV250" i="7" s="1"/>
  <c r="BU250" i="7" s="1"/>
  <c r="BW250" i="7"/>
  <c r="BS250" i="7"/>
  <c r="BR250" i="7"/>
  <c r="BO250" i="7"/>
  <c r="BN250" i="7"/>
  <c r="BG250" i="7"/>
  <c r="BE250" i="7" s="1"/>
  <c r="BF250" i="7"/>
  <c r="BD250" i="7" s="1"/>
  <c r="BA250" i="7"/>
  <c r="AZ250" i="7"/>
  <c r="AW250" i="7"/>
  <c r="AV250" i="7"/>
  <c r="AL250" i="7" s="1"/>
  <c r="AK250" i="7" s="1"/>
  <c r="AM250" i="7"/>
  <c r="AI250" i="7"/>
  <c r="AH250" i="7"/>
  <c r="AE250" i="7"/>
  <c r="AD250" i="7"/>
  <c r="U250" i="7"/>
  <c r="T250" i="7"/>
  <c r="S250" i="7" s="1"/>
  <c r="EM249" i="7"/>
  <c r="EL249" i="7"/>
  <c r="EI249" i="7"/>
  <c r="EH249" i="7"/>
  <c r="EA249" i="7"/>
  <c r="DZ249" i="7"/>
  <c r="DX249" i="7" s="1"/>
  <c r="DW249" i="7" s="1"/>
  <c r="DY249" i="7"/>
  <c r="DU249" i="7"/>
  <c r="DT249" i="7"/>
  <c r="DQ249" i="7"/>
  <c r="DP249" i="7"/>
  <c r="DI249" i="7"/>
  <c r="DG249" i="7" s="1"/>
  <c r="DH249" i="7"/>
  <c r="DF249" i="7" s="1"/>
  <c r="DC249" i="7"/>
  <c r="DB249" i="7"/>
  <c r="CY249" i="7"/>
  <c r="CX249" i="7"/>
  <c r="CN249" i="7" s="1"/>
  <c r="CM249" i="7" s="1"/>
  <c r="CQ249" i="7"/>
  <c r="CO249" i="7" s="1"/>
  <c r="CP249" i="7"/>
  <c r="CK249" i="7"/>
  <c r="CJ249" i="7"/>
  <c r="CG249" i="7"/>
  <c r="BW249" i="7" s="1"/>
  <c r="CF249" i="7"/>
  <c r="BV249" i="7" s="1"/>
  <c r="BY249" i="7"/>
  <c r="BX249" i="7"/>
  <c r="BS249" i="7"/>
  <c r="BR249" i="7"/>
  <c r="BO249" i="7"/>
  <c r="BE249" i="7" s="1"/>
  <c r="BN249" i="7"/>
  <c r="BG249" i="7"/>
  <c r="BF249" i="7"/>
  <c r="BD249" i="7" s="1"/>
  <c r="BA249" i="7"/>
  <c r="AM249" i="7" s="1"/>
  <c r="AZ249" i="7"/>
  <c r="AL249" i="7" s="1"/>
  <c r="AK249" i="7" s="1"/>
  <c r="AW249" i="7"/>
  <c r="AV249" i="7"/>
  <c r="AI249" i="7"/>
  <c r="AH249" i="7"/>
  <c r="T249" i="7" s="1"/>
  <c r="S249" i="7" s="1"/>
  <c r="AE249" i="7"/>
  <c r="U249" i="7" s="1"/>
  <c r="AD249" i="7"/>
  <c r="EM248" i="7"/>
  <c r="EL248" i="7"/>
  <c r="EI248" i="7"/>
  <c r="DY248" i="7" s="1"/>
  <c r="EH248" i="7"/>
  <c r="DX248" i="7" s="1"/>
  <c r="EA248" i="7"/>
  <c r="DZ248" i="7"/>
  <c r="DU248" i="7"/>
  <c r="DT248" i="7"/>
  <c r="DQ248" i="7"/>
  <c r="DG248" i="7" s="1"/>
  <c r="DP248" i="7"/>
  <c r="DI248" i="7"/>
  <c r="DH248" i="7"/>
  <c r="DF248" i="7" s="1"/>
  <c r="DC248" i="7"/>
  <c r="DB248" i="7"/>
  <c r="CN248" i="7" s="1"/>
  <c r="CY248" i="7"/>
  <c r="CX248" i="7"/>
  <c r="CQ248" i="7"/>
  <c r="CO248" i="7" s="1"/>
  <c r="CP248" i="7"/>
  <c r="CK248" i="7"/>
  <c r="BW248" i="7" s="1"/>
  <c r="CJ248" i="7"/>
  <c r="CG248" i="7"/>
  <c r="CF248" i="7"/>
  <c r="BY248" i="7"/>
  <c r="BX248" i="7"/>
  <c r="BV248" i="7"/>
  <c r="BS248" i="7"/>
  <c r="BR248" i="7"/>
  <c r="BO248" i="7"/>
  <c r="BN248" i="7"/>
  <c r="BG248" i="7"/>
  <c r="BF248" i="7"/>
  <c r="BE248" i="7"/>
  <c r="BD248" i="7"/>
  <c r="BC248" i="7" s="1"/>
  <c r="BA248" i="7"/>
  <c r="AZ248" i="7"/>
  <c r="AW248" i="7"/>
  <c r="AV248" i="7"/>
  <c r="AM248" i="7"/>
  <c r="AL248" i="7"/>
  <c r="AK248" i="7" s="1"/>
  <c r="AI248" i="7"/>
  <c r="AH248" i="7"/>
  <c r="AE248" i="7"/>
  <c r="U248" i="7" s="1"/>
  <c r="S248" i="7" s="1"/>
  <c r="AD248" i="7"/>
  <c r="T248" i="7"/>
  <c r="EM247" i="7"/>
  <c r="DY247" i="7" s="1"/>
  <c r="EL247" i="7"/>
  <c r="EI247" i="7"/>
  <c r="EH247" i="7"/>
  <c r="EA247" i="7"/>
  <c r="DZ247" i="7"/>
  <c r="DX247" i="7"/>
  <c r="DU247" i="7"/>
  <c r="DT247" i="7"/>
  <c r="DQ247" i="7"/>
  <c r="DP247" i="7"/>
  <c r="DI247" i="7"/>
  <c r="DH247" i="7"/>
  <c r="DF247" i="7" s="1"/>
  <c r="DE247" i="7" s="1"/>
  <c r="DG247" i="7"/>
  <c r="DC247" i="7"/>
  <c r="DB247" i="7"/>
  <c r="CY247" i="7"/>
  <c r="CX247" i="7"/>
  <c r="CQ247" i="7"/>
  <c r="CO247" i="7" s="1"/>
  <c r="CP247" i="7"/>
  <c r="CN247" i="7" s="1"/>
  <c r="CK247" i="7"/>
  <c r="CJ247" i="7"/>
  <c r="CG247" i="7"/>
  <c r="CF247" i="7"/>
  <c r="BY247" i="7"/>
  <c r="BW247" i="7" s="1"/>
  <c r="BX247" i="7"/>
  <c r="BV247" i="7" s="1"/>
  <c r="BS247" i="7"/>
  <c r="BR247" i="7"/>
  <c r="BO247" i="7"/>
  <c r="BN247" i="7"/>
  <c r="BD247" i="7" s="1"/>
  <c r="BC247" i="7" s="1"/>
  <c r="BG247" i="7"/>
  <c r="BE247" i="7" s="1"/>
  <c r="BF247" i="7"/>
  <c r="BA247" i="7"/>
  <c r="AZ247" i="7"/>
  <c r="AW247" i="7"/>
  <c r="AM247" i="7" s="1"/>
  <c r="AV247" i="7"/>
  <c r="AL247" i="7" s="1"/>
  <c r="AI247" i="7"/>
  <c r="AH247" i="7"/>
  <c r="AE247" i="7"/>
  <c r="AD247" i="7"/>
  <c r="T247" i="7" s="1"/>
  <c r="S247" i="7" s="1"/>
  <c r="U247" i="7"/>
  <c r="EM246" i="7"/>
  <c r="EL246" i="7"/>
  <c r="EI246" i="7"/>
  <c r="EH246" i="7"/>
  <c r="EA246" i="7"/>
  <c r="DY246" i="7" s="1"/>
  <c r="DZ246" i="7"/>
  <c r="DX246" i="7" s="1"/>
  <c r="DU246" i="7"/>
  <c r="DT246" i="7"/>
  <c r="DQ246" i="7"/>
  <c r="DP246" i="7"/>
  <c r="DI246" i="7"/>
  <c r="DG246" i="7" s="1"/>
  <c r="DH246" i="7"/>
  <c r="DC246" i="7"/>
  <c r="DB246" i="7"/>
  <c r="CY246" i="7"/>
  <c r="CO246" i="7" s="1"/>
  <c r="CX246" i="7"/>
  <c r="CN246" i="7" s="1"/>
  <c r="CM246" i="7" s="1"/>
  <c r="CQ246" i="7"/>
  <c r="CP246" i="7"/>
  <c r="CK246" i="7"/>
  <c r="CJ246" i="7"/>
  <c r="CG246" i="7"/>
  <c r="BW246" i="7" s="1"/>
  <c r="CF246" i="7"/>
  <c r="BY246" i="7"/>
  <c r="BX246" i="7"/>
  <c r="BV246" i="7" s="1"/>
  <c r="BU246" i="7" s="1"/>
  <c r="BS246" i="7"/>
  <c r="BR246" i="7"/>
  <c r="BD246" i="7" s="1"/>
  <c r="BC246" i="7" s="1"/>
  <c r="BO246" i="7"/>
  <c r="BN246" i="7"/>
  <c r="BG246" i="7"/>
  <c r="BE246" i="7" s="1"/>
  <c r="BF246" i="7"/>
  <c r="BA246" i="7"/>
  <c r="AM246" i="7" s="1"/>
  <c r="AZ246" i="7"/>
  <c r="AW246" i="7"/>
  <c r="AV246" i="7"/>
  <c r="AL246" i="7" s="1"/>
  <c r="AI246" i="7"/>
  <c r="U246" i="7" s="1"/>
  <c r="AH246" i="7"/>
  <c r="T246" i="7" s="1"/>
  <c r="AE246" i="7"/>
  <c r="AD246" i="7"/>
  <c r="EM245" i="7"/>
  <c r="EL245" i="7"/>
  <c r="EI245" i="7"/>
  <c r="DY245" i="7" s="1"/>
  <c r="EH245" i="7"/>
  <c r="EA245" i="7"/>
  <c r="DZ245" i="7"/>
  <c r="DX245" i="7" s="1"/>
  <c r="DW245" i="7" s="1"/>
  <c r="DU245" i="7"/>
  <c r="DT245" i="7"/>
  <c r="DF245" i="7" s="1"/>
  <c r="DE245" i="7" s="1"/>
  <c r="DQ245" i="7"/>
  <c r="DP245" i="7"/>
  <c r="DI245" i="7"/>
  <c r="DG245" i="7" s="1"/>
  <c r="DH245" i="7"/>
  <c r="DC245" i="7"/>
  <c r="DB245" i="7"/>
  <c r="CY245" i="7"/>
  <c r="CX245" i="7"/>
  <c r="CN245" i="7" s="1"/>
  <c r="CQ245" i="7"/>
  <c r="CP245" i="7"/>
  <c r="CK245" i="7"/>
  <c r="CJ245" i="7"/>
  <c r="CG245" i="7"/>
  <c r="BW245" i="7" s="1"/>
  <c r="CF245" i="7"/>
  <c r="BY245" i="7"/>
  <c r="BX245" i="7"/>
  <c r="BV245" i="7"/>
  <c r="BS245" i="7"/>
  <c r="BR245" i="7"/>
  <c r="BO245" i="7"/>
  <c r="BN245" i="7"/>
  <c r="BG245" i="7"/>
  <c r="BF245" i="7"/>
  <c r="BD245" i="7" s="1"/>
  <c r="BC245" i="7" s="1"/>
  <c r="BE245" i="7"/>
  <c r="BA245" i="7"/>
  <c r="AZ245" i="7"/>
  <c r="AW245" i="7"/>
  <c r="AV245" i="7"/>
  <c r="AM245" i="7"/>
  <c r="AL245" i="7"/>
  <c r="AI245" i="7"/>
  <c r="AH245" i="7"/>
  <c r="T245" i="7" s="1"/>
  <c r="S245" i="7" s="1"/>
  <c r="AE245" i="7"/>
  <c r="AD245" i="7"/>
  <c r="U245" i="7"/>
  <c r="EM244" i="7"/>
  <c r="EL244" i="7"/>
  <c r="EI244" i="7"/>
  <c r="DY244" i="7" s="1"/>
  <c r="EH244" i="7"/>
  <c r="EA244" i="7"/>
  <c r="DZ244" i="7"/>
  <c r="DX244" i="7"/>
  <c r="DU244" i="7"/>
  <c r="DT244" i="7"/>
  <c r="DQ244" i="7"/>
  <c r="DP244" i="7"/>
  <c r="DI244" i="7"/>
  <c r="DG244" i="7" s="1"/>
  <c r="DC244" i="7"/>
  <c r="DB244" i="7"/>
  <c r="CY244" i="7"/>
  <c r="CX244" i="7"/>
  <c r="CQ244" i="7"/>
  <c r="CP244" i="7"/>
  <c r="CN244" i="7" s="1"/>
  <c r="CK244" i="7"/>
  <c r="CJ244" i="7"/>
  <c r="CG244" i="7"/>
  <c r="CF244" i="7"/>
  <c r="BY244" i="7"/>
  <c r="BW244" i="7" s="1"/>
  <c r="BX244" i="7"/>
  <c r="BV244" i="7"/>
  <c r="BU244" i="7" s="1"/>
  <c r="BS244" i="7"/>
  <c r="BR244" i="7"/>
  <c r="BO244" i="7"/>
  <c r="BE244" i="7" s="1"/>
  <c r="BN244" i="7"/>
  <c r="BD244" i="7" s="1"/>
  <c r="BG244" i="7"/>
  <c r="BF244" i="7"/>
  <c r="BA244" i="7"/>
  <c r="AZ244" i="7"/>
  <c r="AL244" i="7" s="1"/>
  <c r="AW244" i="7"/>
  <c r="AV244" i="7"/>
  <c r="AI244" i="7"/>
  <c r="AH244" i="7"/>
  <c r="AE244" i="7"/>
  <c r="U244" i="7" s="1"/>
  <c r="AD244" i="7"/>
  <c r="T244" i="7" s="1"/>
  <c r="S244" i="7" s="1"/>
  <c r="EM243" i="7"/>
  <c r="EL243" i="7"/>
  <c r="EI243" i="7"/>
  <c r="EH243" i="7"/>
  <c r="EA243" i="7"/>
  <c r="DY243" i="7" s="1"/>
  <c r="DZ243" i="7"/>
  <c r="DX243" i="7"/>
  <c r="DW243" i="7" s="1"/>
  <c r="DU243" i="7"/>
  <c r="DT243" i="7"/>
  <c r="DQ243" i="7"/>
  <c r="DG243" i="7" s="1"/>
  <c r="DP243" i="7"/>
  <c r="DI243" i="7"/>
  <c r="DH243" i="7"/>
  <c r="DC243" i="7"/>
  <c r="DB243" i="7"/>
  <c r="CY243" i="7"/>
  <c r="CX243" i="7"/>
  <c r="CQ243" i="7"/>
  <c r="CP243" i="7"/>
  <c r="CN243" i="7" s="1"/>
  <c r="CK243" i="7"/>
  <c r="CJ243" i="7"/>
  <c r="BV243" i="7" s="1"/>
  <c r="BU243" i="7" s="1"/>
  <c r="CG243" i="7"/>
  <c r="CF243" i="7"/>
  <c r="BY243" i="7"/>
  <c r="BW243" i="7" s="1"/>
  <c r="BX243" i="7"/>
  <c r="BS243" i="7"/>
  <c r="BR243" i="7"/>
  <c r="BO243" i="7"/>
  <c r="BN243" i="7"/>
  <c r="BG243" i="7"/>
  <c r="BE243" i="7" s="1"/>
  <c r="BC243" i="7" s="1"/>
  <c r="BF243" i="7"/>
  <c r="BD243" i="7"/>
  <c r="BA243" i="7"/>
  <c r="AZ243" i="7"/>
  <c r="AW243" i="7"/>
  <c r="AM243" i="7" s="1"/>
  <c r="AV243" i="7"/>
  <c r="AL243" i="7" s="1"/>
  <c r="AK243" i="7" s="1"/>
  <c r="AI243" i="7"/>
  <c r="U243" i="7" s="1"/>
  <c r="S243" i="7" s="1"/>
  <c r="AH243" i="7"/>
  <c r="AE243" i="7"/>
  <c r="AD243" i="7"/>
  <c r="T243" i="7" s="1"/>
  <c r="EM242" i="7"/>
  <c r="EL242" i="7"/>
  <c r="EI242" i="7"/>
  <c r="EH242" i="7"/>
  <c r="EA242" i="7"/>
  <c r="DY242" i="7" s="1"/>
  <c r="DZ242" i="7"/>
  <c r="DX242" i="7" s="1"/>
  <c r="DW242" i="7" s="1"/>
  <c r="DU242" i="7"/>
  <c r="DT242" i="7"/>
  <c r="DQ242" i="7"/>
  <c r="DP242" i="7"/>
  <c r="DI242" i="7"/>
  <c r="DG242" i="7" s="1"/>
  <c r="DH242" i="7"/>
  <c r="DF242" i="7"/>
  <c r="DC242" i="7"/>
  <c r="DB242" i="7"/>
  <c r="CY242" i="7"/>
  <c r="CX242" i="7"/>
  <c r="CQ242" i="7"/>
  <c r="CP242" i="7"/>
  <c r="CN242" i="7" s="1"/>
  <c r="CM242" i="7" s="1"/>
  <c r="CO242" i="7"/>
  <c r="CK242" i="7"/>
  <c r="CJ242" i="7"/>
  <c r="CG242" i="7"/>
  <c r="CF242" i="7"/>
  <c r="BY242" i="7"/>
  <c r="BX242" i="7"/>
  <c r="BW242" i="7"/>
  <c r="BS242" i="7"/>
  <c r="BR242" i="7"/>
  <c r="BO242" i="7"/>
  <c r="BN242" i="7"/>
  <c r="BD242" i="7" s="1"/>
  <c r="BC242" i="7" s="1"/>
  <c r="BG242" i="7"/>
  <c r="BE242" i="7" s="1"/>
  <c r="BF242" i="7"/>
  <c r="BA242" i="7"/>
  <c r="AZ242" i="7"/>
  <c r="AW242" i="7"/>
  <c r="AV242" i="7"/>
  <c r="AL242" i="7" s="1"/>
  <c r="AK242" i="7" s="1"/>
  <c r="AM242" i="7"/>
  <c r="AI242" i="7"/>
  <c r="AH242" i="7"/>
  <c r="AE242" i="7"/>
  <c r="U242" i="7" s="1"/>
  <c r="AD242" i="7"/>
  <c r="T242" i="7"/>
  <c r="EM241" i="7"/>
  <c r="EL241" i="7"/>
  <c r="EI241" i="7"/>
  <c r="EH241" i="7"/>
  <c r="EA241" i="7"/>
  <c r="DY241" i="7" s="1"/>
  <c r="DW241" i="7" s="1"/>
  <c r="DZ241" i="7"/>
  <c r="DX241" i="7" s="1"/>
  <c r="DU241" i="7"/>
  <c r="DT241" i="7"/>
  <c r="DQ241" i="7"/>
  <c r="DP241" i="7"/>
  <c r="DI241" i="7"/>
  <c r="DG241" i="7" s="1"/>
  <c r="DH241" i="7"/>
  <c r="DF241" i="7" s="1"/>
  <c r="DC241" i="7"/>
  <c r="DB241" i="7"/>
  <c r="CY241" i="7"/>
  <c r="CX241" i="7"/>
  <c r="CN241" i="7" s="1"/>
  <c r="CQ241" i="7"/>
  <c r="CO241" i="7" s="1"/>
  <c r="CP241" i="7"/>
  <c r="CK241" i="7"/>
  <c r="CJ241" i="7"/>
  <c r="CG241" i="7"/>
  <c r="BW241" i="7" s="1"/>
  <c r="CF241" i="7"/>
  <c r="BY241" i="7"/>
  <c r="BX241" i="7"/>
  <c r="BV241" i="7" s="1"/>
  <c r="BU241" i="7" s="1"/>
  <c r="BS241" i="7"/>
  <c r="BR241" i="7"/>
  <c r="BO241" i="7"/>
  <c r="BN241" i="7"/>
  <c r="BG241" i="7"/>
  <c r="BE241" i="7" s="1"/>
  <c r="BF241" i="7"/>
  <c r="BD241" i="7" s="1"/>
  <c r="BC241" i="7" s="1"/>
  <c r="BA241" i="7"/>
  <c r="AM241" i="7" s="1"/>
  <c r="AZ241" i="7"/>
  <c r="AW241" i="7"/>
  <c r="AV241" i="7"/>
  <c r="AL241" i="7" s="1"/>
  <c r="AK241" i="7" s="1"/>
  <c r="AI241" i="7"/>
  <c r="AH241" i="7"/>
  <c r="T241" i="7" s="1"/>
  <c r="S241" i="7" s="1"/>
  <c r="AE241" i="7"/>
  <c r="AD241" i="7"/>
  <c r="U241" i="7"/>
  <c r="EM240" i="7"/>
  <c r="EL240" i="7"/>
  <c r="EI240" i="7"/>
  <c r="DY240" i="7" s="1"/>
  <c r="EH240" i="7"/>
  <c r="EA240" i="7"/>
  <c r="DZ240" i="7"/>
  <c r="DX240" i="7" s="1"/>
  <c r="DU240" i="7"/>
  <c r="DT240" i="7"/>
  <c r="DQ240" i="7"/>
  <c r="DP240" i="7"/>
  <c r="DI240" i="7"/>
  <c r="DG240" i="7" s="1"/>
  <c r="DH240" i="7"/>
  <c r="DF240" i="7" s="1"/>
  <c r="DC240" i="7"/>
  <c r="DB240" i="7"/>
  <c r="CY240" i="7"/>
  <c r="CX240" i="7"/>
  <c r="CQ240" i="7"/>
  <c r="CO240" i="7" s="1"/>
  <c r="CP240" i="7"/>
  <c r="CN240" i="7" s="1"/>
  <c r="CM240" i="7" s="1"/>
  <c r="CK240" i="7"/>
  <c r="CJ240" i="7"/>
  <c r="CG240" i="7"/>
  <c r="CF240" i="7"/>
  <c r="BV240" i="7" s="1"/>
  <c r="BY240" i="7"/>
  <c r="BW240" i="7" s="1"/>
  <c r="BX240" i="7"/>
  <c r="BS240" i="7"/>
  <c r="BR240" i="7"/>
  <c r="BD240" i="7" s="1"/>
  <c r="BO240" i="7"/>
  <c r="BE240" i="7" s="1"/>
  <c r="BN240" i="7"/>
  <c r="BG240" i="7"/>
  <c r="BF240" i="7"/>
  <c r="BA240" i="7"/>
  <c r="AZ240" i="7"/>
  <c r="AL240" i="7" s="1"/>
  <c r="AK240" i="7" s="1"/>
  <c r="AW240" i="7"/>
  <c r="AM240" i="7" s="1"/>
  <c r="AV240" i="7"/>
  <c r="AI240" i="7"/>
  <c r="AH240" i="7"/>
  <c r="AE240" i="7"/>
  <c r="U240" i="7" s="1"/>
  <c r="AD240" i="7"/>
  <c r="T240" i="7" s="1"/>
  <c r="S240" i="7" s="1"/>
  <c r="EM239" i="7"/>
  <c r="EL239" i="7"/>
  <c r="EI239" i="7"/>
  <c r="EH239" i="7"/>
  <c r="EA239" i="7"/>
  <c r="DY239" i="7" s="1"/>
  <c r="DZ239" i="7"/>
  <c r="DX239" i="7" s="1"/>
  <c r="DU239" i="7"/>
  <c r="DT239" i="7"/>
  <c r="DQ239" i="7"/>
  <c r="DP239" i="7"/>
  <c r="DI239" i="7"/>
  <c r="DG239" i="7" s="1"/>
  <c r="DH239" i="7"/>
  <c r="DC239" i="7"/>
  <c r="CO239" i="7" s="1"/>
  <c r="DB239" i="7"/>
  <c r="CY239" i="7"/>
  <c r="CX239" i="7"/>
  <c r="CQ239" i="7"/>
  <c r="CP239" i="7"/>
  <c r="CN239" i="7" s="1"/>
  <c r="CK239" i="7"/>
  <c r="CJ239" i="7"/>
  <c r="CG239" i="7"/>
  <c r="CF239" i="7"/>
  <c r="BY239" i="7"/>
  <c r="BW239" i="7" s="1"/>
  <c r="BX239" i="7"/>
  <c r="BV239" i="7"/>
  <c r="BS239" i="7"/>
  <c r="BR239" i="7"/>
  <c r="BO239" i="7"/>
  <c r="BN239" i="7"/>
  <c r="BD239" i="7" s="1"/>
  <c r="BC239" i="7" s="1"/>
  <c r="BG239" i="7"/>
  <c r="BF239" i="7"/>
  <c r="BE239" i="7"/>
  <c r="BA239" i="7"/>
  <c r="AZ239" i="7"/>
  <c r="AW239" i="7"/>
  <c r="AM239" i="7" s="1"/>
  <c r="AV239" i="7"/>
  <c r="AL239" i="7"/>
  <c r="AK239" i="7" s="1"/>
  <c r="AI239" i="7"/>
  <c r="AH239" i="7"/>
  <c r="AE239" i="7"/>
  <c r="AD239" i="7"/>
  <c r="T239" i="7" s="1"/>
  <c r="S239" i="7" s="1"/>
  <c r="U239" i="7"/>
  <c r="EM238" i="7"/>
  <c r="EL238" i="7"/>
  <c r="EI238" i="7"/>
  <c r="EH238" i="7"/>
  <c r="EA238" i="7"/>
  <c r="DY238" i="7" s="1"/>
  <c r="DZ238" i="7"/>
  <c r="DX238" i="7"/>
  <c r="DW238" i="7" s="1"/>
  <c r="DU238" i="7"/>
  <c r="DT238" i="7"/>
  <c r="DQ238" i="7"/>
  <c r="DP238" i="7"/>
  <c r="DI238" i="7"/>
  <c r="DH238" i="7"/>
  <c r="DF238" i="7" s="1"/>
  <c r="DE238" i="7" s="1"/>
  <c r="DG238" i="7"/>
  <c r="DC238" i="7"/>
  <c r="DB238" i="7"/>
  <c r="CY238" i="7"/>
  <c r="CX238" i="7"/>
  <c r="CQ238" i="7"/>
  <c r="CO238" i="7" s="1"/>
  <c r="CP238" i="7"/>
  <c r="CN238" i="7" s="1"/>
  <c r="CK238" i="7"/>
  <c r="CJ238" i="7"/>
  <c r="CG238" i="7"/>
  <c r="CF238" i="7"/>
  <c r="BY238" i="7"/>
  <c r="BW238" i="7" s="1"/>
  <c r="BX238" i="7"/>
  <c r="BV238" i="7"/>
  <c r="BU238" i="7" s="1"/>
  <c r="BS238" i="7"/>
  <c r="BE238" i="7" s="1"/>
  <c r="BR238" i="7"/>
  <c r="BO238" i="7"/>
  <c r="BN238" i="7"/>
  <c r="BG238" i="7"/>
  <c r="BF238" i="7"/>
  <c r="BD238" i="7" s="1"/>
  <c r="BC238" i="7" s="1"/>
  <c r="BA238" i="7"/>
  <c r="AZ238" i="7"/>
  <c r="AW238" i="7"/>
  <c r="AM238" i="7" s="1"/>
  <c r="AV238" i="7"/>
  <c r="AL238" i="7"/>
  <c r="AK238" i="7" s="1"/>
  <c r="AI238" i="7"/>
  <c r="AH238" i="7"/>
  <c r="AE238" i="7"/>
  <c r="U238" i="7" s="1"/>
  <c r="AD238" i="7"/>
  <c r="T238" i="7" s="1"/>
  <c r="EM237" i="7"/>
  <c r="EL237" i="7"/>
  <c r="EI237" i="7"/>
  <c r="EH237" i="7"/>
  <c r="EA237" i="7"/>
  <c r="DY237" i="7" s="1"/>
  <c r="DZ237" i="7"/>
  <c r="DX237" i="7" s="1"/>
  <c r="DW237" i="7" s="1"/>
  <c r="DU237" i="7"/>
  <c r="DT237" i="7"/>
  <c r="DQ237" i="7"/>
  <c r="DP237" i="7"/>
  <c r="DI237" i="7"/>
  <c r="DG237" i="7" s="1"/>
  <c r="DC237" i="7"/>
  <c r="DB237" i="7"/>
  <c r="CY237" i="7"/>
  <c r="CX237" i="7"/>
  <c r="CN237" i="7" s="1"/>
  <c r="CM237" i="7" s="1"/>
  <c r="CQ237" i="7"/>
  <c r="CO237" i="7" s="1"/>
  <c r="CP237" i="7"/>
  <c r="CK237" i="7"/>
  <c r="CJ237" i="7"/>
  <c r="BV237" i="7" s="1"/>
  <c r="CG237" i="7"/>
  <c r="CF237" i="7"/>
  <c r="BY237" i="7"/>
  <c r="BW237" i="7" s="1"/>
  <c r="BX237" i="7"/>
  <c r="BS237" i="7"/>
  <c r="BE237" i="7" s="1"/>
  <c r="BR237" i="7"/>
  <c r="BO237" i="7"/>
  <c r="BN237" i="7"/>
  <c r="BG237" i="7"/>
  <c r="BF237" i="7"/>
  <c r="BD237" i="7" s="1"/>
  <c r="BA237" i="7"/>
  <c r="AM237" i="7" s="1"/>
  <c r="AZ237" i="7"/>
  <c r="AW237" i="7"/>
  <c r="AV237" i="7"/>
  <c r="AL237" i="7"/>
  <c r="AI237" i="7"/>
  <c r="AH237" i="7"/>
  <c r="T237" i="7" s="1"/>
  <c r="AE237" i="7"/>
  <c r="U237" i="7" s="1"/>
  <c r="AD237" i="7"/>
  <c r="EM236" i="7"/>
  <c r="EL236" i="7"/>
  <c r="DX236" i="7" s="1"/>
  <c r="DW236" i="7" s="1"/>
  <c r="EI236" i="7"/>
  <c r="EH236" i="7"/>
  <c r="EA236" i="7"/>
  <c r="DY236" i="7" s="1"/>
  <c r="DZ236" i="7"/>
  <c r="DU236" i="7"/>
  <c r="DG236" i="7" s="1"/>
  <c r="DT236" i="7"/>
  <c r="DQ236" i="7"/>
  <c r="DP236" i="7"/>
  <c r="DI236" i="7"/>
  <c r="DH236" i="7"/>
  <c r="DF236" i="7" s="1"/>
  <c r="DC236" i="7"/>
  <c r="DB236" i="7"/>
  <c r="CY236" i="7"/>
  <c r="CX236" i="7"/>
  <c r="CQ236" i="7"/>
  <c r="CO236" i="7" s="1"/>
  <c r="CP236" i="7"/>
  <c r="CN236" i="7"/>
  <c r="CM236" i="7" s="1"/>
  <c r="CK236" i="7"/>
  <c r="CJ236" i="7"/>
  <c r="CG236" i="7"/>
  <c r="CF236" i="7"/>
  <c r="BV236" i="7" s="1"/>
  <c r="BU236" i="7" s="1"/>
  <c r="BY236" i="7"/>
  <c r="BX236" i="7"/>
  <c r="BW236" i="7"/>
  <c r="BS236" i="7"/>
  <c r="BR236" i="7"/>
  <c r="BO236" i="7"/>
  <c r="BE236" i="7" s="1"/>
  <c r="BN236" i="7"/>
  <c r="BG236" i="7"/>
  <c r="BF236" i="7"/>
  <c r="BD236" i="7" s="1"/>
  <c r="BC236" i="7" s="1"/>
  <c r="BA236" i="7"/>
  <c r="AZ236" i="7"/>
  <c r="AL236" i="7" s="1"/>
  <c r="AK236" i="7" s="1"/>
  <c r="AW236" i="7"/>
  <c r="AV236" i="7"/>
  <c r="AM236" i="7"/>
  <c r="AI236" i="7"/>
  <c r="AH236" i="7"/>
  <c r="AE236" i="7"/>
  <c r="U236" i="7" s="1"/>
  <c r="AD236" i="7"/>
  <c r="T236" i="7"/>
  <c r="EM235" i="7"/>
  <c r="EL235" i="7"/>
  <c r="EI235" i="7"/>
  <c r="EH235" i="7"/>
  <c r="DX235" i="7" s="1"/>
  <c r="DW235" i="7" s="1"/>
  <c r="EA235" i="7"/>
  <c r="DZ235" i="7"/>
  <c r="DY235" i="7"/>
  <c r="DU235" i="7"/>
  <c r="DT235" i="7"/>
  <c r="DQ235" i="7"/>
  <c r="DP235" i="7"/>
  <c r="DI235" i="7"/>
  <c r="DG235" i="7" s="1"/>
  <c r="DH235" i="7"/>
  <c r="DF235" i="7" s="1"/>
  <c r="DE235" i="7" s="1"/>
  <c r="DC235" i="7"/>
  <c r="DB235" i="7"/>
  <c r="CY235" i="7"/>
  <c r="CX235" i="7"/>
  <c r="CQ235" i="7"/>
  <c r="CO235" i="7" s="1"/>
  <c r="CP235" i="7"/>
  <c r="CN235" i="7"/>
  <c r="CM235" i="7" s="1"/>
  <c r="CK235" i="7"/>
  <c r="CJ235" i="7"/>
  <c r="CG235" i="7"/>
  <c r="CF235" i="7"/>
  <c r="BY235" i="7"/>
  <c r="BW235" i="7" s="1"/>
  <c r="BX235" i="7"/>
  <c r="BV235" i="7" s="1"/>
  <c r="BS235" i="7"/>
  <c r="BR235" i="7"/>
  <c r="BO235" i="7"/>
  <c r="BN235" i="7"/>
  <c r="BG235" i="7"/>
  <c r="BE235" i="7" s="1"/>
  <c r="BF235" i="7"/>
  <c r="BD235" i="7" s="1"/>
  <c r="BC235" i="7" s="1"/>
  <c r="BA235" i="7"/>
  <c r="AZ235" i="7"/>
  <c r="AW235" i="7"/>
  <c r="AV235" i="7"/>
  <c r="AL235" i="7" s="1"/>
  <c r="AK235" i="7" s="1"/>
  <c r="AM235" i="7"/>
  <c r="AI235" i="7"/>
  <c r="AH235" i="7"/>
  <c r="AE235" i="7"/>
  <c r="U235" i="7" s="1"/>
  <c r="AD235" i="7"/>
  <c r="T235" i="7"/>
  <c r="EM234" i="7"/>
  <c r="EL234" i="7"/>
  <c r="EI234" i="7"/>
  <c r="EH234" i="7"/>
  <c r="EA234" i="7"/>
  <c r="DY234" i="7" s="1"/>
  <c r="DZ234" i="7"/>
  <c r="DX234" i="7" s="1"/>
  <c r="DW234" i="7" s="1"/>
  <c r="DU234" i="7"/>
  <c r="DT234" i="7"/>
  <c r="DQ234" i="7"/>
  <c r="DP234" i="7"/>
  <c r="DI234" i="7"/>
  <c r="DG234" i="7" s="1"/>
  <c r="DH234" i="7"/>
  <c r="DF234" i="7" s="1"/>
  <c r="DE234" i="7" s="1"/>
  <c r="DC234" i="7"/>
  <c r="DB234" i="7"/>
  <c r="CN234" i="7" s="1"/>
  <c r="CM234" i="7" s="1"/>
  <c r="CY234" i="7"/>
  <c r="CX234" i="7"/>
  <c r="CQ234" i="7"/>
  <c r="CO234" i="7" s="1"/>
  <c r="CP234" i="7"/>
  <c r="CK234" i="7"/>
  <c r="BW234" i="7" s="1"/>
  <c r="CJ234" i="7"/>
  <c r="CG234" i="7"/>
  <c r="CF234" i="7"/>
  <c r="BV234" i="7" s="1"/>
  <c r="BU234" i="7" s="1"/>
  <c r="BY234" i="7"/>
  <c r="BX234" i="7"/>
  <c r="BS234" i="7"/>
  <c r="BR234" i="7"/>
  <c r="BO234" i="7"/>
  <c r="BN234" i="7"/>
  <c r="BG234" i="7"/>
  <c r="BE234" i="7" s="1"/>
  <c r="BF234" i="7"/>
  <c r="BD234" i="7"/>
  <c r="BC234" i="7" s="1"/>
  <c r="BA234" i="7"/>
  <c r="AZ234" i="7"/>
  <c r="AW234" i="7"/>
  <c r="AV234" i="7"/>
  <c r="AL234" i="7" s="1"/>
  <c r="AK234" i="7" s="1"/>
  <c r="AM234" i="7"/>
  <c r="AI234" i="7"/>
  <c r="AH234" i="7"/>
  <c r="AE234" i="7"/>
  <c r="U234" i="7" s="1"/>
  <c r="AD234" i="7"/>
  <c r="T234" i="7"/>
  <c r="EM233" i="7"/>
  <c r="DY233" i="7" s="1"/>
  <c r="EL233" i="7"/>
  <c r="EI233" i="7"/>
  <c r="EH233" i="7"/>
  <c r="EA233" i="7"/>
  <c r="DZ233" i="7"/>
  <c r="DX233" i="7" s="1"/>
  <c r="DW233" i="7" s="1"/>
  <c r="DU233" i="7"/>
  <c r="DT233" i="7"/>
  <c r="DQ233" i="7"/>
  <c r="DP233" i="7"/>
  <c r="DI233" i="7"/>
  <c r="DG233" i="7" s="1"/>
  <c r="DH233" i="7"/>
  <c r="DF233" i="7"/>
  <c r="DC233" i="7"/>
  <c r="DB233" i="7"/>
  <c r="CY233" i="7"/>
  <c r="CX233" i="7"/>
  <c r="CN233" i="7" s="1"/>
  <c r="CM233" i="7" s="1"/>
  <c r="CQ233" i="7"/>
  <c r="CP233" i="7"/>
  <c r="CO233" i="7"/>
  <c r="CK233" i="7"/>
  <c r="CJ233" i="7"/>
  <c r="CG233" i="7"/>
  <c r="BW233" i="7" s="1"/>
  <c r="CF233" i="7"/>
  <c r="BY233" i="7"/>
  <c r="BX233" i="7"/>
  <c r="BV233" i="7" s="1"/>
  <c r="BU233" i="7" s="1"/>
  <c r="BS233" i="7"/>
  <c r="BR233" i="7"/>
  <c r="BD233" i="7" s="1"/>
  <c r="BC233" i="7" s="1"/>
  <c r="BO233" i="7"/>
  <c r="BN233" i="7"/>
  <c r="BG233" i="7"/>
  <c r="BE233" i="7" s="1"/>
  <c r="BF233" i="7"/>
  <c r="BA233" i="7"/>
  <c r="AM233" i="7" s="1"/>
  <c r="AZ233" i="7"/>
  <c r="AW233" i="7"/>
  <c r="AV233" i="7"/>
  <c r="AL233" i="7" s="1"/>
  <c r="AK233" i="7" s="1"/>
  <c r="AI233" i="7"/>
  <c r="AH233" i="7"/>
  <c r="T233" i="7" s="1"/>
  <c r="S233" i="7" s="1"/>
  <c r="AE233" i="7"/>
  <c r="AD233" i="7"/>
  <c r="U233" i="7"/>
  <c r="EM232" i="7"/>
  <c r="EL232" i="7"/>
  <c r="EI232" i="7"/>
  <c r="EH232" i="7"/>
  <c r="EA232" i="7"/>
  <c r="DY232" i="7" s="1"/>
  <c r="DZ232" i="7"/>
  <c r="DX232" i="7" s="1"/>
  <c r="DU232" i="7"/>
  <c r="DT232" i="7"/>
  <c r="DQ232" i="7"/>
  <c r="DP232" i="7"/>
  <c r="DI232" i="7"/>
  <c r="DG232" i="7" s="1"/>
  <c r="DH232" i="7"/>
  <c r="DF232" i="7" s="1"/>
  <c r="DE232" i="7" s="1"/>
  <c r="DC232" i="7"/>
  <c r="DB232" i="7"/>
  <c r="CY232" i="7"/>
  <c r="CX232" i="7"/>
  <c r="CQ232" i="7"/>
  <c r="CO232" i="7" s="1"/>
  <c r="CP232" i="7"/>
  <c r="CN232" i="7" s="1"/>
  <c r="CM232" i="7" s="1"/>
  <c r="CK232" i="7"/>
  <c r="CJ232" i="7"/>
  <c r="CG232" i="7"/>
  <c r="CF232" i="7"/>
  <c r="BY232" i="7"/>
  <c r="BW232" i="7" s="1"/>
  <c r="BU232" i="7" s="1"/>
  <c r="BX232" i="7"/>
  <c r="BV232" i="7"/>
  <c r="BS232" i="7"/>
  <c r="BE232" i="7" s="1"/>
  <c r="BR232" i="7"/>
  <c r="BD232" i="7" s="1"/>
  <c r="BO232" i="7"/>
  <c r="BN232" i="7"/>
  <c r="BG232" i="7"/>
  <c r="BF232" i="7"/>
  <c r="BA232" i="7"/>
  <c r="AZ232" i="7"/>
  <c r="AL232" i="7" s="1"/>
  <c r="AW232" i="7"/>
  <c r="AM232" i="7" s="1"/>
  <c r="AV232" i="7"/>
  <c r="AI232" i="7"/>
  <c r="AH232" i="7"/>
  <c r="AE232" i="7"/>
  <c r="U232" i="7" s="1"/>
  <c r="AD232" i="7"/>
  <c r="T232" i="7" s="1"/>
  <c r="S232" i="7" s="1"/>
  <c r="EM231" i="7"/>
  <c r="EL231" i="7"/>
  <c r="EI231" i="7"/>
  <c r="EH231" i="7"/>
  <c r="EA231" i="7"/>
  <c r="DY231" i="7" s="1"/>
  <c r="DZ231" i="7"/>
  <c r="DX231" i="7" s="1"/>
  <c r="DW231" i="7" s="1"/>
  <c r="DU231" i="7"/>
  <c r="DT231" i="7"/>
  <c r="DQ231" i="7"/>
  <c r="DP231" i="7"/>
  <c r="DI231" i="7"/>
  <c r="DG231" i="7" s="1"/>
  <c r="DC231" i="7"/>
  <c r="CO231" i="7" s="1"/>
  <c r="DB231" i="7"/>
  <c r="CY231" i="7"/>
  <c r="CX231" i="7"/>
  <c r="CN231" i="7" s="1"/>
  <c r="CQ231" i="7"/>
  <c r="CP231" i="7"/>
  <c r="CK231" i="7"/>
  <c r="CJ231" i="7"/>
  <c r="CG231" i="7"/>
  <c r="CF231" i="7"/>
  <c r="BY231" i="7"/>
  <c r="BW231" i="7" s="1"/>
  <c r="BX231" i="7"/>
  <c r="BV231" i="7"/>
  <c r="BS231" i="7"/>
  <c r="BR231" i="7"/>
  <c r="BO231" i="7"/>
  <c r="BN231" i="7"/>
  <c r="BG231" i="7"/>
  <c r="BF231" i="7"/>
  <c r="BD231" i="7" s="1"/>
  <c r="BC231" i="7" s="1"/>
  <c r="BE231" i="7"/>
  <c r="BA231" i="7"/>
  <c r="AM231" i="7" s="1"/>
  <c r="AZ231" i="7"/>
  <c r="AW231" i="7"/>
  <c r="AV231" i="7"/>
  <c r="AL231" i="7"/>
  <c r="AK231" i="7" s="1"/>
  <c r="AI231" i="7"/>
  <c r="AH231" i="7"/>
  <c r="AE231" i="7"/>
  <c r="AD231" i="7"/>
  <c r="T231" i="7" s="1"/>
  <c r="S231" i="7" s="1"/>
  <c r="U231" i="7"/>
  <c r="EM230" i="7"/>
  <c r="EL230" i="7"/>
  <c r="EI230" i="7"/>
  <c r="EH230" i="7"/>
  <c r="EA230" i="7"/>
  <c r="DY230" i="7" s="1"/>
  <c r="DZ230" i="7"/>
  <c r="DX230" i="7"/>
  <c r="DU230" i="7"/>
  <c r="DT230" i="7"/>
  <c r="DQ230" i="7"/>
  <c r="DP230" i="7"/>
  <c r="DI230" i="7"/>
  <c r="DH230" i="7"/>
  <c r="DF230" i="7" s="1"/>
  <c r="DE230" i="7" s="1"/>
  <c r="DG230" i="7"/>
  <c r="DC230" i="7"/>
  <c r="DB230" i="7"/>
  <c r="CY230" i="7"/>
  <c r="CX230" i="7"/>
  <c r="CQ230" i="7"/>
  <c r="CO230" i="7" s="1"/>
  <c r="CP230" i="7"/>
  <c r="CN230" i="7" s="1"/>
  <c r="CM230" i="7" s="1"/>
  <c r="CK230" i="7"/>
  <c r="CJ230" i="7"/>
  <c r="CG230" i="7"/>
  <c r="CF230" i="7"/>
  <c r="BY230" i="7"/>
  <c r="BW230" i="7" s="1"/>
  <c r="BX230" i="7"/>
  <c r="BV230" i="7"/>
  <c r="BU230" i="7" s="1"/>
  <c r="BS230" i="7"/>
  <c r="BE230" i="7" s="1"/>
  <c r="BR230" i="7"/>
  <c r="BO230" i="7"/>
  <c r="BN230" i="7"/>
  <c r="BG230" i="7"/>
  <c r="BF230" i="7"/>
  <c r="BD230" i="7" s="1"/>
  <c r="BA230" i="7"/>
  <c r="AZ230" i="7"/>
  <c r="AL230" i="7" s="1"/>
  <c r="AW230" i="7"/>
  <c r="AM230" i="7" s="1"/>
  <c r="AV230" i="7"/>
  <c r="AI230" i="7"/>
  <c r="AH230" i="7"/>
  <c r="AE230" i="7"/>
  <c r="U230" i="7" s="1"/>
  <c r="AD230" i="7"/>
  <c r="T230" i="7" s="1"/>
  <c r="S230" i="7" s="1"/>
  <c r="EI229" i="7"/>
  <c r="EH229" i="7"/>
  <c r="EA229" i="7"/>
  <c r="DZ229" i="7"/>
  <c r="DX229" i="7" s="1"/>
  <c r="DW229" i="7" s="1"/>
  <c r="DY229" i="7"/>
  <c r="DU229" i="7"/>
  <c r="DT229" i="7"/>
  <c r="DQ229" i="7"/>
  <c r="DP229" i="7"/>
  <c r="DI229" i="7"/>
  <c r="DG229" i="7" s="1"/>
  <c r="DH229" i="7"/>
  <c r="DF229" i="7" s="1"/>
  <c r="DE229" i="7" s="1"/>
  <c r="DC229" i="7"/>
  <c r="DB229" i="7"/>
  <c r="CY229" i="7"/>
  <c r="CX229" i="7"/>
  <c r="CN229" i="7" s="1"/>
  <c r="CQ229" i="7"/>
  <c r="CO229" i="7" s="1"/>
  <c r="CP229" i="7"/>
  <c r="CK229" i="7"/>
  <c r="CJ229" i="7"/>
  <c r="CG229" i="7"/>
  <c r="CF229" i="7"/>
  <c r="BY229" i="7"/>
  <c r="BW229" i="7" s="1"/>
  <c r="BX229" i="7"/>
  <c r="BV229" i="7" s="1"/>
  <c r="BU229" i="7" s="1"/>
  <c r="BS229" i="7"/>
  <c r="BR229" i="7"/>
  <c r="BD229" i="7" s="1"/>
  <c r="BO229" i="7"/>
  <c r="BN229" i="7"/>
  <c r="BG229" i="7"/>
  <c r="BE229" i="7" s="1"/>
  <c r="BF229" i="7"/>
  <c r="BA229" i="7"/>
  <c r="AM229" i="7" s="1"/>
  <c r="AZ229" i="7"/>
  <c r="AW229" i="7"/>
  <c r="AV229" i="7"/>
  <c r="AL229" i="7" s="1"/>
  <c r="AK229" i="7" s="1"/>
  <c r="AI229" i="7"/>
  <c r="AH229" i="7"/>
  <c r="T229" i="7" s="1"/>
  <c r="AE229" i="7"/>
  <c r="U229" i="7" s="1"/>
  <c r="AD229" i="7"/>
  <c r="EI228" i="7"/>
  <c r="EH228" i="7"/>
  <c r="EA228" i="7"/>
  <c r="DY228" i="7" s="1"/>
  <c r="DZ228" i="7"/>
  <c r="DX228" i="7" s="1"/>
  <c r="DW228" i="7" s="1"/>
  <c r="DU228" i="7"/>
  <c r="DT228" i="7"/>
  <c r="DQ228" i="7"/>
  <c r="DP228" i="7"/>
  <c r="DI228" i="7"/>
  <c r="DG228" i="7" s="1"/>
  <c r="DH228" i="7"/>
  <c r="DF228" i="7" s="1"/>
  <c r="DE228" i="7" s="1"/>
  <c r="DC228" i="7"/>
  <c r="DB228" i="7"/>
  <c r="CY228" i="7"/>
  <c r="CX228" i="7"/>
  <c r="CQ228" i="7"/>
  <c r="CO228" i="7" s="1"/>
  <c r="CP228" i="7"/>
  <c r="CN228" i="7" s="1"/>
  <c r="CK228" i="7"/>
  <c r="CJ228" i="7"/>
  <c r="CG228" i="7"/>
  <c r="CF228" i="7"/>
  <c r="BV228" i="7" s="1"/>
  <c r="BU228" i="7" s="1"/>
  <c r="BY228" i="7"/>
  <c r="BW228" i="7" s="1"/>
  <c r="BX228" i="7"/>
  <c r="BS228" i="7"/>
  <c r="BR228" i="7"/>
  <c r="BD228" i="7" s="1"/>
  <c r="BO228" i="7"/>
  <c r="BN228" i="7"/>
  <c r="BG228" i="7"/>
  <c r="BE228" i="7" s="1"/>
  <c r="BF228" i="7"/>
  <c r="BA228" i="7"/>
  <c r="AZ228" i="7"/>
  <c r="AW228" i="7"/>
  <c r="AM228" i="7" s="1"/>
  <c r="AV228" i="7"/>
  <c r="AL228" i="7" s="1"/>
  <c r="AI228" i="7"/>
  <c r="AH228" i="7"/>
  <c r="AE228" i="7"/>
  <c r="U228" i="7" s="1"/>
  <c r="AD228" i="7"/>
  <c r="T228" i="7" s="1"/>
  <c r="S228" i="7" s="1"/>
  <c r="EI227" i="7"/>
  <c r="EH227" i="7"/>
  <c r="EA227" i="7"/>
  <c r="DY227" i="7" s="1"/>
  <c r="DZ227" i="7"/>
  <c r="DX227" i="7" s="1"/>
  <c r="DU227" i="7"/>
  <c r="DT227" i="7"/>
  <c r="DQ227" i="7"/>
  <c r="DP227" i="7"/>
  <c r="DI227" i="7"/>
  <c r="DG227" i="7" s="1"/>
  <c r="DH227" i="7"/>
  <c r="DF227" i="7" s="1"/>
  <c r="DE227" i="7" s="1"/>
  <c r="DC227" i="7"/>
  <c r="DB227" i="7"/>
  <c r="CY227" i="7"/>
  <c r="CX227" i="7"/>
  <c r="CQ227" i="7"/>
  <c r="CO227" i="7" s="1"/>
  <c r="CP227" i="7"/>
  <c r="CN227" i="7" s="1"/>
  <c r="CM227" i="7" s="1"/>
  <c r="CK227" i="7"/>
  <c r="CJ227" i="7"/>
  <c r="BV227" i="7" s="1"/>
  <c r="BU227" i="7" s="1"/>
  <c r="CG227" i="7"/>
  <c r="CF227" i="7"/>
  <c r="BY227" i="7"/>
  <c r="BW227" i="7" s="1"/>
  <c r="BX227" i="7"/>
  <c r="BS227" i="7"/>
  <c r="BE227" i="7" s="1"/>
  <c r="BC227" i="7" s="1"/>
  <c r="BR227" i="7"/>
  <c r="BO227" i="7"/>
  <c r="BN227" i="7"/>
  <c r="BG227" i="7"/>
  <c r="BF227" i="7"/>
  <c r="BD227" i="7"/>
  <c r="BA227" i="7"/>
  <c r="AZ227" i="7"/>
  <c r="AW227" i="7"/>
  <c r="AM227" i="7" s="1"/>
  <c r="AK227" i="7" s="1"/>
  <c r="AV227" i="7"/>
  <c r="AL227" i="7"/>
  <c r="AI227" i="7"/>
  <c r="AH227" i="7"/>
  <c r="AE227" i="7"/>
  <c r="U227" i="7" s="1"/>
  <c r="AD227" i="7"/>
  <c r="T227" i="7" s="1"/>
  <c r="S227" i="7" s="1"/>
  <c r="EM226" i="7"/>
  <c r="EL226" i="7"/>
  <c r="DX226" i="7" s="1"/>
  <c r="EI226" i="7"/>
  <c r="EH226" i="7"/>
  <c r="EA226" i="7"/>
  <c r="DY226" i="7" s="1"/>
  <c r="DZ226" i="7"/>
  <c r="DU226" i="7"/>
  <c r="DG226" i="7" s="1"/>
  <c r="DT226" i="7"/>
  <c r="DQ226" i="7"/>
  <c r="DP226" i="7"/>
  <c r="DI226" i="7"/>
  <c r="DH226" i="7"/>
  <c r="DC226" i="7"/>
  <c r="CO226" i="7" s="1"/>
  <c r="DB226" i="7"/>
  <c r="CY226" i="7"/>
  <c r="CX226" i="7"/>
  <c r="CQ226" i="7"/>
  <c r="CP226" i="7"/>
  <c r="CN226" i="7"/>
  <c r="CK226" i="7"/>
  <c r="CJ226" i="7"/>
  <c r="CG226" i="7"/>
  <c r="CF226" i="7"/>
  <c r="BY226" i="7"/>
  <c r="BX226" i="7"/>
  <c r="BV226" i="7" s="1"/>
  <c r="BU226" i="7" s="1"/>
  <c r="BW226" i="7"/>
  <c r="BS226" i="7"/>
  <c r="BR226" i="7"/>
  <c r="BO226" i="7"/>
  <c r="BN226" i="7"/>
  <c r="BG226" i="7"/>
  <c r="BE226" i="7" s="1"/>
  <c r="BF226" i="7"/>
  <c r="BD226" i="7" s="1"/>
  <c r="BC226" i="7" s="1"/>
  <c r="BA226" i="7"/>
  <c r="AZ226" i="7"/>
  <c r="AW226" i="7"/>
  <c r="AV226" i="7"/>
  <c r="AL226" i="7" s="1"/>
  <c r="AK226" i="7" s="1"/>
  <c r="AM226" i="7"/>
  <c r="AI226" i="7"/>
  <c r="AH226" i="7"/>
  <c r="AE226" i="7"/>
  <c r="AD226" i="7"/>
  <c r="U226" i="7"/>
  <c r="T226" i="7"/>
  <c r="S226" i="7" s="1"/>
  <c r="EM225" i="7"/>
  <c r="EL225" i="7"/>
  <c r="EI225" i="7"/>
  <c r="EH225" i="7"/>
  <c r="EA225" i="7"/>
  <c r="DZ225" i="7"/>
  <c r="DX225" i="7" s="1"/>
  <c r="DW225" i="7" s="1"/>
  <c r="DY225" i="7"/>
  <c r="DU225" i="7"/>
  <c r="DT225" i="7"/>
  <c r="DQ225" i="7"/>
  <c r="DP225" i="7"/>
  <c r="DI225" i="7"/>
  <c r="DG225" i="7" s="1"/>
  <c r="DC225" i="7"/>
  <c r="DB225" i="7"/>
  <c r="CY225" i="7"/>
  <c r="CX225" i="7"/>
  <c r="CQ225" i="7"/>
  <c r="CO225" i="7" s="1"/>
  <c r="CP225" i="7"/>
  <c r="CN225" i="7" s="1"/>
  <c r="CM225" i="7" s="1"/>
  <c r="CK225" i="7"/>
  <c r="CJ225" i="7"/>
  <c r="CG225" i="7"/>
  <c r="CF225" i="7"/>
  <c r="BY225" i="7"/>
  <c r="BW225" i="7" s="1"/>
  <c r="BX225" i="7"/>
  <c r="BV225" i="7" s="1"/>
  <c r="BS225" i="7"/>
  <c r="BR225" i="7"/>
  <c r="BO225" i="7"/>
  <c r="BN225" i="7"/>
  <c r="BG225" i="7"/>
  <c r="BE225" i="7" s="1"/>
  <c r="BF225" i="7"/>
  <c r="BD225" i="7" s="1"/>
  <c r="BC225" i="7" s="1"/>
  <c r="BA225" i="7"/>
  <c r="AZ225" i="7"/>
  <c r="AW225" i="7"/>
  <c r="AM225" i="7" s="1"/>
  <c r="AV225" i="7"/>
  <c r="AL225" i="7" s="1"/>
  <c r="AK225" i="7" s="1"/>
  <c r="AI225" i="7"/>
  <c r="AH225" i="7"/>
  <c r="AE225" i="7"/>
  <c r="U225" i="7" s="1"/>
  <c r="AD225" i="7"/>
  <c r="T225" i="7" s="1"/>
  <c r="S225" i="7" s="1"/>
  <c r="EM224" i="7"/>
  <c r="EL224" i="7"/>
  <c r="EI224" i="7"/>
  <c r="EH224" i="7"/>
  <c r="EA224" i="7"/>
  <c r="DY224" i="7" s="1"/>
  <c r="DZ224" i="7"/>
  <c r="DX224" i="7" s="1"/>
  <c r="DW224" i="7" s="1"/>
  <c r="DU224" i="7"/>
  <c r="DT224" i="7"/>
  <c r="DQ224" i="7"/>
  <c r="DP224" i="7"/>
  <c r="DI224" i="7"/>
  <c r="DG224" i="7" s="1"/>
  <c r="DH224" i="7"/>
  <c r="DF224" i="7" s="1"/>
  <c r="DE224" i="7" s="1"/>
  <c r="DC224" i="7"/>
  <c r="DB224" i="7"/>
  <c r="CN224" i="7" s="1"/>
  <c r="CY224" i="7"/>
  <c r="CX224" i="7"/>
  <c r="CQ224" i="7"/>
  <c r="CO224" i="7" s="1"/>
  <c r="CP224" i="7"/>
  <c r="CK224" i="7"/>
  <c r="BW224" i="7" s="1"/>
  <c r="BU224" i="7" s="1"/>
  <c r="CJ224" i="7"/>
  <c r="CG224" i="7"/>
  <c r="CF224" i="7"/>
  <c r="BY224" i="7"/>
  <c r="BX224" i="7"/>
  <c r="BV224" i="7"/>
  <c r="BS224" i="7"/>
  <c r="BR224" i="7"/>
  <c r="BO224" i="7"/>
  <c r="BN224" i="7"/>
  <c r="BG224" i="7"/>
  <c r="BF224" i="7"/>
  <c r="BE224" i="7"/>
  <c r="BD224" i="7"/>
  <c r="BC224" i="7" s="1"/>
  <c r="BA224" i="7"/>
  <c r="AZ224" i="7"/>
  <c r="AW224" i="7"/>
  <c r="AV224" i="7"/>
  <c r="AM224" i="7"/>
  <c r="AL224" i="7"/>
  <c r="AK224" i="7"/>
  <c r="AI224" i="7"/>
  <c r="AH224" i="7"/>
  <c r="AE224" i="7"/>
  <c r="U224" i="7" s="1"/>
  <c r="S224" i="7" s="1"/>
  <c r="AD224" i="7"/>
  <c r="T224" i="7"/>
  <c r="EM223" i="7"/>
  <c r="DY223" i="7" s="1"/>
  <c r="DW223" i="7" s="1"/>
  <c r="EL223" i="7"/>
  <c r="EI223" i="7"/>
  <c r="EH223" i="7"/>
  <c r="EA223" i="7"/>
  <c r="DZ223" i="7"/>
  <c r="DX223" i="7"/>
  <c r="DU223" i="7"/>
  <c r="DT223" i="7"/>
  <c r="DQ223" i="7"/>
  <c r="DP223" i="7"/>
  <c r="DI223" i="7"/>
  <c r="DH223" i="7"/>
  <c r="DF223" i="7" s="1"/>
  <c r="DE223" i="7" s="1"/>
  <c r="DG223" i="7"/>
  <c r="DC223" i="7"/>
  <c r="DB223" i="7"/>
  <c r="CY223" i="7"/>
  <c r="CX223" i="7"/>
  <c r="CQ223" i="7"/>
  <c r="CP223" i="7"/>
  <c r="CN223" i="7" s="1"/>
  <c r="CM223" i="7" s="1"/>
  <c r="CO223" i="7"/>
  <c r="CK223" i="7"/>
  <c r="CJ223" i="7"/>
  <c r="CG223" i="7"/>
  <c r="CF223" i="7"/>
  <c r="BY223" i="7"/>
  <c r="BW223" i="7" s="1"/>
  <c r="BX223" i="7"/>
  <c r="BV223" i="7" s="1"/>
  <c r="BU223" i="7" s="1"/>
  <c r="BS223" i="7"/>
  <c r="BR223" i="7"/>
  <c r="BO223" i="7"/>
  <c r="BN223" i="7"/>
  <c r="BG223" i="7"/>
  <c r="BE223" i="7" s="1"/>
  <c r="BF223" i="7"/>
  <c r="BD223" i="7" s="1"/>
  <c r="BC223" i="7" s="1"/>
  <c r="BA223" i="7"/>
  <c r="AZ223" i="7"/>
  <c r="AW223" i="7"/>
  <c r="AM223" i="7" s="1"/>
  <c r="AV223" i="7"/>
  <c r="AL223" i="7" s="1"/>
  <c r="AK223" i="7" s="1"/>
  <c r="AI223" i="7"/>
  <c r="AH223" i="7"/>
  <c r="AE223" i="7"/>
  <c r="AD223" i="7"/>
  <c r="T223" i="7" s="1"/>
  <c r="S223" i="7" s="1"/>
  <c r="U223" i="7"/>
  <c r="EM222" i="7"/>
  <c r="EL222" i="7"/>
  <c r="EI222" i="7"/>
  <c r="EH222" i="7"/>
  <c r="EA222" i="7"/>
  <c r="DY222" i="7" s="1"/>
  <c r="DZ222" i="7"/>
  <c r="DX222" i="7" s="1"/>
  <c r="DW222" i="7" s="1"/>
  <c r="DU222" i="7"/>
  <c r="DT222" i="7"/>
  <c r="DQ222" i="7"/>
  <c r="DP222" i="7"/>
  <c r="DI222" i="7"/>
  <c r="DG222" i="7" s="1"/>
  <c r="DH222" i="7"/>
  <c r="DF222" i="7" s="1"/>
  <c r="DE222" i="7" s="1"/>
  <c r="DC222" i="7"/>
  <c r="DB222" i="7"/>
  <c r="CY222" i="7"/>
  <c r="CX222" i="7"/>
  <c r="CQ222" i="7"/>
  <c r="CO222" i="7" s="1"/>
  <c r="CP222" i="7"/>
  <c r="CN222" i="7" s="1"/>
  <c r="CK222" i="7"/>
  <c r="CJ222" i="7"/>
  <c r="CG222" i="7"/>
  <c r="CF222" i="7"/>
  <c r="BY222" i="7"/>
  <c r="BW222" i="7" s="1"/>
  <c r="BX222" i="7"/>
  <c r="BV222" i="7" s="1"/>
  <c r="BU222" i="7" s="1"/>
  <c r="BS222" i="7"/>
  <c r="BR222" i="7"/>
  <c r="BD222" i="7" s="1"/>
  <c r="BC222" i="7" s="1"/>
  <c r="BO222" i="7"/>
  <c r="BN222" i="7"/>
  <c r="BG222" i="7"/>
  <c r="BE222" i="7" s="1"/>
  <c r="BF222" i="7"/>
  <c r="BA222" i="7"/>
  <c r="AZ222" i="7"/>
  <c r="AW222" i="7"/>
  <c r="AM222" i="7" s="1"/>
  <c r="AV222" i="7"/>
  <c r="AL222" i="7" s="1"/>
  <c r="AI222" i="7"/>
  <c r="AH222" i="7"/>
  <c r="AE222" i="7"/>
  <c r="U222" i="7" s="1"/>
  <c r="AD222" i="7"/>
  <c r="T222" i="7" s="1"/>
  <c r="S222" i="7" s="1"/>
  <c r="EM221" i="7"/>
  <c r="EL221" i="7"/>
  <c r="EI221" i="7"/>
  <c r="EH221" i="7"/>
  <c r="EA221" i="7"/>
  <c r="DY221" i="7" s="1"/>
  <c r="DZ221" i="7"/>
  <c r="DX221" i="7" s="1"/>
  <c r="DW221" i="7" s="1"/>
  <c r="DU221" i="7"/>
  <c r="DT221" i="7"/>
  <c r="DQ221" i="7"/>
  <c r="DP221" i="7"/>
  <c r="DI221" i="7"/>
  <c r="DG221" i="7" s="1"/>
  <c r="DH221" i="7"/>
  <c r="DC221" i="7"/>
  <c r="CO221" i="7" s="1"/>
  <c r="CM221" i="7" s="1"/>
  <c r="DB221" i="7"/>
  <c r="CY221" i="7"/>
  <c r="CX221" i="7"/>
  <c r="CQ221" i="7"/>
  <c r="CP221" i="7"/>
  <c r="CN221" i="7"/>
  <c r="CK221" i="7"/>
  <c r="CJ221" i="7"/>
  <c r="CG221" i="7"/>
  <c r="CF221" i="7"/>
  <c r="BY221" i="7"/>
  <c r="BX221" i="7"/>
  <c r="BW221" i="7"/>
  <c r="BV221" i="7"/>
  <c r="BU221" i="7" s="1"/>
  <c r="BS221" i="7"/>
  <c r="BR221" i="7"/>
  <c r="BO221" i="7"/>
  <c r="BN221" i="7"/>
  <c r="BG221" i="7"/>
  <c r="BF221" i="7"/>
  <c r="BD221" i="7" s="1"/>
  <c r="BC221" i="7" s="1"/>
  <c r="BE221" i="7"/>
  <c r="BA221" i="7"/>
  <c r="AZ221" i="7"/>
  <c r="AW221" i="7"/>
  <c r="AV221" i="7"/>
  <c r="AM221" i="7"/>
  <c r="AL221" i="7"/>
  <c r="AK221" i="7" s="1"/>
  <c r="AI221" i="7"/>
  <c r="AH221" i="7"/>
  <c r="AE221" i="7"/>
  <c r="AD221" i="7"/>
  <c r="U221" i="7"/>
  <c r="T221" i="7"/>
  <c r="S221" i="7"/>
  <c r="EM220" i="7"/>
  <c r="EL220" i="7"/>
  <c r="EI220" i="7"/>
  <c r="EH220" i="7"/>
  <c r="EA220" i="7"/>
  <c r="DZ220" i="7"/>
  <c r="DY220" i="7"/>
  <c r="DX220" i="7"/>
  <c r="DW220" i="7" s="1"/>
  <c r="DU220" i="7"/>
  <c r="DT220" i="7"/>
  <c r="DQ220" i="7"/>
  <c r="DP220" i="7"/>
  <c r="DI220" i="7"/>
  <c r="DH220" i="7"/>
  <c r="DF220" i="7" s="1"/>
  <c r="DE220" i="7" s="1"/>
  <c r="DG220" i="7"/>
  <c r="DC220" i="7"/>
  <c r="DB220" i="7"/>
  <c r="CY220" i="7"/>
  <c r="CX220" i="7"/>
  <c r="CQ220" i="7"/>
  <c r="CO220" i="7" s="1"/>
  <c r="CP220" i="7"/>
  <c r="CN220" i="7" s="1"/>
  <c r="CK220" i="7"/>
  <c r="CJ220" i="7"/>
  <c r="CG220" i="7"/>
  <c r="CF220" i="7"/>
  <c r="BV220" i="7" s="1"/>
  <c r="BU220" i="7" s="1"/>
  <c r="BY220" i="7"/>
  <c r="BW220" i="7" s="1"/>
  <c r="BX220" i="7"/>
  <c r="BS220" i="7"/>
  <c r="BR220" i="7"/>
  <c r="BO220" i="7"/>
  <c r="BE220" i="7" s="1"/>
  <c r="BN220" i="7"/>
  <c r="BG220" i="7"/>
  <c r="BF220" i="7"/>
  <c r="BD220" i="7" s="1"/>
  <c r="BA220" i="7"/>
  <c r="AZ220" i="7"/>
  <c r="AL220" i="7" s="1"/>
  <c r="AW220" i="7"/>
  <c r="AM220" i="7" s="1"/>
  <c r="AV220" i="7"/>
  <c r="AI220" i="7"/>
  <c r="AH220" i="7"/>
  <c r="AE220" i="7"/>
  <c r="U220" i="7" s="1"/>
  <c r="AD220" i="7"/>
  <c r="T220" i="7" s="1"/>
  <c r="S220" i="7" s="1"/>
  <c r="EM219" i="7"/>
  <c r="EL219" i="7"/>
  <c r="EI219" i="7"/>
  <c r="EH219" i="7"/>
  <c r="EA219" i="7"/>
  <c r="DY219" i="7" s="1"/>
  <c r="DZ219" i="7"/>
  <c r="DX219" i="7" s="1"/>
  <c r="DW219" i="7" s="1"/>
  <c r="DU219" i="7"/>
  <c r="DT219" i="7"/>
  <c r="DQ219" i="7"/>
  <c r="DP219" i="7"/>
  <c r="DI219" i="7"/>
  <c r="DG219" i="7" s="1"/>
  <c r="DH219" i="7"/>
  <c r="DF219" i="7" s="1"/>
  <c r="DC219" i="7"/>
  <c r="DB219" i="7"/>
  <c r="CY219" i="7"/>
  <c r="CX219" i="7"/>
  <c r="CQ219" i="7"/>
  <c r="CO219" i="7" s="1"/>
  <c r="CP219" i="7"/>
  <c r="CN219" i="7" s="1"/>
  <c r="CM219" i="7" s="1"/>
  <c r="CK219" i="7"/>
  <c r="CJ219" i="7"/>
  <c r="BV219" i="7" s="1"/>
  <c r="BU219" i="7" s="1"/>
  <c r="CG219" i="7"/>
  <c r="CF219" i="7"/>
  <c r="BY219" i="7"/>
  <c r="BW219" i="7" s="1"/>
  <c r="BX219" i="7"/>
  <c r="BS219" i="7"/>
  <c r="BE219" i="7" s="1"/>
  <c r="BC219" i="7" s="1"/>
  <c r="BR219" i="7"/>
  <c r="BO219" i="7"/>
  <c r="BN219" i="7"/>
  <c r="BG219" i="7"/>
  <c r="BF219" i="7"/>
  <c r="BD219" i="7"/>
  <c r="BA219" i="7"/>
  <c r="AZ219" i="7"/>
  <c r="AW219" i="7"/>
  <c r="AM219" i="7" s="1"/>
  <c r="AK219" i="7" s="1"/>
  <c r="AV219" i="7"/>
  <c r="AL219" i="7"/>
  <c r="AI219" i="7"/>
  <c r="AH219" i="7"/>
  <c r="AE219" i="7"/>
  <c r="U219" i="7" s="1"/>
  <c r="AD219" i="7"/>
  <c r="T219" i="7" s="1"/>
  <c r="S219" i="7" s="1"/>
  <c r="EM218" i="7"/>
  <c r="EL218" i="7"/>
  <c r="DX218" i="7" s="1"/>
  <c r="EI218" i="7"/>
  <c r="EH218" i="7"/>
  <c r="EA218" i="7"/>
  <c r="DY218" i="7" s="1"/>
  <c r="DZ218" i="7"/>
  <c r="DU218" i="7"/>
  <c r="DG218" i="7" s="1"/>
  <c r="DT218" i="7"/>
  <c r="DQ218" i="7"/>
  <c r="DP218" i="7"/>
  <c r="DI218" i="7"/>
  <c r="DH218" i="7"/>
  <c r="DF218" i="7"/>
  <c r="DC218" i="7"/>
  <c r="DB218" i="7"/>
  <c r="CY218" i="7"/>
  <c r="CX218" i="7"/>
  <c r="CQ218" i="7"/>
  <c r="CP218" i="7"/>
  <c r="CO218" i="7"/>
  <c r="CN218" i="7"/>
  <c r="CM218" i="7" s="1"/>
  <c r="CK218" i="7"/>
  <c r="CJ218" i="7"/>
  <c r="CG218" i="7"/>
  <c r="CF218" i="7"/>
  <c r="BY218" i="7"/>
  <c r="BX218" i="7"/>
  <c r="BV218" i="7" s="1"/>
  <c r="BU218" i="7" s="1"/>
  <c r="BW218" i="7"/>
  <c r="BS218" i="7"/>
  <c r="BR218" i="7"/>
  <c r="BO218" i="7"/>
  <c r="BN218" i="7"/>
  <c r="BG218" i="7"/>
  <c r="BE218" i="7" s="1"/>
  <c r="BF218" i="7"/>
  <c r="BD218" i="7" s="1"/>
  <c r="BC218" i="7" s="1"/>
  <c r="BA218" i="7"/>
  <c r="AZ218" i="7"/>
  <c r="AW218" i="7"/>
  <c r="AV218" i="7"/>
  <c r="AL218" i="7" s="1"/>
  <c r="AK218" i="7" s="1"/>
  <c r="AM218" i="7"/>
  <c r="AI218" i="7"/>
  <c r="AH218" i="7"/>
  <c r="AE218" i="7"/>
  <c r="AD218" i="7"/>
  <c r="U218" i="7"/>
  <c r="T218" i="7"/>
  <c r="S218" i="7" s="1"/>
  <c r="EM217" i="7"/>
  <c r="EL217" i="7"/>
  <c r="EI217" i="7"/>
  <c r="EH217" i="7"/>
  <c r="EA217" i="7"/>
  <c r="DZ217" i="7"/>
  <c r="DX217" i="7" s="1"/>
  <c r="DW217" i="7" s="1"/>
  <c r="DY217" i="7"/>
  <c r="DU217" i="7"/>
  <c r="DT217" i="7"/>
  <c r="DQ217" i="7"/>
  <c r="DP217" i="7"/>
  <c r="DI217" i="7"/>
  <c r="DG217" i="7" s="1"/>
  <c r="DH217" i="7"/>
  <c r="DF217" i="7" s="1"/>
  <c r="DE217" i="7" s="1"/>
  <c r="DC217" i="7"/>
  <c r="DB217" i="7"/>
  <c r="CY217" i="7"/>
  <c r="CX217" i="7"/>
  <c r="CN217" i="7" s="1"/>
  <c r="CM217" i="7" s="1"/>
  <c r="CQ217" i="7"/>
  <c r="CO217" i="7" s="1"/>
  <c r="CP217" i="7"/>
  <c r="CK217" i="7"/>
  <c r="CJ217" i="7"/>
  <c r="CG217" i="7"/>
  <c r="CF217" i="7"/>
  <c r="BY217" i="7"/>
  <c r="BW217" i="7" s="1"/>
  <c r="BX217" i="7"/>
  <c r="BV217" i="7" s="1"/>
  <c r="BU217" i="7" s="1"/>
  <c r="BS217" i="7"/>
  <c r="BR217" i="7"/>
  <c r="BO217" i="7"/>
  <c r="BN217" i="7"/>
  <c r="BG217" i="7"/>
  <c r="BE217" i="7" s="1"/>
  <c r="BF217" i="7"/>
  <c r="BD217" i="7" s="1"/>
  <c r="BA217" i="7"/>
  <c r="AM217" i="7" s="1"/>
  <c r="AZ217" i="7"/>
  <c r="AW217" i="7"/>
  <c r="AV217" i="7"/>
  <c r="AL217" i="7" s="1"/>
  <c r="AI217" i="7"/>
  <c r="AH217" i="7"/>
  <c r="T217" i="7" s="1"/>
  <c r="AE217" i="7"/>
  <c r="U217" i="7" s="1"/>
  <c r="AD217" i="7"/>
  <c r="EM216" i="7"/>
  <c r="EL216" i="7"/>
  <c r="EI216" i="7"/>
  <c r="EH216" i="7"/>
  <c r="EA216" i="7"/>
  <c r="DY216" i="7" s="1"/>
  <c r="DZ216" i="7"/>
  <c r="DX216" i="7" s="1"/>
  <c r="DW216" i="7" s="1"/>
  <c r="DU216" i="7"/>
  <c r="DT216" i="7"/>
  <c r="DQ216" i="7"/>
  <c r="DP216" i="7"/>
  <c r="DI216" i="7"/>
  <c r="DG216" i="7" s="1"/>
  <c r="DH216" i="7"/>
  <c r="DF216" i="7" s="1"/>
  <c r="DE216" i="7" s="1"/>
  <c r="DC216" i="7"/>
  <c r="DB216" i="7"/>
  <c r="CN216" i="7" s="1"/>
  <c r="CY216" i="7"/>
  <c r="CX216" i="7"/>
  <c r="CQ216" i="7"/>
  <c r="CO216" i="7" s="1"/>
  <c r="CP216" i="7"/>
  <c r="CK216" i="7"/>
  <c r="BW216" i="7" s="1"/>
  <c r="BU216" i="7" s="1"/>
  <c r="CJ216" i="7"/>
  <c r="CG216" i="7"/>
  <c r="CF216" i="7"/>
  <c r="BY216" i="7"/>
  <c r="BX216" i="7"/>
  <c r="BV216" i="7"/>
  <c r="BS216" i="7"/>
  <c r="BR216" i="7"/>
  <c r="BO216" i="7"/>
  <c r="BN216" i="7"/>
  <c r="BG216" i="7"/>
  <c r="BF216" i="7"/>
  <c r="BE216" i="7"/>
  <c r="BD216" i="7"/>
  <c r="BC216" i="7" s="1"/>
  <c r="BA216" i="7"/>
  <c r="AZ216" i="7"/>
  <c r="AW216" i="7"/>
  <c r="AV216" i="7"/>
  <c r="AM216" i="7"/>
  <c r="AL216" i="7"/>
  <c r="AK216" i="7"/>
  <c r="AI216" i="7"/>
  <c r="AH216" i="7"/>
  <c r="AE216" i="7"/>
  <c r="U216" i="7" s="1"/>
  <c r="S216" i="7" s="1"/>
  <c r="AD216" i="7"/>
  <c r="T216" i="7"/>
  <c r="EM215" i="7"/>
  <c r="DY215" i="7" s="1"/>
  <c r="DW215" i="7" s="1"/>
  <c r="EL215" i="7"/>
  <c r="EI215" i="7"/>
  <c r="EH215" i="7"/>
  <c r="EA215" i="7"/>
  <c r="DZ215" i="7"/>
  <c r="DX215" i="7"/>
  <c r="DU215" i="7"/>
  <c r="DT215" i="7"/>
  <c r="DQ215" i="7"/>
  <c r="DP215" i="7"/>
  <c r="DI215" i="7"/>
  <c r="DH215" i="7"/>
  <c r="DF215" i="7" s="1"/>
  <c r="DE215" i="7" s="1"/>
  <c r="DG215" i="7"/>
  <c r="DC215" i="7"/>
  <c r="DB215" i="7"/>
  <c r="CY215" i="7"/>
  <c r="CX215" i="7"/>
  <c r="CQ215" i="7"/>
  <c r="CP215" i="7"/>
  <c r="CN215" i="7" s="1"/>
  <c r="CM215" i="7" s="1"/>
  <c r="CO215" i="7"/>
  <c r="CK215" i="7"/>
  <c r="CJ215" i="7"/>
  <c r="CG215" i="7"/>
  <c r="CF215" i="7"/>
  <c r="BY215" i="7"/>
  <c r="BW215" i="7" s="1"/>
  <c r="BX215" i="7"/>
  <c r="BV215" i="7" s="1"/>
  <c r="BU215" i="7" s="1"/>
  <c r="BS215" i="7"/>
  <c r="BR215" i="7"/>
  <c r="BO215" i="7"/>
  <c r="BN215" i="7"/>
  <c r="BG215" i="7"/>
  <c r="BE215" i="7" s="1"/>
  <c r="BF215" i="7"/>
  <c r="BD215" i="7" s="1"/>
  <c r="BC215" i="7" s="1"/>
  <c r="BA215" i="7"/>
  <c r="AZ215" i="7"/>
  <c r="AW215" i="7"/>
  <c r="AM215" i="7" s="1"/>
  <c r="AV215" i="7"/>
  <c r="AL215" i="7" s="1"/>
  <c r="AI215" i="7"/>
  <c r="AH215" i="7"/>
  <c r="AE215" i="7"/>
  <c r="AD215" i="7"/>
  <c r="T215" i="7" s="1"/>
  <c r="S215" i="7" s="1"/>
  <c r="U215" i="7"/>
  <c r="EM214" i="7"/>
  <c r="EL214" i="7"/>
  <c r="EI214" i="7"/>
  <c r="EH214" i="7"/>
  <c r="EA214" i="7"/>
  <c r="DY214" i="7" s="1"/>
  <c r="DZ214" i="7"/>
  <c r="DX214" i="7" s="1"/>
  <c r="DW214" i="7" s="1"/>
  <c r="DU214" i="7"/>
  <c r="DT214" i="7"/>
  <c r="DQ214" i="7"/>
  <c r="DP214" i="7"/>
  <c r="DI214" i="7"/>
  <c r="DG214" i="7" s="1"/>
  <c r="DH214" i="7"/>
  <c r="DF214" i="7" s="1"/>
  <c r="DE214" i="7" s="1"/>
  <c r="DC214" i="7"/>
  <c r="DB214" i="7"/>
  <c r="CY214" i="7"/>
  <c r="CX214" i="7"/>
  <c r="CQ214" i="7"/>
  <c r="CO214" i="7" s="1"/>
  <c r="CP214" i="7"/>
  <c r="CN214" i="7" s="1"/>
  <c r="CM214" i="7" s="1"/>
  <c r="CK214" i="7"/>
  <c r="CJ214" i="7"/>
  <c r="CG214" i="7"/>
  <c r="CF214" i="7"/>
  <c r="BY214" i="7"/>
  <c r="BW214" i="7" s="1"/>
  <c r="BX214" i="7"/>
  <c r="BV214" i="7" s="1"/>
  <c r="BS214" i="7"/>
  <c r="BR214" i="7"/>
  <c r="BD214" i="7" s="1"/>
  <c r="BC214" i="7" s="1"/>
  <c r="BO214" i="7"/>
  <c r="BN214" i="7"/>
  <c r="BG214" i="7"/>
  <c r="BE214" i="7" s="1"/>
  <c r="BF214" i="7"/>
  <c r="BA214" i="7"/>
  <c r="AZ214" i="7"/>
  <c r="AW214" i="7"/>
  <c r="AM214" i="7" s="1"/>
  <c r="AV214" i="7"/>
  <c r="AL214" i="7" s="1"/>
  <c r="AK214" i="7" s="1"/>
  <c r="AI214" i="7"/>
  <c r="AH214" i="7"/>
  <c r="AE214" i="7"/>
  <c r="U214" i="7" s="1"/>
  <c r="AD214" i="7"/>
  <c r="T214" i="7" s="1"/>
  <c r="S214" i="7" s="1"/>
  <c r="EM213" i="7"/>
  <c r="EL213" i="7"/>
  <c r="EI213" i="7"/>
  <c r="EH213" i="7"/>
  <c r="EA213" i="7"/>
  <c r="DY213" i="7" s="1"/>
  <c r="DZ213" i="7"/>
  <c r="DX213" i="7" s="1"/>
  <c r="DW213" i="7" s="1"/>
  <c r="DU213" i="7"/>
  <c r="DT213" i="7"/>
  <c r="DQ213" i="7"/>
  <c r="DP213" i="7"/>
  <c r="DI213" i="7"/>
  <c r="DG213" i="7" s="1"/>
  <c r="DH213" i="7"/>
  <c r="DC213" i="7"/>
  <c r="CO213" i="7" s="1"/>
  <c r="CM213" i="7" s="1"/>
  <c r="DB213" i="7"/>
  <c r="CY213" i="7"/>
  <c r="CX213" i="7"/>
  <c r="CQ213" i="7"/>
  <c r="CP213" i="7"/>
  <c r="CN213" i="7"/>
  <c r="CK213" i="7"/>
  <c r="CJ213" i="7"/>
  <c r="CG213" i="7"/>
  <c r="CF213" i="7"/>
  <c r="BY213" i="7"/>
  <c r="BX213" i="7"/>
  <c r="BW213" i="7"/>
  <c r="BV213" i="7"/>
  <c r="BU213" i="7" s="1"/>
  <c r="BS213" i="7"/>
  <c r="BR213" i="7"/>
  <c r="BO213" i="7"/>
  <c r="BN213" i="7"/>
  <c r="BG213" i="7"/>
  <c r="BF213" i="7"/>
  <c r="BD213" i="7" s="1"/>
  <c r="BC213" i="7" s="1"/>
  <c r="BE213" i="7"/>
  <c r="BA213" i="7"/>
  <c r="AZ213" i="7"/>
  <c r="AW213" i="7"/>
  <c r="AV213" i="7"/>
  <c r="AM213" i="7"/>
  <c r="AL213" i="7"/>
  <c r="AK213" i="7" s="1"/>
  <c r="AI213" i="7"/>
  <c r="AH213" i="7"/>
  <c r="AE213" i="7"/>
  <c r="AD213" i="7"/>
  <c r="U213" i="7"/>
  <c r="T213" i="7"/>
  <c r="S213" i="7"/>
  <c r="EM212" i="7"/>
  <c r="EL212" i="7"/>
  <c r="EI212" i="7"/>
  <c r="EH212" i="7"/>
  <c r="EA212" i="7"/>
  <c r="DZ212" i="7"/>
  <c r="DY212" i="7"/>
  <c r="DX212" i="7"/>
  <c r="DW212" i="7" s="1"/>
  <c r="DU212" i="7"/>
  <c r="DT212" i="7"/>
  <c r="DQ212" i="7"/>
  <c r="DP212" i="7"/>
  <c r="DI212" i="7"/>
  <c r="DH212" i="7"/>
  <c r="DF212" i="7" s="1"/>
  <c r="DE212" i="7" s="1"/>
  <c r="DG212" i="7"/>
  <c r="DC212" i="7"/>
  <c r="DB212" i="7"/>
  <c r="CY212" i="7"/>
  <c r="CX212" i="7"/>
  <c r="CQ212" i="7"/>
  <c r="CO212" i="7" s="1"/>
  <c r="CP212" i="7"/>
  <c r="CN212" i="7" s="1"/>
  <c r="CM212" i="7" s="1"/>
  <c r="CK212" i="7"/>
  <c r="CJ212" i="7"/>
  <c r="CG212" i="7"/>
  <c r="CF212" i="7"/>
  <c r="BV212" i="7" s="1"/>
  <c r="BY212" i="7"/>
  <c r="BW212" i="7" s="1"/>
  <c r="BX212" i="7"/>
  <c r="BS212" i="7"/>
  <c r="BR212" i="7"/>
  <c r="BO212" i="7"/>
  <c r="BE212" i="7" s="1"/>
  <c r="BN212" i="7"/>
  <c r="BG212" i="7"/>
  <c r="BF212" i="7"/>
  <c r="BD212" i="7" s="1"/>
  <c r="BC212" i="7" s="1"/>
  <c r="BA212" i="7"/>
  <c r="AZ212" i="7"/>
  <c r="AW212" i="7"/>
  <c r="AM212" i="7" s="1"/>
  <c r="AV212" i="7"/>
  <c r="AL212" i="7" s="1"/>
  <c r="AK212" i="7" s="1"/>
  <c r="AI212" i="7"/>
  <c r="AH212" i="7"/>
  <c r="AE212" i="7"/>
  <c r="U212" i="7" s="1"/>
  <c r="AD212" i="7"/>
  <c r="T212" i="7" s="1"/>
  <c r="S212" i="7" s="1"/>
  <c r="EM211" i="7"/>
  <c r="EL211" i="7"/>
  <c r="EI211" i="7"/>
  <c r="EH211" i="7"/>
  <c r="EA211" i="7"/>
  <c r="DY211" i="7" s="1"/>
  <c r="DZ211" i="7"/>
  <c r="DX211" i="7" s="1"/>
  <c r="DW211" i="7" s="1"/>
  <c r="DU211" i="7"/>
  <c r="DT211" i="7"/>
  <c r="DQ211" i="7"/>
  <c r="DP211" i="7"/>
  <c r="DI211" i="7"/>
  <c r="DG211" i="7" s="1"/>
  <c r="DH211" i="7"/>
  <c r="DF211" i="7" s="1"/>
  <c r="DE211" i="7" s="1"/>
  <c r="DC211" i="7"/>
  <c r="DB211" i="7"/>
  <c r="CY211" i="7"/>
  <c r="CX211" i="7"/>
  <c r="CQ211" i="7"/>
  <c r="CO211" i="7" s="1"/>
  <c r="CP211" i="7"/>
  <c r="CN211" i="7" s="1"/>
  <c r="CK211" i="7"/>
  <c r="CJ211" i="7"/>
  <c r="BV211" i="7" s="1"/>
  <c r="BU211" i="7" s="1"/>
  <c r="CG211" i="7"/>
  <c r="CF211" i="7"/>
  <c r="BY211" i="7"/>
  <c r="BW211" i="7" s="1"/>
  <c r="BX211" i="7"/>
  <c r="BS211" i="7"/>
  <c r="BE211" i="7" s="1"/>
  <c r="BC211" i="7" s="1"/>
  <c r="BR211" i="7"/>
  <c r="BO211" i="7"/>
  <c r="BN211" i="7"/>
  <c r="BG211" i="7"/>
  <c r="BF211" i="7"/>
  <c r="BD211" i="7"/>
  <c r="BA211" i="7"/>
  <c r="AZ211" i="7"/>
  <c r="AW211" i="7"/>
  <c r="AM211" i="7" s="1"/>
  <c r="AK211" i="7" s="1"/>
  <c r="AV211" i="7"/>
  <c r="AL211" i="7"/>
  <c r="AI211" i="7"/>
  <c r="AH211" i="7"/>
  <c r="AE211" i="7"/>
  <c r="U211" i="7" s="1"/>
  <c r="AD211" i="7"/>
  <c r="T211" i="7" s="1"/>
  <c r="S211" i="7" s="1"/>
  <c r="EM210" i="7"/>
  <c r="EL210" i="7"/>
  <c r="DX210" i="7" s="1"/>
  <c r="DW210" i="7" s="1"/>
  <c r="EI210" i="7"/>
  <c r="EH210" i="7"/>
  <c r="EA210" i="7"/>
  <c r="DY210" i="7" s="1"/>
  <c r="DZ210" i="7"/>
  <c r="DU210" i="7"/>
  <c r="DG210" i="7" s="1"/>
  <c r="DT210" i="7"/>
  <c r="DQ210" i="7"/>
  <c r="DP210" i="7"/>
  <c r="DI210" i="7"/>
  <c r="DH210" i="7"/>
  <c r="DF210" i="7" s="1"/>
  <c r="DC210" i="7"/>
  <c r="CO210" i="7" s="1"/>
  <c r="DB210" i="7"/>
  <c r="CY210" i="7"/>
  <c r="CX210" i="7"/>
  <c r="CQ210" i="7"/>
  <c r="CP210" i="7"/>
  <c r="CN210" i="7"/>
  <c r="CM210" i="7" s="1"/>
  <c r="CK210" i="7"/>
  <c r="CJ210" i="7"/>
  <c r="CG210" i="7"/>
  <c r="CF210" i="7"/>
  <c r="BY210" i="7"/>
  <c r="BX210" i="7"/>
  <c r="BV210" i="7" s="1"/>
  <c r="BU210" i="7" s="1"/>
  <c r="BW210" i="7"/>
  <c r="BS210" i="7"/>
  <c r="BR210" i="7"/>
  <c r="BO210" i="7"/>
  <c r="BN210" i="7"/>
  <c r="BG210" i="7"/>
  <c r="BE210" i="7" s="1"/>
  <c r="BF210" i="7"/>
  <c r="BD210" i="7" s="1"/>
  <c r="BC210" i="7" s="1"/>
  <c r="BA210" i="7"/>
  <c r="AZ210" i="7"/>
  <c r="AW210" i="7"/>
  <c r="AV210" i="7"/>
  <c r="AL210" i="7" s="1"/>
  <c r="AK210" i="7" s="1"/>
  <c r="AM210" i="7"/>
  <c r="AI210" i="7"/>
  <c r="AH210" i="7"/>
  <c r="AE210" i="7"/>
  <c r="AD210" i="7"/>
  <c r="U210" i="7"/>
  <c r="T210" i="7"/>
  <c r="S210" i="7" s="1"/>
  <c r="EM209" i="7"/>
  <c r="EL209" i="7"/>
  <c r="EI209" i="7"/>
  <c r="EH209" i="7"/>
  <c r="EA209" i="7"/>
  <c r="DZ209" i="7"/>
  <c r="DX209" i="7" s="1"/>
  <c r="DW209" i="7" s="1"/>
  <c r="DY209" i="7"/>
  <c r="DU209" i="7"/>
  <c r="DT209" i="7"/>
  <c r="DQ209" i="7"/>
  <c r="DP209" i="7"/>
  <c r="DI209" i="7"/>
  <c r="DG209" i="7" s="1"/>
  <c r="DH209" i="7"/>
  <c r="DF209" i="7" s="1"/>
  <c r="DE209" i="7" s="1"/>
  <c r="DC209" i="7"/>
  <c r="DB209" i="7"/>
  <c r="CY209" i="7"/>
  <c r="CX209" i="7"/>
  <c r="CN209" i="7" s="1"/>
  <c r="CM209" i="7" s="1"/>
  <c r="CQ209" i="7"/>
  <c r="CO209" i="7" s="1"/>
  <c r="CP209" i="7"/>
  <c r="CK209" i="7"/>
  <c r="CJ209" i="7"/>
  <c r="CG209" i="7"/>
  <c r="CF209" i="7"/>
  <c r="BY209" i="7"/>
  <c r="BW209" i="7" s="1"/>
  <c r="BX209" i="7"/>
  <c r="BV209" i="7" s="1"/>
  <c r="BS209" i="7"/>
  <c r="BR209" i="7"/>
  <c r="BO209" i="7"/>
  <c r="BN209" i="7"/>
  <c r="BG209" i="7"/>
  <c r="BE209" i="7" s="1"/>
  <c r="BF209" i="7"/>
  <c r="BD209" i="7" s="1"/>
  <c r="BC209" i="7" s="1"/>
  <c r="BA209" i="7"/>
  <c r="AZ209" i="7"/>
  <c r="AW209" i="7"/>
  <c r="AM209" i="7" s="1"/>
  <c r="AV209" i="7"/>
  <c r="AL209" i="7" s="1"/>
  <c r="AK209" i="7" s="1"/>
  <c r="AI209" i="7"/>
  <c r="AH209" i="7"/>
  <c r="AE209" i="7"/>
  <c r="U209" i="7" s="1"/>
  <c r="AD209" i="7"/>
  <c r="T209" i="7" s="1"/>
  <c r="S209" i="7" s="1"/>
  <c r="EM208" i="7"/>
  <c r="EL208" i="7"/>
  <c r="EI208" i="7"/>
  <c r="EH208" i="7"/>
  <c r="EA208" i="7"/>
  <c r="DY208" i="7" s="1"/>
  <c r="DZ208" i="7"/>
  <c r="DX208" i="7" s="1"/>
  <c r="DW208" i="7" s="1"/>
  <c r="DU208" i="7"/>
  <c r="DT208" i="7"/>
  <c r="DQ208" i="7"/>
  <c r="DP208" i="7"/>
  <c r="DI208" i="7"/>
  <c r="DG208" i="7" s="1"/>
  <c r="DH208" i="7"/>
  <c r="DF208" i="7" s="1"/>
  <c r="DE208" i="7" s="1"/>
  <c r="DC208" i="7"/>
  <c r="DB208" i="7"/>
  <c r="CN208" i="7" s="1"/>
  <c r="CY208" i="7"/>
  <c r="CX208" i="7"/>
  <c r="CQ208" i="7"/>
  <c r="CO208" i="7" s="1"/>
  <c r="CP208" i="7"/>
  <c r="CK208" i="7"/>
  <c r="BW208" i="7" s="1"/>
  <c r="BU208" i="7" s="1"/>
  <c r="CJ208" i="7"/>
  <c r="CG208" i="7"/>
  <c r="CF208" i="7"/>
  <c r="BY208" i="7"/>
  <c r="BX208" i="7"/>
  <c r="BV208" i="7"/>
  <c r="BS208" i="7"/>
  <c r="BR208" i="7"/>
  <c r="BO208" i="7"/>
  <c r="BN208" i="7"/>
  <c r="BG208" i="7"/>
  <c r="BF208" i="7"/>
  <c r="BE208" i="7"/>
  <c r="BD208" i="7"/>
  <c r="BC208" i="7" s="1"/>
  <c r="BA208" i="7"/>
  <c r="AZ208" i="7"/>
  <c r="AW208" i="7"/>
  <c r="AV208" i="7"/>
  <c r="AM208" i="7"/>
  <c r="AL208" i="7"/>
  <c r="AK208" i="7"/>
  <c r="AI208" i="7"/>
  <c r="AH208" i="7"/>
  <c r="AE208" i="7"/>
  <c r="U208" i="7" s="1"/>
  <c r="S208" i="7" s="1"/>
  <c r="AD208" i="7"/>
  <c r="T208" i="7"/>
  <c r="EM207" i="7"/>
  <c r="DY207" i="7" s="1"/>
  <c r="DW207" i="7" s="1"/>
  <c r="EL207" i="7"/>
  <c r="EI207" i="7"/>
  <c r="EH207" i="7"/>
  <c r="EA207" i="7"/>
  <c r="DZ207" i="7"/>
  <c r="DX207" i="7"/>
  <c r="DU207" i="7"/>
  <c r="DT207" i="7"/>
  <c r="DQ207" i="7"/>
  <c r="DP207" i="7"/>
  <c r="DI207" i="7"/>
  <c r="DH207" i="7"/>
  <c r="DF207" i="7" s="1"/>
  <c r="DE207" i="7" s="1"/>
  <c r="DG207" i="7"/>
  <c r="DC207" i="7"/>
  <c r="DB207" i="7"/>
  <c r="CY207" i="7"/>
  <c r="CX207" i="7"/>
  <c r="CQ207" i="7"/>
  <c r="CP207" i="7"/>
  <c r="CN207" i="7" s="1"/>
  <c r="CM207" i="7" s="1"/>
  <c r="CO207" i="7"/>
  <c r="CK207" i="7"/>
  <c r="CJ207" i="7"/>
  <c r="CG207" i="7"/>
  <c r="CF207" i="7"/>
  <c r="BY207" i="7"/>
  <c r="BW207" i="7" s="1"/>
  <c r="BX207" i="7"/>
  <c r="BV207" i="7" s="1"/>
  <c r="BU207" i="7" s="1"/>
  <c r="BS207" i="7"/>
  <c r="BR207" i="7"/>
  <c r="BO207" i="7"/>
  <c r="BN207" i="7"/>
  <c r="BG207" i="7"/>
  <c r="BE207" i="7" s="1"/>
  <c r="BF207" i="7"/>
  <c r="BD207" i="7" s="1"/>
  <c r="BA207" i="7"/>
  <c r="AZ207" i="7"/>
  <c r="AW207" i="7"/>
  <c r="AM207" i="7" s="1"/>
  <c r="AV207" i="7"/>
  <c r="AL207" i="7" s="1"/>
  <c r="AK207" i="7" s="1"/>
  <c r="AI207" i="7"/>
  <c r="AH207" i="7"/>
  <c r="AE207" i="7"/>
  <c r="AD207" i="7"/>
  <c r="T207" i="7" s="1"/>
  <c r="S207" i="7" s="1"/>
  <c r="U207" i="7"/>
  <c r="EM206" i="7"/>
  <c r="EL206" i="7"/>
  <c r="EI206" i="7"/>
  <c r="EH206" i="7"/>
  <c r="EA206" i="7"/>
  <c r="DY206" i="7" s="1"/>
  <c r="DZ206" i="7"/>
  <c r="DX206" i="7" s="1"/>
  <c r="DW206" i="7" s="1"/>
  <c r="DU206" i="7"/>
  <c r="DT206" i="7"/>
  <c r="DQ206" i="7"/>
  <c r="DP206" i="7"/>
  <c r="DI206" i="7"/>
  <c r="DG206" i="7" s="1"/>
  <c r="DH206" i="7"/>
  <c r="DF206" i="7" s="1"/>
  <c r="DC206" i="7"/>
  <c r="DB206" i="7"/>
  <c r="CY206" i="7"/>
  <c r="CX206" i="7"/>
  <c r="CQ206" i="7"/>
  <c r="CO206" i="7" s="1"/>
  <c r="CP206" i="7"/>
  <c r="CN206" i="7" s="1"/>
  <c r="CK206" i="7"/>
  <c r="CJ206" i="7"/>
  <c r="CG206" i="7"/>
  <c r="CF206" i="7"/>
  <c r="BY206" i="7"/>
  <c r="BW206" i="7" s="1"/>
  <c r="BX206" i="7"/>
  <c r="BV206" i="7" s="1"/>
  <c r="BU206" i="7" s="1"/>
  <c r="BS206" i="7"/>
  <c r="BR206" i="7"/>
  <c r="BD206" i="7" s="1"/>
  <c r="BO206" i="7"/>
  <c r="BN206" i="7"/>
  <c r="BG206" i="7"/>
  <c r="BE206" i="7" s="1"/>
  <c r="BF206" i="7"/>
  <c r="BA206" i="7"/>
  <c r="AZ206" i="7"/>
  <c r="AW206" i="7"/>
  <c r="AM206" i="7" s="1"/>
  <c r="AV206" i="7"/>
  <c r="AL206" i="7" s="1"/>
  <c r="AI206" i="7"/>
  <c r="AH206" i="7"/>
  <c r="AE206" i="7"/>
  <c r="U206" i="7" s="1"/>
  <c r="AD206" i="7"/>
  <c r="T206" i="7" s="1"/>
  <c r="S206" i="7" s="1"/>
  <c r="EM205" i="7"/>
  <c r="EL205" i="7"/>
  <c r="EI205" i="7"/>
  <c r="EH205" i="7"/>
  <c r="EA205" i="7"/>
  <c r="DY205" i="7" s="1"/>
  <c r="DZ205" i="7"/>
  <c r="DX205" i="7" s="1"/>
  <c r="DU205" i="7"/>
  <c r="DT205" i="7"/>
  <c r="DQ205" i="7"/>
  <c r="DP205" i="7"/>
  <c r="DI205" i="7"/>
  <c r="DG205" i="7" s="1"/>
  <c r="DH205" i="7"/>
  <c r="DC205" i="7"/>
  <c r="CO205" i="7" s="1"/>
  <c r="CM205" i="7" s="1"/>
  <c r="DB205" i="7"/>
  <c r="CY205" i="7"/>
  <c r="CX205" i="7"/>
  <c r="CQ205" i="7"/>
  <c r="CP205" i="7"/>
  <c r="CN205" i="7"/>
  <c r="CK205" i="7"/>
  <c r="CJ205" i="7"/>
  <c r="CG205" i="7"/>
  <c r="CF205" i="7"/>
  <c r="BY205" i="7"/>
  <c r="BX205" i="7"/>
  <c r="BW205" i="7"/>
  <c r="BV205" i="7"/>
  <c r="BU205" i="7" s="1"/>
  <c r="BS205" i="7"/>
  <c r="BR205" i="7"/>
  <c r="BO205" i="7"/>
  <c r="BN205" i="7"/>
  <c r="BG205" i="7"/>
  <c r="BF205" i="7"/>
  <c r="BD205" i="7" s="1"/>
  <c r="BC205" i="7" s="1"/>
  <c r="BE205" i="7"/>
  <c r="BA205" i="7"/>
  <c r="AZ205" i="7"/>
  <c r="AW205" i="7"/>
  <c r="AV205" i="7"/>
  <c r="AM205" i="7"/>
  <c r="AL205" i="7"/>
  <c r="AK205" i="7" s="1"/>
  <c r="AI205" i="7"/>
  <c r="AH205" i="7"/>
  <c r="AE205" i="7"/>
  <c r="AD205" i="7"/>
  <c r="U205" i="7"/>
  <c r="T205" i="7"/>
  <c r="S205" i="7"/>
  <c r="EM204" i="7"/>
  <c r="EL204" i="7"/>
  <c r="EI204" i="7"/>
  <c r="EH204" i="7"/>
  <c r="EA204" i="7"/>
  <c r="DZ204" i="7"/>
  <c r="DY204" i="7"/>
  <c r="DX204" i="7"/>
  <c r="DW204" i="7" s="1"/>
  <c r="DU204" i="7"/>
  <c r="DT204" i="7"/>
  <c r="DQ204" i="7"/>
  <c r="DP204" i="7"/>
  <c r="DI204" i="7"/>
  <c r="DH204" i="7"/>
  <c r="DF204" i="7" s="1"/>
  <c r="DE204" i="7" s="1"/>
  <c r="DG204" i="7"/>
  <c r="DC204" i="7"/>
  <c r="DB204" i="7"/>
  <c r="CY204" i="7"/>
  <c r="CX204" i="7"/>
  <c r="CQ204" i="7"/>
  <c r="CO204" i="7" s="1"/>
  <c r="CP204" i="7"/>
  <c r="CN204" i="7" s="1"/>
  <c r="CK204" i="7"/>
  <c r="CJ204" i="7"/>
  <c r="CG204" i="7"/>
  <c r="CF204" i="7"/>
  <c r="BV204" i="7" s="1"/>
  <c r="BU204" i="7" s="1"/>
  <c r="BY204" i="7"/>
  <c r="BW204" i="7" s="1"/>
  <c r="BX204" i="7"/>
  <c r="BS204" i="7"/>
  <c r="BR204" i="7"/>
  <c r="BO204" i="7"/>
  <c r="BN204" i="7"/>
  <c r="BG204" i="7"/>
  <c r="BE204" i="7" s="1"/>
  <c r="BF204" i="7"/>
  <c r="BD204" i="7" s="1"/>
  <c r="BC204" i="7" s="1"/>
  <c r="BA204" i="7"/>
  <c r="AZ204" i="7"/>
  <c r="AW204" i="7"/>
  <c r="AM204" i="7" s="1"/>
  <c r="AV204" i="7"/>
  <c r="AL204" i="7" s="1"/>
  <c r="AI204" i="7"/>
  <c r="AH204" i="7"/>
  <c r="AE204" i="7"/>
  <c r="U204" i="7" s="1"/>
  <c r="AD204" i="7"/>
  <c r="T204" i="7" s="1"/>
  <c r="S204" i="7" s="1"/>
  <c r="EM203" i="7"/>
  <c r="EL203" i="7"/>
  <c r="EI203" i="7"/>
  <c r="EH203" i="7"/>
  <c r="EA203" i="7"/>
  <c r="DY203" i="7" s="1"/>
  <c r="DZ203" i="7"/>
  <c r="DX203" i="7" s="1"/>
  <c r="DU203" i="7"/>
  <c r="DT203" i="7"/>
  <c r="DQ203" i="7"/>
  <c r="DP203" i="7"/>
  <c r="DI203" i="7"/>
  <c r="DG203" i="7" s="1"/>
  <c r="DH203" i="7"/>
  <c r="DF203" i="7" s="1"/>
  <c r="DC203" i="7"/>
  <c r="DB203" i="7"/>
  <c r="CY203" i="7"/>
  <c r="CX203" i="7"/>
  <c r="CQ203" i="7"/>
  <c r="CO203" i="7" s="1"/>
  <c r="CP203" i="7"/>
  <c r="CN203" i="7" s="1"/>
  <c r="CM203" i="7" s="1"/>
  <c r="CK203" i="7"/>
  <c r="CJ203" i="7"/>
  <c r="BV203" i="7" s="1"/>
  <c r="CG203" i="7"/>
  <c r="CF203" i="7"/>
  <c r="BY203" i="7"/>
  <c r="BW203" i="7" s="1"/>
  <c r="BX203" i="7"/>
  <c r="BS203" i="7"/>
  <c r="BE203" i="7" s="1"/>
  <c r="BC203" i="7" s="1"/>
  <c r="BR203" i="7"/>
  <c r="BO203" i="7"/>
  <c r="BN203" i="7"/>
  <c r="BG203" i="7"/>
  <c r="BF203" i="7"/>
  <c r="BD203" i="7"/>
  <c r="BA203" i="7"/>
  <c r="AZ203" i="7"/>
  <c r="AW203" i="7"/>
  <c r="AM203" i="7" s="1"/>
  <c r="AK203" i="7" s="1"/>
  <c r="AV203" i="7"/>
  <c r="AL203" i="7"/>
  <c r="AI203" i="7"/>
  <c r="AH203" i="7"/>
  <c r="AE203" i="7"/>
  <c r="U203" i="7" s="1"/>
  <c r="AD203" i="7"/>
  <c r="T203" i="7" s="1"/>
  <c r="S203" i="7" s="1"/>
  <c r="EM202" i="7"/>
  <c r="EL202" i="7"/>
  <c r="DX202" i="7" s="1"/>
  <c r="DW202" i="7" s="1"/>
  <c r="EI202" i="7"/>
  <c r="EH202" i="7"/>
  <c r="EA202" i="7"/>
  <c r="DY202" i="7" s="1"/>
  <c r="DZ202" i="7"/>
  <c r="DU202" i="7"/>
  <c r="DG202" i="7" s="1"/>
  <c r="DT202" i="7"/>
  <c r="DQ202" i="7"/>
  <c r="DP202" i="7"/>
  <c r="DI202" i="7"/>
  <c r="DH202" i="7"/>
  <c r="DC202" i="7"/>
  <c r="CO202" i="7" s="1"/>
  <c r="DB202" i="7"/>
  <c r="CY202" i="7"/>
  <c r="CX202" i="7"/>
  <c r="CQ202" i="7"/>
  <c r="CP202" i="7"/>
  <c r="CN202" i="7"/>
  <c r="CM202" i="7" s="1"/>
  <c r="CK202" i="7"/>
  <c r="CJ202" i="7"/>
  <c r="CG202" i="7"/>
  <c r="CF202" i="7"/>
  <c r="BY202" i="7"/>
  <c r="BX202" i="7"/>
  <c r="BV202" i="7" s="1"/>
  <c r="BU202" i="7" s="1"/>
  <c r="BW202" i="7"/>
  <c r="BS202" i="7"/>
  <c r="BR202" i="7"/>
  <c r="BO202" i="7"/>
  <c r="BN202" i="7"/>
  <c r="BG202" i="7"/>
  <c r="BE202" i="7" s="1"/>
  <c r="BF202" i="7"/>
  <c r="BD202" i="7" s="1"/>
  <c r="BC202" i="7" s="1"/>
  <c r="BA202" i="7"/>
  <c r="AZ202" i="7"/>
  <c r="AW202" i="7"/>
  <c r="AV202" i="7"/>
  <c r="AL202" i="7" s="1"/>
  <c r="AK202" i="7" s="1"/>
  <c r="AM202" i="7"/>
  <c r="AI202" i="7"/>
  <c r="AH202" i="7"/>
  <c r="AE202" i="7"/>
  <c r="AD202" i="7"/>
  <c r="U202" i="7"/>
  <c r="T202" i="7"/>
  <c r="S202" i="7" s="1"/>
  <c r="EM201" i="7"/>
  <c r="EL201" i="7"/>
  <c r="EI201" i="7"/>
  <c r="EH201" i="7"/>
  <c r="EA201" i="7"/>
  <c r="DZ201" i="7"/>
  <c r="DX201" i="7" s="1"/>
  <c r="DW201" i="7" s="1"/>
  <c r="DY201" i="7"/>
  <c r="DU201" i="7"/>
  <c r="DT201" i="7"/>
  <c r="DQ201" i="7"/>
  <c r="DP201" i="7"/>
  <c r="DI201" i="7"/>
  <c r="DG201" i="7" s="1"/>
  <c r="DH201" i="7"/>
  <c r="DF201" i="7" s="1"/>
  <c r="DE201" i="7" s="1"/>
  <c r="DC201" i="7"/>
  <c r="DB201" i="7"/>
  <c r="CY201" i="7"/>
  <c r="CX201" i="7"/>
  <c r="CQ201" i="7"/>
  <c r="CO201" i="7" s="1"/>
  <c r="CP201" i="7"/>
  <c r="CN201" i="7" s="1"/>
  <c r="CK201" i="7"/>
  <c r="CJ201" i="7"/>
  <c r="CG201" i="7"/>
  <c r="CF201" i="7"/>
  <c r="BY201" i="7"/>
  <c r="BW201" i="7" s="1"/>
  <c r="BX201" i="7"/>
  <c r="BV201" i="7" s="1"/>
  <c r="BS201" i="7"/>
  <c r="BR201" i="7"/>
  <c r="BO201" i="7"/>
  <c r="BN201" i="7"/>
  <c r="BG201" i="7"/>
  <c r="BE201" i="7" s="1"/>
  <c r="BF201" i="7"/>
  <c r="BD201" i="7" s="1"/>
  <c r="BC201" i="7" s="1"/>
  <c r="BA201" i="7"/>
  <c r="AZ201" i="7"/>
  <c r="AW201" i="7"/>
  <c r="AM201" i="7" s="1"/>
  <c r="AV201" i="7"/>
  <c r="AL201" i="7" s="1"/>
  <c r="AI201" i="7"/>
  <c r="AH201" i="7"/>
  <c r="AE201" i="7"/>
  <c r="U201" i="7" s="1"/>
  <c r="AD201" i="7"/>
  <c r="T201" i="7" s="1"/>
  <c r="S201" i="7" s="1"/>
  <c r="EM200" i="7"/>
  <c r="EL200" i="7"/>
  <c r="EI200" i="7"/>
  <c r="EH200" i="7"/>
  <c r="EA200" i="7"/>
  <c r="DY200" i="7" s="1"/>
  <c r="DZ200" i="7"/>
  <c r="DX200" i="7" s="1"/>
  <c r="DW200" i="7" s="1"/>
  <c r="DU200" i="7"/>
  <c r="DT200" i="7"/>
  <c r="DQ200" i="7"/>
  <c r="DP200" i="7"/>
  <c r="DI200" i="7"/>
  <c r="DG200" i="7" s="1"/>
  <c r="DH200" i="7"/>
  <c r="DF200" i="7" s="1"/>
  <c r="DC200" i="7"/>
  <c r="DB200" i="7"/>
  <c r="CN200" i="7" s="1"/>
  <c r="CY200" i="7"/>
  <c r="CX200" i="7"/>
  <c r="CQ200" i="7"/>
  <c r="CO200" i="7" s="1"/>
  <c r="CP200" i="7"/>
  <c r="CK200" i="7"/>
  <c r="BW200" i="7" s="1"/>
  <c r="BU200" i="7" s="1"/>
  <c r="CJ200" i="7"/>
  <c r="CG200" i="7"/>
  <c r="CF200" i="7"/>
  <c r="BY200" i="7"/>
  <c r="BX200" i="7"/>
  <c r="BV200" i="7"/>
  <c r="BS200" i="7"/>
  <c r="BR200" i="7"/>
  <c r="BO200" i="7"/>
  <c r="BN200" i="7"/>
  <c r="BG200" i="7"/>
  <c r="BF200" i="7"/>
  <c r="BE200" i="7"/>
  <c r="BD200" i="7"/>
  <c r="BC200" i="7" s="1"/>
  <c r="BA200" i="7"/>
  <c r="AZ200" i="7"/>
  <c r="AW200" i="7"/>
  <c r="AV200" i="7"/>
  <c r="AM200" i="7"/>
  <c r="AL200" i="7"/>
  <c r="AK200" i="7"/>
  <c r="AI200" i="7"/>
  <c r="AH200" i="7"/>
  <c r="AE200" i="7"/>
  <c r="U200" i="7" s="1"/>
  <c r="S200" i="7" s="1"/>
  <c r="AD200" i="7"/>
  <c r="T200" i="7"/>
  <c r="EM199" i="7"/>
  <c r="DY199" i="7" s="1"/>
  <c r="DW199" i="7" s="1"/>
  <c r="EL199" i="7"/>
  <c r="EI199" i="7"/>
  <c r="EH199" i="7"/>
  <c r="EA199" i="7"/>
  <c r="DZ199" i="7"/>
  <c r="DX199" i="7"/>
  <c r="DU199" i="7"/>
  <c r="DG199" i="7" s="1"/>
  <c r="DT199" i="7"/>
  <c r="DQ199" i="7"/>
  <c r="DP199" i="7"/>
  <c r="DI199" i="7"/>
  <c r="DH199" i="7"/>
  <c r="DF199" i="7" s="1"/>
  <c r="DC199" i="7"/>
  <c r="DB199" i="7"/>
  <c r="CY199" i="7"/>
  <c r="CX199" i="7"/>
  <c r="CQ199" i="7"/>
  <c r="CP199" i="7"/>
  <c r="CN199" i="7" s="1"/>
  <c r="CM199" i="7" s="1"/>
  <c r="CO199" i="7"/>
  <c r="CK199" i="7"/>
  <c r="CJ199" i="7"/>
  <c r="CG199" i="7"/>
  <c r="CF199" i="7"/>
  <c r="BY199" i="7"/>
  <c r="BW199" i="7" s="1"/>
  <c r="BX199" i="7"/>
  <c r="BV199" i="7" s="1"/>
  <c r="BU199" i="7" s="1"/>
  <c r="BS199" i="7"/>
  <c r="BR199" i="7"/>
  <c r="BO199" i="7"/>
  <c r="BN199" i="7"/>
  <c r="BG199" i="7"/>
  <c r="BE199" i="7" s="1"/>
  <c r="BF199" i="7"/>
  <c r="BD199" i="7" s="1"/>
  <c r="BC199" i="7" s="1"/>
  <c r="BA199" i="7"/>
  <c r="AZ199" i="7"/>
  <c r="AW199" i="7"/>
  <c r="AM199" i="7" s="1"/>
  <c r="AV199" i="7"/>
  <c r="AL199" i="7" s="1"/>
  <c r="AI199" i="7"/>
  <c r="AH199" i="7"/>
  <c r="AE199" i="7"/>
  <c r="AD199" i="7"/>
  <c r="T199" i="7" s="1"/>
  <c r="S199" i="7" s="1"/>
  <c r="U199" i="7"/>
  <c r="EM198" i="7"/>
  <c r="EL198" i="7"/>
  <c r="EI198" i="7"/>
  <c r="EH198" i="7"/>
  <c r="EA198" i="7"/>
  <c r="DY198" i="7" s="1"/>
  <c r="DZ198" i="7"/>
  <c r="DX198" i="7" s="1"/>
  <c r="DU198" i="7"/>
  <c r="DT198" i="7"/>
  <c r="DQ198" i="7"/>
  <c r="DP198" i="7"/>
  <c r="DI198" i="7"/>
  <c r="DG198" i="7" s="1"/>
  <c r="DH198" i="7"/>
  <c r="DC198" i="7"/>
  <c r="DB198" i="7"/>
  <c r="CY198" i="7"/>
  <c r="CX198" i="7"/>
  <c r="CQ198" i="7"/>
  <c r="CP198" i="7"/>
  <c r="CN198" i="7" s="1"/>
  <c r="CK198" i="7"/>
  <c r="CJ198" i="7"/>
  <c r="CG198" i="7"/>
  <c r="CF198" i="7"/>
  <c r="BY198" i="7"/>
  <c r="BW198" i="7" s="1"/>
  <c r="BX198" i="7"/>
  <c r="BS198" i="7"/>
  <c r="BR198" i="7"/>
  <c r="BD198" i="7" s="1"/>
  <c r="BO198" i="7"/>
  <c r="BN198" i="7"/>
  <c r="BG198" i="7"/>
  <c r="BF198" i="7"/>
  <c r="BA198" i="7"/>
  <c r="AZ198" i="7"/>
  <c r="AW198" i="7"/>
  <c r="AM198" i="7" s="1"/>
  <c r="AV198" i="7"/>
  <c r="AL198" i="7" s="1"/>
  <c r="AI198" i="7"/>
  <c r="AH198" i="7"/>
  <c r="AE198" i="7"/>
  <c r="AD198" i="7"/>
  <c r="T198" i="7" s="1"/>
  <c r="EM197" i="7"/>
  <c r="EL197" i="7"/>
  <c r="EI197" i="7"/>
  <c r="EH197" i="7"/>
  <c r="EA197" i="7"/>
  <c r="DY197" i="7" s="1"/>
  <c r="DZ197" i="7"/>
  <c r="DU197" i="7"/>
  <c r="DT197" i="7"/>
  <c r="DQ197" i="7"/>
  <c r="DP197" i="7"/>
  <c r="DI197" i="7"/>
  <c r="DG197" i="7" s="1"/>
  <c r="DH197" i="7"/>
  <c r="DC197" i="7"/>
  <c r="CO197" i="7" s="1"/>
  <c r="DB197" i="7"/>
  <c r="CY197" i="7"/>
  <c r="CX197" i="7"/>
  <c r="CQ197" i="7"/>
  <c r="CP197" i="7"/>
  <c r="CN197" i="7"/>
  <c r="CK197" i="7"/>
  <c r="CJ197" i="7"/>
  <c r="CG197" i="7"/>
  <c r="CF197" i="7"/>
  <c r="BY197" i="7"/>
  <c r="BX197" i="7"/>
  <c r="BW197" i="7"/>
  <c r="BV197" i="7"/>
  <c r="BS197" i="7"/>
  <c r="BR197" i="7"/>
  <c r="BO197" i="7"/>
  <c r="BN197" i="7"/>
  <c r="BG197" i="7"/>
  <c r="BF197" i="7"/>
  <c r="BD197" i="7" s="1"/>
  <c r="BC197" i="7" s="1"/>
  <c r="BE197" i="7"/>
  <c r="BA197" i="7"/>
  <c r="AZ197" i="7"/>
  <c r="AW197" i="7"/>
  <c r="AV197" i="7"/>
  <c r="AM197" i="7"/>
  <c r="AL197" i="7"/>
  <c r="AI197" i="7"/>
  <c r="AH197" i="7"/>
  <c r="AE197" i="7"/>
  <c r="AD197" i="7"/>
  <c r="U197" i="7"/>
  <c r="T197" i="7"/>
  <c r="S197" i="7" s="1"/>
  <c r="EM196" i="7"/>
  <c r="EL196" i="7"/>
  <c r="EI196" i="7"/>
  <c r="EH196" i="7"/>
  <c r="EA196" i="7"/>
  <c r="DZ196" i="7"/>
  <c r="DY196" i="7"/>
  <c r="DX196" i="7"/>
  <c r="DU196" i="7"/>
  <c r="DT196" i="7"/>
  <c r="DQ196" i="7"/>
  <c r="DP196" i="7"/>
  <c r="DI196" i="7"/>
  <c r="DH196" i="7"/>
  <c r="DF196" i="7" s="1"/>
  <c r="DE196" i="7" s="1"/>
  <c r="DG196" i="7"/>
  <c r="DC196" i="7"/>
  <c r="DB196" i="7"/>
  <c r="CY196" i="7"/>
  <c r="CX196" i="7"/>
  <c r="CQ196" i="7"/>
  <c r="CO196" i="7" s="1"/>
  <c r="CP196" i="7"/>
  <c r="CN196" i="7" s="1"/>
  <c r="CK196" i="7"/>
  <c r="CJ196" i="7"/>
  <c r="CG196" i="7"/>
  <c r="CF196" i="7"/>
  <c r="BV196" i="7" s="1"/>
  <c r="BU196" i="7" s="1"/>
  <c r="BY196" i="7"/>
  <c r="BW196" i="7" s="1"/>
  <c r="BX196" i="7"/>
  <c r="BS196" i="7"/>
  <c r="BR196" i="7"/>
  <c r="BO196" i="7"/>
  <c r="BE196" i="7" s="1"/>
  <c r="BN196" i="7"/>
  <c r="BG196" i="7"/>
  <c r="BF196" i="7"/>
  <c r="BD196" i="7" s="1"/>
  <c r="BA196" i="7"/>
  <c r="AZ196" i="7"/>
  <c r="AL196" i="7" s="1"/>
  <c r="AW196" i="7"/>
  <c r="AM196" i="7" s="1"/>
  <c r="AV196" i="7"/>
  <c r="AI196" i="7"/>
  <c r="AH196" i="7"/>
  <c r="AE196" i="7"/>
  <c r="U196" i="7" s="1"/>
  <c r="AD196" i="7"/>
  <c r="T196" i="7" s="1"/>
  <c r="S196" i="7" s="1"/>
  <c r="EM195" i="7"/>
  <c r="EL195" i="7"/>
  <c r="EI195" i="7"/>
  <c r="EH195" i="7"/>
  <c r="EA195" i="7"/>
  <c r="DY195" i="7" s="1"/>
  <c r="DZ195" i="7"/>
  <c r="DX195" i="7" s="1"/>
  <c r="DU195" i="7"/>
  <c r="DT195" i="7"/>
  <c r="DQ195" i="7"/>
  <c r="DP195" i="7"/>
  <c r="DI195" i="7"/>
  <c r="DG195" i="7" s="1"/>
  <c r="DH195" i="7"/>
  <c r="DC195" i="7"/>
  <c r="DB195" i="7"/>
  <c r="CY195" i="7"/>
  <c r="CX195" i="7"/>
  <c r="CQ195" i="7"/>
  <c r="CO195" i="7" s="1"/>
  <c r="CP195" i="7"/>
  <c r="CN195" i="7" s="1"/>
  <c r="CM195" i="7" s="1"/>
  <c r="CK195" i="7"/>
  <c r="CJ195" i="7"/>
  <c r="BV195" i="7" s="1"/>
  <c r="CG195" i="7"/>
  <c r="CF195" i="7"/>
  <c r="BY195" i="7"/>
  <c r="BX195" i="7"/>
  <c r="BS195" i="7"/>
  <c r="BE195" i="7" s="1"/>
  <c r="BR195" i="7"/>
  <c r="BO195" i="7"/>
  <c r="BN195" i="7"/>
  <c r="BG195" i="7"/>
  <c r="BF195" i="7"/>
  <c r="BD195" i="7"/>
  <c r="BC195" i="7" s="1"/>
  <c r="BA195" i="7"/>
  <c r="AZ195" i="7"/>
  <c r="AW195" i="7"/>
  <c r="AM195" i="7" s="1"/>
  <c r="AV195" i="7"/>
  <c r="AL195" i="7"/>
  <c r="AK195" i="7"/>
  <c r="AI195" i="7"/>
  <c r="AH195" i="7"/>
  <c r="AE195" i="7"/>
  <c r="U195" i="7" s="1"/>
  <c r="AD195" i="7"/>
  <c r="T195" i="7" s="1"/>
  <c r="S195" i="7" s="1"/>
  <c r="EM194" i="7"/>
  <c r="EL194" i="7"/>
  <c r="DX194" i="7" s="1"/>
  <c r="EI194" i="7"/>
  <c r="EH194" i="7"/>
  <c r="EA194" i="7"/>
  <c r="DY194" i="7" s="1"/>
  <c r="DZ194" i="7"/>
  <c r="DW194" i="7"/>
  <c r="DU194" i="7"/>
  <c r="DG194" i="7" s="1"/>
  <c r="DT194" i="7"/>
  <c r="DQ194" i="7"/>
  <c r="DP194" i="7"/>
  <c r="DI194" i="7"/>
  <c r="DH194" i="7"/>
  <c r="DF194" i="7" s="1"/>
  <c r="DC194" i="7"/>
  <c r="DB194" i="7"/>
  <c r="CY194" i="7"/>
  <c r="CX194" i="7"/>
  <c r="CQ194" i="7"/>
  <c r="CP194" i="7"/>
  <c r="CO194" i="7"/>
  <c r="CN194" i="7"/>
  <c r="CM194" i="7" s="1"/>
  <c r="CK194" i="7"/>
  <c r="CJ194" i="7"/>
  <c r="CG194" i="7"/>
  <c r="CF194" i="7"/>
  <c r="BY194" i="7"/>
  <c r="BX194" i="7"/>
  <c r="BV194" i="7" s="1"/>
  <c r="BU194" i="7" s="1"/>
  <c r="BW194" i="7"/>
  <c r="BS194" i="7"/>
  <c r="BR194" i="7"/>
  <c r="BO194" i="7"/>
  <c r="BN194" i="7"/>
  <c r="BG194" i="7"/>
  <c r="BE194" i="7" s="1"/>
  <c r="BF194" i="7"/>
  <c r="BD194" i="7" s="1"/>
  <c r="BA194" i="7"/>
  <c r="AZ194" i="7"/>
  <c r="AW194" i="7"/>
  <c r="AV194" i="7"/>
  <c r="AL194" i="7" s="1"/>
  <c r="AK194" i="7" s="1"/>
  <c r="AM194" i="7"/>
  <c r="AI194" i="7"/>
  <c r="AH194" i="7"/>
  <c r="AE194" i="7"/>
  <c r="AD194" i="7"/>
  <c r="U194" i="7"/>
  <c r="T194" i="7"/>
  <c r="S194" i="7" s="1"/>
  <c r="EM193" i="7"/>
  <c r="EL193" i="7"/>
  <c r="EI193" i="7"/>
  <c r="EH193" i="7"/>
  <c r="EA193" i="7"/>
  <c r="DZ193" i="7"/>
  <c r="DX193" i="7" s="1"/>
  <c r="DW193" i="7" s="1"/>
  <c r="DY193" i="7"/>
  <c r="DU193" i="7"/>
  <c r="DT193" i="7"/>
  <c r="DQ193" i="7"/>
  <c r="DP193" i="7"/>
  <c r="DI193" i="7"/>
  <c r="DG193" i="7" s="1"/>
  <c r="DH193" i="7"/>
  <c r="DF193" i="7" s="1"/>
  <c r="DC193" i="7"/>
  <c r="DB193" i="7"/>
  <c r="CY193" i="7"/>
  <c r="CX193" i="7"/>
  <c r="CQ193" i="7"/>
  <c r="CO193" i="7" s="1"/>
  <c r="CP193" i="7"/>
  <c r="CK193" i="7"/>
  <c r="CJ193" i="7"/>
  <c r="CG193" i="7"/>
  <c r="CF193" i="7"/>
  <c r="BY193" i="7"/>
  <c r="BW193" i="7" s="1"/>
  <c r="BX193" i="7"/>
  <c r="BV193" i="7" s="1"/>
  <c r="BU193" i="7" s="1"/>
  <c r="BS193" i="7"/>
  <c r="BR193" i="7"/>
  <c r="BO193" i="7"/>
  <c r="BN193" i="7"/>
  <c r="BG193" i="7"/>
  <c r="BE193" i="7" s="1"/>
  <c r="BF193" i="7"/>
  <c r="BA193" i="7"/>
  <c r="AZ193" i="7"/>
  <c r="AW193" i="7"/>
  <c r="AV193" i="7"/>
  <c r="AI193" i="7"/>
  <c r="AH193" i="7"/>
  <c r="AE193" i="7"/>
  <c r="U193" i="7" s="1"/>
  <c r="AD193" i="7"/>
  <c r="EM192" i="7"/>
  <c r="EL192" i="7"/>
  <c r="EI192" i="7"/>
  <c r="EH192" i="7"/>
  <c r="EA192" i="7"/>
  <c r="DY192" i="7" s="1"/>
  <c r="DZ192" i="7"/>
  <c r="DU192" i="7"/>
  <c r="DT192" i="7"/>
  <c r="DQ192" i="7"/>
  <c r="DP192" i="7"/>
  <c r="DI192" i="7"/>
  <c r="DH192" i="7"/>
  <c r="DC192" i="7"/>
  <c r="DB192" i="7"/>
  <c r="CN192" i="7" s="1"/>
  <c r="CM192" i="7" s="1"/>
  <c r="CY192" i="7"/>
  <c r="CX192" i="7"/>
  <c r="CQ192" i="7"/>
  <c r="CO192" i="7" s="1"/>
  <c r="CP192" i="7"/>
  <c r="CK192" i="7"/>
  <c r="BW192" i="7" s="1"/>
  <c r="CJ192" i="7"/>
  <c r="CG192" i="7"/>
  <c r="CF192" i="7"/>
  <c r="BV192" i="7" s="1"/>
  <c r="BU192" i="7" s="1"/>
  <c r="BY192" i="7"/>
  <c r="BX192" i="7"/>
  <c r="BS192" i="7"/>
  <c r="BR192" i="7"/>
  <c r="BO192" i="7"/>
  <c r="BE192" i="7" s="1"/>
  <c r="BN192" i="7"/>
  <c r="BG192" i="7"/>
  <c r="BF192" i="7"/>
  <c r="BD192" i="7" s="1"/>
  <c r="BC192" i="7" s="1"/>
  <c r="BA192" i="7"/>
  <c r="AZ192" i="7"/>
  <c r="AL192" i="7" s="1"/>
  <c r="AK192" i="7" s="1"/>
  <c r="AW192" i="7"/>
  <c r="AV192" i="7"/>
  <c r="AM192" i="7"/>
  <c r="AI192" i="7"/>
  <c r="AH192" i="7"/>
  <c r="T192" i="7" s="1"/>
  <c r="AE192" i="7"/>
  <c r="AD192" i="7"/>
  <c r="EM191" i="7"/>
  <c r="EL191" i="7"/>
  <c r="EI191" i="7"/>
  <c r="DY191" i="7" s="1"/>
  <c r="EH191" i="7"/>
  <c r="EA191" i="7"/>
  <c r="DZ191" i="7"/>
  <c r="DX191" i="7"/>
  <c r="DW191" i="7" s="1"/>
  <c r="DU191" i="7"/>
  <c r="DG191" i="7" s="1"/>
  <c r="DT191" i="7"/>
  <c r="DF191" i="7" s="1"/>
  <c r="DE191" i="7" s="1"/>
  <c r="DQ191" i="7"/>
  <c r="DP191" i="7"/>
  <c r="DI191" i="7"/>
  <c r="DH191" i="7"/>
  <c r="DC191" i="7"/>
  <c r="DB191" i="7"/>
  <c r="CY191" i="7"/>
  <c r="CX191" i="7"/>
  <c r="CQ191" i="7"/>
  <c r="CO191" i="7" s="1"/>
  <c r="CP191" i="7"/>
  <c r="CN191" i="7" s="1"/>
  <c r="CM191" i="7" s="1"/>
  <c r="CK191" i="7"/>
  <c r="CJ191" i="7"/>
  <c r="CG191" i="7"/>
  <c r="CF191" i="7"/>
  <c r="BY191" i="7"/>
  <c r="BW191" i="7" s="1"/>
  <c r="BX191" i="7"/>
  <c r="BV191" i="7"/>
  <c r="BS191" i="7"/>
  <c r="BR191" i="7"/>
  <c r="BO191" i="7"/>
  <c r="BN191" i="7"/>
  <c r="BG191" i="7"/>
  <c r="BF191" i="7"/>
  <c r="BD191" i="7" s="1"/>
  <c r="BC191" i="7" s="1"/>
  <c r="BE191" i="7"/>
  <c r="BA191" i="7"/>
  <c r="AZ191" i="7"/>
  <c r="AW191" i="7"/>
  <c r="AV191" i="7"/>
  <c r="AL191" i="7" s="1"/>
  <c r="AK191" i="7" s="1"/>
  <c r="AM191" i="7"/>
  <c r="AI191" i="7"/>
  <c r="AH191" i="7"/>
  <c r="T191" i="7" s="1"/>
  <c r="AE191" i="7"/>
  <c r="U191" i="7" s="1"/>
  <c r="AD191" i="7"/>
  <c r="EM190" i="7"/>
  <c r="EL190" i="7"/>
  <c r="EI190" i="7"/>
  <c r="DY190" i="7" s="1"/>
  <c r="EH190" i="7"/>
  <c r="EA190" i="7"/>
  <c r="DZ190" i="7"/>
  <c r="DX190" i="7" s="1"/>
  <c r="DU190" i="7"/>
  <c r="DT190" i="7"/>
  <c r="DQ190" i="7"/>
  <c r="DP190" i="7"/>
  <c r="DI190" i="7"/>
  <c r="DG190" i="7" s="1"/>
  <c r="DH190" i="7"/>
  <c r="DF190" i="7"/>
  <c r="DC190" i="7"/>
  <c r="DB190" i="7"/>
  <c r="CY190" i="7"/>
  <c r="CX190" i="7"/>
  <c r="CQ190" i="7"/>
  <c r="CO190" i="7" s="1"/>
  <c r="CM190" i="7" s="1"/>
  <c r="CP190" i="7"/>
  <c r="CN190" i="7" s="1"/>
  <c r="CK190" i="7"/>
  <c r="CJ190" i="7"/>
  <c r="CG190" i="7"/>
  <c r="CF190" i="7"/>
  <c r="BY190" i="7"/>
  <c r="BX190" i="7"/>
  <c r="BV190" i="7" s="1"/>
  <c r="BS190" i="7"/>
  <c r="BR190" i="7"/>
  <c r="BO190" i="7"/>
  <c r="BN190" i="7"/>
  <c r="BG190" i="7"/>
  <c r="BE190" i="7" s="1"/>
  <c r="BF190" i="7"/>
  <c r="BD190" i="7"/>
  <c r="BA190" i="7"/>
  <c r="AZ190" i="7"/>
  <c r="AW190" i="7"/>
  <c r="AV190" i="7"/>
  <c r="AL190" i="7" s="1"/>
  <c r="AI190" i="7"/>
  <c r="AH190" i="7"/>
  <c r="AE190" i="7"/>
  <c r="U190" i="7" s="1"/>
  <c r="AD190" i="7"/>
  <c r="T190" i="7" s="1"/>
  <c r="EM189" i="7"/>
  <c r="EL189" i="7"/>
  <c r="EI189" i="7"/>
  <c r="EH189" i="7"/>
  <c r="EA189" i="7"/>
  <c r="DY189" i="7" s="1"/>
  <c r="DZ189" i="7"/>
  <c r="DX189" i="7" s="1"/>
  <c r="DU189" i="7"/>
  <c r="DT189" i="7"/>
  <c r="DQ189" i="7"/>
  <c r="DP189" i="7"/>
  <c r="DI189" i="7"/>
  <c r="DG189" i="7" s="1"/>
  <c r="DH189" i="7"/>
  <c r="DC189" i="7"/>
  <c r="DB189" i="7"/>
  <c r="CY189" i="7"/>
  <c r="CO189" i="7" s="1"/>
  <c r="CX189" i="7"/>
  <c r="CQ189" i="7"/>
  <c r="CP189" i="7"/>
  <c r="CN189" i="7" s="1"/>
  <c r="CK189" i="7"/>
  <c r="CJ189" i="7"/>
  <c r="CG189" i="7"/>
  <c r="CF189" i="7"/>
  <c r="BY189" i="7"/>
  <c r="BW189" i="7" s="1"/>
  <c r="BX189" i="7"/>
  <c r="BV189" i="7"/>
  <c r="BS189" i="7"/>
  <c r="BR189" i="7"/>
  <c r="BO189" i="7"/>
  <c r="BN189" i="7"/>
  <c r="BG189" i="7"/>
  <c r="BF189" i="7"/>
  <c r="BD189" i="7" s="1"/>
  <c r="BC189" i="7" s="1"/>
  <c r="BE189" i="7"/>
  <c r="BA189" i="7"/>
  <c r="AZ189" i="7"/>
  <c r="AW189" i="7"/>
  <c r="AM189" i="7" s="1"/>
  <c r="AV189" i="7"/>
  <c r="AL189" i="7"/>
  <c r="AK189" i="7" s="1"/>
  <c r="AI189" i="7"/>
  <c r="U189" i="7" s="1"/>
  <c r="AH189" i="7"/>
  <c r="AE189" i="7"/>
  <c r="AD189" i="7"/>
  <c r="T189" i="7" s="1"/>
  <c r="EM188" i="7"/>
  <c r="EL188" i="7"/>
  <c r="EI188" i="7"/>
  <c r="EH188" i="7"/>
  <c r="EA188" i="7"/>
  <c r="DY188" i="7" s="1"/>
  <c r="DZ188" i="7"/>
  <c r="DX188" i="7"/>
  <c r="DU188" i="7"/>
  <c r="DT188" i="7"/>
  <c r="DQ188" i="7"/>
  <c r="DP188" i="7"/>
  <c r="DI188" i="7"/>
  <c r="DH188" i="7"/>
  <c r="DF188" i="7" s="1"/>
  <c r="DE188" i="7" s="1"/>
  <c r="DG188" i="7"/>
  <c r="DC188" i="7"/>
  <c r="DB188" i="7"/>
  <c r="CY188" i="7"/>
  <c r="CX188" i="7"/>
  <c r="CQ188" i="7"/>
  <c r="CO188" i="7" s="1"/>
  <c r="CP188" i="7"/>
  <c r="CN188" i="7" s="1"/>
  <c r="CM188" i="7" s="1"/>
  <c r="CK188" i="7"/>
  <c r="CJ188" i="7"/>
  <c r="CG188" i="7"/>
  <c r="CF188" i="7"/>
  <c r="BY188" i="7"/>
  <c r="BW188" i="7" s="1"/>
  <c r="BX188" i="7"/>
  <c r="BV188" i="7"/>
  <c r="BU188" i="7" s="1"/>
  <c r="BS188" i="7"/>
  <c r="BR188" i="7"/>
  <c r="BO188" i="7"/>
  <c r="BN188" i="7"/>
  <c r="BG188" i="7"/>
  <c r="BF188" i="7"/>
  <c r="BD188" i="7" s="1"/>
  <c r="BC188" i="7" s="1"/>
  <c r="BE188" i="7"/>
  <c r="BA188" i="7"/>
  <c r="AZ188" i="7"/>
  <c r="AW188" i="7"/>
  <c r="AM188" i="7" s="1"/>
  <c r="AV188" i="7"/>
  <c r="AL188" i="7"/>
  <c r="AI188" i="7"/>
  <c r="AH188" i="7"/>
  <c r="AE188" i="7"/>
  <c r="U188" i="7" s="1"/>
  <c r="AD188" i="7"/>
  <c r="T188" i="7" s="1"/>
  <c r="EI187" i="7"/>
  <c r="EH187" i="7"/>
  <c r="EA187" i="7"/>
  <c r="DZ187" i="7"/>
  <c r="DX187" i="7" s="1"/>
  <c r="DW187" i="7" s="1"/>
  <c r="DY187" i="7"/>
  <c r="DU187" i="7"/>
  <c r="DT187" i="7"/>
  <c r="DQ187" i="7"/>
  <c r="DP187" i="7"/>
  <c r="DI187" i="7"/>
  <c r="DG187" i="7" s="1"/>
  <c r="DH187" i="7"/>
  <c r="DF187" i="7" s="1"/>
  <c r="DC187" i="7"/>
  <c r="DB187" i="7"/>
  <c r="CY187" i="7"/>
  <c r="CX187" i="7"/>
  <c r="CQ187" i="7"/>
  <c r="CO187" i="7" s="1"/>
  <c r="CP187" i="7"/>
  <c r="CN187" i="7"/>
  <c r="CM187" i="7" s="1"/>
  <c r="CK187" i="7"/>
  <c r="CJ187" i="7"/>
  <c r="CG187" i="7"/>
  <c r="CF187" i="7"/>
  <c r="BY187" i="7"/>
  <c r="BX187" i="7"/>
  <c r="BV187" i="7" s="1"/>
  <c r="BU187" i="7" s="1"/>
  <c r="BW187" i="7"/>
  <c r="BS187" i="7"/>
  <c r="BR187" i="7"/>
  <c r="BO187" i="7"/>
  <c r="BN187" i="7"/>
  <c r="BG187" i="7"/>
  <c r="BE187" i="7" s="1"/>
  <c r="BF187" i="7"/>
  <c r="BD187" i="7" s="1"/>
  <c r="BC187" i="7" s="1"/>
  <c r="BA187" i="7"/>
  <c r="AZ187" i="7"/>
  <c r="AW187" i="7"/>
  <c r="AV187" i="7"/>
  <c r="AL187" i="7" s="1"/>
  <c r="AK187" i="7" s="1"/>
  <c r="AM187" i="7"/>
  <c r="AI187" i="7"/>
  <c r="AH187" i="7"/>
  <c r="AE187" i="7"/>
  <c r="U187" i="7" s="1"/>
  <c r="AD187" i="7"/>
  <c r="T187" i="7"/>
  <c r="S187" i="7" s="1"/>
  <c r="EI186" i="7"/>
  <c r="EH186" i="7"/>
  <c r="EA186" i="7"/>
  <c r="DY186" i="7" s="1"/>
  <c r="DZ186" i="7"/>
  <c r="DX186" i="7" s="1"/>
  <c r="DW186" i="7" s="1"/>
  <c r="DU186" i="7"/>
  <c r="DT186" i="7"/>
  <c r="DQ186" i="7"/>
  <c r="DP186" i="7"/>
  <c r="DI186" i="7"/>
  <c r="DG186" i="7" s="1"/>
  <c r="DH186" i="7"/>
  <c r="DF186" i="7" s="1"/>
  <c r="DC186" i="7"/>
  <c r="DB186" i="7"/>
  <c r="CY186" i="7"/>
  <c r="CX186" i="7"/>
  <c r="CQ186" i="7"/>
  <c r="CP186" i="7"/>
  <c r="CN186" i="7" s="1"/>
  <c r="CM186" i="7" s="1"/>
  <c r="CO186" i="7"/>
  <c r="CK186" i="7"/>
  <c r="CJ186" i="7"/>
  <c r="CG186" i="7"/>
  <c r="CF186" i="7"/>
  <c r="BY186" i="7"/>
  <c r="BW186" i="7" s="1"/>
  <c r="BX186" i="7"/>
  <c r="BV186" i="7" s="1"/>
  <c r="BU186" i="7" s="1"/>
  <c r="BS186" i="7"/>
  <c r="BR186" i="7"/>
  <c r="BD186" i="7" s="1"/>
  <c r="BC186" i="7" s="1"/>
  <c r="BO186" i="7"/>
  <c r="BN186" i="7"/>
  <c r="BG186" i="7"/>
  <c r="BE186" i="7" s="1"/>
  <c r="BF186" i="7"/>
  <c r="BA186" i="7"/>
  <c r="AZ186" i="7"/>
  <c r="AW186" i="7"/>
  <c r="AM186" i="7" s="1"/>
  <c r="AV186" i="7"/>
  <c r="AL186" i="7" s="1"/>
  <c r="AK186" i="7" s="1"/>
  <c r="AI186" i="7"/>
  <c r="AH186" i="7"/>
  <c r="AE186" i="7"/>
  <c r="AD186" i="7"/>
  <c r="T186" i="7" s="1"/>
  <c r="S186" i="7" s="1"/>
  <c r="U186" i="7"/>
  <c r="EI185" i="7"/>
  <c r="EH185" i="7"/>
  <c r="EA185" i="7"/>
  <c r="DY185" i="7" s="1"/>
  <c r="DZ185" i="7"/>
  <c r="DX185" i="7"/>
  <c r="DU185" i="7"/>
  <c r="DT185" i="7"/>
  <c r="DQ185" i="7"/>
  <c r="DP185" i="7"/>
  <c r="DI185" i="7"/>
  <c r="DH185" i="7"/>
  <c r="DF185" i="7" s="1"/>
  <c r="DE185" i="7" s="1"/>
  <c r="DG185" i="7"/>
  <c r="DC185" i="7"/>
  <c r="DB185" i="7"/>
  <c r="CY185" i="7"/>
  <c r="CX185" i="7"/>
  <c r="CQ185" i="7"/>
  <c r="CO185" i="7" s="1"/>
  <c r="CP185" i="7"/>
  <c r="CN185" i="7" s="1"/>
  <c r="CK185" i="7"/>
  <c r="CJ185" i="7"/>
  <c r="CG185" i="7"/>
  <c r="CF185" i="7"/>
  <c r="BV185" i="7" s="1"/>
  <c r="BY185" i="7"/>
  <c r="BW185" i="7" s="1"/>
  <c r="BX185" i="7"/>
  <c r="BS185" i="7"/>
  <c r="BR185" i="7"/>
  <c r="BO185" i="7"/>
  <c r="BE185" i="7" s="1"/>
  <c r="BN185" i="7"/>
  <c r="BG185" i="7"/>
  <c r="BF185" i="7"/>
  <c r="BD185" i="7" s="1"/>
  <c r="BA185" i="7"/>
  <c r="AZ185" i="7"/>
  <c r="AL185" i="7" s="1"/>
  <c r="AW185" i="7"/>
  <c r="AM185" i="7" s="1"/>
  <c r="AV185" i="7"/>
  <c r="AI185" i="7"/>
  <c r="AH185" i="7"/>
  <c r="AE185" i="7"/>
  <c r="U185" i="7" s="1"/>
  <c r="AD185" i="7"/>
  <c r="T185" i="7" s="1"/>
  <c r="EI184" i="7"/>
  <c r="EH184" i="7"/>
  <c r="EA184" i="7"/>
  <c r="DZ184" i="7"/>
  <c r="DX184" i="7" s="1"/>
  <c r="DW184" i="7" s="1"/>
  <c r="DY184" i="7"/>
  <c r="DU184" i="7"/>
  <c r="DT184" i="7"/>
  <c r="DQ184" i="7"/>
  <c r="DP184" i="7"/>
  <c r="DI184" i="7"/>
  <c r="DG184" i="7" s="1"/>
  <c r="DH184" i="7"/>
  <c r="DF184" i="7" s="1"/>
  <c r="DE184" i="7" s="1"/>
  <c r="DC184" i="7"/>
  <c r="DB184" i="7"/>
  <c r="CY184" i="7"/>
  <c r="CX184" i="7"/>
  <c r="CN184" i="7" s="1"/>
  <c r="CM184" i="7" s="1"/>
  <c r="CQ184" i="7"/>
  <c r="CO184" i="7" s="1"/>
  <c r="CP184" i="7"/>
  <c r="CK184" i="7"/>
  <c r="CJ184" i="7"/>
  <c r="CG184" i="7"/>
  <c r="BW184" i="7" s="1"/>
  <c r="CF184" i="7"/>
  <c r="BY184" i="7"/>
  <c r="BX184" i="7"/>
  <c r="BV184" i="7" s="1"/>
  <c r="BS184" i="7"/>
  <c r="BR184" i="7"/>
  <c r="BO184" i="7"/>
  <c r="BN184" i="7"/>
  <c r="BG184" i="7"/>
  <c r="BE184" i="7" s="1"/>
  <c r="BF184" i="7"/>
  <c r="BD184" i="7"/>
  <c r="BA184" i="7"/>
  <c r="AM184" i="7" s="1"/>
  <c r="AZ184" i="7"/>
  <c r="AW184" i="7"/>
  <c r="AV184" i="7"/>
  <c r="AL184" i="7" s="1"/>
  <c r="AK184" i="7" s="1"/>
  <c r="AI184" i="7"/>
  <c r="AH184" i="7"/>
  <c r="T184" i="7" s="1"/>
  <c r="AE184" i="7"/>
  <c r="U184" i="7" s="1"/>
  <c r="AD184" i="7"/>
  <c r="EM183" i="7"/>
  <c r="EL183" i="7"/>
  <c r="EI183" i="7"/>
  <c r="DY183" i="7" s="1"/>
  <c r="EH183" i="7"/>
  <c r="EA183" i="7"/>
  <c r="DZ183" i="7"/>
  <c r="DX183" i="7" s="1"/>
  <c r="DW183" i="7" s="1"/>
  <c r="DU183" i="7"/>
  <c r="DT183" i="7"/>
  <c r="DQ183" i="7"/>
  <c r="DP183" i="7"/>
  <c r="DI183" i="7"/>
  <c r="DG183" i="7" s="1"/>
  <c r="DH183" i="7"/>
  <c r="DF183" i="7"/>
  <c r="DE183" i="7" s="1"/>
  <c r="DC183" i="7"/>
  <c r="DB183" i="7"/>
  <c r="CY183" i="7"/>
  <c r="CX183" i="7"/>
  <c r="CN183" i="7" s="1"/>
  <c r="CM183" i="7" s="1"/>
  <c r="CQ183" i="7"/>
  <c r="CP183" i="7"/>
  <c r="CO183" i="7"/>
  <c r="CK183" i="7"/>
  <c r="CJ183" i="7"/>
  <c r="CG183" i="7"/>
  <c r="BW183" i="7" s="1"/>
  <c r="CF183" i="7"/>
  <c r="BY183" i="7"/>
  <c r="BX183" i="7"/>
  <c r="BV183" i="7" s="1"/>
  <c r="BS183" i="7"/>
  <c r="BR183" i="7"/>
  <c r="BO183" i="7"/>
  <c r="BN183" i="7"/>
  <c r="BG183" i="7"/>
  <c r="BE183" i="7" s="1"/>
  <c r="BF183" i="7"/>
  <c r="BD183" i="7"/>
  <c r="BA183" i="7"/>
  <c r="AM183" i="7" s="1"/>
  <c r="AZ183" i="7"/>
  <c r="AW183" i="7"/>
  <c r="AV183" i="7"/>
  <c r="AL183" i="7" s="1"/>
  <c r="AK183" i="7" s="1"/>
  <c r="AI183" i="7"/>
  <c r="AH183" i="7"/>
  <c r="T183" i="7" s="1"/>
  <c r="S183" i="7" s="1"/>
  <c r="AE183" i="7"/>
  <c r="AD183" i="7"/>
  <c r="U183" i="7"/>
  <c r="EM182" i="7"/>
  <c r="EL182" i="7"/>
  <c r="EI182" i="7"/>
  <c r="DY182" i="7" s="1"/>
  <c r="EH182" i="7"/>
  <c r="EA182" i="7"/>
  <c r="DZ182" i="7"/>
  <c r="DX182" i="7" s="1"/>
  <c r="DU182" i="7"/>
  <c r="DT182" i="7"/>
  <c r="DQ182" i="7"/>
  <c r="DP182" i="7"/>
  <c r="DI182" i="7"/>
  <c r="DG182" i="7" s="1"/>
  <c r="DC182" i="7"/>
  <c r="DB182" i="7"/>
  <c r="CY182" i="7"/>
  <c r="CX182" i="7"/>
  <c r="CQ182" i="7"/>
  <c r="CP182" i="7"/>
  <c r="CN182" i="7" s="1"/>
  <c r="CM182" i="7" s="1"/>
  <c r="CO182" i="7"/>
  <c r="CK182" i="7"/>
  <c r="CJ182" i="7"/>
  <c r="CG182" i="7"/>
  <c r="CF182" i="7"/>
  <c r="BY182" i="7"/>
  <c r="BW182" i="7" s="1"/>
  <c r="BX182" i="7"/>
  <c r="BV182" i="7" s="1"/>
  <c r="BS182" i="7"/>
  <c r="BR182" i="7"/>
  <c r="BO182" i="7"/>
  <c r="BN182" i="7"/>
  <c r="BD182" i="7" s="1"/>
  <c r="BG182" i="7"/>
  <c r="BE182" i="7" s="1"/>
  <c r="BF182" i="7"/>
  <c r="BA182" i="7"/>
  <c r="AZ182" i="7"/>
  <c r="AW182" i="7"/>
  <c r="AM182" i="7" s="1"/>
  <c r="AV182" i="7"/>
  <c r="AL182" i="7" s="1"/>
  <c r="AI182" i="7"/>
  <c r="AH182" i="7"/>
  <c r="AE182" i="7"/>
  <c r="AD182" i="7"/>
  <c r="T182" i="7" s="1"/>
  <c r="S182" i="7" s="1"/>
  <c r="U182" i="7"/>
  <c r="EM181" i="7"/>
  <c r="EL181" i="7"/>
  <c r="EI181" i="7"/>
  <c r="EH181" i="7"/>
  <c r="EA181" i="7"/>
  <c r="DY181" i="7" s="1"/>
  <c r="DZ181" i="7"/>
  <c r="DX181" i="7" s="1"/>
  <c r="DW181" i="7" s="1"/>
  <c r="DU181" i="7"/>
  <c r="DT181" i="7"/>
  <c r="DQ181" i="7"/>
  <c r="DP181" i="7"/>
  <c r="DI181" i="7"/>
  <c r="DG181" i="7" s="1"/>
  <c r="DH181" i="7"/>
  <c r="DC181" i="7"/>
  <c r="DB181" i="7"/>
  <c r="CY181" i="7"/>
  <c r="CX181" i="7"/>
  <c r="CQ181" i="7"/>
  <c r="CO181" i="7" s="1"/>
  <c r="CP181" i="7"/>
  <c r="CN181" i="7" s="1"/>
  <c r="CM181" i="7" s="1"/>
  <c r="CK181" i="7"/>
  <c r="CJ181" i="7"/>
  <c r="CG181" i="7"/>
  <c r="CF181" i="7"/>
  <c r="BY181" i="7"/>
  <c r="BW181" i="7" s="1"/>
  <c r="BX181" i="7"/>
  <c r="BV181" i="7"/>
  <c r="BU181" i="7" s="1"/>
  <c r="BS181" i="7"/>
  <c r="BR181" i="7"/>
  <c r="BO181" i="7"/>
  <c r="BN181" i="7"/>
  <c r="BD181" i="7" s="1"/>
  <c r="BC181" i="7" s="1"/>
  <c r="BG181" i="7"/>
  <c r="BF181" i="7"/>
  <c r="BE181" i="7"/>
  <c r="BA181" i="7"/>
  <c r="AZ181" i="7"/>
  <c r="AW181" i="7"/>
  <c r="AM181" i="7" s="1"/>
  <c r="AV181" i="7"/>
  <c r="AL181" i="7"/>
  <c r="AK181" i="7" s="1"/>
  <c r="AI181" i="7"/>
  <c r="AH181" i="7"/>
  <c r="AE181" i="7"/>
  <c r="U181" i="7" s="1"/>
  <c r="AD181" i="7"/>
  <c r="T181" i="7" s="1"/>
  <c r="EM180" i="7"/>
  <c r="EL180" i="7"/>
  <c r="EI180" i="7"/>
  <c r="EH180" i="7"/>
  <c r="EA180" i="7"/>
  <c r="DY180" i="7" s="1"/>
  <c r="DZ180" i="7"/>
  <c r="DX180" i="7"/>
  <c r="DU180" i="7"/>
  <c r="DT180" i="7"/>
  <c r="DQ180" i="7"/>
  <c r="DP180" i="7"/>
  <c r="DI180" i="7"/>
  <c r="DH180" i="7"/>
  <c r="DF180" i="7" s="1"/>
  <c r="DE180" i="7" s="1"/>
  <c r="DG180" i="7"/>
  <c r="DC180" i="7"/>
  <c r="DB180" i="7"/>
  <c r="CY180" i="7"/>
  <c r="CX180" i="7"/>
  <c r="CQ180" i="7"/>
  <c r="CO180" i="7" s="1"/>
  <c r="CP180" i="7"/>
  <c r="CN180" i="7" s="1"/>
  <c r="CK180" i="7"/>
  <c r="CJ180" i="7"/>
  <c r="CG180" i="7"/>
  <c r="CF180" i="7"/>
  <c r="BY180" i="7"/>
  <c r="BW180" i="7" s="1"/>
  <c r="BX180" i="7"/>
  <c r="BV180" i="7"/>
  <c r="BU180" i="7" s="1"/>
  <c r="BS180" i="7"/>
  <c r="BR180" i="7"/>
  <c r="BO180" i="7"/>
  <c r="BN180" i="7"/>
  <c r="BG180" i="7"/>
  <c r="BF180" i="7"/>
  <c r="BD180" i="7" s="1"/>
  <c r="BC180" i="7" s="1"/>
  <c r="BE180" i="7"/>
  <c r="BA180" i="7"/>
  <c r="AZ180" i="7"/>
  <c r="AW180" i="7"/>
  <c r="AM180" i="7" s="1"/>
  <c r="AV180" i="7"/>
  <c r="AL180" i="7"/>
  <c r="AI180" i="7"/>
  <c r="AH180" i="7"/>
  <c r="AE180" i="7"/>
  <c r="U180" i="7" s="1"/>
  <c r="AD180" i="7"/>
  <c r="T180" i="7" s="1"/>
  <c r="S180" i="7" s="1"/>
  <c r="EM179" i="7"/>
  <c r="EL179" i="7"/>
  <c r="EI179" i="7"/>
  <c r="EH179" i="7"/>
  <c r="EA179" i="7"/>
  <c r="DY179" i="7" s="1"/>
  <c r="DZ179" i="7"/>
  <c r="DX179" i="7"/>
  <c r="DW179" i="7" s="1"/>
  <c r="DU179" i="7"/>
  <c r="DT179" i="7"/>
  <c r="DQ179" i="7"/>
  <c r="DP179" i="7"/>
  <c r="DI179" i="7"/>
  <c r="DH179" i="7"/>
  <c r="DF179" i="7" s="1"/>
  <c r="DE179" i="7" s="1"/>
  <c r="DG179" i="7"/>
  <c r="DC179" i="7"/>
  <c r="DB179" i="7"/>
  <c r="CY179" i="7"/>
  <c r="CX179" i="7"/>
  <c r="CQ179" i="7"/>
  <c r="CO179" i="7" s="1"/>
  <c r="CP179" i="7"/>
  <c r="CN179" i="7" s="1"/>
  <c r="CM179" i="7" s="1"/>
  <c r="CK179" i="7"/>
  <c r="CJ179" i="7"/>
  <c r="CG179" i="7"/>
  <c r="CF179" i="7"/>
  <c r="BY179" i="7"/>
  <c r="BW179" i="7" s="1"/>
  <c r="BX179" i="7"/>
  <c r="BV179" i="7" s="1"/>
  <c r="BU179" i="7" s="1"/>
  <c r="BS179" i="7"/>
  <c r="BR179" i="7"/>
  <c r="BO179" i="7"/>
  <c r="BN179" i="7"/>
  <c r="BG179" i="7"/>
  <c r="BE179" i="7" s="1"/>
  <c r="BF179" i="7"/>
  <c r="BD179" i="7" s="1"/>
  <c r="BC179" i="7" s="1"/>
  <c r="BA179" i="7"/>
  <c r="AZ179" i="7"/>
  <c r="AW179" i="7"/>
  <c r="AM179" i="7" s="1"/>
  <c r="AV179" i="7"/>
  <c r="AL179" i="7" s="1"/>
  <c r="AK179" i="7" s="1"/>
  <c r="AI179" i="7"/>
  <c r="AH179" i="7"/>
  <c r="AE179" i="7"/>
  <c r="U179" i="7" s="1"/>
  <c r="AD179" i="7"/>
  <c r="T179" i="7" s="1"/>
  <c r="S179" i="7" s="1"/>
  <c r="EM178" i="7"/>
  <c r="EL178" i="7"/>
  <c r="EI178" i="7"/>
  <c r="EH178" i="7"/>
  <c r="EA178" i="7"/>
  <c r="DY178" i="7" s="1"/>
  <c r="DZ178" i="7"/>
  <c r="DX178" i="7" s="1"/>
  <c r="DW178" i="7" s="1"/>
  <c r="DU178" i="7"/>
  <c r="DT178" i="7"/>
  <c r="DQ178" i="7"/>
  <c r="DP178" i="7"/>
  <c r="DI178" i="7"/>
  <c r="DG178" i="7" s="1"/>
  <c r="DH178" i="7"/>
  <c r="DF178" i="7" s="1"/>
  <c r="DE178" i="7" s="1"/>
  <c r="DC178" i="7"/>
  <c r="DB178" i="7"/>
  <c r="CY178" i="7"/>
  <c r="CX178" i="7"/>
  <c r="CQ178" i="7"/>
  <c r="CO178" i="7" s="1"/>
  <c r="CP178" i="7"/>
  <c r="CN178" i="7"/>
  <c r="CK178" i="7"/>
  <c r="CJ178" i="7"/>
  <c r="CG178" i="7"/>
  <c r="CF178" i="7"/>
  <c r="BV178" i="7" s="1"/>
  <c r="BU178" i="7" s="1"/>
  <c r="BY178" i="7"/>
  <c r="BX178" i="7"/>
  <c r="BW178" i="7"/>
  <c r="BS178" i="7"/>
  <c r="BR178" i="7"/>
  <c r="BO178" i="7"/>
  <c r="BE178" i="7" s="1"/>
  <c r="BN178" i="7"/>
  <c r="BG178" i="7"/>
  <c r="BF178" i="7"/>
  <c r="BD178" i="7" s="1"/>
  <c r="BC178" i="7" s="1"/>
  <c r="BA178" i="7"/>
  <c r="AZ178" i="7"/>
  <c r="AL178" i="7" s="1"/>
  <c r="AK178" i="7" s="1"/>
  <c r="AW178" i="7"/>
  <c r="AV178" i="7"/>
  <c r="AM178" i="7"/>
  <c r="AI178" i="7"/>
  <c r="AH178" i="7"/>
  <c r="AE178" i="7"/>
  <c r="U178" i="7" s="1"/>
  <c r="AD178" i="7"/>
  <c r="T178" i="7"/>
  <c r="EM177" i="7"/>
  <c r="EL177" i="7"/>
  <c r="EI177" i="7"/>
  <c r="EH177" i="7"/>
  <c r="EA177" i="7"/>
  <c r="DZ177" i="7"/>
  <c r="DX177" i="7" s="1"/>
  <c r="DW177" i="7" s="1"/>
  <c r="DY177" i="7"/>
  <c r="DU177" i="7"/>
  <c r="DT177" i="7"/>
  <c r="DQ177" i="7"/>
  <c r="DP177" i="7"/>
  <c r="DI177" i="7"/>
  <c r="DG177" i="7" s="1"/>
  <c r="DH177" i="7"/>
  <c r="DF177" i="7" s="1"/>
  <c r="DE177" i="7" s="1"/>
  <c r="DC177" i="7"/>
  <c r="DB177" i="7"/>
  <c r="CY177" i="7"/>
  <c r="CX177" i="7"/>
  <c r="CQ177" i="7"/>
  <c r="CO177" i="7" s="1"/>
  <c r="CP177" i="7"/>
  <c r="CN177" i="7"/>
  <c r="CM177" i="7" s="1"/>
  <c r="CK177" i="7"/>
  <c r="CJ177" i="7"/>
  <c r="CG177" i="7"/>
  <c r="CF177" i="7"/>
  <c r="BY177" i="7"/>
  <c r="BX177" i="7"/>
  <c r="BV177" i="7" s="1"/>
  <c r="BU177" i="7" s="1"/>
  <c r="BW177" i="7"/>
  <c r="BS177" i="7"/>
  <c r="BR177" i="7"/>
  <c r="BO177" i="7"/>
  <c r="BN177" i="7"/>
  <c r="BG177" i="7"/>
  <c r="BE177" i="7" s="1"/>
  <c r="BF177" i="7"/>
  <c r="BD177" i="7" s="1"/>
  <c r="BA177" i="7"/>
  <c r="AZ177" i="7"/>
  <c r="AW177" i="7"/>
  <c r="AV177" i="7"/>
  <c r="AL177" i="7" s="1"/>
  <c r="AK177" i="7" s="1"/>
  <c r="AM177" i="7"/>
  <c r="AI177" i="7"/>
  <c r="AH177" i="7"/>
  <c r="AE177" i="7"/>
  <c r="U177" i="7" s="1"/>
  <c r="AD177" i="7"/>
  <c r="T177" i="7"/>
  <c r="EM176" i="7"/>
  <c r="EL176" i="7"/>
  <c r="EI176" i="7"/>
  <c r="EH176" i="7"/>
  <c r="EA176" i="7"/>
  <c r="DZ176" i="7"/>
  <c r="DX176" i="7" s="1"/>
  <c r="DW176" i="7" s="1"/>
  <c r="DY176" i="7"/>
  <c r="DU176" i="7"/>
  <c r="DT176" i="7"/>
  <c r="DQ176" i="7"/>
  <c r="DP176" i="7"/>
  <c r="DI176" i="7"/>
  <c r="DG176" i="7" s="1"/>
  <c r="DH176" i="7"/>
  <c r="DF176" i="7" s="1"/>
  <c r="DE176" i="7" s="1"/>
  <c r="DC176" i="7"/>
  <c r="DB176" i="7"/>
  <c r="CY176" i="7"/>
  <c r="CX176" i="7"/>
  <c r="CQ176" i="7"/>
  <c r="CO176" i="7" s="1"/>
  <c r="CP176" i="7"/>
  <c r="CN176" i="7" s="1"/>
  <c r="CM176" i="7" s="1"/>
  <c r="CK176" i="7"/>
  <c r="CJ176" i="7"/>
  <c r="CG176" i="7"/>
  <c r="CF176" i="7"/>
  <c r="BY176" i="7"/>
  <c r="BW176" i="7" s="1"/>
  <c r="BX176" i="7"/>
  <c r="BV176" i="7" s="1"/>
  <c r="BU176" i="7" s="1"/>
  <c r="BS176" i="7"/>
  <c r="BR176" i="7"/>
  <c r="BO176" i="7"/>
  <c r="BN176" i="7"/>
  <c r="BG176" i="7"/>
  <c r="BE176" i="7" s="1"/>
  <c r="BF176" i="7"/>
  <c r="BD176" i="7"/>
  <c r="BA176" i="7"/>
  <c r="AZ176" i="7"/>
  <c r="AW176" i="7"/>
  <c r="AM176" i="7" s="1"/>
  <c r="AV176" i="7"/>
  <c r="AL176" i="7" s="1"/>
  <c r="AI176" i="7"/>
  <c r="AH176" i="7"/>
  <c r="AE176" i="7"/>
  <c r="U176" i="7" s="1"/>
  <c r="AD176" i="7"/>
  <c r="T176" i="7" s="1"/>
  <c r="EM175" i="7"/>
  <c r="EL175" i="7"/>
  <c r="EI175" i="7"/>
  <c r="EH175" i="7"/>
  <c r="EA175" i="7"/>
  <c r="DY175" i="7" s="1"/>
  <c r="DZ175" i="7"/>
  <c r="DX175" i="7" s="1"/>
  <c r="DU175" i="7"/>
  <c r="DT175" i="7"/>
  <c r="DQ175" i="7"/>
  <c r="DP175" i="7"/>
  <c r="DI175" i="7"/>
  <c r="DG175" i="7" s="1"/>
  <c r="DH175" i="7"/>
  <c r="DF175" i="7"/>
  <c r="DC175" i="7"/>
  <c r="DB175" i="7"/>
  <c r="CY175" i="7"/>
  <c r="CX175" i="7"/>
  <c r="CN175" i="7" s="1"/>
  <c r="CM175" i="7" s="1"/>
  <c r="CQ175" i="7"/>
  <c r="CP175" i="7"/>
  <c r="CO175" i="7"/>
  <c r="CK175" i="7"/>
  <c r="CJ175" i="7"/>
  <c r="CG175" i="7"/>
  <c r="CF175" i="7"/>
  <c r="BY175" i="7"/>
  <c r="BW175" i="7" s="1"/>
  <c r="BX175" i="7"/>
  <c r="BV175" i="7" s="1"/>
  <c r="BU175" i="7" s="1"/>
  <c r="BS175" i="7"/>
  <c r="BR175" i="7"/>
  <c r="BO175" i="7"/>
  <c r="BN175" i="7"/>
  <c r="BG175" i="7"/>
  <c r="BE175" i="7" s="1"/>
  <c r="BF175" i="7"/>
  <c r="BD175" i="7"/>
  <c r="BC175" i="7" s="1"/>
  <c r="BA175" i="7"/>
  <c r="AM175" i="7" s="1"/>
  <c r="AZ175" i="7"/>
  <c r="AW175" i="7"/>
  <c r="AV175" i="7"/>
  <c r="AL175" i="7" s="1"/>
  <c r="AK175" i="7" s="1"/>
  <c r="AI175" i="7"/>
  <c r="AH175" i="7"/>
  <c r="T175" i="7" s="1"/>
  <c r="S175" i="7" s="1"/>
  <c r="AE175" i="7"/>
  <c r="AD175" i="7"/>
  <c r="U175" i="7"/>
  <c r="EM174" i="7"/>
  <c r="EL174" i="7"/>
  <c r="EI174" i="7"/>
  <c r="EH174" i="7"/>
  <c r="EA174" i="7"/>
  <c r="DY174" i="7" s="1"/>
  <c r="DZ174" i="7"/>
  <c r="DX174" i="7" s="1"/>
  <c r="DU174" i="7"/>
  <c r="DT174" i="7"/>
  <c r="DQ174" i="7"/>
  <c r="DP174" i="7"/>
  <c r="DI174" i="7"/>
  <c r="DG174" i="7" s="1"/>
  <c r="DH174" i="7"/>
  <c r="DF174" i="7" s="1"/>
  <c r="DC174" i="7"/>
  <c r="DB174" i="7"/>
  <c r="CY174" i="7"/>
  <c r="CX174" i="7"/>
  <c r="CQ174" i="7"/>
  <c r="CP174" i="7"/>
  <c r="CN174" i="7" s="1"/>
  <c r="CM174" i="7" s="1"/>
  <c r="CO174" i="7"/>
  <c r="CK174" i="7"/>
  <c r="CJ174" i="7"/>
  <c r="CG174" i="7"/>
  <c r="CF174" i="7"/>
  <c r="BY174" i="7"/>
  <c r="BW174" i="7" s="1"/>
  <c r="BX174" i="7"/>
  <c r="BV174" i="7" s="1"/>
  <c r="BS174" i="7"/>
  <c r="BR174" i="7"/>
  <c r="BO174" i="7"/>
  <c r="BN174" i="7"/>
  <c r="BG174" i="7"/>
  <c r="BE174" i="7" s="1"/>
  <c r="BF174" i="7"/>
  <c r="BD174" i="7" s="1"/>
  <c r="BC174" i="7" s="1"/>
  <c r="BA174" i="7"/>
  <c r="AZ174" i="7"/>
  <c r="AW174" i="7"/>
  <c r="AM174" i="7" s="1"/>
  <c r="AV174" i="7"/>
  <c r="AL174" i="7" s="1"/>
  <c r="AI174" i="7"/>
  <c r="AH174" i="7"/>
  <c r="AE174" i="7"/>
  <c r="AD174" i="7"/>
  <c r="T174" i="7" s="1"/>
  <c r="S174" i="7" s="1"/>
  <c r="U174" i="7"/>
  <c r="EM173" i="7"/>
  <c r="EL173" i="7"/>
  <c r="EI173" i="7"/>
  <c r="EH173" i="7"/>
  <c r="EA173" i="7"/>
  <c r="DY173" i="7" s="1"/>
  <c r="DZ173" i="7"/>
  <c r="DX173" i="7" s="1"/>
  <c r="DW173" i="7" s="1"/>
  <c r="DU173" i="7"/>
  <c r="DT173" i="7"/>
  <c r="DQ173" i="7"/>
  <c r="DP173" i="7"/>
  <c r="DI173" i="7"/>
  <c r="DG173" i="7" s="1"/>
  <c r="DH173" i="7"/>
  <c r="DF173" i="7" s="1"/>
  <c r="DE173" i="7" s="1"/>
  <c r="DC173" i="7"/>
  <c r="DB173" i="7"/>
  <c r="CY173" i="7"/>
  <c r="CX173" i="7"/>
  <c r="CQ173" i="7"/>
  <c r="CO173" i="7" s="1"/>
  <c r="CP173" i="7"/>
  <c r="CN173" i="7" s="1"/>
  <c r="CM173" i="7" s="1"/>
  <c r="CK173" i="7"/>
  <c r="CJ173" i="7"/>
  <c r="CG173" i="7"/>
  <c r="CF173" i="7"/>
  <c r="BY173" i="7"/>
  <c r="BW173" i="7" s="1"/>
  <c r="BX173" i="7"/>
  <c r="BV173" i="7"/>
  <c r="BS173" i="7"/>
  <c r="BR173" i="7"/>
  <c r="BO173" i="7"/>
  <c r="BN173" i="7"/>
  <c r="BD173" i="7" s="1"/>
  <c r="BC173" i="7" s="1"/>
  <c r="BG173" i="7"/>
  <c r="BF173" i="7"/>
  <c r="BE173" i="7"/>
  <c r="BA173" i="7"/>
  <c r="AZ173" i="7"/>
  <c r="AW173" i="7"/>
  <c r="AM173" i="7" s="1"/>
  <c r="AV173" i="7"/>
  <c r="AL173" i="7"/>
  <c r="AI173" i="7"/>
  <c r="AH173" i="7"/>
  <c r="AE173" i="7"/>
  <c r="U173" i="7" s="1"/>
  <c r="AD173" i="7"/>
  <c r="T173" i="7" s="1"/>
  <c r="EM172" i="7"/>
  <c r="EL172" i="7"/>
  <c r="EI172" i="7"/>
  <c r="EH172" i="7"/>
  <c r="EA172" i="7"/>
  <c r="DY172" i="7" s="1"/>
  <c r="DZ172" i="7"/>
  <c r="DX172" i="7"/>
  <c r="DW172" i="7" s="1"/>
  <c r="DU172" i="7"/>
  <c r="DT172" i="7"/>
  <c r="DQ172" i="7"/>
  <c r="DP172" i="7"/>
  <c r="DI172" i="7"/>
  <c r="DH172" i="7"/>
  <c r="DF172" i="7" s="1"/>
  <c r="DE172" i="7" s="1"/>
  <c r="DG172" i="7"/>
  <c r="DC172" i="7"/>
  <c r="DB172" i="7"/>
  <c r="CY172" i="7"/>
  <c r="CX172" i="7"/>
  <c r="CQ172" i="7"/>
  <c r="CO172" i="7" s="1"/>
  <c r="CP172" i="7"/>
  <c r="CN172" i="7" s="1"/>
  <c r="CK172" i="7"/>
  <c r="CJ172" i="7"/>
  <c r="CG172" i="7"/>
  <c r="CF172" i="7"/>
  <c r="BY172" i="7"/>
  <c r="BW172" i="7" s="1"/>
  <c r="BX172" i="7"/>
  <c r="BV172" i="7"/>
  <c r="BS172" i="7"/>
  <c r="BR172" i="7"/>
  <c r="BO172" i="7"/>
  <c r="BN172" i="7"/>
  <c r="BG172" i="7"/>
  <c r="BF172" i="7"/>
  <c r="BD172" i="7" s="1"/>
  <c r="BC172" i="7" s="1"/>
  <c r="BE172" i="7"/>
  <c r="BA172" i="7"/>
  <c r="AZ172" i="7"/>
  <c r="AW172" i="7"/>
  <c r="AM172" i="7" s="1"/>
  <c r="AV172" i="7"/>
  <c r="AL172" i="7"/>
  <c r="AK172" i="7" s="1"/>
  <c r="AI172" i="7"/>
  <c r="AH172" i="7"/>
  <c r="AE172" i="7"/>
  <c r="U172" i="7" s="1"/>
  <c r="AD172" i="7"/>
  <c r="T172" i="7" s="1"/>
  <c r="S172" i="7" s="1"/>
  <c r="EM171" i="7"/>
  <c r="EL171" i="7"/>
  <c r="EI171" i="7"/>
  <c r="EH171" i="7"/>
  <c r="EA171" i="7"/>
  <c r="DY171" i="7" s="1"/>
  <c r="DZ171" i="7"/>
  <c r="DX171" i="7"/>
  <c r="DU171" i="7"/>
  <c r="DT171" i="7"/>
  <c r="DQ171" i="7"/>
  <c r="DP171" i="7"/>
  <c r="DI171" i="7"/>
  <c r="DH171" i="7"/>
  <c r="DF171" i="7" s="1"/>
  <c r="DE171" i="7" s="1"/>
  <c r="DG171" i="7"/>
  <c r="DC171" i="7"/>
  <c r="DB171" i="7"/>
  <c r="CY171" i="7"/>
  <c r="CX171" i="7"/>
  <c r="CQ171" i="7"/>
  <c r="CO171" i="7" s="1"/>
  <c r="CP171" i="7"/>
  <c r="CN171" i="7" s="1"/>
  <c r="CM171" i="7" s="1"/>
  <c r="CK171" i="7"/>
  <c r="CJ171" i="7"/>
  <c r="CG171" i="7"/>
  <c r="CF171" i="7"/>
  <c r="BY171" i="7"/>
  <c r="BW171" i="7" s="1"/>
  <c r="BX171" i="7"/>
  <c r="BV171" i="7" s="1"/>
  <c r="BU171" i="7" s="1"/>
  <c r="BS171" i="7"/>
  <c r="BR171" i="7"/>
  <c r="BO171" i="7"/>
  <c r="BN171" i="7"/>
  <c r="BG171" i="7"/>
  <c r="BE171" i="7" s="1"/>
  <c r="BF171" i="7"/>
  <c r="BD171" i="7" s="1"/>
  <c r="BC171" i="7" s="1"/>
  <c r="BA171" i="7"/>
  <c r="AZ171" i="7"/>
  <c r="AW171" i="7"/>
  <c r="AM171" i="7" s="1"/>
  <c r="AV171" i="7"/>
  <c r="AL171" i="7" s="1"/>
  <c r="AK171" i="7" s="1"/>
  <c r="AI171" i="7"/>
  <c r="AH171" i="7"/>
  <c r="AE171" i="7"/>
  <c r="U171" i="7" s="1"/>
  <c r="AD171" i="7"/>
  <c r="T171" i="7" s="1"/>
  <c r="S171" i="7" s="1"/>
  <c r="EM170" i="7"/>
  <c r="EL170" i="7"/>
  <c r="EI170" i="7"/>
  <c r="EH170" i="7"/>
  <c r="EA170" i="7"/>
  <c r="DY170" i="7" s="1"/>
  <c r="DZ170" i="7"/>
  <c r="DX170" i="7" s="1"/>
  <c r="DW170" i="7" s="1"/>
  <c r="DU170" i="7"/>
  <c r="DT170" i="7"/>
  <c r="DQ170" i="7"/>
  <c r="DP170" i="7"/>
  <c r="DI170" i="7"/>
  <c r="DG170" i="7" s="1"/>
  <c r="DH170" i="7"/>
  <c r="DF170" i="7" s="1"/>
  <c r="DE170" i="7" s="1"/>
  <c r="DC170" i="7"/>
  <c r="DB170" i="7"/>
  <c r="CY170" i="7"/>
  <c r="CX170" i="7"/>
  <c r="CQ170" i="7"/>
  <c r="CO170" i="7" s="1"/>
  <c r="CP170" i="7"/>
  <c r="CN170" i="7"/>
  <c r="CM170" i="7" s="1"/>
  <c r="CK170" i="7"/>
  <c r="CJ170" i="7"/>
  <c r="CG170" i="7"/>
  <c r="CF170" i="7"/>
  <c r="BV170" i="7" s="1"/>
  <c r="BU170" i="7" s="1"/>
  <c r="BY170" i="7"/>
  <c r="BX170" i="7"/>
  <c r="BW170" i="7"/>
  <c r="BS170" i="7"/>
  <c r="BR170" i="7"/>
  <c r="BO170" i="7"/>
  <c r="BE170" i="7" s="1"/>
  <c r="BN170" i="7"/>
  <c r="BG170" i="7"/>
  <c r="BF170" i="7"/>
  <c r="BD170" i="7" s="1"/>
  <c r="BC170" i="7" s="1"/>
  <c r="BA170" i="7"/>
  <c r="AZ170" i="7"/>
  <c r="AL170" i="7" s="1"/>
  <c r="AK170" i="7" s="1"/>
  <c r="AW170" i="7"/>
  <c r="AV170" i="7"/>
  <c r="AM170" i="7"/>
  <c r="AI170" i="7"/>
  <c r="AH170" i="7"/>
  <c r="AE170" i="7"/>
  <c r="U170" i="7" s="1"/>
  <c r="AD170" i="7"/>
  <c r="T170" i="7"/>
  <c r="EM169" i="7"/>
  <c r="EL169" i="7"/>
  <c r="EI169" i="7"/>
  <c r="EH169" i="7"/>
  <c r="EA169" i="7"/>
  <c r="DZ169" i="7"/>
  <c r="DX169" i="7" s="1"/>
  <c r="DW169" i="7" s="1"/>
  <c r="DY169" i="7"/>
  <c r="DU169" i="7"/>
  <c r="DT169" i="7"/>
  <c r="DQ169" i="7"/>
  <c r="DP169" i="7"/>
  <c r="DI169" i="7"/>
  <c r="DG169" i="7" s="1"/>
  <c r="DH169" i="7"/>
  <c r="DF169" i="7" s="1"/>
  <c r="DC169" i="7"/>
  <c r="DB169" i="7"/>
  <c r="CY169" i="7"/>
  <c r="CX169" i="7"/>
  <c r="CQ169" i="7"/>
  <c r="CO169" i="7" s="1"/>
  <c r="CP169" i="7"/>
  <c r="CN169" i="7"/>
  <c r="CK169" i="7"/>
  <c r="CJ169" i="7"/>
  <c r="CG169" i="7"/>
  <c r="CF169" i="7"/>
  <c r="BY169" i="7"/>
  <c r="BX169" i="7"/>
  <c r="BV169" i="7" s="1"/>
  <c r="BU169" i="7" s="1"/>
  <c r="BW169" i="7"/>
  <c r="BS169" i="7"/>
  <c r="BR169" i="7"/>
  <c r="BO169" i="7"/>
  <c r="BN169" i="7"/>
  <c r="BG169" i="7"/>
  <c r="BE169" i="7" s="1"/>
  <c r="BF169" i="7"/>
  <c r="BD169" i="7" s="1"/>
  <c r="BC169" i="7" s="1"/>
  <c r="BA169" i="7"/>
  <c r="AZ169" i="7"/>
  <c r="AW169" i="7"/>
  <c r="AV169" i="7"/>
  <c r="AL169" i="7" s="1"/>
  <c r="AK169" i="7" s="1"/>
  <c r="AM169" i="7"/>
  <c r="AI169" i="7"/>
  <c r="AH169" i="7"/>
  <c r="AE169" i="7"/>
  <c r="U169" i="7" s="1"/>
  <c r="AD169" i="7"/>
  <c r="T169" i="7"/>
  <c r="EM168" i="7"/>
  <c r="EL168" i="7"/>
  <c r="EI168" i="7"/>
  <c r="EH168" i="7"/>
  <c r="EA168" i="7"/>
  <c r="DZ168" i="7"/>
  <c r="DX168" i="7" s="1"/>
  <c r="DW168" i="7" s="1"/>
  <c r="DY168" i="7"/>
  <c r="DU168" i="7"/>
  <c r="DT168" i="7"/>
  <c r="DQ168" i="7"/>
  <c r="DP168" i="7"/>
  <c r="DI168" i="7"/>
  <c r="DG168" i="7" s="1"/>
  <c r="DH168" i="7"/>
  <c r="DF168" i="7" s="1"/>
  <c r="DE168" i="7" s="1"/>
  <c r="DC168" i="7"/>
  <c r="DB168" i="7"/>
  <c r="CY168" i="7"/>
  <c r="CX168" i="7"/>
  <c r="CQ168" i="7"/>
  <c r="CO168" i="7" s="1"/>
  <c r="CP168" i="7"/>
  <c r="CN168" i="7" s="1"/>
  <c r="CM168" i="7" s="1"/>
  <c r="CK168" i="7"/>
  <c r="CJ168" i="7"/>
  <c r="CG168" i="7"/>
  <c r="CF168" i="7"/>
  <c r="BY168" i="7"/>
  <c r="BW168" i="7" s="1"/>
  <c r="BX168" i="7"/>
  <c r="BV168" i="7" s="1"/>
  <c r="BU168" i="7" s="1"/>
  <c r="BS168" i="7"/>
  <c r="BR168" i="7"/>
  <c r="BO168" i="7"/>
  <c r="BN168" i="7"/>
  <c r="BG168" i="7"/>
  <c r="BE168" i="7" s="1"/>
  <c r="BF168" i="7"/>
  <c r="BD168" i="7"/>
  <c r="BA168" i="7"/>
  <c r="AZ168" i="7"/>
  <c r="AW168" i="7"/>
  <c r="AM168" i="7" s="1"/>
  <c r="AV168" i="7"/>
  <c r="AL168" i="7" s="1"/>
  <c r="AI168" i="7"/>
  <c r="AH168" i="7"/>
  <c r="AE168" i="7"/>
  <c r="U168" i="7" s="1"/>
  <c r="AD168" i="7"/>
  <c r="T168" i="7" s="1"/>
  <c r="EM167" i="7"/>
  <c r="EL167" i="7"/>
  <c r="EI167" i="7"/>
  <c r="EH167" i="7"/>
  <c r="EA167" i="7"/>
  <c r="DY167" i="7" s="1"/>
  <c r="DZ167" i="7"/>
  <c r="DX167" i="7" s="1"/>
  <c r="DW167" i="7" s="1"/>
  <c r="DU167" i="7"/>
  <c r="DT167" i="7"/>
  <c r="DQ167" i="7"/>
  <c r="DP167" i="7"/>
  <c r="DI167" i="7"/>
  <c r="DG167" i="7" s="1"/>
  <c r="DH167" i="7"/>
  <c r="DF167" i="7"/>
  <c r="DC167" i="7"/>
  <c r="DB167" i="7"/>
  <c r="CY167" i="7"/>
  <c r="CX167" i="7"/>
  <c r="CN167" i="7" s="1"/>
  <c r="CM167" i="7" s="1"/>
  <c r="CQ167" i="7"/>
  <c r="CP167" i="7"/>
  <c r="CO167" i="7"/>
  <c r="CK167" i="7"/>
  <c r="CJ167" i="7"/>
  <c r="CG167" i="7"/>
  <c r="CF167" i="7"/>
  <c r="BY167" i="7"/>
  <c r="BW167" i="7" s="1"/>
  <c r="BX167" i="7"/>
  <c r="BV167" i="7" s="1"/>
  <c r="BS167" i="7"/>
  <c r="BR167" i="7"/>
  <c r="BO167" i="7"/>
  <c r="BN167" i="7"/>
  <c r="BG167" i="7"/>
  <c r="BE167" i="7" s="1"/>
  <c r="BF167" i="7"/>
  <c r="BD167" i="7"/>
  <c r="BA167" i="7"/>
  <c r="AM167" i="7" s="1"/>
  <c r="AZ167" i="7"/>
  <c r="AW167" i="7"/>
  <c r="AV167" i="7"/>
  <c r="AL167" i="7" s="1"/>
  <c r="AK167" i="7" s="1"/>
  <c r="AI167" i="7"/>
  <c r="AH167" i="7"/>
  <c r="T167" i="7" s="1"/>
  <c r="S167" i="7" s="1"/>
  <c r="AE167" i="7"/>
  <c r="AD167" i="7"/>
  <c r="U167" i="7"/>
  <c r="EM166" i="7"/>
  <c r="EL166" i="7"/>
  <c r="EI166" i="7"/>
  <c r="EH166" i="7"/>
  <c r="EA166" i="7"/>
  <c r="DY166" i="7" s="1"/>
  <c r="DZ166" i="7"/>
  <c r="DX166" i="7" s="1"/>
  <c r="DU166" i="7"/>
  <c r="DT166" i="7"/>
  <c r="DQ166" i="7"/>
  <c r="DP166" i="7"/>
  <c r="DI166" i="7"/>
  <c r="DG166" i="7" s="1"/>
  <c r="DH166" i="7"/>
  <c r="DF166" i="7"/>
  <c r="DE166" i="7" s="1"/>
  <c r="DC166" i="7"/>
  <c r="DB166" i="7"/>
  <c r="CY166" i="7"/>
  <c r="CX166" i="7"/>
  <c r="CQ166" i="7"/>
  <c r="CP166" i="7"/>
  <c r="CN166" i="7" s="1"/>
  <c r="CM166" i="7" s="1"/>
  <c r="CO166" i="7"/>
  <c r="CK166" i="7"/>
  <c r="CJ166" i="7"/>
  <c r="CG166" i="7"/>
  <c r="CF166" i="7"/>
  <c r="BY166" i="7"/>
  <c r="BW166" i="7" s="1"/>
  <c r="BX166" i="7"/>
  <c r="BV166" i="7" s="1"/>
  <c r="BS166" i="7"/>
  <c r="BR166" i="7"/>
  <c r="BO166" i="7"/>
  <c r="BN166" i="7"/>
  <c r="BG166" i="7"/>
  <c r="BE166" i="7" s="1"/>
  <c r="BF166" i="7"/>
  <c r="BD166" i="7" s="1"/>
  <c r="BA166" i="7"/>
  <c r="AZ166" i="7"/>
  <c r="AW166" i="7"/>
  <c r="AM166" i="7" s="1"/>
  <c r="AV166" i="7"/>
  <c r="AL166" i="7" s="1"/>
  <c r="AK166" i="7" s="1"/>
  <c r="AI166" i="7"/>
  <c r="AH166" i="7"/>
  <c r="AE166" i="7"/>
  <c r="AD166" i="7"/>
  <c r="T166" i="7" s="1"/>
  <c r="S166" i="7" s="1"/>
  <c r="U166" i="7"/>
  <c r="EM165" i="7"/>
  <c r="EL165" i="7"/>
  <c r="EI165" i="7"/>
  <c r="EH165" i="7"/>
  <c r="EA165" i="7"/>
  <c r="DY165" i="7" s="1"/>
  <c r="DZ165" i="7"/>
  <c r="DX165" i="7" s="1"/>
  <c r="DW165" i="7" s="1"/>
  <c r="DU165" i="7"/>
  <c r="DT165" i="7"/>
  <c r="DQ165" i="7"/>
  <c r="DP165" i="7"/>
  <c r="DI165" i="7"/>
  <c r="DG165" i="7" s="1"/>
  <c r="DH165" i="7"/>
  <c r="DF165" i="7" s="1"/>
  <c r="DE165" i="7" s="1"/>
  <c r="DC165" i="7"/>
  <c r="DB165" i="7"/>
  <c r="CY165" i="7"/>
  <c r="CX165" i="7"/>
  <c r="CQ165" i="7"/>
  <c r="CO165" i="7" s="1"/>
  <c r="CP165" i="7"/>
  <c r="CN165" i="7" s="1"/>
  <c r="CM165" i="7" s="1"/>
  <c r="CK165" i="7"/>
  <c r="CJ165" i="7"/>
  <c r="CG165" i="7"/>
  <c r="CF165" i="7"/>
  <c r="BY165" i="7"/>
  <c r="BW165" i="7" s="1"/>
  <c r="BX165" i="7"/>
  <c r="BV165" i="7"/>
  <c r="BS165" i="7"/>
  <c r="BR165" i="7"/>
  <c r="BO165" i="7"/>
  <c r="BN165" i="7"/>
  <c r="BG165" i="7"/>
  <c r="BF165" i="7"/>
  <c r="BD165" i="7" s="1"/>
  <c r="BC165" i="7" s="1"/>
  <c r="BE165" i="7"/>
  <c r="BA165" i="7"/>
  <c r="AZ165" i="7"/>
  <c r="AW165" i="7"/>
  <c r="AM165" i="7" s="1"/>
  <c r="AV165" i="7"/>
  <c r="AL165" i="7"/>
  <c r="AI165" i="7"/>
  <c r="AH165" i="7"/>
  <c r="AE165" i="7"/>
  <c r="U165" i="7" s="1"/>
  <c r="AD165" i="7"/>
  <c r="T165" i="7" s="1"/>
  <c r="EM164" i="7"/>
  <c r="EL164" i="7"/>
  <c r="EI164" i="7"/>
  <c r="EH164" i="7"/>
  <c r="EA164" i="7"/>
  <c r="DY164" i="7" s="1"/>
  <c r="DZ164" i="7"/>
  <c r="DX164" i="7"/>
  <c r="DW164" i="7" s="1"/>
  <c r="DU164" i="7"/>
  <c r="DT164" i="7"/>
  <c r="DQ164" i="7"/>
  <c r="DP164" i="7"/>
  <c r="DI164" i="7"/>
  <c r="DH164" i="7"/>
  <c r="DF164" i="7" s="1"/>
  <c r="DE164" i="7" s="1"/>
  <c r="DG164" i="7"/>
  <c r="DC164" i="7"/>
  <c r="DB164" i="7"/>
  <c r="CY164" i="7"/>
  <c r="CX164" i="7"/>
  <c r="CQ164" i="7"/>
  <c r="CO164" i="7" s="1"/>
  <c r="CP164" i="7"/>
  <c r="CN164" i="7" s="1"/>
  <c r="CK164" i="7"/>
  <c r="CJ164" i="7"/>
  <c r="CG164" i="7"/>
  <c r="CF164" i="7"/>
  <c r="BY164" i="7"/>
  <c r="BW164" i="7" s="1"/>
  <c r="BX164" i="7"/>
  <c r="BV164" i="7"/>
  <c r="BU164" i="7" s="1"/>
  <c r="BS164" i="7"/>
  <c r="BR164" i="7"/>
  <c r="BO164" i="7"/>
  <c r="BN164" i="7"/>
  <c r="BG164" i="7"/>
  <c r="BF164" i="7"/>
  <c r="BD164" i="7" s="1"/>
  <c r="BC164" i="7" s="1"/>
  <c r="BE164" i="7"/>
  <c r="BA164" i="7"/>
  <c r="AZ164" i="7"/>
  <c r="AW164" i="7"/>
  <c r="AM164" i="7" s="1"/>
  <c r="AV164" i="7"/>
  <c r="AL164" i="7"/>
  <c r="AI164" i="7"/>
  <c r="AH164" i="7"/>
  <c r="AE164" i="7"/>
  <c r="U164" i="7" s="1"/>
  <c r="AD164" i="7"/>
  <c r="T164" i="7" s="1"/>
  <c r="S164" i="7" s="1"/>
  <c r="EM163" i="7"/>
  <c r="EL163" i="7"/>
  <c r="EI163" i="7"/>
  <c r="EH163" i="7"/>
  <c r="EA163" i="7"/>
  <c r="DY163" i="7" s="1"/>
  <c r="DZ163" i="7"/>
  <c r="DX163" i="7"/>
  <c r="DW163" i="7" s="1"/>
  <c r="DU163" i="7"/>
  <c r="DT163" i="7"/>
  <c r="DQ163" i="7"/>
  <c r="DP163" i="7"/>
  <c r="DI163" i="7"/>
  <c r="DH163" i="7"/>
  <c r="DF163" i="7" s="1"/>
  <c r="DE163" i="7" s="1"/>
  <c r="DG163" i="7"/>
  <c r="DC163" i="7"/>
  <c r="DB163" i="7"/>
  <c r="CY163" i="7"/>
  <c r="CX163" i="7"/>
  <c r="CQ163" i="7"/>
  <c r="CO163" i="7" s="1"/>
  <c r="CP163" i="7"/>
  <c r="CN163" i="7" s="1"/>
  <c r="CM163" i="7" s="1"/>
  <c r="CK163" i="7"/>
  <c r="CJ163" i="7"/>
  <c r="CG163" i="7"/>
  <c r="CF163" i="7"/>
  <c r="BY163" i="7"/>
  <c r="BW163" i="7" s="1"/>
  <c r="BX163" i="7"/>
  <c r="BV163" i="7" s="1"/>
  <c r="BU163" i="7" s="1"/>
  <c r="BS163" i="7"/>
  <c r="BR163" i="7"/>
  <c r="BO163" i="7"/>
  <c r="BN163" i="7"/>
  <c r="BG163" i="7"/>
  <c r="BE163" i="7" s="1"/>
  <c r="BF163" i="7"/>
  <c r="BD163" i="7" s="1"/>
  <c r="BC163" i="7" s="1"/>
  <c r="BA163" i="7"/>
  <c r="AZ163" i="7"/>
  <c r="AW163" i="7"/>
  <c r="AM163" i="7" s="1"/>
  <c r="AV163" i="7"/>
  <c r="AL163" i="7" s="1"/>
  <c r="AK163" i="7" s="1"/>
  <c r="AI163" i="7"/>
  <c r="AH163" i="7"/>
  <c r="AE163" i="7"/>
  <c r="U163" i="7" s="1"/>
  <c r="AD163" i="7"/>
  <c r="T163" i="7" s="1"/>
  <c r="S163" i="7" s="1"/>
  <c r="EM162" i="7"/>
  <c r="EL162" i="7"/>
  <c r="EI162" i="7"/>
  <c r="EH162" i="7"/>
  <c r="EA162" i="7"/>
  <c r="DY162" i="7" s="1"/>
  <c r="DZ162" i="7"/>
  <c r="DX162" i="7" s="1"/>
  <c r="DW162" i="7" s="1"/>
  <c r="DU162" i="7"/>
  <c r="DT162" i="7"/>
  <c r="DQ162" i="7"/>
  <c r="DP162" i="7"/>
  <c r="DI162" i="7"/>
  <c r="DG162" i="7" s="1"/>
  <c r="DH162" i="7"/>
  <c r="DF162" i="7" s="1"/>
  <c r="DE162" i="7" s="1"/>
  <c r="DC162" i="7"/>
  <c r="DB162" i="7"/>
  <c r="CY162" i="7"/>
  <c r="CX162" i="7"/>
  <c r="CQ162" i="7"/>
  <c r="CO162" i="7" s="1"/>
  <c r="CP162" i="7"/>
  <c r="CN162" i="7"/>
  <c r="CM162" i="7" s="1"/>
  <c r="CK162" i="7"/>
  <c r="CJ162" i="7"/>
  <c r="CG162" i="7"/>
  <c r="CF162" i="7"/>
  <c r="BV162" i="7" s="1"/>
  <c r="BU162" i="7" s="1"/>
  <c r="BY162" i="7"/>
  <c r="BX162" i="7"/>
  <c r="BW162" i="7"/>
  <c r="BS162" i="7"/>
  <c r="BR162" i="7"/>
  <c r="BO162" i="7"/>
  <c r="BE162" i="7" s="1"/>
  <c r="BN162" i="7"/>
  <c r="BG162" i="7"/>
  <c r="BF162" i="7"/>
  <c r="BD162" i="7" s="1"/>
  <c r="BC162" i="7" s="1"/>
  <c r="BA162" i="7"/>
  <c r="AZ162" i="7"/>
  <c r="AL162" i="7" s="1"/>
  <c r="AK162" i="7" s="1"/>
  <c r="AW162" i="7"/>
  <c r="AV162" i="7"/>
  <c r="AM162" i="7"/>
  <c r="AI162" i="7"/>
  <c r="AH162" i="7"/>
  <c r="AE162" i="7"/>
  <c r="U162" i="7" s="1"/>
  <c r="AD162" i="7"/>
  <c r="T162" i="7"/>
  <c r="EM161" i="7"/>
  <c r="EL161" i="7"/>
  <c r="EI161" i="7"/>
  <c r="EH161" i="7"/>
  <c r="EA161" i="7"/>
  <c r="DZ161" i="7"/>
  <c r="DX161" i="7" s="1"/>
  <c r="DW161" i="7" s="1"/>
  <c r="DY161" i="7"/>
  <c r="DU161" i="7"/>
  <c r="DT161" i="7"/>
  <c r="DQ161" i="7"/>
  <c r="DP161" i="7"/>
  <c r="DI161" i="7"/>
  <c r="DG161" i="7" s="1"/>
  <c r="DC161" i="7"/>
  <c r="DB161" i="7"/>
  <c r="CY161" i="7"/>
  <c r="CX161" i="7"/>
  <c r="CQ161" i="7"/>
  <c r="CO161" i="7" s="1"/>
  <c r="CP161" i="7"/>
  <c r="CN161" i="7"/>
  <c r="CK161" i="7"/>
  <c r="CJ161" i="7"/>
  <c r="CG161" i="7"/>
  <c r="CF161" i="7"/>
  <c r="BY161" i="7"/>
  <c r="BX161" i="7"/>
  <c r="BV161" i="7" s="1"/>
  <c r="BU161" i="7" s="1"/>
  <c r="BW161" i="7"/>
  <c r="BS161" i="7"/>
  <c r="BR161" i="7"/>
  <c r="BO161" i="7"/>
  <c r="BN161" i="7"/>
  <c r="BG161" i="7"/>
  <c r="BE161" i="7" s="1"/>
  <c r="BF161" i="7"/>
  <c r="BD161" i="7" s="1"/>
  <c r="BC161" i="7" s="1"/>
  <c r="BA161" i="7"/>
  <c r="AZ161" i="7"/>
  <c r="AW161" i="7"/>
  <c r="AV161" i="7"/>
  <c r="AL161" i="7" s="1"/>
  <c r="AK161" i="7" s="1"/>
  <c r="AM161" i="7"/>
  <c r="AI161" i="7"/>
  <c r="AH161" i="7"/>
  <c r="AE161" i="7"/>
  <c r="U161" i="7" s="1"/>
  <c r="AD161" i="7"/>
  <c r="T161" i="7"/>
  <c r="EM160" i="7"/>
  <c r="EL160" i="7"/>
  <c r="EI160" i="7"/>
  <c r="EH160" i="7"/>
  <c r="EA160" i="7"/>
  <c r="DZ160" i="7"/>
  <c r="DX160" i="7" s="1"/>
  <c r="DW160" i="7" s="1"/>
  <c r="DY160" i="7"/>
  <c r="DU160" i="7"/>
  <c r="DT160" i="7"/>
  <c r="DQ160" i="7"/>
  <c r="DP160" i="7"/>
  <c r="DI160" i="7"/>
  <c r="DG160" i="7" s="1"/>
  <c r="DC160" i="7"/>
  <c r="DB160" i="7"/>
  <c r="CY160" i="7"/>
  <c r="CX160" i="7"/>
  <c r="CQ160" i="7"/>
  <c r="CO160" i="7" s="1"/>
  <c r="CP160" i="7"/>
  <c r="CN160" i="7" s="1"/>
  <c r="CM160" i="7" s="1"/>
  <c r="CK160" i="7"/>
  <c r="CJ160" i="7"/>
  <c r="CG160" i="7"/>
  <c r="CF160" i="7"/>
  <c r="BY160" i="7"/>
  <c r="BW160" i="7" s="1"/>
  <c r="BX160" i="7"/>
  <c r="BV160" i="7" s="1"/>
  <c r="BU160" i="7" s="1"/>
  <c r="BS160" i="7"/>
  <c r="BR160" i="7"/>
  <c r="BO160" i="7"/>
  <c r="BN160" i="7"/>
  <c r="BG160" i="7"/>
  <c r="BE160" i="7" s="1"/>
  <c r="BF160" i="7"/>
  <c r="BD160" i="7"/>
  <c r="BC160" i="7" s="1"/>
  <c r="BA160" i="7"/>
  <c r="AZ160" i="7"/>
  <c r="AW160" i="7"/>
  <c r="AM160" i="7" s="1"/>
  <c r="AV160" i="7"/>
  <c r="AL160" i="7" s="1"/>
  <c r="AK160" i="7" s="1"/>
  <c r="AI160" i="7"/>
  <c r="AH160" i="7"/>
  <c r="AE160" i="7"/>
  <c r="U160" i="7" s="1"/>
  <c r="AD160" i="7"/>
  <c r="T160" i="7" s="1"/>
  <c r="EM159" i="7"/>
  <c r="EL159" i="7"/>
  <c r="EI159" i="7"/>
  <c r="EH159" i="7"/>
  <c r="EA159" i="7"/>
  <c r="DY159" i="7" s="1"/>
  <c r="DZ159" i="7"/>
  <c r="DX159" i="7" s="1"/>
  <c r="DU159" i="7"/>
  <c r="DT159" i="7"/>
  <c r="DQ159" i="7"/>
  <c r="DP159" i="7"/>
  <c r="DI159" i="7"/>
  <c r="DG159" i="7" s="1"/>
  <c r="DH159" i="7"/>
  <c r="DF159" i="7"/>
  <c r="DE159" i="7" s="1"/>
  <c r="DC159" i="7"/>
  <c r="DB159" i="7"/>
  <c r="CY159" i="7"/>
  <c r="CX159" i="7"/>
  <c r="CN159" i="7" s="1"/>
  <c r="CM159" i="7" s="1"/>
  <c r="CQ159" i="7"/>
  <c r="CP159" i="7"/>
  <c r="CO159" i="7"/>
  <c r="CK159" i="7"/>
  <c r="CJ159" i="7"/>
  <c r="CG159" i="7"/>
  <c r="CF159" i="7"/>
  <c r="BY159" i="7"/>
  <c r="BW159" i="7" s="1"/>
  <c r="BX159" i="7"/>
  <c r="BV159" i="7" s="1"/>
  <c r="BS159" i="7"/>
  <c r="BR159" i="7"/>
  <c r="BO159" i="7"/>
  <c r="BN159" i="7"/>
  <c r="BG159" i="7"/>
  <c r="BE159" i="7" s="1"/>
  <c r="BF159" i="7"/>
  <c r="BD159" i="7"/>
  <c r="BA159" i="7"/>
  <c r="AM159" i="7" s="1"/>
  <c r="AZ159" i="7"/>
  <c r="AW159" i="7"/>
  <c r="AV159" i="7"/>
  <c r="AL159" i="7" s="1"/>
  <c r="AK159" i="7" s="1"/>
  <c r="AI159" i="7"/>
  <c r="AH159" i="7"/>
  <c r="T159" i="7" s="1"/>
  <c r="S159" i="7" s="1"/>
  <c r="AE159" i="7"/>
  <c r="AD159" i="7"/>
  <c r="U159" i="7"/>
  <c r="EM158" i="7"/>
  <c r="EL158" i="7"/>
  <c r="EI158" i="7"/>
  <c r="EH158" i="7"/>
  <c r="EA158" i="7"/>
  <c r="DY158" i="7" s="1"/>
  <c r="DZ158" i="7"/>
  <c r="DX158" i="7" s="1"/>
  <c r="DU158" i="7"/>
  <c r="DT158" i="7"/>
  <c r="DQ158" i="7"/>
  <c r="DP158" i="7"/>
  <c r="DI158" i="7"/>
  <c r="DG158" i="7" s="1"/>
  <c r="DC158" i="7"/>
  <c r="DB158" i="7"/>
  <c r="CY158" i="7"/>
  <c r="CX158" i="7"/>
  <c r="CQ158" i="7"/>
  <c r="CP158" i="7"/>
  <c r="CN158" i="7" s="1"/>
  <c r="CM158" i="7" s="1"/>
  <c r="CO158" i="7"/>
  <c r="CK158" i="7"/>
  <c r="CJ158" i="7"/>
  <c r="CG158" i="7"/>
  <c r="CF158" i="7"/>
  <c r="BY158" i="7"/>
  <c r="BW158" i="7" s="1"/>
  <c r="BX158" i="7"/>
  <c r="BV158" i="7" s="1"/>
  <c r="BS158" i="7"/>
  <c r="BR158" i="7"/>
  <c r="BO158" i="7"/>
  <c r="BN158" i="7"/>
  <c r="BG158" i="7"/>
  <c r="BE158" i="7" s="1"/>
  <c r="BF158" i="7"/>
  <c r="BD158" i="7" s="1"/>
  <c r="BA158" i="7"/>
  <c r="AZ158" i="7"/>
  <c r="AW158" i="7"/>
  <c r="AM158" i="7" s="1"/>
  <c r="AV158" i="7"/>
  <c r="AL158" i="7" s="1"/>
  <c r="AK158" i="7" s="1"/>
  <c r="AI158" i="7"/>
  <c r="AH158" i="7"/>
  <c r="AE158" i="7"/>
  <c r="AD158" i="7"/>
  <c r="T158" i="7" s="1"/>
  <c r="S158" i="7" s="1"/>
  <c r="U158" i="7"/>
  <c r="EM157" i="7"/>
  <c r="EL157" i="7"/>
  <c r="EI157" i="7"/>
  <c r="EH157" i="7"/>
  <c r="EA157" i="7"/>
  <c r="DY157" i="7" s="1"/>
  <c r="DZ157" i="7"/>
  <c r="DX157" i="7" s="1"/>
  <c r="DW157" i="7" s="1"/>
  <c r="DU157" i="7"/>
  <c r="DT157" i="7"/>
  <c r="DQ157" i="7"/>
  <c r="DP157" i="7"/>
  <c r="DI157" i="7"/>
  <c r="DG157" i="7" s="1"/>
  <c r="DH157" i="7"/>
  <c r="DF157" i="7" s="1"/>
  <c r="DE157" i="7" s="1"/>
  <c r="DC157" i="7"/>
  <c r="DB157" i="7"/>
  <c r="CY157" i="7"/>
  <c r="CX157" i="7"/>
  <c r="CQ157" i="7"/>
  <c r="CO157" i="7" s="1"/>
  <c r="CP157" i="7"/>
  <c r="CN157" i="7" s="1"/>
  <c r="CM157" i="7" s="1"/>
  <c r="CK157" i="7"/>
  <c r="CJ157" i="7"/>
  <c r="CG157" i="7"/>
  <c r="CF157" i="7"/>
  <c r="BY157" i="7"/>
  <c r="BW157" i="7" s="1"/>
  <c r="BX157" i="7"/>
  <c r="BV157" i="7"/>
  <c r="BS157" i="7"/>
  <c r="BR157" i="7"/>
  <c r="BO157" i="7"/>
  <c r="BN157" i="7"/>
  <c r="BG157" i="7"/>
  <c r="BF157" i="7"/>
  <c r="BD157" i="7" s="1"/>
  <c r="BC157" i="7" s="1"/>
  <c r="BE157" i="7"/>
  <c r="BA157" i="7"/>
  <c r="AZ157" i="7"/>
  <c r="AW157" i="7"/>
  <c r="AM157" i="7" s="1"/>
  <c r="AV157" i="7"/>
  <c r="AL157" i="7"/>
  <c r="AI157" i="7"/>
  <c r="AH157" i="7"/>
  <c r="AE157" i="7"/>
  <c r="U157" i="7" s="1"/>
  <c r="AD157" i="7"/>
  <c r="T157" i="7" s="1"/>
  <c r="EM156" i="7"/>
  <c r="EL156" i="7"/>
  <c r="EI156" i="7"/>
  <c r="EH156" i="7"/>
  <c r="EA156" i="7"/>
  <c r="DY156" i="7" s="1"/>
  <c r="DZ156" i="7"/>
  <c r="DX156" i="7"/>
  <c r="DU156" i="7"/>
  <c r="DT156" i="7"/>
  <c r="DQ156" i="7"/>
  <c r="DP156" i="7"/>
  <c r="DI156" i="7"/>
  <c r="DH156" i="7"/>
  <c r="DF156" i="7" s="1"/>
  <c r="DE156" i="7" s="1"/>
  <c r="DG156" i="7"/>
  <c r="DC156" i="7"/>
  <c r="DB156" i="7"/>
  <c r="CY156" i="7"/>
  <c r="CX156" i="7"/>
  <c r="CQ156" i="7"/>
  <c r="CO156" i="7" s="1"/>
  <c r="CP156" i="7"/>
  <c r="CN156" i="7" s="1"/>
  <c r="CK156" i="7"/>
  <c r="CJ156" i="7"/>
  <c r="CG156" i="7"/>
  <c r="CF156" i="7"/>
  <c r="BY156" i="7"/>
  <c r="BW156" i="7" s="1"/>
  <c r="BX156" i="7"/>
  <c r="BV156" i="7"/>
  <c r="BU156" i="7" s="1"/>
  <c r="BS156" i="7"/>
  <c r="BR156" i="7"/>
  <c r="BO156" i="7"/>
  <c r="BN156" i="7"/>
  <c r="BG156" i="7"/>
  <c r="BF156" i="7"/>
  <c r="BD156" i="7" s="1"/>
  <c r="BC156" i="7" s="1"/>
  <c r="BE156" i="7"/>
  <c r="BA156" i="7"/>
  <c r="AZ156" i="7"/>
  <c r="AW156" i="7"/>
  <c r="AM156" i="7" s="1"/>
  <c r="AV156" i="7"/>
  <c r="AL156" i="7"/>
  <c r="AI156" i="7"/>
  <c r="AH156" i="7"/>
  <c r="AE156" i="7"/>
  <c r="U156" i="7" s="1"/>
  <c r="AD156" i="7"/>
  <c r="T156" i="7" s="1"/>
  <c r="S156" i="7" s="1"/>
  <c r="EM155" i="7"/>
  <c r="EL155" i="7"/>
  <c r="EI155" i="7"/>
  <c r="EH155" i="7"/>
  <c r="EA155" i="7"/>
  <c r="DY155" i="7" s="1"/>
  <c r="DZ155" i="7"/>
  <c r="DX155" i="7"/>
  <c r="DW155" i="7" s="1"/>
  <c r="DU155" i="7"/>
  <c r="DT155" i="7"/>
  <c r="DQ155" i="7"/>
  <c r="DP155" i="7"/>
  <c r="DI155" i="7"/>
  <c r="DH155" i="7"/>
  <c r="DF155" i="7" s="1"/>
  <c r="DE155" i="7" s="1"/>
  <c r="DG155" i="7"/>
  <c r="DC155" i="7"/>
  <c r="DB155" i="7"/>
  <c r="CY155" i="7"/>
  <c r="CX155" i="7"/>
  <c r="CQ155" i="7"/>
  <c r="CO155" i="7" s="1"/>
  <c r="CP155" i="7"/>
  <c r="CN155" i="7" s="1"/>
  <c r="CM155" i="7" s="1"/>
  <c r="CK155" i="7"/>
  <c r="CJ155" i="7"/>
  <c r="CG155" i="7"/>
  <c r="CF155" i="7"/>
  <c r="BY155" i="7"/>
  <c r="BW155" i="7" s="1"/>
  <c r="BX155" i="7"/>
  <c r="BV155" i="7" s="1"/>
  <c r="BU155" i="7" s="1"/>
  <c r="BS155" i="7"/>
  <c r="BR155" i="7"/>
  <c r="BO155" i="7"/>
  <c r="BN155" i="7"/>
  <c r="BG155" i="7"/>
  <c r="BE155" i="7" s="1"/>
  <c r="BF155" i="7"/>
  <c r="BD155" i="7" s="1"/>
  <c r="BC155" i="7" s="1"/>
  <c r="BA155" i="7"/>
  <c r="AZ155" i="7"/>
  <c r="AW155" i="7"/>
  <c r="AM155" i="7" s="1"/>
  <c r="AV155" i="7"/>
  <c r="AL155" i="7" s="1"/>
  <c r="AK155" i="7" s="1"/>
  <c r="AI155" i="7"/>
  <c r="AH155" i="7"/>
  <c r="AE155" i="7"/>
  <c r="U155" i="7" s="1"/>
  <c r="AD155" i="7"/>
  <c r="T155" i="7" s="1"/>
  <c r="S155" i="7" s="1"/>
  <c r="EM154" i="7"/>
  <c r="EL154" i="7"/>
  <c r="EI154" i="7"/>
  <c r="EH154" i="7"/>
  <c r="EA154" i="7"/>
  <c r="DY154" i="7" s="1"/>
  <c r="DZ154" i="7"/>
  <c r="DX154" i="7" s="1"/>
  <c r="DW154" i="7" s="1"/>
  <c r="DU154" i="7"/>
  <c r="DT154" i="7"/>
  <c r="DQ154" i="7"/>
  <c r="DP154" i="7"/>
  <c r="DI154" i="7"/>
  <c r="DG154" i="7" s="1"/>
  <c r="DH154" i="7"/>
  <c r="DF154" i="7" s="1"/>
  <c r="DE154" i="7" s="1"/>
  <c r="DC154" i="7"/>
  <c r="DB154" i="7"/>
  <c r="CY154" i="7"/>
  <c r="CX154" i="7"/>
  <c r="CQ154" i="7"/>
  <c r="CO154" i="7" s="1"/>
  <c r="CP154" i="7"/>
  <c r="CN154" i="7"/>
  <c r="CM154" i="7" s="1"/>
  <c r="CK154" i="7"/>
  <c r="CJ154" i="7"/>
  <c r="CG154" i="7"/>
  <c r="CF154" i="7"/>
  <c r="BV154" i="7" s="1"/>
  <c r="BU154" i="7" s="1"/>
  <c r="BY154" i="7"/>
  <c r="BX154" i="7"/>
  <c r="BW154" i="7"/>
  <c r="BS154" i="7"/>
  <c r="BR154" i="7"/>
  <c r="BO154" i="7"/>
  <c r="BE154" i="7" s="1"/>
  <c r="BN154" i="7"/>
  <c r="BG154" i="7"/>
  <c r="BF154" i="7"/>
  <c r="BD154" i="7" s="1"/>
  <c r="BC154" i="7" s="1"/>
  <c r="BA154" i="7"/>
  <c r="AZ154" i="7"/>
  <c r="AL154" i="7" s="1"/>
  <c r="AK154" i="7" s="1"/>
  <c r="AW154" i="7"/>
  <c r="AV154" i="7"/>
  <c r="AM154" i="7"/>
  <c r="AI154" i="7"/>
  <c r="AH154" i="7"/>
  <c r="AE154" i="7"/>
  <c r="U154" i="7" s="1"/>
  <c r="AD154" i="7"/>
  <c r="T154" i="7"/>
  <c r="EM153" i="7"/>
  <c r="EL153" i="7"/>
  <c r="EI153" i="7"/>
  <c r="EH153" i="7"/>
  <c r="EA153" i="7"/>
  <c r="DZ153" i="7"/>
  <c r="DX153" i="7" s="1"/>
  <c r="DW153" i="7" s="1"/>
  <c r="DY153" i="7"/>
  <c r="DU153" i="7"/>
  <c r="DT153" i="7"/>
  <c r="DQ153" i="7"/>
  <c r="DP153" i="7"/>
  <c r="DI153" i="7"/>
  <c r="DG153" i="7" s="1"/>
  <c r="DH153" i="7"/>
  <c r="DF153" i="7" s="1"/>
  <c r="DE153" i="7" s="1"/>
  <c r="DC153" i="7"/>
  <c r="DB153" i="7"/>
  <c r="CY153" i="7"/>
  <c r="CX153" i="7"/>
  <c r="CQ153" i="7"/>
  <c r="CO153" i="7" s="1"/>
  <c r="CP153" i="7"/>
  <c r="CN153" i="7"/>
  <c r="CK153" i="7"/>
  <c r="CJ153" i="7"/>
  <c r="CG153" i="7"/>
  <c r="CF153" i="7"/>
  <c r="BY153" i="7"/>
  <c r="BX153" i="7"/>
  <c r="BV153" i="7" s="1"/>
  <c r="BU153" i="7" s="1"/>
  <c r="BW153" i="7"/>
  <c r="BS153" i="7"/>
  <c r="BR153" i="7"/>
  <c r="BO153" i="7"/>
  <c r="BN153" i="7"/>
  <c r="BG153" i="7"/>
  <c r="BE153" i="7" s="1"/>
  <c r="BF153" i="7"/>
  <c r="BD153" i="7" s="1"/>
  <c r="BA153" i="7"/>
  <c r="AZ153" i="7"/>
  <c r="AW153" i="7"/>
  <c r="AV153" i="7"/>
  <c r="AL153" i="7" s="1"/>
  <c r="AK153" i="7" s="1"/>
  <c r="AM153" i="7"/>
  <c r="AI153" i="7"/>
  <c r="AH153" i="7"/>
  <c r="AE153" i="7"/>
  <c r="U153" i="7" s="1"/>
  <c r="AD153" i="7"/>
  <c r="T153" i="7"/>
  <c r="EM152" i="7"/>
  <c r="EL152" i="7"/>
  <c r="EI152" i="7"/>
  <c r="EH152" i="7"/>
  <c r="EA152" i="7"/>
  <c r="DZ152" i="7"/>
  <c r="DX152" i="7" s="1"/>
  <c r="DW152" i="7" s="1"/>
  <c r="DY152" i="7"/>
  <c r="DU152" i="7"/>
  <c r="DT152" i="7"/>
  <c r="DQ152" i="7"/>
  <c r="DP152" i="7"/>
  <c r="DI152" i="7"/>
  <c r="DG152" i="7" s="1"/>
  <c r="DH152" i="7"/>
  <c r="DF152" i="7" s="1"/>
  <c r="DE152" i="7" s="1"/>
  <c r="DC152" i="7"/>
  <c r="DB152" i="7"/>
  <c r="CY152" i="7"/>
  <c r="CX152" i="7"/>
  <c r="CQ152" i="7"/>
  <c r="CO152" i="7" s="1"/>
  <c r="CP152" i="7"/>
  <c r="CN152" i="7" s="1"/>
  <c r="CM152" i="7" s="1"/>
  <c r="CK152" i="7"/>
  <c r="CJ152" i="7"/>
  <c r="CG152" i="7"/>
  <c r="CF152" i="7"/>
  <c r="BY152" i="7"/>
  <c r="BW152" i="7" s="1"/>
  <c r="BX152" i="7"/>
  <c r="BV152" i="7" s="1"/>
  <c r="BU152" i="7" s="1"/>
  <c r="BS152" i="7"/>
  <c r="BR152" i="7"/>
  <c r="BO152" i="7"/>
  <c r="BN152" i="7"/>
  <c r="BG152" i="7"/>
  <c r="BE152" i="7" s="1"/>
  <c r="BF152" i="7"/>
  <c r="BD152" i="7"/>
  <c r="BA152" i="7"/>
  <c r="AZ152" i="7"/>
  <c r="AW152" i="7"/>
  <c r="AM152" i="7" s="1"/>
  <c r="AV152" i="7"/>
  <c r="AL152" i="7" s="1"/>
  <c r="AI152" i="7"/>
  <c r="AH152" i="7"/>
  <c r="AE152" i="7"/>
  <c r="U152" i="7" s="1"/>
  <c r="AD152" i="7"/>
  <c r="T152" i="7" s="1"/>
  <c r="EM151" i="7"/>
  <c r="EL151" i="7"/>
  <c r="EI151" i="7"/>
  <c r="EH151" i="7"/>
  <c r="EA151" i="7"/>
  <c r="DY151" i="7" s="1"/>
  <c r="DZ151" i="7"/>
  <c r="DX151" i="7" s="1"/>
  <c r="DU151" i="7"/>
  <c r="DT151" i="7"/>
  <c r="DQ151" i="7"/>
  <c r="DP151" i="7"/>
  <c r="DI151" i="7"/>
  <c r="DG151" i="7" s="1"/>
  <c r="DH151" i="7"/>
  <c r="DF151" i="7"/>
  <c r="DC151" i="7"/>
  <c r="DB151" i="7"/>
  <c r="CY151" i="7"/>
  <c r="CX151" i="7"/>
  <c r="CN151" i="7" s="1"/>
  <c r="CM151" i="7" s="1"/>
  <c r="CQ151" i="7"/>
  <c r="CP151" i="7"/>
  <c r="CO151" i="7"/>
  <c r="CK151" i="7"/>
  <c r="CJ151" i="7"/>
  <c r="CG151" i="7"/>
  <c r="CF151" i="7"/>
  <c r="BY151" i="7"/>
  <c r="BW151" i="7" s="1"/>
  <c r="BX151" i="7"/>
  <c r="BV151" i="7" s="1"/>
  <c r="BU151" i="7" s="1"/>
  <c r="BS151" i="7"/>
  <c r="BR151" i="7"/>
  <c r="BO151" i="7"/>
  <c r="BN151" i="7"/>
  <c r="BG151" i="7"/>
  <c r="BE151" i="7" s="1"/>
  <c r="BF151" i="7"/>
  <c r="BD151" i="7"/>
  <c r="BA151" i="7"/>
  <c r="AM151" i="7" s="1"/>
  <c r="AZ151" i="7"/>
  <c r="AW151" i="7"/>
  <c r="AV151" i="7"/>
  <c r="AL151" i="7" s="1"/>
  <c r="AI151" i="7"/>
  <c r="AH151" i="7"/>
  <c r="T151" i="7" s="1"/>
  <c r="S151" i="7" s="1"/>
  <c r="AE151" i="7"/>
  <c r="AD151" i="7"/>
  <c r="U151" i="7"/>
  <c r="EM150" i="7"/>
  <c r="EL150" i="7"/>
  <c r="EI150" i="7"/>
  <c r="EH150" i="7"/>
  <c r="EA150" i="7"/>
  <c r="DY150" i="7" s="1"/>
  <c r="DZ150" i="7"/>
  <c r="DX150" i="7" s="1"/>
  <c r="DU150" i="7"/>
  <c r="DT150" i="7"/>
  <c r="DQ150" i="7"/>
  <c r="DP150" i="7"/>
  <c r="DI150" i="7"/>
  <c r="DG150" i="7" s="1"/>
  <c r="DH150" i="7"/>
  <c r="DF150" i="7" s="1"/>
  <c r="DC150" i="7"/>
  <c r="DB150" i="7"/>
  <c r="CY150" i="7"/>
  <c r="CX150" i="7"/>
  <c r="CQ150" i="7"/>
  <c r="CP150" i="7"/>
  <c r="CN150" i="7" s="1"/>
  <c r="CM150" i="7" s="1"/>
  <c r="CO150" i="7"/>
  <c r="CK150" i="7"/>
  <c r="CJ150" i="7"/>
  <c r="CG150" i="7"/>
  <c r="CF150" i="7"/>
  <c r="BY150" i="7"/>
  <c r="BW150" i="7" s="1"/>
  <c r="BX150" i="7"/>
  <c r="BV150" i="7" s="1"/>
  <c r="BS150" i="7"/>
  <c r="BR150" i="7"/>
  <c r="BO150" i="7"/>
  <c r="BN150" i="7"/>
  <c r="BG150" i="7"/>
  <c r="BE150" i="7" s="1"/>
  <c r="BF150" i="7"/>
  <c r="BD150" i="7" s="1"/>
  <c r="BC150" i="7" s="1"/>
  <c r="BA150" i="7"/>
  <c r="AZ150" i="7"/>
  <c r="AW150" i="7"/>
  <c r="AM150" i="7" s="1"/>
  <c r="AV150" i="7"/>
  <c r="AL150" i="7" s="1"/>
  <c r="AI150" i="7"/>
  <c r="AH150" i="7"/>
  <c r="AE150" i="7"/>
  <c r="AD150" i="7"/>
  <c r="T150" i="7" s="1"/>
  <c r="S150" i="7" s="1"/>
  <c r="U150" i="7"/>
  <c r="EM149" i="7"/>
  <c r="EL149" i="7"/>
  <c r="EI149" i="7"/>
  <c r="EH149" i="7"/>
  <c r="EA149" i="7"/>
  <c r="DY149" i="7" s="1"/>
  <c r="DZ149" i="7"/>
  <c r="DX149" i="7" s="1"/>
  <c r="DW149" i="7" s="1"/>
  <c r="DU149" i="7"/>
  <c r="DT149" i="7"/>
  <c r="DQ149" i="7"/>
  <c r="DP149" i="7"/>
  <c r="DI149" i="7"/>
  <c r="DG149" i="7" s="1"/>
  <c r="DH149" i="7"/>
  <c r="DF149" i="7" s="1"/>
  <c r="DE149" i="7" s="1"/>
  <c r="DC149" i="7"/>
  <c r="DB149" i="7"/>
  <c r="CY149" i="7"/>
  <c r="CX149" i="7"/>
  <c r="CQ149" i="7"/>
  <c r="CO149" i="7" s="1"/>
  <c r="CP149" i="7"/>
  <c r="CN149" i="7" s="1"/>
  <c r="CM149" i="7" s="1"/>
  <c r="CK149" i="7"/>
  <c r="CJ149" i="7"/>
  <c r="CG149" i="7"/>
  <c r="CF149" i="7"/>
  <c r="BY149" i="7"/>
  <c r="BW149" i="7" s="1"/>
  <c r="BX149" i="7"/>
  <c r="BV149" i="7"/>
  <c r="BS149" i="7"/>
  <c r="BR149" i="7"/>
  <c r="BO149" i="7"/>
  <c r="BN149" i="7"/>
  <c r="BG149" i="7"/>
  <c r="BF149" i="7"/>
  <c r="BD149" i="7" s="1"/>
  <c r="BC149" i="7" s="1"/>
  <c r="BE149" i="7"/>
  <c r="BA149" i="7"/>
  <c r="AZ149" i="7"/>
  <c r="AW149" i="7"/>
  <c r="AM149" i="7" s="1"/>
  <c r="AV149" i="7"/>
  <c r="AL149" i="7"/>
  <c r="AI149" i="7"/>
  <c r="AH149" i="7"/>
  <c r="AE149" i="7"/>
  <c r="U149" i="7" s="1"/>
  <c r="AD149" i="7"/>
  <c r="T149" i="7" s="1"/>
  <c r="EM148" i="7"/>
  <c r="EL148" i="7"/>
  <c r="EI148" i="7"/>
  <c r="EH148" i="7"/>
  <c r="EA148" i="7"/>
  <c r="DY148" i="7" s="1"/>
  <c r="DZ148" i="7"/>
  <c r="DX148" i="7"/>
  <c r="DW148" i="7" s="1"/>
  <c r="DU148" i="7"/>
  <c r="DT148" i="7"/>
  <c r="DQ148" i="7"/>
  <c r="DP148" i="7"/>
  <c r="DI148" i="7"/>
  <c r="DH148" i="7"/>
  <c r="DF148" i="7" s="1"/>
  <c r="DE148" i="7" s="1"/>
  <c r="DG148" i="7"/>
  <c r="DC148" i="7"/>
  <c r="DB148" i="7"/>
  <c r="CY148" i="7"/>
  <c r="CX148" i="7"/>
  <c r="CQ148" i="7"/>
  <c r="CO148" i="7" s="1"/>
  <c r="CP148" i="7"/>
  <c r="CN148" i="7" s="1"/>
  <c r="CK148" i="7"/>
  <c r="CJ148" i="7"/>
  <c r="CG148" i="7"/>
  <c r="CF148" i="7"/>
  <c r="BY148" i="7"/>
  <c r="BW148" i="7" s="1"/>
  <c r="BX148" i="7"/>
  <c r="BV148" i="7"/>
  <c r="BS148" i="7"/>
  <c r="BR148" i="7"/>
  <c r="BO148" i="7"/>
  <c r="BN148" i="7"/>
  <c r="BG148" i="7"/>
  <c r="BF148" i="7"/>
  <c r="BD148" i="7" s="1"/>
  <c r="BC148" i="7" s="1"/>
  <c r="BE148" i="7"/>
  <c r="BA148" i="7"/>
  <c r="AZ148" i="7"/>
  <c r="AW148" i="7"/>
  <c r="AM148" i="7" s="1"/>
  <c r="AV148" i="7"/>
  <c r="AL148" i="7"/>
  <c r="AK148" i="7" s="1"/>
  <c r="AI148" i="7"/>
  <c r="AH148" i="7"/>
  <c r="AE148" i="7"/>
  <c r="U148" i="7" s="1"/>
  <c r="AD148" i="7"/>
  <c r="T148" i="7" s="1"/>
  <c r="S148" i="7" s="1"/>
  <c r="EM147" i="7"/>
  <c r="EL147" i="7"/>
  <c r="EI147" i="7"/>
  <c r="EH147" i="7"/>
  <c r="EA147" i="7"/>
  <c r="DY147" i="7" s="1"/>
  <c r="DZ147" i="7"/>
  <c r="DX147" i="7"/>
  <c r="DW147" i="7" s="1"/>
  <c r="DU147" i="7"/>
  <c r="DT147" i="7"/>
  <c r="DQ147" i="7"/>
  <c r="DP147" i="7"/>
  <c r="DI147" i="7"/>
  <c r="DH147" i="7"/>
  <c r="DF147" i="7" s="1"/>
  <c r="DE147" i="7" s="1"/>
  <c r="DG147" i="7"/>
  <c r="DC147" i="7"/>
  <c r="DB147" i="7"/>
  <c r="CY147" i="7"/>
  <c r="CX147" i="7"/>
  <c r="CQ147" i="7"/>
  <c r="CO147" i="7" s="1"/>
  <c r="CP147" i="7"/>
  <c r="CN147" i="7" s="1"/>
  <c r="CM147" i="7" s="1"/>
  <c r="CK147" i="7"/>
  <c r="CJ147" i="7"/>
  <c r="CG147" i="7"/>
  <c r="CF147" i="7"/>
  <c r="BY147" i="7"/>
  <c r="BW147" i="7" s="1"/>
  <c r="BX147" i="7"/>
  <c r="BV147" i="7" s="1"/>
  <c r="BU147" i="7" s="1"/>
  <c r="BS147" i="7"/>
  <c r="BR147" i="7"/>
  <c r="BO147" i="7"/>
  <c r="BN147" i="7"/>
  <c r="BG147" i="7"/>
  <c r="BE147" i="7" s="1"/>
  <c r="BF147" i="7"/>
  <c r="BD147" i="7" s="1"/>
  <c r="BC147" i="7" s="1"/>
  <c r="BA147" i="7"/>
  <c r="AZ147" i="7"/>
  <c r="AW147" i="7"/>
  <c r="AM147" i="7" s="1"/>
  <c r="AV147" i="7"/>
  <c r="AL147" i="7" s="1"/>
  <c r="AK147" i="7" s="1"/>
  <c r="AI147" i="7"/>
  <c r="AH147" i="7"/>
  <c r="AE147" i="7"/>
  <c r="U147" i="7" s="1"/>
  <c r="AD147" i="7"/>
  <c r="T147" i="7" s="1"/>
  <c r="S147" i="7" s="1"/>
  <c r="EM146" i="7"/>
  <c r="EL146" i="7"/>
  <c r="EI146" i="7"/>
  <c r="EH146" i="7"/>
  <c r="EA146" i="7"/>
  <c r="DY146" i="7" s="1"/>
  <c r="DZ146" i="7"/>
  <c r="DX146" i="7" s="1"/>
  <c r="DW146" i="7" s="1"/>
  <c r="DU146" i="7"/>
  <c r="DT146" i="7"/>
  <c r="DQ146" i="7"/>
  <c r="DP146" i="7"/>
  <c r="DI146" i="7"/>
  <c r="DG146" i="7" s="1"/>
  <c r="DH146" i="7"/>
  <c r="DF146" i="7" s="1"/>
  <c r="DE146" i="7" s="1"/>
  <c r="DC146" i="7"/>
  <c r="DB146" i="7"/>
  <c r="CY146" i="7"/>
  <c r="CX146" i="7"/>
  <c r="CQ146" i="7"/>
  <c r="CO146" i="7" s="1"/>
  <c r="CP146" i="7"/>
  <c r="CN146" i="7"/>
  <c r="CM146" i="7" s="1"/>
  <c r="CK146" i="7"/>
  <c r="CJ146" i="7"/>
  <c r="CG146" i="7"/>
  <c r="CF146" i="7"/>
  <c r="BV146" i="7" s="1"/>
  <c r="BU146" i="7" s="1"/>
  <c r="BY146" i="7"/>
  <c r="BX146" i="7"/>
  <c r="BW146" i="7"/>
  <c r="BS146" i="7"/>
  <c r="BR146" i="7"/>
  <c r="BO146" i="7"/>
  <c r="BE146" i="7" s="1"/>
  <c r="BN146" i="7"/>
  <c r="BG146" i="7"/>
  <c r="BF146" i="7"/>
  <c r="BD146" i="7" s="1"/>
  <c r="BC146" i="7" s="1"/>
  <c r="BA146" i="7"/>
  <c r="AZ146" i="7"/>
  <c r="AL146" i="7" s="1"/>
  <c r="AK146" i="7" s="1"/>
  <c r="AW146" i="7"/>
  <c r="AV146" i="7"/>
  <c r="AM146" i="7"/>
  <c r="AI146" i="7"/>
  <c r="AH146" i="7"/>
  <c r="AE146" i="7"/>
  <c r="U146" i="7" s="1"/>
  <c r="AD146" i="7"/>
  <c r="T146" i="7"/>
  <c r="EM145" i="7"/>
  <c r="EL145" i="7"/>
  <c r="EI145" i="7"/>
  <c r="EH145" i="7"/>
  <c r="EA145" i="7"/>
  <c r="DZ145" i="7"/>
  <c r="DX145" i="7" s="1"/>
  <c r="DW145" i="7" s="1"/>
  <c r="DY145" i="7"/>
  <c r="DU145" i="7"/>
  <c r="DT145" i="7"/>
  <c r="DQ145" i="7"/>
  <c r="DP145" i="7"/>
  <c r="DI145" i="7"/>
  <c r="DG145" i="7" s="1"/>
  <c r="DH145" i="7"/>
  <c r="DF145" i="7" s="1"/>
  <c r="DC145" i="7"/>
  <c r="DB145" i="7"/>
  <c r="CY145" i="7"/>
  <c r="CX145" i="7"/>
  <c r="CQ145" i="7"/>
  <c r="CO145" i="7" s="1"/>
  <c r="CP145" i="7"/>
  <c r="CN145" i="7"/>
  <c r="CK145" i="7"/>
  <c r="CJ145" i="7"/>
  <c r="CG145" i="7"/>
  <c r="CF145" i="7"/>
  <c r="BY145" i="7"/>
  <c r="BX145" i="7"/>
  <c r="BV145" i="7" s="1"/>
  <c r="BU145" i="7" s="1"/>
  <c r="BW145" i="7"/>
  <c r="BS145" i="7"/>
  <c r="BR145" i="7"/>
  <c r="BO145" i="7"/>
  <c r="BN145" i="7"/>
  <c r="BG145" i="7"/>
  <c r="BE145" i="7" s="1"/>
  <c r="BF145" i="7"/>
  <c r="BD145" i="7" s="1"/>
  <c r="BC145" i="7" s="1"/>
  <c r="BA145" i="7"/>
  <c r="AZ145" i="7"/>
  <c r="AW145" i="7"/>
  <c r="AV145" i="7"/>
  <c r="AL145" i="7" s="1"/>
  <c r="AK145" i="7" s="1"/>
  <c r="AM145" i="7"/>
  <c r="AI145" i="7"/>
  <c r="AH145" i="7"/>
  <c r="AE145" i="7"/>
  <c r="U145" i="7" s="1"/>
  <c r="AD145" i="7"/>
  <c r="T145" i="7"/>
  <c r="EM144" i="7"/>
  <c r="EL144" i="7"/>
  <c r="EI144" i="7"/>
  <c r="EH144" i="7"/>
  <c r="EA144" i="7"/>
  <c r="DZ144" i="7"/>
  <c r="DX144" i="7" s="1"/>
  <c r="DW144" i="7" s="1"/>
  <c r="DY144" i="7"/>
  <c r="DU144" i="7"/>
  <c r="DT144" i="7"/>
  <c r="DQ144" i="7"/>
  <c r="DP144" i="7"/>
  <c r="DI144" i="7"/>
  <c r="DG144" i="7" s="1"/>
  <c r="DC144" i="7"/>
  <c r="DB144" i="7"/>
  <c r="CY144" i="7"/>
  <c r="CX144" i="7"/>
  <c r="CQ144" i="7"/>
  <c r="CO144" i="7" s="1"/>
  <c r="CP144" i="7"/>
  <c r="CN144" i="7" s="1"/>
  <c r="CK144" i="7"/>
  <c r="CJ144" i="7"/>
  <c r="CG144" i="7"/>
  <c r="CF144" i="7"/>
  <c r="BY144" i="7"/>
  <c r="BW144" i="7" s="1"/>
  <c r="BX144" i="7"/>
  <c r="BV144" i="7" s="1"/>
  <c r="BS144" i="7"/>
  <c r="BR144" i="7"/>
  <c r="BO144" i="7"/>
  <c r="BN144" i="7"/>
  <c r="BG144" i="7"/>
  <c r="BE144" i="7" s="1"/>
  <c r="BF144" i="7"/>
  <c r="BD144" i="7"/>
  <c r="BC144" i="7" s="1"/>
  <c r="BA144" i="7"/>
  <c r="AZ144" i="7"/>
  <c r="AW144" i="7"/>
  <c r="AM144" i="7" s="1"/>
  <c r="AV144" i="7"/>
  <c r="AL144" i="7" s="1"/>
  <c r="AI144" i="7"/>
  <c r="AH144" i="7"/>
  <c r="AE144" i="7"/>
  <c r="U144" i="7" s="1"/>
  <c r="AD144" i="7"/>
  <c r="T144" i="7" s="1"/>
  <c r="S144" i="7" s="1"/>
  <c r="EM143" i="7"/>
  <c r="EL143" i="7"/>
  <c r="EI143" i="7"/>
  <c r="EH143" i="7"/>
  <c r="EA143" i="7"/>
  <c r="DY143" i="7" s="1"/>
  <c r="DZ143" i="7"/>
  <c r="DX143" i="7" s="1"/>
  <c r="DW143" i="7" s="1"/>
  <c r="DU143" i="7"/>
  <c r="DT143" i="7"/>
  <c r="DQ143" i="7"/>
  <c r="DP143" i="7"/>
  <c r="DI143" i="7"/>
  <c r="DG143" i="7" s="1"/>
  <c r="DH143" i="7"/>
  <c r="DF143" i="7" s="1"/>
  <c r="DC143" i="7"/>
  <c r="DB143" i="7"/>
  <c r="CY143" i="7"/>
  <c r="CX143" i="7"/>
  <c r="CN143" i="7" s="1"/>
  <c r="CM143" i="7" s="1"/>
  <c r="CQ143" i="7"/>
  <c r="CP143" i="7"/>
  <c r="CO143" i="7"/>
  <c r="CK143" i="7"/>
  <c r="CJ143" i="7"/>
  <c r="CG143" i="7"/>
  <c r="CF143" i="7"/>
  <c r="BY143" i="7"/>
  <c r="BW143" i="7" s="1"/>
  <c r="BX143" i="7"/>
  <c r="BV143" i="7" s="1"/>
  <c r="BU143" i="7" s="1"/>
  <c r="BS143" i="7"/>
  <c r="BR143" i="7"/>
  <c r="BO143" i="7"/>
  <c r="BN143" i="7"/>
  <c r="BG143" i="7"/>
  <c r="BE143" i="7" s="1"/>
  <c r="BF143" i="7"/>
  <c r="BD143" i="7"/>
  <c r="BA143" i="7"/>
  <c r="AM143" i="7" s="1"/>
  <c r="AZ143" i="7"/>
  <c r="AW143" i="7"/>
  <c r="AV143" i="7"/>
  <c r="AL143" i="7" s="1"/>
  <c r="AI143" i="7"/>
  <c r="AH143" i="7"/>
  <c r="T143" i="7" s="1"/>
  <c r="S143" i="7" s="1"/>
  <c r="AE143" i="7"/>
  <c r="AD143" i="7"/>
  <c r="U143" i="7"/>
  <c r="EM142" i="7"/>
  <c r="EL142" i="7"/>
  <c r="EI142" i="7"/>
  <c r="EH142" i="7"/>
  <c r="EA142" i="7"/>
  <c r="DY142" i="7" s="1"/>
  <c r="DZ142" i="7"/>
  <c r="DX142" i="7" s="1"/>
  <c r="DW142" i="7" s="1"/>
  <c r="DU142" i="7"/>
  <c r="DT142" i="7"/>
  <c r="DQ142" i="7"/>
  <c r="DP142" i="7"/>
  <c r="DI142" i="7"/>
  <c r="DG142" i="7" s="1"/>
  <c r="DH142" i="7"/>
  <c r="DF142" i="7"/>
  <c r="DE142" i="7" s="1"/>
  <c r="DC142" i="7"/>
  <c r="DB142" i="7"/>
  <c r="CY142" i="7"/>
  <c r="CX142" i="7"/>
  <c r="CQ142" i="7"/>
  <c r="CP142" i="7"/>
  <c r="CN142" i="7" s="1"/>
  <c r="CM142" i="7" s="1"/>
  <c r="CO142" i="7"/>
  <c r="CK142" i="7"/>
  <c r="CJ142" i="7"/>
  <c r="CG142" i="7"/>
  <c r="CF142" i="7"/>
  <c r="BY142" i="7"/>
  <c r="BW142" i="7" s="1"/>
  <c r="BX142" i="7"/>
  <c r="BV142" i="7" s="1"/>
  <c r="BS142" i="7"/>
  <c r="BR142" i="7"/>
  <c r="BO142" i="7"/>
  <c r="BN142" i="7"/>
  <c r="BG142" i="7"/>
  <c r="BE142" i="7" s="1"/>
  <c r="BF142" i="7"/>
  <c r="BD142" i="7" s="1"/>
  <c r="BA142" i="7"/>
  <c r="AZ142" i="7"/>
  <c r="AW142" i="7"/>
  <c r="AM142" i="7" s="1"/>
  <c r="AV142" i="7"/>
  <c r="AL142" i="7" s="1"/>
  <c r="AK142" i="7" s="1"/>
  <c r="AI142" i="7"/>
  <c r="AH142" i="7"/>
  <c r="AE142" i="7"/>
  <c r="AD142" i="7"/>
  <c r="T142" i="7" s="1"/>
  <c r="S142" i="7" s="1"/>
  <c r="U142" i="7"/>
  <c r="EM141" i="7"/>
  <c r="EL141" i="7"/>
  <c r="EI141" i="7"/>
  <c r="EH141" i="7"/>
  <c r="EA141" i="7"/>
  <c r="DY141" i="7" s="1"/>
  <c r="DZ141" i="7"/>
  <c r="DX141" i="7" s="1"/>
  <c r="DU141" i="7"/>
  <c r="DT141" i="7"/>
  <c r="DQ141" i="7"/>
  <c r="DP141" i="7"/>
  <c r="DI141" i="7"/>
  <c r="DG141" i="7" s="1"/>
  <c r="DH141" i="7"/>
  <c r="DF141" i="7" s="1"/>
  <c r="DC141" i="7"/>
  <c r="DB141" i="7"/>
  <c r="CY141" i="7"/>
  <c r="CX141" i="7"/>
  <c r="CQ141" i="7"/>
  <c r="CO141" i="7" s="1"/>
  <c r="CP141" i="7"/>
  <c r="CK141" i="7"/>
  <c r="CJ141" i="7"/>
  <c r="CG141" i="7"/>
  <c r="CF141" i="7"/>
  <c r="BY141" i="7"/>
  <c r="BX141" i="7"/>
  <c r="BV141" i="7"/>
  <c r="BS141" i="7"/>
  <c r="BR141" i="7"/>
  <c r="BO141" i="7"/>
  <c r="BN141" i="7"/>
  <c r="BD141" i="7" s="1"/>
  <c r="BC141" i="7" s="1"/>
  <c r="BG141" i="7"/>
  <c r="BF141" i="7"/>
  <c r="BE141" i="7"/>
  <c r="BA141" i="7"/>
  <c r="AZ141" i="7"/>
  <c r="AW141" i="7"/>
  <c r="AM141" i="7" s="1"/>
  <c r="AV141" i="7"/>
  <c r="AL141" i="7"/>
  <c r="AK141" i="7" s="1"/>
  <c r="AI141" i="7"/>
  <c r="AH141" i="7"/>
  <c r="AE141" i="7"/>
  <c r="U141" i="7" s="1"/>
  <c r="AD141" i="7"/>
  <c r="EM140" i="7"/>
  <c r="EL140" i="7"/>
  <c r="EI140" i="7"/>
  <c r="EH140" i="7"/>
  <c r="EA140" i="7"/>
  <c r="DY140" i="7" s="1"/>
  <c r="DZ140" i="7"/>
  <c r="DX140" i="7"/>
  <c r="DU140" i="7"/>
  <c r="DT140" i="7"/>
  <c r="DQ140" i="7"/>
  <c r="DP140" i="7"/>
  <c r="DI140" i="7"/>
  <c r="DH140" i="7"/>
  <c r="DF140" i="7" s="1"/>
  <c r="DE140" i="7" s="1"/>
  <c r="DG140" i="7"/>
  <c r="DC140" i="7"/>
  <c r="DB140" i="7"/>
  <c r="CY140" i="7"/>
  <c r="CX140" i="7"/>
  <c r="CQ140" i="7"/>
  <c r="CO140" i="7" s="1"/>
  <c r="CP140" i="7"/>
  <c r="CN140" i="7" s="1"/>
  <c r="CM140" i="7" s="1"/>
  <c r="CK140" i="7"/>
  <c r="CJ140" i="7"/>
  <c r="CG140" i="7"/>
  <c r="CF140" i="7"/>
  <c r="BY140" i="7"/>
  <c r="BW140" i="7" s="1"/>
  <c r="BX140" i="7"/>
  <c r="BV140" i="7"/>
  <c r="BU140" i="7" s="1"/>
  <c r="BS140" i="7"/>
  <c r="BE140" i="7" s="1"/>
  <c r="BC140" i="7" s="1"/>
  <c r="BR140" i="7"/>
  <c r="BO140" i="7"/>
  <c r="BN140" i="7"/>
  <c r="BG140" i="7"/>
  <c r="BF140" i="7"/>
  <c r="BD140" i="7" s="1"/>
  <c r="BA140" i="7"/>
  <c r="AZ140" i="7"/>
  <c r="AW140" i="7"/>
  <c r="AV140" i="7"/>
  <c r="AL140" i="7"/>
  <c r="AI140" i="7"/>
  <c r="AH140" i="7"/>
  <c r="AE140" i="7"/>
  <c r="U140" i="7" s="1"/>
  <c r="AD140" i="7"/>
  <c r="T140" i="7" s="1"/>
  <c r="S140" i="7" s="1"/>
  <c r="EM139" i="7"/>
  <c r="EL139" i="7"/>
  <c r="EI139" i="7"/>
  <c r="EH139" i="7"/>
  <c r="EA139" i="7"/>
  <c r="DY139" i="7" s="1"/>
  <c r="DZ139" i="7"/>
  <c r="DX139" i="7"/>
  <c r="DW139" i="7" s="1"/>
  <c r="DU139" i="7"/>
  <c r="DT139" i="7"/>
  <c r="DQ139" i="7"/>
  <c r="DP139" i="7"/>
  <c r="DI139" i="7"/>
  <c r="DH139" i="7"/>
  <c r="DG139" i="7"/>
  <c r="DC139" i="7"/>
  <c r="DB139" i="7"/>
  <c r="CY139" i="7"/>
  <c r="CX139" i="7"/>
  <c r="CQ139" i="7"/>
  <c r="CO139" i="7" s="1"/>
  <c r="CP139" i="7"/>
  <c r="CN139" i="7"/>
  <c r="CM139" i="7" s="1"/>
  <c r="CK139" i="7"/>
  <c r="CJ139" i="7"/>
  <c r="CG139" i="7"/>
  <c r="CF139" i="7"/>
  <c r="BY139" i="7"/>
  <c r="BX139" i="7"/>
  <c r="BW139" i="7"/>
  <c r="BV139" i="7"/>
  <c r="BS139" i="7"/>
  <c r="BR139" i="7"/>
  <c r="BO139" i="7"/>
  <c r="BN139" i="7"/>
  <c r="BG139" i="7"/>
  <c r="BF139" i="7"/>
  <c r="BD139" i="7" s="1"/>
  <c r="BE139" i="7"/>
  <c r="BA139" i="7"/>
  <c r="AZ139" i="7"/>
  <c r="AW139" i="7"/>
  <c r="AM139" i="7" s="1"/>
  <c r="AV139" i="7"/>
  <c r="AL139" i="7"/>
  <c r="AI139" i="7"/>
  <c r="AH139" i="7"/>
  <c r="T139" i="7" s="1"/>
  <c r="S139" i="7" s="1"/>
  <c r="AE139" i="7"/>
  <c r="U139" i="7" s="1"/>
  <c r="AD139" i="7"/>
  <c r="EM138" i="7"/>
  <c r="EL138" i="7"/>
  <c r="EI138" i="7"/>
  <c r="EH138" i="7"/>
  <c r="EA138" i="7"/>
  <c r="DY138" i="7" s="1"/>
  <c r="DZ138" i="7"/>
  <c r="DX138" i="7"/>
  <c r="DU138" i="7"/>
  <c r="DT138" i="7"/>
  <c r="DQ138" i="7"/>
  <c r="DP138" i="7"/>
  <c r="DI138" i="7"/>
  <c r="DH138" i="7"/>
  <c r="DG138" i="7"/>
  <c r="DC138" i="7"/>
  <c r="DB138" i="7"/>
  <c r="CY138" i="7"/>
  <c r="CX138" i="7"/>
  <c r="CQ138" i="7"/>
  <c r="CO138" i="7" s="1"/>
  <c r="CP138" i="7"/>
  <c r="CN138" i="7" s="1"/>
  <c r="CM138" i="7" s="1"/>
  <c r="CK138" i="7"/>
  <c r="CJ138" i="7"/>
  <c r="CG138" i="7"/>
  <c r="CF138" i="7"/>
  <c r="BY138" i="7"/>
  <c r="BW138" i="7" s="1"/>
  <c r="BX138" i="7"/>
  <c r="BV138" i="7"/>
  <c r="BU138" i="7" s="1"/>
  <c r="BS138" i="7"/>
  <c r="BR138" i="7"/>
  <c r="BO138" i="7"/>
  <c r="BN138" i="7"/>
  <c r="BG138" i="7"/>
  <c r="BF138" i="7"/>
  <c r="BD138" i="7" s="1"/>
  <c r="BE138" i="7"/>
  <c r="BC138" i="7" s="1"/>
  <c r="BA138" i="7"/>
  <c r="AZ138" i="7"/>
  <c r="AW138" i="7"/>
  <c r="AM138" i="7" s="1"/>
  <c r="AV138" i="7"/>
  <c r="AL138" i="7"/>
  <c r="AK138" i="7" s="1"/>
  <c r="AI138" i="7"/>
  <c r="AH138" i="7"/>
  <c r="AE138" i="7"/>
  <c r="U138" i="7" s="1"/>
  <c r="AD138" i="7"/>
  <c r="T138" i="7" s="1"/>
  <c r="EM137" i="7"/>
  <c r="EL137" i="7"/>
  <c r="EI137" i="7"/>
  <c r="EH137" i="7"/>
  <c r="EA137" i="7"/>
  <c r="DY137" i="7" s="1"/>
  <c r="DZ137" i="7"/>
  <c r="DX137" i="7" s="1"/>
  <c r="DW137" i="7" s="1"/>
  <c r="DU137" i="7"/>
  <c r="DT137" i="7"/>
  <c r="DQ137" i="7"/>
  <c r="DP137" i="7"/>
  <c r="DI137" i="7"/>
  <c r="DG137" i="7" s="1"/>
  <c r="DH137" i="7"/>
  <c r="DF137" i="7" s="1"/>
  <c r="DC137" i="7"/>
  <c r="DB137" i="7"/>
  <c r="CY137" i="7"/>
  <c r="CX137" i="7"/>
  <c r="CQ137" i="7"/>
  <c r="CO137" i="7" s="1"/>
  <c r="CP137" i="7"/>
  <c r="CN137" i="7" s="1"/>
  <c r="CM137" i="7" s="1"/>
  <c r="CK137" i="7"/>
  <c r="CJ137" i="7"/>
  <c r="CG137" i="7"/>
  <c r="CF137" i="7"/>
  <c r="BY137" i="7"/>
  <c r="BX137" i="7"/>
  <c r="BV137" i="7" s="1"/>
  <c r="BU137" i="7" s="1"/>
  <c r="BW137" i="7"/>
  <c r="BS137" i="7"/>
  <c r="BR137" i="7"/>
  <c r="BO137" i="7"/>
  <c r="BN137" i="7"/>
  <c r="BG137" i="7"/>
  <c r="BE137" i="7" s="1"/>
  <c r="BF137" i="7"/>
  <c r="BD137" i="7" s="1"/>
  <c r="BC137" i="7" s="1"/>
  <c r="BA137" i="7"/>
  <c r="AZ137" i="7"/>
  <c r="AW137" i="7"/>
  <c r="AV137" i="7"/>
  <c r="AL137" i="7" s="1"/>
  <c r="AM137" i="7"/>
  <c r="AK137" i="7"/>
  <c r="AI137" i="7"/>
  <c r="AH137" i="7"/>
  <c r="AE137" i="7"/>
  <c r="AD137" i="7"/>
  <c r="T137" i="7" s="1"/>
  <c r="EM136" i="7"/>
  <c r="EL136" i="7"/>
  <c r="EI136" i="7"/>
  <c r="EH136" i="7"/>
  <c r="EA136" i="7"/>
  <c r="DY136" i="7" s="1"/>
  <c r="DZ136" i="7"/>
  <c r="DU136" i="7"/>
  <c r="DT136" i="7"/>
  <c r="DQ136" i="7"/>
  <c r="DP136" i="7"/>
  <c r="DI136" i="7"/>
  <c r="DG136" i="7" s="1"/>
  <c r="DH136" i="7"/>
  <c r="DF136" i="7" s="1"/>
  <c r="DE136" i="7" s="1"/>
  <c r="DC136" i="7"/>
  <c r="DB136" i="7"/>
  <c r="CY136" i="7"/>
  <c r="CX136" i="7"/>
  <c r="CQ136" i="7"/>
  <c r="CO136" i="7" s="1"/>
  <c r="CM136" i="7" s="1"/>
  <c r="CP136" i="7"/>
  <c r="CN136" i="7"/>
  <c r="CK136" i="7"/>
  <c r="CJ136" i="7"/>
  <c r="CG136" i="7"/>
  <c r="CF136" i="7"/>
  <c r="BV136" i="7" s="1"/>
  <c r="BU136" i="7" s="1"/>
  <c r="BY136" i="7"/>
  <c r="BX136" i="7"/>
  <c r="BW136" i="7"/>
  <c r="BS136" i="7"/>
  <c r="BR136" i="7"/>
  <c r="BO136" i="7"/>
  <c r="BN136" i="7"/>
  <c r="BG136" i="7"/>
  <c r="BE136" i="7" s="1"/>
  <c r="BF136" i="7"/>
  <c r="BA136" i="7"/>
  <c r="AZ136" i="7"/>
  <c r="AW136" i="7"/>
  <c r="AM136" i="7" s="1"/>
  <c r="AV136" i="7"/>
  <c r="AL136" i="7" s="1"/>
  <c r="AK136" i="7" s="1"/>
  <c r="AI136" i="7"/>
  <c r="AH136" i="7"/>
  <c r="AE136" i="7"/>
  <c r="AD136" i="7"/>
  <c r="T136" i="7" s="1"/>
  <c r="S136" i="7" s="1"/>
  <c r="U136" i="7"/>
  <c r="EM135" i="7"/>
  <c r="EL135" i="7"/>
  <c r="EI135" i="7"/>
  <c r="EH135" i="7"/>
  <c r="EA135" i="7"/>
  <c r="DY135" i="7" s="1"/>
  <c r="DZ135" i="7"/>
  <c r="DX135" i="7" s="1"/>
  <c r="DU135" i="7"/>
  <c r="DT135" i="7"/>
  <c r="DQ135" i="7"/>
  <c r="DP135" i="7"/>
  <c r="DI135" i="7"/>
  <c r="DG135" i="7" s="1"/>
  <c r="DH135" i="7"/>
  <c r="DF135" i="7" s="1"/>
  <c r="DC135" i="7"/>
  <c r="DB135" i="7"/>
  <c r="CY135" i="7"/>
  <c r="CX135" i="7"/>
  <c r="CQ135" i="7"/>
  <c r="CO135" i="7" s="1"/>
  <c r="CP135" i="7"/>
  <c r="CN135" i="7" s="1"/>
  <c r="CM135" i="7" s="1"/>
  <c r="CK135" i="7"/>
  <c r="CJ135" i="7"/>
  <c r="CG135" i="7"/>
  <c r="CF135" i="7"/>
  <c r="BY135" i="7"/>
  <c r="BX135" i="7"/>
  <c r="BV135" i="7" s="1"/>
  <c r="BU135" i="7" s="1"/>
  <c r="BW135" i="7"/>
  <c r="BS135" i="7"/>
  <c r="BR135" i="7"/>
  <c r="BO135" i="7"/>
  <c r="BN135" i="7"/>
  <c r="BG135" i="7"/>
  <c r="BE135" i="7" s="1"/>
  <c r="BF135" i="7"/>
  <c r="BD135" i="7" s="1"/>
  <c r="BC135" i="7" s="1"/>
  <c r="BA135" i="7"/>
  <c r="AZ135" i="7"/>
  <c r="AW135" i="7"/>
  <c r="AV135" i="7"/>
  <c r="AM135" i="7"/>
  <c r="AI135" i="7"/>
  <c r="AH135" i="7"/>
  <c r="AE135" i="7"/>
  <c r="AD135" i="7"/>
  <c r="T135" i="7" s="1"/>
  <c r="EM134" i="7"/>
  <c r="EL134" i="7"/>
  <c r="EI134" i="7"/>
  <c r="EH134" i="7"/>
  <c r="EA134" i="7"/>
  <c r="DY134" i="7" s="1"/>
  <c r="DZ134" i="7"/>
  <c r="DU134" i="7"/>
  <c r="DT134" i="7"/>
  <c r="DQ134" i="7"/>
  <c r="DP134" i="7"/>
  <c r="DI134" i="7"/>
  <c r="DH134" i="7"/>
  <c r="DF134" i="7" s="1"/>
  <c r="DC134" i="7"/>
  <c r="DB134" i="7"/>
  <c r="CN134" i="7" s="1"/>
  <c r="CY134" i="7"/>
  <c r="CX134" i="7"/>
  <c r="CQ134" i="7"/>
  <c r="CO134" i="7" s="1"/>
  <c r="CP134" i="7"/>
  <c r="CK134" i="7"/>
  <c r="BW134" i="7" s="1"/>
  <c r="CJ134" i="7"/>
  <c r="CG134" i="7"/>
  <c r="CF134" i="7"/>
  <c r="BY134" i="7"/>
  <c r="BX134" i="7"/>
  <c r="BV134" i="7" s="1"/>
  <c r="BS134" i="7"/>
  <c r="BR134" i="7"/>
  <c r="BO134" i="7"/>
  <c r="BN134" i="7"/>
  <c r="BG134" i="7"/>
  <c r="BE134" i="7" s="1"/>
  <c r="BC134" i="7" s="1"/>
  <c r="BF134" i="7"/>
  <c r="BD134" i="7"/>
  <c r="BA134" i="7"/>
  <c r="AM134" i="7" s="1"/>
  <c r="AZ134" i="7"/>
  <c r="AW134" i="7"/>
  <c r="AV134" i="7"/>
  <c r="AL134" i="7" s="1"/>
  <c r="AK134" i="7" s="1"/>
  <c r="AI134" i="7"/>
  <c r="AH134" i="7"/>
  <c r="T134" i="7" s="1"/>
  <c r="S134" i="7" s="1"/>
  <c r="AE134" i="7"/>
  <c r="U134" i="7" s="1"/>
  <c r="AD134" i="7"/>
  <c r="EM133" i="7"/>
  <c r="EL133" i="7"/>
  <c r="EI133" i="7"/>
  <c r="DY133" i="7" s="1"/>
  <c r="EH133" i="7"/>
  <c r="EA133" i="7"/>
  <c r="DZ133" i="7"/>
  <c r="DX133" i="7" s="1"/>
  <c r="DW133" i="7" s="1"/>
  <c r="DU133" i="7"/>
  <c r="DT133" i="7"/>
  <c r="DQ133" i="7"/>
  <c r="DP133" i="7"/>
  <c r="DI133" i="7"/>
  <c r="DG133" i="7" s="1"/>
  <c r="DC133" i="7"/>
  <c r="CO133" i="7" s="1"/>
  <c r="DB133" i="7"/>
  <c r="CY133" i="7"/>
  <c r="CX133" i="7"/>
  <c r="CQ133" i="7"/>
  <c r="CP133" i="7"/>
  <c r="CN133" i="7"/>
  <c r="CK133" i="7"/>
  <c r="CJ133" i="7"/>
  <c r="CG133" i="7"/>
  <c r="CF133" i="7"/>
  <c r="BY133" i="7"/>
  <c r="BX133" i="7"/>
  <c r="BW133" i="7"/>
  <c r="BV133" i="7"/>
  <c r="BU133" i="7" s="1"/>
  <c r="BS133" i="7"/>
  <c r="BR133" i="7"/>
  <c r="BO133" i="7"/>
  <c r="BN133" i="7"/>
  <c r="BG133" i="7"/>
  <c r="BF133" i="7"/>
  <c r="BD133" i="7" s="1"/>
  <c r="BC133" i="7" s="1"/>
  <c r="BE133" i="7"/>
  <c r="BA133" i="7"/>
  <c r="AZ133" i="7"/>
  <c r="AW133" i="7"/>
  <c r="AV133" i="7"/>
  <c r="AM133" i="7"/>
  <c r="AL133" i="7"/>
  <c r="AK133" i="7" s="1"/>
  <c r="AI133" i="7"/>
  <c r="AH133" i="7"/>
  <c r="AE133" i="7"/>
  <c r="U133" i="7" s="1"/>
  <c r="S133" i="7" s="1"/>
  <c r="AD133" i="7"/>
  <c r="T133" i="7"/>
  <c r="EM132" i="7"/>
  <c r="DY132" i="7" s="1"/>
  <c r="EL132" i="7"/>
  <c r="EI132" i="7"/>
  <c r="EH132" i="7"/>
  <c r="EA132" i="7"/>
  <c r="DZ132" i="7"/>
  <c r="DX132" i="7"/>
  <c r="DW132" i="7" s="1"/>
  <c r="DU132" i="7"/>
  <c r="DT132" i="7"/>
  <c r="DQ132" i="7"/>
  <c r="DP132" i="7"/>
  <c r="DI132" i="7"/>
  <c r="DG132" i="7"/>
  <c r="DC132" i="7"/>
  <c r="DB132" i="7"/>
  <c r="CY132" i="7"/>
  <c r="CX132" i="7"/>
  <c r="CQ132" i="7"/>
  <c r="CP132" i="7"/>
  <c r="CN132" i="7" s="1"/>
  <c r="CO132" i="7"/>
  <c r="CM132" i="7" s="1"/>
  <c r="CK132" i="7"/>
  <c r="CJ132" i="7"/>
  <c r="CG132" i="7"/>
  <c r="CF132" i="7"/>
  <c r="BY132" i="7"/>
  <c r="BW132" i="7" s="1"/>
  <c r="BX132" i="7"/>
  <c r="BV132" i="7"/>
  <c r="BU132" i="7" s="1"/>
  <c r="BS132" i="7"/>
  <c r="BR132" i="7"/>
  <c r="BO132" i="7"/>
  <c r="BN132" i="7"/>
  <c r="BG132" i="7"/>
  <c r="BE132" i="7" s="1"/>
  <c r="BF132" i="7"/>
  <c r="BD132" i="7"/>
  <c r="BC132" i="7" s="1"/>
  <c r="BA132" i="7"/>
  <c r="AZ132" i="7"/>
  <c r="AW132" i="7"/>
  <c r="AV132" i="7"/>
  <c r="AL132" i="7" s="1"/>
  <c r="AI132" i="7"/>
  <c r="AH132" i="7"/>
  <c r="AE132" i="7"/>
  <c r="U132" i="7" s="1"/>
  <c r="AD132" i="7"/>
  <c r="EM131" i="7"/>
  <c r="EL131" i="7"/>
  <c r="EI131" i="7"/>
  <c r="EH131" i="7"/>
  <c r="EA131" i="7"/>
  <c r="DZ131" i="7"/>
  <c r="DX131" i="7" s="1"/>
  <c r="DU131" i="7"/>
  <c r="DT131" i="7"/>
  <c r="DQ131" i="7"/>
  <c r="DG131" i="7" s="1"/>
  <c r="DP131" i="7"/>
  <c r="DI131" i="7"/>
  <c r="DC131" i="7"/>
  <c r="DB131" i="7"/>
  <c r="CY131" i="7"/>
  <c r="CO131" i="7" s="1"/>
  <c r="CX131" i="7"/>
  <c r="CQ131" i="7"/>
  <c r="CP131" i="7"/>
  <c r="CN131" i="7"/>
  <c r="CK131" i="7"/>
  <c r="CJ131" i="7"/>
  <c r="BV131" i="7" s="1"/>
  <c r="BU131" i="7" s="1"/>
  <c r="CG131" i="7"/>
  <c r="CF131" i="7"/>
  <c r="BY131" i="7"/>
  <c r="BX131" i="7"/>
  <c r="BW131" i="7"/>
  <c r="BS131" i="7"/>
  <c r="BE131" i="7" s="1"/>
  <c r="BR131" i="7"/>
  <c r="BO131" i="7"/>
  <c r="BN131" i="7"/>
  <c r="BG131" i="7"/>
  <c r="BF131" i="7"/>
  <c r="BD131" i="7" s="1"/>
  <c r="BA131" i="7"/>
  <c r="AZ131" i="7"/>
  <c r="AW131" i="7"/>
  <c r="AV131" i="7"/>
  <c r="AM131" i="7"/>
  <c r="AK131" i="7" s="1"/>
  <c r="AL131" i="7"/>
  <c r="AI131" i="7"/>
  <c r="U131" i="7" s="1"/>
  <c r="AH131" i="7"/>
  <c r="AE131" i="7"/>
  <c r="AD131" i="7"/>
  <c r="T131" i="7"/>
  <c r="EM130" i="7"/>
  <c r="EL130" i="7"/>
  <c r="DX130" i="7" s="1"/>
  <c r="DW130" i="7" s="1"/>
  <c r="EI130" i="7"/>
  <c r="EH130" i="7"/>
  <c r="EA130" i="7"/>
  <c r="DZ130" i="7"/>
  <c r="DY130" i="7"/>
  <c r="DU130" i="7"/>
  <c r="DG130" i="7" s="1"/>
  <c r="DT130" i="7"/>
  <c r="DQ130" i="7"/>
  <c r="DP130" i="7"/>
  <c r="DI130" i="7"/>
  <c r="DH130" i="7"/>
  <c r="DF130" i="7" s="1"/>
  <c r="DC130" i="7"/>
  <c r="DB130" i="7"/>
  <c r="CY130" i="7"/>
  <c r="CX130" i="7"/>
  <c r="CQ130" i="7"/>
  <c r="CO130" i="7" s="1"/>
  <c r="CP130" i="7"/>
  <c r="CN130" i="7"/>
  <c r="CK130" i="7"/>
  <c r="CJ130" i="7"/>
  <c r="CG130" i="7"/>
  <c r="CF130" i="7"/>
  <c r="BY130" i="7"/>
  <c r="BX130" i="7"/>
  <c r="BV130" i="7" s="1"/>
  <c r="BU130" i="7" s="1"/>
  <c r="BW130" i="7"/>
  <c r="BS130" i="7"/>
  <c r="BR130" i="7"/>
  <c r="BO130" i="7"/>
  <c r="BN130" i="7"/>
  <c r="BG130" i="7"/>
  <c r="BE130" i="7" s="1"/>
  <c r="BF130" i="7"/>
  <c r="BD130" i="7" s="1"/>
  <c r="BC130" i="7" s="1"/>
  <c r="BA130" i="7"/>
  <c r="AZ130" i="7"/>
  <c r="AW130" i="7"/>
  <c r="AV130" i="7"/>
  <c r="AM130" i="7"/>
  <c r="AL130" i="7"/>
  <c r="AK130" i="7" s="1"/>
  <c r="AI130" i="7"/>
  <c r="AH130" i="7"/>
  <c r="AE130" i="7"/>
  <c r="U130" i="7" s="1"/>
  <c r="AD130" i="7"/>
  <c r="T130" i="7"/>
  <c r="EM129" i="7"/>
  <c r="EL129" i="7"/>
  <c r="EI129" i="7"/>
  <c r="EH129" i="7"/>
  <c r="EA129" i="7"/>
  <c r="DZ129" i="7"/>
  <c r="DY129" i="7"/>
  <c r="DX129" i="7"/>
  <c r="DU129" i="7"/>
  <c r="DG129" i="7" s="1"/>
  <c r="DT129" i="7"/>
  <c r="DQ129" i="7"/>
  <c r="DP129" i="7"/>
  <c r="DI129" i="7"/>
  <c r="DH129" i="7"/>
  <c r="DC129" i="7"/>
  <c r="DB129" i="7"/>
  <c r="CY129" i="7"/>
  <c r="CX129" i="7"/>
  <c r="CQ129" i="7"/>
  <c r="CP129" i="7"/>
  <c r="CN129" i="7"/>
  <c r="CK129" i="7"/>
  <c r="BW129" i="7" s="1"/>
  <c r="CJ129" i="7"/>
  <c r="BV129" i="7" s="1"/>
  <c r="BU129" i="7" s="1"/>
  <c r="CG129" i="7"/>
  <c r="CF129" i="7"/>
  <c r="BY129" i="7"/>
  <c r="BX129" i="7"/>
  <c r="BS129" i="7"/>
  <c r="BE129" i="7" s="1"/>
  <c r="BR129" i="7"/>
  <c r="BO129" i="7"/>
  <c r="BN129" i="7"/>
  <c r="BG129" i="7"/>
  <c r="BF129" i="7"/>
  <c r="BD129" i="7"/>
  <c r="BA129" i="7"/>
  <c r="AZ129" i="7"/>
  <c r="AW129" i="7"/>
  <c r="AV129" i="7"/>
  <c r="AM129" i="7"/>
  <c r="AL129" i="7"/>
  <c r="AK129" i="7"/>
  <c r="AI129" i="7"/>
  <c r="U129" i="7" s="1"/>
  <c r="AH129" i="7"/>
  <c r="AE129" i="7"/>
  <c r="AD129" i="7"/>
  <c r="T129" i="7"/>
  <c r="S129" i="7" s="1"/>
  <c r="EM128" i="7"/>
  <c r="DY128" i="7" s="1"/>
  <c r="EL128" i="7"/>
  <c r="EI128" i="7"/>
  <c r="EH128" i="7"/>
  <c r="EA128" i="7"/>
  <c r="DZ128" i="7"/>
  <c r="DX128" i="7" s="1"/>
  <c r="DW128" i="7" s="1"/>
  <c r="DU128" i="7"/>
  <c r="DT128" i="7"/>
  <c r="DQ128" i="7"/>
  <c r="DP128" i="7"/>
  <c r="DI128" i="7"/>
  <c r="DG128" i="7" s="1"/>
  <c r="DC128" i="7"/>
  <c r="DB128" i="7"/>
  <c r="CY128" i="7"/>
  <c r="CX128" i="7"/>
  <c r="CN128" i="7" s="1"/>
  <c r="CM128" i="7" s="1"/>
  <c r="CQ128" i="7"/>
  <c r="CP128" i="7"/>
  <c r="CO128" i="7"/>
  <c r="CK128" i="7"/>
  <c r="CJ128" i="7"/>
  <c r="CG128" i="7"/>
  <c r="CF128" i="7"/>
  <c r="BY128" i="7"/>
  <c r="BW128" i="7" s="1"/>
  <c r="BX128" i="7"/>
  <c r="BV128" i="7" s="1"/>
  <c r="BU128" i="7" s="1"/>
  <c r="BS128" i="7"/>
  <c r="BR128" i="7"/>
  <c r="BO128" i="7"/>
  <c r="BN128" i="7"/>
  <c r="BG128" i="7"/>
  <c r="BE128" i="7" s="1"/>
  <c r="BF128" i="7"/>
  <c r="BD128" i="7" s="1"/>
  <c r="BA128" i="7"/>
  <c r="AM128" i="7" s="1"/>
  <c r="AZ128" i="7"/>
  <c r="AW128" i="7"/>
  <c r="AV128" i="7"/>
  <c r="AL128" i="7" s="1"/>
  <c r="AK128" i="7" s="1"/>
  <c r="AI128" i="7"/>
  <c r="AH128" i="7"/>
  <c r="T128" i="7" s="1"/>
  <c r="S128" i="7" s="1"/>
  <c r="AE128" i="7"/>
  <c r="AD128" i="7"/>
  <c r="U128" i="7"/>
  <c r="EM127" i="7"/>
  <c r="EL127" i="7"/>
  <c r="EI127" i="7"/>
  <c r="EH127" i="7"/>
  <c r="EA127" i="7"/>
  <c r="DY127" i="7" s="1"/>
  <c r="DZ127" i="7"/>
  <c r="DX127" i="7" s="1"/>
  <c r="DW127" i="7" s="1"/>
  <c r="DU127" i="7"/>
  <c r="DT127" i="7"/>
  <c r="DQ127" i="7"/>
  <c r="DP127" i="7"/>
  <c r="DI127" i="7"/>
  <c r="DG127" i="7" s="1"/>
  <c r="DC127" i="7"/>
  <c r="DB127" i="7"/>
  <c r="CY127" i="7"/>
  <c r="CX127" i="7"/>
  <c r="CN127" i="7" s="1"/>
  <c r="CM127" i="7" s="1"/>
  <c r="CQ127" i="7"/>
  <c r="CO127" i="7" s="1"/>
  <c r="CP127" i="7"/>
  <c r="CK127" i="7"/>
  <c r="CJ127" i="7"/>
  <c r="CG127" i="7"/>
  <c r="BW127" i="7" s="1"/>
  <c r="CF127" i="7"/>
  <c r="BV127" i="7" s="1"/>
  <c r="BU127" i="7" s="1"/>
  <c r="BY127" i="7"/>
  <c r="BX127" i="7"/>
  <c r="BS127" i="7"/>
  <c r="BR127" i="7"/>
  <c r="BD127" i="7" s="1"/>
  <c r="BC127" i="7" s="1"/>
  <c r="BO127" i="7"/>
  <c r="BE127" i="7" s="1"/>
  <c r="BN127" i="7"/>
  <c r="BG127" i="7"/>
  <c r="BF127" i="7"/>
  <c r="BA127" i="7"/>
  <c r="AM127" i="7" s="1"/>
  <c r="AZ127" i="7"/>
  <c r="AL127" i="7" s="1"/>
  <c r="AW127" i="7"/>
  <c r="AV127" i="7"/>
  <c r="AI127" i="7"/>
  <c r="AH127" i="7"/>
  <c r="T127" i="7" s="1"/>
  <c r="S127" i="7" s="1"/>
  <c r="AE127" i="7"/>
  <c r="U127" i="7" s="1"/>
  <c r="AD127" i="7"/>
  <c r="EM126" i="7"/>
  <c r="EL126" i="7"/>
  <c r="EI126" i="7"/>
  <c r="DY126" i="7" s="1"/>
  <c r="EH126" i="7"/>
  <c r="DX126" i="7" s="1"/>
  <c r="DW126" i="7" s="1"/>
  <c r="EA126" i="7"/>
  <c r="DZ126" i="7"/>
  <c r="DU126" i="7"/>
  <c r="DT126" i="7"/>
  <c r="DQ126" i="7"/>
  <c r="DG126" i="7" s="1"/>
  <c r="DP126" i="7"/>
  <c r="DI126" i="7"/>
  <c r="DH126" i="7"/>
  <c r="DC126" i="7"/>
  <c r="CO126" i="7" s="1"/>
  <c r="DB126" i="7"/>
  <c r="CN126" i="7" s="1"/>
  <c r="CM126" i="7" s="1"/>
  <c r="CY126" i="7"/>
  <c r="CX126" i="7"/>
  <c r="CQ126" i="7"/>
  <c r="CP126" i="7"/>
  <c r="CK126" i="7"/>
  <c r="CJ126" i="7"/>
  <c r="CG126" i="7"/>
  <c r="CF126" i="7"/>
  <c r="BY126" i="7"/>
  <c r="BW126" i="7" s="1"/>
  <c r="BX126" i="7"/>
  <c r="BV126" i="7"/>
  <c r="BS126" i="7"/>
  <c r="BR126" i="7"/>
  <c r="BO126" i="7"/>
  <c r="BN126" i="7"/>
  <c r="BG126" i="7"/>
  <c r="BF126" i="7"/>
  <c r="BD126" i="7" s="1"/>
  <c r="BE126" i="7"/>
  <c r="BA126" i="7"/>
  <c r="AZ126" i="7"/>
  <c r="AW126" i="7"/>
  <c r="AM126" i="7" s="1"/>
  <c r="AV126" i="7"/>
  <c r="AL126" i="7"/>
  <c r="AI126" i="7"/>
  <c r="AH126" i="7"/>
  <c r="AE126" i="7"/>
  <c r="AD126" i="7"/>
  <c r="T126" i="7" s="1"/>
  <c r="U126" i="7"/>
  <c r="S126" i="7"/>
  <c r="EM125" i="7"/>
  <c r="EL125" i="7"/>
  <c r="EI125" i="7"/>
  <c r="EH125" i="7"/>
  <c r="EA125" i="7"/>
  <c r="DY125" i="7" s="1"/>
  <c r="DZ125" i="7"/>
  <c r="DX125" i="7"/>
  <c r="DU125" i="7"/>
  <c r="DT125" i="7"/>
  <c r="DQ125" i="7"/>
  <c r="DP125" i="7"/>
  <c r="DI125" i="7"/>
  <c r="DG125" i="7"/>
  <c r="DC125" i="7"/>
  <c r="DB125" i="7"/>
  <c r="CY125" i="7"/>
  <c r="CX125" i="7"/>
  <c r="CQ125" i="7"/>
  <c r="CO125" i="7" s="1"/>
  <c r="CP125" i="7"/>
  <c r="CN125" i="7" s="1"/>
  <c r="CK125" i="7"/>
  <c r="CJ125" i="7"/>
  <c r="CG125" i="7"/>
  <c r="CF125" i="7"/>
  <c r="BY125" i="7"/>
  <c r="BW125" i="7" s="1"/>
  <c r="BX125" i="7"/>
  <c r="BV125" i="7" s="1"/>
  <c r="BS125" i="7"/>
  <c r="BR125" i="7"/>
  <c r="BO125" i="7"/>
  <c r="BN125" i="7"/>
  <c r="BD125" i="7" s="1"/>
  <c r="BC125" i="7" s="1"/>
  <c r="BG125" i="7"/>
  <c r="BE125" i="7" s="1"/>
  <c r="BF125" i="7"/>
  <c r="BA125" i="7"/>
  <c r="AZ125" i="7"/>
  <c r="AW125" i="7"/>
  <c r="AM125" i="7" s="1"/>
  <c r="AV125" i="7"/>
  <c r="AL125" i="7" s="1"/>
  <c r="AI125" i="7"/>
  <c r="AH125" i="7"/>
  <c r="AE125" i="7"/>
  <c r="U125" i="7" s="1"/>
  <c r="AD125" i="7"/>
  <c r="T125" i="7" s="1"/>
  <c r="EM124" i="7"/>
  <c r="EL124" i="7"/>
  <c r="EI124" i="7"/>
  <c r="EH124" i="7"/>
  <c r="EA124" i="7"/>
  <c r="DY124" i="7" s="1"/>
  <c r="DZ124" i="7"/>
  <c r="DX124" i="7" s="1"/>
  <c r="DW124" i="7" s="1"/>
  <c r="DU124" i="7"/>
  <c r="DT124" i="7"/>
  <c r="DQ124" i="7"/>
  <c r="DP124" i="7"/>
  <c r="DF124" i="7" s="1"/>
  <c r="DI124" i="7"/>
  <c r="DG124" i="7" s="1"/>
  <c r="DH124" i="7"/>
  <c r="DC124" i="7"/>
  <c r="DB124" i="7"/>
  <c r="CY124" i="7"/>
  <c r="CO124" i="7" s="1"/>
  <c r="CX124" i="7"/>
  <c r="CN124" i="7" s="1"/>
  <c r="CQ124" i="7"/>
  <c r="CP124" i="7"/>
  <c r="CK124" i="7"/>
  <c r="CJ124" i="7"/>
  <c r="BV124" i="7" s="1"/>
  <c r="CG124" i="7"/>
  <c r="BW124" i="7" s="1"/>
  <c r="CF124" i="7"/>
  <c r="BY124" i="7"/>
  <c r="BX124" i="7"/>
  <c r="BS124" i="7"/>
  <c r="BE124" i="7" s="1"/>
  <c r="BR124" i="7"/>
  <c r="BO124" i="7"/>
  <c r="BN124" i="7"/>
  <c r="BG124" i="7"/>
  <c r="BF124" i="7"/>
  <c r="BD124" i="7" s="1"/>
  <c r="BC124" i="7" s="1"/>
  <c r="BA124" i="7"/>
  <c r="AM124" i="7" s="1"/>
  <c r="AZ124" i="7"/>
  <c r="AW124" i="7"/>
  <c r="AV124" i="7"/>
  <c r="AL124" i="7"/>
  <c r="AK124" i="7" s="1"/>
  <c r="AI124" i="7"/>
  <c r="U124" i="7" s="1"/>
  <c r="AH124" i="7"/>
  <c r="T124" i="7" s="1"/>
  <c r="S124" i="7" s="1"/>
  <c r="AE124" i="7"/>
  <c r="AD124" i="7"/>
  <c r="EM123" i="7"/>
  <c r="EL123" i="7"/>
  <c r="DX123" i="7" s="1"/>
  <c r="EI123" i="7"/>
  <c r="DY123" i="7" s="1"/>
  <c r="EH123" i="7"/>
  <c r="EA123" i="7"/>
  <c r="DZ123" i="7"/>
  <c r="DU123" i="7"/>
  <c r="DG123" i="7" s="1"/>
  <c r="DT123" i="7"/>
  <c r="DQ123" i="7"/>
  <c r="DP123" i="7"/>
  <c r="DI123" i="7"/>
  <c r="DH123" i="7"/>
  <c r="DF123" i="7" s="1"/>
  <c r="DE123" i="7" s="1"/>
  <c r="DC123" i="7"/>
  <c r="DB123" i="7"/>
  <c r="CY123" i="7"/>
  <c r="CX123" i="7"/>
  <c r="CQ123" i="7"/>
  <c r="CO123" i="7" s="1"/>
  <c r="CP123" i="7"/>
  <c r="CN123" i="7"/>
  <c r="CM123" i="7" s="1"/>
  <c r="CK123" i="7"/>
  <c r="CJ123" i="7"/>
  <c r="CG123" i="7"/>
  <c r="CF123" i="7"/>
  <c r="BV123" i="7" s="1"/>
  <c r="BY123" i="7"/>
  <c r="BX123" i="7"/>
  <c r="BW123" i="7"/>
  <c r="BS123" i="7"/>
  <c r="BR123" i="7"/>
  <c r="BO123" i="7"/>
  <c r="BE123" i="7" s="1"/>
  <c r="BN123" i="7"/>
  <c r="BG123" i="7"/>
  <c r="BF123" i="7"/>
  <c r="BD123" i="7" s="1"/>
  <c r="BC123" i="7" s="1"/>
  <c r="BA123" i="7"/>
  <c r="AZ123" i="7"/>
  <c r="AW123" i="7"/>
  <c r="AV123" i="7"/>
  <c r="AL123" i="7" s="1"/>
  <c r="AM123" i="7"/>
  <c r="AI123" i="7"/>
  <c r="AH123" i="7"/>
  <c r="AE123" i="7"/>
  <c r="U123" i="7" s="1"/>
  <c r="AD123" i="7"/>
  <c r="T123" i="7"/>
  <c r="EM122" i="7"/>
  <c r="EL122" i="7"/>
  <c r="EI122" i="7"/>
  <c r="EH122" i="7"/>
  <c r="EA122" i="7"/>
  <c r="DZ122" i="7"/>
  <c r="DX122" i="7" s="1"/>
  <c r="DW122" i="7" s="1"/>
  <c r="DY122" i="7"/>
  <c r="DU122" i="7"/>
  <c r="DT122" i="7"/>
  <c r="DQ122" i="7"/>
  <c r="DP122" i="7"/>
  <c r="DI122" i="7"/>
  <c r="DG122" i="7" s="1"/>
  <c r="DH122" i="7"/>
  <c r="DF122" i="7" s="1"/>
  <c r="DE122" i="7" s="1"/>
  <c r="DC122" i="7"/>
  <c r="DB122" i="7"/>
  <c r="CY122" i="7"/>
  <c r="CX122" i="7"/>
  <c r="CQ122" i="7"/>
  <c r="CO122" i="7" s="1"/>
  <c r="CP122" i="7"/>
  <c r="CN122" i="7" s="1"/>
  <c r="CK122" i="7"/>
  <c r="CJ122" i="7"/>
  <c r="CG122" i="7"/>
  <c r="CF122" i="7"/>
  <c r="BV122" i="7" s="1"/>
  <c r="BY122" i="7"/>
  <c r="BW122" i="7" s="1"/>
  <c r="BX122" i="7"/>
  <c r="BS122" i="7"/>
  <c r="BR122" i="7"/>
  <c r="BD122" i="7" s="1"/>
  <c r="BC122" i="7" s="1"/>
  <c r="BO122" i="7"/>
  <c r="BE122" i="7" s="1"/>
  <c r="BN122" i="7"/>
  <c r="BG122" i="7"/>
  <c r="BF122" i="7"/>
  <c r="BA122" i="7"/>
  <c r="AZ122" i="7"/>
  <c r="AL122" i="7" s="1"/>
  <c r="AW122" i="7"/>
  <c r="AM122" i="7" s="1"/>
  <c r="AV122" i="7"/>
  <c r="AI122" i="7"/>
  <c r="AH122" i="7"/>
  <c r="AE122" i="7"/>
  <c r="U122" i="7" s="1"/>
  <c r="AD122" i="7"/>
  <c r="T122" i="7" s="1"/>
  <c r="EM121" i="7"/>
  <c r="EL121" i="7"/>
  <c r="EI121" i="7"/>
  <c r="EH121" i="7"/>
  <c r="DX121" i="7" s="1"/>
  <c r="DW121" i="7" s="1"/>
  <c r="EA121" i="7"/>
  <c r="DY121" i="7" s="1"/>
  <c r="DZ121" i="7"/>
  <c r="DU121" i="7"/>
  <c r="DT121" i="7"/>
  <c r="DQ121" i="7"/>
  <c r="DG121" i="7" s="1"/>
  <c r="DP121" i="7"/>
  <c r="DF121" i="7" s="1"/>
  <c r="DE121" i="7" s="1"/>
  <c r="DI121" i="7"/>
  <c r="DH121" i="7"/>
  <c r="DC121" i="7"/>
  <c r="DB121" i="7"/>
  <c r="CN121" i="7" s="1"/>
  <c r="CY121" i="7"/>
  <c r="CO121" i="7" s="1"/>
  <c r="CX121" i="7"/>
  <c r="CQ121" i="7"/>
  <c r="CP121" i="7"/>
  <c r="CK121" i="7"/>
  <c r="BW121" i="7" s="1"/>
  <c r="BU121" i="7" s="1"/>
  <c r="CJ121" i="7"/>
  <c r="CG121" i="7"/>
  <c r="CF121" i="7"/>
  <c r="BY121" i="7"/>
  <c r="BX121" i="7"/>
  <c r="BV121" i="7"/>
  <c r="BS121" i="7"/>
  <c r="BR121" i="7"/>
  <c r="BO121" i="7"/>
  <c r="BN121" i="7"/>
  <c r="BG121" i="7"/>
  <c r="BE121" i="7" s="1"/>
  <c r="BF121" i="7"/>
  <c r="BD121" i="7"/>
  <c r="BA121" i="7"/>
  <c r="AZ121" i="7"/>
  <c r="AW121" i="7"/>
  <c r="AV121" i="7"/>
  <c r="AL121" i="7" s="1"/>
  <c r="AM121" i="7"/>
  <c r="AK121" i="7"/>
  <c r="AI121" i="7"/>
  <c r="AH121" i="7"/>
  <c r="AE121" i="7"/>
  <c r="AD121" i="7"/>
  <c r="U121" i="7"/>
  <c r="T121" i="7"/>
  <c r="S121" i="7" s="1"/>
  <c r="EM120" i="7"/>
  <c r="DY120" i="7" s="1"/>
  <c r="EL120" i="7"/>
  <c r="EI120" i="7"/>
  <c r="EH120" i="7"/>
  <c r="EA120" i="7"/>
  <c r="DZ120" i="7"/>
  <c r="DX120" i="7" s="1"/>
  <c r="DW120" i="7" s="1"/>
  <c r="DU120" i="7"/>
  <c r="DT120" i="7"/>
  <c r="DQ120" i="7"/>
  <c r="DP120" i="7"/>
  <c r="DI120" i="7"/>
  <c r="DG120" i="7" s="1"/>
  <c r="DC120" i="7"/>
  <c r="DB120" i="7"/>
  <c r="CY120" i="7"/>
  <c r="CX120" i="7"/>
  <c r="CQ120" i="7"/>
  <c r="CP120" i="7"/>
  <c r="CN120" i="7" s="1"/>
  <c r="CO120" i="7"/>
  <c r="CK120" i="7"/>
  <c r="CJ120" i="7"/>
  <c r="CG120" i="7"/>
  <c r="CF120" i="7"/>
  <c r="BY120" i="7"/>
  <c r="BW120" i="7" s="1"/>
  <c r="BX120" i="7"/>
  <c r="BV120" i="7" s="1"/>
  <c r="BU120" i="7" s="1"/>
  <c r="BS120" i="7"/>
  <c r="BR120" i="7"/>
  <c r="BO120" i="7"/>
  <c r="BN120" i="7"/>
  <c r="BG120" i="7"/>
  <c r="BE120" i="7" s="1"/>
  <c r="BF120" i="7"/>
  <c r="BD120" i="7" s="1"/>
  <c r="BA120" i="7"/>
  <c r="AZ120" i="7"/>
  <c r="AW120" i="7"/>
  <c r="AM120" i="7" s="1"/>
  <c r="AV120" i="7"/>
  <c r="AL120" i="7" s="1"/>
  <c r="AK120" i="7" s="1"/>
  <c r="AI120" i="7"/>
  <c r="AH120" i="7"/>
  <c r="AE120" i="7"/>
  <c r="AD120" i="7"/>
  <c r="T120" i="7" s="1"/>
  <c r="U120" i="7"/>
  <c r="EM119" i="7"/>
  <c r="EL119" i="7"/>
  <c r="EI119" i="7"/>
  <c r="EH119" i="7"/>
  <c r="EA119" i="7"/>
  <c r="DY119" i="7" s="1"/>
  <c r="DZ119" i="7"/>
  <c r="DX119" i="7" s="1"/>
  <c r="DW119" i="7" s="1"/>
  <c r="DU119" i="7"/>
  <c r="DT119" i="7"/>
  <c r="DQ119" i="7"/>
  <c r="DP119" i="7"/>
  <c r="DI119" i="7"/>
  <c r="DG119" i="7" s="1"/>
  <c r="DH119" i="7"/>
  <c r="DF119" i="7" s="1"/>
  <c r="DC119" i="7"/>
  <c r="DB119" i="7"/>
  <c r="CY119" i="7"/>
  <c r="CX119" i="7"/>
  <c r="CN119" i="7" s="1"/>
  <c r="CQ119" i="7"/>
  <c r="CO119" i="7" s="1"/>
  <c r="CP119" i="7"/>
  <c r="CK119" i="7"/>
  <c r="CJ119" i="7"/>
  <c r="CG119" i="7"/>
  <c r="BW119" i="7" s="1"/>
  <c r="BU119" i="7" s="1"/>
  <c r="CF119" i="7"/>
  <c r="BY119" i="7"/>
  <c r="BX119" i="7"/>
  <c r="BV119" i="7"/>
  <c r="BS119" i="7"/>
  <c r="BR119" i="7"/>
  <c r="BD119" i="7" s="1"/>
  <c r="BC119" i="7" s="1"/>
  <c r="BO119" i="7"/>
  <c r="BN119" i="7"/>
  <c r="BG119" i="7"/>
  <c r="BF119" i="7"/>
  <c r="BE119" i="7"/>
  <c r="BA119" i="7"/>
  <c r="AM119" i="7" s="1"/>
  <c r="AK119" i="7" s="1"/>
  <c r="AZ119" i="7"/>
  <c r="AW119" i="7"/>
  <c r="AV119" i="7"/>
  <c r="AL119" i="7"/>
  <c r="AI119" i="7"/>
  <c r="AH119" i="7"/>
  <c r="T119" i="7" s="1"/>
  <c r="AE119" i="7"/>
  <c r="U119" i="7" s="1"/>
  <c r="AD119" i="7"/>
  <c r="EM118" i="7"/>
  <c r="EL118" i="7"/>
  <c r="EI118" i="7"/>
  <c r="DY118" i="7" s="1"/>
  <c r="DW118" i="7" s="1"/>
  <c r="EH118" i="7"/>
  <c r="EA118" i="7"/>
  <c r="DZ118" i="7"/>
  <c r="DX118" i="7"/>
  <c r="DU118" i="7"/>
  <c r="DG118" i="7" s="1"/>
  <c r="DT118" i="7"/>
  <c r="DQ118" i="7"/>
  <c r="DP118" i="7"/>
  <c r="DI118" i="7"/>
  <c r="DH118" i="7"/>
  <c r="DC118" i="7"/>
  <c r="CO118" i="7" s="1"/>
  <c r="DB118" i="7"/>
  <c r="CY118" i="7"/>
  <c r="CX118" i="7"/>
  <c r="CQ118" i="7"/>
  <c r="CP118" i="7"/>
  <c r="CN118" i="7" s="1"/>
  <c r="CM118" i="7"/>
  <c r="CK118" i="7"/>
  <c r="CJ118" i="7"/>
  <c r="CG118" i="7"/>
  <c r="CF118" i="7"/>
  <c r="BY118" i="7"/>
  <c r="BW118" i="7" s="1"/>
  <c r="BX118" i="7"/>
  <c r="BV118" i="7"/>
  <c r="BU118" i="7" s="1"/>
  <c r="BS118" i="7"/>
  <c r="BR118" i="7"/>
  <c r="BO118" i="7"/>
  <c r="BN118" i="7"/>
  <c r="BG118" i="7"/>
  <c r="BF118" i="7"/>
  <c r="BD118" i="7" s="1"/>
  <c r="BE118" i="7"/>
  <c r="BA118" i="7"/>
  <c r="AZ118" i="7"/>
  <c r="AW118" i="7"/>
  <c r="AM118" i="7" s="1"/>
  <c r="AV118" i="7"/>
  <c r="AL118" i="7"/>
  <c r="AI118" i="7"/>
  <c r="AH118" i="7"/>
  <c r="AE118" i="7"/>
  <c r="AD118" i="7"/>
  <c r="T118" i="7" s="1"/>
  <c r="U118" i="7"/>
  <c r="S118" i="7"/>
  <c r="EM117" i="7"/>
  <c r="EL117" i="7"/>
  <c r="EI117" i="7"/>
  <c r="EH117" i="7"/>
  <c r="EA117" i="7"/>
  <c r="DY117" i="7" s="1"/>
  <c r="DZ117" i="7"/>
  <c r="DX117" i="7"/>
  <c r="DW117" i="7" s="1"/>
  <c r="DU117" i="7"/>
  <c r="DT117" i="7"/>
  <c r="DQ117" i="7"/>
  <c r="DP117" i="7"/>
  <c r="DI117" i="7"/>
  <c r="DG117" i="7"/>
  <c r="DC117" i="7"/>
  <c r="DB117" i="7"/>
  <c r="CY117" i="7"/>
  <c r="CX117" i="7"/>
  <c r="CQ117" i="7"/>
  <c r="CO117" i="7" s="1"/>
  <c r="CP117" i="7"/>
  <c r="CN117" i="7" s="1"/>
  <c r="CM117" i="7" s="1"/>
  <c r="CK117" i="7"/>
  <c r="CJ117" i="7"/>
  <c r="CG117" i="7"/>
  <c r="CF117" i="7"/>
  <c r="BV117" i="7" s="1"/>
  <c r="BY117" i="7"/>
  <c r="BW117" i="7" s="1"/>
  <c r="BX117" i="7"/>
  <c r="BS117" i="7"/>
  <c r="BR117" i="7"/>
  <c r="BO117" i="7"/>
  <c r="BN117" i="7"/>
  <c r="BD117" i="7" s="1"/>
  <c r="BC117" i="7" s="1"/>
  <c r="BG117" i="7"/>
  <c r="BE117" i="7" s="1"/>
  <c r="BF117" i="7"/>
  <c r="BA117" i="7"/>
  <c r="AZ117" i="7"/>
  <c r="AW117" i="7"/>
  <c r="AM117" i="7" s="1"/>
  <c r="AV117" i="7"/>
  <c r="AL117" i="7" s="1"/>
  <c r="AK117" i="7" s="1"/>
  <c r="AI117" i="7"/>
  <c r="AH117" i="7"/>
  <c r="AE117" i="7"/>
  <c r="U117" i="7" s="1"/>
  <c r="AD117" i="7"/>
  <c r="T117" i="7" s="1"/>
  <c r="S117" i="7" s="1"/>
  <c r="EM116" i="7"/>
  <c r="EL116" i="7"/>
  <c r="EI116" i="7"/>
  <c r="EH116" i="7"/>
  <c r="EA116" i="7"/>
  <c r="DY116" i="7" s="1"/>
  <c r="DZ116" i="7"/>
  <c r="DX116" i="7" s="1"/>
  <c r="DW116" i="7" s="1"/>
  <c r="DU116" i="7"/>
  <c r="DT116" i="7"/>
  <c r="DQ116" i="7"/>
  <c r="DP116" i="7"/>
  <c r="DF116" i="7" s="1"/>
  <c r="DE116" i="7" s="1"/>
  <c r="DI116" i="7"/>
  <c r="DG116" i="7" s="1"/>
  <c r="DH116" i="7"/>
  <c r="DC116" i="7"/>
  <c r="DB116" i="7"/>
  <c r="CY116" i="7"/>
  <c r="CO116" i="7" s="1"/>
  <c r="CM116" i="7" s="1"/>
  <c r="CX116" i="7"/>
  <c r="CQ116" i="7"/>
  <c r="CP116" i="7"/>
  <c r="CN116" i="7"/>
  <c r="CK116" i="7"/>
  <c r="CJ116" i="7"/>
  <c r="BV116" i="7" s="1"/>
  <c r="BU116" i="7" s="1"/>
  <c r="CG116" i="7"/>
  <c r="CF116" i="7"/>
  <c r="BY116" i="7"/>
  <c r="BX116" i="7"/>
  <c r="BW116" i="7"/>
  <c r="BS116" i="7"/>
  <c r="BE116" i="7" s="1"/>
  <c r="BR116" i="7"/>
  <c r="BO116" i="7"/>
  <c r="BN116" i="7"/>
  <c r="BG116" i="7"/>
  <c r="BF116" i="7"/>
  <c r="BD116" i="7" s="1"/>
  <c r="BC116" i="7"/>
  <c r="BA116" i="7"/>
  <c r="AZ116" i="7"/>
  <c r="AW116" i="7"/>
  <c r="AV116" i="7"/>
  <c r="AM116" i="7"/>
  <c r="AL116" i="7"/>
  <c r="AK116" i="7" s="1"/>
  <c r="AI116" i="7"/>
  <c r="U116" i="7" s="1"/>
  <c r="S116" i="7" s="1"/>
  <c r="AH116" i="7"/>
  <c r="AE116" i="7"/>
  <c r="AD116" i="7"/>
  <c r="T116" i="7"/>
  <c r="EM115" i="7"/>
  <c r="EL115" i="7"/>
  <c r="DX115" i="7" s="1"/>
  <c r="DW115" i="7" s="1"/>
  <c r="EI115" i="7"/>
  <c r="EH115" i="7"/>
  <c r="EA115" i="7"/>
  <c r="DZ115" i="7"/>
  <c r="DY115" i="7"/>
  <c r="DU115" i="7"/>
  <c r="DG115" i="7" s="1"/>
  <c r="DT115" i="7"/>
  <c r="DQ115" i="7"/>
  <c r="DP115" i="7"/>
  <c r="DI115" i="7"/>
  <c r="DH115" i="7"/>
  <c r="DF115" i="7" s="1"/>
  <c r="DE115" i="7" s="1"/>
  <c r="DC115" i="7"/>
  <c r="DB115" i="7"/>
  <c r="CY115" i="7"/>
  <c r="CX115" i="7"/>
  <c r="CQ115" i="7"/>
  <c r="CO115" i="7" s="1"/>
  <c r="CP115" i="7"/>
  <c r="CN115" i="7"/>
  <c r="CM115" i="7" s="1"/>
  <c r="CK115" i="7"/>
  <c r="CJ115" i="7"/>
  <c r="CG115" i="7"/>
  <c r="CF115" i="7"/>
  <c r="BV115" i="7" s="1"/>
  <c r="BY115" i="7"/>
  <c r="BX115" i="7"/>
  <c r="BW115" i="7"/>
  <c r="BS115" i="7"/>
  <c r="BR115" i="7"/>
  <c r="BO115" i="7"/>
  <c r="BE115" i="7" s="1"/>
  <c r="BN115" i="7"/>
  <c r="BG115" i="7"/>
  <c r="BF115" i="7"/>
  <c r="BD115" i="7" s="1"/>
  <c r="BC115" i="7" s="1"/>
  <c r="BA115" i="7"/>
  <c r="AZ115" i="7"/>
  <c r="AL115" i="7" s="1"/>
  <c r="AK115" i="7" s="1"/>
  <c r="AW115" i="7"/>
  <c r="AV115" i="7"/>
  <c r="AM115" i="7"/>
  <c r="AI115" i="7"/>
  <c r="AH115" i="7"/>
  <c r="AE115" i="7"/>
  <c r="U115" i="7" s="1"/>
  <c r="AD115" i="7"/>
  <c r="T115" i="7"/>
  <c r="S115" i="7" s="1"/>
  <c r="EM114" i="7"/>
  <c r="EL114" i="7"/>
  <c r="EI114" i="7"/>
  <c r="EH114" i="7"/>
  <c r="EA114" i="7"/>
  <c r="DZ114" i="7"/>
  <c r="DX114" i="7" s="1"/>
  <c r="DW114" i="7" s="1"/>
  <c r="DY114" i="7"/>
  <c r="DU114" i="7"/>
  <c r="DT114" i="7"/>
  <c r="DQ114" i="7"/>
  <c r="DP114" i="7"/>
  <c r="DI114" i="7"/>
  <c r="DG114" i="7" s="1"/>
  <c r="DC114" i="7"/>
  <c r="DB114" i="7"/>
  <c r="CY114" i="7"/>
  <c r="CX114" i="7"/>
  <c r="CQ114" i="7"/>
  <c r="CO114" i="7" s="1"/>
  <c r="CP114" i="7"/>
  <c r="CN114" i="7" s="1"/>
  <c r="CK114" i="7"/>
  <c r="CJ114" i="7"/>
  <c r="CG114" i="7"/>
  <c r="CF114" i="7"/>
  <c r="BV114" i="7" s="1"/>
  <c r="BY114" i="7"/>
  <c r="BW114" i="7" s="1"/>
  <c r="BX114" i="7"/>
  <c r="BS114" i="7"/>
  <c r="BR114" i="7"/>
  <c r="BO114" i="7"/>
  <c r="BE114" i="7" s="1"/>
  <c r="BC114" i="7" s="1"/>
  <c r="BN114" i="7"/>
  <c r="BG114" i="7"/>
  <c r="BF114" i="7"/>
  <c r="BD114" i="7"/>
  <c r="BA114" i="7"/>
  <c r="AZ114" i="7"/>
  <c r="AL114" i="7" s="1"/>
  <c r="AK114" i="7" s="1"/>
  <c r="AW114" i="7"/>
  <c r="AM114" i="7" s="1"/>
  <c r="AV114" i="7"/>
  <c r="AI114" i="7"/>
  <c r="AH114" i="7"/>
  <c r="AE114" i="7"/>
  <c r="U114" i="7" s="1"/>
  <c r="AD114" i="7"/>
  <c r="T114" i="7" s="1"/>
  <c r="S114" i="7" s="1"/>
  <c r="EM113" i="7"/>
  <c r="EL113" i="7"/>
  <c r="EI113" i="7"/>
  <c r="EH113" i="7"/>
  <c r="DX113" i="7" s="1"/>
  <c r="DW113" i="7" s="1"/>
  <c r="EA113" i="7"/>
  <c r="DY113" i="7" s="1"/>
  <c r="DZ113" i="7"/>
  <c r="DU113" i="7"/>
  <c r="DT113" i="7"/>
  <c r="DQ113" i="7"/>
  <c r="DG113" i="7" s="1"/>
  <c r="DP113" i="7"/>
  <c r="DI113" i="7"/>
  <c r="DC113" i="7"/>
  <c r="CO113" i="7" s="1"/>
  <c r="DB113" i="7"/>
  <c r="CN113" i="7" s="1"/>
  <c r="CY113" i="7"/>
  <c r="CX113" i="7"/>
  <c r="CQ113" i="7"/>
  <c r="CP113" i="7"/>
  <c r="CK113" i="7"/>
  <c r="BW113" i="7" s="1"/>
  <c r="CJ113" i="7"/>
  <c r="CG113" i="7"/>
  <c r="CF113" i="7"/>
  <c r="BY113" i="7"/>
  <c r="BX113" i="7"/>
  <c r="BV113" i="7" s="1"/>
  <c r="BU113" i="7"/>
  <c r="BS113" i="7"/>
  <c r="BR113" i="7"/>
  <c r="BO113" i="7"/>
  <c r="BN113" i="7"/>
  <c r="BG113" i="7"/>
  <c r="BE113" i="7" s="1"/>
  <c r="BF113" i="7"/>
  <c r="BD113" i="7"/>
  <c r="BA113" i="7"/>
  <c r="AZ113" i="7"/>
  <c r="AW113" i="7"/>
  <c r="AV113" i="7"/>
  <c r="AL113" i="7" s="1"/>
  <c r="AM113" i="7"/>
  <c r="AK113" i="7"/>
  <c r="AI113" i="7"/>
  <c r="AH113" i="7"/>
  <c r="AE113" i="7"/>
  <c r="AD113" i="7"/>
  <c r="U113" i="7"/>
  <c r="T113" i="7"/>
  <c r="S113" i="7" s="1"/>
  <c r="EM112" i="7"/>
  <c r="DY112" i="7" s="1"/>
  <c r="EL112" i="7"/>
  <c r="EI112" i="7"/>
  <c r="EH112" i="7"/>
  <c r="EA112" i="7"/>
  <c r="DZ112" i="7"/>
  <c r="DX112" i="7" s="1"/>
  <c r="DW112" i="7" s="1"/>
  <c r="DU112" i="7"/>
  <c r="DT112" i="7"/>
  <c r="DQ112" i="7"/>
  <c r="DP112" i="7"/>
  <c r="DI112" i="7"/>
  <c r="DG112" i="7" s="1"/>
  <c r="DH112" i="7"/>
  <c r="DF112" i="7"/>
  <c r="DE112" i="7" s="1"/>
  <c r="DC112" i="7"/>
  <c r="DB112" i="7"/>
  <c r="CY112" i="7"/>
  <c r="CX112" i="7"/>
  <c r="CN112" i="7" s="1"/>
  <c r="CQ112" i="7"/>
  <c r="CP112" i="7"/>
  <c r="CO112" i="7"/>
  <c r="CK112" i="7"/>
  <c r="CJ112" i="7"/>
  <c r="CG112" i="7"/>
  <c r="CF112" i="7"/>
  <c r="BY112" i="7"/>
  <c r="BW112" i="7" s="1"/>
  <c r="BX112" i="7"/>
  <c r="BV112" i="7" s="1"/>
  <c r="BU112" i="7" s="1"/>
  <c r="BS112" i="7"/>
  <c r="BR112" i="7"/>
  <c r="BD112" i="7" s="1"/>
  <c r="BC112" i="7" s="1"/>
  <c r="BO112" i="7"/>
  <c r="BN112" i="7"/>
  <c r="BG112" i="7"/>
  <c r="BE112" i="7" s="1"/>
  <c r="BF112" i="7"/>
  <c r="BA112" i="7"/>
  <c r="AM112" i="7" s="1"/>
  <c r="AZ112" i="7"/>
  <c r="AW112" i="7"/>
  <c r="AV112" i="7"/>
  <c r="AL112" i="7" s="1"/>
  <c r="AK112" i="7" s="1"/>
  <c r="AI112" i="7"/>
  <c r="AH112" i="7"/>
  <c r="T112" i="7" s="1"/>
  <c r="S112" i="7" s="1"/>
  <c r="AE112" i="7"/>
  <c r="AD112" i="7"/>
  <c r="U112" i="7"/>
  <c r="EM111" i="7"/>
  <c r="EL111" i="7"/>
  <c r="EI111" i="7"/>
  <c r="EH111" i="7"/>
  <c r="EA111" i="7"/>
  <c r="DY111" i="7" s="1"/>
  <c r="DZ111" i="7"/>
  <c r="DX111" i="7" s="1"/>
  <c r="DW111" i="7" s="1"/>
  <c r="DU111" i="7"/>
  <c r="DT111" i="7"/>
  <c r="DQ111" i="7"/>
  <c r="DP111" i="7"/>
  <c r="DI111" i="7"/>
  <c r="DG111" i="7" s="1"/>
  <c r="DC111" i="7"/>
  <c r="DB111" i="7"/>
  <c r="CY111" i="7"/>
  <c r="CX111" i="7"/>
  <c r="CN111" i="7" s="1"/>
  <c r="CM111" i="7" s="1"/>
  <c r="CQ111" i="7"/>
  <c r="CO111" i="7" s="1"/>
  <c r="CP111" i="7"/>
  <c r="CK111" i="7"/>
  <c r="CJ111" i="7"/>
  <c r="CG111" i="7"/>
  <c r="BW111" i="7" s="1"/>
  <c r="CF111" i="7"/>
  <c r="BV111" i="7" s="1"/>
  <c r="BY111" i="7"/>
  <c r="BX111" i="7"/>
  <c r="BS111" i="7"/>
  <c r="BR111" i="7"/>
  <c r="BD111" i="7" s="1"/>
  <c r="BC111" i="7" s="1"/>
  <c r="BO111" i="7"/>
  <c r="BE111" i="7" s="1"/>
  <c r="BN111" i="7"/>
  <c r="BG111" i="7"/>
  <c r="BF111" i="7"/>
  <c r="BA111" i="7"/>
  <c r="AM111" i="7" s="1"/>
  <c r="AZ111" i="7"/>
  <c r="AL111" i="7" s="1"/>
  <c r="AK111" i="7" s="1"/>
  <c r="AW111" i="7"/>
  <c r="AV111" i="7"/>
  <c r="AI111" i="7"/>
  <c r="AH111" i="7"/>
  <c r="T111" i="7" s="1"/>
  <c r="S111" i="7" s="1"/>
  <c r="AE111" i="7"/>
  <c r="U111" i="7" s="1"/>
  <c r="AD111" i="7"/>
  <c r="EM110" i="7"/>
  <c r="EL110" i="7"/>
  <c r="EI110" i="7"/>
  <c r="DY110" i="7" s="1"/>
  <c r="EH110" i="7"/>
  <c r="EA110" i="7"/>
  <c r="DZ110" i="7"/>
  <c r="DX110" i="7" s="1"/>
  <c r="DW110" i="7" s="1"/>
  <c r="DU110" i="7"/>
  <c r="DT110" i="7"/>
  <c r="DQ110" i="7"/>
  <c r="DP110" i="7"/>
  <c r="DI110" i="7"/>
  <c r="DG110" i="7" s="1"/>
  <c r="DC110" i="7"/>
  <c r="CO110" i="7" s="1"/>
  <c r="DB110" i="7"/>
  <c r="CY110" i="7"/>
  <c r="CX110" i="7"/>
  <c r="CQ110" i="7"/>
  <c r="CP110" i="7"/>
  <c r="CN110" i="7" s="1"/>
  <c r="CM110" i="7"/>
  <c r="CK110" i="7"/>
  <c r="CJ110" i="7"/>
  <c r="CG110" i="7"/>
  <c r="CF110" i="7"/>
  <c r="BY110" i="7"/>
  <c r="BW110" i="7" s="1"/>
  <c r="BX110" i="7"/>
  <c r="BV110" i="7"/>
  <c r="BS110" i="7"/>
  <c r="BR110" i="7"/>
  <c r="BO110" i="7"/>
  <c r="BN110" i="7"/>
  <c r="BG110" i="7"/>
  <c r="BF110" i="7"/>
  <c r="BE110" i="7"/>
  <c r="BD110" i="7"/>
  <c r="BC110" i="7" s="1"/>
  <c r="BA110" i="7"/>
  <c r="AZ110" i="7"/>
  <c r="AW110" i="7"/>
  <c r="AM110" i="7" s="1"/>
  <c r="AV110" i="7"/>
  <c r="AL110" i="7"/>
  <c r="AK110" i="7" s="1"/>
  <c r="AI110" i="7"/>
  <c r="AH110" i="7"/>
  <c r="AE110" i="7"/>
  <c r="AD110" i="7"/>
  <c r="T110" i="7" s="1"/>
  <c r="S110" i="7" s="1"/>
  <c r="U110" i="7"/>
  <c r="EM109" i="7"/>
  <c r="EL109" i="7"/>
  <c r="EI109" i="7"/>
  <c r="EH109" i="7"/>
  <c r="EA109" i="7"/>
  <c r="DY109" i="7" s="1"/>
  <c r="DZ109" i="7"/>
  <c r="DX109" i="7"/>
  <c r="DU109" i="7"/>
  <c r="DT109" i="7"/>
  <c r="DQ109" i="7"/>
  <c r="DP109" i="7"/>
  <c r="DI109" i="7"/>
  <c r="DH109" i="7"/>
  <c r="DG109" i="7"/>
  <c r="DF109" i="7"/>
  <c r="DC109" i="7"/>
  <c r="DB109" i="7"/>
  <c r="CY109" i="7"/>
  <c r="CX109" i="7"/>
  <c r="CQ109" i="7"/>
  <c r="CP109" i="7"/>
  <c r="CN109" i="7" s="1"/>
  <c r="CM109" i="7" s="1"/>
  <c r="CO109" i="7"/>
  <c r="CK109" i="7"/>
  <c r="CJ109" i="7"/>
  <c r="CG109" i="7"/>
  <c r="CF109" i="7"/>
  <c r="BY109" i="7"/>
  <c r="BW109" i="7" s="1"/>
  <c r="BX109" i="7"/>
  <c r="BV109" i="7" s="1"/>
  <c r="BS109" i="7"/>
  <c r="BR109" i="7"/>
  <c r="BO109" i="7"/>
  <c r="BN109" i="7"/>
  <c r="BD109" i="7" s="1"/>
  <c r="BC109" i="7" s="1"/>
  <c r="BG109" i="7"/>
  <c r="BE109" i="7" s="1"/>
  <c r="BF109" i="7"/>
  <c r="BA109" i="7"/>
  <c r="AZ109" i="7"/>
  <c r="AW109" i="7"/>
  <c r="AM109" i="7" s="1"/>
  <c r="AV109" i="7"/>
  <c r="AL109" i="7" s="1"/>
  <c r="AK109" i="7" s="1"/>
  <c r="AI109" i="7"/>
  <c r="AH109" i="7"/>
  <c r="AE109" i="7"/>
  <c r="AD109" i="7"/>
  <c r="T109" i="7" s="1"/>
  <c r="S109" i="7" s="1"/>
  <c r="U109" i="7"/>
  <c r="EM108" i="7"/>
  <c r="EL108" i="7"/>
  <c r="EI108" i="7"/>
  <c r="EH108" i="7"/>
  <c r="EA108" i="7"/>
  <c r="DY108" i="7" s="1"/>
  <c r="DZ108" i="7"/>
  <c r="DX108" i="7" s="1"/>
  <c r="DU108" i="7"/>
  <c r="DT108" i="7"/>
  <c r="DQ108" i="7"/>
  <c r="DP108" i="7"/>
  <c r="DI108" i="7"/>
  <c r="DG108" i="7" s="1"/>
  <c r="DH108" i="7"/>
  <c r="DC108" i="7"/>
  <c r="DB108" i="7"/>
  <c r="CY108" i="7"/>
  <c r="CO108" i="7" s="1"/>
  <c r="CX108" i="7"/>
  <c r="CN108" i="7" s="1"/>
  <c r="CM108" i="7" s="1"/>
  <c r="CQ108" i="7"/>
  <c r="CP108" i="7"/>
  <c r="CK108" i="7"/>
  <c r="CJ108" i="7"/>
  <c r="BV108" i="7" s="1"/>
  <c r="CG108" i="7"/>
  <c r="CF108" i="7"/>
  <c r="BY108" i="7"/>
  <c r="BW108" i="7" s="1"/>
  <c r="BX108" i="7"/>
  <c r="BS108" i="7"/>
  <c r="BE108" i="7" s="1"/>
  <c r="BR108" i="7"/>
  <c r="BO108" i="7"/>
  <c r="BN108" i="7"/>
  <c r="BG108" i="7"/>
  <c r="BF108" i="7"/>
  <c r="BD108" i="7" s="1"/>
  <c r="BC108" i="7"/>
  <c r="BA108" i="7"/>
  <c r="AZ108" i="7"/>
  <c r="AW108" i="7"/>
  <c r="AM108" i="7" s="1"/>
  <c r="AV108" i="7"/>
  <c r="AL108" i="7"/>
  <c r="AI108" i="7"/>
  <c r="U108" i="7" s="1"/>
  <c r="AH108" i="7"/>
  <c r="AE108" i="7"/>
  <c r="AD108" i="7"/>
  <c r="T108" i="7" s="1"/>
  <c r="EM107" i="7"/>
  <c r="EL107" i="7"/>
  <c r="DX107" i="7" s="1"/>
  <c r="EI107" i="7"/>
  <c r="EH107" i="7"/>
  <c r="EA107" i="7"/>
  <c r="DY107" i="7" s="1"/>
  <c r="DZ107" i="7"/>
  <c r="DU107" i="7"/>
  <c r="DG107" i="7" s="1"/>
  <c r="DT107" i="7"/>
  <c r="DQ107" i="7"/>
  <c r="DP107" i="7"/>
  <c r="DI107" i="7"/>
  <c r="DH107" i="7"/>
  <c r="DF107" i="7" s="1"/>
  <c r="DE107" i="7" s="1"/>
  <c r="DC107" i="7"/>
  <c r="DB107" i="7"/>
  <c r="CY107" i="7"/>
  <c r="CX107" i="7"/>
  <c r="CQ107" i="7"/>
  <c r="CO107" i="7" s="1"/>
  <c r="CP107" i="7"/>
  <c r="CN107" i="7"/>
  <c r="CK107" i="7"/>
  <c r="CJ107" i="7"/>
  <c r="CG107" i="7"/>
  <c r="CF107" i="7"/>
  <c r="BY107" i="7"/>
  <c r="BX107" i="7"/>
  <c r="BW107" i="7"/>
  <c r="BV107" i="7"/>
  <c r="BS107" i="7"/>
  <c r="BR107" i="7"/>
  <c r="BO107" i="7"/>
  <c r="BN107" i="7"/>
  <c r="BG107" i="7"/>
  <c r="BF107" i="7"/>
  <c r="BD107" i="7" s="1"/>
  <c r="BC107" i="7" s="1"/>
  <c r="BE107" i="7"/>
  <c r="BA107" i="7"/>
  <c r="AZ107" i="7"/>
  <c r="AW107" i="7"/>
  <c r="AV107" i="7"/>
  <c r="AM107" i="7"/>
  <c r="AL107" i="7"/>
  <c r="AI107" i="7"/>
  <c r="AH107" i="7"/>
  <c r="AE107" i="7"/>
  <c r="U107" i="7" s="1"/>
  <c r="AD107" i="7"/>
  <c r="T107" i="7"/>
  <c r="EM106" i="7"/>
  <c r="EL106" i="7"/>
  <c r="EI106" i="7"/>
  <c r="EH106" i="7"/>
  <c r="EA106" i="7"/>
  <c r="DZ106" i="7"/>
  <c r="DY106" i="7"/>
  <c r="DX106" i="7"/>
  <c r="DU106" i="7"/>
  <c r="DT106" i="7"/>
  <c r="DQ106" i="7"/>
  <c r="DP106" i="7"/>
  <c r="DI106" i="7"/>
  <c r="DH106" i="7"/>
  <c r="DF106" i="7" s="1"/>
  <c r="DE106" i="7" s="1"/>
  <c r="DG106" i="7"/>
  <c r="DC106" i="7"/>
  <c r="DB106" i="7"/>
  <c r="CY106" i="7"/>
  <c r="CX106" i="7"/>
  <c r="CQ106" i="7"/>
  <c r="CO106" i="7" s="1"/>
  <c r="CP106" i="7"/>
  <c r="CN106" i="7" s="1"/>
  <c r="CK106" i="7"/>
  <c r="CJ106" i="7"/>
  <c r="CG106" i="7"/>
  <c r="CF106" i="7"/>
  <c r="BV106" i="7" s="1"/>
  <c r="BU106" i="7" s="1"/>
  <c r="BY106" i="7"/>
  <c r="BW106" i="7" s="1"/>
  <c r="BX106" i="7"/>
  <c r="BS106" i="7"/>
  <c r="BR106" i="7"/>
  <c r="BO106" i="7"/>
  <c r="BE106" i="7" s="1"/>
  <c r="BN106" i="7"/>
  <c r="BG106" i="7"/>
  <c r="BF106" i="7"/>
  <c r="BD106" i="7" s="1"/>
  <c r="BC106" i="7" s="1"/>
  <c r="BA106" i="7"/>
  <c r="AZ106" i="7"/>
  <c r="AL106" i="7" s="1"/>
  <c r="AW106" i="7"/>
  <c r="AM106" i="7" s="1"/>
  <c r="AV106" i="7"/>
  <c r="AI106" i="7"/>
  <c r="AH106" i="7"/>
  <c r="AE106" i="7"/>
  <c r="U106" i="7" s="1"/>
  <c r="AD106" i="7"/>
  <c r="T106" i="7" s="1"/>
  <c r="S106" i="7" s="1"/>
  <c r="EM105" i="7"/>
  <c r="EL105" i="7"/>
  <c r="EI105" i="7"/>
  <c r="EH105" i="7"/>
  <c r="DX105" i="7" s="1"/>
  <c r="DW105" i="7" s="1"/>
  <c r="EA105" i="7"/>
  <c r="DY105" i="7" s="1"/>
  <c r="DZ105" i="7"/>
  <c r="DU105" i="7"/>
  <c r="DT105" i="7"/>
  <c r="DQ105" i="7"/>
  <c r="DG105" i="7" s="1"/>
  <c r="DP105" i="7"/>
  <c r="DI105" i="7"/>
  <c r="DH105" i="7"/>
  <c r="DF105" i="7" s="1"/>
  <c r="DE105" i="7" s="1"/>
  <c r="DC105" i="7"/>
  <c r="DB105" i="7"/>
  <c r="CN105" i="7" s="1"/>
  <c r="CM105" i="7" s="1"/>
  <c r="CY105" i="7"/>
  <c r="CX105" i="7"/>
  <c r="CQ105" i="7"/>
  <c r="CO105" i="7" s="1"/>
  <c r="CP105" i="7"/>
  <c r="CK105" i="7"/>
  <c r="BW105" i="7" s="1"/>
  <c r="CJ105" i="7"/>
  <c r="CG105" i="7"/>
  <c r="CF105" i="7"/>
  <c r="BV105" i="7" s="1"/>
  <c r="BU105" i="7" s="1"/>
  <c r="BY105" i="7"/>
  <c r="BX105" i="7"/>
  <c r="BS105" i="7"/>
  <c r="BR105" i="7"/>
  <c r="BO105" i="7"/>
  <c r="BE105" i="7" s="1"/>
  <c r="BN105" i="7"/>
  <c r="BG105" i="7"/>
  <c r="BF105" i="7"/>
  <c r="BD105" i="7"/>
  <c r="BA105" i="7"/>
  <c r="AZ105" i="7"/>
  <c r="AL105" i="7" s="1"/>
  <c r="AW105" i="7"/>
  <c r="AV105" i="7"/>
  <c r="AM105" i="7"/>
  <c r="AK105" i="7"/>
  <c r="AI105" i="7"/>
  <c r="AH105" i="7"/>
  <c r="AE105" i="7"/>
  <c r="U105" i="7" s="1"/>
  <c r="AD105" i="7"/>
  <c r="T105" i="7"/>
  <c r="S105" i="7" s="1"/>
  <c r="EM104" i="7"/>
  <c r="DY104" i="7" s="1"/>
  <c r="EL104" i="7"/>
  <c r="EI104" i="7"/>
  <c r="EH104" i="7"/>
  <c r="EA104" i="7"/>
  <c r="DZ104" i="7"/>
  <c r="DX104" i="7" s="1"/>
  <c r="DW104" i="7" s="1"/>
  <c r="DU104" i="7"/>
  <c r="DT104" i="7"/>
  <c r="DQ104" i="7"/>
  <c r="DP104" i="7"/>
  <c r="DI104" i="7"/>
  <c r="DG104" i="7" s="1"/>
  <c r="DH104" i="7"/>
  <c r="DF104" i="7" s="1"/>
  <c r="DE104" i="7" s="1"/>
  <c r="DC104" i="7"/>
  <c r="DB104" i="7"/>
  <c r="CY104" i="7"/>
  <c r="CX104" i="7"/>
  <c r="CQ104" i="7"/>
  <c r="CP104" i="7"/>
  <c r="CO104" i="7"/>
  <c r="CN104" i="7"/>
  <c r="CK104" i="7"/>
  <c r="CJ104" i="7"/>
  <c r="CG104" i="7"/>
  <c r="CF104" i="7"/>
  <c r="BY104" i="7"/>
  <c r="BX104" i="7"/>
  <c r="BV104" i="7" s="1"/>
  <c r="BU104" i="7" s="1"/>
  <c r="BW104" i="7"/>
  <c r="BS104" i="7"/>
  <c r="BR104" i="7"/>
  <c r="BO104" i="7"/>
  <c r="BN104" i="7"/>
  <c r="BG104" i="7"/>
  <c r="BE104" i="7" s="1"/>
  <c r="BF104" i="7"/>
  <c r="BD104" i="7" s="1"/>
  <c r="BC104" i="7" s="1"/>
  <c r="BA104" i="7"/>
  <c r="AZ104" i="7"/>
  <c r="AW104" i="7"/>
  <c r="AV104" i="7"/>
  <c r="AL104" i="7" s="1"/>
  <c r="AK104" i="7" s="1"/>
  <c r="AM104" i="7"/>
  <c r="AI104" i="7"/>
  <c r="AH104" i="7"/>
  <c r="AE104" i="7"/>
  <c r="AD104" i="7"/>
  <c r="U104" i="7"/>
  <c r="T104" i="7"/>
  <c r="EM103" i="7"/>
  <c r="EL103" i="7"/>
  <c r="EI103" i="7"/>
  <c r="EH103" i="7"/>
  <c r="EA103" i="7"/>
  <c r="DZ103" i="7"/>
  <c r="DX103" i="7" s="1"/>
  <c r="DW103" i="7" s="1"/>
  <c r="DY103" i="7"/>
  <c r="DU103" i="7"/>
  <c r="DT103" i="7"/>
  <c r="DQ103" i="7"/>
  <c r="DP103" i="7"/>
  <c r="DI103" i="7"/>
  <c r="DG103" i="7" s="1"/>
  <c r="DH103" i="7"/>
  <c r="DF103" i="7" s="1"/>
  <c r="DE103" i="7" s="1"/>
  <c r="DC103" i="7"/>
  <c r="DB103" i="7"/>
  <c r="CY103" i="7"/>
  <c r="CX103" i="7"/>
  <c r="CN103" i="7" s="1"/>
  <c r="CQ103" i="7"/>
  <c r="CO103" i="7" s="1"/>
  <c r="CP103" i="7"/>
  <c r="CK103" i="7"/>
  <c r="CJ103" i="7"/>
  <c r="CG103" i="7"/>
  <c r="BW103" i="7" s="1"/>
  <c r="CF103" i="7"/>
  <c r="BY103" i="7"/>
  <c r="BX103" i="7"/>
  <c r="BV103" i="7" s="1"/>
  <c r="BU103" i="7"/>
  <c r="BS103" i="7"/>
  <c r="BR103" i="7"/>
  <c r="BD103" i="7" s="1"/>
  <c r="BC103" i="7" s="1"/>
  <c r="BO103" i="7"/>
  <c r="BN103" i="7"/>
  <c r="BG103" i="7"/>
  <c r="BE103" i="7" s="1"/>
  <c r="BF103" i="7"/>
  <c r="BA103" i="7"/>
  <c r="AM103" i="7" s="1"/>
  <c r="AZ103" i="7"/>
  <c r="AW103" i="7"/>
  <c r="AV103" i="7"/>
  <c r="AL103" i="7" s="1"/>
  <c r="AK103" i="7" s="1"/>
  <c r="AI103" i="7"/>
  <c r="AH103" i="7"/>
  <c r="T103" i="7" s="1"/>
  <c r="S103" i="7" s="1"/>
  <c r="AE103" i="7"/>
  <c r="U103" i="7" s="1"/>
  <c r="AD103" i="7"/>
  <c r="EM102" i="7"/>
  <c r="EL102" i="7"/>
  <c r="EI102" i="7"/>
  <c r="DY102" i="7" s="1"/>
  <c r="EH102" i="7"/>
  <c r="EA102" i="7"/>
  <c r="DZ102" i="7"/>
  <c r="DX102" i="7" s="1"/>
  <c r="DW102" i="7" s="1"/>
  <c r="DU102" i="7"/>
  <c r="DT102" i="7"/>
  <c r="DQ102" i="7"/>
  <c r="DP102" i="7"/>
  <c r="DI102" i="7"/>
  <c r="DG102" i="7" s="1"/>
  <c r="DH102" i="7"/>
  <c r="DC102" i="7"/>
  <c r="DB102" i="7"/>
  <c r="CY102" i="7"/>
  <c r="CX102" i="7"/>
  <c r="CN102" i="7" s="1"/>
  <c r="CQ102" i="7"/>
  <c r="CP102" i="7"/>
  <c r="CO102" i="7"/>
  <c r="CM102" i="7"/>
  <c r="CK102" i="7"/>
  <c r="CJ102" i="7"/>
  <c r="CG102" i="7"/>
  <c r="BW102" i="7" s="1"/>
  <c r="CF102" i="7"/>
  <c r="BY102" i="7"/>
  <c r="BX102" i="7"/>
  <c r="BV102" i="7"/>
  <c r="BS102" i="7"/>
  <c r="BR102" i="7"/>
  <c r="BO102" i="7"/>
  <c r="BN102" i="7"/>
  <c r="BG102" i="7"/>
  <c r="BE102" i="7" s="1"/>
  <c r="BF102" i="7"/>
  <c r="BD102" i="7"/>
  <c r="BA102" i="7"/>
  <c r="AM102" i="7" s="1"/>
  <c r="AZ102" i="7"/>
  <c r="AW102" i="7"/>
  <c r="AV102" i="7"/>
  <c r="AL102" i="7"/>
  <c r="AK102" i="7" s="1"/>
  <c r="AI102" i="7"/>
  <c r="AH102" i="7"/>
  <c r="T102" i="7" s="1"/>
  <c r="AE102" i="7"/>
  <c r="AD102" i="7"/>
  <c r="U102" i="7"/>
  <c r="S102" i="7"/>
  <c r="EM101" i="7"/>
  <c r="EL101" i="7"/>
  <c r="EI101" i="7"/>
  <c r="DY101" i="7" s="1"/>
  <c r="EH101" i="7"/>
  <c r="EA101" i="7"/>
  <c r="DZ101" i="7"/>
  <c r="DX101" i="7" s="1"/>
  <c r="DW101" i="7" s="1"/>
  <c r="DU101" i="7"/>
  <c r="DT101" i="7"/>
  <c r="DQ101" i="7"/>
  <c r="DP101" i="7"/>
  <c r="DI101" i="7"/>
  <c r="DG101" i="7"/>
  <c r="DC101" i="7"/>
  <c r="DB101" i="7"/>
  <c r="CY101" i="7"/>
  <c r="CX101" i="7"/>
  <c r="CQ101" i="7"/>
  <c r="CP101" i="7"/>
  <c r="CN101" i="7" s="1"/>
  <c r="CM101" i="7" s="1"/>
  <c r="CO101" i="7"/>
  <c r="CK101" i="7"/>
  <c r="CJ101" i="7"/>
  <c r="CG101" i="7"/>
  <c r="CF101" i="7"/>
  <c r="BY101" i="7"/>
  <c r="BW101" i="7" s="1"/>
  <c r="BX101" i="7"/>
  <c r="BV101" i="7" s="1"/>
  <c r="BS101" i="7"/>
  <c r="BR101" i="7"/>
  <c r="BO101" i="7"/>
  <c r="BN101" i="7"/>
  <c r="BD101" i="7" s="1"/>
  <c r="BC101" i="7" s="1"/>
  <c r="BG101" i="7"/>
  <c r="BE101" i="7" s="1"/>
  <c r="BF101" i="7"/>
  <c r="BA101" i="7"/>
  <c r="AZ101" i="7"/>
  <c r="AW101" i="7"/>
  <c r="AV101" i="7"/>
  <c r="AL101" i="7" s="1"/>
  <c r="AI101" i="7"/>
  <c r="AH101" i="7"/>
  <c r="AE101" i="7"/>
  <c r="AD101" i="7"/>
  <c r="U101" i="7"/>
  <c r="EM100" i="7"/>
  <c r="EL100" i="7"/>
  <c r="EI100" i="7"/>
  <c r="EH100" i="7"/>
  <c r="EA100" i="7"/>
  <c r="DY100" i="7" s="1"/>
  <c r="DZ100" i="7"/>
  <c r="DX100" i="7" s="1"/>
  <c r="DU100" i="7"/>
  <c r="DT100" i="7"/>
  <c r="DQ100" i="7"/>
  <c r="DP100" i="7"/>
  <c r="DI100" i="7"/>
  <c r="DG100" i="7" s="1"/>
  <c r="DC100" i="7"/>
  <c r="DB100" i="7"/>
  <c r="CY100" i="7"/>
  <c r="CX100" i="7"/>
  <c r="CQ100" i="7"/>
  <c r="CP100" i="7"/>
  <c r="CN100" i="7" s="1"/>
  <c r="CK100" i="7"/>
  <c r="CJ100" i="7"/>
  <c r="CG100" i="7"/>
  <c r="CF100" i="7"/>
  <c r="BY100" i="7"/>
  <c r="BW100" i="7" s="1"/>
  <c r="BX100" i="7"/>
  <c r="BV100" i="7"/>
  <c r="BS100" i="7"/>
  <c r="BR100" i="7"/>
  <c r="BO100" i="7"/>
  <c r="BN100" i="7"/>
  <c r="BD100" i="7" s="1"/>
  <c r="BC100" i="7" s="1"/>
  <c r="BG100" i="7"/>
  <c r="BF100" i="7"/>
  <c r="BE100" i="7"/>
  <c r="BA100" i="7"/>
  <c r="AZ100" i="7"/>
  <c r="AW100" i="7"/>
  <c r="AM100" i="7" s="1"/>
  <c r="AV100" i="7"/>
  <c r="AL100" i="7"/>
  <c r="AI100" i="7"/>
  <c r="U100" i="7" s="1"/>
  <c r="AH100" i="7"/>
  <c r="AE100" i="7"/>
  <c r="AD100" i="7"/>
  <c r="T100" i="7" s="1"/>
  <c r="S100" i="7" s="1"/>
  <c r="EM99" i="7"/>
  <c r="EL99" i="7"/>
  <c r="DX99" i="7" s="1"/>
  <c r="DW99" i="7" s="1"/>
  <c r="EI99" i="7"/>
  <c r="EH99" i="7"/>
  <c r="EA99" i="7"/>
  <c r="DY99" i="7" s="1"/>
  <c r="DZ99" i="7"/>
  <c r="DU99" i="7"/>
  <c r="DT99" i="7"/>
  <c r="DQ99" i="7"/>
  <c r="DP99" i="7"/>
  <c r="DI99" i="7"/>
  <c r="DH99" i="7"/>
  <c r="DF99" i="7" s="1"/>
  <c r="DE99" i="7" s="1"/>
  <c r="DG99" i="7"/>
  <c r="DC99" i="7"/>
  <c r="DB99" i="7"/>
  <c r="CY99" i="7"/>
  <c r="CX99" i="7"/>
  <c r="CQ99" i="7"/>
  <c r="CO99" i="7" s="1"/>
  <c r="CP99" i="7"/>
  <c r="CN99" i="7" s="1"/>
  <c r="CM99" i="7" s="1"/>
  <c r="CK99" i="7"/>
  <c r="CJ99" i="7"/>
  <c r="CG99" i="7"/>
  <c r="CF99" i="7"/>
  <c r="BY99" i="7"/>
  <c r="BX99" i="7"/>
  <c r="BW99" i="7"/>
  <c r="BV99" i="7"/>
  <c r="BS99" i="7"/>
  <c r="BR99" i="7"/>
  <c r="BO99" i="7"/>
  <c r="BN99" i="7"/>
  <c r="BG99" i="7"/>
  <c r="BF99" i="7"/>
  <c r="BD99" i="7" s="1"/>
  <c r="BC99" i="7" s="1"/>
  <c r="BE99" i="7"/>
  <c r="BA99" i="7"/>
  <c r="AZ99" i="7"/>
  <c r="AW99" i="7"/>
  <c r="AV99" i="7"/>
  <c r="AM99" i="7"/>
  <c r="AL99" i="7"/>
  <c r="AI99" i="7"/>
  <c r="U99" i="7" s="1"/>
  <c r="AH99" i="7"/>
  <c r="AE99" i="7"/>
  <c r="AD99" i="7"/>
  <c r="T99" i="7" s="1"/>
  <c r="S99" i="7" s="1"/>
  <c r="EM98" i="7"/>
  <c r="EL98" i="7"/>
  <c r="EI98" i="7"/>
  <c r="EH98" i="7"/>
  <c r="EA98" i="7"/>
  <c r="DY98" i="7" s="1"/>
  <c r="DZ98" i="7"/>
  <c r="DX98" i="7"/>
  <c r="DU98" i="7"/>
  <c r="DT98" i="7"/>
  <c r="DQ98" i="7"/>
  <c r="DP98" i="7"/>
  <c r="DI98" i="7"/>
  <c r="DG98" i="7"/>
  <c r="DC98" i="7"/>
  <c r="DB98" i="7"/>
  <c r="CY98" i="7"/>
  <c r="CX98" i="7"/>
  <c r="CQ98" i="7"/>
  <c r="CO98" i="7" s="1"/>
  <c r="CP98" i="7"/>
  <c r="CN98" i="7" s="1"/>
  <c r="CM98" i="7" s="1"/>
  <c r="CK98" i="7"/>
  <c r="CJ98" i="7"/>
  <c r="CG98" i="7"/>
  <c r="CF98" i="7"/>
  <c r="BY98" i="7"/>
  <c r="BW98" i="7" s="1"/>
  <c r="BX98" i="7"/>
  <c r="BS98" i="7"/>
  <c r="BR98" i="7"/>
  <c r="BO98" i="7"/>
  <c r="BN98" i="7"/>
  <c r="BG98" i="7"/>
  <c r="BF98" i="7"/>
  <c r="BD98" i="7" s="1"/>
  <c r="BA98" i="7"/>
  <c r="AZ98" i="7"/>
  <c r="AL98" i="7" s="1"/>
  <c r="AK98" i="7" s="1"/>
  <c r="AW98" i="7"/>
  <c r="AM98" i="7" s="1"/>
  <c r="AV98" i="7"/>
  <c r="AI98" i="7"/>
  <c r="AH98" i="7"/>
  <c r="AE98" i="7"/>
  <c r="AD98" i="7"/>
  <c r="T98" i="7" s="1"/>
  <c r="EM97" i="7"/>
  <c r="EL97" i="7"/>
  <c r="EI97" i="7"/>
  <c r="EH97" i="7"/>
  <c r="EA97" i="7"/>
  <c r="DY97" i="7" s="1"/>
  <c r="DZ97" i="7"/>
  <c r="DU97" i="7"/>
  <c r="DT97" i="7"/>
  <c r="DQ97" i="7"/>
  <c r="DP97" i="7"/>
  <c r="DI97" i="7"/>
  <c r="DH97" i="7"/>
  <c r="DF97" i="7" s="1"/>
  <c r="DC97" i="7"/>
  <c r="DB97" i="7"/>
  <c r="CY97" i="7"/>
  <c r="CX97" i="7"/>
  <c r="CQ97" i="7"/>
  <c r="CO97" i="7" s="1"/>
  <c r="CP97" i="7"/>
  <c r="CN97" i="7"/>
  <c r="CK97" i="7"/>
  <c r="CJ97" i="7"/>
  <c r="CG97" i="7"/>
  <c r="CF97" i="7"/>
  <c r="BV97" i="7" s="1"/>
  <c r="BU97" i="7" s="1"/>
  <c r="BY97" i="7"/>
  <c r="BX97" i="7"/>
  <c r="BW97" i="7"/>
  <c r="BS97" i="7"/>
  <c r="BR97" i="7"/>
  <c r="BO97" i="7"/>
  <c r="BE97" i="7" s="1"/>
  <c r="BN97" i="7"/>
  <c r="BG97" i="7"/>
  <c r="BF97" i="7"/>
  <c r="BD97" i="7" s="1"/>
  <c r="BC97" i="7" s="1"/>
  <c r="BA97" i="7"/>
  <c r="AZ97" i="7"/>
  <c r="AL97" i="7" s="1"/>
  <c r="AK97" i="7" s="1"/>
  <c r="AW97" i="7"/>
  <c r="AV97" i="7"/>
  <c r="AM97" i="7"/>
  <c r="AI97" i="7"/>
  <c r="AH97" i="7"/>
  <c r="AE97" i="7"/>
  <c r="U97" i="7" s="1"/>
  <c r="AD97" i="7"/>
  <c r="T97" i="7"/>
  <c r="EM96" i="7"/>
  <c r="EL96" i="7"/>
  <c r="EI96" i="7"/>
  <c r="EH96" i="7"/>
  <c r="EA96" i="7"/>
  <c r="DZ96" i="7"/>
  <c r="DX96" i="7" s="1"/>
  <c r="DW96" i="7" s="1"/>
  <c r="DY96" i="7"/>
  <c r="DU96" i="7"/>
  <c r="DT96" i="7"/>
  <c r="DQ96" i="7"/>
  <c r="DP96" i="7"/>
  <c r="DI96" i="7"/>
  <c r="DG96" i="7" s="1"/>
  <c r="DH96" i="7"/>
  <c r="DF96" i="7" s="1"/>
  <c r="DC96" i="7"/>
  <c r="DB96" i="7"/>
  <c r="CY96" i="7"/>
  <c r="CX96" i="7"/>
  <c r="CQ96" i="7"/>
  <c r="CO96" i="7" s="1"/>
  <c r="CP96" i="7"/>
  <c r="CN96" i="7"/>
  <c r="CK96" i="7"/>
  <c r="CJ96" i="7"/>
  <c r="CG96" i="7"/>
  <c r="CF96" i="7"/>
  <c r="BY96" i="7"/>
  <c r="BX96" i="7"/>
  <c r="BV96" i="7" s="1"/>
  <c r="BU96" i="7" s="1"/>
  <c r="BW96" i="7"/>
  <c r="BS96" i="7"/>
  <c r="BR96" i="7"/>
  <c r="BO96" i="7"/>
  <c r="BN96" i="7"/>
  <c r="BG96" i="7"/>
  <c r="BF96" i="7"/>
  <c r="BD96" i="7" s="1"/>
  <c r="BA96" i="7"/>
  <c r="AZ96" i="7"/>
  <c r="AW96" i="7"/>
  <c r="AV96" i="7"/>
  <c r="AM96" i="7"/>
  <c r="AI96" i="7"/>
  <c r="AH96" i="7"/>
  <c r="AE96" i="7"/>
  <c r="U96" i="7" s="1"/>
  <c r="AD96" i="7"/>
  <c r="T96" i="7"/>
  <c r="EI95" i="7"/>
  <c r="EH95" i="7"/>
  <c r="EA95" i="7"/>
  <c r="DY95" i="7" s="1"/>
  <c r="DZ95" i="7"/>
  <c r="DX95" i="7"/>
  <c r="DW95" i="7" s="1"/>
  <c r="DU95" i="7"/>
  <c r="DT95" i="7"/>
  <c r="DQ95" i="7"/>
  <c r="DP95" i="7"/>
  <c r="DI95" i="7"/>
  <c r="DG95" i="7" s="1"/>
  <c r="DH95" i="7"/>
  <c r="DF95" i="7" s="1"/>
  <c r="DC95" i="7"/>
  <c r="DB95" i="7"/>
  <c r="CY95" i="7"/>
  <c r="CX95" i="7"/>
  <c r="CQ95" i="7"/>
  <c r="CP95" i="7"/>
  <c r="CN95" i="7" s="1"/>
  <c r="CM95" i="7" s="1"/>
  <c r="CO95" i="7"/>
  <c r="CK95" i="7"/>
  <c r="CJ95" i="7"/>
  <c r="CG95" i="7"/>
  <c r="CF95" i="7"/>
  <c r="BY95" i="7"/>
  <c r="BX95" i="7"/>
  <c r="BV95" i="7" s="1"/>
  <c r="BS95" i="7"/>
  <c r="BR95" i="7"/>
  <c r="BO95" i="7"/>
  <c r="BN95" i="7"/>
  <c r="BD95" i="7" s="1"/>
  <c r="BC95" i="7" s="1"/>
  <c r="BG95" i="7"/>
  <c r="BE95" i="7" s="1"/>
  <c r="BF95" i="7"/>
  <c r="BA95" i="7"/>
  <c r="AZ95" i="7"/>
  <c r="AW95" i="7"/>
  <c r="AM95" i="7" s="1"/>
  <c r="AV95" i="7"/>
  <c r="AL95" i="7" s="1"/>
  <c r="AI95" i="7"/>
  <c r="AH95" i="7"/>
  <c r="AE95" i="7"/>
  <c r="AD95" i="7"/>
  <c r="U95" i="7"/>
  <c r="EI94" i="7"/>
  <c r="EH94" i="7"/>
  <c r="EA94" i="7"/>
  <c r="DZ94" i="7"/>
  <c r="DY94" i="7"/>
  <c r="DX94" i="7"/>
  <c r="DU94" i="7"/>
  <c r="DT94" i="7"/>
  <c r="DQ94" i="7"/>
  <c r="DP94" i="7"/>
  <c r="DI94" i="7"/>
  <c r="DG94" i="7"/>
  <c r="DC94" i="7"/>
  <c r="DB94" i="7"/>
  <c r="CY94" i="7"/>
  <c r="CX94" i="7"/>
  <c r="CQ94" i="7"/>
  <c r="CO94" i="7" s="1"/>
  <c r="CP94" i="7"/>
  <c r="CN94" i="7" s="1"/>
  <c r="CK94" i="7"/>
  <c r="CJ94" i="7"/>
  <c r="CG94" i="7"/>
  <c r="CF94" i="7"/>
  <c r="BY94" i="7"/>
  <c r="BW94" i="7" s="1"/>
  <c r="BX94" i="7"/>
  <c r="BS94" i="7"/>
  <c r="BR94" i="7"/>
  <c r="BO94" i="7"/>
  <c r="BE94" i="7" s="1"/>
  <c r="BN94" i="7"/>
  <c r="BD94" i="7" s="1"/>
  <c r="BC94" i="7" s="1"/>
  <c r="BG94" i="7"/>
  <c r="BF94" i="7"/>
  <c r="BA94" i="7"/>
  <c r="AZ94" i="7"/>
  <c r="AL94" i="7" s="1"/>
  <c r="AK94" i="7" s="1"/>
  <c r="AW94" i="7"/>
  <c r="AM94" i="7" s="1"/>
  <c r="AV94" i="7"/>
  <c r="AI94" i="7"/>
  <c r="AH94" i="7"/>
  <c r="AE94" i="7"/>
  <c r="AD94" i="7"/>
  <c r="T94" i="7" s="1"/>
  <c r="EI93" i="7"/>
  <c r="EH93" i="7"/>
  <c r="EA93" i="7"/>
  <c r="DZ93" i="7"/>
  <c r="DX93" i="7" s="1"/>
  <c r="DW93" i="7" s="1"/>
  <c r="DY93" i="7"/>
  <c r="DU93" i="7"/>
  <c r="DT93" i="7"/>
  <c r="DQ93" i="7"/>
  <c r="DP93" i="7"/>
  <c r="DI93" i="7"/>
  <c r="DG93" i="7" s="1"/>
  <c r="DH93" i="7"/>
  <c r="DF93" i="7" s="1"/>
  <c r="DC93" i="7"/>
  <c r="DB93" i="7"/>
  <c r="CY93" i="7"/>
  <c r="CX93" i="7"/>
  <c r="CQ93" i="7"/>
  <c r="CO93" i="7" s="1"/>
  <c r="CP93" i="7"/>
  <c r="CK93" i="7"/>
  <c r="CJ93" i="7"/>
  <c r="CG93" i="7"/>
  <c r="BW93" i="7" s="1"/>
  <c r="CF93" i="7"/>
  <c r="BV93" i="7" s="1"/>
  <c r="BU93" i="7" s="1"/>
  <c r="BY93" i="7"/>
  <c r="BX93" i="7"/>
  <c r="BS93" i="7"/>
  <c r="BR93" i="7"/>
  <c r="BD93" i="7" s="1"/>
  <c r="BC93" i="7" s="1"/>
  <c r="BO93" i="7"/>
  <c r="BE93" i="7" s="1"/>
  <c r="BN93" i="7"/>
  <c r="BG93" i="7"/>
  <c r="BF93" i="7"/>
  <c r="BA93" i="7"/>
  <c r="AM93" i="7" s="1"/>
  <c r="AZ93" i="7"/>
  <c r="AL93" i="7" s="1"/>
  <c r="AW93" i="7"/>
  <c r="AV93" i="7"/>
  <c r="AK93" i="7"/>
  <c r="AI93" i="7"/>
  <c r="AH93" i="7"/>
  <c r="T93" i="7" s="1"/>
  <c r="AE93" i="7"/>
  <c r="U93" i="7" s="1"/>
  <c r="AD93" i="7"/>
  <c r="EM92" i="7"/>
  <c r="EL92" i="7"/>
  <c r="EI92" i="7"/>
  <c r="DY92" i="7" s="1"/>
  <c r="EH92" i="7"/>
  <c r="EA92" i="7"/>
  <c r="DZ92" i="7"/>
  <c r="DU92" i="7"/>
  <c r="DT92" i="7"/>
  <c r="DQ92" i="7"/>
  <c r="DP92" i="7"/>
  <c r="DI92" i="7"/>
  <c r="DG92" i="7" s="1"/>
  <c r="DH92" i="7"/>
  <c r="DF92" i="7"/>
  <c r="DC92" i="7"/>
  <c r="DB92" i="7"/>
  <c r="CN92" i="7" s="1"/>
  <c r="CY92" i="7"/>
  <c r="CX92" i="7"/>
  <c r="CQ92" i="7"/>
  <c r="CP92" i="7"/>
  <c r="CO92" i="7"/>
  <c r="CM92" i="7" s="1"/>
  <c r="CK92" i="7"/>
  <c r="BW92" i="7" s="1"/>
  <c r="CJ92" i="7"/>
  <c r="CG92" i="7"/>
  <c r="CF92" i="7"/>
  <c r="BY92" i="7"/>
  <c r="BX92" i="7"/>
  <c r="BV92" i="7" s="1"/>
  <c r="BU92" i="7" s="1"/>
  <c r="BS92" i="7"/>
  <c r="BR92" i="7"/>
  <c r="BO92" i="7"/>
  <c r="BN92" i="7"/>
  <c r="BG92" i="7"/>
  <c r="BF92" i="7"/>
  <c r="BE92" i="7"/>
  <c r="BD92" i="7"/>
  <c r="BA92" i="7"/>
  <c r="AZ92" i="7"/>
  <c r="AW92" i="7"/>
  <c r="AV92" i="7"/>
  <c r="AM92" i="7"/>
  <c r="AL92" i="7"/>
  <c r="AK92" i="7" s="1"/>
  <c r="AI92" i="7"/>
  <c r="AH92" i="7"/>
  <c r="AE92" i="7"/>
  <c r="AD92" i="7"/>
  <c r="U92" i="7"/>
  <c r="T92" i="7"/>
  <c r="S92" i="7"/>
  <c r="EM91" i="7"/>
  <c r="DY91" i="7" s="1"/>
  <c r="EL91" i="7"/>
  <c r="EI91" i="7"/>
  <c r="EH91" i="7"/>
  <c r="EA91" i="7"/>
  <c r="DZ91" i="7"/>
  <c r="DX91" i="7" s="1"/>
  <c r="DW91" i="7" s="1"/>
  <c r="DU91" i="7"/>
  <c r="DT91" i="7"/>
  <c r="DQ91" i="7"/>
  <c r="DP91" i="7"/>
  <c r="DI91" i="7"/>
  <c r="DH91" i="7"/>
  <c r="DF91" i="7" s="1"/>
  <c r="DE91" i="7" s="1"/>
  <c r="DG91" i="7"/>
  <c r="DC91" i="7"/>
  <c r="DB91" i="7"/>
  <c r="CY91" i="7"/>
  <c r="CX91" i="7"/>
  <c r="CQ91" i="7"/>
  <c r="CP91" i="7"/>
  <c r="CN91" i="7" s="1"/>
  <c r="CM91" i="7" s="1"/>
  <c r="CO91" i="7"/>
  <c r="CK91" i="7"/>
  <c r="CJ91" i="7"/>
  <c r="CG91" i="7"/>
  <c r="CF91" i="7"/>
  <c r="BY91" i="7"/>
  <c r="BW91" i="7" s="1"/>
  <c r="BX91" i="7"/>
  <c r="BV91" i="7" s="1"/>
  <c r="BU91" i="7" s="1"/>
  <c r="BS91" i="7"/>
  <c r="BR91" i="7"/>
  <c r="BO91" i="7"/>
  <c r="BN91" i="7"/>
  <c r="BD91" i="7" s="1"/>
  <c r="BC91" i="7" s="1"/>
  <c r="BG91" i="7"/>
  <c r="BE91" i="7" s="1"/>
  <c r="BF91" i="7"/>
  <c r="BA91" i="7"/>
  <c r="AZ91" i="7"/>
  <c r="AW91" i="7"/>
  <c r="AM91" i="7" s="1"/>
  <c r="AV91" i="7"/>
  <c r="AL91" i="7" s="1"/>
  <c r="AI91" i="7"/>
  <c r="AH91" i="7"/>
  <c r="AE91" i="7"/>
  <c r="AD91" i="7"/>
  <c r="U91" i="7"/>
  <c r="EM90" i="7"/>
  <c r="EL90" i="7"/>
  <c r="EI90" i="7"/>
  <c r="EH90" i="7"/>
  <c r="EA90" i="7"/>
  <c r="DY90" i="7" s="1"/>
  <c r="DZ90" i="7"/>
  <c r="DX90" i="7" s="1"/>
  <c r="DU90" i="7"/>
  <c r="DT90" i="7"/>
  <c r="DQ90" i="7"/>
  <c r="DP90" i="7"/>
  <c r="DF90" i="7" s="1"/>
  <c r="DE90" i="7" s="1"/>
  <c r="DI90" i="7"/>
  <c r="DG90" i="7" s="1"/>
  <c r="DH90" i="7"/>
  <c r="DC90" i="7"/>
  <c r="DB90" i="7"/>
  <c r="CY90" i="7"/>
  <c r="CX90" i="7"/>
  <c r="CN90" i="7" s="1"/>
  <c r="CQ90" i="7"/>
  <c r="CP90" i="7"/>
  <c r="CK90" i="7"/>
  <c r="CJ90" i="7"/>
  <c r="CG90" i="7"/>
  <c r="CF90" i="7"/>
  <c r="BY90" i="7"/>
  <c r="BX90" i="7"/>
  <c r="BV90" i="7"/>
  <c r="BS90" i="7"/>
  <c r="BE90" i="7" s="1"/>
  <c r="BR90" i="7"/>
  <c r="BD90" i="7" s="1"/>
  <c r="BO90" i="7"/>
  <c r="BN90" i="7"/>
  <c r="BG90" i="7"/>
  <c r="BF90" i="7"/>
  <c r="BA90" i="7"/>
  <c r="AM90" i="7" s="1"/>
  <c r="AZ90" i="7"/>
  <c r="AW90" i="7"/>
  <c r="AV90" i="7"/>
  <c r="AL90" i="7"/>
  <c r="AI90" i="7"/>
  <c r="U90" i="7" s="1"/>
  <c r="AH90" i="7"/>
  <c r="T90" i="7" s="1"/>
  <c r="AE90" i="7"/>
  <c r="AD90" i="7"/>
  <c r="S90" i="7"/>
  <c r="EM89" i="7"/>
  <c r="EL89" i="7"/>
  <c r="EI89" i="7"/>
  <c r="EH89" i="7"/>
  <c r="EA89" i="7"/>
  <c r="DY89" i="7" s="1"/>
  <c r="DZ89" i="7"/>
  <c r="DX89" i="7"/>
  <c r="DW89" i="7" s="1"/>
  <c r="DU89" i="7"/>
  <c r="DG89" i="7" s="1"/>
  <c r="DT89" i="7"/>
  <c r="DF89" i="7" s="1"/>
  <c r="DQ89" i="7"/>
  <c r="DP89" i="7"/>
  <c r="DI89" i="7"/>
  <c r="DH89" i="7"/>
  <c r="DC89" i="7"/>
  <c r="CO89" i="7" s="1"/>
  <c r="DB89" i="7"/>
  <c r="CY89" i="7"/>
  <c r="CX89" i="7"/>
  <c r="CQ89" i="7"/>
  <c r="CP89" i="7"/>
  <c r="CN89" i="7"/>
  <c r="CM89" i="7" s="1"/>
  <c r="CK89" i="7"/>
  <c r="CJ89" i="7"/>
  <c r="CG89" i="7"/>
  <c r="CF89" i="7"/>
  <c r="BY89" i="7"/>
  <c r="BX89" i="7"/>
  <c r="BW89" i="7"/>
  <c r="BV89" i="7"/>
  <c r="BS89" i="7"/>
  <c r="BR89" i="7"/>
  <c r="BO89" i="7"/>
  <c r="BN89" i="7"/>
  <c r="BG89" i="7"/>
  <c r="BF89" i="7"/>
  <c r="BD89" i="7" s="1"/>
  <c r="BE89" i="7"/>
  <c r="BA89" i="7"/>
  <c r="AZ89" i="7"/>
  <c r="AW89" i="7"/>
  <c r="AM89" i="7" s="1"/>
  <c r="AV89" i="7"/>
  <c r="AL89" i="7"/>
  <c r="AI89" i="7"/>
  <c r="AH89" i="7"/>
  <c r="AE89" i="7"/>
  <c r="AD89" i="7"/>
  <c r="T89" i="7" s="1"/>
  <c r="S89" i="7" s="1"/>
  <c r="U89" i="7"/>
  <c r="EM88" i="7"/>
  <c r="EL88" i="7"/>
  <c r="EI88" i="7"/>
  <c r="EH88" i="7"/>
  <c r="EA88" i="7"/>
  <c r="DY88" i="7" s="1"/>
  <c r="DZ88" i="7"/>
  <c r="DX88" i="7"/>
  <c r="DU88" i="7"/>
  <c r="DT88" i="7"/>
  <c r="DQ88" i="7"/>
  <c r="DP88" i="7"/>
  <c r="DI88" i="7"/>
  <c r="DG88" i="7"/>
  <c r="DC88" i="7"/>
  <c r="DB88" i="7"/>
  <c r="CY88" i="7"/>
  <c r="CX88" i="7"/>
  <c r="CQ88" i="7"/>
  <c r="CO88" i="7" s="1"/>
  <c r="CP88" i="7"/>
  <c r="CN88" i="7" s="1"/>
  <c r="CM88" i="7" s="1"/>
  <c r="CK88" i="7"/>
  <c r="CJ88" i="7"/>
  <c r="CG88" i="7"/>
  <c r="CF88" i="7"/>
  <c r="BV88" i="7" s="1"/>
  <c r="BY88" i="7"/>
  <c r="BW88" i="7" s="1"/>
  <c r="BX88" i="7"/>
  <c r="BS88" i="7"/>
  <c r="BR88" i="7"/>
  <c r="BO88" i="7"/>
  <c r="BE88" i="7" s="1"/>
  <c r="BC88" i="7" s="1"/>
  <c r="BN88" i="7"/>
  <c r="BG88" i="7"/>
  <c r="BF88" i="7"/>
  <c r="BD88" i="7" s="1"/>
  <c r="BA88" i="7"/>
  <c r="AZ88" i="7"/>
  <c r="AL88" i="7" s="1"/>
  <c r="AW88" i="7"/>
  <c r="AM88" i="7" s="1"/>
  <c r="AV88" i="7"/>
  <c r="AI88" i="7"/>
  <c r="AH88" i="7"/>
  <c r="AE88" i="7"/>
  <c r="U88" i="7" s="1"/>
  <c r="AD88" i="7"/>
  <c r="T88" i="7" s="1"/>
  <c r="S88" i="7" s="1"/>
  <c r="EM87" i="7"/>
  <c r="EL87" i="7"/>
  <c r="EI87" i="7"/>
  <c r="EH87" i="7"/>
  <c r="DX87" i="7" s="1"/>
  <c r="DW87" i="7" s="1"/>
  <c r="EA87" i="7"/>
  <c r="DY87" i="7" s="1"/>
  <c r="DZ87" i="7"/>
  <c r="DU87" i="7"/>
  <c r="DT87" i="7"/>
  <c r="DQ87" i="7"/>
  <c r="DG87" i="7" s="1"/>
  <c r="DP87" i="7"/>
  <c r="DI87" i="7"/>
  <c r="DH87" i="7"/>
  <c r="DF87" i="7" s="1"/>
  <c r="DE87" i="7" s="1"/>
  <c r="DC87" i="7"/>
  <c r="DB87" i="7"/>
  <c r="CY87" i="7"/>
  <c r="CX87" i="7"/>
  <c r="CQ87" i="7"/>
  <c r="CO87" i="7" s="1"/>
  <c r="CP87" i="7"/>
  <c r="CN87" i="7"/>
  <c r="CM87" i="7" s="1"/>
  <c r="CK87" i="7"/>
  <c r="CJ87" i="7"/>
  <c r="BV87" i="7" s="1"/>
  <c r="CG87" i="7"/>
  <c r="CF87" i="7"/>
  <c r="BY87" i="7"/>
  <c r="BX87" i="7"/>
  <c r="BW87" i="7"/>
  <c r="BU87" i="7" s="1"/>
  <c r="BS87" i="7"/>
  <c r="BE87" i="7" s="1"/>
  <c r="BR87" i="7"/>
  <c r="BO87" i="7"/>
  <c r="BN87" i="7"/>
  <c r="BG87" i="7"/>
  <c r="BF87" i="7"/>
  <c r="BD87" i="7"/>
  <c r="BC87" i="7" s="1"/>
  <c r="BA87" i="7"/>
  <c r="AZ87" i="7"/>
  <c r="AW87" i="7"/>
  <c r="AV87" i="7"/>
  <c r="AM87" i="7"/>
  <c r="AL87" i="7"/>
  <c r="AK87" i="7"/>
  <c r="AI87" i="7"/>
  <c r="AH87" i="7"/>
  <c r="AE87" i="7"/>
  <c r="AD87" i="7"/>
  <c r="T87" i="7"/>
  <c r="EM86" i="7"/>
  <c r="DY86" i="7" s="1"/>
  <c r="EL86" i="7"/>
  <c r="DX86" i="7" s="1"/>
  <c r="EI86" i="7"/>
  <c r="EH86" i="7"/>
  <c r="EA86" i="7"/>
  <c r="DZ86" i="7"/>
  <c r="DU86" i="7"/>
  <c r="DG86" i="7" s="1"/>
  <c r="DT86" i="7"/>
  <c r="DQ86" i="7"/>
  <c r="DP86" i="7"/>
  <c r="DI86" i="7"/>
  <c r="DC86" i="7"/>
  <c r="DB86" i="7"/>
  <c r="CY86" i="7"/>
  <c r="CX86" i="7"/>
  <c r="CQ86" i="7"/>
  <c r="CO86" i="7" s="1"/>
  <c r="CP86" i="7"/>
  <c r="CN86" i="7"/>
  <c r="CK86" i="7"/>
  <c r="CJ86" i="7"/>
  <c r="CG86" i="7"/>
  <c r="CF86" i="7"/>
  <c r="BY86" i="7"/>
  <c r="BX86" i="7"/>
  <c r="BW86" i="7"/>
  <c r="BS86" i="7"/>
  <c r="BR86" i="7"/>
  <c r="BO86" i="7"/>
  <c r="BN86" i="7"/>
  <c r="BG86" i="7"/>
  <c r="BE86" i="7" s="1"/>
  <c r="BF86" i="7"/>
  <c r="BD86" i="7" s="1"/>
  <c r="BA86" i="7"/>
  <c r="AZ86" i="7"/>
  <c r="AW86" i="7"/>
  <c r="AV86" i="7"/>
  <c r="AL86" i="7" s="1"/>
  <c r="AK86" i="7" s="1"/>
  <c r="AM86" i="7"/>
  <c r="AI86" i="7"/>
  <c r="AH86" i="7"/>
  <c r="AE86" i="7"/>
  <c r="U86" i="7" s="1"/>
  <c r="AD86" i="7"/>
  <c r="T86" i="7"/>
  <c r="EM85" i="7"/>
  <c r="EL85" i="7"/>
  <c r="EI85" i="7"/>
  <c r="EH85" i="7"/>
  <c r="EA85" i="7"/>
  <c r="DZ85" i="7"/>
  <c r="DY85" i="7"/>
  <c r="DU85" i="7"/>
  <c r="DT85" i="7"/>
  <c r="DQ85" i="7"/>
  <c r="DP85" i="7"/>
  <c r="DI85" i="7"/>
  <c r="DG85" i="7" s="1"/>
  <c r="DC85" i="7"/>
  <c r="DB85" i="7"/>
  <c r="CY85" i="7"/>
  <c r="CX85" i="7"/>
  <c r="CN85" i="7" s="1"/>
  <c r="CQ85" i="7"/>
  <c r="CO85" i="7" s="1"/>
  <c r="CP85" i="7"/>
  <c r="CK85" i="7"/>
  <c r="CJ85" i="7"/>
  <c r="CG85" i="7"/>
  <c r="CF85" i="7"/>
  <c r="BV85" i="7" s="1"/>
  <c r="BY85" i="7"/>
  <c r="BX85" i="7"/>
  <c r="BS85" i="7"/>
  <c r="BR85" i="7"/>
  <c r="BD85" i="7" s="1"/>
  <c r="BC85" i="7" s="1"/>
  <c r="BO85" i="7"/>
  <c r="BE85" i="7" s="1"/>
  <c r="BN85" i="7"/>
  <c r="BG85" i="7"/>
  <c r="BF85" i="7"/>
  <c r="BA85" i="7"/>
  <c r="AM85" i="7" s="1"/>
  <c r="AZ85" i="7"/>
  <c r="AL85" i="7" s="1"/>
  <c r="AK85" i="7" s="1"/>
  <c r="AW85" i="7"/>
  <c r="AV85" i="7"/>
  <c r="AI85" i="7"/>
  <c r="AH85" i="7"/>
  <c r="T85" i="7" s="1"/>
  <c r="AE85" i="7"/>
  <c r="U85" i="7" s="1"/>
  <c r="AD85" i="7"/>
  <c r="EM84" i="7"/>
  <c r="EL84" i="7"/>
  <c r="EI84" i="7"/>
  <c r="EH84" i="7"/>
  <c r="EA84" i="7"/>
  <c r="DZ84" i="7"/>
  <c r="DX84" i="7" s="1"/>
  <c r="DU84" i="7"/>
  <c r="DT84" i="7"/>
  <c r="DF84" i="7" s="1"/>
  <c r="DQ84" i="7"/>
  <c r="DP84" i="7"/>
  <c r="DI84" i="7"/>
  <c r="DH84" i="7"/>
  <c r="DC84" i="7"/>
  <c r="CO84" i="7" s="1"/>
  <c r="DB84" i="7"/>
  <c r="CN84" i="7" s="1"/>
  <c r="CM84" i="7" s="1"/>
  <c r="CY84" i="7"/>
  <c r="CX84" i="7"/>
  <c r="CQ84" i="7"/>
  <c r="CP84" i="7"/>
  <c r="CK84" i="7"/>
  <c r="BW84" i="7" s="1"/>
  <c r="CJ84" i="7"/>
  <c r="CG84" i="7"/>
  <c r="CF84" i="7"/>
  <c r="BY84" i="7"/>
  <c r="BX84" i="7"/>
  <c r="BV84" i="7" s="1"/>
  <c r="BU84" i="7" s="1"/>
  <c r="BS84" i="7"/>
  <c r="BR84" i="7"/>
  <c r="BO84" i="7"/>
  <c r="BN84" i="7"/>
  <c r="BG84" i="7"/>
  <c r="BE84" i="7" s="1"/>
  <c r="BF84" i="7"/>
  <c r="BD84" i="7"/>
  <c r="BA84" i="7"/>
  <c r="AZ84" i="7"/>
  <c r="AW84" i="7"/>
  <c r="AV84" i="7"/>
  <c r="AL84" i="7" s="1"/>
  <c r="AK84" i="7" s="1"/>
  <c r="AM84" i="7"/>
  <c r="AI84" i="7"/>
  <c r="AH84" i="7"/>
  <c r="AE84" i="7"/>
  <c r="AD84" i="7"/>
  <c r="U84" i="7"/>
  <c r="S84" i="7" s="1"/>
  <c r="T84" i="7"/>
  <c r="EM83" i="7"/>
  <c r="DY83" i="7" s="1"/>
  <c r="EL83" i="7"/>
  <c r="EI83" i="7"/>
  <c r="EH83" i="7"/>
  <c r="EA83" i="7"/>
  <c r="DZ83" i="7"/>
  <c r="DX83" i="7" s="1"/>
  <c r="DW83" i="7" s="1"/>
  <c r="DU83" i="7"/>
  <c r="DT83" i="7"/>
  <c r="DQ83" i="7"/>
  <c r="DP83" i="7"/>
  <c r="DI83" i="7"/>
  <c r="DG83" i="7" s="1"/>
  <c r="DH83" i="7"/>
  <c r="DF83" i="7"/>
  <c r="DC83" i="7"/>
  <c r="DB83" i="7"/>
  <c r="CY83" i="7"/>
  <c r="CX83" i="7"/>
  <c r="CQ83" i="7"/>
  <c r="CP83" i="7"/>
  <c r="CN83" i="7" s="1"/>
  <c r="CM83" i="7" s="1"/>
  <c r="CO83" i="7"/>
  <c r="CK83" i="7"/>
  <c r="CJ83" i="7"/>
  <c r="CG83" i="7"/>
  <c r="CF83" i="7"/>
  <c r="BY83" i="7"/>
  <c r="BW83" i="7" s="1"/>
  <c r="BX83" i="7"/>
  <c r="BV83" i="7" s="1"/>
  <c r="BU83" i="7" s="1"/>
  <c r="BS83" i="7"/>
  <c r="BR83" i="7"/>
  <c r="BO83" i="7"/>
  <c r="BN83" i="7"/>
  <c r="BG83" i="7"/>
  <c r="BE83" i="7" s="1"/>
  <c r="BF83" i="7"/>
  <c r="BA83" i="7"/>
  <c r="AZ83" i="7"/>
  <c r="AW83" i="7"/>
  <c r="AM83" i="7" s="1"/>
  <c r="AV83" i="7"/>
  <c r="AL83" i="7" s="1"/>
  <c r="AI83" i="7"/>
  <c r="AH83" i="7"/>
  <c r="AE83" i="7"/>
  <c r="AD83" i="7"/>
  <c r="T83" i="7" s="1"/>
  <c r="U83" i="7"/>
  <c r="EM82" i="7"/>
  <c r="EL82" i="7"/>
  <c r="EI82" i="7"/>
  <c r="EH82" i="7"/>
  <c r="EA82" i="7"/>
  <c r="DZ82" i="7"/>
  <c r="DX82" i="7" s="1"/>
  <c r="DU82" i="7"/>
  <c r="DT82" i="7"/>
  <c r="DQ82" i="7"/>
  <c r="DP82" i="7"/>
  <c r="DF82" i="7" s="1"/>
  <c r="DE82" i="7" s="1"/>
  <c r="DI82" i="7"/>
  <c r="DG82" i="7" s="1"/>
  <c r="DH82" i="7"/>
  <c r="DC82" i="7"/>
  <c r="DB82" i="7"/>
  <c r="CY82" i="7"/>
  <c r="CX82" i="7"/>
  <c r="CN82" i="7" s="1"/>
  <c r="CM82" i="7" s="1"/>
  <c r="CQ82" i="7"/>
  <c r="CO82" i="7" s="1"/>
  <c r="CP82" i="7"/>
  <c r="CK82" i="7"/>
  <c r="CJ82" i="7"/>
  <c r="CG82" i="7"/>
  <c r="CF82" i="7"/>
  <c r="BY82" i="7"/>
  <c r="BW82" i="7" s="1"/>
  <c r="BX82" i="7"/>
  <c r="BV82" i="7"/>
  <c r="BU82" i="7" s="1"/>
  <c r="BS82" i="7"/>
  <c r="BR82" i="7"/>
  <c r="BO82" i="7"/>
  <c r="BN82" i="7"/>
  <c r="BG82" i="7"/>
  <c r="BF82" i="7"/>
  <c r="BE82" i="7"/>
  <c r="BD82" i="7"/>
  <c r="BC82" i="7" s="1"/>
  <c r="BA82" i="7"/>
  <c r="AM82" i="7" s="1"/>
  <c r="AZ82" i="7"/>
  <c r="AW82" i="7"/>
  <c r="AV82" i="7"/>
  <c r="AL82" i="7"/>
  <c r="AK82" i="7"/>
  <c r="AI82" i="7"/>
  <c r="U82" i="7" s="1"/>
  <c r="S82" i="7" s="1"/>
  <c r="AH82" i="7"/>
  <c r="T82" i="7" s="1"/>
  <c r="AE82" i="7"/>
  <c r="AD82" i="7"/>
  <c r="EM81" i="7"/>
  <c r="EL81" i="7"/>
  <c r="EI81" i="7"/>
  <c r="EH81" i="7"/>
  <c r="EA81" i="7"/>
  <c r="DZ81" i="7"/>
  <c r="DX81" i="7" s="1"/>
  <c r="DU81" i="7"/>
  <c r="DT81" i="7"/>
  <c r="DQ81" i="7"/>
  <c r="DP81" i="7"/>
  <c r="DI81" i="7"/>
  <c r="DG81" i="7" s="1"/>
  <c r="DC81" i="7"/>
  <c r="CO81" i="7" s="1"/>
  <c r="CM81" i="7" s="1"/>
  <c r="DB81" i="7"/>
  <c r="CY81" i="7"/>
  <c r="CX81" i="7"/>
  <c r="CQ81" i="7"/>
  <c r="CP81" i="7"/>
  <c r="CN81" i="7"/>
  <c r="CK81" i="7"/>
  <c r="CJ81" i="7"/>
  <c r="CG81" i="7"/>
  <c r="CF81" i="7"/>
  <c r="BY81" i="7"/>
  <c r="BW81" i="7" s="1"/>
  <c r="BX81" i="7"/>
  <c r="BV81" i="7"/>
  <c r="BS81" i="7"/>
  <c r="BR81" i="7"/>
  <c r="BO81" i="7"/>
  <c r="BN81" i="7"/>
  <c r="BG81" i="7"/>
  <c r="BE81" i="7" s="1"/>
  <c r="BF81" i="7"/>
  <c r="BA81" i="7"/>
  <c r="AZ81" i="7"/>
  <c r="AW81" i="7"/>
  <c r="AM81" i="7" s="1"/>
  <c r="AV81" i="7"/>
  <c r="AL81" i="7"/>
  <c r="AI81" i="7"/>
  <c r="AH81" i="7"/>
  <c r="AE81" i="7"/>
  <c r="AD81" i="7"/>
  <c r="T81" i="7" s="1"/>
  <c r="S81" i="7" s="1"/>
  <c r="U81" i="7"/>
  <c r="EM80" i="7"/>
  <c r="EL80" i="7"/>
  <c r="EI80" i="7"/>
  <c r="EH80" i="7"/>
  <c r="EA80" i="7"/>
  <c r="DY80" i="7" s="1"/>
  <c r="DZ80" i="7"/>
  <c r="DX80" i="7" s="1"/>
  <c r="DU80" i="7"/>
  <c r="DT80" i="7"/>
  <c r="DQ80" i="7"/>
  <c r="DP80" i="7"/>
  <c r="DI80" i="7"/>
  <c r="DG80" i="7" s="1"/>
  <c r="DC80" i="7"/>
  <c r="DB80" i="7"/>
  <c r="CY80" i="7"/>
  <c r="CX80" i="7"/>
  <c r="CQ80" i="7"/>
  <c r="CO80" i="7" s="1"/>
  <c r="CP80" i="7"/>
  <c r="CN80" i="7" s="1"/>
  <c r="CM80" i="7" s="1"/>
  <c r="CK80" i="7"/>
  <c r="CJ80" i="7"/>
  <c r="CG80" i="7"/>
  <c r="CF80" i="7"/>
  <c r="BY80" i="7"/>
  <c r="BW80" i="7" s="1"/>
  <c r="BX80" i="7"/>
  <c r="BV80" i="7"/>
  <c r="BU80" i="7" s="1"/>
  <c r="BS80" i="7"/>
  <c r="BR80" i="7"/>
  <c r="BO80" i="7"/>
  <c r="BN80" i="7"/>
  <c r="BG80" i="7"/>
  <c r="BF80" i="7"/>
  <c r="BD80" i="7" s="1"/>
  <c r="BE80" i="7"/>
  <c r="BC80" i="7"/>
  <c r="BA80" i="7"/>
  <c r="AM80" i="7" s="1"/>
  <c r="AK80" i="7" s="1"/>
  <c r="AZ80" i="7"/>
  <c r="AW80" i="7"/>
  <c r="AV80" i="7"/>
  <c r="AL80" i="7"/>
  <c r="AI80" i="7"/>
  <c r="U80" i="7" s="1"/>
  <c r="AH80" i="7"/>
  <c r="T80" i="7" s="1"/>
  <c r="S80" i="7" s="1"/>
  <c r="AE80" i="7"/>
  <c r="AD80" i="7"/>
  <c r="EM79" i="7"/>
  <c r="EL79" i="7"/>
  <c r="EI79" i="7"/>
  <c r="DY79" i="7" s="1"/>
  <c r="EH79" i="7"/>
  <c r="EA79" i="7"/>
  <c r="DZ79" i="7"/>
  <c r="DX79" i="7" s="1"/>
  <c r="DW79" i="7" s="1"/>
  <c r="DU79" i="7"/>
  <c r="DT79" i="7"/>
  <c r="DQ79" i="7"/>
  <c r="DP79" i="7"/>
  <c r="DI79" i="7"/>
  <c r="DG79" i="7" s="1"/>
  <c r="DC79" i="7"/>
  <c r="CO79" i="7" s="1"/>
  <c r="DB79" i="7"/>
  <c r="CY79" i="7"/>
  <c r="CX79" i="7"/>
  <c r="CQ79" i="7"/>
  <c r="CP79" i="7"/>
  <c r="CN79" i="7"/>
  <c r="CK79" i="7"/>
  <c r="CJ79" i="7"/>
  <c r="CG79" i="7"/>
  <c r="CF79" i="7"/>
  <c r="BY79" i="7"/>
  <c r="BX79" i="7"/>
  <c r="BV79" i="7" s="1"/>
  <c r="BU79" i="7" s="1"/>
  <c r="BW79" i="7"/>
  <c r="BS79" i="7"/>
  <c r="BR79" i="7"/>
  <c r="BO79" i="7"/>
  <c r="BN79" i="7"/>
  <c r="BG79" i="7"/>
  <c r="BE79" i="7" s="1"/>
  <c r="BF79" i="7"/>
  <c r="BD79" i="7" s="1"/>
  <c r="BA79" i="7"/>
  <c r="AZ79" i="7"/>
  <c r="AW79" i="7"/>
  <c r="AV79" i="7"/>
  <c r="AL79" i="7" s="1"/>
  <c r="AK79" i="7" s="1"/>
  <c r="AM79" i="7"/>
  <c r="AI79" i="7"/>
  <c r="AH79" i="7"/>
  <c r="AE79" i="7"/>
  <c r="AD79" i="7"/>
  <c r="U79" i="7"/>
  <c r="T79" i="7"/>
  <c r="S79" i="7" s="1"/>
  <c r="EM78" i="7"/>
  <c r="EL78" i="7"/>
  <c r="EI78" i="7"/>
  <c r="EH78" i="7"/>
  <c r="EA78" i="7"/>
  <c r="DZ78" i="7"/>
  <c r="DX78" i="7" s="1"/>
  <c r="DW78" i="7" s="1"/>
  <c r="DY78" i="7"/>
  <c r="DU78" i="7"/>
  <c r="DT78" i="7"/>
  <c r="DQ78" i="7"/>
  <c r="DP78" i="7"/>
  <c r="DI78" i="7"/>
  <c r="DG78" i="7" s="1"/>
  <c r="DC78" i="7"/>
  <c r="DB78" i="7"/>
  <c r="CY78" i="7"/>
  <c r="CX78" i="7"/>
  <c r="CQ78" i="7"/>
  <c r="CO78" i="7" s="1"/>
  <c r="CP78" i="7"/>
  <c r="CN78" i="7" s="1"/>
  <c r="CK78" i="7"/>
  <c r="CJ78" i="7"/>
  <c r="CG78" i="7"/>
  <c r="CF78" i="7"/>
  <c r="BV78" i="7" s="1"/>
  <c r="BU78" i="7" s="1"/>
  <c r="BY78" i="7"/>
  <c r="BW78" i="7" s="1"/>
  <c r="BX78" i="7"/>
  <c r="BS78" i="7"/>
  <c r="BR78" i="7"/>
  <c r="BO78" i="7"/>
  <c r="BE78" i="7" s="1"/>
  <c r="BN78" i="7"/>
  <c r="BD78" i="7" s="1"/>
  <c r="BC78" i="7" s="1"/>
  <c r="BG78" i="7"/>
  <c r="BF78" i="7"/>
  <c r="BA78" i="7"/>
  <c r="AZ78" i="7"/>
  <c r="AL78" i="7" s="1"/>
  <c r="AW78" i="7"/>
  <c r="AM78" i="7" s="1"/>
  <c r="AV78" i="7"/>
  <c r="AI78" i="7"/>
  <c r="AH78" i="7"/>
  <c r="AE78" i="7"/>
  <c r="U78" i="7" s="1"/>
  <c r="AD78" i="7"/>
  <c r="T78" i="7" s="1"/>
  <c r="S78" i="7" s="1"/>
  <c r="EM77" i="7"/>
  <c r="EL77" i="7"/>
  <c r="EI77" i="7"/>
  <c r="EH77" i="7"/>
  <c r="DX77" i="7" s="1"/>
  <c r="DW77" i="7" s="1"/>
  <c r="EA77" i="7"/>
  <c r="DY77" i="7" s="1"/>
  <c r="DZ77" i="7"/>
  <c r="DU77" i="7"/>
  <c r="DT77" i="7"/>
  <c r="DQ77" i="7"/>
  <c r="DG77" i="7" s="1"/>
  <c r="DP77" i="7"/>
  <c r="DI77" i="7"/>
  <c r="DC77" i="7"/>
  <c r="DB77" i="7"/>
  <c r="CN77" i="7" s="1"/>
  <c r="CY77" i="7"/>
  <c r="CX77" i="7"/>
  <c r="CQ77" i="7"/>
  <c r="CO77" i="7" s="1"/>
  <c r="CP77" i="7"/>
  <c r="CK77" i="7"/>
  <c r="CJ77" i="7"/>
  <c r="CG77" i="7"/>
  <c r="CF77" i="7"/>
  <c r="BY77" i="7"/>
  <c r="BW77" i="7" s="1"/>
  <c r="BU77" i="7" s="1"/>
  <c r="BX77" i="7"/>
  <c r="BV77" i="7"/>
  <c r="BS77" i="7"/>
  <c r="BR77" i="7"/>
  <c r="BO77" i="7"/>
  <c r="BN77" i="7"/>
  <c r="BG77" i="7"/>
  <c r="BF77" i="7"/>
  <c r="BE77" i="7"/>
  <c r="BD77" i="7"/>
  <c r="BC77" i="7" s="1"/>
  <c r="BA77" i="7"/>
  <c r="AZ77" i="7"/>
  <c r="AW77" i="7"/>
  <c r="AM77" i="7" s="1"/>
  <c r="AK77" i="7" s="1"/>
  <c r="AV77" i="7"/>
  <c r="AL77" i="7"/>
  <c r="AI77" i="7"/>
  <c r="U77" i="7" s="1"/>
  <c r="AH77" i="7"/>
  <c r="AE77" i="7"/>
  <c r="AD77" i="7"/>
  <c r="T77" i="7" s="1"/>
  <c r="EI76" i="7"/>
  <c r="DY76" i="7" s="1"/>
  <c r="EH76" i="7"/>
  <c r="EA76" i="7"/>
  <c r="DZ76" i="7"/>
  <c r="DX76" i="7" s="1"/>
  <c r="DW76" i="7" s="1"/>
  <c r="DU76" i="7"/>
  <c r="DT76" i="7"/>
  <c r="DQ76" i="7"/>
  <c r="DP76" i="7"/>
  <c r="DI76" i="7"/>
  <c r="DG76" i="7" s="1"/>
  <c r="DH76" i="7"/>
  <c r="DF76" i="7" s="1"/>
  <c r="DE76" i="7" s="1"/>
  <c r="DC76" i="7"/>
  <c r="DB76" i="7"/>
  <c r="CY76" i="7"/>
  <c r="CX76" i="7"/>
  <c r="CQ76" i="7"/>
  <c r="CO76" i="7" s="1"/>
  <c r="CM76" i="7" s="1"/>
  <c r="CP76" i="7"/>
  <c r="CN76" i="7"/>
  <c r="CK76" i="7"/>
  <c r="CJ76" i="7"/>
  <c r="CG76" i="7"/>
  <c r="CF76" i="7"/>
  <c r="BY76" i="7"/>
  <c r="BX76" i="7"/>
  <c r="BW76" i="7"/>
  <c r="BV76" i="7"/>
  <c r="BU76" i="7" s="1"/>
  <c r="BS76" i="7"/>
  <c r="BR76" i="7"/>
  <c r="BO76" i="7"/>
  <c r="BN76" i="7"/>
  <c r="BG76" i="7"/>
  <c r="BF76" i="7"/>
  <c r="BD76" i="7" s="1"/>
  <c r="BC76" i="7" s="1"/>
  <c r="BE76" i="7"/>
  <c r="BA76" i="7"/>
  <c r="AZ76" i="7"/>
  <c r="AW76" i="7"/>
  <c r="AV76" i="7"/>
  <c r="AM76" i="7"/>
  <c r="AL76" i="7"/>
  <c r="AK76" i="7" s="1"/>
  <c r="AI76" i="7"/>
  <c r="AH76" i="7"/>
  <c r="AE76" i="7"/>
  <c r="U76" i="7" s="1"/>
  <c r="S76" i="7" s="1"/>
  <c r="AD76" i="7"/>
  <c r="T76" i="7"/>
  <c r="EI75" i="7"/>
  <c r="EH75" i="7"/>
  <c r="EA75" i="7"/>
  <c r="DY75" i="7" s="1"/>
  <c r="DZ75" i="7"/>
  <c r="DX75" i="7" s="1"/>
  <c r="DW75" i="7" s="1"/>
  <c r="DU75" i="7"/>
  <c r="DT75" i="7"/>
  <c r="DQ75" i="7"/>
  <c r="DP75" i="7"/>
  <c r="DI75" i="7"/>
  <c r="DG75" i="7" s="1"/>
  <c r="DE75" i="7" s="1"/>
  <c r="DH75" i="7"/>
  <c r="DF75" i="7"/>
  <c r="DC75" i="7"/>
  <c r="DB75" i="7"/>
  <c r="CY75" i="7"/>
  <c r="CX75" i="7"/>
  <c r="CQ75" i="7"/>
  <c r="CP75" i="7"/>
  <c r="CO75" i="7"/>
  <c r="CN75" i="7"/>
  <c r="CM75" i="7" s="1"/>
  <c r="CK75" i="7"/>
  <c r="CJ75" i="7"/>
  <c r="CG75" i="7"/>
  <c r="CF75" i="7"/>
  <c r="BY75" i="7"/>
  <c r="BX75" i="7"/>
  <c r="BV75" i="7" s="1"/>
  <c r="BU75" i="7" s="1"/>
  <c r="BW75" i="7"/>
  <c r="BS75" i="7"/>
  <c r="BR75" i="7"/>
  <c r="BO75" i="7"/>
  <c r="BN75" i="7"/>
  <c r="BG75" i="7"/>
  <c r="BE75" i="7" s="1"/>
  <c r="BF75" i="7"/>
  <c r="BD75" i="7" s="1"/>
  <c r="BA75" i="7"/>
  <c r="AZ75" i="7"/>
  <c r="AW75" i="7"/>
  <c r="AV75" i="7"/>
  <c r="AL75" i="7" s="1"/>
  <c r="AK75" i="7" s="1"/>
  <c r="AM75" i="7"/>
  <c r="AI75" i="7"/>
  <c r="AH75" i="7"/>
  <c r="AE75" i="7"/>
  <c r="AD75" i="7"/>
  <c r="U75" i="7"/>
  <c r="T75" i="7"/>
  <c r="S75" i="7" s="1"/>
  <c r="EI74" i="7"/>
  <c r="EH74" i="7"/>
  <c r="EA74" i="7"/>
  <c r="DY74" i="7" s="1"/>
  <c r="DW74" i="7" s="1"/>
  <c r="DZ74" i="7"/>
  <c r="DX74" i="7"/>
  <c r="DU74" i="7"/>
  <c r="DT74" i="7"/>
  <c r="DQ74" i="7"/>
  <c r="DP74" i="7"/>
  <c r="DI74" i="7"/>
  <c r="DG74" i="7" s="1"/>
  <c r="DH74" i="7"/>
  <c r="DC74" i="7"/>
  <c r="DB74" i="7"/>
  <c r="CY74" i="7"/>
  <c r="CO74" i="7" s="1"/>
  <c r="CX74" i="7"/>
  <c r="CQ74" i="7"/>
  <c r="CP74" i="7"/>
  <c r="CN74" i="7" s="1"/>
  <c r="CM74" i="7" s="1"/>
  <c r="CK74" i="7"/>
  <c r="CJ74" i="7"/>
  <c r="CG74" i="7"/>
  <c r="CF74" i="7"/>
  <c r="BY74" i="7"/>
  <c r="BW74" i="7" s="1"/>
  <c r="BX74" i="7"/>
  <c r="BV74" i="7" s="1"/>
  <c r="BU74" i="7" s="1"/>
  <c r="BS74" i="7"/>
  <c r="BR74" i="7"/>
  <c r="BO74" i="7"/>
  <c r="BN74" i="7"/>
  <c r="BD74" i="7" s="1"/>
  <c r="BG74" i="7"/>
  <c r="BE74" i="7" s="1"/>
  <c r="BF74" i="7"/>
  <c r="BA74" i="7"/>
  <c r="AZ74" i="7"/>
  <c r="AW74" i="7"/>
  <c r="AM74" i="7" s="1"/>
  <c r="AV74" i="7"/>
  <c r="AL74" i="7" s="1"/>
  <c r="AK74" i="7" s="1"/>
  <c r="AI74" i="7"/>
  <c r="AH74" i="7"/>
  <c r="AE74" i="7"/>
  <c r="AD74" i="7"/>
  <c r="T74" i="7" s="1"/>
  <c r="S74" i="7" s="1"/>
  <c r="U74" i="7"/>
  <c r="EM73" i="7"/>
  <c r="EL73" i="7"/>
  <c r="EI73" i="7"/>
  <c r="EH73" i="7"/>
  <c r="EA73" i="7"/>
  <c r="DY73" i="7" s="1"/>
  <c r="DZ73" i="7"/>
  <c r="DX73" i="7" s="1"/>
  <c r="DW73" i="7" s="1"/>
  <c r="DU73" i="7"/>
  <c r="DT73" i="7"/>
  <c r="DQ73" i="7"/>
  <c r="DP73" i="7"/>
  <c r="DI73" i="7"/>
  <c r="DG73" i="7" s="1"/>
  <c r="DH73" i="7"/>
  <c r="DC73" i="7"/>
  <c r="DB73" i="7"/>
  <c r="CY73" i="7"/>
  <c r="CX73" i="7"/>
  <c r="CN73" i="7" s="1"/>
  <c r="CQ73" i="7"/>
  <c r="CO73" i="7" s="1"/>
  <c r="CP73" i="7"/>
  <c r="CK73" i="7"/>
  <c r="CJ73" i="7"/>
  <c r="BV73" i="7" s="1"/>
  <c r="CG73" i="7"/>
  <c r="BW73" i="7" s="1"/>
  <c r="CF73" i="7"/>
  <c r="BY73" i="7"/>
  <c r="BX73" i="7"/>
  <c r="BS73" i="7"/>
  <c r="BE73" i="7" s="1"/>
  <c r="BR73" i="7"/>
  <c r="BO73" i="7"/>
  <c r="BN73" i="7"/>
  <c r="BG73" i="7"/>
  <c r="BF73" i="7"/>
  <c r="BD73" i="7" s="1"/>
  <c r="BC73" i="7" s="1"/>
  <c r="BA73" i="7"/>
  <c r="AM73" i="7" s="1"/>
  <c r="AZ73" i="7"/>
  <c r="AW73" i="7"/>
  <c r="AV73" i="7"/>
  <c r="AL73" i="7"/>
  <c r="AK73" i="7" s="1"/>
  <c r="AI73" i="7"/>
  <c r="U73" i="7" s="1"/>
  <c r="AH73" i="7"/>
  <c r="T73" i="7" s="1"/>
  <c r="S73" i="7" s="1"/>
  <c r="AE73" i="7"/>
  <c r="AD73" i="7"/>
  <c r="EM72" i="7"/>
  <c r="EL72" i="7"/>
  <c r="EI72" i="7"/>
  <c r="DY72" i="7" s="1"/>
  <c r="EH72" i="7"/>
  <c r="EA72" i="7"/>
  <c r="DZ72" i="7"/>
  <c r="DX72" i="7" s="1"/>
  <c r="DW72" i="7" s="1"/>
  <c r="DU72" i="7"/>
  <c r="DT72" i="7"/>
  <c r="DQ72" i="7"/>
  <c r="DP72" i="7"/>
  <c r="DI72" i="7"/>
  <c r="DG72" i="7" s="1"/>
  <c r="DH72" i="7"/>
  <c r="DF72" i="7" s="1"/>
  <c r="DE72" i="7" s="1"/>
  <c r="DC72" i="7"/>
  <c r="DB72" i="7"/>
  <c r="CY72" i="7"/>
  <c r="CX72" i="7"/>
  <c r="CQ72" i="7"/>
  <c r="CO72" i="7" s="1"/>
  <c r="CM72" i="7" s="1"/>
  <c r="CP72" i="7"/>
  <c r="CN72" i="7"/>
  <c r="CK72" i="7"/>
  <c r="CJ72" i="7"/>
  <c r="CG72" i="7"/>
  <c r="CF72" i="7"/>
  <c r="BY72" i="7"/>
  <c r="BX72" i="7"/>
  <c r="BW72" i="7"/>
  <c r="BV72" i="7"/>
  <c r="BU72" i="7" s="1"/>
  <c r="BS72" i="7"/>
  <c r="BR72" i="7"/>
  <c r="BO72" i="7"/>
  <c r="BN72" i="7"/>
  <c r="BG72" i="7"/>
  <c r="BF72" i="7"/>
  <c r="BD72" i="7" s="1"/>
  <c r="BC72" i="7" s="1"/>
  <c r="BE72" i="7"/>
  <c r="BA72" i="7"/>
  <c r="AZ72" i="7"/>
  <c r="AW72" i="7"/>
  <c r="AV72" i="7"/>
  <c r="AM72" i="7"/>
  <c r="AL72" i="7"/>
  <c r="AK72" i="7" s="1"/>
  <c r="AI72" i="7"/>
  <c r="AH72" i="7"/>
  <c r="AE72" i="7"/>
  <c r="U72" i="7" s="1"/>
  <c r="S72" i="7" s="1"/>
  <c r="AD72" i="7"/>
  <c r="T72" i="7"/>
  <c r="EM71" i="7"/>
  <c r="EL71" i="7"/>
  <c r="EI71" i="7"/>
  <c r="EH71" i="7"/>
  <c r="DX71" i="7" s="1"/>
  <c r="DW71" i="7" s="1"/>
  <c r="EA71" i="7"/>
  <c r="DZ71" i="7"/>
  <c r="DY71" i="7"/>
  <c r="DU71" i="7"/>
  <c r="DT71" i="7"/>
  <c r="DQ71" i="7"/>
  <c r="DG71" i="7" s="1"/>
  <c r="DP71" i="7"/>
  <c r="DI71" i="7"/>
  <c r="DC71" i="7"/>
  <c r="DB71" i="7"/>
  <c r="CY71" i="7"/>
  <c r="CX71" i="7"/>
  <c r="CQ71" i="7"/>
  <c r="CO71" i="7" s="1"/>
  <c r="CP71" i="7"/>
  <c r="CN71" i="7" s="1"/>
  <c r="CM71" i="7" s="1"/>
  <c r="CK71" i="7"/>
  <c r="CJ71" i="7"/>
  <c r="CG71" i="7"/>
  <c r="CF71" i="7"/>
  <c r="BV71" i="7" s="1"/>
  <c r="BY71" i="7"/>
  <c r="BW71" i="7" s="1"/>
  <c r="BX71" i="7"/>
  <c r="BS71" i="7"/>
  <c r="BR71" i="7"/>
  <c r="BO71" i="7"/>
  <c r="BE71" i="7" s="1"/>
  <c r="BN71" i="7"/>
  <c r="BD71" i="7" s="1"/>
  <c r="BG71" i="7"/>
  <c r="BF71" i="7"/>
  <c r="BA71" i="7"/>
  <c r="AZ71" i="7"/>
  <c r="AL71" i="7" s="1"/>
  <c r="AW71" i="7"/>
  <c r="AM71" i="7" s="1"/>
  <c r="AV71" i="7"/>
  <c r="AI71" i="7"/>
  <c r="AH71" i="7"/>
  <c r="AE71" i="7"/>
  <c r="U71" i="7" s="1"/>
  <c r="AD71" i="7"/>
  <c r="T71" i="7" s="1"/>
  <c r="EM70" i="7"/>
  <c r="EL70" i="7"/>
  <c r="EI70" i="7"/>
  <c r="EH70" i="7"/>
  <c r="DX70" i="7" s="1"/>
  <c r="DW70" i="7" s="1"/>
  <c r="EA70" i="7"/>
  <c r="DY70" i="7" s="1"/>
  <c r="DZ70" i="7"/>
  <c r="DU70" i="7"/>
  <c r="DT70" i="7"/>
  <c r="DQ70" i="7"/>
  <c r="DP70" i="7"/>
  <c r="DF70" i="7" s="1"/>
  <c r="DI70" i="7"/>
  <c r="DG70" i="7" s="1"/>
  <c r="DH70" i="7"/>
  <c r="DC70" i="7"/>
  <c r="DB70" i="7"/>
  <c r="CN70" i="7" s="1"/>
  <c r="CY70" i="7"/>
  <c r="CO70" i="7" s="1"/>
  <c r="CX70" i="7"/>
  <c r="CQ70" i="7"/>
  <c r="CP70" i="7"/>
  <c r="CK70" i="7"/>
  <c r="CJ70" i="7"/>
  <c r="CG70" i="7"/>
  <c r="CF70" i="7"/>
  <c r="BY70" i="7"/>
  <c r="BW70" i="7" s="1"/>
  <c r="BX70" i="7"/>
  <c r="BV70" i="7" s="1"/>
  <c r="BS70" i="7"/>
  <c r="BR70" i="7"/>
  <c r="BO70" i="7"/>
  <c r="BN70" i="7"/>
  <c r="BG70" i="7"/>
  <c r="BE70" i="7" s="1"/>
  <c r="BC70" i="7" s="1"/>
  <c r="BF70" i="7"/>
  <c r="BD70" i="7"/>
  <c r="BA70" i="7"/>
  <c r="AZ70" i="7"/>
  <c r="AW70" i="7"/>
  <c r="AV70" i="7"/>
  <c r="AL70" i="7" s="1"/>
  <c r="AK70" i="7" s="1"/>
  <c r="AM70" i="7"/>
  <c r="AI70" i="7"/>
  <c r="U70" i="7" s="1"/>
  <c r="AH70" i="7"/>
  <c r="AE70" i="7"/>
  <c r="AD70" i="7"/>
  <c r="T70" i="7"/>
  <c r="S70" i="7" s="1"/>
  <c r="EM69" i="7"/>
  <c r="EL69" i="7"/>
  <c r="EI69" i="7"/>
  <c r="EH69" i="7"/>
  <c r="EA69" i="7"/>
  <c r="DY69" i="7" s="1"/>
  <c r="DZ69" i="7"/>
  <c r="DX69" i="7" s="1"/>
  <c r="DW69" i="7" s="1"/>
  <c r="DU69" i="7"/>
  <c r="DT69" i="7"/>
  <c r="DQ69" i="7"/>
  <c r="DP69" i="7"/>
  <c r="DI69" i="7"/>
  <c r="DG69" i="7" s="1"/>
  <c r="DC69" i="7"/>
  <c r="DB69" i="7"/>
  <c r="CY69" i="7"/>
  <c r="CX69" i="7"/>
  <c r="CQ69" i="7"/>
  <c r="CO69" i="7" s="1"/>
  <c r="CP69" i="7"/>
  <c r="CN69" i="7"/>
  <c r="CK69" i="7"/>
  <c r="CJ69" i="7"/>
  <c r="CG69" i="7"/>
  <c r="CF69" i="7"/>
  <c r="BY69" i="7"/>
  <c r="BX69" i="7"/>
  <c r="BV69" i="7" s="1"/>
  <c r="BU69" i="7" s="1"/>
  <c r="BW69" i="7"/>
  <c r="BS69" i="7"/>
  <c r="BR69" i="7"/>
  <c r="BO69" i="7"/>
  <c r="BN69" i="7"/>
  <c r="BG69" i="7"/>
  <c r="BE69" i="7" s="1"/>
  <c r="BF69" i="7"/>
  <c r="BD69" i="7" s="1"/>
  <c r="BA69" i="7"/>
  <c r="AZ69" i="7"/>
  <c r="AW69" i="7"/>
  <c r="AV69" i="7"/>
  <c r="AL69" i="7" s="1"/>
  <c r="AK69" i="7" s="1"/>
  <c r="AM69" i="7"/>
  <c r="AI69" i="7"/>
  <c r="AH69" i="7"/>
  <c r="T69" i="7" s="1"/>
  <c r="S69" i="7" s="1"/>
  <c r="AE69" i="7"/>
  <c r="AD69" i="7"/>
  <c r="U69" i="7"/>
  <c r="EM68" i="7"/>
  <c r="EL68" i="7"/>
  <c r="EI68" i="7"/>
  <c r="DY68" i="7" s="1"/>
  <c r="EH68" i="7"/>
  <c r="EA68" i="7"/>
  <c r="DZ68" i="7"/>
  <c r="DX68" i="7" s="1"/>
  <c r="DW68" i="7" s="1"/>
  <c r="DU68" i="7"/>
  <c r="DT68" i="7"/>
  <c r="DQ68" i="7"/>
  <c r="DP68" i="7"/>
  <c r="DI68" i="7"/>
  <c r="DG68" i="7" s="1"/>
  <c r="DC68" i="7"/>
  <c r="DB68" i="7"/>
  <c r="CY68" i="7"/>
  <c r="CX68" i="7"/>
  <c r="CN68" i="7" s="1"/>
  <c r="CM68" i="7" s="1"/>
  <c r="CQ68" i="7"/>
  <c r="CO68" i="7" s="1"/>
  <c r="CP68" i="7"/>
  <c r="CK68" i="7"/>
  <c r="CJ68" i="7"/>
  <c r="CG68" i="7"/>
  <c r="BW68" i="7" s="1"/>
  <c r="CF68" i="7"/>
  <c r="BV68" i="7" s="1"/>
  <c r="BU68" i="7" s="1"/>
  <c r="BY68" i="7"/>
  <c r="BX68" i="7"/>
  <c r="BS68" i="7"/>
  <c r="BR68" i="7"/>
  <c r="BO68" i="7"/>
  <c r="BE68" i="7" s="1"/>
  <c r="BN68" i="7"/>
  <c r="BG68" i="7"/>
  <c r="BF68" i="7"/>
  <c r="BD68" i="7" s="1"/>
  <c r="BC68" i="7" s="1"/>
  <c r="BA68" i="7"/>
  <c r="AM68" i="7" s="1"/>
  <c r="AZ68" i="7"/>
  <c r="AL68" i="7" s="1"/>
  <c r="AK68" i="7" s="1"/>
  <c r="AW68" i="7"/>
  <c r="AV68" i="7"/>
  <c r="AI68" i="7"/>
  <c r="AH68" i="7"/>
  <c r="T68" i="7" s="1"/>
  <c r="S68" i="7" s="1"/>
  <c r="AE68" i="7"/>
  <c r="U68" i="7" s="1"/>
  <c r="AD68" i="7"/>
  <c r="EM67" i="7"/>
  <c r="EL67" i="7"/>
  <c r="EI67" i="7"/>
  <c r="DY67" i="7" s="1"/>
  <c r="EH67" i="7"/>
  <c r="DX67" i="7" s="1"/>
  <c r="DW67" i="7" s="1"/>
  <c r="EA67" i="7"/>
  <c r="DZ67" i="7"/>
  <c r="DU67" i="7"/>
  <c r="DT67" i="7"/>
  <c r="DQ67" i="7"/>
  <c r="DG67" i="7" s="1"/>
  <c r="DP67" i="7"/>
  <c r="DI67" i="7"/>
  <c r="DC67" i="7"/>
  <c r="DB67" i="7"/>
  <c r="CY67" i="7"/>
  <c r="CX67" i="7"/>
  <c r="CQ67" i="7"/>
  <c r="CO67" i="7" s="1"/>
  <c r="CP67" i="7"/>
  <c r="CN67" i="7" s="1"/>
  <c r="CK67" i="7"/>
  <c r="CJ67" i="7"/>
  <c r="CG67" i="7"/>
  <c r="CF67" i="7"/>
  <c r="BY67" i="7"/>
  <c r="BW67" i="7" s="1"/>
  <c r="BU67" i="7" s="1"/>
  <c r="BX67" i="7"/>
  <c r="BV67" i="7"/>
  <c r="BS67" i="7"/>
  <c r="BR67" i="7"/>
  <c r="BO67" i="7"/>
  <c r="BN67" i="7"/>
  <c r="BG67" i="7"/>
  <c r="BF67" i="7"/>
  <c r="BE67" i="7"/>
  <c r="BD67" i="7"/>
  <c r="BC67" i="7" s="1"/>
  <c r="BA67" i="7"/>
  <c r="AZ67" i="7"/>
  <c r="AW67" i="7"/>
  <c r="AM67" i="7" s="1"/>
  <c r="AK67" i="7" s="1"/>
  <c r="AV67" i="7"/>
  <c r="AL67" i="7"/>
  <c r="AI67" i="7"/>
  <c r="AH67" i="7"/>
  <c r="AE67" i="7"/>
  <c r="U67" i="7" s="1"/>
  <c r="AD67" i="7"/>
  <c r="T67" i="7" s="1"/>
  <c r="EM66" i="7"/>
  <c r="EL66" i="7"/>
  <c r="EI66" i="7"/>
  <c r="EH66" i="7"/>
  <c r="EA66" i="7"/>
  <c r="DY66" i="7" s="1"/>
  <c r="DW66" i="7" s="1"/>
  <c r="DZ66" i="7"/>
  <c r="DX66" i="7"/>
  <c r="DU66" i="7"/>
  <c r="DT66" i="7"/>
  <c r="DQ66" i="7"/>
  <c r="DP66" i="7"/>
  <c r="DI66" i="7"/>
  <c r="DG66" i="7" s="1"/>
  <c r="DC66" i="7"/>
  <c r="DB66" i="7"/>
  <c r="CY66" i="7"/>
  <c r="CO66" i="7" s="1"/>
  <c r="CX66" i="7"/>
  <c r="CQ66" i="7"/>
  <c r="CP66" i="7"/>
  <c r="CN66" i="7" s="1"/>
  <c r="CK66" i="7"/>
  <c r="CJ66" i="7"/>
  <c r="CG66" i="7"/>
  <c r="CF66" i="7"/>
  <c r="BY66" i="7"/>
  <c r="BW66" i="7" s="1"/>
  <c r="BX66" i="7"/>
  <c r="BS66" i="7"/>
  <c r="BR66" i="7"/>
  <c r="BO66" i="7"/>
  <c r="BN66" i="7"/>
  <c r="BD66" i="7" s="1"/>
  <c r="BC66" i="7" s="1"/>
  <c r="BG66" i="7"/>
  <c r="BE66" i="7" s="1"/>
  <c r="BF66" i="7"/>
  <c r="BA66" i="7"/>
  <c r="AZ66" i="7"/>
  <c r="AW66" i="7"/>
  <c r="AM66" i="7" s="1"/>
  <c r="AV66" i="7"/>
  <c r="AL66" i="7" s="1"/>
  <c r="AK66" i="7" s="1"/>
  <c r="AI66" i="7"/>
  <c r="U66" i="7" s="1"/>
  <c r="AH66" i="7"/>
  <c r="AE66" i="7"/>
  <c r="AD66" i="7"/>
  <c r="T66" i="7" s="1"/>
  <c r="EM65" i="7"/>
  <c r="EL65" i="7"/>
  <c r="EI65" i="7"/>
  <c r="EH65" i="7"/>
  <c r="EA65" i="7"/>
  <c r="DY65" i="7" s="1"/>
  <c r="DZ65" i="7"/>
  <c r="DX65" i="7" s="1"/>
  <c r="DU65" i="7"/>
  <c r="DT65" i="7"/>
  <c r="DQ65" i="7"/>
  <c r="DP65" i="7"/>
  <c r="DI65" i="7"/>
  <c r="DG65" i="7" s="1"/>
  <c r="DC65" i="7"/>
  <c r="DB65" i="7"/>
  <c r="CY65" i="7"/>
  <c r="CX65" i="7"/>
  <c r="CQ65" i="7"/>
  <c r="CP65" i="7"/>
  <c r="CN65" i="7"/>
  <c r="CK65" i="7"/>
  <c r="CJ65" i="7"/>
  <c r="BV65" i="7" s="1"/>
  <c r="BU65" i="7" s="1"/>
  <c r="CG65" i="7"/>
  <c r="CF65" i="7"/>
  <c r="BY65" i="7"/>
  <c r="BX65" i="7"/>
  <c r="BW65" i="7"/>
  <c r="BS65" i="7"/>
  <c r="BE65" i="7" s="1"/>
  <c r="BR65" i="7"/>
  <c r="BO65" i="7"/>
  <c r="BN65" i="7"/>
  <c r="BG65" i="7"/>
  <c r="BF65" i="7"/>
  <c r="BD65" i="7"/>
  <c r="BA65" i="7"/>
  <c r="AZ65" i="7"/>
  <c r="AW65" i="7"/>
  <c r="AV65" i="7"/>
  <c r="AM65" i="7"/>
  <c r="AL65" i="7"/>
  <c r="AK65" i="7"/>
  <c r="AI65" i="7"/>
  <c r="U65" i="7" s="1"/>
  <c r="AH65" i="7"/>
  <c r="AE65" i="7"/>
  <c r="AD65" i="7"/>
  <c r="T65" i="7"/>
  <c r="EM64" i="7"/>
  <c r="DY64" i="7" s="1"/>
  <c r="EL64" i="7"/>
  <c r="EI64" i="7"/>
  <c r="EH64" i="7"/>
  <c r="EA64" i="7"/>
  <c r="DZ64" i="7"/>
  <c r="DX64" i="7" s="1"/>
  <c r="DU64" i="7"/>
  <c r="DT64" i="7"/>
  <c r="DQ64" i="7"/>
  <c r="DP64" i="7"/>
  <c r="DI64" i="7"/>
  <c r="DG64" i="7" s="1"/>
  <c r="DH64" i="7"/>
  <c r="DF64" i="7" s="1"/>
  <c r="DE64" i="7" s="1"/>
  <c r="DC64" i="7"/>
  <c r="DB64" i="7"/>
  <c r="CY64" i="7"/>
  <c r="CX64" i="7"/>
  <c r="CQ64" i="7"/>
  <c r="CO64" i="7" s="1"/>
  <c r="CP64" i="7"/>
  <c r="CN64" i="7"/>
  <c r="CK64" i="7"/>
  <c r="CJ64" i="7"/>
  <c r="CG64" i="7"/>
  <c r="CF64" i="7"/>
  <c r="BY64" i="7"/>
  <c r="BX64" i="7"/>
  <c r="BV64" i="7" s="1"/>
  <c r="BU64" i="7" s="1"/>
  <c r="BW64" i="7"/>
  <c r="BS64" i="7"/>
  <c r="BR64" i="7"/>
  <c r="BO64" i="7"/>
  <c r="BN64" i="7"/>
  <c r="BG64" i="7"/>
  <c r="BE64" i="7" s="1"/>
  <c r="BF64" i="7"/>
  <c r="BD64" i="7" s="1"/>
  <c r="BC64" i="7" s="1"/>
  <c r="BA64" i="7"/>
  <c r="AZ64" i="7"/>
  <c r="AW64" i="7"/>
  <c r="AV64" i="7"/>
  <c r="AM64" i="7"/>
  <c r="AL64" i="7"/>
  <c r="AK64" i="7" s="1"/>
  <c r="AI64" i="7"/>
  <c r="AH64" i="7"/>
  <c r="AE64" i="7"/>
  <c r="U64" i="7" s="1"/>
  <c r="AD64" i="7"/>
  <c r="T64" i="7"/>
  <c r="EM63" i="7"/>
  <c r="EL63" i="7"/>
  <c r="EI63" i="7"/>
  <c r="EH63" i="7"/>
  <c r="EA63" i="7"/>
  <c r="DY63" i="7" s="1"/>
  <c r="DZ63" i="7"/>
  <c r="DX63" i="7"/>
  <c r="DU63" i="7"/>
  <c r="DT63" i="7"/>
  <c r="DQ63" i="7"/>
  <c r="DP63" i="7"/>
  <c r="DI63" i="7"/>
  <c r="DG63" i="7" s="1"/>
  <c r="DH63" i="7"/>
  <c r="DF63" i="7" s="1"/>
  <c r="DE63" i="7" s="1"/>
  <c r="DC63" i="7"/>
  <c r="DB63" i="7"/>
  <c r="CY63" i="7"/>
  <c r="CX63" i="7"/>
  <c r="CQ63" i="7"/>
  <c r="CO63" i="7" s="1"/>
  <c r="CP63" i="7"/>
  <c r="CN63" i="7" s="1"/>
  <c r="CM63" i="7" s="1"/>
  <c r="CK63" i="7"/>
  <c r="CJ63" i="7"/>
  <c r="CG63" i="7"/>
  <c r="CF63" i="7"/>
  <c r="BY63" i="7"/>
  <c r="BW63" i="7" s="1"/>
  <c r="BX63" i="7"/>
  <c r="BV63" i="7" s="1"/>
  <c r="BU63" i="7" s="1"/>
  <c r="BS63" i="7"/>
  <c r="BR63" i="7"/>
  <c r="BO63" i="7"/>
  <c r="BN63" i="7"/>
  <c r="BG63" i="7"/>
  <c r="BE63" i="7" s="1"/>
  <c r="BF63" i="7"/>
  <c r="BD63" i="7" s="1"/>
  <c r="BA63" i="7"/>
  <c r="AZ63" i="7"/>
  <c r="AW63" i="7"/>
  <c r="AM63" i="7" s="1"/>
  <c r="AV63" i="7"/>
  <c r="AL63" i="7" s="1"/>
  <c r="AK63" i="7" s="1"/>
  <c r="AI63" i="7"/>
  <c r="AH63" i="7"/>
  <c r="AE63" i="7"/>
  <c r="U63" i="7" s="1"/>
  <c r="AD63" i="7"/>
  <c r="T63" i="7" s="1"/>
  <c r="EM62" i="7"/>
  <c r="EL62" i="7"/>
  <c r="EI62" i="7"/>
  <c r="EH62" i="7"/>
  <c r="EA62" i="7"/>
  <c r="DY62" i="7" s="1"/>
  <c r="DZ62" i="7"/>
  <c r="DX62" i="7" s="1"/>
  <c r="DW62" i="7" s="1"/>
  <c r="DU62" i="7"/>
  <c r="DT62" i="7"/>
  <c r="DQ62" i="7"/>
  <c r="DP62" i="7"/>
  <c r="DI62" i="7"/>
  <c r="DG62" i="7" s="1"/>
  <c r="DC62" i="7"/>
  <c r="DB62" i="7"/>
  <c r="CY62" i="7"/>
  <c r="CX62" i="7"/>
  <c r="CN62" i="7" s="1"/>
  <c r="CM62" i="7" s="1"/>
  <c r="CQ62" i="7"/>
  <c r="CO62" i="7" s="1"/>
  <c r="CP62" i="7"/>
  <c r="CK62" i="7"/>
  <c r="CJ62" i="7"/>
  <c r="BV62" i="7" s="1"/>
  <c r="CG62" i="7"/>
  <c r="BW62" i="7" s="1"/>
  <c r="CF62" i="7"/>
  <c r="BY62" i="7"/>
  <c r="BX62" i="7"/>
  <c r="BS62" i="7"/>
  <c r="BE62" i="7" s="1"/>
  <c r="BR62" i="7"/>
  <c r="BD62" i="7" s="1"/>
  <c r="BO62" i="7"/>
  <c r="BN62" i="7"/>
  <c r="BG62" i="7"/>
  <c r="BF62" i="7"/>
  <c r="BA62" i="7"/>
  <c r="AM62" i="7" s="1"/>
  <c r="AZ62" i="7"/>
  <c r="AW62" i="7"/>
  <c r="AV62" i="7"/>
  <c r="AL62" i="7"/>
  <c r="AK62" i="7" s="1"/>
  <c r="AI62" i="7"/>
  <c r="AH62" i="7"/>
  <c r="T62" i="7" s="1"/>
  <c r="S62" i="7" s="1"/>
  <c r="AE62" i="7"/>
  <c r="U62" i="7" s="1"/>
  <c r="AD62" i="7"/>
  <c r="EM61" i="7"/>
  <c r="EL61" i="7"/>
  <c r="DX61" i="7" s="1"/>
  <c r="DW61" i="7" s="1"/>
  <c r="EI61" i="7"/>
  <c r="DY61" i="7" s="1"/>
  <c r="EH61" i="7"/>
  <c r="EA61" i="7"/>
  <c r="DZ61" i="7"/>
  <c r="DU61" i="7"/>
  <c r="DG61" i="7" s="1"/>
  <c r="DT61" i="7"/>
  <c r="DQ61" i="7"/>
  <c r="DP61" i="7"/>
  <c r="DI61" i="7"/>
  <c r="DH61" i="7"/>
  <c r="DF61" i="7" s="1"/>
  <c r="DE61" i="7" s="1"/>
  <c r="DC61" i="7"/>
  <c r="DB61" i="7"/>
  <c r="CY61" i="7"/>
  <c r="CX61" i="7"/>
  <c r="CQ61" i="7"/>
  <c r="CO61" i="7" s="1"/>
  <c r="CP61" i="7"/>
  <c r="CN61" i="7"/>
  <c r="CK61" i="7"/>
  <c r="CJ61" i="7"/>
  <c r="CG61" i="7"/>
  <c r="CF61" i="7"/>
  <c r="BY61" i="7"/>
  <c r="BX61" i="7"/>
  <c r="BW61" i="7"/>
  <c r="BV61" i="7"/>
  <c r="BU61" i="7" s="1"/>
  <c r="BS61" i="7"/>
  <c r="BR61" i="7"/>
  <c r="BO61" i="7"/>
  <c r="BN61" i="7"/>
  <c r="BG61" i="7"/>
  <c r="BF61" i="7"/>
  <c r="BD61" i="7" s="1"/>
  <c r="BC61" i="7" s="1"/>
  <c r="BE61" i="7"/>
  <c r="BA61" i="7"/>
  <c r="AZ61" i="7"/>
  <c r="AW61" i="7"/>
  <c r="AV61" i="7"/>
  <c r="AM61" i="7"/>
  <c r="AL61" i="7"/>
  <c r="AK61" i="7" s="1"/>
  <c r="AI61" i="7"/>
  <c r="AH61" i="7"/>
  <c r="AE61" i="7"/>
  <c r="AD61" i="7"/>
  <c r="U61" i="7"/>
  <c r="T61" i="7"/>
  <c r="S61" i="7" s="1"/>
  <c r="EM60" i="7"/>
  <c r="EL60" i="7"/>
  <c r="EI60" i="7"/>
  <c r="EH60" i="7"/>
  <c r="EA60" i="7"/>
  <c r="DZ60" i="7"/>
  <c r="DX60" i="7" s="1"/>
  <c r="DW60" i="7" s="1"/>
  <c r="DY60" i="7"/>
  <c r="DU60" i="7"/>
  <c r="DT60" i="7"/>
  <c r="DQ60" i="7"/>
  <c r="DP60" i="7"/>
  <c r="DI60" i="7"/>
  <c r="DG60" i="7" s="1"/>
  <c r="DC60" i="7"/>
  <c r="DB60" i="7"/>
  <c r="CY60" i="7"/>
  <c r="CX60" i="7"/>
  <c r="CQ60" i="7"/>
  <c r="CO60" i="7" s="1"/>
  <c r="CP60" i="7"/>
  <c r="CN60" i="7" s="1"/>
  <c r="CK60" i="7"/>
  <c r="CJ60" i="7"/>
  <c r="CG60" i="7"/>
  <c r="CF60" i="7"/>
  <c r="BV60" i="7" s="1"/>
  <c r="BU60" i="7" s="1"/>
  <c r="BY60" i="7"/>
  <c r="BW60" i="7" s="1"/>
  <c r="BX60" i="7"/>
  <c r="BS60" i="7"/>
  <c r="BR60" i="7"/>
  <c r="BO60" i="7"/>
  <c r="BN60" i="7"/>
  <c r="BD60" i="7" s="1"/>
  <c r="BC60" i="7" s="1"/>
  <c r="BG60" i="7"/>
  <c r="BE60" i="7" s="1"/>
  <c r="BF60" i="7"/>
  <c r="BA60" i="7"/>
  <c r="AZ60" i="7"/>
  <c r="AW60" i="7"/>
  <c r="AM60" i="7" s="1"/>
  <c r="AV60" i="7"/>
  <c r="AL60" i="7" s="1"/>
  <c r="AI60" i="7"/>
  <c r="AH60" i="7"/>
  <c r="AE60" i="7"/>
  <c r="U60" i="7" s="1"/>
  <c r="AD60" i="7"/>
  <c r="T60" i="7" s="1"/>
  <c r="S60" i="7" s="1"/>
  <c r="EM59" i="7"/>
  <c r="EL59" i="7"/>
  <c r="EI59" i="7"/>
  <c r="EH59" i="7"/>
  <c r="EA59" i="7"/>
  <c r="DY59" i="7" s="1"/>
  <c r="DZ59" i="7"/>
  <c r="DX59" i="7" s="1"/>
  <c r="DU59" i="7"/>
  <c r="DT59" i="7"/>
  <c r="DQ59" i="7"/>
  <c r="DP59" i="7"/>
  <c r="DI59" i="7"/>
  <c r="DG59" i="7" s="1"/>
  <c r="DH59" i="7"/>
  <c r="DC59" i="7"/>
  <c r="DB59" i="7"/>
  <c r="CN59" i="7" s="1"/>
  <c r="CM59" i="7" s="1"/>
  <c r="CY59" i="7"/>
  <c r="CO59" i="7" s="1"/>
  <c r="CX59" i="7"/>
  <c r="CQ59" i="7"/>
  <c r="CP59" i="7"/>
  <c r="CK59" i="7"/>
  <c r="BW59" i="7" s="1"/>
  <c r="CJ59" i="7"/>
  <c r="BV59" i="7" s="1"/>
  <c r="CG59" i="7"/>
  <c r="CF59" i="7"/>
  <c r="BY59" i="7"/>
  <c r="BX59" i="7"/>
  <c r="BS59" i="7"/>
  <c r="BE59" i="7" s="1"/>
  <c r="BR59" i="7"/>
  <c r="BO59" i="7"/>
  <c r="BN59" i="7"/>
  <c r="BG59" i="7"/>
  <c r="BF59" i="7"/>
  <c r="BD59" i="7"/>
  <c r="BA59" i="7"/>
  <c r="AZ59" i="7"/>
  <c r="AW59" i="7"/>
  <c r="AV59" i="7"/>
  <c r="AM59" i="7"/>
  <c r="AL59" i="7"/>
  <c r="AK59" i="7"/>
  <c r="AI59" i="7"/>
  <c r="U59" i="7" s="1"/>
  <c r="AH59" i="7"/>
  <c r="AE59" i="7"/>
  <c r="AD59" i="7"/>
  <c r="T59" i="7"/>
  <c r="S59" i="7" s="1"/>
  <c r="EM58" i="7"/>
  <c r="DY58" i="7" s="1"/>
  <c r="EL58" i="7"/>
  <c r="EI58" i="7"/>
  <c r="EH58" i="7"/>
  <c r="EA58" i="7"/>
  <c r="DZ58" i="7"/>
  <c r="DX58" i="7" s="1"/>
  <c r="DU58" i="7"/>
  <c r="DT58" i="7"/>
  <c r="DQ58" i="7"/>
  <c r="DP58" i="7"/>
  <c r="DI58" i="7"/>
  <c r="DG58" i="7" s="1"/>
  <c r="DE58" i="7" s="1"/>
  <c r="DH58" i="7"/>
  <c r="DF58" i="7"/>
  <c r="DC58" i="7"/>
  <c r="DB58" i="7"/>
  <c r="CY58" i="7"/>
  <c r="CX58" i="7"/>
  <c r="CN58" i="7" s="1"/>
  <c r="CQ58" i="7"/>
  <c r="CO58" i="7" s="1"/>
  <c r="CP58" i="7"/>
  <c r="CK58" i="7"/>
  <c r="CJ58" i="7"/>
  <c r="CG58" i="7"/>
  <c r="BW58" i="7" s="1"/>
  <c r="CF58" i="7"/>
  <c r="BY58" i="7"/>
  <c r="BX58" i="7"/>
  <c r="BV58" i="7" s="1"/>
  <c r="BU58" i="7" s="1"/>
  <c r="BS58" i="7"/>
  <c r="BR58" i="7"/>
  <c r="BO58" i="7"/>
  <c r="BN58" i="7"/>
  <c r="BG58" i="7"/>
  <c r="BE58" i="7" s="1"/>
  <c r="BF58" i="7"/>
  <c r="BD58" i="7" s="1"/>
  <c r="BC58" i="7" s="1"/>
  <c r="BA58" i="7"/>
  <c r="AM58" i="7" s="1"/>
  <c r="AZ58" i="7"/>
  <c r="AW58" i="7"/>
  <c r="AV58" i="7"/>
  <c r="AL58" i="7" s="1"/>
  <c r="AK58" i="7" s="1"/>
  <c r="AI58" i="7"/>
  <c r="AH58" i="7"/>
  <c r="T58" i="7" s="1"/>
  <c r="S58" i="7" s="1"/>
  <c r="AE58" i="7"/>
  <c r="AD58" i="7"/>
  <c r="U58" i="7"/>
  <c r="EM57" i="7"/>
  <c r="EL57" i="7"/>
  <c r="EI57" i="7"/>
  <c r="DY57" i="7" s="1"/>
  <c r="EH57" i="7"/>
  <c r="EA57" i="7"/>
  <c r="DZ57" i="7"/>
  <c r="DX57" i="7" s="1"/>
  <c r="DU57" i="7"/>
  <c r="DT57" i="7"/>
  <c r="DQ57" i="7"/>
  <c r="DP57" i="7"/>
  <c r="DI57" i="7"/>
  <c r="DG57" i="7" s="1"/>
  <c r="DH57" i="7"/>
  <c r="DF57" i="7" s="1"/>
  <c r="DC57" i="7"/>
  <c r="DB57" i="7"/>
  <c r="CY57" i="7"/>
  <c r="CX57" i="7"/>
  <c r="CN57" i="7" s="1"/>
  <c r="CM57" i="7" s="1"/>
  <c r="CQ57" i="7"/>
  <c r="CO57" i="7" s="1"/>
  <c r="CP57" i="7"/>
  <c r="CK57" i="7"/>
  <c r="CJ57" i="7"/>
  <c r="CG57" i="7"/>
  <c r="CF57" i="7"/>
  <c r="BV57" i="7" s="1"/>
  <c r="BY57" i="7"/>
  <c r="BW57" i="7" s="1"/>
  <c r="BX57" i="7"/>
  <c r="BS57" i="7"/>
  <c r="BR57" i="7"/>
  <c r="BD57" i="7" s="1"/>
  <c r="BO57" i="7"/>
  <c r="BE57" i="7" s="1"/>
  <c r="BN57" i="7"/>
  <c r="BG57" i="7"/>
  <c r="BF57" i="7"/>
  <c r="BA57" i="7"/>
  <c r="AZ57" i="7"/>
  <c r="AL57" i="7" s="1"/>
  <c r="AK57" i="7" s="1"/>
  <c r="AW57" i="7"/>
  <c r="AM57" i="7" s="1"/>
  <c r="AV57" i="7"/>
  <c r="AI57" i="7"/>
  <c r="AH57" i="7"/>
  <c r="AE57" i="7"/>
  <c r="U57" i="7" s="1"/>
  <c r="AD57" i="7"/>
  <c r="T57" i="7" s="1"/>
  <c r="EM56" i="7"/>
  <c r="EL56" i="7"/>
  <c r="EI56" i="7"/>
  <c r="EH56" i="7"/>
  <c r="DX56" i="7" s="1"/>
  <c r="DW56" i="7" s="1"/>
  <c r="EA56" i="7"/>
  <c r="DY56" i="7" s="1"/>
  <c r="DZ56" i="7"/>
  <c r="DU56" i="7"/>
  <c r="DT56" i="7"/>
  <c r="DQ56" i="7"/>
  <c r="DG56" i="7" s="1"/>
  <c r="DP56" i="7"/>
  <c r="DI56" i="7"/>
  <c r="DH56" i="7"/>
  <c r="DC56" i="7"/>
  <c r="DB56" i="7"/>
  <c r="CY56" i="7"/>
  <c r="CX56" i="7"/>
  <c r="CQ56" i="7"/>
  <c r="CO56" i="7" s="1"/>
  <c r="CP56" i="7"/>
  <c r="CN56" i="7" s="1"/>
  <c r="CM56" i="7" s="1"/>
  <c r="CK56" i="7"/>
  <c r="CJ56" i="7"/>
  <c r="CG56" i="7"/>
  <c r="CF56" i="7"/>
  <c r="BY56" i="7"/>
  <c r="BW56" i="7" s="1"/>
  <c r="BX56" i="7"/>
  <c r="BV56" i="7"/>
  <c r="BS56" i="7"/>
  <c r="BR56" i="7"/>
  <c r="BO56" i="7"/>
  <c r="BN56" i="7"/>
  <c r="BD56" i="7" s="1"/>
  <c r="BC56" i="7" s="1"/>
  <c r="BG56" i="7"/>
  <c r="BF56" i="7"/>
  <c r="BE56" i="7"/>
  <c r="BA56" i="7"/>
  <c r="AZ56" i="7"/>
  <c r="AW56" i="7"/>
  <c r="AM56" i="7" s="1"/>
  <c r="AV56" i="7"/>
  <c r="AL56" i="7"/>
  <c r="AI56" i="7"/>
  <c r="AH56" i="7"/>
  <c r="AE56" i="7"/>
  <c r="AD56" i="7"/>
  <c r="T56" i="7" s="1"/>
  <c r="S56" i="7" s="1"/>
  <c r="U56" i="7"/>
  <c r="EM55" i="7"/>
  <c r="EL55" i="7"/>
  <c r="EI55" i="7"/>
  <c r="EH55" i="7"/>
  <c r="EA55" i="7"/>
  <c r="DY55" i="7" s="1"/>
  <c r="DZ55" i="7"/>
  <c r="DX55" i="7"/>
  <c r="DU55" i="7"/>
  <c r="DT55" i="7"/>
  <c r="DQ55" i="7"/>
  <c r="DP55" i="7"/>
  <c r="DI55" i="7"/>
  <c r="DH55" i="7"/>
  <c r="DF55" i="7" s="1"/>
  <c r="DE55" i="7" s="1"/>
  <c r="DG55" i="7"/>
  <c r="DC55" i="7"/>
  <c r="DB55" i="7"/>
  <c r="CY55" i="7"/>
  <c r="CX55" i="7"/>
  <c r="CQ55" i="7"/>
  <c r="CO55" i="7" s="1"/>
  <c r="CP55" i="7"/>
  <c r="CN55" i="7" s="1"/>
  <c r="CK55" i="7"/>
  <c r="CJ55" i="7"/>
  <c r="CG55" i="7"/>
  <c r="CF55" i="7"/>
  <c r="BY55" i="7"/>
  <c r="BW55" i="7" s="1"/>
  <c r="BX55" i="7"/>
  <c r="BV55" i="7" s="1"/>
  <c r="BS55" i="7"/>
  <c r="BR55" i="7"/>
  <c r="BO55" i="7"/>
  <c r="BN55" i="7"/>
  <c r="BG55" i="7"/>
  <c r="BE55" i="7" s="1"/>
  <c r="BF55" i="7"/>
  <c r="BD55" i="7" s="1"/>
  <c r="BC55" i="7" s="1"/>
  <c r="BA55" i="7"/>
  <c r="AZ55" i="7"/>
  <c r="AW55" i="7"/>
  <c r="AM55" i="7" s="1"/>
  <c r="AV55" i="7"/>
  <c r="AL55" i="7" s="1"/>
  <c r="AI55" i="7"/>
  <c r="AH55" i="7"/>
  <c r="AE55" i="7"/>
  <c r="U55" i="7" s="1"/>
  <c r="AD55" i="7"/>
  <c r="T55" i="7" s="1"/>
  <c r="S55" i="7" s="1"/>
  <c r="EM54" i="7"/>
  <c r="EL54" i="7"/>
  <c r="EI54" i="7"/>
  <c r="EH54" i="7"/>
  <c r="EA54" i="7"/>
  <c r="DY54" i="7" s="1"/>
  <c r="DZ54" i="7"/>
  <c r="DX54" i="7" s="1"/>
  <c r="DU54" i="7"/>
  <c r="DT54" i="7"/>
  <c r="DQ54" i="7"/>
  <c r="DP54" i="7"/>
  <c r="DI54" i="7"/>
  <c r="DG54" i="7" s="1"/>
  <c r="DH54" i="7"/>
  <c r="DF54" i="7" s="1"/>
  <c r="DC54" i="7"/>
  <c r="DB54" i="7"/>
  <c r="CY54" i="7"/>
  <c r="CX54" i="7"/>
  <c r="CN54" i="7" s="1"/>
  <c r="CM54" i="7" s="1"/>
  <c r="CQ54" i="7"/>
  <c r="CO54" i="7" s="1"/>
  <c r="CP54" i="7"/>
  <c r="CK54" i="7"/>
  <c r="CJ54" i="7"/>
  <c r="BV54" i="7" s="1"/>
  <c r="CG54" i="7"/>
  <c r="BW54" i="7" s="1"/>
  <c r="CF54" i="7"/>
  <c r="BY54" i="7"/>
  <c r="BX54" i="7"/>
  <c r="BS54" i="7"/>
  <c r="BE54" i="7" s="1"/>
  <c r="BR54" i="7"/>
  <c r="BO54" i="7"/>
  <c r="BN54" i="7"/>
  <c r="BG54" i="7"/>
  <c r="BF54" i="7"/>
  <c r="BD54" i="7" s="1"/>
  <c r="BA54" i="7"/>
  <c r="AM54" i="7" s="1"/>
  <c r="AZ54" i="7"/>
  <c r="AW54" i="7"/>
  <c r="AV54" i="7"/>
  <c r="AL54" i="7"/>
  <c r="AI54" i="7"/>
  <c r="AH54" i="7"/>
  <c r="T54" i="7" s="1"/>
  <c r="S54" i="7" s="1"/>
  <c r="AE54" i="7"/>
  <c r="U54" i="7" s="1"/>
  <c r="AD54" i="7"/>
  <c r="EM53" i="7"/>
  <c r="EL53" i="7"/>
  <c r="DX53" i="7" s="1"/>
  <c r="DW53" i="7" s="1"/>
  <c r="EI53" i="7"/>
  <c r="DY53" i="7" s="1"/>
  <c r="EH53" i="7"/>
  <c r="EA53" i="7"/>
  <c r="DZ53" i="7"/>
  <c r="DU53" i="7"/>
  <c r="DT53" i="7"/>
  <c r="DQ53" i="7"/>
  <c r="DP53" i="7"/>
  <c r="DI53" i="7"/>
  <c r="DG53" i="7" s="1"/>
  <c r="DH53" i="7"/>
  <c r="DF53" i="7" s="1"/>
  <c r="DE53" i="7" s="1"/>
  <c r="DC53" i="7"/>
  <c r="DB53" i="7"/>
  <c r="CY53" i="7"/>
  <c r="CX53" i="7"/>
  <c r="CQ53" i="7"/>
  <c r="CO53" i="7" s="1"/>
  <c r="CP53" i="7"/>
  <c r="CN53" i="7"/>
  <c r="CK53" i="7"/>
  <c r="CJ53" i="7"/>
  <c r="CG53" i="7"/>
  <c r="CF53" i="7"/>
  <c r="BV53" i="7" s="1"/>
  <c r="BU53" i="7" s="1"/>
  <c r="BY53" i="7"/>
  <c r="BX53" i="7"/>
  <c r="BW53" i="7"/>
  <c r="BS53" i="7"/>
  <c r="BR53" i="7"/>
  <c r="BO53" i="7"/>
  <c r="BE53" i="7" s="1"/>
  <c r="BN53" i="7"/>
  <c r="BG53" i="7"/>
  <c r="BF53" i="7"/>
  <c r="BD53" i="7" s="1"/>
  <c r="BC53" i="7" s="1"/>
  <c r="BA53" i="7"/>
  <c r="AZ53" i="7"/>
  <c r="AL53" i="7" s="1"/>
  <c r="AK53" i="7" s="1"/>
  <c r="AW53" i="7"/>
  <c r="AV53" i="7"/>
  <c r="AM53" i="7"/>
  <c r="AI53" i="7"/>
  <c r="AH53" i="7"/>
  <c r="AE53" i="7"/>
  <c r="U53" i="7" s="1"/>
  <c r="AD53" i="7"/>
  <c r="T53" i="7"/>
  <c r="EM52" i="7"/>
  <c r="EL52" i="7"/>
  <c r="EI52" i="7"/>
  <c r="EH52" i="7"/>
  <c r="EA52" i="7"/>
  <c r="DZ52" i="7"/>
  <c r="DX52" i="7" s="1"/>
  <c r="DW52" i="7" s="1"/>
  <c r="DY52" i="7"/>
  <c r="DU52" i="7"/>
  <c r="DT52" i="7"/>
  <c r="DQ52" i="7"/>
  <c r="DP52" i="7"/>
  <c r="DI52" i="7"/>
  <c r="DG52" i="7" s="1"/>
  <c r="DH52" i="7"/>
  <c r="DF52" i="7" s="1"/>
  <c r="DC52" i="7"/>
  <c r="DB52" i="7"/>
  <c r="CY52" i="7"/>
  <c r="CX52" i="7"/>
  <c r="CQ52" i="7"/>
  <c r="CO52" i="7" s="1"/>
  <c r="CP52" i="7"/>
  <c r="CN52" i="7" s="1"/>
  <c r="CK52" i="7"/>
  <c r="CJ52" i="7"/>
  <c r="CG52" i="7"/>
  <c r="CF52" i="7"/>
  <c r="BV52" i="7" s="1"/>
  <c r="BY52" i="7"/>
  <c r="BW52" i="7" s="1"/>
  <c r="BX52" i="7"/>
  <c r="BS52" i="7"/>
  <c r="BR52" i="7"/>
  <c r="BO52" i="7"/>
  <c r="BN52" i="7"/>
  <c r="BD52" i="7" s="1"/>
  <c r="BG52" i="7"/>
  <c r="BE52" i="7" s="1"/>
  <c r="BF52" i="7"/>
  <c r="BA52" i="7"/>
  <c r="AZ52" i="7"/>
  <c r="AW52" i="7"/>
  <c r="AM52" i="7" s="1"/>
  <c r="AV52" i="7"/>
  <c r="AL52" i="7" s="1"/>
  <c r="AI52" i="7"/>
  <c r="AH52" i="7"/>
  <c r="AE52" i="7"/>
  <c r="U52" i="7" s="1"/>
  <c r="AD52" i="7"/>
  <c r="T52" i="7" s="1"/>
  <c r="EM51" i="7"/>
  <c r="EL51" i="7"/>
  <c r="EI51" i="7"/>
  <c r="EH51" i="7"/>
  <c r="EA51" i="7"/>
  <c r="DY51" i="7" s="1"/>
  <c r="DZ51" i="7"/>
  <c r="DX51" i="7" s="1"/>
  <c r="DU51" i="7"/>
  <c r="DT51" i="7"/>
  <c r="DQ51" i="7"/>
  <c r="DP51" i="7"/>
  <c r="DF51" i="7" s="1"/>
  <c r="DI51" i="7"/>
  <c r="DG51" i="7" s="1"/>
  <c r="DH51" i="7"/>
  <c r="DC51" i="7"/>
  <c r="DB51" i="7"/>
  <c r="CN51" i="7" s="1"/>
  <c r="CY51" i="7"/>
  <c r="CO51" i="7" s="1"/>
  <c r="CX51" i="7"/>
  <c r="CQ51" i="7"/>
  <c r="CP51" i="7"/>
  <c r="CK51" i="7"/>
  <c r="BW51" i="7" s="1"/>
  <c r="CJ51" i="7"/>
  <c r="BV51" i="7" s="1"/>
  <c r="CG51" i="7"/>
  <c r="CF51" i="7"/>
  <c r="BY51" i="7"/>
  <c r="BX51" i="7"/>
  <c r="BS51" i="7"/>
  <c r="BR51" i="7"/>
  <c r="BO51" i="7"/>
  <c r="BN51" i="7"/>
  <c r="BG51" i="7"/>
  <c r="BE51" i="7" s="1"/>
  <c r="BF51" i="7"/>
  <c r="BD51" i="7"/>
  <c r="BC51" i="7" s="1"/>
  <c r="BA51" i="7"/>
  <c r="AZ51" i="7"/>
  <c r="AW51" i="7"/>
  <c r="AV51" i="7"/>
  <c r="AL51" i="7" s="1"/>
  <c r="AK51" i="7" s="1"/>
  <c r="AM51" i="7"/>
  <c r="AI51" i="7"/>
  <c r="U51" i="7" s="1"/>
  <c r="AH51" i="7"/>
  <c r="AE51" i="7"/>
  <c r="AD51" i="7"/>
  <c r="T51" i="7"/>
  <c r="EM50" i="7"/>
  <c r="DY50" i="7" s="1"/>
  <c r="EL50" i="7"/>
  <c r="EI50" i="7"/>
  <c r="EH50" i="7"/>
  <c r="EA50" i="7"/>
  <c r="DZ50" i="7"/>
  <c r="DX50" i="7" s="1"/>
  <c r="DW50" i="7" s="1"/>
  <c r="DU50" i="7"/>
  <c r="DT50" i="7"/>
  <c r="DQ50" i="7"/>
  <c r="DP50" i="7"/>
  <c r="DI50" i="7"/>
  <c r="DG50" i="7" s="1"/>
  <c r="DH50" i="7"/>
  <c r="DF50" i="7" s="1"/>
  <c r="DC50" i="7"/>
  <c r="DB50" i="7"/>
  <c r="CY50" i="7"/>
  <c r="CX50" i="7"/>
  <c r="CN50" i="7" s="1"/>
  <c r="CQ50" i="7"/>
  <c r="CO50" i="7" s="1"/>
  <c r="CP50" i="7"/>
  <c r="CK50" i="7"/>
  <c r="CJ50" i="7"/>
  <c r="CG50" i="7"/>
  <c r="BW50" i="7" s="1"/>
  <c r="CF50" i="7"/>
  <c r="BY50" i="7"/>
  <c r="BX50" i="7"/>
  <c r="BV50" i="7" s="1"/>
  <c r="BS50" i="7"/>
  <c r="BR50" i="7"/>
  <c r="BO50" i="7"/>
  <c r="BN50" i="7"/>
  <c r="BG50" i="7"/>
  <c r="BE50" i="7" s="1"/>
  <c r="BF50" i="7"/>
  <c r="BD50" i="7" s="1"/>
  <c r="BA50" i="7"/>
  <c r="AM50" i="7" s="1"/>
  <c r="AZ50" i="7"/>
  <c r="AW50" i="7"/>
  <c r="AV50" i="7"/>
  <c r="AL50" i="7" s="1"/>
  <c r="AI50" i="7"/>
  <c r="AH50" i="7"/>
  <c r="T50" i="7" s="1"/>
  <c r="S50" i="7" s="1"/>
  <c r="AE50" i="7"/>
  <c r="AD50" i="7"/>
  <c r="U50" i="7"/>
  <c r="EM49" i="7"/>
  <c r="EL49" i="7"/>
  <c r="EI49" i="7"/>
  <c r="EH49" i="7"/>
  <c r="EA49" i="7"/>
  <c r="DY49" i="7" s="1"/>
  <c r="DZ49" i="7"/>
  <c r="DX49" i="7" s="1"/>
  <c r="DW49" i="7" s="1"/>
  <c r="DU49" i="7"/>
  <c r="DT49" i="7"/>
  <c r="DQ49" i="7"/>
  <c r="DP49" i="7"/>
  <c r="DI49" i="7"/>
  <c r="DG49" i="7" s="1"/>
  <c r="DH49" i="7"/>
  <c r="DF49" i="7" s="1"/>
  <c r="DE49" i="7" s="1"/>
  <c r="DC49" i="7"/>
  <c r="DB49" i="7"/>
  <c r="CY49" i="7"/>
  <c r="CX49" i="7"/>
  <c r="CQ49" i="7"/>
  <c r="CO49" i="7" s="1"/>
  <c r="CP49" i="7"/>
  <c r="CN49" i="7" s="1"/>
  <c r="CM49" i="7" s="1"/>
  <c r="CK49" i="7"/>
  <c r="CJ49" i="7"/>
  <c r="CG49" i="7"/>
  <c r="CF49" i="7"/>
  <c r="BV49" i="7" s="1"/>
  <c r="BU49" i="7" s="1"/>
  <c r="BY49" i="7"/>
  <c r="BW49" i="7" s="1"/>
  <c r="BX49" i="7"/>
  <c r="BS49" i="7"/>
  <c r="BR49" i="7"/>
  <c r="BD49" i="7" s="1"/>
  <c r="BC49" i="7" s="1"/>
  <c r="BO49" i="7"/>
  <c r="BE49" i="7" s="1"/>
  <c r="BN49" i="7"/>
  <c r="BG49" i="7"/>
  <c r="BF49" i="7"/>
  <c r="BA49" i="7"/>
  <c r="AZ49" i="7"/>
  <c r="AL49" i="7" s="1"/>
  <c r="AK49" i="7" s="1"/>
  <c r="AW49" i="7"/>
  <c r="AM49" i="7" s="1"/>
  <c r="AV49" i="7"/>
  <c r="AI49" i="7"/>
  <c r="AH49" i="7"/>
  <c r="AE49" i="7"/>
  <c r="U49" i="7" s="1"/>
  <c r="AD49" i="7"/>
  <c r="T49" i="7" s="1"/>
  <c r="S49" i="7" s="1"/>
  <c r="EM48" i="7"/>
  <c r="EL48" i="7"/>
  <c r="EI48" i="7"/>
  <c r="EH48" i="7"/>
  <c r="DX48" i="7" s="1"/>
  <c r="DW48" i="7" s="1"/>
  <c r="EA48" i="7"/>
  <c r="DY48" i="7" s="1"/>
  <c r="DZ48" i="7"/>
  <c r="DU48" i="7"/>
  <c r="DT48" i="7"/>
  <c r="DQ48" i="7"/>
  <c r="DG48" i="7" s="1"/>
  <c r="DP48" i="7"/>
  <c r="DI48" i="7"/>
  <c r="DC48" i="7"/>
  <c r="CO48" i="7" s="1"/>
  <c r="DB48" i="7"/>
  <c r="CY48" i="7"/>
  <c r="CX48" i="7"/>
  <c r="CQ48" i="7"/>
  <c r="CP48" i="7"/>
  <c r="CN48" i="7" s="1"/>
  <c r="CK48" i="7"/>
  <c r="CJ48" i="7"/>
  <c r="CG48" i="7"/>
  <c r="CF48" i="7"/>
  <c r="BY48" i="7"/>
  <c r="BW48" i="7" s="1"/>
  <c r="BX48" i="7"/>
  <c r="BV48" i="7"/>
  <c r="BU48" i="7" s="1"/>
  <c r="BS48" i="7"/>
  <c r="BR48" i="7"/>
  <c r="BO48" i="7"/>
  <c r="BN48" i="7"/>
  <c r="BD48" i="7" s="1"/>
  <c r="BC48" i="7" s="1"/>
  <c r="BG48" i="7"/>
  <c r="BF48" i="7"/>
  <c r="BE48" i="7"/>
  <c r="BA48" i="7"/>
  <c r="AZ48" i="7"/>
  <c r="AW48" i="7"/>
  <c r="AM48" i="7" s="1"/>
  <c r="AV48" i="7"/>
  <c r="AL48" i="7"/>
  <c r="AI48" i="7"/>
  <c r="AH48" i="7"/>
  <c r="AE48" i="7"/>
  <c r="AD48" i="7"/>
  <c r="T48" i="7" s="1"/>
  <c r="S48" i="7" s="1"/>
  <c r="U48" i="7"/>
  <c r="EM47" i="7"/>
  <c r="EL47" i="7"/>
  <c r="EI47" i="7"/>
  <c r="EH47" i="7"/>
  <c r="EA47" i="7"/>
  <c r="DY47" i="7" s="1"/>
  <c r="DZ47" i="7"/>
  <c r="DX47" i="7"/>
  <c r="DW47" i="7" s="1"/>
  <c r="DU47" i="7"/>
  <c r="DT47" i="7"/>
  <c r="DQ47" i="7"/>
  <c r="DP47" i="7"/>
  <c r="DI47" i="7"/>
  <c r="DH47" i="7"/>
  <c r="DF47" i="7" s="1"/>
  <c r="DE47" i="7" s="1"/>
  <c r="DG47" i="7"/>
  <c r="DC47" i="7"/>
  <c r="DB47" i="7"/>
  <c r="CY47" i="7"/>
  <c r="CX47" i="7"/>
  <c r="CQ47" i="7"/>
  <c r="CO47" i="7" s="1"/>
  <c r="CP47" i="7"/>
  <c r="CN47" i="7" s="1"/>
  <c r="CK47" i="7"/>
  <c r="CJ47" i="7"/>
  <c r="CG47" i="7"/>
  <c r="CF47" i="7"/>
  <c r="BY47" i="7"/>
  <c r="BW47" i="7" s="1"/>
  <c r="BX47" i="7"/>
  <c r="BV47" i="7" s="1"/>
  <c r="BS47" i="7"/>
  <c r="BR47" i="7"/>
  <c r="BO47" i="7"/>
  <c r="BN47" i="7"/>
  <c r="BG47" i="7"/>
  <c r="BE47" i="7" s="1"/>
  <c r="BF47" i="7"/>
  <c r="BD47" i="7" s="1"/>
  <c r="BA47" i="7"/>
  <c r="AZ47" i="7"/>
  <c r="AW47" i="7"/>
  <c r="AM47" i="7" s="1"/>
  <c r="AV47" i="7"/>
  <c r="AL47" i="7" s="1"/>
  <c r="AI47" i="7"/>
  <c r="AH47" i="7"/>
  <c r="AE47" i="7"/>
  <c r="U47" i="7" s="1"/>
  <c r="AD47" i="7"/>
  <c r="T47" i="7" s="1"/>
  <c r="EM46" i="7"/>
  <c r="EL46" i="7"/>
  <c r="EI46" i="7"/>
  <c r="EH46" i="7"/>
  <c r="EA46" i="7"/>
  <c r="DY46" i="7" s="1"/>
  <c r="DZ46" i="7"/>
  <c r="DX46" i="7" s="1"/>
  <c r="DU46" i="7"/>
  <c r="DT46" i="7"/>
  <c r="DQ46" i="7"/>
  <c r="DP46" i="7"/>
  <c r="DI46" i="7"/>
  <c r="DG46" i="7" s="1"/>
  <c r="DH46" i="7"/>
  <c r="DF46" i="7" s="1"/>
  <c r="DC46" i="7"/>
  <c r="DB46" i="7"/>
  <c r="CY46" i="7"/>
  <c r="CX46" i="7"/>
  <c r="CQ46" i="7"/>
  <c r="CO46" i="7" s="1"/>
  <c r="CP46" i="7"/>
  <c r="CN46" i="7"/>
  <c r="CM46" i="7" s="1"/>
  <c r="CK46" i="7"/>
  <c r="CJ46" i="7"/>
  <c r="BV46" i="7" s="1"/>
  <c r="BU46" i="7" s="1"/>
  <c r="CG46" i="7"/>
  <c r="CF46" i="7"/>
  <c r="BY46" i="7"/>
  <c r="BX46" i="7"/>
  <c r="BW46" i="7"/>
  <c r="BS46" i="7"/>
  <c r="BE46" i="7" s="1"/>
  <c r="BR46" i="7"/>
  <c r="BO46" i="7"/>
  <c r="BN46" i="7"/>
  <c r="BG46" i="7"/>
  <c r="BF46" i="7"/>
  <c r="BD46" i="7" s="1"/>
  <c r="BA46" i="7"/>
  <c r="AZ46" i="7"/>
  <c r="AW46" i="7"/>
  <c r="AV46" i="7"/>
  <c r="AM46" i="7"/>
  <c r="AL46" i="7"/>
  <c r="AK46" i="7" s="1"/>
  <c r="AI46" i="7"/>
  <c r="AH46" i="7"/>
  <c r="AE46" i="7"/>
  <c r="U46" i="7" s="1"/>
  <c r="AD46" i="7"/>
  <c r="T46" i="7"/>
  <c r="EM45" i="7"/>
  <c r="EL45" i="7"/>
  <c r="DX45" i="7" s="1"/>
  <c r="DW45" i="7" s="1"/>
  <c r="EI45" i="7"/>
  <c r="EH45" i="7"/>
  <c r="EA45" i="7"/>
  <c r="DZ45" i="7"/>
  <c r="DY45" i="7"/>
  <c r="DU45" i="7"/>
  <c r="DT45" i="7"/>
  <c r="DQ45" i="7"/>
  <c r="DP45" i="7"/>
  <c r="DI45" i="7"/>
  <c r="DG45" i="7" s="1"/>
  <c r="DH45" i="7"/>
  <c r="DF45" i="7" s="1"/>
  <c r="DC45" i="7"/>
  <c r="DB45" i="7"/>
  <c r="CY45" i="7"/>
  <c r="CX45" i="7"/>
  <c r="CQ45" i="7"/>
  <c r="CO45" i="7" s="1"/>
  <c r="CP45" i="7"/>
  <c r="CN45" i="7"/>
  <c r="CM45" i="7" s="1"/>
  <c r="CK45" i="7"/>
  <c r="CJ45" i="7"/>
  <c r="CG45" i="7"/>
  <c r="CF45" i="7"/>
  <c r="BV45" i="7" s="1"/>
  <c r="BU45" i="7" s="1"/>
  <c r="BY45" i="7"/>
  <c r="BX45" i="7"/>
  <c r="BW45" i="7"/>
  <c r="BS45" i="7"/>
  <c r="BR45" i="7"/>
  <c r="BO45" i="7"/>
  <c r="BE45" i="7" s="1"/>
  <c r="BN45" i="7"/>
  <c r="BG45" i="7"/>
  <c r="BF45" i="7"/>
  <c r="BD45" i="7" s="1"/>
  <c r="BA45" i="7"/>
  <c r="AZ45" i="7"/>
  <c r="AL45" i="7" s="1"/>
  <c r="AK45" i="7" s="1"/>
  <c r="AW45" i="7"/>
  <c r="AV45" i="7"/>
  <c r="AM45" i="7"/>
  <c r="AI45" i="7"/>
  <c r="AH45" i="7"/>
  <c r="AE45" i="7"/>
  <c r="U45" i="7" s="1"/>
  <c r="AD45" i="7"/>
  <c r="T45" i="7"/>
  <c r="EM44" i="7"/>
  <c r="EL44" i="7"/>
  <c r="EI44" i="7"/>
  <c r="EH44" i="7"/>
  <c r="EA44" i="7"/>
  <c r="DZ44" i="7"/>
  <c r="DX44" i="7" s="1"/>
  <c r="DW44" i="7" s="1"/>
  <c r="DY44" i="7"/>
  <c r="DU44" i="7"/>
  <c r="DT44" i="7"/>
  <c r="DQ44" i="7"/>
  <c r="DP44" i="7"/>
  <c r="DI44" i="7"/>
  <c r="DG44" i="7" s="1"/>
  <c r="DH44" i="7"/>
  <c r="DF44" i="7" s="1"/>
  <c r="DE44" i="7" s="1"/>
  <c r="DC44" i="7"/>
  <c r="DB44" i="7"/>
  <c r="CY44" i="7"/>
  <c r="CX44" i="7"/>
  <c r="CQ44" i="7"/>
  <c r="CO44" i="7" s="1"/>
  <c r="CP44" i="7"/>
  <c r="CN44" i="7" s="1"/>
  <c r="CM44" i="7" s="1"/>
  <c r="CK44" i="7"/>
  <c r="CJ44" i="7"/>
  <c r="CG44" i="7"/>
  <c r="CF44" i="7"/>
  <c r="BV44" i="7" s="1"/>
  <c r="BU44" i="7" s="1"/>
  <c r="BY44" i="7"/>
  <c r="BW44" i="7" s="1"/>
  <c r="BX44" i="7"/>
  <c r="BS44" i="7"/>
  <c r="BR44" i="7"/>
  <c r="BO44" i="7"/>
  <c r="BN44" i="7"/>
  <c r="BG44" i="7"/>
  <c r="BE44" i="7" s="1"/>
  <c r="BF44" i="7"/>
  <c r="BD44" i="7"/>
  <c r="BA44" i="7"/>
  <c r="AZ44" i="7"/>
  <c r="AW44" i="7"/>
  <c r="AM44" i="7" s="1"/>
  <c r="AV44" i="7"/>
  <c r="AL44" i="7" s="1"/>
  <c r="AI44" i="7"/>
  <c r="AH44" i="7"/>
  <c r="AE44" i="7"/>
  <c r="U44" i="7" s="1"/>
  <c r="AD44" i="7"/>
  <c r="T44" i="7" s="1"/>
  <c r="EM43" i="7"/>
  <c r="EL43" i="7"/>
  <c r="EI43" i="7"/>
  <c r="EH43" i="7"/>
  <c r="EA43" i="7"/>
  <c r="DY43" i="7" s="1"/>
  <c r="DZ43" i="7"/>
  <c r="DX43" i="7" s="1"/>
  <c r="DU43" i="7"/>
  <c r="DT43" i="7"/>
  <c r="DQ43" i="7"/>
  <c r="DP43" i="7"/>
  <c r="DI43" i="7"/>
  <c r="DG43" i="7" s="1"/>
  <c r="DH43" i="7"/>
  <c r="DF43" i="7"/>
  <c r="DC43" i="7"/>
  <c r="DB43" i="7"/>
  <c r="CN43" i="7" s="1"/>
  <c r="CM43" i="7" s="1"/>
  <c r="CY43" i="7"/>
  <c r="CX43" i="7"/>
  <c r="CQ43" i="7"/>
  <c r="CP43" i="7"/>
  <c r="CO43" i="7"/>
  <c r="CK43" i="7"/>
  <c r="BW43" i="7" s="1"/>
  <c r="CJ43" i="7"/>
  <c r="CG43" i="7"/>
  <c r="CF43" i="7"/>
  <c r="BY43" i="7"/>
  <c r="BX43" i="7"/>
  <c r="BV43" i="7" s="1"/>
  <c r="BS43" i="7"/>
  <c r="BR43" i="7"/>
  <c r="BO43" i="7"/>
  <c r="BN43" i="7"/>
  <c r="BG43" i="7"/>
  <c r="BE43" i="7" s="1"/>
  <c r="BF43" i="7"/>
  <c r="BD43" i="7"/>
  <c r="BC43" i="7" s="1"/>
  <c r="BA43" i="7"/>
  <c r="AZ43" i="7"/>
  <c r="AW43" i="7"/>
  <c r="AV43" i="7"/>
  <c r="AL43" i="7" s="1"/>
  <c r="AK43" i="7" s="1"/>
  <c r="AM43" i="7"/>
  <c r="AI43" i="7"/>
  <c r="AH43" i="7"/>
  <c r="AE43" i="7"/>
  <c r="AD43" i="7"/>
  <c r="U43" i="7"/>
  <c r="T43" i="7"/>
  <c r="S43" i="7" s="1"/>
  <c r="EM42" i="7"/>
  <c r="DY42" i="7" s="1"/>
  <c r="EL42" i="7"/>
  <c r="EI42" i="7"/>
  <c r="EH42" i="7"/>
  <c r="EA42" i="7"/>
  <c r="DZ42" i="7"/>
  <c r="DX42" i="7" s="1"/>
  <c r="DU42" i="7"/>
  <c r="DT42" i="7"/>
  <c r="DQ42" i="7"/>
  <c r="DP42" i="7"/>
  <c r="DI42" i="7"/>
  <c r="DG42" i="7" s="1"/>
  <c r="DE42" i="7" s="1"/>
  <c r="DH42" i="7"/>
  <c r="DF42" i="7"/>
  <c r="DC42" i="7"/>
  <c r="DB42" i="7"/>
  <c r="CY42" i="7"/>
  <c r="CX42" i="7"/>
  <c r="CN42" i="7" s="1"/>
  <c r="CM42" i="7" s="1"/>
  <c r="CQ42" i="7"/>
  <c r="CO42" i="7" s="1"/>
  <c r="CP42" i="7"/>
  <c r="CK42" i="7"/>
  <c r="CJ42" i="7"/>
  <c r="CG42" i="7"/>
  <c r="BW42" i="7" s="1"/>
  <c r="CF42" i="7"/>
  <c r="BY42" i="7"/>
  <c r="BX42" i="7"/>
  <c r="BV42" i="7" s="1"/>
  <c r="BU42" i="7" s="1"/>
  <c r="BS42" i="7"/>
  <c r="BR42" i="7"/>
  <c r="BO42" i="7"/>
  <c r="BN42" i="7"/>
  <c r="BG42" i="7"/>
  <c r="BE42" i="7" s="1"/>
  <c r="BF42" i="7"/>
  <c r="BD42" i="7" s="1"/>
  <c r="BC42" i="7" s="1"/>
  <c r="BA42" i="7"/>
  <c r="AM42" i="7" s="1"/>
  <c r="AZ42" i="7"/>
  <c r="AW42" i="7"/>
  <c r="AV42" i="7"/>
  <c r="AL42" i="7" s="1"/>
  <c r="AK42" i="7" s="1"/>
  <c r="AI42" i="7"/>
  <c r="AH42" i="7"/>
  <c r="T42" i="7" s="1"/>
  <c r="S42" i="7" s="1"/>
  <c r="AE42" i="7"/>
  <c r="AD42" i="7"/>
  <c r="U42" i="7"/>
  <c r="EM41" i="7"/>
  <c r="EL41" i="7"/>
  <c r="EI41" i="7"/>
  <c r="DY41" i="7" s="1"/>
  <c r="EH41" i="7"/>
  <c r="EA41" i="7"/>
  <c r="DZ41" i="7"/>
  <c r="DX41" i="7" s="1"/>
  <c r="DU41" i="7"/>
  <c r="DT41" i="7"/>
  <c r="DQ41" i="7"/>
  <c r="DP41" i="7"/>
  <c r="DI41" i="7"/>
  <c r="DG41" i="7" s="1"/>
  <c r="DC41" i="7"/>
  <c r="DB41" i="7"/>
  <c r="CY41" i="7"/>
  <c r="CX41" i="7"/>
  <c r="CQ41" i="7"/>
  <c r="CO41" i="7" s="1"/>
  <c r="CP41" i="7"/>
  <c r="CN41" i="7" s="1"/>
  <c r="CM41" i="7" s="1"/>
  <c r="CK41" i="7"/>
  <c r="CJ41" i="7"/>
  <c r="CG41" i="7"/>
  <c r="CF41" i="7"/>
  <c r="BY41" i="7"/>
  <c r="BW41" i="7" s="1"/>
  <c r="BX41" i="7"/>
  <c r="BV41" i="7"/>
  <c r="BS41" i="7"/>
  <c r="BR41" i="7"/>
  <c r="BD41" i="7" s="1"/>
  <c r="BC41" i="7" s="1"/>
  <c r="BO41" i="7"/>
  <c r="BN41" i="7"/>
  <c r="BG41" i="7"/>
  <c r="BF41" i="7"/>
  <c r="BE41" i="7"/>
  <c r="BA41" i="7"/>
  <c r="AZ41" i="7"/>
  <c r="AW41" i="7"/>
  <c r="AM41" i="7" s="1"/>
  <c r="AV41" i="7"/>
  <c r="AL41" i="7"/>
  <c r="AI41" i="7"/>
  <c r="AH41" i="7"/>
  <c r="AE41" i="7"/>
  <c r="U41" i="7" s="1"/>
  <c r="AD41" i="7"/>
  <c r="T41" i="7" s="1"/>
  <c r="EM40" i="7"/>
  <c r="EL40" i="7"/>
  <c r="EI40" i="7"/>
  <c r="EH40" i="7"/>
  <c r="EA40" i="7"/>
  <c r="DY40" i="7" s="1"/>
  <c r="DZ40" i="7"/>
  <c r="DX40" i="7"/>
  <c r="DW40" i="7" s="1"/>
  <c r="DU40" i="7"/>
  <c r="DT40" i="7"/>
  <c r="DF40" i="7" s="1"/>
  <c r="DE40" i="7" s="1"/>
  <c r="DQ40" i="7"/>
  <c r="DP40" i="7"/>
  <c r="DI40" i="7"/>
  <c r="DH40" i="7"/>
  <c r="DG40" i="7"/>
  <c r="DC40" i="7"/>
  <c r="DB40" i="7"/>
  <c r="CY40" i="7"/>
  <c r="CX40" i="7"/>
  <c r="CQ40" i="7"/>
  <c r="CO40" i="7" s="1"/>
  <c r="CP40" i="7"/>
  <c r="CN40" i="7" s="1"/>
  <c r="CK40" i="7"/>
  <c r="CJ40" i="7"/>
  <c r="CG40" i="7"/>
  <c r="CF40" i="7"/>
  <c r="BY40" i="7"/>
  <c r="BW40" i="7" s="1"/>
  <c r="BX40" i="7"/>
  <c r="BV40" i="7"/>
  <c r="BS40" i="7"/>
  <c r="BR40" i="7"/>
  <c r="BO40" i="7"/>
  <c r="BN40" i="7"/>
  <c r="BG40" i="7"/>
  <c r="BF40" i="7"/>
  <c r="BD40" i="7" s="1"/>
  <c r="BC40" i="7" s="1"/>
  <c r="BE40" i="7"/>
  <c r="BA40" i="7"/>
  <c r="AZ40" i="7"/>
  <c r="AW40" i="7"/>
  <c r="AM40" i="7" s="1"/>
  <c r="AV40" i="7"/>
  <c r="AL40" i="7"/>
  <c r="AI40" i="7"/>
  <c r="AH40" i="7"/>
  <c r="AE40" i="7"/>
  <c r="AD40" i="7"/>
  <c r="T40" i="7" s="1"/>
  <c r="S40" i="7" s="1"/>
  <c r="U40" i="7"/>
  <c r="EM39" i="7"/>
  <c r="EL39" i="7"/>
  <c r="EI39" i="7"/>
  <c r="EH39" i="7"/>
  <c r="EA39" i="7"/>
  <c r="DY39" i="7" s="1"/>
  <c r="DZ39" i="7"/>
  <c r="DX39" i="7"/>
  <c r="DW39" i="7" s="1"/>
  <c r="DU39" i="7"/>
  <c r="DT39" i="7"/>
  <c r="DQ39" i="7"/>
  <c r="DP39" i="7"/>
  <c r="DI39" i="7"/>
  <c r="DH39" i="7"/>
  <c r="DF39" i="7" s="1"/>
  <c r="DE39" i="7" s="1"/>
  <c r="DG39" i="7"/>
  <c r="DC39" i="7"/>
  <c r="DB39" i="7"/>
  <c r="CY39" i="7"/>
  <c r="CX39" i="7"/>
  <c r="CQ39" i="7"/>
  <c r="CO39" i="7" s="1"/>
  <c r="CP39" i="7"/>
  <c r="CN39" i="7" s="1"/>
  <c r="CK39" i="7"/>
  <c r="CJ39" i="7"/>
  <c r="CG39" i="7"/>
  <c r="CF39" i="7"/>
  <c r="BY39" i="7"/>
  <c r="BW39" i="7" s="1"/>
  <c r="BX39" i="7"/>
  <c r="BV39" i="7" s="1"/>
  <c r="BS39" i="7"/>
  <c r="BR39" i="7"/>
  <c r="BO39" i="7"/>
  <c r="BN39" i="7"/>
  <c r="BG39" i="7"/>
  <c r="BE39" i="7" s="1"/>
  <c r="BF39" i="7"/>
  <c r="BD39" i="7" s="1"/>
  <c r="BA39" i="7"/>
  <c r="AZ39" i="7"/>
  <c r="AW39" i="7"/>
  <c r="AM39" i="7" s="1"/>
  <c r="AV39" i="7"/>
  <c r="AL39" i="7" s="1"/>
  <c r="AI39" i="7"/>
  <c r="AH39" i="7"/>
  <c r="AE39" i="7"/>
  <c r="U39" i="7" s="1"/>
  <c r="AD39" i="7"/>
  <c r="T39" i="7" s="1"/>
  <c r="EM38" i="7"/>
  <c r="EL38" i="7"/>
  <c r="EI38" i="7"/>
  <c r="EH38" i="7"/>
  <c r="EA38" i="7"/>
  <c r="DY38" i="7" s="1"/>
  <c r="DZ38" i="7"/>
  <c r="DX38" i="7" s="1"/>
  <c r="DU38" i="7"/>
  <c r="DT38" i="7"/>
  <c r="DQ38" i="7"/>
  <c r="DP38" i="7"/>
  <c r="DI38" i="7"/>
  <c r="DG38" i="7" s="1"/>
  <c r="DH38" i="7"/>
  <c r="DF38" i="7" s="1"/>
  <c r="DC38" i="7"/>
  <c r="DB38" i="7"/>
  <c r="CY38" i="7"/>
  <c r="CX38" i="7"/>
  <c r="CQ38" i="7"/>
  <c r="CO38" i="7" s="1"/>
  <c r="CP38" i="7"/>
  <c r="CN38" i="7"/>
  <c r="CM38" i="7" s="1"/>
  <c r="CK38" i="7"/>
  <c r="CJ38" i="7"/>
  <c r="BV38" i="7" s="1"/>
  <c r="BU38" i="7" s="1"/>
  <c r="CG38" i="7"/>
  <c r="CF38" i="7"/>
  <c r="BY38" i="7"/>
  <c r="BX38" i="7"/>
  <c r="BW38" i="7"/>
  <c r="BS38" i="7"/>
  <c r="BE38" i="7" s="1"/>
  <c r="BR38" i="7"/>
  <c r="BO38" i="7"/>
  <c r="BN38" i="7"/>
  <c r="BG38" i="7"/>
  <c r="BF38" i="7"/>
  <c r="BD38" i="7" s="1"/>
  <c r="BA38" i="7"/>
  <c r="AZ38" i="7"/>
  <c r="AW38" i="7"/>
  <c r="AV38" i="7"/>
  <c r="AM38" i="7"/>
  <c r="AL38" i="7"/>
  <c r="AK38" i="7" s="1"/>
  <c r="AI38" i="7"/>
  <c r="AH38" i="7"/>
  <c r="AE38" i="7"/>
  <c r="U38" i="7" s="1"/>
  <c r="AD38" i="7"/>
  <c r="T38" i="7"/>
  <c r="S38" i="7" s="1"/>
  <c r="EM37" i="7"/>
  <c r="EL37" i="7"/>
  <c r="DX37" i="7" s="1"/>
  <c r="DW37" i="7" s="1"/>
  <c r="EI37" i="7"/>
  <c r="EH37" i="7"/>
  <c r="EA37" i="7"/>
  <c r="DZ37" i="7"/>
  <c r="DY37" i="7"/>
  <c r="DU37" i="7"/>
  <c r="DT37" i="7"/>
  <c r="DQ37" i="7"/>
  <c r="DG37" i="7" s="1"/>
  <c r="DP37" i="7"/>
  <c r="DI37" i="7"/>
  <c r="DH37" i="7"/>
  <c r="DF37" i="7" s="1"/>
  <c r="DC37" i="7"/>
  <c r="DB37" i="7"/>
  <c r="CY37" i="7"/>
  <c r="CX37" i="7"/>
  <c r="CQ37" i="7"/>
  <c r="CO37" i="7" s="1"/>
  <c r="CP37" i="7"/>
  <c r="CN37" i="7"/>
  <c r="CM37" i="7" s="1"/>
  <c r="CK37" i="7"/>
  <c r="CJ37" i="7"/>
  <c r="CG37" i="7"/>
  <c r="CF37" i="7"/>
  <c r="BV37" i="7" s="1"/>
  <c r="BU37" i="7" s="1"/>
  <c r="BY37" i="7"/>
  <c r="BX37" i="7"/>
  <c r="BW37" i="7"/>
  <c r="BS37" i="7"/>
  <c r="BR37" i="7"/>
  <c r="BO37" i="7"/>
  <c r="BE37" i="7" s="1"/>
  <c r="BN37" i="7"/>
  <c r="BG37" i="7"/>
  <c r="BF37" i="7"/>
  <c r="BD37" i="7" s="1"/>
  <c r="BA37" i="7"/>
  <c r="AZ37" i="7"/>
  <c r="AL37" i="7" s="1"/>
  <c r="AK37" i="7" s="1"/>
  <c r="AW37" i="7"/>
  <c r="AV37" i="7"/>
  <c r="AM37" i="7"/>
  <c r="AI37" i="7"/>
  <c r="AH37" i="7"/>
  <c r="AE37" i="7"/>
  <c r="U37" i="7" s="1"/>
  <c r="AD37" i="7"/>
  <c r="T37" i="7"/>
  <c r="EM36" i="7"/>
  <c r="EL36" i="7"/>
  <c r="EI36" i="7"/>
  <c r="EH36" i="7"/>
  <c r="EA36" i="7"/>
  <c r="DZ36" i="7"/>
  <c r="DX36" i="7" s="1"/>
  <c r="DW36" i="7" s="1"/>
  <c r="DY36" i="7"/>
  <c r="DU36" i="7"/>
  <c r="DT36" i="7"/>
  <c r="DQ36" i="7"/>
  <c r="DP36" i="7"/>
  <c r="DI36" i="7"/>
  <c r="DG36" i="7" s="1"/>
  <c r="DH36" i="7"/>
  <c r="DF36" i="7" s="1"/>
  <c r="DE36" i="7" s="1"/>
  <c r="DC36" i="7"/>
  <c r="DB36" i="7"/>
  <c r="CY36" i="7"/>
  <c r="CX36" i="7"/>
  <c r="CQ36" i="7"/>
  <c r="CO36" i="7" s="1"/>
  <c r="CP36" i="7"/>
  <c r="CN36" i="7" s="1"/>
  <c r="CM36" i="7" s="1"/>
  <c r="CK36" i="7"/>
  <c r="CJ36" i="7"/>
  <c r="CG36" i="7"/>
  <c r="CF36" i="7"/>
  <c r="BV36" i="7" s="1"/>
  <c r="BU36" i="7" s="1"/>
  <c r="BY36" i="7"/>
  <c r="BW36" i="7" s="1"/>
  <c r="BX36" i="7"/>
  <c r="BS36" i="7"/>
  <c r="BR36" i="7"/>
  <c r="BO36" i="7"/>
  <c r="BN36" i="7"/>
  <c r="BG36" i="7"/>
  <c r="BE36" i="7" s="1"/>
  <c r="BF36" i="7"/>
  <c r="BD36" i="7"/>
  <c r="BA36" i="7"/>
  <c r="AZ36" i="7"/>
  <c r="AW36" i="7"/>
  <c r="AM36" i="7" s="1"/>
  <c r="AV36" i="7"/>
  <c r="AL36" i="7" s="1"/>
  <c r="AI36" i="7"/>
  <c r="AH36" i="7"/>
  <c r="AE36" i="7"/>
  <c r="U36" i="7" s="1"/>
  <c r="AD36" i="7"/>
  <c r="T36" i="7" s="1"/>
  <c r="EM35" i="7"/>
  <c r="EL35" i="7"/>
  <c r="EI35" i="7"/>
  <c r="EH35" i="7"/>
  <c r="EA35" i="7"/>
  <c r="DY35" i="7" s="1"/>
  <c r="DZ35" i="7"/>
  <c r="DX35" i="7" s="1"/>
  <c r="DU35" i="7"/>
  <c r="DT35" i="7"/>
  <c r="DQ35" i="7"/>
  <c r="DP35" i="7"/>
  <c r="DI35" i="7"/>
  <c r="DG35" i="7" s="1"/>
  <c r="DH35" i="7"/>
  <c r="DF35" i="7"/>
  <c r="DC35" i="7"/>
  <c r="DB35" i="7"/>
  <c r="CN35" i="7" s="1"/>
  <c r="CM35" i="7" s="1"/>
  <c r="CY35" i="7"/>
  <c r="CX35" i="7"/>
  <c r="CQ35" i="7"/>
  <c r="CP35" i="7"/>
  <c r="CO35" i="7"/>
  <c r="CK35" i="7"/>
  <c r="BW35" i="7" s="1"/>
  <c r="CJ35" i="7"/>
  <c r="CG35" i="7"/>
  <c r="CF35" i="7"/>
  <c r="BY35" i="7"/>
  <c r="BX35" i="7"/>
  <c r="BV35" i="7" s="1"/>
  <c r="BS35" i="7"/>
  <c r="BR35" i="7"/>
  <c r="BO35" i="7"/>
  <c r="BN35" i="7"/>
  <c r="BG35" i="7"/>
  <c r="BE35" i="7" s="1"/>
  <c r="BF35" i="7"/>
  <c r="BD35" i="7"/>
  <c r="BA35" i="7"/>
  <c r="AZ35" i="7"/>
  <c r="AW35" i="7"/>
  <c r="AV35" i="7"/>
  <c r="AL35" i="7" s="1"/>
  <c r="AK35" i="7" s="1"/>
  <c r="AM35" i="7"/>
  <c r="AI35" i="7"/>
  <c r="AH35" i="7"/>
  <c r="AE35" i="7"/>
  <c r="AD35" i="7"/>
  <c r="U35" i="7"/>
  <c r="T35" i="7"/>
  <c r="S35" i="7" s="1"/>
  <c r="EM34" i="7"/>
  <c r="DY34" i="7" s="1"/>
  <c r="EL34" i="7"/>
  <c r="EI34" i="7"/>
  <c r="EH34" i="7"/>
  <c r="EA34" i="7"/>
  <c r="DZ34" i="7"/>
  <c r="DX34" i="7" s="1"/>
  <c r="DU34" i="7"/>
  <c r="DT34" i="7"/>
  <c r="DQ34" i="7"/>
  <c r="DP34" i="7"/>
  <c r="DI34" i="7"/>
  <c r="DG34" i="7" s="1"/>
  <c r="DH34" i="7"/>
  <c r="DF34" i="7"/>
  <c r="DC34" i="7"/>
  <c r="DB34" i="7"/>
  <c r="CY34" i="7"/>
  <c r="CX34" i="7"/>
  <c r="CN34" i="7" s="1"/>
  <c r="CM34" i="7" s="1"/>
  <c r="CQ34" i="7"/>
  <c r="CO34" i="7" s="1"/>
  <c r="CP34" i="7"/>
  <c r="CK34" i="7"/>
  <c r="CJ34" i="7"/>
  <c r="CG34" i="7"/>
  <c r="BW34" i="7" s="1"/>
  <c r="CF34" i="7"/>
  <c r="BY34" i="7"/>
  <c r="BX34" i="7"/>
  <c r="BV34" i="7" s="1"/>
  <c r="BU34" i="7" s="1"/>
  <c r="BS34" i="7"/>
  <c r="BR34" i="7"/>
  <c r="BO34" i="7"/>
  <c r="BN34" i="7"/>
  <c r="BG34" i="7"/>
  <c r="BE34" i="7" s="1"/>
  <c r="BF34" i="7"/>
  <c r="BD34" i="7" s="1"/>
  <c r="BC34" i="7" s="1"/>
  <c r="BA34" i="7"/>
  <c r="AM34" i="7" s="1"/>
  <c r="AZ34" i="7"/>
  <c r="AW34" i="7"/>
  <c r="AV34" i="7"/>
  <c r="AL34" i="7" s="1"/>
  <c r="AK34" i="7" s="1"/>
  <c r="AI34" i="7"/>
  <c r="AH34" i="7"/>
  <c r="T34" i="7" s="1"/>
  <c r="S34" i="7" s="1"/>
  <c r="AE34" i="7"/>
  <c r="AD34" i="7"/>
  <c r="U34" i="7"/>
  <c r="EM33" i="7"/>
  <c r="EL33" i="7"/>
  <c r="EI33" i="7"/>
  <c r="EH33" i="7"/>
  <c r="EA33" i="7"/>
  <c r="DY33" i="7" s="1"/>
  <c r="DZ33" i="7"/>
  <c r="DX33" i="7" s="1"/>
  <c r="DU33" i="7"/>
  <c r="DT33" i="7"/>
  <c r="DQ33" i="7"/>
  <c r="DP33" i="7"/>
  <c r="DI33" i="7"/>
  <c r="DG33" i="7" s="1"/>
  <c r="DH33" i="7"/>
  <c r="DF33" i="7" s="1"/>
  <c r="DC33" i="7"/>
  <c r="DB33" i="7"/>
  <c r="CY33" i="7"/>
  <c r="CX33" i="7"/>
  <c r="CQ33" i="7"/>
  <c r="CO33" i="7" s="1"/>
  <c r="CP33" i="7"/>
  <c r="CN33" i="7" s="1"/>
  <c r="CK33" i="7"/>
  <c r="CJ33" i="7"/>
  <c r="CG33" i="7"/>
  <c r="CF33" i="7"/>
  <c r="BY33" i="7"/>
  <c r="BW33" i="7" s="1"/>
  <c r="BX33" i="7"/>
  <c r="BV33" i="7"/>
  <c r="BU33" i="7" s="1"/>
  <c r="BS33" i="7"/>
  <c r="BR33" i="7"/>
  <c r="BD33" i="7" s="1"/>
  <c r="BC33" i="7" s="1"/>
  <c r="BO33" i="7"/>
  <c r="BN33" i="7"/>
  <c r="BG33" i="7"/>
  <c r="BF33" i="7"/>
  <c r="BE33" i="7"/>
  <c r="BA33" i="7"/>
  <c r="AZ33" i="7"/>
  <c r="AW33" i="7"/>
  <c r="AM33" i="7" s="1"/>
  <c r="AV33" i="7"/>
  <c r="AL33" i="7"/>
  <c r="AI33" i="7"/>
  <c r="AH33" i="7"/>
  <c r="AE33" i="7"/>
  <c r="U33" i="7" s="1"/>
  <c r="AD33" i="7"/>
  <c r="T33" i="7" s="1"/>
  <c r="S33" i="7" s="1"/>
  <c r="EM32" i="7"/>
  <c r="EL32" i="7"/>
  <c r="EI32" i="7"/>
  <c r="EH32" i="7"/>
  <c r="EA32" i="7"/>
  <c r="DY32" i="7" s="1"/>
  <c r="DZ32" i="7"/>
  <c r="DX32" i="7"/>
  <c r="DW32" i="7" s="1"/>
  <c r="DU32" i="7"/>
  <c r="DT32" i="7"/>
  <c r="DF32" i="7" s="1"/>
  <c r="DE32" i="7" s="1"/>
  <c r="DQ32" i="7"/>
  <c r="DP32" i="7"/>
  <c r="DI32" i="7"/>
  <c r="DH32" i="7"/>
  <c r="DG32" i="7"/>
  <c r="DC32" i="7"/>
  <c r="CO32" i="7" s="1"/>
  <c r="DB32" i="7"/>
  <c r="CY32" i="7"/>
  <c r="CX32" i="7"/>
  <c r="CQ32" i="7"/>
  <c r="CP32" i="7"/>
  <c r="CN32" i="7" s="1"/>
  <c r="CM32" i="7" s="1"/>
  <c r="CK32" i="7"/>
  <c r="CJ32" i="7"/>
  <c r="CG32" i="7"/>
  <c r="CF32" i="7"/>
  <c r="BY32" i="7"/>
  <c r="BW32" i="7" s="1"/>
  <c r="BX32" i="7"/>
  <c r="BV32" i="7"/>
  <c r="BS32" i="7"/>
  <c r="BR32" i="7"/>
  <c r="BO32" i="7"/>
  <c r="BN32" i="7"/>
  <c r="BD32" i="7" s="1"/>
  <c r="BC32" i="7" s="1"/>
  <c r="BG32" i="7"/>
  <c r="BF32" i="7"/>
  <c r="BE32" i="7"/>
  <c r="BA32" i="7"/>
  <c r="AZ32" i="7"/>
  <c r="AW32" i="7"/>
  <c r="AM32" i="7" s="1"/>
  <c r="AV32" i="7"/>
  <c r="AL32" i="7"/>
  <c r="AI32" i="7"/>
  <c r="AH32" i="7"/>
  <c r="AE32" i="7"/>
  <c r="AD32" i="7"/>
  <c r="T32" i="7" s="1"/>
  <c r="S32" i="7" s="1"/>
  <c r="U32" i="7"/>
  <c r="EM31" i="7"/>
  <c r="EL31" i="7"/>
  <c r="EI31" i="7"/>
  <c r="EH31" i="7"/>
  <c r="EA31" i="7"/>
  <c r="DY31" i="7" s="1"/>
  <c r="DZ31" i="7"/>
  <c r="DX31" i="7"/>
  <c r="DW31" i="7" s="1"/>
  <c r="DU31" i="7"/>
  <c r="DT31" i="7"/>
  <c r="DQ31" i="7"/>
  <c r="DP31" i="7"/>
  <c r="DI31" i="7"/>
  <c r="DH31" i="7"/>
  <c r="DF31" i="7" s="1"/>
  <c r="DE31" i="7" s="1"/>
  <c r="DG31" i="7"/>
  <c r="DC31" i="7"/>
  <c r="DB31" i="7"/>
  <c r="CY31" i="7"/>
  <c r="CX31" i="7"/>
  <c r="CQ31" i="7"/>
  <c r="CO31" i="7" s="1"/>
  <c r="CP31" i="7"/>
  <c r="CN31" i="7" s="1"/>
  <c r="CM31" i="7" s="1"/>
  <c r="CK31" i="7"/>
  <c r="CJ31" i="7"/>
  <c r="CG31" i="7"/>
  <c r="CF31" i="7"/>
  <c r="BY31" i="7"/>
  <c r="BW31" i="7" s="1"/>
  <c r="BX31" i="7"/>
  <c r="BV31" i="7" s="1"/>
  <c r="BU31" i="7" s="1"/>
  <c r="BS31" i="7"/>
  <c r="BR31" i="7"/>
  <c r="BO31" i="7"/>
  <c r="BN31" i="7"/>
  <c r="BG31" i="7"/>
  <c r="BE31" i="7" s="1"/>
  <c r="BF31" i="7"/>
  <c r="BD31" i="7" s="1"/>
  <c r="BC31" i="7" s="1"/>
  <c r="BA31" i="7"/>
  <c r="AZ31" i="7"/>
  <c r="AW31" i="7"/>
  <c r="AM31" i="7" s="1"/>
  <c r="AV31" i="7"/>
  <c r="AL31" i="7" s="1"/>
  <c r="AK31" i="7" s="1"/>
  <c r="AI31" i="7"/>
  <c r="U31" i="7" s="1"/>
  <c r="AH31" i="7"/>
  <c r="AE31" i="7"/>
  <c r="AD31" i="7"/>
  <c r="T31" i="7" s="1"/>
  <c r="S31" i="7" s="1"/>
  <c r="EM30" i="7"/>
  <c r="EL30" i="7"/>
  <c r="EI30" i="7"/>
  <c r="EH30" i="7"/>
  <c r="EA30" i="7"/>
  <c r="DY30" i="7" s="1"/>
  <c r="DZ30" i="7"/>
  <c r="DX30" i="7" s="1"/>
  <c r="DW30" i="7" s="1"/>
  <c r="DU30" i="7"/>
  <c r="DT30" i="7"/>
  <c r="DQ30" i="7"/>
  <c r="DP30" i="7"/>
  <c r="DI30" i="7"/>
  <c r="DG30" i="7" s="1"/>
  <c r="DH30" i="7"/>
  <c r="DF30" i="7" s="1"/>
  <c r="DE30" i="7" s="1"/>
  <c r="DC30" i="7"/>
  <c r="DB30" i="7"/>
  <c r="CY30" i="7"/>
  <c r="CX30" i="7"/>
  <c r="CQ30" i="7"/>
  <c r="CO30" i="7" s="1"/>
  <c r="CP30" i="7"/>
  <c r="CN30" i="7"/>
  <c r="CM30" i="7" s="1"/>
  <c r="CK30" i="7"/>
  <c r="CJ30" i="7"/>
  <c r="BV30" i="7" s="1"/>
  <c r="BU30" i="7" s="1"/>
  <c r="CG30" i="7"/>
  <c r="CF30" i="7"/>
  <c r="BY30" i="7"/>
  <c r="BX30" i="7"/>
  <c r="BW30" i="7"/>
  <c r="BS30" i="7"/>
  <c r="BE30" i="7" s="1"/>
  <c r="BR30" i="7"/>
  <c r="BO30" i="7"/>
  <c r="BN30" i="7"/>
  <c r="BG30" i="7"/>
  <c r="BF30" i="7"/>
  <c r="BD30" i="7" s="1"/>
  <c r="BC30" i="7" s="1"/>
  <c r="BA30" i="7"/>
  <c r="AZ30" i="7"/>
  <c r="AW30" i="7"/>
  <c r="AV30" i="7"/>
  <c r="AM30" i="7"/>
  <c r="AL30" i="7"/>
  <c r="AK30" i="7" s="1"/>
  <c r="AI30" i="7"/>
  <c r="AH30" i="7"/>
  <c r="AE30" i="7"/>
  <c r="U30" i="7" s="1"/>
  <c r="AD30" i="7"/>
  <c r="T30" i="7"/>
  <c r="S30" i="7" s="1"/>
  <c r="EM29" i="7"/>
  <c r="EL29" i="7"/>
  <c r="DX29" i="7" s="1"/>
  <c r="DW29" i="7" s="1"/>
  <c r="EI29" i="7"/>
  <c r="EH29" i="7"/>
  <c r="EA29" i="7"/>
  <c r="DZ29" i="7"/>
  <c r="DY29" i="7"/>
  <c r="DU29" i="7"/>
  <c r="DG29" i="7" s="1"/>
  <c r="DT29" i="7"/>
  <c r="DQ29" i="7"/>
  <c r="DP29" i="7"/>
  <c r="DI29" i="7"/>
  <c r="DH29" i="7"/>
  <c r="DF29" i="7" s="1"/>
  <c r="DE29" i="7" s="1"/>
  <c r="DC29" i="7"/>
  <c r="DB29" i="7"/>
  <c r="CY29" i="7"/>
  <c r="CX29" i="7"/>
  <c r="CQ29" i="7"/>
  <c r="CO29" i="7" s="1"/>
  <c r="CP29" i="7"/>
  <c r="CN29" i="7"/>
  <c r="CK29" i="7"/>
  <c r="CJ29" i="7"/>
  <c r="CG29" i="7"/>
  <c r="CF29" i="7"/>
  <c r="BV29" i="7" s="1"/>
  <c r="BU29" i="7" s="1"/>
  <c r="BY29" i="7"/>
  <c r="BX29" i="7"/>
  <c r="BW29" i="7"/>
  <c r="BS29" i="7"/>
  <c r="BR29" i="7"/>
  <c r="BO29" i="7"/>
  <c r="BE29" i="7" s="1"/>
  <c r="BN29" i="7"/>
  <c r="BG29" i="7"/>
  <c r="BF29" i="7"/>
  <c r="BD29" i="7" s="1"/>
  <c r="BC29" i="7" s="1"/>
  <c r="BA29" i="7"/>
  <c r="AZ29" i="7"/>
  <c r="AL29" i="7" s="1"/>
  <c r="AK29" i="7" s="1"/>
  <c r="AW29" i="7"/>
  <c r="AV29" i="7"/>
  <c r="AM29" i="7"/>
  <c r="AI29" i="7"/>
  <c r="AH29" i="7"/>
  <c r="AE29" i="7"/>
  <c r="U29" i="7" s="1"/>
  <c r="AD29" i="7"/>
  <c r="T29" i="7"/>
  <c r="EM28" i="7"/>
  <c r="EL28" i="7"/>
  <c r="EI28" i="7"/>
  <c r="EH28" i="7"/>
  <c r="DX28" i="7" s="1"/>
  <c r="DW28" i="7" s="1"/>
  <c r="EA28" i="7"/>
  <c r="DZ28" i="7"/>
  <c r="DY28" i="7"/>
  <c r="DU28" i="7"/>
  <c r="DT28" i="7"/>
  <c r="DQ28" i="7"/>
  <c r="DP28" i="7"/>
  <c r="DI28" i="7"/>
  <c r="DG28" i="7" s="1"/>
  <c r="DC28" i="7"/>
  <c r="DB28" i="7"/>
  <c r="CY28" i="7"/>
  <c r="CX28" i="7"/>
  <c r="CQ28" i="7"/>
  <c r="CO28" i="7" s="1"/>
  <c r="CP28" i="7"/>
  <c r="CN28" i="7" s="1"/>
  <c r="CM28" i="7" s="1"/>
  <c r="CK28" i="7"/>
  <c r="CJ28" i="7"/>
  <c r="CG28" i="7"/>
  <c r="CF28" i="7"/>
  <c r="BV28" i="7" s="1"/>
  <c r="BU28" i="7" s="1"/>
  <c r="BY28" i="7"/>
  <c r="BW28" i="7" s="1"/>
  <c r="BX28" i="7"/>
  <c r="BS28" i="7"/>
  <c r="BR28" i="7"/>
  <c r="BO28" i="7"/>
  <c r="BN28" i="7"/>
  <c r="BG28" i="7"/>
  <c r="BE28" i="7" s="1"/>
  <c r="BF28" i="7"/>
  <c r="BD28" i="7"/>
  <c r="BC28" i="7" s="1"/>
  <c r="BA28" i="7"/>
  <c r="AZ28" i="7"/>
  <c r="AW28" i="7"/>
  <c r="AM28" i="7" s="1"/>
  <c r="AV28" i="7"/>
  <c r="AL28" i="7" s="1"/>
  <c r="AI28" i="7"/>
  <c r="AH28" i="7"/>
  <c r="AE28" i="7"/>
  <c r="U28" i="7" s="1"/>
  <c r="AD28" i="7"/>
  <c r="T28" i="7" s="1"/>
  <c r="EM27" i="7"/>
  <c r="EL27" i="7"/>
  <c r="EI27" i="7"/>
  <c r="EH27" i="7"/>
  <c r="EA27" i="7"/>
  <c r="DY27" i="7" s="1"/>
  <c r="DZ27" i="7"/>
  <c r="DX27" i="7" s="1"/>
  <c r="DU27" i="7"/>
  <c r="DT27" i="7"/>
  <c r="DQ27" i="7"/>
  <c r="DP27" i="7"/>
  <c r="DI27" i="7"/>
  <c r="DG27" i="7" s="1"/>
  <c r="DH27" i="7"/>
  <c r="DF27" i="7" s="1"/>
  <c r="DC27" i="7"/>
  <c r="DB27" i="7"/>
  <c r="CN27" i="7" s="1"/>
  <c r="CM27" i="7" s="1"/>
  <c r="CY27" i="7"/>
  <c r="CX27" i="7"/>
  <c r="CQ27" i="7"/>
  <c r="CP27" i="7"/>
  <c r="CO27" i="7"/>
  <c r="CK27" i="7"/>
  <c r="BW27" i="7" s="1"/>
  <c r="CJ27" i="7"/>
  <c r="CG27" i="7"/>
  <c r="CF27" i="7"/>
  <c r="BY27" i="7"/>
  <c r="BX27" i="7"/>
  <c r="BV27" i="7" s="1"/>
  <c r="BS27" i="7"/>
  <c r="BR27" i="7"/>
  <c r="BO27" i="7"/>
  <c r="BN27" i="7"/>
  <c r="BG27" i="7"/>
  <c r="BE27" i="7" s="1"/>
  <c r="BF27" i="7"/>
  <c r="BD27" i="7"/>
  <c r="BA27" i="7"/>
  <c r="AZ27" i="7"/>
  <c r="AW27" i="7"/>
  <c r="AV27" i="7"/>
  <c r="AL27" i="7" s="1"/>
  <c r="AK27" i="7" s="1"/>
  <c r="AM27" i="7"/>
  <c r="AI27" i="7"/>
  <c r="AH27" i="7"/>
  <c r="AE27" i="7"/>
  <c r="AD27" i="7"/>
  <c r="U27" i="7"/>
  <c r="T27" i="7"/>
  <c r="S27" i="7" s="1"/>
  <c r="EM26" i="7"/>
  <c r="DY26" i="7" s="1"/>
  <c r="EL26" i="7"/>
  <c r="EI26" i="7"/>
  <c r="EH26" i="7"/>
  <c r="EA26" i="7"/>
  <c r="DZ26" i="7"/>
  <c r="DX26" i="7" s="1"/>
  <c r="DU26" i="7"/>
  <c r="DT26" i="7"/>
  <c r="DQ26" i="7"/>
  <c r="DP26" i="7"/>
  <c r="DI26" i="7"/>
  <c r="DG26" i="7" s="1"/>
  <c r="DH26" i="7"/>
  <c r="DF26" i="7"/>
  <c r="DC26" i="7"/>
  <c r="DB26" i="7"/>
  <c r="CY26" i="7"/>
  <c r="CX26" i="7"/>
  <c r="CN26" i="7" s="1"/>
  <c r="CM26" i="7" s="1"/>
  <c r="CQ26" i="7"/>
  <c r="CO26" i="7" s="1"/>
  <c r="CP26" i="7"/>
  <c r="CK26" i="7"/>
  <c r="CJ26" i="7"/>
  <c r="CG26" i="7"/>
  <c r="BW26" i="7" s="1"/>
  <c r="CF26" i="7"/>
  <c r="BY26" i="7"/>
  <c r="BX26" i="7"/>
  <c r="BV26" i="7" s="1"/>
  <c r="BU26" i="7" s="1"/>
  <c r="BS26" i="7"/>
  <c r="BR26" i="7"/>
  <c r="BO26" i="7"/>
  <c r="BN26" i="7"/>
  <c r="BG26" i="7"/>
  <c r="BE26" i="7" s="1"/>
  <c r="BF26" i="7"/>
  <c r="BD26" i="7" s="1"/>
  <c r="BC26" i="7" s="1"/>
  <c r="BA26" i="7"/>
  <c r="AM26" i="7" s="1"/>
  <c r="AZ26" i="7"/>
  <c r="AW26" i="7"/>
  <c r="AV26" i="7"/>
  <c r="AL26" i="7" s="1"/>
  <c r="AK26" i="7" s="1"/>
  <c r="AI26" i="7"/>
  <c r="AH26" i="7"/>
  <c r="T26" i="7" s="1"/>
  <c r="S26" i="7" s="1"/>
  <c r="AE26" i="7"/>
  <c r="AD26" i="7"/>
  <c r="U26" i="7"/>
  <c r="EM25" i="7"/>
  <c r="EL25" i="7"/>
  <c r="EI25" i="7"/>
  <c r="DY25" i="7" s="1"/>
  <c r="EH25" i="7"/>
  <c r="EA25" i="7"/>
  <c r="DZ25" i="7"/>
  <c r="DX25" i="7" s="1"/>
  <c r="DU25" i="7"/>
  <c r="DT25" i="7"/>
  <c r="DQ25" i="7"/>
  <c r="DP25" i="7"/>
  <c r="DI25" i="7"/>
  <c r="DG25" i="7" s="1"/>
  <c r="DH25" i="7"/>
  <c r="DF25" i="7" s="1"/>
  <c r="DC25" i="7"/>
  <c r="DB25" i="7"/>
  <c r="CY25" i="7"/>
  <c r="CX25" i="7"/>
  <c r="CQ25" i="7"/>
  <c r="CO25" i="7" s="1"/>
  <c r="CP25" i="7"/>
  <c r="CN25" i="7" s="1"/>
  <c r="CK25" i="7"/>
  <c r="CJ25" i="7"/>
  <c r="CG25" i="7"/>
  <c r="CF25" i="7"/>
  <c r="BY25" i="7"/>
  <c r="BW25" i="7" s="1"/>
  <c r="BX25" i="7"/>
  <c r="BV25" i="7"/>
  <c r="BS25" i="7"/>
  <c r="BR25" i="7"/>
  <c r="BO25" i="7"/>
  <c r="BN25" i="7"/>
  <c r="BD25" i="7" s="1"/>
  <c r="BC25" i="7" s="1"/>
  <c r="BG25" i="7"/>
  <c r="BF25" i="7"/>
  <c r="BE25" i="7"/>
  <c r="BA25" i="7"/>
  <c r="AZ25" i="7"/>
  <c r="AW25" i="7"/>
  <c r="AM25" i="7" s="1"/>
  <c r="AV25" i="7"/>
  <c r="AL25" i="7"/>
  <c r="AI25" i="7"/>
  <c r="AH25" i="7"/>
  <c r="AE25" i="7"/>
  <c r="U25" i="7" s="1"/>
  <c r="AD25" i="7"/>
  <c r="T25" i="7" s="1"/>
  <c r="S25" i="7" s="1"/>
  <c r="EM24" i="7"/>
  <c r="EL24" i="7"/>
  <c r="EI24" i="7"/>
  <c r="EH24" i="7"/>
  <c r="EA24" i="7"/>
  <c r="DY24" i="7" s="1"/>
  <c r="DZ24" i="7"/>
  <c r="DX24" i="7"/>
  <c r="DW24" i="7" s="1"/>
  <c r="DU24" i="7"/>
  <c r="DT24" i="7"/>
  <c r="DQ24" i="7"/>
  <c r="DP24" i="7"/>
  <c r="DF24" i="7" s="1"/>
  <c r="DE24" i="7" s="1"/>
  <c r="DI24" i="7"/>
  <c r="DH24" i="7"/>
  <c r="DG24" i="7"/>
  <c r="DC24" i="7"/>
  <c r="DB24" i="7"/>
  <c r="CY24" i="7"/>
  <c r="CX24" i="7"/>
  <c r="CQ24" i="7"/>
  <c r="CO24" i="7" s="1"/>
  <c r="CP24" i="7"/>
  <c r="CN24" i="7" s="1"/>
  <c r="CM24" i="7" s="1"/>
  <c r="CK24" i="7"/>
  <c r="CJ24" i="7"/>
  <c r="BV24" i="7" s="1"/>
  <c r="BU24" i="7" s="1"/>
  <c r="CG24" i="7"/>
  <c r="CF24" i="7"/>
  <c r="BY24" i="7"/>
  <c r="BW24" i="7" s="1"/>
  <c r="BX24" i="7"/>
  <c r="BS24" i="7"/>
  <c r="BE24" i="7" s="1"/>
  <c r="BR24" i="7"/>
  <c r="BO24" i="7"/>
  <c r="BN24" i="7"/>
  <c r="BD24" i="7" s="1"/>
  <c r="BC24" i="7" s="1"/>
  <c r="BG24" i="7"/>
  <c r="BF24" i="7"/>
  <c r="BA24" i="7"/>
  <c r="AZ24" i="7"/>
  <c r="AW24" i="7"/>
  <c r="AM24" i="7" s="1"/>
  <c r="AV24" i="7"/>
  <c r="AL24" i="7"/>
  <c r="AI24" i="7"/>
  <c r="U24" i="7" s="1"/>
  <c r="AH24" i="7"/>
  <c r="AE24" i="7"/>
  <c r="AD24" i="7"/>
  <c r="T24" i="7" s="1"/>
  <c r="EM23" i="7"/>
  <c r="EL23" i="7"/>
  <c r="DX23" i="7" s="1"/>
  <c r="EI23" i="7"/>
  <c r="EH23" i="7"/>
  <c r="EA23" i="7"/>
  <c r="DY23" i="7" s="1"/>
  <c r="DZ23" i="7"/>
  <c r="DU23" i="7"/>
  <c r="DG23" i="7" s="1"/>
  <c r="DT23" i="7"/>
  <c r="DQ23" i="7"/>
  <c r="DP23" i="7"/>
  <c r="DF23" i="7" s="1"/>
  <c r="DI23" i="7"/>
  <c r="DH23" i="7"/>
  <c r="DC23" i="7"/>
  <c r="DB23" i="7"/>
  <c r="CY23" i="7"/>
  <c r="CO23" i="7" s="1"/>
  <c r="CX23" i="7"/>
  <c r="CQ23" i="7"/>
  <c r="CP23" i="7"/>
  <c r="CN23" i="7"/>
  <c r="CM23" i="7" s="1"/>
  <c r="CK23" i="7"/>
  <c r="CJ23" i="7"/>
  <c r="CG23" i="7"/>
  <c r="CF23" i="7"/>
  <c r="BY23" i="7"/>
  <c r="BX23" i="7"/>
  <c r="BV23" i="7" s="1"/>
  <c r="BU23" i="7" s="1"/>
  <c r="BW23" i="7"/>
  <c r="BS23" i="7"/>
  <c r="BR23" i="7"/>
  <c r="BO23" i="7"/>
  <c r="BN23" i="7"/>
  <c r="BG23" i="7"/>
  <c r="BE23" i="7" s="1"/>
  <c r="BF23" i="7"/>
  <c r="BD23" i="7" s="1"/>
  <c r="BA23" i="7"/>
  <c r="AZ23" i="7"/>
  <c r="AW23" i="7"/>
  <c r="AV23" i="7"/>
  <c r="AL23" i="7" s="1"/>
  <c r="AK23" i="7" s="1"/>
  <c r="AM23" i="7"/>
  <c r="AI23" i="7"/>
  <c r="U23" i="7" s="1"/>
  <c r="AH23" i="7"/>
  <c r="AE23" i="7"/>
  <c r="AD23" i="7"/>
  <c r="T23" i="7"/>
  <c r="EM22" i="7"/>
  <c r="EL22" i="7"/>
  <c r="EI22" i="7"/>
  <c r="EH22" i="7"/>
  <c r="EA22" i="7"/>
  <c r="DZ22" i="7"/>
  <c r="DX22" i="7" s="1"/>
  <c r="DW22" i="7" s="1"/>
  <c r="DY22" i="7"/>
  <c r="DU22" i="7"/>
  <c r="DT22" i="7"/>
  <c r="DQ22" i="7"/>
  <c r="DP22" i="7"/>
  <c r="DI22" i="7"/>
  <c r="DG22" i="7" s="1"/>
  <c r="DH22" i="7"/>
  <c r="DF22" i="7" s="1"/>
  <c r="DE22" i="7" s="1"/>
  <c r="DC22" i="7"/>
  <c r="DB22" i="7"/>
  <c r="CY22" i="7"/>
  <c r="CX22" i="7"/>
  <c r="CQ22" i="7"/>
  <c r="CO22" i="7" s="1"/>
  <c r="CP22" i="7"/>
  <c r="CN22" i="7"/>
  <c r="CM22" i="7" s="1"/>
  <c r="CK22" i="7"/>
  <c r="CJ22" i="7"/>
  <c r="CG22" i="7"/>
  <c r="CF22" i="7"/>
  <c r="BV22" i="7" s="1"/>
  <c r="BU22" i="7" s="1"/>
  <c r="BY22" i="7"/>
  <c r="BX22" i="7"/>
  <c r="BW22" i="7"/>
  <c r="BS22" i="7"/>
  <c r="BR22" i="7"/>
  <c r="BO22" i="7"/>
  <c r="BE22" i="7" s="1"/>
  <c r="BN22" i="7"/>
  <c r="BG22" i="7"/>
  <c r="BF22" i="7"/>
  <c r="BD22" i="7" s="1"/>
  <c r="BC22" i="7" s="1"/>
  <c r="BA22" i="7"/>
  <c r="AZ22" i="7"/>
  <c r="AL22" i="7" s="1"/>
  <c r="AK22" i="7" s="1"/>
  <c r="AW22" i="7"/>
  <c r="AV22" i="7"/>
  <c r="AM22" i="7"/>
  <c r="AI22" i="7"/>
  <c r="AH22" i="7"/>
  <c r="AE22" i="7"/>
  <c r="U22" i="7" s="1"/>
  <c r="AD22" i="7"/>
  <c r="T22" i="7"/>
  <c r="S22" i="7" s="1"/>
  <c r="EM21" i="7"/>
  <c r="EL21" i="7"/>
  <c r="EI21" i="7"/>
  <c r="EH21" i="7"/>
  <c r="EH10" i="7" s="1"/>
  <c r="EA21" i="7"/>
  <c r="DZ21" i="7"/>
  <c r="DY21" i="7"/>
  <c r="DU21" i="7"/>
  <c r="DT21" i="7"/>
  <c r="DQ21" i="7"/>
  <c r="DQ10" i="7" s="1"/>
  <c r="DP21" i="7"/>
  <c r="DI21" i="7"/>
  <c r="DG21" i="7" s="1"/>
  <c r="DH21" i="7"/>
  <c r="DF21" i="7" s="1"/>
  <c r="DC21" i="7"/>
  <c r="DB21" i="7"/>
  <c r="CN21" i="7" s="1"/>
  <c r="CY21" i="7"/>
  <c r="CX21" i="7"/>
  <c r="CQ21" i="7"/>
  <c r="CO21" i="7" s="1"/>
  <c r="CP21" i="7"/>
  <c r="CK21" i="7"/>
  <c r="CK10" i="7" s="1"/>
  <c r="CJ21" i="7"/>
  <c r="CG21" i="7"/>
  <c r="CF21" i="7"/>
  <c r="BV21" i="7" s="1"/>
  <c r="BY21" i="7"/>
  <c r="BX21" i="7"/>
  <c r="BS21" i="7"/>
  <c r="BR21" i="7"/>
  <c r="BO21" i="7"/>
  <c r="BE21" i="7" s="1"/>
  <c r="BN21" i="7"/>
  <c r="BG21" i="7"/>
  <c r="BF21" i="7"/>
  <c r="BD21" i="7"/>
  <c r="BA21" i="7"/>
  <c r="AZ21" i="7"/>
  <c r="AL21" i="7" s="1"/>
  <c r="AK21" i="7" s="1"/>
  <c r="AW21" i="7"/>
  <c r="AV21" i="7"/>
  <c r="AM21" i="7"/>
  <c r="AI21" i="7"/>
  <c r="AH21" i="7"/>
  <c r="AE21" i="7"/>
  <c r="U21" i="7" s="1"/>
  <c r="AD21" i="7"/>
  <c r="T21" i="7"/>
  <c r="S21" i="7" s="1"/>
  <c r="EM20" i="7"/>
  <c r="DY20" i="7" s="1"/>
  <c r="EL20" i="7"/>
  <c r="EI20" i="7"/>
  <c r="EH20" i="7"/>
  <c r="DX20" i="7" s="1"/>
  <c r="DW20" i="7" s="1"/>
  <c r="EA20" i="7"/>
  <c r="DZ20" i="7"/>
  <c r="DU20" i="7"/>
  <c r="DT20" i="7"/>
  <c r="DQ20" i="7"/>
  <c r="DG20" i="7" s="1"/>
  <c r="DP20" i="7"/>
  <c r="DI20" i="7"/>
  <c r="DH20" i="7"/>
  <c r="DF20" i="7" s="1"/>
  <c r="DE20" i="7" s="1"/>
  <c r="DC20" i="7"/>
  <c r="DB20" i="7"/>
  <c r="CY20" i="7"/>
  <c r="CX20" i="7"/>
  <c r="CQ20" i="7"/>
  <c r="CP20" i="7"/>
  <c r="CN20" i="7" s="1"/>
  <c r="CM20" i="7" s="1"/>
  <c r="CO20" i="7"/>
  <c r="CK20" i="7"/>
  <c r="CJ20" i="7"/>
  <c r="CG20" i="7"/>
  <c r="CF20" i="7"/>
  <c r="BY20" i="7"/>
  <c r="BW20" i="7" s="1"/>
  <c r="BX20" i="7"/>
  <c r="BV20" i="7" s="1"/>
  <c r="BU20" i="7" s="1"/>
  <c r="BS20" i="7"/>
  <c r="BR20" i="7"/>
  <c r="BO20" i="7"/>
  <c r="BN20" i="7"/>
  <c r="BG20" i="7"/>
  <c r="BE20" i="7" s="1"/>
  <c r="BF20" i="7"/>
  <c r="BD20" i="7"/>
  <c r="BA20" i="7"/>
  <c r="AZ20" i="7"/>
  <c r="AW20" i="7"/>
  <c r="AM20" i="7" s="1"/>
  <c r="AV20" i="7"/>
  <c r="AV10" i="7" s="1"/>
  <c r="AI20" i="7"/>
  <c r="AH20" i="7"/>
  <c r="AE20" i="7"/>
  <c r="AD20" i="7"/>
  <c r="T20" i="7" s="1"/>
  <c r="S20" i="7" s="1"/>
  <c r="U20" i="7"/>
  <c r="EM19" i="7"/>
  <c r="EL19" i="7"/>
  <c r="EI19" i="7"/>
  <c r="EH19" i="7"/>
  <c r="EA19" i="7"/>
  <c r="DY19" i="7" s="1"/>
  <c r="DZ19" i="7"/>
  <c r="DU19" i="7"/>
  <c r="DT19" i="7"/>
  <c r="DQ19" i="7"/>
  <c r="DP19" i="7"/>
  <c r="DI19" i="7"/>
  <c r="DH19" i="7"/>
  <c r="DF19" i="7" s="1"/>
  <c r="DC19" i="7"/>
  <c r="DB19" i="7"/>
  <c r="CY19" i="7"/>
  <c r="CX19" i="7"/>
  <c r="CN19" i="7" s="1"/>
  <c r="CM19" i="7" s="1"/>
  <c r="CQ19" i="7"/>
  <c r="CP19" i="7"/>
  <c r="CO19" i="7"/>
  <c r="CK19" i="7"/>
  <c r="CJ19" i="7"/>
  <c r="CG19" i="7"/>
  <c r="CG10" i="7" s="1"/>
  <c r="CF19" i="7"/>
  <c r="BY19" i="7"/>
  <c r="BX19" i="7"/>
  <c r="BV19" i="7" s="1"/>
  <c r="BS19" i="7"/>
  <c r="BR19" i="7"/>
  <c r="BD19" i="7" s="1"/>
  <c r="BO19" i="7"/>
  <c r="BN19" i="7"/>
  <c r="BG19" i="7"/>
  <c r="BE19" i="7" s="1"/>
  <c r="BF19" i="7"/>
  <c r="BA19" i="7"/>
  <c r="BA10" i="7" s="1"/>
  <c r="AZ19" i="7"/>
  <c r="AW19" i="7"/>
  <c r="AV19" i="7"/>
  <c r="AL19" i="7" s="1"/>
  <c r="AI19" i="7"/>
  <c r="AH19" i="7"/>
  <c r="AH10" i="7" s="1"/>
  <c r="AE19" i="7"/>
  <c r="AD19" i="7"/>
  <c r="U19" i="7"/>
  <c r="EM18" i="7"/>
  <c r="EL18" i="7"/>
  <c r="EI18" i="7"/>
  <c r="DY18" i="7" s="1"/>
  <c r="EH18" i="7"/>
  <c r="EA18" i="7"/>
  <c r="DZ18" i="7"/>
  <c r="DX18" i="7" s="1"/>
  <c r="DW18" i="7" s="1"/>
  <c r="DU18" i="7"/>
  <c r="DT18" i="7"/>
  <c r="DF18" i="7" s="1"/>
  <c r="DE18" i="7" s="1"/>
  <c r="DQ18" i="7"/>
  <c r="DP18" i="7"/>
  <c r="DI18" i="7"/>
  <c r="DG18" i="7" s="1"/>
  <c r="DH18" i="7"/>
  <c r="DC18" i="7"/>
  <c r="CO18" i="7" s="1"/>
  <c r="DB18" i="7"/>
  <c r="CY18" i="7"/>
  <c r="CX18" i="7"/>
  <c r="CN18" i="7" s="1"/>
  <c r="CQ18" i="7"/>
  <c r="CP18" i="7"/>
  <c r="CK18" i="7"/>
  <c r="CJ18" i="7"/>
  <c r="CG18" i="7"/>
  <c r="BW18" i="7" s="1"/>
  <c r="CF18" i="7"/>
  <c r="BY18" i="7"/>
  <c r="BX18" i="7"/>
  <c r="BV18" i="7"/>
  <c r="BS18" i="7"/>
  <c r="BR18" i="7"/>
  <c r="BO18" i="7"/>
  <c r="BN18" i="7"/>
  <c r="BG18" i="7"/>
  <c r="BF18" i="7"/>
  <c r="BD18" i="7" s="1"/>
  <c r="BC18" i="7" s="1"/>
  <c r="BE18" i="7"/>
  <c r="BA18" i="7"/>
  <c r="AM18" i="7" s="1"/>
  <c r="AZ18" i="7"/>
  <c r="AW18" i="7"/>
  <c r="AV18" i="7"/>
  <c r="AL18" i="7"/>
  <c r="AK18" i="7" s="1"/>
  <c r="AI18" i="7"/>
  <c r="AH18" i="7"/>
  <c r="T18" i="7" s="1"/>
  <c r="S18" i="7" s="1"/>
  <c r="AE18" i="7"/>
  <c r="AD18" i="7"/>
  <c r="U18" i="7"/>
  <c r="EM17" i="7"/>
  <c r="EL17" i="7"/>
  <c r="EI17" i="7"/>
  <c r="DY17" i="7" s="1"/>
  <c r="EH17" i="7"/>
  <c r="EA17" i="7"/>
  <c r="DZ17" i="7"/>
  <c r="DX17" i="7"/>
  <c r="DU17" i="7"/>
  <c r="DT17" i="7"/>
  <c r="DQ17" i="7"/>
  <c r="DP17" i="7"/>
  <c r="DI17" i="7"/>
  <c r="DH17" i="7"/>
  <c r="DF17" i="7" s="1"/>
  <c r="DE17" i="7" s="1"/>
  <c r="DG17" i="7"/>
  <c r="DC17" i="7"/>
  <c r="DB17" i="7"/>
  <c r="CY17" i="7"/>
  <c r="CX17" i="7"/>
  <c r="CQ17" i="7"/>
  <c r="CO17" i="7" s="1"/>
  <c r="CP17" i="7"/>
  <c r="CN17" i="7" s="1"/>
  <c r="CK17" i="7"/>
  <c r="CJ17" i="7"/>
  <c r="CG17" i="7"/>
  <c r="CF17" i="7"/>
  <c r="BY17" i="7"/>
  <c r="BW17" i="7" s="1"/>
  <c r="BX17" i="7"/>
  <c r="BV17" i="7"/>
  <c r="BU17" i="7" s="1"/>
  <c r="BS17" i="7"/>
  <c r="BR17" i="7"/>
  <c r="BO17" i="7"/>
  <c r="BN17" i="7"/>
  <c r="BD17" i="7" s="1"/>
  <c r="BC17" i="7" s="1"/>
  <c r="BG17" i="7"/>
  <c r="BF17" i="7"/>
  <c r="BE17" i="7"/>
  <c r="BA17" i="7"/>
  <c r="AZ17" i="7"/>
  <c r="AW17" i="7"/>
  <c r="AM17" i="7" s="1"/>
  <c r="AV17" i="7"/>
  <c r="AL17" i="7"/>
  <c r="AI17" i="7"/>
  <c r="AH17" i="7"/>
  <c r="AE17" i="7"/>
  <c r="U17" i="7" s="1"/>
  <c r="AD17" i="7"/>
  <c r="T17" i="7" s="1"/>
  <c r="S17" i="7" s="1"/>
  <c r="EM16" i="7"/>
  <c r="EL16" i="7"/>
  <c r="EI16" i="7"/>
  <c r="EH16" i="7"/>
  <c r="EA16" i="7"/>
  <c r="DY16" i="7" s="1"/>
  <c r="DZ16" i="7"/>
  <c r="DX16" i="7"/>
  <c r="DU16" i="7"/>
  <c r="DT16" i="7"/>
  <c r="DQ16" i="7"/>
  <c r="DP16" i="7"/>
  <c r="DF16" i="7" s="1"/>
  <c r="DE16" i="7" s="1"/>
  <c r="DI16" i="7"/>
  <c r="DH16" i="7"/>
  <c r="DG16" i="7"/>
  <c r="DC16" i="7"/>
  <c r="DB16" i="7"/>
  <c r="CY16" i="7"/>
  <c r="CX16" i="7"/>
  <c r="CQ16" i="7"/>
  <c r="CO16" i="7" s="1"/>
  <c r="CP16" i="7"/>
  <c r="CN16" i="7" s="1"/>
  <c r="CK16" i="7"/>
  <c r="CJ16" i="7"/>
  <c r="BV16" i="7" s="1"/>
  <c r="CG16" i="7"/>
  <c r="CF16" i="7"/>
  <c r="BY16" i="7"/>
  <c r="BW16" i="7" s="1"/>
  <c r="BX16" i="7"/>
  <c r="BS16" i="7"/>
  <c r="BE16" i="7" s="1"/>
  <c r="BR16" i="7"/>
  <c r="BO16" i="7"/>
  <c r="BN16" i="7"/>
  <c r="BN10" i="7" s="1"/>
  <c r="BG16" i="7"/>
  <c r="BF16" i="7"/>
  <c r="BD16" i="7" s="1"/>
  <c r="BC16" i="7" s="1"/>
  <c r="BA16" i="7"/>
  <c r="AZ16" i="7"/>
  <c r="AW16" i="7"/>
  <c r="AM16" i="7" s="1"/>
  <c r="AV16" i="7"/>
  <c r="AL16" i="7"/>
  <c r="AK16" i="7" s="1"/>
  <c r="AI16" i="7"/>
  <c r="U16" i="7" s="1"/>
  <c r="AH16" i="7"/>
  <c r="AE16" i="7"/>
  <c r="AD16" i="7"/>
  <c r="T16" i="7" s="1"/>
  <c r="EM15" i="7"/>
  <c r="EL15" i="7"/>
  <c r="DX15" i="7" s="1"/>
  <c r="EI15" i="7"/>
  <c r="EH15" i="7"/>
  <c r="EA15" i="7"/>
  <c r="DY15" i="7" s="1"/>
  <c r="DZ15" i="7"/>
  <c r="DU15" i="7"/>
  <c r="DG15" i="7" s="1"/>
  <c r="DT15" i="7"/>
  <c r="DQ15" i="7"/>
  <c r="DP15" i="7"/>
  <c r="DP10" i="7" s="1"/>
  <c r="DI15" i="7"/>
  <c r="DH15" i="7"/>
  <c r="DF15" i="7" s="1"/>
  <c r="DC15" i="7"/>
  <c r="DB15" i="7"/>
  <c r="CY15" i="7"/>
  <c r="CX15" i="7"/>
  <c r="CQ15" i="7"/>
  <c r="CO15" i="7" s="1"/>
  <c r="CP15" i="7"/>
  <c r="CN15" i="7"/>
  <c r="CK15" i="7"/>
  <c r="CJ15" i="7"/>
  <c r="CJ10" i="7" s="1"/>
  <c r="CG15" i="7"/>
  <c r="CF15" i="7"/>
  <c r="BY15" i="7"/>
  <c r="BX15" i="7"/>
  <c r="BV15" i="7" s="1"/>
  <c r="BU15" i="7" s="1"/>
  <c r="BW15" i="7"/>
  <c r="BS15" i="7"/>
  <c r="BR15" i="7"/>
  <c r="BO15" i="7"/>
  <c r="BN15" i="7"/>
  <c r="BG15" i="7"/>
  <c r="BE15" i="7" s="1"/>
  <c r="BF15" i="7"/>
  <c r="BD15" i="7" s="1"/>
  <c r="BA15" i="7"/>
  <c r="AZ15" i="7"/>
  <c r="AW15" i="7"/>
  <c r="AV15" i="7"/>
  <c r="AL15" i="7" s="1"/>
  <c r="AK15" i="7" s="1"/>
  <c r="AM15" i="7"/>
  <c r="AI15" i="7"/>
  <c r="AI10" i="7" s="1"/>
  <c r="AH15" i="7"/>
  <c r="AE15" i="7"/>
  <c r="U15" i="7" s="1"/>
  <c r="AD15" i="7"/>
  <c r="T15" i="7"/>
  <c r="S15" i="7" s="1"/>
  <c r="EM14" i="7"/>
  <c r="EL14" i="7"/>
  <c r="EL10" i="7" s="1"/>
  <c r="EI14" i="7"/>
  <c r="EH14" i="7"/>
  <c r="EA14" i="7"/>
  <c r="DZ14" i="7"/>
  <c r="DX14" i="7" s="1"/>
  <c r="DY14" i="7"/>
  <c r="DU14" i="7"/>
  <c r="DU10" i="7" s="1"/>
  <c r="DT14" i="7"/>
  <c r="DQ14" i="7"/>
  <c r="DP14" i="7"/>
  <c r="DI14" i="7"/>
  <c r="DG14" i="7" s="1"/>
  <c r="DH14" i="7"/>
  <c r="DC14" i="7"/>
  <c r="DB14" i="7"/>
  <c r="CY14" i="7"/>
  <c r="CX14" i="7"/>
  <c r="CQ14" i="7"/>
  <c r="CP14" i="7"/>
  <c r="CN14" i="7"/>
  <c r="CK14" i="7"/>
  <c r="CJ14" i="7"/>
  <c r="CG14" i="7"/>
  <c r="CF14" i="7"/>
  <c r="CF10" i="7" s="1"/>
  <c r="BY14" i="7"/>
  <c r="BX14" i="7"/>
  <c r="BW14" i="7"/>
  <c r="BS14" i="7"/>
  <c r="BR14" i="7"/>
  <c r="BO14" i="7"/>
  <c r="BO10" i="7" s="1"/>
  <c r="BN14" i="7"/>
  <c r="BG14" i="7"/>
  <c r="BF14" i="7"/>
  <c r="BD14" i="7" s="1"/>
  <c r="BA14" i="7"/>
  <c r="AZ14" i="7"/>
  <c r="AZ10" i="7" s="1"/>
  <c r="AW14" i="7"/>
  <c r="AV14" i="7"/>
  <c r="AM14" i="7"/>
  <c r="AI14" i="7"/>
  <c r="AH14" i="7"/>
  <c r="AE14" i="7"/>
  <c r="AE10" i="7" s="1"/>
  <c r="AD14" i="7"/>
  <c r="T14" i="7"/>
  <c r="DW11" i="7"/>
  <c r="DE11" i="7"/>
  <c r="CM11" i="7"/>
  <c r="BU11" i="7"/>
  <c r="BC11" i="7"/>
  <c r="AK11" i="7"/>
  <c r="S11" i="7"/>
  <c r="R11" i="7"/>
  <c r="Q11" i="7"/>
  <c r="P11" i="7"/>
  <c r="O11" i="7"/>
  <c r="EM10" i="7"/>
  <c r="EK10" i="7"/>
  <c r="EJ10" i="7"/>
  <c r="EG10" i="7"/>
  <c r="EF10" i="7"/>
  <c r="EE10" i="7"/>
  <c r="ED10" i="7"/>
  <c r="EC10" i="7"/>
  <c r="EB10" i="7"/>
  <c r="DS10" i="7"/>
  <c r="DR10" i="7"/>
  <c r="DO10" i="7"/>
  <c r="DN10" i="7"/>
  <c r="DM10" i="7"/>
  <c r="DL10" i="7"/>
  <c r="DK10" i="7"/>
  <c r="DJ10" i="7"/>
  <c r="DD10" i="7"/>
  <c r="DA10" i="7"/>
  <c r="CZ10" i="7"/>
  <c r="CY10" i="7"/>
  <c r="CX10" i="7"/>
  <c r="CW10" i="7"/>
  <c r="CV10" i="7"/>
  <c r="CU10" i="7"/>
  <c r="CT10" i="7"/>
  <c r="CS10" i="7"/>
  <c r="CR10" i="7"/>
  <c r="CL10" i="7"/>
  <c r="CI10" i="7"/>
  <c r="CH10" i="7"/>
  <c r="CE10" i="7"/>
  <c r="CD10" i="7"/>
  <c r="CC10" i="7"/>
  <c r="CB10" i="7"/>
  <c r="CA10" i="7"/>
  <c r="BZ10" i="7"/>
  <c r="BT10" i="7"/>
  <c r="BS10" i="7"/>
  <c r="BR10" i="7"/>
  <c r="BQ10" i="7"/>
  <c r="BP10" i="7"/>
  <c r="BM10" i="7"/>
  <c r="BL10" i="7"/>
  <c r="BK10" i="7"/>
  <c r="BJ10" i="7"/>
  <c r="BI10" i="7"/>
  <c r="BH10" i="7"/>
  <c r="BB10" i="7"/>
  <c r="AY10" i="7"/>
  <c r="AX10" i="7"/>
  <c r="AU10" i="7"/>
  <c r="AT10" i="7"/>
  <c r="AS10" i="7"/>
  <c r="AR10" i="7"/>
  <c r="AQ10" i="7"/>
  <c r="AP10" i="7"/>
  <c r="AO10" i="7"/>
  <c r="AN10" i="7"/>
  <c r="AG10" i="7"/>
  <c r="AF10" i="7"/>
  <c r="AD10" i="7"/>
  <c r="AC10" i="7"/>
  <c r="AB10" i="7"/>
  <c r="AA10" i="7"/>
  <c r="Z10" i="7"/>
  <c r="Y10" i="7"/>
  <c r="X10" i="7"/>
  <c r="W10" i="7"/>
  <c r="V10" i="7"/>
  <c r="EM8" i="7"/>
  <c r="EL8" i="7"/>
  <c r="EK8" i="7"/>
  <c r="EJ8" i="7"/>
  <c r="EI8" i="7"/>
  <c r="EH8" i="7"/>
  <c r="EG8" i="7"/>
  <c r="EF8" i="7"/>
  <c r="EE8" i="7"/>
  <c r="ED8" i="7"/>
  <c r="EC8" i="7"/>
  <c r="EB8" i="7"/>
  <c r="EA8" i="7"/>
  <c r="DZ8" i="7"/>
  <c r="DY8" i="7"/>
  <c r="DX8" i="7"/>
  <c r="DW8" i="7"/>
  <c r="DU8" i="7"/>
  <c r="DT8" i="7"/>
  <c r="DS8" i="7"/>
  <c r="DR8" i="7"/>
  <c r="DQ8" i="7"/>
  <c r="DP8" i="7"/>
  <c r="DO8" i="7"/>
  <c r="DN8" i="7"/>
  <c r="DM8" i="7"/>
  <c r="DL8" i="7"/>
  <c r="DK8" i="7"/>
  <c r="DJ8" i="7"/>
  <c r="DI8" i="7"/>
  <c r="DH8" i="7"/>
  <c r="DG8" i="7"/>
  <c r="DF8" i="7"/>
  <c r="DE8" i="7"/>
  <c r="DC8" i="7"/>
  <c r="DB8" i="7"/>
  <c r="DA8" i="7"/>
  <c r="CZ8" i="7"/>
  <c r="CY8" i="7"/>
  <c r="CX8" i="7"/>
  <c r="CW8" i="7"/>
  <c r="CV8" i="7"/>
  <c r="CU8" i="7"/>
  <c r="CT8" i="7"/>
  <c r="CS8" i="7"/>
  <c r="CR8" i="7"/>
  <c r="CQ8" i="7"/>
  <c r="CP8" i="7"/>
  <c r="CO8" i="7"/>
  <c r="CN8" i="7"/>
  <c r="CM8" i="7"/>
  <c r="CK8" i="7"/>
  <c r="CJ8" i="7"/>
  <c r="CI8" i="7"/>
  <c r="CH8" i="7"/>
  <c r="CG8" i="7"/>
  <c r="CF8" i="7"/>
  <c r="CE8" i="7"/>
  <c r="CD8" i="7"/>
  <c r="CC8" i="7"/>
  <c r="CB8" i="7"/>
  <c r="CA8" i="7"/>
  <c r="BZ8" i="7"/>
  <c r="BY8" i="7"/>
  <c r="BX8" i="7"/>
  <c r="BW8" i="7"/>
  <c r="BV8" i="7"/>
  <c r="BU8" i="7"/>
  <c r="BT8" i="7"/>
  <c r="BS8" i="7"/>
  <c r="BR8" i="7"/>
  <c r="BQ8" i="7"/>
  <c r="BP8" i="7"/>
  <c r="BO8" i="7"/>
  <c r="BN8" i="7"/>
  <c r="BM8" i="7"/>
  <c r="BL8" i="7"/>
  <c r="BK8" i="7"/>
  <c r="BJ8" i="7"/>
  <c r="BI8" i="7"/>
  <c r="BH8" i="7"/>
  <c r="BG8" i="7"/>
  <c r="BF8" i="7"/>
  <c r="BE8" i="7"/>
  <c r="BD8" i="7"/>
  <c r="BC8" i="7"/>
  <c r="BB8" i="7"/>
  <c r="BA8" i="7"/>
  <c r="AZ8" i="7"/>
  <c r="AY8" i="7"/>
  <c r="AX8" i="7"/>
  <c r="AW8" i="7"/>
  <c r="AV8" i="7"/>
  <c r="AU8" i="7"/>
  <c r="AT8" i="7"/>
  <c r="AS8" i="7"/>
  <c r="AR8" i="7"/>
  <c r="AQ8" i="7"/>
  <c r="AP8" i="7"/>
  <c r="AO8" i="7"/>
  <c r="AN8" i="7"/>
  <c r="AM8" i="7"/>
  <c r="AL8" i="7"/>
  <c r="AK8" i="7"/>
  <c r="AI8" i="7"/>
  <c r="AH8" i="7"/>
  <c r="AG8" i="7"/>
  <c r="AF8" i="7"/>
  <c r="AE8" i="7"/>
  <c r="AD8" i="7"/>
  <c r="AC8" i="7"/>
  <c r="AB8" i="7"/>
  <c r="AA8" i="7"/>
  <c r="Z8" i="7"/>
  <c r="Y8" i="7"/>
  <c r="X8" i="7"/>
  <c r="W8" i="7"/>
  <c r="V8" i="7"/>
  <c r="U8" i="7"/>
  <c r="T8" i="7"/>
  <c r="S8" i="7"/>
  <c r="R8" i="7"/>
  <c r="Q8" i="7"/>
  <c r="P8" i="7"/>
  <c r="O8" i="7"/>
  <c r="N8" i="7"/>
  <c r="M8" i="7"/>
  <c r="L8" i="7"/>
  <c r="K8" i="7"/>
  <c r="J8" i="7"/>
  <c r="I8" i="7"/>
  <c r="EM7" i="7"/>
  <c r="EL7" i="7"/>
  <c r="EK7" i="7"/>
  <c r="EJ7" i="7"/>
  <c r="EI7" i="7"/>
  <c r="EH7" i="7"/>
  <c r="EG7" i="7"/>
  <c r="EF7" i="7"/>
  <c r="EE7" i="7"/>
  <c r="ED7" i="7"/>
  <c r="EC7" i="7"/>
  <c r="EB7" i="7"/>
  <c r="EA7" i="7"/>
  <c r="DZ7" i="7"/>
  <c r="DY7" i="7"/>
  <c r="DX7" i="7"/>
  <c r="DW7" i="7"/>
  <c r="DU7" i="7"/>
  <c r="DT7" i="7"/>
  <c r="DS7" i="7"/>
  <c r="DR7" i="7"/>
  <c r="DQ7" i="7"/>
  <c r="DP7" i="7"/>
  <c r="DO7" i="7"/>
  <c r="DN7" i="7"/>
  <c r="DM7" i="7"/>
  <c r="DL7" i="7"/>
  <c r="DK7" i="7"/>
  <c r="DJ7" i="7"/>
  <c r="DI7" i="7"/>
  <c r="DH7" i="7"/>
  <c r="DG7" i="7"/>
  <c r="DF7" i="7"/>
  <c r="DE7" i="7"/>
  <c r="DC7" i="7"/>
  <c r="DB7" i="7"/>
  <c r="DA7" i="7"/>
  <c r="CZ7" i="7"/>
  <c r="CY7" i="7"/>
  <c r="CX7" i="7"/>
  <c r="CW7" i="7"/>
  <c r="CV7" i="7"/>
  <c r="CU7" i="7"/>
  <c r="CT7" i="7"/>
  <c r="CS7" i="7"/>
  <c r="CR7" i="7"/>
  <c r="CQ7" i="7"/>
  <c r="CP7" i="7"/>
  <c r="CO7" i="7"/>
  <c r="CN7" i="7"/>
  <c r="CM7" i="7"/>
  <c r="CK7" i="7"/>
  <c r="CJ7" i="7"/>
  <c r="CI7" i="7"/>
  <c r="CH7" i="7"/>
  <c r="CG7" i="7"/>
  <c r="CF7" i="7"/>
  <c r="CE7" i="7"/>
  <c r="CD7" i="7"/>
  <c r="CC7" i="7"/>
  <c r="CB7" i="7"/>
  <c r="CA7" i="7"/>
  <c r="BZ7" i="7"/>
  <c r="BY7" i="7"/>
  <c r="BX7" i="7"/>
  <c r="BW7" i="7"/>
  <c r="BV7" i="7"/>
  <c r="BU7" i="7"/>
  <c r="BT7" i="7"/>
  <c r="BS7" i="7"/>
  <c r="BR7" i="7"/>
  <c r="BQ7" i="7"/>
  <c r="BP7" i="7"/>
  <c r="BO7" i="7"/>
  <c r="BN7" i="7"/>
  <c r="BM7" i="7"/>
  <c r="BL7" i="7"/>
  <c r="BK7" i="7"/>
  <c r="BJ7" i="7"/>
  <c r="BI7" i="7"/>
  <c r="BH7" i="7"/>
  <c r="BG7" i="7"/>
  <c r="BF7" i="7"/>
  <c r="BE7" i="7"/>
  <c r="BD7" i="7"/>
  <c r="BC7" i="7"/>
  <c r="BB7" i="7"/>
  <c r="BA7" i="7"/>
  <c r="AZ7" i="7"/>
  <c r="AY7" i="7"/>
  <c r="AX7" i="7"/>
  <c r="AW7" i="7"/>
  <c r="AV7" i="7"/>
  <c r="AU7" i="7"/>
  <c r="AT7" i="7"/>
  <c r="AS7" i="7"/>
  <c r="AR7" i="7"/>
  <c r="AQ7" i="7"/>
  <c r="AP7" i="7"/>
  <c r="AO7" i="7"/>
  <c r="AN7" i="7"/>
  <c r="AM7" i="7"/>
  <c r="AL7" i="7"/>
  <c r="AK7" i="7"/>
  <c r="AI7" i="7"/>
  <c r="AH7" i="7"/>
  <c r="AG7" i="7"/>
  <c r="AF7" i="7"/>
  <c r="AE7" i="7"/>
  <c r="AD7" i="7"/>
  <c r="AC7" i="7"/>
  <c r="AB7" i="7"/>
  <c r="AA7" i="7"/>
  <c r="Z7" i="7"/>
  <c r="Y7" i="7"/>
  <c r="X7" i="7"/>
  <c r="W7" i="7"/>
  <c r="V7" i="7"/>
  <c r="U7" i="7"/>
  <c r="T7" i="7"/>
  <c r="S7" i="7"/>
  <c r="R7" i="7"/>
  <c r="Q7" i="7"/>
  <c r="P7" i="7"/>
  <c r="O7" i="7"/>
  <c r="N7" i="7"/>
  <c r="M7" i="7"/>
  <c r="L7" i="7"/>
  <c r="K7" i="7"/>
  <c r="J7" i="7"/>
  <c r="I7" i="7"/>
  <c r="EM6" i="7"/>
  <c r="EL6" i="7"/>
  <c r="EK6" i="7"/>
  <c r="EJ6" i="7"/>
  <c r="EI6" i="7"/>
  <c r="EH6" i="7"/>
  <c r="EG6" i="7"/>
  <c r="EF6" i="7"/>
  <c r="EE6" i="7"/>
  <c r="ED6" i="7"/>
  <c r="EC6" i="7"/>
  <c r="EB6" i="7"/>
  <c r="EA6" i="7"/>
  <c r="DZ6" i="7"/>
  <c r="DY6" i="7"/>
  <c r="DX6" i="7"/>
  <c r="DW6" i="7"/>
  <c r="DU6" i="7"/>
  <c r="DT6" i="7"/>
  <c r="DS6" i="7"/>
  <c r="DR6" i="7"/>
  <c r="DQ6" i="7"/>
  <c r="DP6" i="7"/>
  <c r="DO6" i="7"/>
  <c r="DN6" i="7"/>
  <c r="DM6" i="7"/>
  <c r="DL6" i="7"/>
  <c r="DK6" i="7"/>
  <c r="DJ6" i="7"/>
  <c r="DI6" i="7"/>
  <c r="DH6" i="7"/>
  <c r="DG6" i="7"/>
  <c r="DF6" i="7"/>
  <c r="DE6" i="7"/>
  <c r="DC6" i="7"/>
  <c r="DB6" i="7"/>
  <c r="DA6" i="7"/>
  <c r="CZ6" i="7"/>
  <c r="CY6" i="7"/>
  <c r="CX6" i="7"/>
  <c r="CW6" i="7"/>
  <c r="CV6" i="7"/>
  <c r="CU6" i="7"/>
  <c r="CT6" i="7"/>
  <c r="CS6" i="7"/>
  <c r="CR6" i="7"/>
  <c r="CQ6" i="7"/>
  <c r="CP6" i="7"/>
  <c r="CO6" i="7"/>
  <c r="CN6" i="7"/>
  <c r="CM6" i="7"/>
  <c r="CK6" i="7"/>
  <c r="CJ6" i="7"/>
  <c r="CI6" i="7"/>
  <c r="CH6" i="7"/>
  <c r="CG6" i="7"/>
  <c r="CF6" i="7"/>
  <c r="CE6" i="7"/>
  <c r="CD6" i="7"/>
  <c r="CC6" i="7"/>
  <c r="CB6" i="7"/>
  <c r="CA6" i="7"/>
  <c r="BZ6" i="7"/>
  <c r="BY6" i="7"/>
  <c r="BX6" i="7"/>
  <c r="BW6" i="7"/>
  <c r="BV6" i="7"/>
  <c r="BU6" i="7"/>
  <c r="BT6" i="7"/>
  <c r="BS6" i="7"/>
  <c r="BR6" i="7"/>
  <c r="BQ6" i="7"/>
  <c r="BP6" i="7"/>
  <c r="BO6" i="7"/>
  <c r="BN6" i="7"/>
  <c r="BM6" i="7"/>
  <c r="BL6" i="7"/>
  <c r="BK6" i="7"/>
  <c r="BJ6" i="7"/>
  <c r="BI6" i="7"/>
  <c r="BH6" i="7"/>
  <c r="BG6" i="7"/>
  <c r="BF6" i="7"/>
  <c r="BE6" i="7"/>
  <c r="BD6" i="7"/>
  <c r="BC6" i="7"/>
  <c r="BB6" i="7"/>
  <c r="BA6" i="7"/>
  <c r="AZ6" i="7"/>
  <c r="AY6" i="7"/>
  <c r="AX6" i="7"/>
  <c r="AW6" i="7"/>
  <c r="AV6" i="7"/>
  <c r="AU6" i="7"/>
  <c r="AT6" i="7"/>
  <c r="AS6" i="7"/>
  <c r="AR6" i="7"/>
  <c r="AQ6" i="7"/>
  <c r="AP6" i="7"/>
  <c r="AO6" i="7"/>
  <c r="AN6" i="7"/>
  <c r="AM6" i="7"/>
  <c r="AL6" i="7"/>
  <c r="AK6" i="7"/>
  <c r="AI6" i="7"/>
  <c r="AH6" i="7"/>
  <c r="AG6" i="7"/>
  <c r="AF6" i="7"/>
  <c r="AE6" i="7"/>
  <c r="AD6" i="7"/>
  <c r="AC6" i="7"/>
  <c r="AB6" i="7"/>
  <c r="AA6" i="7"/>
  <c r="Z6" i="7"/>
  <c r="Y6" i="7"/>
  <c r="X6" i="7"/>
  <c r="W6" i="7"/>
  <c r="V6" i="7"/>
  <c r="U6" i="7"/>
  <c r="T6" i="7"/>
  <c r="S6" i="7"/>
  <c r="R6" i="7"/>
  <c r="Q6" i="7"/>
  <c r="P6" i="7"/>
  <c r="O6" i="7"/>
  <c r="N6" i="7"/>
  <c r="M6" i="7"/>
  <c r="L6" i="7"/>
  <c r="K6" i="7"/>
  <c r="J6" i="7"/>
  <c r="I6" i="7"/>
  <c r="EM5" i="7"/>
  <c r="EL5" i="7"/>
  <c r="EK5" i="7"/>
  <c r="EJ5" i="7"/>
  <c r="EI5" i="7"/>
  <c r="EH5" i="7"/>
  <c r="EG5" i="7"/>
  <c r="EF5" i="7"/>
  <c r="EE5" i="7"/>
  <c r="ED5" i="7"/>
  <c r="EC5" i="7"/>
  <c r="EB5" i="7"/>
  <c r="EA5" i="7"/>
  <c r="DZ5" i="7"/>
  <c r="DY5" i="7"/>
  <c r="DX5" i="7"/>
  <c r="DW5" i="7"/>
  <c r="DU5" i="7"/>
  <c r="DT5" i="7"/>
  <c r="DS5" i="7"/>
  <c r="DR5" i="7"/>
  <c r="DQ5" i="7"/>
  <c r="DP5" i="7"/>
  <c r="DO5" i="7"/>
  <c r="DN5" i="7"/>
  <c r="DM5" i="7"/>
  <c r="DL5" i="7"/>
  <c r="DK5" i="7"/>
  <c r="DJ5" i="7"/>
  <c r="DI5" i="7"/>
  <c r="DH5" i="7"/>
  <c r="DG5" i="7"/>
  <c r="DF5" i="7"/>
  <c r="DE5" i="7"/>
  <c r="DC5" i="7"/>
  <c r="DB5" i="7"/>
  <c r="DA5" i="7"/>
  <c r="CZ5" i="7"/>
  <c r="CY5" i="7"/>
  <c r="CX5" i="7"/>
  <c r="CW5" i="7"/>
  <c r="CV5" i="7"/>
  <c r="CU5" i="7"/>
  <c r="CT5" i="7"/>
  <c r="CS5" i="7"/>
  <c r="CR5" i="7"/>
  <c r="CQ5" i="7"/>
  <c r="CP5" i="7"/>
  <c r="CO5" i="7"/>
  <c r="CN5" i="7"/>
  <c r="CM5" i="7"/>
  <c r="CK5" i="7"/>
  <c r="CJ5" i="7"/>
  <c r="CI5" i="7"/>
  <c r="CH5" i="7"/>
  <c r="CG5" i="7"/>
  <c r="CF5" i="7"/>
  <c r="CE5" i="7"/>
  <c r="CD5" i="7"/>
  <c r="CC5" i="7"/>
  <c r="CB5" i="7"/>
  <c r="CA5" i="7"/>
  <c r="BZ5" i="7"/>
  <c r="BY5" i="7"/>
  <c r="BX5" i="7"/>
  <c r="BW5" i="7"/>
  <c r="BV5" i="7"/>
  <c r="BU5" i="7"/>
  <c r="BT5" i="7"/>
  <c r="BS5" i="7"/>
  <c r="BR5" i="7"/>
  <c r="BQ5" i="7"/>
  <c r="BP5" i="7"/>
  <c r="BO5" i="7"/>
  <c r="BN5" i="7"/>
  <c r="BM5" i="7"/>
  <c r="BL5" i="7"/>
  <c r="BK5" i="7"/>
  <c r="BJ5" i="7"/>
  <c r="BI5" i="7"/>
  <c r="BH5" i="7"/>
  <c r="BG5" i="7"/>
  <c r="BF5" i="7"/>
  <c r="BE5" i="7"/>
  <c r="BD5" i="7"/>
  <c r="BC5" i="7"/>
  <c r="BB5" i="7"/>
  <c r="BA5" i="7"/>
  <c r="AZ5" i="7"/>
  <c r="AY5" i="7"/>
  <c r="AX5" i="7"/>
  <c r="AW5" i="7"/>
  <c r="AV5" i="7"/>
  <c r="AU5" i="7"/>
  <c r="AT5" i="7"/>
  <c r="AS5" i="7"/>
  <c r="AR5" i="7"/>
  <c r="AQ5" i="7"/>
  <c r="AP5" i="7"/>
  <c r="AO5" i="7"/>
  <c r="AN5" i="7"/>
  <c r="AM5" i="7"/>
  <c r="AL5" i="7"/>
  <c r="AK5" i="7"/>
  <c r="AI5" i="7"/>
  <c r="AH5" i="7"/>
  <c r="AG5" i="7"/>
  <c r="AF5" i="7"/>
  <c r="AE5" i="7"/>
  <c r="AD5" i="7"/>
  <c r="AC5" i="7"/>
  <c r="AB5" i="7"/>
  <c r="AA5" i="7"/>
  <c r="Z5" i="7"/>
  <c r="Y5" i="7"/>
  <c r="X5" i="7"/>
  <c r="W5" i="7"/>
  <c r="V5" i="7"/>
  <c r="U5" i="7"/>
  <c r="T5" i="7"/>
  <c r="S5" i="7"/>
  <c r="R5" i="7"/>
  <c r="Q5" i="7"/>
  <c r="P5" i="7"/>
  <c r="O5" i="7"/>
  <c r="N5" i="7"/>
  <c r="M5" i="7"/>
  <c r="L5" i="7"/>
  <c r="K5" i="7"/>
  <c r="J5" i="7"/>
  <c r="I5" i="7"/>
  <c r="EM4" i="7"/>
  <c r="EL4" i="7"/>
  <c r="EK4" i="7"/>
  <c r="EJ4" i="7"/>
  <c r="EI4" i="7"/>
  <c r="EH4" i="7"/>
  <c r="EG4" i="7"/>
  <c r="EF4" i="7"/>
  <c r="EE4" i="7"/>
  <c r="ED4" i="7"/>
  <c r="EC4" i="7"/>
  <c r="EB4" i="7"/>
  <c r="EA4" i="7"/>
  <c r="DZ4" i="7"/>
  <c r="DU4" i="7"/>
  <c r="DT4" i="7"/>
  <c r="DS4" i="7"/>
  <c r="DR4" i="7"/>
  <c r="DQ4" i="7"/>
  <c r="DP4" i="7"/>
  <c r="DO4" i="7"/>
  <c r="DN4" i="7"/>
  <c r="DM4" i="7"/>
  <c r="DL4" i="7"/>
  <c r="DK4" i="7"/>
  <c r="DJ4" i="7"/>
  <c r="DI4" i="7"/>
  <c r="DC4" i="7"/>
  <c r="DB4" i="7"/>
  <c r="DA4" i="7"/>
  <c r="CZ4" i="7"/>
  <c r="CY4" i="7"/>
  <c r="CX4" i="7"/>
  <c r="CW4" i="7"/>
  <c r="CV4" i="7"/>
  <c r="CU4" i="7"/>
  <c r="CT4" i="7"/>
  <c r="CS4" i="7"/>
  <c r="CR4" i="7"/>
  <c r="CQ4" i="7"/>
  <c r="CP4" i="7"/>
  <c r="CN4" i="7"/>
  <c r="CK4" i="7"/>
  <c r="CJ4" i="7"/>
  <c r="CI4" i="7"/>
  <c r="CH4" i="7"/>
  <c r="CG4" i="7"/>
  <c r="CF4" i="7"/>
  <c r="CE4" i="7"/>
  <c r="CD4" i="7"/>
  <c r="CC4" i="7"/>
  <c r="CB4" i="7"/>
  <c r="CA4" i="7"/>
  <c r="BZ4" i="7"/>
  <c r="BY4" i="7"/>
  <c r="BX4" i="7"/>
  <c r="BT4" i="7"/>
  <c r="BS4" i="7"/>
  <c r="BR4" i="7"/>
  <c r="BQ4" i="7"/>
  <c r="BP4" i="7"/>
  <c r="BO4" i="7"/>
  <c r="BN4" i="7"/>
  <c r="BM4" i="7"/>
  <c r="BL4" i="7"/>
  <c r="BK4" i="7"/>
  <c r="BJ4" i="7"/>
  <c r="BI4" i="7"/>
  <c r="BH4" i="7"/>
  <c r="BG4" i="7"/>
  <c r="BF4" i="7"/>
  <c r="BD4" i="7"/>
  <c r="BB4" i="7"/>
  <c r="BA4" i="7"/>
  <c r="AZ4" i="7"/>
  <c r="AY4" i="7"/>
  <c r="AX4" i="7"/>
  <c r="AW4" i="7"/>
  <c r="AV4" i="7"/>
  <c r="AU4" i="7"/>
  <c r="AT4" i="7"/>
  <c r="AS4" i="7"/>
  <c r="AR4" i="7"/>
  <c r="AQ4" i="7"/>
  <c r="AP4" i="7"/>
  <c r="AO4" i="7"/>
  <c r="AN4" i="7"/>
  <c r="AI4" i="7"/>
  <c r="AH4" i="7"/>
  <c r="AG4" i="7"/>
  <c r="AF4" i="7"/>
  <c r="AE4" i="7"/>
  <c r="AD4" i="7"/>
  <c r="AC4" i="7"/>
  <c r="AB4" i="7"/>
  <c r="AA4" i="7"/>
  <c r="Z4" i="7"/>
  <c r="Y4" i="7"/>
  <c r="X4" i="7"/>
  <c r="W4" i="7"/>
  <c r="V4" i="7"/>
  <c r="R4" i="7"/>
  <c r="Q4" i="7"/>
  <c r="P4" i="7"/>
  <c r="O4" i="7"/>
  <c r="N4" i="7"/>
  <c r="M4" i="7"/>
  <c r="L4" i="7"/>
  <c r="K4" i="7"/>
  <c r="J4" i="7"/>
  <c r="I4" i="7"/>
  <c r="B3" i="7"/>
  <c r="DW1" i="7"/>
  <c r="DE1" i="7"/>
  <c r="CM1" i="7"/>
  <c r="BU1" i="7"/>
  <c r="BC1" i="7"/>
  <c r="AK1" i="7"/>
  <c r="S1" i="7"/>
  <c r="M310" i="6"/>
  <c r="L310" i="6"/>
  <c r="I310" i="6" s="1"/>
  <c r="K310" i="6"/>
  <c r="J310" i="6"/>
  <c r="M309" i="6"/>
  <c r="L309" i="6"/>
  <c r="K309" i="6"/>
  <c r="J309" i="6"/>
  <c r="I309" i="6"/>
  <c r="M308" i="6"/>
  <c r="L308" i="6"/>
  <c r="K308" i="6"/>
  <c r="J308" i="6"/>
  <c r="I308" i="6"/>
  <c r="M307" i="6"/>
  <c r="L307" i="6"/>
  <c r="K307" i="6"/>
  <c r="I307" i="6" s="1"/>
  <c r="J307" i="6"/>
  <c r="M306" i="6"/>
  <c r="L306" i="6"/>
  <c r="K306" i="6"/>
  <c r="J306" i="6"/>
  <c r="M305" i="6"/>
  <c r="L305" i="6"/>
  <c r="K305" i="6"/>
  <c r="J305" i="6"/>
  <c r="I305" i="6" s="1"/>
  <c r="M304" i="6"/>
  <c r="L304" i="6"/>
  <c r="K304" i="6"/>
  <c r="J304" i="6"/>
  <c r="M303" i="6"/>
  <c r="L303" i="6"/>
  <c r="K303" i="6"/>
  <c r="J303" i="6"/>
  <c r="M302" i="6"/>
  <c r="L302" i="6"/>
  <c r="K302" i="6"/>
  <c r="J302" i="6"/>
  <c r="I302" i="6"/>
  <c r="M301" i="6"/>
  <c r="I301" i="6" s="1"/>
  <c r="L301" i="6"/>
  <c r="K301" i="6"/>
  <c r="J301" i="6"/>
  <c r="M300" i="6"/>
  <c r="L300" i="6"/>
  <c r="K300" i="6"/>
  <c r="J300" i="6"/>
  <c r="I300" i="6" s="1"/>
  <c r="M299" i="6"/>
  <c r="L299" i="6"/>
  <c r="K299" i="6"/>
  <c r="I299" i="6" s="1"/>
  <c r="J299" i="6"/>
  <c r="M298" i="6"/>
  <c r="L298" i="6"/>
  <c r="K298" i="6"/>
  <c r="J298" i="6"/>
  <c r="M297" i="6"/>
  <c r="L297" i="6"/>
  <c r="K297" i="6"/>
  <c r="J297" i="6"/>
  <c r="I297" i="6" s="1"/>
  <c r="M296" i="6"/>
  <c r="L296" i="6"/>
  <c r="K296" i="6"/>
  <c r="J296" i="6"/>
  <c r="M295" i="6"/>
  <c r="L295" i="6"/>
  <c r="K295" i="6"/>
  <c r="J295" i="6"/>
  <c r="M294" i="6"/>
  <c r="L294" i="6"/>
  <c r="I294" i="6" s="1"/>
  <c r="K294" i="6"/>
  <c r="J294" i="6"/>
  <c r="M293" i="6"/>
  <c r="L293" i="6"/>
  <c r="K293" i="6"/>
  <c r="J293" i="6"/>
  <c r="I293" i="6"/>
  <c r="M292" i="6"/>
  <c r="L292" i="6"/>
  <c r="K292" i="6"/>
  <c r="J292" i="6"/>
  <c r="I292" i="6"/>
  <c r="M291" i="6"/>
  <c r="L291" i="6"/>
  <c r="K291" i="6"/>
  <c r="I291" i="6" s="1"/>
  <c r="J291" i="6"/>
  <c r="M290" i="6"/>
  <c r="L290" i="6"/>
  <c r="K290" i="6"/>
  <c r="J290" i="6"/>
  <c r="I290" i="6" s="1"/>
  <c r="M289" i="6"/>
  <c r="L289" i="6"/>
  <c r="K289" i="6"/>
  <c r="J289" i="6"/>
  <c r="I289" i="6" s="1"/>
  <c r="M288" i="6"/>
  <c r="L288" i="6"/>
  <c r="K288" i="6"/>
  <c r="J288" i="6"/>
  <c r="M287" i="6"/>
  <c r="L287" i="6"/>
  <c r="K287" i="6"/>
  <c r="J287" i="6"/>
  <c r="M286" i="6"/>
  <c r="L286" i="6"/>
  <c r="K286" i="6"/>
  <c r="J286" i="6"/>
  <c r="I286" i="6"/>
  <c r="M285" i="6"/>
  <c r="I285" i="6" s="1"/>
  <c r="L285" i="6"/>
  <c r="K285" i="6"/>
  <c r="J285" i="6"/>
  <c r="M284" i="6"/>
  <c r="L284" i="6"/>
  <c r="K284" i="6"/>
  <c r="J284" i="6"/>
  <c r="I284" i="6" s="1"/>
  <c r="M283" i="6"/>
  <c r="L283" i="6"/>
  <c r="K283" i="6"/>
  <c r="I283" i="6" s="1"/>
  <c r="J283" i="6"/>
  <c r="M282" i="6"/>
  <c r="L282" i="6"/>
  <c r="K282" i="6"/>
  <c r="I282" i="6" s="1"/>
  <c r="J282" i="6"/>
  <c r="M281" i="6"/>
  <c r="L281" i="6"/>
  <c r="K281" i="6"/>
  <c r="J281" i="6"/>
  <c r="I281" i="6" s="1"/>
  <c r="M280" i="6"/>
  <c r="L280" i="6"/>
  <c r="K280" i="6"/>
  <c r="J280" i="6"/>
  <c r="M279" i="6"/>
  <c r="L279" i="6"/>
  <c r="K279" i="6"/>
  <c r="J279" i="6"/>
  <c r="M278" i="6"/>
  <c r="L278" i="6"/>
  <c r="I278" i="6" s="1"/>
  <c r="K278" i="6"/>
  <c r="J278" i="6"/>
  <c r="M277" i="6"/>
  <c r="L277" i="6"/>
  <c r="K277" i="6"/>
  <c r="J277" i="6"/>
  <c r="I277" i="6"/>
  <c r="M276" i="6"/>
  <c r="L276" i="6"/>
  <c r="K276" i="6"/>
  <c r="J276" i="6"/>
  <c r="I276" i="6"/>
  <c r="M275" i="6"/>
  <c r="L275" i="6"/>
  <c r="K275" i="6"/>
  <c r="I275" i="6" s="1"/>
  <c r="J275" i="6"/>
  <c r="M274" i="6"/>
  <c r="L274" i="6"/>
  <c r="K274" i="6"/>
  <c r="J274" i="6"/>
  <c r="M273" i="6"/>
  <c r="L273" i="6"/>
  <c r="K273" i="6"/>
  <c r="J273" i="6"/>
  <c r="I273" i="6" s="1"/>
  <c r="M272" i="6"/>
  <c r="L272" i="6"/>
  <c r="K272" i="6"/>
  <c r="J272" i="6"/>
  <c r="M271" i="6"/>
  <c r="L271" i="6"/>
  <c r="K271" i="6"/>
  <c r="J271" i="6"/>
  <c r="M270" i="6"/>
  <c r="L270" i="6"/>
  <c r="K270" i="6"/>
  <c r="J270" i="6"/>
  <c r="I270" i="6"/>
  <c r="M269" i="6"/>
  <c r="I269" i="6" s="1"/>
  <c r="L269" i="6"/>
  <c r="K269" i="6"/>
  <c r="J269" i="6"/>
  <c r="M268" i="6"/>
  <c r="L268" i="6"/>
  <c r="K268" i="6"/>
  <c r="J268" i="6"/>
  <c r="I268" i="6" s="1"/>
  <c r="M267" i="6"/>
  <c r="L267" i="6"/>
  <c r="K267" i="6"/>
  <c r="I267" i="6" s="1"/>
  <c r="J267" i="6"/>
  <c r="M266" i="6"/>
  <c r="L266" i="6"/>
  <c r="K266" i="6"/>
  <c r="J266" i="6"/>
  <c r="M265" i="6"/>
  <c r="L265" i="6"/>
  <c r="K265" i="6"/>
  <c r="J265" i="6"/>
  <c r="I265" i="6" s="1"/>
  <c r="M264" i="6"/>
  <c r="L264" i="6"/>
  <c r="K264" i="6"/>
  <c r="J264" i="6"/>
  <c r="M263" i="6"/>
  <c r="L263" i="6"/>
  <c r="K263" i="6"/>
  <c r="J263" i="6"/>
  <c r="M262" i="6"/>
  <c r="L262" i="6"/>
  <c r="K262" i="6"/>
  <c r="J262" i="6"/>
  <c r="M261" i="6"/>
  <c r="L261" i="6"/>
  <c r="K261" i="6"/>
  <c r="J261" i="6"/>
  <c r="M260" i="6"/>
  <c r="L260" i="6"/>
  <c r="K260" i="6"/>
  <c r="J260" i="6"/>
  <c r="M259" i="6"/>
  <c r="L259" i="6"/>
  <c r="K259" i="6"/>
  <c r="J259" i="6"/>
  <c r="M258" i="6"/>
  <c r="L258" i="6"/>
  <c r="K258" i="6"/>
  <c r="J258" i="6"/>
  <c r="M257" i="6"/>
  <c r="L257" i="6"/>
  <c r="K257" i="6"/>
  <c r="J257" i="6"/>
  <c r="M256" i="6"/>
  <c r="L256" i="6"/>
  <c r="K256" i="6"/>
  <c r="J256" i="6"/>
  <c r="M255" i="6"/>
  <c r="L255" i="6"/>
  <c r="K255" i="6"/>
  <c r="J255" i="6"/>
  <c r="M254" i="6"/>
  <c r="L254" i="6"/>
  <c r="K254" i="6"/>
  <c r="J254" i="6"/>
  <c r="M253" i="6"/>
  <c r="L253" i="6"/>
  <c r="K253" i="6"/>
  <c r="J253" i="6"/>
  <c r="M252" i="6"/>
  <c r="L252" i="6"/>
  <c r="K252" i="6"/>
  <c r="J252" i="6"/>
  <c r="M251" i="6"/>
  <c r="L251" i="6"/>
  <c r="K251" i="6"/>
  <c r="J251" i="6"/>
  <c r="M250" i="6"/>
  <c r="L250" i="6"/>
  <c r="K250" i="6"/>
  <c r="J250" i="6"/>
  <c r="M249" i="6"/>
  <c r="L249" i="6"/>
  <c r="K249" i="6"/>
  <c r="J249" i="6"/>
  <c r="M248" i="6"/>
  <c r="L248" i="6"/>
  <c r="K248" i="6"/>
  <c r="J248" i="6"/>
  <c r="M247" i="6"/>
  <c r="L247" i="6"/>
  <c r="K247" i="6"/>
  <c r="J247" i="6"/>
  <c r="M246" i="6"/>
  <c r="L246" i="6"/>
  <c r="K246" i="6"/>
  <c r="J246" i="6"/>
  <c r="M245" i="6"/>
  <c r="L245" i="6"/>
  <c r="K245" i="6"/>
  <c r="J245" i="6"/>
  <c r="M244" i="6"/>
  <c r="L244" i="6"/>
  <c r="K244" i="6"/>
  <c r="J244" i="6"/>
  <c r="M243" i="6"/>
  <c r="L243" i="6"/>
  <c r="K243" i="6"/>
  <c r="J243" i="6"/>
  <c r="M242" i="6"/>
  <c r="L242" i="6"/>
  <c r="K242" i="6"/>
  <c r="J242" i="6"/>
  <c r="M241" i="6"/>
  <c r="L241" i="6"/>
  <c r="K241" i="6"/>
  <c r="J241" i="6"/>
  <c r="M240" i="6"/>
  <c r="L240" i="6"/>
  <c r="K240" i="6"/>
  <c r="J240" i="6"/>
  <c r="M239" i="6"/>
  <c r="L239" i="6"/>
  <c r="K239" i="6"/>
  <c r="J239" i="6"/>
  <c r="M238" i="6"/>
  <c r="L238" i="6"/>
  <c r="K238" i="6"/>
  <c r="J238" i="6"/>
  <c r="M237" i="6"/>
  <c r="L237" i="6"/>
  <c r="K237" i="6"/>
  <c r="J237" i="6"/>
  <c r="M236" i="6"/>
  <c r="L236" i="6"/>
  <c r="K236" i="6"/>
  <c r="J236" i="6"/>
  <c r="M235" i="6"/>
  <c r="L235" i="6"/>
  <c r="K235" i="6"/>
  <c r="J235" i="6"/>
  <c r="M234" i="6"/>
  <c r="L234" i="6"/>
  <c r="K234" i="6"/>
  <c r="J234" i="6"/>
  <c r="M233" i="6"/>
  <c r="L233" i="6"/>
  <c r="K233" i="6"/>
  <c r="J233" i="6"/>
  <c r="M232" i="6"/>
  <c r="L232" i="6"/>
  <c r="K232" i="6"/>
  <c r="J232" i="6"/>
  <c r="M231" i="6"/>
  <c r="L231" i="6"/>
  <c r="K231" i="6"/>
  <c r="J231" i="6"/>
  <c r="M230" i="6"/>
  <c r="L230" i="6"/>
  <c r="K230" i="6"/>
  <c r="J230" i="6"/>
  <c r="M229" i="6"/>
  <c r="L229" i="6"/>
  <c r="K229" i="6"/>
  <c r="J229" i="6"/>
  <c r="M228" i="6"/>
  <c r="L228" i="6"/>
  <c r="K228" i="6"/>
  <c r="J228" i="6"/>
  <c r="M227" i="6"/>
  <c r="L227" i="6"/>
  <c r="K227" i="6"/>
  <c r="J227" i="6"/>
  <c r="M226" i="6"/>
  <c r="L226" i="6"/>
  <c r="K226" i="6"/>
  <c r="J226" i="6"/>
  <c r="M225" i="6"/>
  <c r="L225" i="6"/>
  <c r="K225" i="6"/>
  <c r="J225" i="6"/>
  <c r="M224" i="6"/>
  <c r="L224" i="6"/>
  <c r="K224" i="6"/>
  <c r="J224" i="6"/>
  <c r="M223" i="6"/>
  <c r="L223" i="6"/>
  <c r="K223" i="6"/>
  <c r="J223" i="6"/>
  <c r="M222" i="6"/>
  <c r="L222" i="6"/>
  <c r="K222" i="6"/>
  <c r="J222" i="6"/>
  <c r="M221" i="6"/>
  <c r="L221" i="6"/>
  <c r="K221" i="6"/>
  <c r="J221" i="6"/>
  <c r="M220" i="6"/>
  <c r="L220" i="6"/>
  <c r="K220" i="6"/>
  <c r="J220" i="6"/>
  <c r="M219" i="6"/>
  <c r="L219" i="6"/>
  <c r="K219" i="6"/>
  <c r="J219" i="6"/>
  <c r="M218" i="6"/>
  <c r="L218" i="6"/>
  <c r="K218" i="6"/>
  <c r="J218" i="6"/>
  <c r="M217" i="6"/>
  <c r="L217" i="6"/>
  <c r="K217" i="6"/>
  <c r="J217" i="6"/>
  <c r="M216" i="6"/>
  <c r="L216" i="6"/>
  <c r="K216" i="6"/>
  <c r="J216" i="6"/>
  <c r="M215" i="6"/>
  <c r="L215" i="6"/>
  <c r="K215" i="6"/>
  <c r="J215" i="6"/>
  <c r="M214" i="6"/>
  <c r="L214" i="6"/>
  <c r="K214" i="6"/>
  <c r="J214" i="6"/>
  <c r="M213" i="6"/>
  <c r="L213" i="6"/>
  <c r="K213" i="6"/>
  <c r="J213" i="6"/>
  <c r="M212" i="6"/>
  <c r="L212" i="6"/>
  <c r="K212" i="6"/>
  <c r="J212" i="6"/>
  <c r="M211" i="6"/>
  <c r="L211" i="6"/>
  <c r="K211" i="6"/>
  <c r="J211" i="6"/>
  <c r="M210" i="6"/>
  <c r="L210" i="6"/>
  <c r="K210" i="6"/>
  <c r="J210" i="6"/>
  <c r="M209" i="6"/>
  <c r="L209" i="6"/>
  <c r="K209" i="6"/>
  <c r="J209" i="6"/>
  <c r="M208" i="6"/>
  <c r="L208" i="6"/>
  <c r="K208" i="6"/>
  <c r="J208" i="6"/>
  <c r="M207" i="6"/>
  <c r="L207" i="6"/>
  <c r="K207" i="6"/>
  <c r="J207" i="6"/>
  <c r="M206" i="6"/>
  <c r="L206" i="6"/>
  <c r="K206" i="6"/>
  <c r="J206" i="6"/>
  <c r="M205" i="6"/>
  <c r="L205" i="6"/>
  <c r="K205" i="6"/>
  <c r="J205" i="6"/>
  <c r="M204" i="6"/>
  <c r="L204" i="6"/>
  <c r="K204" i="6"/>
  <c r="J204" i="6"/>
  <c r="M203" i="6"/>
  <c r="L203" i="6"/>
  <c r="K203" i="6"/>
  <c r="J203" i="6"/>
  <c r="M202" i="6"/>
  <c r="L202" i="6"/>
  <c r="K202" i="6"/>
  <c r="J202" i="6"/>
  <c r="M201" i="6"/>
  <c r="L201" i="6"/>
  <c r="K201" i="6"/>
  <c r="J201" i="6"/>
  <c r="M200" i="6"/>
  <c r="L200" i="6"/>
  <c r="K200" i="6"/>
  <c r="J200" i="6"/>
  <c r="M199" i="6"/>
  <c r="L199" i="6"/>
  <c r="K199" i="6"/>
  <c r="J199" i="6"/>
  <c r="M198" i="6"/>
  <c r="L198" i="6"/>
  <c r="K198" i="6"/>
  <c r="J198" i="6"/>
  <c r="M197" i="6"/>
  <c r="L197" i="6"/>
  <c r="K197" i="6"/>
  <c r="J197" i="6"/>
  <c r="M196" i="6"/>
  <c r="L196" i="6"/>
  <c r="K196" i="6"/>
  <c r="J196" i="6"/>
  <c r="M195" i="6"/>
  <c r="L195" i="6"/>
  <c r="K195" i="6"/>
  <c r="J195" i="6"/>
  <c r="M194" i="6"/>
  <c r="L194" i="6"/>
  <c r="K194" i="6"/>
  <c r="J194" i="6"/>
  <c r="M193" i="6"/>
  <c r="L193" i="6"/>
  <c r="K193" i="6"/>
  <c r="J193" i="6"/>
  <c r="M192" i="6"/>
  <c r="L192" i="6"/>
  <c r="K192" i="6"/>
  <c r="J192" i="6"/>
  <c r="M191" i="6"/>
  <c r="L191" i="6"/>
  <c r="K191" i="6"/>
  <c r="J191" i="6"/>
  <c r="M190" i="6"/>
  <c r="L190" i="6"/>
  <c r="K190" i="6"/>
  <c r="J190" i="6"/>
  <c r="M189" i="6"/>
  <c r="L189" i="6"/>
  <c r="K189" i="6"/>
  <c r="J189" i="6"/>
  <c r="M188" i="6"/>
  <c r="L188" i="6"/>
  <c r="K188" i="6"/>
  <c r="J188" i="6"/>
  <c r="M187" i="6"/>
  <c r="L187" i="6"/>
  <c r="K187" i="6"/>
  <c r="J187" i="6"/>
  <c r="M186" i="6"/>
  <c r="L186" i="6"/>
  <c r="K186" i="6"/>
  <c r="J186" i="6"/>
  <c r="M185" i="6"/>
  <c r="L185" i="6"/>
  <c r="K185" i="6"/>
  <c r="J185" i="6"/>
  <c r="M184" i="6"/>
  <c r="L184" i="6"/>
  <c r="K184" i="6"/>
  <c r="J184" i="6"/>
  <c r="M183" i="6"/>
  <c r="L183" i="6"/>
  <c r="K183" i="6"/>
  <c r="J183" i="6"/>
  <c r="M182" i="6"/>
  <c r="L182" i="6"/>
  <c r="K182" i="6"/>
  <c r="J182" i="6"/>
  <c r="M181" i="6"/>
  <c r="L181" i="6"/>
  <c r="K181" i="6"/>
  <c r="J181" i="6"/>
  <c r="M180" i="6"/>
  <c r="L180" i="6"/>
  <c r="K180" i="6"/>
  <c r="J180" i="6"/>
  <c r="M179" i="6"/>
  <c r="L179" i="6"/>
  <c r="K179" i="6"/>
  <c r="J179" i="6"/>
  <c r="M178" i="6"/>
  <c r="L178" i="6"/>
  <c r="K178" i="6"/>
  <c r="J178" i="6"/>
  <c r="M177" i="6"/>
  <c r="L177" i="6"/>
  <c r="K177" i="6"/>
  <c r="J177" i="6"/>
  <c r="M176" i="6"/>
  <c r="L176" i="6"/>
  <c r="K176" i="6"/>
  <c r="J176" i="6"/>
  <c r="M175" i="6"/>
  <c r="L175" i="6"/>
  <c r="K175" i="6"/>
  <c r="J175" i="6"/>
  <c r="M174" i="6"/>
  <c r="L174" i="6"/>
  <c r="K174" i="6"/>
  <c r="J174" i="6"/>
  <c r="M173" i="6"/>
  <c r="L173" i="6"/>
  <c r="K173" i="6"/>
  <c r="J173" i="6"/>
  <c r="M172" i="6"/>
  <c r="L172" i="6"/>
  <c r="K172" i="6"/>
  <c r="J172" i="6"/>
  <c r="M171" i="6"/>
  <c r="L171" i="6"/>
  <c r="K171" i="6"/>
  <c r="J171" i="6"/>
  <c r="M170" i="6"/>
  <c r="L170" i="6"/>
  <c r="K170" i="6"/>
  <c r="J170" i="6"/>
  <c r="M169" i="6"/>
  <c r="L169" i="6"/>
  <c r="K169" i="6"/>
  <c r="J169" i="6"/>
  <c r="M168" i="6"/>
  <c r="L168" i="6"/>
  <c r="K168" i="6"/>
  <c r="J168" i="6"/>
  <c r="M167" i="6"/>
  <c r="L167" i="6"/>
  <c r="K167" i="6"/>
  <c r="J167" i="6"/>
  <c r="M166" i="6"/>
  <c r="L166" i="6"/>
  <c r="K166" i="6"/>
  <c r="J166" i="6"/>
  <c r="M165" i="6"/>
  <c r="L165" i="6"/>
  <c r="K165" i="6"/>
  <c r="J165" i="6"/>
  <c r="M164" i="6"/>
  <c r="L164" i="6"/>
  <c r="K164" i="6"/>
  <c r="J164" i="6"/>
  <c r="M163" i="6"/>
  <c r="L163" i="6"/>
  <c r="K163" i="6"/>
  <c r="J163" i="6"/>
  <c r="M162" i="6"/>
  <c r="L162" i="6"/>
  <c r="K162" i="6"/>
  <c r="J162" i="6"/>
  <c r="M161" i="6"/>
  <c r="L161" i="6"/>
  <c r="K161" i="6"/>
  <c r="J161" i="6"/>
  <c r="M160" i="6"/>
  <c r="L160" i="6"/>
  <c r="K160" i="6"/>
  <c r="J160" i="6"/>
  <c r="M159" i="6"/>
  <c r="L159" i="6"/>
  <c r="K159" i="6"/>
  <c r="J159" i="6"/>
  <c r="M158" i="6"/>
  <c r="L158" i="6"/>
  <c r="K158" i="6"/>
  <c r="J158" i="6"/>
  <c r="M157" i="6"/>
  <c r="L157" i="6"/>
  <c r="K157" i="6"/>
  <c r="J157" i="6"/>
  <c r="M156" i="6"/>
  <c r="L156" i="6"/>
  <c r="K156" i="6"/>
  <c r="J156" i="6"/>
  <c r="M155" i="6"/>
  <c r="L155" i="6"/>
  <c r="K155" i="6"/>
  <c r="J155" i="6"/>
  <c r="M154" i="6"/>
  <c r="L154" i="6"/>
  <c r="K154" i="6"/>
  <c r="J154" i="6"/>
  <c r="M153" i="6"/>
  <c r="L153" i="6"/>
  <c r="K153" i="6"/>
  <c r="J153" i="6"/>
  <c r="M152" i="6"/>
  <c r="L152" i="6"/>
  <c r="K152" i="6"/>
  <c r="J152" i="6"/>
  <c r="M151" i="6"/>
  <c r="L151" i="6"/>
  <c r="K151" i="6"/>
  <c r="J151" i="6"/>
  <c r="M150" i="6"/>
  <c r="L150" i="6"/>
  <c r="K150" i="6"/>
  <c r="J150" i="6"/>
  <c r="M149" i="6"/>
  <c r="L149" i="6"/>
  <c r="K149" i="6"/>
  <c r="J149" i="6"/>
  <c r="M148" i="6"/>
  <c r="L148" i="6"/>
  <c r="K148" i="6"/>
  <c r="J148" i="6"/>
  <c r="M147" i="6"/>
  <c r="L147" i="6"/>
  <c r="K147" i="6"/>
  <c r="J147" i="6"/>
  <c r="M146" i="6"/>
  <c r="L146" i="6"/>
  <c r="K146" i="6"/>
  <c r="J146" i="6"/>
  <c r="M145" i="6"/>
  <c r="L145" i="6"/>
  <c r="K145" i="6"/>
  <c r="J145" i="6"/>
  <c r="M144" i="6"/>
  <c r="L144" i="6"/>
  <c r="K144" i="6"/>
  <c r="J144" i="6"/>
  <c r="M143" i="6"/>
  <c r="L143" i="6"/>
  <c r="K143" i="6"/>
  <c r="J143" i="6"/>
  <c r="M142" i="6"/>
  <c r="L142" i="6"/>
  <c r="K142" i="6"/>
  <c r="J142" i="6"/>
  <c r="M141" i="6"/>
  <c r="L141" i="6"/>
  <c r="K141" i="6"/>
  <c r="J141" i="6"/>
  <c r="M140" i="6"/>
  <c r="L140" i="6"/>
  <c r="K140" i="6"/>
  <c r="J140" i="6"/>
  <c r="M139" i="6"/>
  <c r="L139" i="6"/>
  <c r="K139" i="6"/>
  <c r="J139" i="6"/>
  <c r="M138" i="6"/>
  <c r="L138" i="6"/>
  <c r="K138" i="6"/>
  <c r="J138" i="6"/>
  <c r="M137" i="6"/>
  <c r="L137" i="6"/>
  <c r="K137" i="6"/>
  <c r="J137" i="6"/>
  <c r="U136" i="6"/>
  <c r="O136" i="6"/>
  <c r="M136" i="6"/>
  <c r="L136" i="6"/>
  <c r="K136" i="6"/>
  <c r="J136" i="6"/>
  <c r="I136" i="6"/>
  <c r="U135" i="6"/>
  <c r="O135" i="6"/>
  <c r="M135" i="6"/>
  <c r="L135" i="6"/>
  <c r="K135" i="6"/>
  <c r="J135" i="6"/>
  <c r="I135" i="6" s="1"/>
  <c r="U134" i="6"/>
  <c r="O134" i="6"/>
  <c r="M134" i="6"/>
  <c r="L134" i="6"/>
  <c r="I134" i="6" s="1"/>
  <c r="K134" i="6"/>
  <c r="J134" i="6"/>
  <c r="U133" i="6"/>
  <c r="O133" i="6"/>
  <c r="M133" i="6"/>
  <c r="L133" i="6"/>
  <c r="K133" i="6"/>
  <c r="I133" i="6" s="1"/>
  <c r="J133" i="6"/>
  <c r="U132" i="6"/>
  <c r="O132" i="6"/>
  <c r="M132" i="6"/>
  <c r="L132" i="6"/>
  <c r="K132" i="6"/>
  <c r="J132" i="6"/>
  <c r="I132" i="6" s="1"/>
  <c r="U131" i="6"/>
  <c r="O131" i="6"/>
  <c r="M131" i="6"/>
  <c r="L131" i="6"/>
  <c r="I131" i="6" s="1"/>
  <c r="K131" i="6"/>
  <c r="J131" i="6"/>
  <c r="U130" i="6"/>
  <c r="O130" i="6"/>
  <c r="M130" i="6"/>
  <c r="L130" i="6"/>
  <c r="K130" i="6"/>
  <c r="J130" i="6"/>
  <c r="U129" i="6"/>
  <c r="O129" i="6"/>
  <c r="M129" i="6"/>
  <c r="L129" i="6"/>
  <c r="K129" i="6"/>
  <c r="J129" i="6"/>
  <c r="U128" i="6"/>
  <c r="O128" i="6"/>
  <c r="M128" i="6"/>
  <c r="L128" i="6"/>
  <c r="K128" i="6"/>
  <c r="J128" i="6"/>
  <c r="I128" i="6" s="1"/>
  <c r="U127" i="6"/>
  <c r="O127" i="6"/>
  <c r="M127" i="6"/>
  <c r="L127" i="6"/>
  <c r="K127" i="6"/>
  <c r="J127" i="6"/>
  <c r="I127" i="6"/>
  <c r="U126" i="6"/>
  <c r="O126" i="6"/>
  <c r="M126" i="6"/>
  <c r="L126" i="6"/>
  <c r="K126" i="6"/>
  <c r="J126" i="6"/>
  <c r="I126" i="6"/>
  <c r="U125" i="6"/>
  <c r="O125" i="6"/>
  <c r="M125" i="6"/>
  <c r="L125" i="6"/>
  <c r="K125" i="6"/>
  <c r="I125" i="6" s="1"/>
  <c r="J125" i="6"/>
  <c r="U124" i="6"/>
  <c r="O124" i="6"/>
  <c r="M124" i="6"/>
  <c r="L124" i="6"/>
  <c r="K124" i="6"/>
  <c r="J124" i="6"/>
  <c r="U123" i="6"/>
  <c r="O123" i="6"/>
  <c r="M123" i="6"/>
  <c r="L123" i="6"/>
  <c r="I123" i="6" s="1"/>
  <c r="K123" i="6"/>
  <c r="J123" i="6"/>
  <c r="U122" i="6"/>
  <c r="O122" i="6"/>
  <c r="M122" i="6"/>
  <c r="L122" i="6"/>
  <c r="K122" i="6"/>
  <c r="J122" i="6"/>
  <c r="I122" i="6" s="1"/>
  <c r="U121" i="6"/>
  <c r="O121" i="6"/>
  <c r="M121" i="6"/>
  <c r="L121" i="6"/>
  <c r="K121" i="6"/>
  <c r="J121" i="6"/>
  <c r="U120" i="6"/>
  <c r="O120" i="6"/>
  <c r="M120" i="6"/>
  <c r="L120" i="6"/>
  <c r="K120" i="6"/>
  <c r="J120" i="6"/>
  <c r="I120" i="6"/>
  <c r="U119" i="6"/>
  <c r="O119" i="6"/>
  <c r="M119" i="6"/>
  <c r="L119" i="6"/>
  <c r="K119" i="6"/>
  <c r="J119" i="6"/>
  <c r="I119" i="6" s="1"/>
  <c r="U118" i="6"/>
  <c r="O118" i="6"/>
  <c r="M118" i="6"/>
  <c r="L118" i="6"/>
  <c r="I118" i="6" s="1"/>
  <c r="K118" i="6"/>
  <c r="J118" i="6"/>
  <c r="U117" i="6"/>
  <c r="O117" i="6"/>
  <c r="M117" i="6"/>
  <c r="L117" i="6"/>
  <c r="K117" i="6"/>
  <c r="I117" i="6" s="1"/>
  <c r="J117" i="6"/>
  <c r="U116" i="6"/>
  <c r="O116" i="6"/>
  <c r="M116" i="6"/>
  <c r="L116" i="6"/>
  <c r="K116" i="6"/>
  <c r="J116" i="6"/>
  <c r="I116" i="6" s="1"/>
  <c r="U115" i="6"/>
  <c r="O115" i="6"/>
  <c r="M115" i="6"/>
  <c r="L115" i="6"/>
  <c r="I115" i="6" s="1"/>
  <c r="K115" i="6"/>
  <c r="J115" i="6"/>
  <c r="U114" i="6"/>
  <c r="O114" i="6"/>
  <c r="M114" i="6"/>
  <c r="L114" i="6"/>
  <c r="K114" i="6"/>
  <c r="J114" i="6"/>
  <c r="U113" i="6"/>
  <c r="O113" i="6"/>
  <c r="M113" i="6"/>
  <c r="L113" i="6"/>
  <c r="L7" i="6" s="1"/>
  <c r="K113" i="6"/>
  <c r="J113" i="6"/>
  <c r="U112" i="6"/>
  <c r="O112" i="6"/>
  <c r="M112" i="6"/>
  <c r="L112" i="6"/>
  <c r="K112" i="6"/>
  <c r="J112" i="6"/>
  <c r="I112" i="6" s="1"/>
  <c r="U111" i="6"/>
  <c r="O111" i="6"/>
  <c r="M111" i="6"/>
  <c r="L111" i="6"/>
  <c r="K111" i="6"/>
  <c r="J111" i="6"/>
  <c r="J7" i="6" s="1"/>
  <c r="I111" i="6"/>
  <c r="U110" i="6"/>
  <c r="O110" i="6"/>
  <c r="M110" i="6"/>
  <c r="L110" i="6"/>
  <c r="K110" i="6"/>
  <c r="J110" i="6"/>
  <c r="I110" i="6"/>
  <c r="U109" i="6"/>
  <c r="O109" i="6"/>
  <c r="M109" i="6"/>
  <c r="L109" i="6"/>
  <c r="K109" i="6"/>
  <c r="I109" i="6" s="1"/>
  <c r="J109" i="6"/>
  <c r="U108" i="6"/>
  <c r="O108" i="6"/>
  <c r="M108" i="6"/>
  <c r="L108" i="6"/>
  <c r="K108" i="6"/>
  <c r="J108" i="6"/>
  <c r="U107" i="6"/>
  <c r="O107" i="6"/>
  <c r="M107" i="6"/>
  <c r="L107" i="6"/>
  <c r="I107" i="6" s="1"/>
  <c r="K107" i="6"/>
  <c r="J107" i="6"/>
  <c r="U106" i="6"/>
  <c r="O106" i="6"/>
  <c r="M106" i="6"/>
  <c r="L106" i="6"/>
  <c r="K106" i="6"/>
  <c r="J106" i="6"/>
  <c r="I106" i="6" s="1"/>
  <c r="U105" i="6"/>
  <c r="O105" i="6"/>
  <c r="M105" i="6"/>
  <c r="L105" i="6"/>
  <c r="K105" i="6"/>
  <c r="J105" i="6"/>
  <c r="U104" i="6"/>
  <c r="O104" i="6"/>
  <c r="M104" i="6"/>
  <c r="L104" i="6"/>
  <c r="K104" i="6"/>
  <c r="J104" i="6"/>
  <c r="I104" i="6"/>
  <c r="U103" i="6"/>
  <c r="O103" i="6"/>
  <c r="M103" i="6"/>
  <c r="L103" i="6"/>
  <c r="K103" i="6"/>
  <c r="J103" i="6"/>
  <c r="I103" i="6" s="1"/>
  <c r="U102" i="6"/>
  <c r="O102" i="6"/>
  <c r="M102" i="6"/>
  <c r="L102" i="6"/>
  <c r="I102" i="6" s="1"/>
  <c r="K102" i="6"/>
  <c r="J102" i="6"/>
  <c r="U101" i="6"/>
  <c r="O101" i="6"/>
  <c r="M101" i="6"/>
  <c r="L101" i="6"/>
  <c r="K101" i="6"/>
  <c r="I101" i="6" s="1"/>
  <c r="J101" i="6"/>
  <c r="U100" i="6"/>
  <c r="O100" i="6"/>
  <c r="M100" i="6"/>
  <c r="L100" i="6"/>
  <c r="K100" i="6"/>
  <c r="J100" i="6"/>
  <c r="I100" i="6" s="1"/>
  <c r="U99" i="6"/>
  <c r="O99" i="6"/>
  <c r="M99" i="6"/>
  <c r="L99" i="6"/>
  <c r="I99" i="6" s="1"/>
  <c r="K99" i="6"/>
  <c r="J99" i="6"/>
  <c r="U98" i="6"/>
  <c r="O98" i="6"/>
  <c r="M98" i="6"/>
  <c r="L98" i="6"/>
  <c r="K98" i="6"/>
  <c r="J98" i="6"/>
  <c r="U97" i="6"/>
  <c r="O97" i="6"/>
  <c r="M97" i="6"/>
  <c r="L97" i="6"/>
  <c r="K97" i="6"/>
  <c r="J97" i="6"/>
  <c r="U96" i="6"/>
  <c r="O96" i="6"/>
  <c r="M96" i="6"/>
  <c r="L96" i="6"/>
  <c r="K96" i="6"/>
  <c r="J96" i="6"/>
  <c r="I96" i="6" s="1"/>
  <c r="U95" i="6"/>
  <c r="O95" i="6"/>
  <c r="M95" i="6"/>
  <c r="L95" i="6"/>
  <c r="K95" i="6"/>
  <c r="J95" i="6"/>
  <c r="I95" i="6"/>
  <c r="U94" i="6"/>
  <c r="O94" i="6"/>
  <c r="M94" i="6"/>
  <c r="L94" i="6"/>
  <c r="K94" i="6"/>
  <c r="J94" i="6"/>
  <c r="I94" i="6"/>
  <c r="U93" i="6"/>
  <c r="O93" i="6"/>
  <c r="M93" i="6"/>
  <c r="L93" i="6"/>
  <c r="K93" i="6"/>
  <c r="I93" i="6" s="1"/>
  <c r="J93" i="6"/>
  <c r="U92" i="6"/>
  <c r="O92" i="6"/>
  <c r="M92" i="6"/>
  <c r="L92" i="6"/>
  <c r="K92" i="6"/>
  <c r="J92" i="6"/>
  <c r="U91" i="6"/>
  <c r="O91" i="6"/>
  <c r="M91" i="6"/>
  <c r="L91" i="6"/>
  <c r="I91" i="6" s="1"/>
  <c r="K91" i="6"/>
  <c r="J91" i="6"/>
  <c r="U90" i="6"/>
  <c r="O90" i="6"/>
  <c r="M90" i="6"/>
  <c r="L90" i="6"/>
  <c r="K90" i="6"/>
  <c r="J90" i="6"/>
  <c r="I90" i="6" s="1"/>
  <c r="U89" i="6"/>
  <c r="O89" i="6"/>
  <c r="M89" i="6"/>
  <c r="L89" i="6"/>
  <c r="K89" i="6"/>
  <c r="J89" i="6"/>
  <c r="U88" i="6"/>
  <c r="O88" i="6"/>
  <c r="M88" i="6"/>
  <c r="L88" i="6"/>
  <c r="K88" i="6"/>
  <c r="J88" i="6"/>
  <c r="I88" i="6"/>
  <c r="U87" i="6"/>
  <c r="O87" i="6"/>
  <c r="M87" i="6"/>
  <c r="L87" i="6"/>
  <c r="K87" i="6"/>
  <c r="J87" i="6"/>
  <c r="I87" i="6" s="1"/>
  <c r="U86" i="6"/>
  <c r="O86" i="6"/>
  <c r="M86" i="6"/>
  <c r="L86" i="6"/>
  <c r="I86" i="6" s="1"/>
  <c r="K86" i="6"/>
  <c r="J86" i="6"/>
  <c r="U85" i="6"/>
  <c r="O85" i="6"/>
  <c r="M85" i="6"/>
  <c r="L85" i="6"/>
  <c r="K85" i="6"/>
  <c r="I85" i="6" s="1"/>
  <c r="J85" i="6"/>
  <c r="U84" i="6"/>
  <c r="O84" i="6"/>
  <c r="M84" i="6"/>
  <c r="L84" i="6"/>
  <c r="K84" i="6"/>
  <c r="J84" i="6"/>
  <c r="I84" i="6" s="1"/>
  <c r="U83" i="6"/>
  <c r="O83" i="6"/>
  <c r="M83" i="6"/>
  <c r="L83" i="6"/>
  <c r="I83" i="6" s="1"/>
  <c r="K83" i="6"/>
  <c r="J83" i="6"/>
  <c r="U82" i="6"/>
  <c r="O82" i="6"/>
  <c r="M82" i="6"/>
  <c r="L82" i="6"/>
  <c r="K82" i="6"/>
  <c r="J82" i="6"/>
  <c r="U81" i="6"/>
  <c r="O81" i="6"/>
  <c r="M81" i="6"/>
  <c r="L81" i="6"/>
  <c r="K81" i="6"/>
  <c r="J81" i="6"/>
  <c r="U80" i="6"/>
  <c r="O80" i="6"/>
  <c r="M80" i="6"/>
  <c r="L80" i="6"/>
  <c r="K80" i="6"/>
  <c r="J80" i="6"/>
  <c r="I80" i="6" s="1"/>
  <c r="U79" i="6"/>
  <c r="O79" i="6"/>
  <c r="M79" i="6"/>
  <c r="L79" i="6"/>
  <c r="K79" i="6"/>
  <c r="J79" i="6"/>
  <c r="I79" i="6"/>
  <c r="U78" i="6"/>
  <c r="O78" i="6"/>
  <c r="M78" i="6"/>
  <c r="L78" i="6"/>
  <c r="K78" i="6"/>
  <c r="J78" i="6"/>
  <c r="I78" i="6"/>
  <c r="U77" i="6"/>
  <c r="O77" i="6"/>
  <c r="M77" i="6"/>
  <c r="L77" i="6"/>
  <c r="K77" i="6"/>
  <c r="J77" i="6"/>
  <c r="I77" i="6" s="1"/>
  <c r="U76" i="6"/>
  <c r="O76" i="6"/>
  <c r="M76" i="6"/>
  <c r="L76" i="6"/>
  <c r="K76" i="6"/>
  <c r="J76" i="6"/>
  <c r="U75" i="6"/>
  <c r="O75" i="6"/>
  <c r="M75" i="6"/>
  <c r="L75" i="6"/>
  <c r="I75" i="6" s="1"/>
  <c r="K75" i="6"/>
  <c r="J75" i="6"/>
  <c r="U74" i="6"/>
  <c r="O74" i="6"/>
  <c r="M74" i="6"/>
  <c r="L74" i="6"/>
  <c r="K74" i="6"/>
  <c r="J74" i="6"/>
  <c r="I74" i="6" s="1"/>
  <c r="U73" i="6"/>
  <c r="O73" i="6"/>
  <c r="M73" i="6"/>
  <c r="L73" i="6"/>
  <c r="K73" i="6"/>
  <c r="J73" i="6"/>
  <c r="U72" i="6"/>
  <c r="O72" i="6"/>
  <c r="M72" i="6"/>
  <c r="L72" i="6"/>
  <c r="K72" i="6"/>
  <c r="J72" i="6"/>
  <c r="I72" i="6"/>
  <c r="U71" i="6"/>
  <c r="O71" i="6"/>
  <c r="M71" i="6"/>
  <c r="L71" i="6"/>
  <c r="K71" i="6"/>
  <c r="J71" i="6"/>
  <c r="I71" i="6" s="1"/>
  <c r="U70" i="6"/>
  <c r="O70" i="6"/>
  <c r="M70" i="6"/>
  <c r="L70" i="6"/>
  <c r="I70" i="6" s="1"/>
  <c r="K70" i="6"/>
  <c r="J70" i="6"/>
  <c r="U69" i="6"/>
  <c r="O69" i="6"/>
  <c r="M69" i="6"/>
  <c r="L69" i="6"/>
  <c r="K69" i="6"/>
  <c r="I69" i="6" s="1"/>
  <c r="J69" i="6"/>
  <c r="U68" i="6"/>
  <c r="O68" i="6"/>
  <c r="M68" i="6"/>
  <c r="L68" i="6"/>
  <c r="K68" i="6"/>
  <c r="J68" i="6"/>
  <c r="I68" i="6"/>
  <c r="U67" i="6"/>
  <c r="O67" i="6"/>
  <c r="M67" i="6"/>
  <c r="L67" i="6"/>
  <c r="K67" i="6"/>
  <c r="J67" i="6"/>
  <c r="I67" i="6"/>
  <c r="U66" i="6"/>
  <c r="O66" i="6"/>
  <c r="M66" i="6"/>
  <c r="L66" i="6"/>
  <c r="K66" i="6"/>
  <c r="J66" i="6"/>
  <c r="I66" i="6" s="1"/>
  <c r="U65" i="6"/>
  <c r="O65" i="6"/>
  <c r="M65" i="6"/>
  <c r="L65" i="6"/>
  <c r="K65" i="6"/>
  <c r="J65" i="6"/>
  <c r="I65" i="6"/>
  <c r="U64" i="6"/>
  <c r="O64" i="6"/>
  <c r="M64" i="6"/>
  <c r="L64" i="6"/>
  <c r="K64" i="6"/>
  <c r="J64" i="6"/>
  <c r="I64" i="6" s="1"/>
  <c r="U63" i="6"/>
  <c r="O63" i="6"/>
  <c r="M63" i="6"/>
  <c r="L63" i="6"/>
  <c r="I63" i="6" s="1"/>
  <c r="K63" i="6"/>
  <c r="J63" i="6"/>
  <c r="U62" i="6"/>
  <c r="O62" i="6"/>
  <c r="M62" i="6"/>
  <c r="L62" i="6"/>
  <c r="K62" i="6"/>
  <c r="J62" i="6"/>
  <c r="I62" i="6" s="1"/>
  <c r="U61" i="6"/>
  <c r="O61" i="6"/>
  <c r="M61" i="6"/>
  <c r="L61" i="6"/>
  <c r="K61" i="6"/>
  <c r="J61" i="6"/>
  <c r="I61" i="6" s="1"/>
  <c r="U60" i="6"/>
  <c r="O60" i="6"/>
  <c r="M60" i="6"/>
  <c r="L60" i="6"/>
  <c r="K60" i="6"/>
  <c r="J60" i="6"/>
  <c r="I60" i="6"/>
  <c r="U59" i="6"/>
  <c r="O59" i="6"/>
  <c r="M59" i="6"/>
  <c r="L59" i="6"/>
  <c r="K59" i="6"/>
  <c r="J59" i="6"/>
  <c r="I59" i="6"/>
  <c r="U58" i="6"/>
  <c r="O58" i="6"/>
  <c r="M58" i="6"/>
  <c r="L58" i="6"/>
  <c r="K58" i="6"/>
  <c r="J58" i="6"/>
  <c r="I58" i="6" s="1"/>
  <c r="U57" i="6"/>
  <c r="O57" i="6"/>
  <c r="M57" i="6"/>
  <c r="L57" i="6"/>
  <c r="K57" i="6"/>
  <c r="J57" i="6"/>
  <c r="I57" i="6"/>
  <c r="U56" i="6"/>
  <c r="O56" i="6"/>
  <c r="M56" i="6"/>
  <c r="L56" i="6"/>
  <c r="K56" i="6"/>
  <c r="J56" i="6"/>
  <c r="I56" i="6" s="1"/>
  <c r="U55" i="6"/>
  <c r="O55" i="6"/>
  <c r="M55" i="6"/>
  <c r="L55" i="6"/>
  <c r="I55" i="6" s="1"/>
  <c r="K55" i="6"/>
  <c r="J55" i="6"/>
  <c r="U54" i="6"/>
  <c r="O54" i="6"/>
  <c r="M54" i="6"/>
  <c r="L54" i="6"/>
  <c r="K54" i="6"/>
  <c r="J54" i="6"/>
  <c r="I54" i="6" s="1"/>
  <c r="U53" i="6"/>
  <c r="O53" i="6"/>
  <c r="M53" i="6"/>
  <c r="L53" i="6"/>
  <c r="K53" i="6"/>
  <c r="J53" i="6"/>
  <c r="I53" i="6" s="1"/>
  <c r="U52" i="6"/>
  <c r="O52" i="6"/>
  <c r="M52" i="6"/>
  <c r="L52" i="6"/>
  <c r="K52" i="6"/>
  <c r="J52" i="6"/>
  <c r="I52" i="6"/>
  <c r="U51" i="6"/>
  <c r="O51" i="6"/>
  <c r="M51" i="6"/>
  <c r="L51" i="6"/>
  <c r="K51" i="6"/>
  <c r="J51" i="6"/>
  <c r="I51" i="6"/>
  <c r="U50" i="6"/>
  <c r="O50" i="6"/>
  <c r="M50" i="6"/>
  <c r="L50" i="6"/>
  <c r="K50" i="6"/>
  <c r="J50" i="6"/>
  <c r="I50" i="6" s="1"/>
  <c r="U49" i="6"/>
  <c r="O49" i="6"/>
  <c r="M49" i="6"/>
  <c r="L49" i="6"/>
  <c r="K49" i="6"/>
  <c r="J49" i="6"/>
  <c r="I49" i="6"/>
  <c r="U48" i="6"/>
  <c r="O48" i="6"/>
  <c r="M48" i="6"/>
  <c r="L48" i="6"/>
  <c r="K48" i="6"/>
  <c r="J48" i="6"/>
  <c r="I48" i="6" s="1"/>
  <c r="U47" i="6"/>
  <c r="O47" i="6"/>
  <c r="M47" i="6"/>
  <c r="L47" i="6"/>
  <c r="I47" i="6" s="1"/>
  <c r="K47" i="6"/>
  <c r="J47" i="6"/>
  <c r="U46" i="6"/>
  <c r="O46" i="6"/>
  <c r="M46" i="6"/>
  <c r="L46" i="6"/>
  <c r="K46" i="6"/>
  <c r="J46" i="6"/>
  <c r="I46" i="6" s="1"/>
  <c r="U45" i="6"/>
  <c r="O45" i="6"/>
  <c r="M45" i="6"/>
  <c r="L45" i="6"/>
  <c r="K45" i="6"/>
  <c r="J45" i="6"/>
  <c r="I45" i="6" s="1"/>
  <c r="U44" i="6"/>
  <c r="O44" i="6"/>
  <c r="M44" i="6"/>
  <c r="L44" i="6"/>
  <c r="K44" i="6"/>
  <c r="J44" i="6"/>
  <c r="I44" i="6"/>
  <c r="U43" i="6"/>
  <c r="O43" i="6"/>
  <c r="M43" i="6"/>
  <c r="L43" i="6"/>
  <c r="K43" i="6"/>
  <c r="J43" i="6"/>
  <c r="I43" i="6"/>
  <c r="U42" i="6"/>
  <c r="O42" i="6"/>
  <c r="M42" i="6"/>
  <c r="L42" i="6"/>
  <c r="K42" i="6"/>
  <c r="J42" i="6"/>
  <c r="I42" i="6" s="1"/>
  <c r="U41" i="6"/>
  <c r="O41" i="6"/>
  <c r="M41" i="6"/>
  <c r="L41" i="6"/>
  <c r="K41" i="6"/>
  <c r="J41" i="6"/>
  <c r="I41" i="6"/>
  <c r="U40" i="6"/>
  <c r="O40" i="6"/>
  <c r="M40" i="6"/>
  <c r="L40" i="6"/>
  <c r="K40" i="6"/>
  <c r="J40" i="6"/>
  <c r="I40" i="6" s="1"/>
  <c r="U39" i="6"/>
  <c r="O39" i="6"/>
  <c r="M39" i="6"/>
  <c r="L39" i="6"/>
  <c r="I39" i="6" s="1"/>
  <c r="K39" i="6"/>
  <c r="J39" i="6"/>
  <c r="U38" i="6"/>
  <c r="O38" i="6"/>
  <c r="M38" i="6"/>
  <c r="L38" i="6"/>
  <c r="K38" i="6"/>
  <c r="J38" i="6"/>
  <c r="I38" i="6" s="1"/>
  <c r="U37" i="6"/>
  <c r="O37" i="6"/>
  <c r="M37" i="6"/>
  <c r="L37" i="6"/>
  <c r="K37" i="6"/>
  <c r="J37" i="6"/>
  <c r="I37" i="6" s="1"/>
  <c r="U36" i="6"/>
  <c r="O36" i="6"/>
  <c r="M36" i="6"/>
  <c r="L36" i="6"/>
  <c r="K36" i="6"/>
  <c r="J36" i="6"/>
  <c r="I36" i="6"/>
  <c r="U35" i="6"/>
  <c r="O35" i="6"/>
  <c r="M35" i="6"/>
  <c r="L35" i="6"/>
  <c r="K35" i="6"/>
  <c r="J35" i="6"/>
  <c r="I35" i="6"/>
  <c r="U34" i="6"/>
  <c r="O34" i="6"/>
  <c r="M34" i="6"/>
  <c r="L34" i="6"/>
  <c r="K34" i="6"/>
  <c r="J34" i="6"/>
  <c r="I34" i="6" s="1"/>
  <c r="U33" i="6"/>
  <c r="O33" i="6"/>
  <c r="M33" i="6"/>
  <c r="L33" i="6"/>
  <c r="K33" i="6"/>
  <c r="J33" i="6"/>
  <c r="I33" i="6"/>
  <c r="U32" i="6"/>
  <c r="O32" i="6"/>
  <c r="M32" i="6"/>
  <c r="L32" i="6"/>
  <c r="K32" i="6"/>
  <c r="J32" i="6"/>
  <c r="I32" i="6" s="1"/>
  <c r="U31" i="6"/>
  <c r="O31" i="6"/>
  <c r="M31" i="6"/>
  <c r="L31" i="6"/>
  <c r="I31" i="6" s="1"/>
  <c r="K31" i="6"/>
  <c r="J31" i="6"/>
  <c r="U30" i="6"/>
  <c r="O30" i="6"/>
  <c r="M30" i="6"/>
  <c r="L30" i="6"/>
  <c r="K30" i="6"/>
  <c r="J30" i="6"/>
  <c r="I30" i="6" s="1"/>
  <c r="U29" i="6"/>
  <c r="O29" i="6"/>
  <c r="M29" i="6"/>
  <c r="L29" i="6"/>
  <c r="K29" i="6"/>
  <c r="J29" i="6"/>
  <c r="I29" i="6" s="1"/>
  <c r="U28" i="6"/>
  <c r="O28" i="6"/>
  <c r="M28" i="6"/>
  <c r="L28" i="6"/>
  <c r="K28" i="6"/>
  <c r="J28" i="6"/>
  <c r="I28" i="6"/>
  <c r="U27" i="6"/>
  <c r="O27" i="6"/>
  <c r="M27" i="6"/>
  <c r="M7" i="6" s="1"/>
  <c r="L27" i="6"/>
  <c r="K27" i="6"/>
  <c r="K7" i="6" s="1"/>
  <c r="J27" i="6"/>
  <c r="I27" i="6"/>
  <c r="U26" i="6"/>
  <c r="O26" i="6"/>
  <c r="M26" i="6"/>
  <c r="L26" i="6"/>
  <c r="K26" i="6"/>
  <c r="J26" i="6"/>
  <c r="I26" i="6" s="1"/>
  <c r="U25" i="6"/>
  <c r="O25" i="6"/>
  <c r="M25" i="6"/>
  <c r="L25" i="6"/>
  <c r="K25" i="6"/>
  <c r="J25" i="6"/>
  <c r="I25" i="6"/>
  <c r="U24" i="6"/>
  <c r="O24" i="6"/>
  <c r="M24" i="6"/>
  <c r="M6" i="6" s="1"/>
  <c r="L24" i="6"/>
  <c r="K24" i="6"/>
  <c r="J24" i="6"/>
  <c r="I24" i="6" s="1"/>
  <c r="U23" i="6"/>
  <c r="O23" i="6"/>
  <c r="M23" i="6"/>
  <c r="L23" i="6"/>
  <c r="I23" i="6" s="1"/>
  <c r="K23" i="6"/>
  <c r="J23" i="6"/>
  <c r="U22" i="6"/>
  <c r="O22" i="6"/>
  <c r="M22" i="6"/>
  <c r="L22" i="6"/>
  <c r="K22" i="6"/>
  <c r="K6" i="6" s="1"/>
  <c r="J22" i="6"/>
  <c r="I22" i="6" s="1"/>
  <c r="U21" i="6"/>
  <c r="O21" i="6"/>
  <c r="M21" i="6"/>
  <c r="L21" i="6"/>
  <c r="K21" i="6"/>
  <c r="J21" i="6"/>
  <c r="I21" i="6" s="1"/>
  <c r="U20" i="6"/>
  <c r="O20" i="6"/>
  <c r="M20" i="6"/>
  <c r="L20" i="6"/>
  <c r="K20" i="6"/>
  <c r="J20" i="6"/>
  <c r="I20" i="6"/>
  <c r="U19" i="6"/>
  <c r="O19" i="6"/>
  <c r="M19" i="6"/>
  <c r="L19" i="6"/>
  <c r="K19" i="6"/>
  <c r="J19" i="6"/>
  <c r="I19" i="6"/>
  <c r="U18" i="6"/>
  <c r="O18" i="6"/>
  <c r="M18" i="6"/>
  <c r="L18" i="6"/>
  <c r="K18" i="6"/>
  <c r="J18" i="6"/>
  <c r="I18" i="6" s="1"/>
  <c r="U17" i="6"/>
  <c r="O17" i="6"/>
  <c r="M17" i="6"/>
  <c r="L17" i="6"/>
  <c r="K17" i="6"/>
  <c r="J17" i="6"/>
  <c r="I17" i="6"/>
  <c r="U16" i="6"/>
  <c r="O16" i="6"/>
  <c r="M16" i="6"/>
  <c r="L16" i="6"/>
  <c r="K16" i="6"/>
  <c r="J16" i="6"/>
  <c r="I16" i="6" s="1"/>
  <c r="U15" i="6"/>
  <c r="O15" i="6"/>
  <c r="M15" i="6"/>
  <c r="L15" i="6"/>
  <c r="L3" i="6" s="1"/>
  <c r="K15" i="6"/>
  <c r="J15" i="6"/>
  <c r="U14" i="6"/>
  <c r="O14" i="6"/>
  <c r="M14" i="6"/>
  <c r="L14" i="6"/>
  <c r="L9" i="6" s="1"/>
  <c r="K14" i="6"/>
  <c r="J14" i="6"/>
  <c r="I14" i="6" s="1"/>
  <c r="U13" i="6"/>
  <c r="O13" i="6"/>
  <c r="M13" i="6"/>
  <c r="M3" i="6" s="1"/>
  <c r="L13" i="6"/>
  <c r="K13" i="6"/>
  <c r="J13" i="6"/>
  <c r="J9" i="6" s="1"/>
  <c r="U12" i="6"/>
  <c r="O12" i="6"/>
  <c r="M12" i="6"/>
  <c r="L12" i="6"/>
  <c r="K12" i="6"/>
  <c r="J12" i="6"/>
  <c r="J3" i="6" s="1"/>
  <c r="I3" i="6" s="1"/>
  <c r="I12" i="6"/>
  <c r="U11" i="6"/>
  <c r="O11" i="6"/>
  <c r="M11" i="6"/>
  <c r="M9" i="6" s="1"/>
  <c r="L11" i="6"/>
  <c r="K11" i="6"/>
  <c r="K9" i="6" s="1"/>
  <c r="J11" i="6"/>
  <c r="I11" i="6"/>
  <c r="V10" i="6"/>
  <c r="W10" i="6" s="1"/>
  <c r="X10" i="6" s="1"/>
  <c r="Y10" i="6" s="1"/>
  <c r="P10" i="6"/>
  <c r="Q10" i="6" s="1"/>
  <c r="R10" i="6" s="1"/>
  <c r="S10" i="6" s="1"/>
  <c r="J10" i="6"/>
  <c r="K10" i="6" s="1"/>
  <c r="B8" i="6"/>
  <c r="L6" i="6"/>
  <c r="M5" i="6"/>
  <c r="L5" i="6"/>
  <c r="K5" i="6"/>
  <c r="J5" i="6"/>
  <c r="I5" i="6"/>
  <c r="M4" i="6"/>
  <c r="L4" i="6"/>
  <c r="K4" i="6"/>
  <c r="J4" i="6"/>
  <c r="I4" i="6"/>
  <c r="K3" i="6"/>
  <c r="J2" i="6"/>
  <c r="I1" i="6"/>
  <c r="U62" i="5"/>
  <c r="O62" i="5"/>
  <c r="I62" i="5"/>
  <c r="U61" i="5"/>
  <c r="O61" i="5"/>
  <c r="I61" i="5"/>
  <c r="U60" i="5"/>
  <c r="O60" i="5"/>
  <c r="I60" i="5"/>
  <c r="U59" i="5"/>
  <c r="O59" i="5"/>
  <c r="I59" i="5"/>
  <c r="U58" i="5"/>
  <c r="O58" i="5"/>
  <c r="I58" i="5"/>
  <c r="U57" i="5"/>
  <c r="O57" i="5"/>
  <c r="I57" i="5"/>
  <c r="U56" i="5"/>
  <c r="O56" i="5"/>
  <c r="I56" i="5"/>
  <c r="U55" i="5"/>
  <c r="O55" i="5"/>
  <c r="I55" i="5"/>
  <c r="U54" i="5"/>
  <c r="O54" i="5"/>
  <c r="I54" i="5"/>
  <c r="U53" i="5"/>
  <c r="O53" i="5"/>
  <c r="I53" i="5"/>
  <c r="U52" i="5"/>
  <c r="O52" i="5"/>
  <c r="I52" i="5"/>
  <c r="U51" i="5"/>
  <c r="O51" i="5"/>
  <c r="I51" i="5"/>
  <c r="U50" i="5"/>
  <c r="O50" i="5"/>
  <c r="I50" i="5"/>
  <c r="U49" i="5"/>
  <c r="O49" i="5"/>
  <c r="I49" i="5"/>
  <c r="U48" i="5"/>
  <c r="O48" i="5"/>
  <c r="I48" i="5"/>
  <c r="U47" i="5"/>
  <c r="O47" i="5"/>
  <c r="I47" i="5"/>
  <c r="U46" i="5"/>
  <c r="O46" i="5"/>
  <c r="I46" i="5"/>
  <c r="U45" i="5"/>
  <c r="O45" i="5"/>
  <c r="I45" i="5"/>
  <c r="U44" i="5"/>
  <c r="O44" i="5"/>
  <c r="I44" i="5"/>
  <c r="U43" i="5"/>
  <c r="O43" i="5"/>
  <c r="I43" i="5"/>
  <c r="U42" i="5"/>
  <c r="O42" i="5"/>
  <c r="I42" i="5"/>
  <c r="U41" i="5"/>
  <c r="O41" i="5"/>
  <c r="I41" i="5"/>
  <c r="U40" i="5"/>
  <c r="O40" i="5"/>
  <c r="I40" i="5"/>
  <c r="U39" i="5"/>
  <c r="O39" i="5"/>
  <c r="I39" i="5"/>
  <c r="U38" i="5"/>
  <c r="O38" i="5"/>
  <c r="I38" i="5"/>
  <c r="U37" i="5"/>
  <c r="O37" i="5"/>
  <c r="I37" i="5"/>
  <c r="U36" i="5"/>
  <c r="O36" i="5"/>
  <c r="I36" i="5"/>
  <c r="U35" i="5"/>
  <c r="O35" i="5"/>
  <c r="I35" i="5"/>
  <c r="U34" i="5"/>
  <c r="O34" i="5"/>
  <c r="I34" i="5"/>
  <c r="U33" i="5"/>
  <c r="O33" i="5"/>
  <c r="I33" i="5"/>
  <c r="U32" i="5"/>
  <c r="O32" i="5"/>
  <c r="I32" i="5"/>
  <c r="U31" i="5"/>
  <c r="O31" i="5"/>
  <c r="I31" i="5"/>
  <c r="U30" i="5"/>
  <c r="O30" i="5"/>
  <c r="I30" i="5"/>
  <c r="U29" i="5"/>
  <c r="O29" i="5"/>
  <c r="I29" i="5"/>
  <c r="U28" i="5"/>
  <c r="O28" i="5"/>
  <c r="I28" i="5"/>
  <c r="U27" i="5"/>
  <c r="O27" i="5"/>
  <c r="I27" i="5"/>
  <c r="U26" i="5"/>
  <c r="O26" i="5"/>
  <c r="I26" i="5"/>
  <c r="U25" i="5"/>
  <c r="O25" i="5"/>
  <c r="I25" i="5"/>
  <c r="U24" i="5"/>
  <c r="O24" i="5"/>
  <c r="I24" i="5"/>
  <c r="U23" i="5"/>
  <c r="O23" i="5"/>
  <c r="I23" i="5"/>
  <c r="U22" i="5"/>
  <c r="O22" i="5"/>
  <c r="I22" i="5"/>
  <c r="U21" i="5"/>
  <c r="O21" i="5"/>
  <c r="I21" i="5"/>
  <c r="U20" i="5"/>
  <c r="O20" i="5"/>
  <c r="I20" i="5"/>
  <c r="U19" i="5"/>
  <c r="O19" i="5"/>
  <c r="I19" i="5"/>
  <c r="U18" i="5"/>
  <c r="O18" i="5"/>
  <c r="I18" i="5"/>
  <c r="U17" i="5"/>
  <c r="O17" i="5"/>
  <c r="I17" i="5"/>
  <c r="U16" i="5"/>
  <c r="O16" i="5"/>
  <c r="M16" i="5"/>
  <c r="L16" i="5"/>
  <c r="K16" i="5"/>
  <c r="J16" i="5"/>
  <c r="J9" i="5" s="1"/>
  <c r="I16" i="5"/>
  <c r="U15" i="5"/>
  <c r="O15" i="5"/>
  <c r="M15" i="5"/>
  <c r="L15" i="5"/>
  <c r="K15" i="5"/>
  <c r="K9" i="5" s="1"/>
  <c r="J15" i="5"/>
  <c r="I15" i="5"/>
  <c r="U14" i="5"/>
  <c r="O14" i="5"/>
  <c r="M14" i="5"/>
  <c r="L14" i="5"/>
  <c r="K14" i="5"/>
  <c r="J14" i="5"/>
  <c r="I14" i="5" s="1"/>
  <c r="U13" i="5"/>
  <c r="O13" i="5"/>
  <c r="M13" i="5"/>
  <c r="L13" i="5"/>
  <c r="K13" i="5"/>
  <c r="K3" i="5" s="1"/>
  <c r="J13" i="5"/>
  <c r="I13" i="5"/>
  <c r="U12" i="5"/>
  <c r="O12" i="5"/>
  <c r="O9" i="5" s="1"/>
  <c r="M12" i="5"/>
  <c r="I12" i="5" s="1"/>
  <c r="L12" i="5"/>
  <c r="K12" i="5"/>
  <c r="J12" i="5"/>
  <c r="U11" i="5"/>
  <c r="U9" i="5" s="1"/>
  <c r="O11" i="5"/>
  <c r="M11" i="5"/>
  <c r="M9" i="5" s="1"/>
  <c r="L11" i="5"/>
  <c r="I11" i="5" s="1"/>
  <c r="K11" i="5"/>
  <c r="J11" i="5"/>
  <c r="Y9" i="5"/>
  <c r="X9" i="5"/>
  <c r="W9" i="5"/>
  <c r="V9" i="5"/>
  <c r="S9" i="5"/>
  <c r="R9" i="5"/>
  <c r="Q9" i="5"/>
  <c r="P9" i="5"/>
  <c r="B8" i="5"/>
  <c r="V10" i="5" s="1"/>
  <c r="W10" i="5" s="1"/>
  <c r="X10" i="5" s="1"/>
  <c r="Y10" i="5" s="1"/>
  <c r="M7" i="5"/>
  <c r="I7" i="5" s="1"/>
  <c r="L7" i="5"/>
  <c r="K7" i="5"/>
  <c r="J7" i="5"/>
  <c r="M6" i="5"/>
  <c r="L6" i="5"/>
  <c r="K6" i="5"/>
  <c r="J6" i="5"/>
  <c r="I6" i="5" s="1"/>
  <c r="M5" i="5"/>
  <c r="L5" i="5"/>
  <c r="K5" i="5"/>
  <c r="J5" i="5"/>
  <c r="I5" i="5" s="1"/>
  <c r="M4" i="5"/>
  <c r="L4" i="5"/>
  <c r="I4" i="5" s="1"/>
  <c r="K4" i="5"/>
  <c r="J4" i="5"/>
  <c r="J3" i="5"/>
  <c r="U175" i="4"/>
  <c r="O175" i="4"/>
  <c r="M175" i="4"/>
  <c r="L175" i="4"/>
  <c r="I175" i="4" s="1"/>
  <c r="K175" i="4"/>
  <c r="AA179" i="10" s="1"/>
  <c r="J175" i="4"/>
  <c r="Q179" i="10" s="1"/>
  <c r="P179" i="10" s="1"/>
  <c r="U174" i="4"/>
  <c r="O174" i="4"/>
  <c r="M174" i="4"/>
  <c r="L174" i="4"/>
  <c r="K174" i="4"/>
  <c r="AA178" i="10" s="1"/>
  <c r="J174" i="4"/>
  <c r="Q178" i="10" s="1"/>
  <c r="P178" i="10" s="1"/>
  <c r="U173" i="4"/>
  <c r="O173" i="4"/>
  <c r="M173" i="4"/>
  <c r="L173" i="4"/>
  <c r="K173" i="4"/>
  <c r="AA177" i="10" s="1"/>
  <c r="J173" i="4"/>
  <c r="Q177" i="10" s="1"/>
  <c r="P177" i="10" s="1"/>
  <c r="U172" i="4"/>
  <c r="O172" i="4"/>
  <c r="M172" i="4"/>
  <c r="L172" i="4"/>
  <c r="K172" i="4"/>
  <c r="AA176" i="10" s="1"/>
  <c r="J172" i="4"/>
  <c r="Q176" i="10" s="1"/>
  <c r="P176" i="10" s="1"/>
  <c r="I172" i="4"/>
  <c r="U171" i="4"/>
  <c r="O171" i="4"/>
  <c r="M171" i="4"/>
  <c r="L171" i="4"/>
  <c r="K171" i="4"/>
  <c r="AA175" i="10" s="1"/>
  <c r="J171" i="4"/>
  <c r="Q175" i="10" s="1"/>
  <c r="P175" i="10" s="1"/>
  <c r="I171" i="4"/>
  <c r="U170" i="4"/>
  <c r="O170" i="4"/>
  <c r="M170" i="4"/>
  <c r="L170" i="4"/>
  <c r="K170" i="4"/>
  <c r="AA174" i="10" s="1"/>
  <c r="J170" i="4"/>
  <c r="Q174" i="10" s="1"/>
  <c r="P174" i="10" s="1"/>
  <c r="U169" i="4"/>
  <c r="O169" i="4"/>
  <c r="M169" i="4"/>
  <c r="L169" i="4"/>
  <c r="K169" i="4"/>
  <c r="AA173" i="10" s="1"/>
  <c r="J169" i="4"/>
  <c r="Q173" i="10" s="1"/>
  <c r="P173" i="10" s="1"/>
  <c r="I169" i="4"/>
  <c r="U168" i="4"/>
  <c r="O168" i="4"/>
  <c r="M168" i="4"/>
  <c r="I168" i="4" s="1"/>
  <c r="L168" i="4"/>
  <c r="K168" i="4"/>
  <c r="AA172" i="10" s="1"/>
  <c r="J168" i="4"/>
  <c r="Q172" i="10" s="1"/>
  <c r="P172" i="10" s="1"/>
  <c r="U167" i="4"/>
  <c r="O167" i="4"/>
  <c r="M167" i="4"/>
  <c r="L167" i="4"/>
  <c r="I167" i="4" s="1"/>
  <c r="K167" i="4"/>
  <c r="AA171" i="10" s="1"/>
  <c r="J167" i="4"/>
  <c r="Q171" i="10" s="1"/>
  <c r="P171" i="10" s="1"/>
  <c r="U166" i="4"/>
  <c r="O166" i="4"/>
  <c r="M166" i="4"/>
  <c r="L166" i="4"/>
  <c r="K166" i="4"/>
  <c r="AA170" i="10" s="1"/>
  <c r="J166" i="4"/>
  <c r="Q170" i="10" s="1"/>
  <c r="P170" i="10" s="1"/>
  <c r="U165" i="4"/>
  <c r="O165" i="4"/>
  <c r="M165" i="4"/>
  <c r="L165" i="4"/>
  <c r="K165" i="4"/>
  <c r="AA169" i="10" s="1"/>
  <c r="J165" i="4"/>
  <c r="Q169" i="10" s="1"/>
  <c r="P169" i="10" s="1"/>
  <c r="U164" i="4"/>
  <c r="O164" i="4"/>
  <c r="M164" i="4"/>
  <c r="L164" i="4"/>
  <c r="K164" i="4"/>
  <c r="AA168" i="10" s="1"/>
  <c r="J164" i="4"/>
  <c r="Q168" i="10" s="1"/>
  <c r="P168" i="10" s="1"/>
  <c r="I164" i="4"/>
  <c r="U163" i="4"/>
  <c r="O163" i="4"/>
  <c r="M163" i="4"/>
  <c r="L163" i="4"/>
  <c r="K163" i="4"/>
  <c r="AA167" i="10" s="1"/>
  <c r="J163" i="4"/>
  <c r="Q167" i="10" s="1"/>
  <c r="P167" i="10" s="1"/>
  <c r="I163" i="4"/>
  <c r="U162" i="4"/>
  <c r="O162" i="4"/>
  <c r="M162" i="4"/>
  <c r="L162" i="4"/>
  <c r="K162" i="4"/>
  <c r="AA166" i="10" s="1"/>
  <c r="J162" i="4"/>
  <c r="Q166" i="10" s="1"/>
  <c r="P166" i="10" s="1"/>
  <c r="U161" i="4"/>
  <c r="O161" i="4"/>
  <c r="M161" i="4"/>
  <c r="L161" i="4"/>
  <c r="K161" i="4"/>
  <c r="AA165" i="10" s="1"/>
  <c r="J161" i="4"/>
  <c r="Q165" i="10" s="1"/>
  <c r="P165" i="10" s="1"/>
  <c r="I161" i="4"/>
  <c r="U160" i="4"/>
  <c r="O160" i="4"/>
  <c r="M160" i="4"/>
  <c r="I160" i="4" s="1"/>
  <c r="L160" i="4"/>
  <c r="K160" i="4"/>
  <c r="AA164" i="10" s="1"/>
  <c r="J160" i="4"/>
  <c r="Q164" i="10" s="1"/>
  <c r="P164" i="10" s="1"/>
  <c r="U159" i="4"/>
  <c r="O159" i="4"/>
  <c r="M159" i="4"/>
  <c r="L159" i="4"/>
  <c r="I159" i="4" s="1"/>
  <c r="K159" i="4"/>
  <c r="AA163" i="10" s="1"/>
  <c r="J159" i="4"/>
  <c r="Q163" i="10" s="1"/>
  <c r="P163" i="10" s="1"/>
  <c r="U158" i="4"/>
  <c r="O158" i="4"/>
  <c r="M158" i="4"/>
  <c r="L158" i="4"/>
  <c r="K158" i="4"/>
  <c r="AA162" i="10" s="1"/>
  <c r="J158" i="4"/>
  <c r="Q162" i="10" s="1"/>
  <c r="P162" i="10" s="1"/>
  <c r="U157" i="4"/>
  <c r="O157" i="4"/>
  <c r="M157" i="4"/>
  <c r="L157" i="4"/>
  <c r="K157" i="4"/>
  <c r="AA161" i="10" s="1"/>
  <c r="J157" i="4"/>
  <c r="Q161" i="10" s="1"/>
  <c r="P161" i="10" s="1"/>
  <c r="U156" i="4"/>
  <c r="O156" i="4"/>
  <c r="M156" i="4"/>
  <c r="L156" i="4"/>
  <c r="K156" i="4"/>
  <c r="AA160" i="10" s="1"/>
  <c r="J156" i="4"/>
  <c r="Q160" i="10" s="1"/>
  <c r="P160" i="10" s="1"/>
  <c r="I156" i="4"/>
  <c r="U155" i="4"/>
  <c r="O155" i="4"/>
  <c r="M155" i="4"/>
  <c r="L155" i="4"/>
  <c r="K155" i="4"/>
  <c r="AA159" i="10" s="1"/>
  <c r="J155" i="4"/>
  <c r="Q159" i="10" s="1"/>
  <c r="P159" i="10" s="1"/>
  <c r="I155" i="4"/>
  <c r="U154" i="4"/>
  <c r="O154" i="4"/>
  <c r="M154" i="4"/>
  <c r="L154" i="4"/>
  <c r="K154" i="4"/>
  <c r="AA158" i="10" s="1"/>
  <c r="J154" i="4"/>
  <c r="Q158" i="10" s="1"/>
  <c r="P158" i="10" s="1"/>
  <c r="U153" i="4"/>
  <c r="O153" i="4"/>
  <c r="M153" i="4"/>
  <c r="L153" i="4"/>
  <c r="K153" i="4"/>
  <c r="AA157" i="10" s="1"/>
  <c r="J153" i="4"/>
  <c r="Q157" i="10" s="1"/>
  <c r="P157" i="10" s="1"/>
  <c r="I153" i="4"/>
  <c r="U152" i="4"/>
  <c r="O152" i="4"/>
  <c r="M152" i="4"/>
  <c r="I152" i="4" s="1"/>
  <c r="L152" i="4"/>
  <c r="K152" i="4"/>
  <c r="AA156" i="10" s="1"/>
  <c r="J152" i="4"/>
  <c r="Q156" i="10" s="1"/>
  <c r="P156" i="10" s="1"/>
  <c r="U151" i="4"/>
  <c r="O151" i="4"/>
  <c r="M151" i="4"/>
  <c r="L151" i="4"/>
  <c r="I151" i="4" s="1"/>
  <c r="K151" i="4"/>
  <c r="AA155" i="10" s="1"/>
  <c r="J151" i="4"/>
  <c r="Q155" i="10" s="1"/>
  <c r="P155" i="10" s="1"/>
  <c r="U150" i="4"/>
  <c r="O150" i="4"/>
  <c r="M150" i="4"/>
  <c r="L150" i="4"/>
  <c r="K150" i="4"/>
  <c r="AA154" i="10" s="1"/>
  <c r="J150" i="4"/>
  <c r="Q154" i="10" s="1"/>
  <c r="P154" i="10" s="1"/>
  <c r="U149" i="4"/>
  <c r="O149" i="4"/>
  <c r="M149" i="4"/>
  <c r="L149" i="4"/>
  <c r="K149" i="4"/>
  <c r="AA153" i="10" s="1"/>
  <c r="J149" i="4"/>
  <c r="Q153" i="10" s="1"/>
  <c r="P153" i="10" s="1"/>
  <c r="U148" i="4"/>
  <c r="O148" i="4"/>
  <c r="M148" i="4"/>
  <c r="L148" i="4"/>
  <c r="K148" i="4"/>
  <c r="AA152" i="10" s="1"/>
  <c r="J148" i="4"/>
  <c r="Q152" i="10" s="1"/>
  <c r="P152" i="10" s="1"/>
  <c r="I148" i="4"/>
  <c r="U147" i="4"/>
  <c r="O147" i="4"/>
  <c r="M147" i="4"/>
  <c r="L147" i="4"/>
  <c r="K147" i="4"/>
  <c r="AA151" i="10" s="1"/>
  <c r="J147" i="4"/>
  <c r="Q151" i="10" s="1"/>
  <c r="P151" i="10" s="1"/>
  <c r="I147" i="4"/>
  <c r="U146" i="4"/>
  <c r="O146" i="4"/>
  <c r="M146" i="4"/>
  <c r="L146" i="4"/>
  <c r="K146" i="4"/>
  <c r="AA150" i="10" s="1"/>
  <c r="J146" i="4"/>
  <c r="Q150" i="10" s="1"/>
  <c r="P150" i="10" s="1"/>
  <c r="U145" i="4"/>
  <c r="O145" i="4"/>
  <c r="M145" i="4"/>
  <c r="L145" i="4"/>
  <c r="K145" i="4"/>
  <c r="AA149" i="10" s="1"/>
  <c r="J145" i="4"/>
  <c r="Q149" i="10" s="1"/>
  <c r="P149" i="10" s="1"/>
  <c r="I145" i="4"/>
  <c r="U144" i="4"/>
  <c r="O144" i="4"/>
  <c r="M144" i="4"/>
  <c r="I144" i="4" s="1"/>
  <c r="L144" i="4"/>
  <c r="K144" i="4"/>
  <c r="AA148" i="10" s="1"/>
  <c r="J144" i="4"/>
  <c r="Q148" i="10" s="1"/>
  <c r="P148" i="10" s="1"/>
  <c r="U143" i="4"/>
  <c r="O143" i="4"/>
  <c r="M143" i="4"/>
  <c r="L143" i="4"/>
  <c r="I143" i="4" s="1"/>
  <c r="K143" i="4"/>
  <c r="AA147" i="10" s="1"/>
  <c r="J143" i="4"/>
  <c r="Q147" i="10" s="1"/>
  <c r="P147" i="10" s="1"/>
  <c r="U142" i="4"/>
  <c r="O142" i="4"/>
  <c r="M142" i="4"/>
  <c r="L142" i="4"/>
  <c r="K142" i="4"/>
  <c r="AA146" i="10" s="1"/>
  <c r="J142" i="4"/>
  <c r="Q146" i="10" s="1"/>
  <c r="P146" i="10" s="1"/>
  <c r="U141" i="4"/>
  <c r="O141" i="4"/>
  <c r="M141" i="4"/>
  <c r="L141" i="4"/>
  <c r="K141" i="4"/>
  <c r="AA145" i="10" s="1"/>
  <c r="J141" i="4"/>
  <c r="Q145" i="10" s="1"/>
  <c r="P145" i="10" s="1"/>
  <c r="U140" i="4"/>
  <c r="O140" i="4"/>
  <c r="M140" i="4"/>
  <c r="L140" i="4"/>
  <c r="K140" i="4"/>
  <c r="AA144" i="10" s="1"/>
  <c r="J140" i="4"/>
  <c r="Q144" i="10" s="1"/>
  <c r="P144" i="10" s="1"/>
  <c r="I140" i="4"/>
  <c r="U139" i="4"/>
  <c r="O139" i="4"/>
  <c r="M139" i="4"/>
  <c r="L139" i="4"/>
  <c r="K139" i="4"/>
  <c r="AA143" i="10" s="1"/>
  <c r="J139" i="4"/>
  <c r="Q143" i="10" s="1"/>
  <c r="P143" i="10" s="1"/>
  <c r="I139" i="4"/>
  <c r="U138" i="4"/>
  <c r="O138" i="4"/>
  <c r="M138" i="4"/>
  <c r="L138" i="4"/>
  <c r="K138" i="4"/>
  <c r="AA142" i="10" s="1"/>
  <c r="J138" i="4"/>
  <c r="Q142" i="10" s="1"/>
  <c r="P142" i="10" s="1"/>
  <c r="U137" i="4"/>
  <c r="O137" i="4"/>
  <c r="M137" i="4"/>
  <c r="L137" i="4"/>
  <c r="K137" i="4"/>
  <c r="AA141" i="10" s="1"/>
  <c r="J137" i="4"/>
  <c r="Q141" i="10" s="1"/>
  <c r="P141" i="10" s="1"/>
  <c r="I137" i="4"/>
  <c r="U136" i="4"/>
  <c r="O136" i="4"/>
  <c r="M136" i="4"/>
  <c r="I136" i="4" s="1"/>
  <c r="L136" i="4"/>
  <c r="K136" i="4"/>
  <c r="AA140" i="10" s="1"/>
  <c r="J136" i="4"/>
  <c r="Q140" i="10" s="1"/>
  <c r="P140" i="10" s="1"/>
  <c r="U135" i="4"/>
  <c r="O135" i="4"/>
  <c r="M135" i="4"/>
  <c r="L135" i="4"/>
  <c r="I135" i="4" s="1"/>
  <c r="K135" i="4"/>
  <c r="AA139" i="10" s="1"/>
  <c r="J135" i="4"/>
  <c r="Q139" i="10" s="1"/>
  <c r="P139" i="10" s="1"/>
  <c r="U134" i="4"/>
  <c r="O134" i="4"/>
  <c r="M134" i="4"/>
  <c r="L134" i="4"/>
  <c r="K134" i="4"/>
  <c r="AA138" i="10" s="1"/>
  <c r="J134" i="4"/>
  <c r="Q138" i="10" s="1"/>
  <c r="P138" i="10" s="1"/>
  <c r="U133" i="4"/>
  <c r="O133" i="4"/>
  <c r="M133" i="4"/>
  <c r="L133" i="4"/>
  <c r="K133" i="4"/>
  <c r="AA137" i="10" s="1"/>
  <c r="J133" i="4"/>
  <c r="Q137" i="10" s="1"/>
  <c r="P137" i="10" s="1"/>
  <c r="U132" i="4"/>
  <c r="O132" i="4"/>
  <c r="M132" i="4"/>
  <c r="L132" i="4"/>
  <c r="K132" i="4"/>
  <c r="AA136" i="10" s="1"/>
  <c r="J132" i="4"/>
  <c r="Q136" i="10" s="1"/>
  <c r="P136" i="10" s="1"/>
  <c r="I132" i="4"/>
  <c r="U131" i="4"/>
  <c r="O131" i="4"/>
  <c r="M131" i="4"/>
  <c r="L131" i="4"/>
  <c r="K131" i="4"/>
  <c r="AA135" i="10" s="1"/>
  <c r="J131" i="4"/>
  <c r="Q135" i="10" s="1"/>
  <c r="P135" i="10" s="1"/>
  <c r="I131" i="4"/>
  <c r="U130" i="4"/>
  <c r="O130" i="4"/>
  <c r="M130" i="4"/>
  <c r="L130" i="4"/>
  <c r="K130" i="4"/>
  <c r="AA134" i="10" s="1"/>
  <c r="J130" i="4"/>
  <c r="Q134" i="10" s="1"/>
  <c r="P134" i="10" s="1"/>
  <c r="U129" i="4"/>
  <c r="O129" i="4"/>
  <c r="M129" i="4"/>
  <c r="L129" i="4"/>
  <c r="K129" i="4"/>
  <c r="AA133" i="10" s="1"/>
  <c r="J129" i="4"/>
  <c r="Q133" i="10" s="1"/>
  <c r="P133" i="10" s="1"/>
  <c r="I129" i="4"/>
  <c r="U128" i="4"/>
  <c r="O128" i="4"/>
  <c r="M128" i="4"/>
  <c r="I128" i="4" s="1"/>
  <c r="L128" i="4"/>
  <c r="K128" i="4"/>
  <c r="AA132" i="10" s="1"/>
  <c r="J128" i="4"/>
  <c r="Q132" i="10" s="1"/>
  <c r="P132" i="10" s="1"/>
  <c r="U127" i="4"/>
  <c r="O127" i="4"/>
  <c r="M127" i="4"/>
  <c r="L127" i="4"/>
  <c r="I127" i="4" s="1"/>
  <c r="K127" i="4"/>
  <c r="AA131" i="10" s="1"/>
  <c r="J127" i="4"/>
  <c r="Q131" i="10" s="1"/>
  <c r="P131" i="10" s="1"/>
  <c r="U126" i="4"/>
  <c r="O126" i="4"/>
  <c r="M126" i="4"/>
  <c r="L126" i="4"/>
  <c r="K126" i="4"/>
  <c r="AA130" i="10" s="1"/>
  <c r="J126" i="4"/>
  <c r="Q130" i="10" s="1"/>
  <c r="P130" i="10" s="1"/>
  <c r="U125" i="4"/>
  <c r="O125" i="4"/>
  <c r="M125" i="4"/>
  <c r="L125" i="4"/>
  <c r="K125" i="4"/>
  <c r="AA129" i="10" s="1"/>
  <c r="J125" i="4"/>
  <c r="Q129" i="10" s="1"/>
  <c r="P129" i="10" s="1"/>
  <c r="U124" i="4"/>
  <c r="O124" i="4"/>
  <c r="M124" i="4"/>
  <c r="L124" i="4"/>
  <c r="K124" i="4"/>
  <c r="AA128" i="10" s="1"/>
  <c r="J124" i="4"/>
  <c r="Q128" i="10" s="1"/>
  <c r="P128" i="10" s="1"/>
  <c r="I124" i="4"/>
  <c r="U123" i="4"/>
  <c r="O123" i="4"/>
  <c r="M123" i="4"/>
  <c r="L123" i="4"/>
  <c r="K123" i="4"/>
  <c r="AA127" i="10" s="1"/>
  <c r="J123" i="4"/>
  <c r="Q127" i="10" s="1"/>
  <c r="P127" i="10" s="1"/>
  <c r="I123" i="4"/>
  <c r="U122" i="4"/>
  <c r="O122" i="4"/>
  <c r="M122" i="4"/>
  <c r="L122" i="4"/>
  <c r="K122" i="4"/>
  <c r="AA126" i="10" s="1"/>
  <c r="J122" i="4"/>
  <c r="Q126" i="10" s="1"/>
  <c r="P126" i="10" s="1"/>
  <c r="U121" i="4"/>
  <c r="O121" i="4"/>
  <c r="M121" i="4"/>
  <c r="L121" i="4"/>
  <c r="K121" i="4"/>
  <c r="AA125" i="10" s="1"/>
  <c r="J121" i="4"/>
  <c r="Q125" i="10" s="1"/>
  <c r="P125" i="10" s="1"/>
  <c r="I121" i="4"/>
  <c r="U120" i="4"/>
  <c r="O120" i="4"/>
  <c r="M120" i="4"/>
  <c r="I120" i="4" s="1"/>
  <c r="L120" i="4"/>
  <c r="K120" i="4"/>
  <c r="AA124" i="10" s="1"/>
  <c r="J120" i="4"/>
  <c r="Q124" i="10" s="1"/>
  <c r="P124" i="10" s="1"/>
  <c r="U119" i="4"/>
  <c r="O119" i="4"/>
  <c r="M119" i="4"/>
  <c r="L119" i="4"/>
  <c r="I119" i="4" s="1"/>
  <c r="K119" i="4"/>
  <c r="AA123" i="10" s="1"/>
  <c r="J119" i="4"/>
  <c r="Q123" i="10" s="1"/>
  <c r="P123" i="10" s="1"/>
  <c r="U118" i="4"/>
  <c r="O118" i="4"/>
  <c r="M118" i="4"/>
  <c r="L118" i="4"/>
  <c r="K118" i="4"/>
  <c r="AA122" i="10" s="1"/>
  <c r="J118" i="4"/>
  <c r="Q122" i="10" s="1"/>
  <c r="P122" i="10" s="1"/>
  <c r="U117" i="4"/>
  <c r="O117" i="4"/>
  <c r="M117" i="4"/>
  <c r="L117" i="4"/>
  <c r="K117" i="4"/>
  <c r="AA121" i="10" s="1"/>
  <c r="J117" i="4"/>
  <c r="Q121" i="10" s="1"/>
  <c r="P121" i="10" s="1"/>
  <c r="U116" i="4"/>
  <c r="O116" i="4"/>
  <c r="M116" i="4"/>
  <c r="L116" i="4"/>
  <c r="K116" i="4"/>
  <c r="AA120" i="10" s="1"/>
  <c r="J116" i="4"/>
  <c r="Q120" i="10" s="1"/>
  <c r="P120" i="10" s="1"/>
  <c r="I116" i="4"/>
  <c r="U115" i="4"/>
  <c r="O115" i="4"/>
  <c r="M115" i="4"/>
  <c r="L115" i="4"/>
  <c r="K115" i="4"/>
  <c r="AA119" i="10" s="1"/>
  <c r="J115" i="4"/>
  <c r="Q119" i="10" s="1"/>
  <c r="P119" i="10" s="1"/>
  <c r="I115" i="4"/>
  <c r="U114" i="4"/>
  <c r="O114" i="4"/>
  <c r="M114" i="4"/>
  <c r="L114" i="4"/>
  <c r="K114" i="4"/>
  <c r="AA118" i="10" s="1"/>
  <c r="J114" i="4"/>
  <c r="Q118" i="10" s="1"/>
  <c r="P118" i="10" s="1"/>
  <c r="U113" i="4"/>
  <c r="O113" i="4"/>
  <c r="M113" i="4"/>
  <c r="L113" i="4"/>
  <c r="K113" i="4"/>
  <c r="AA117" i="10" s="1"/>
  <c r="J113" i="4"/>
  <c r="Q117" i="10" s="1"/>
  <c r="P117" i="10" s="1"/>
  <c r="I113" i="4"/>
  <c r="U112" i="4"/>
  <c r="O112" i="4"/>
  <c r="M112" i="4"/>
  <c r="I112" i="4" s="1"/>
  <c r="L112" i="4"/>
  <c r="K112" i="4"/>
  <c r="AA116" i="10" s="1"/>
  <c r="J112" i="4"/>
  <c r="Q116" i="10" s="1"/>
  <c r="P116" i="10" s="1"/>
  <c r="U111" i="4"/>
  <c r="O111" i="4"/>
  <c r="M111" i="4"/>
  <c r="L111" i="4"/>
  <c r="I111" i="4" s="1"/>
  <c r="K111" i="4"/>
  <c r="AA115" i="10" s="1"/>
  <c r="J111" i="4"/>
  <c r="Q115" i="10" s="1"/>
  <c r="P115" i="10" s="1"/>
  <c r="U110" i="4"/>
  <c r="O110" i="4"/>
  <c r="M110" i="4"/>
  <c r="L110" i="4"/>
  <c r="K110" i="4"/>
  <c r="AA114" i="10" s="1"/>
  <c r="J110" i="4"/>
  <c r="Q114" i="10" s="1"/>
  <c r="P114" i="10" s="1"/>
  <c r="U109" i="4"/>
  <c r="O109" i="4"/>
  <c r="M109" i="4"/>
  <c r="L109" i="4"/>
  <c r="K109" i="4"/>
  <c r="AA113" i="10" s="1"/>
  <c r="J109" i="4"/>
  <c r="Q113" i="10" s="1"/>
  <c r="P113" i="10" s="1"/>
  <c r="U108" i="4"/>
  <c r="O108" i="4"/>
  <c r="M108" i="4"/>
  <c r="L108" i="4"/>
  <c r="K108" i="4"/>
  <c r="AA112" i="10" s="1"/>
  <c r="J108" i="4"/>
  <c r="Q112" i="10" s="1"/>
  <c r="P112" i="10" s="1"/>
  <c r="I108" i="4"/>
  <c r="U107" i="4"/>
  <c r="O107" i="4"/>
  <c r="M107" i="4"/>
  <c r="L107" i="4"/>
  <c r="K107" i="4"/>
  <c r="AA111" i="10" s="1"/>
  <c r="J107" i="4"/>
  <c r="Q111" i="10" s="1"/>
  <c r="P111" i="10" s="1"/>
  <c r="I107" i="4"/>
  <c r="U106" i="4"/>
  <c r="O106" i="4"/>
  <c r="M106" i="4"/>
  <c r="L106" i="4"/>
  <c r="K106" i="4"/>
  <c r="AA110" i="10" s="1"/>
  <c r="J106" i="4"/>
  <c r="Q110" i="10" s="1"/>
  <c r="P110" i="10" s="1"/>
  <c r="U105" i="4"/>
  <c r="O105" i="4"/>
  <c r="M105" i="4"/>
  <c r="L105" i="4"/>
  <c r="K105" i="4"/>
  <c r="AA109" i="10" s="1"/>
  <c r="J105" i="4"/>
  <c r="Q109" i="10" s="1"/>
  <c r="P109" i="10" s="1"/>
  <c r="I105" i="4"/>
  <c r="U104" i="4"/>
  <c r="O104" i="4"/>
  <c r="M104" i="4"/>
  <c r="I104" i="4" s="1"/>
  <c r="L104" i="4"/>
  <c r="K104" i="4"/>
  <c r="AA108" i="10" s="1"/>
  <c r="J104" i="4"/>
  <c r="Q108" i="10" s="1"/>
  <c r="P108" i="10" s="1"/>
  <c r="U103" i="4"/>
  <c r="O103" i="4"/>
  <c r="M103" i="4"/>
  <c r="L103" i="4"/>
  <c r="I103" i="4" s="1"/>
  <c r="K103" i="4"/>
  <c r="AA107" i="10" s="1"/>
  <c r="J103" i="4"/>
  <c r="Q107" i="10" s="1"/>
  <c r="P107" i="10" s="1"/>
  <c r="U102" i="4"/>
  <c r="O102" i="4"/>
  <c r="M102" i="4"/>
  <c r="L102" i="4"/>
  <c r="K102" i="4"/>
  <c r="AA106" i="10" s="1"/>
  <c r="J102" i="4"/>
  <c r="Q106" i="10" s="1"/>
  <c r="P106" i="10" s="1"/>
  <c r="U101" i="4"/>
  <c r="O101" i="4"/>
  <c r="M101" i="4"/>
  <c r="L101" i="4"/>
  <c r="K101" i="4"/>
  <c r="AA105" i="10" s="1"/>
  <c r="J101" i="4"/>
  <c r="Q105" i="10" s="1"/>
  <c r="P105" i="10" s="1"/>
  <c r="U100" i="4"/>
  <c r="O100" i="4"/>
  <c r="M100" i="4"/>
  <c r="L100" i="4"/>
  <c r="K100" i="4"/>
  <c r="AA104" i="10" s="1"/>
  <c r="J100" i="4"/>
  <c r="Q104" i="10" s="1"/>
  <c r="P104" i="10" s="1"/>
  <c r="I100" i="4"/>
  <c r="U99" i="4"/>
  <c r="O99" i="4"/>
  <c r="M99" i="4"/>
  <c r="L99" i="4"/>
  <c r="K99" i="4"/>
  <c r="AA103" i="10" s="1"/>
  <c r="J99" i="4"/>
  <c r="Q103" i="10" s="1"/>
  <c r="P103" i="10" s="1"/>
  <c r="I99" i="4"/>
  <c r="U98" i="4"/>
  <c r="O98" i="4"/>
  <c r="M98" i="4"/>
  <c r="L98" i="4"/>
  <c r="K98" i="4"/>
  <c r="AA102" i="10" s="1"/>
  <c r="J98" i="4"/>
  <c r="Q102" i="10" s="1"/>
  <c r="P102" i="10" s="1"/>
  <c r="U97" i="4"/>
  <c r="O97" i="4"/>
  <c r="M97" i="4"/>
  <c r="L97" i="4"/>
  <c r="K97" i="4"/>
  <c r="AA101" i="10" s="1"/>
  <c r="J97" i="4"/>
  <c r="Q101" i="10" s="1"/>
  <c r="P101" i="10" s="1"/>
  <c r="I97" i="4"/>
  <c r="U96" i="4"/>
  <c r="O96" i="4"/>
  <c r="M96" i="4"/>
  <c r="I96" i="4" s="1"/>
  <c r="L96" i="4"/>
  <c r="K96" i="4"/>
  <c r="AA100" i="10" s="1"/>
  <c r="J96" i="4"/>
  <c r="Q100" i="10" s="1"/>
  <c r="P100" i="10" s="1"/>
  <c r="U95" i="4"/>
  <c r="O95" i="4"/>
  <c r="M95" i="4"/>
  <c r="L95" i="4"/>
  <c r="I95" i="4" s="1"/>
  <c r="K95" i="4"/>
  <c r="AA99" i="10" s="1"/>
  <c r="J95" i="4"/>
  <c r="Q99" i="10" s="1"/>
  <c r="P99" i="10" s="1"/>
  <c r="U94" i="4"/>
  <c r="O94" i="4"/>
  <c r="M94" i="4"/>
  <c r="L94" i="4"/>
  <c r="K94" i="4"/>
  <c r="AA98" i="10" s="1"/>
  <c r="J94" i="4"/>
  <c r="Q98" i="10" s="1"/>
  <c r="P98" i="10" s="1"/>
  <c r="U93" i="4"/>
  <c r="O93" i="4"/>
  <c r="M93" i="4"/>
  <c r="L93" i="4"/>
  <c r="K93" i="4"/>
  <c r="AA97" i="10" s="1"/>
  <c r="J93" i="4"/>
  <c r="Q97" i="10" s="1"/>
  <c r="P97" i="10" s="1"/>
  <c r="U92" i="4"/>
  <c r="O92" i="4"/>
  <c r="M92" i="4"/>
  <c r="L92" i="4"/>
  <c r="K92" i="4"/>
  <c r="AA96" i="10" s="1"/>
  <c r="J92" i="4"/>
  <c r="Q96" i="10" s="1"/>
  <c r="P96" i="10" s="1"/>
  <c r="I92" i="4"/>
  <c r="U91" i="4"/>
  <c r="O91" i="4"/>
  <c r="M91" i="4"/>
  <c r="L91" i="4"/>
  <c r="K91" i="4"/>
  <c r="AA95" i="10" s="1"/>
  <c r="J91" i="4"/>
  <c r="Q95" i="10" s="1"/>
  <c r="P95" i="10" s="1"/>
  <c r="I91" i="4"/>
  <c r="U90" i="4"/>
  <c r="O90" i="4"/>
  <c r="M90" i="4"/>
  <c r="L90" i="4"/>
  <c r="K90" i="4"/>
  <c r="AA94" i="10" s="1"/>
  <c r="J90" i="4"/>
  <c r="Q94" i="10" s="1"/>
  <c r="P94" i="10" s="1"/>
  <c r="U89" i="4"/>
  <c r="O89" i="4"/>
  <c r="M89" i="4"/>
  <c r="L89" i="4"/>
  <c r="K89" i="4"/>
  <c r="AA93" i="10" s="1"/>
  <c r="J89" i="4"/>
  <c r="Q93" i="10" s="1"/>
  <c r="P93" i="10" s="1"/>
  <c r="I89" i="4"/>
  <c r="U88" i="4"/>
  <c r="O88" i="4"/>
  <c r="M88" i="4"/>
  <c r="I88" i="4" s="1"/>
  <c r="L88" i="4"/>
  <c r="K88" i="4"/>
  <c r="AA92" i="10" s="1"/>
  <c r="J88" i="4"/>
  <c r="Q92" i="10" s="1"/>
  <c r="P92" i="10" s="1"/>
  <c r="U87" i="4"/>
  <c r="O87" i="4"/>
  <c r="M87" i="4"/>
  <c r="L87" i="4"/>
  <c r="I87" i="4" s="1"/>
  <c r="K87" i="4"/>
  <c r="AA91" i="10" s="1"/>
  <c r="J87" i="4"/>
  <c r="Q91" i="10" s="1"/>
  <c r="P91" i="10" s="1"/>
  <c r="U86" i="4"/>
  <c r="O86" i="4"/>
  <c r="M86" i="4"/>
  <c r="L86" i="4"/>
  <c r="K86" i="4"/>
  <c r="AA90" i="10" s="1"/>
  <c r="J86" i="4"/>
  <c r="Q90" i="10" s="1"/>
  <c r="P90" i="10" s="1"/>
  <c r="U85" i="4"/>
  <c r="O85" i="4"/>
  <c r="M85" i="4"/>
  <c r="L85" i="4"/>
  <c r="K85" i="4"/>
  <c r="AA89" i="10" s="1"/>
  <c r="J85" i="4"/>
  <c r="Q89" i="10" s="1"/>
  <c r="P89" i="10" s="1"/>
  <c r="U84" i="4"/>
  <c r="O84" i="4"/>
  <c r="M84" i="4"/>
  <c r="L84" i="4"/>
  <c r="K84" i="4"/>
  <c r="AA88" i="10" s="1"/>
  <c r="J84" i="4"/>
  <c r="Q88" i="10" s="1"/>
  <c r="P88" i="10" s="1"/>
  <c r="I84" i="4"/>
  <c r="U83" i="4"/>
  <c r="O83" i="4"/>
  <c r="M83" i="4"/>
  <c r="L83" i="4"/>
  <c r="K83" i="4"/>
  <c r="AA87" i="10" s="1"/>
  <c r="J83" i="4"/>
  <c r="Q87" i="10" s="1"/>
  <c r="P87" i="10" s="1"/>
  <c r="I83" i="4"/>
  <c r="U82" i="4"/>
  <c r="O82" i="4"/>
  <c r="M82" i="4"/>
  <c r="L82" i="4"/>
  <c r="K82" i="4"/>
  <c r="AA86" i="10" s="1"/>
  <c r="J82" i="4"/>
  <c r="Q86" i="10" s="1"/>
  <c r="P86" i="10" s="1"/>
  <c r="U81" i="4"/>
  <c r="O81" i="4"/>
  <c r="M81" i="4"/>
  <c r="L81" i="4"/>
  <c r="K81" i="4"/>
  <c r="AA85" i="10" s="1"/>
  <c r="J81" i="4"/>
  <c r="Q85" i="10" s="1"/>
  <c r="P85" i="10" s="1"/>
  <c r="I81" i="4"/>
  <c r="U80" i="4"/>
  <c r="O80" i="4"/>
  <c r="M80" i="4"/>
  <c r="I80" i="4" s="1"/>
  <c r="L80" i="4"/>
  <c r="K80" i="4"/>
  <c r="AA84" i="10" s="1"/>
  <c r="J80" i="4"/>
  <c r="Q84" i="10" s="1"/>
  <c r="P84" i="10" s="1"/>
  <c r="U79" i="4"/>
  <c r="O79" i="4"/>
  <c r="M79" i="4"/>
  <c r="L79" i="4"/>
  <c r="I79" i="4" s="1"/>
  <c r="K79" i="4"/>
  <c r="AA83" i="10" s="1"/>
  <c r="J79" i="4"/>
  <c r="Q83" i="10" s="1"/>
  <c r="P83" i="10" s="1"/>
  <c r="U78" i="4"/>
  <c r="O78" i="4"/>
  <c r="M78" i="4"/>
  <c r="L78" i="4"/>
  <c r="K78" i="4"/>
  <c r="AA82" i="10" s="1"/>
  <c r="J78" i="4"/>
  <c r="Q82" i="10" s="1"/>
  <c r="P82" i="10" s="1"/>
  <c r="U77" i="4"/>
  <c r="O77" i="4"/>
  <c r="M77" i="4"/>
  <c r="L77" i="4"/>
  <c r="K77" i="4"/>
  <c r="AA81" i="10" s="1"/>
  <c r="J77" i="4"/>
  <c r="Q81" i="10" s="1"/>
  <c r="P81" i="10" s="1"/>
  <c r="U76" i="4"/>
  <c r="O76" i="4"/>
  <c r="M76" i="4"/>
  <c r="L76" i="4"/>
  <c r="K76" i="4"/>
  <c r="AA80" i="10" s="1"/>
  <c r="J76" i="4"/>
  <c r="Q80" i="10" s="1"/>
  <c r="P80" i="10" s="1"/>
  <c r="I76" i="4"/>
  <c r="U75" i="4"/>
  <c r="O75" i="4"/>
  <c r="M75" i="4"/>
  <c r="L75" i="4"/>
  <c r="K75" i="4"/>
  <c r="AA79" i="10" s="1"/>
  <c r="J75" i="4"/>
  <c r="Q79" i="10" s="1"/>
  <c r="P79" i="10" s="1"/>
  <c r="I75" i="4"/>
  <c r="U74" i="4"/>
  <c r="O74" i="4"/>
  <c r="M74" i="4"/>
  <c r="L74" i="4"/>
  <c r="K74" i="4"/>
  <c r="AA78" i="10" s="1"/>
  <c r="J74" i="4"/>
  <c r="Q78" i="10" s="1"/>
  <c r="P78" i="10" s="1"/>
  <c r="U73" i="4"/>
  <c r="O73" i="4"/>
  <c r="M73" i="4"/>
  <c r="L73" i="4"/>
  <c r="K73" i="4"/>
  <c r="AA77" i="10" s="1"/>
  <c r="J73" i="4"/>
  <c r="Q77" i="10" s="1"/>
  <c r="P77" i="10" s="1"/>
  <c r="I73" i="4"/>
  <c r="U72" i="4"/>
  <c r="O72" i="4"/>
  <c r="M72" i="4"/>
  <c r="I72" i="4" s="1"/>
  <c r="L72" i="4"/>
  <c r="K72" i="4"/>
  <c r="AA76" i="10" s="1"/>
  <c r="J72" i="4"/>
  <c r="Q76" i="10" s="1"/>
  <c r="P76" i="10" s="1"/>
  <c r="U71" i="4"/>
  <c r="O71" i="4"/>
  <c r="M71" i="4"/>
  <c r="L71" i="4"/>
  <c r="I71" i="4" s="1"/>
  <c r="K71" i="4"/>
  <c r="AA75" i="10" s="1"/>
  <c r="J71" i="4"/>
  <c r="Q75" i="10" s="1"/>
  <c r="P75" i="10" s="1"/>
  <c r="U70" i="4"/>
  <c r="O70" i="4"/>
  <c r="M70" i="4"/>
  <c r="L70" i="4"/>
  <c r="K70" i="4"/>
  <c r="AA74" i="10" s="1"/>
  <c r="J70" i="4"/>
  <c r="Q74" i="10" s="1"/>
  <c r="P74" i="10" s="1"/>
  <c r="U69" i="4"/>
  <c r="O69" i="4"/>
  <c r="M69" i="4"/>
  <c r="L69" i="4"/>
  <c r="K69" i="4"/>
  <c r="AA73" i="10" s="1"/>
  <c r="J69" i="4"/>
  <c r="Q73" i="10" s="1"/>
  <c r="P73" i="10" s="1"/>
  <c r="U68" i="4"/>
  <c r="O68" i="4"/>
  <c r="M68" i="4"/>
  <c r="L68" i="4"/>
  <c r="K68" i="4"/>
  <c r="AA72" i="10" s="1"/>
  <c r="J68" i="4"/>
  <c r="Q72" i="10" s="1"/>
  <c r="P72" i="10" s="1"/>
  <c r="I68" i="4"/>
  <c r="U67" i="4"/>
  <c r="O67" i="4"/>
  <c r="M67" i="4"/>
  <c r="L67" i="4"/>
  <c r="K67" i="4"/>
  <c r="AA71" i="10" s="1"/>
  <c r="J67" i="4"/>
  <c r="Q71" i="10" s="1"/>
  <c r="P71" i="10" s="1"/>
  <c r="I67" i="4"/>
  <c r="U66" i="4"/>
  <c r="O66" i="4"/>
  <c r="M66" i="4"/>
  <c r="L66" i="4"/>
  <c r="K66" i="4"/>
  <c r="AA70" i="10" s="1"/>
  <c r="J66" i="4"/>
  <c r="Q70" i="10" s="1"/>
  <c r="P70" i="10" s="1"/>
  <c r="U65" i="4"/>
  <c r="O65" i="4"/>
  <c r="M65" i="4"/>
  <c r="L65" i="4"/>
  <c r="K65" i="4"/>
  <c r="AA69" i="10" s="1"/>
  <c r="J65" i="4"/>
  <c r="Q69" i="10" s="1"/>
  <c r="P69" i="10" s="1"/>
  <c r="I65" i="4"/>
  <c r="U64" i="4"/>
  <c r="O64" i="4"/>
  <c r="M64" i="4"/>
  <c r="I64" i="4" s="1"/>
  <c r="L64" i="4"/>
  <c r="K64" i="4"/>
  <c r="AA68" i="10" s="1"/>
  <c r="J64" i="4"/>
  <c r="Q68" i="10" s="1"/>
  <c r="P68" i="10" s="1"/>
  <c r="U63" i="4"/>
  <c r="O63" i="4"/>
  <c r="M63" i="4"/>
  <c r="L63" i="4"/>
  <c r="I63" i="4" s="1"/>
  <c r="K63" i="4"/>
  <c r="AA67" i="10" s="1"/>
  <c r="J63" i="4"/>
  <c r="Q67" i="10" s="1"/>
  <c r="P67" i="10" s="1"/>
  <c r="U62" i="4"/>
  <c r="O62" i="4"/>
  <c r="M62" i="4"/>
  <c r="L62" i="4"/>
  <c r="K62" i="4"/>
  <c r="AA66" i="10" s="1"/>
  <c r="J62" i="4"/>
  <c r="Q66" i="10" s="1"/>
  <c r="P66" i="10" s="1"/>
  <c r="U61" i="4"/>
  <c r="O61" i="4"/>
  <c r="M61" i="4"/>
  <c r="L61" i="4"/>
  <c r="K61" i="4"/>
  <c r="AA65" i="10" s="1"/>
  <c r="J61" i="4"/>
  <c r="Q65" i="10" s="1"/>
  <c r="P65" i="10" s="1"/>
  <c r="U60" i="4"/>
  <c r="O60" i="4"/>
  <c r="M60" i="4"/>
  <c r="L60" i="4"/>
  <c r="K60" i="4"/>
  <c r="AA64" i="10" s="1"/>
  <c r="J60" i="4"/>
  <c r="Q64" i="10" s="1"/>
  <c r="P64" i="10" s="1"/>
  <c r="I60" i="4"/>
  <c r="U59" i="4"/>
  <c r="O59" i="4"/>
  <c r="M59" i="4"/>
  <c r="L59" i="4"/>
  <c r="K59" i="4"/>
  <c r="AA63" i="10" s="1"/>
  <c r="J59" i="4"/>
  <c r="Q63" i="10" s="1"/>
  <c r="P63" i="10" s="1"/>
  <c r="I59" i="4"/>
  <c r="U58" i="4"/>
  <c r="O58" i="4"/>
  <c r="M58" i="4"/>
  <c r="L58" i="4"/>
  <c r="K58" i="4"/>
  <c r="AA62" i="10" s="1"/>
  <c r="J58" i="4"/>
  <c r="Q62" i="10" s="1"/>
  <c r="P62" i="10" s="1"/>
  <c r="U57" i="4"/>
  <c r="O57" i="4"/>
  <c r="M57" i="4"/>
  <c r="L57" i="4"/>
  <c r="K57" i="4"/>
  <c r="AA61" i="10" s="1"/>
  <c r="J57" i="4"/>
  <c r="Q61" i="10" s="1"/>
  <c r="P61" i="10" s="1"/>
  <c r="I57" i="4"/>
  <c r="U56" i="4"/>
  <c r="O56" i="4"/>
  <c r="M56" i="4"/>
  <c r="I56" i="4" s="1"/>
  <c r="L56" i="4"/>
  <c r="K56" i="4"/>
  <c r="AA60" i="10" s="1"/>
  <c r="J56" i="4"/>
  <c r="Q60" i="10" s="1"/>
  <c r="P60" i="10" s="1"/>
  <c r="U55" i="4"/>
  <c r="O55" i="4"/>
  <c r="M55" i="4"/>
  <c r="L55" i="4"/>
  <c r="I55" i="4" s="1"/>
  <c r="K55" i="4"/>
  <c r="AA59" i="10" s="1"/>
  <c r="J55" i="4"/>
  <c r="Q59" i="10" s="1"/>
  <c r="P59" i="10" s="1"/>
  <c r="U54" i="4"/>
  <c r="O54" i="4"/>
  <c r="M54" i="4"/>
  <c r="L54" i="4"/>
  <c r="K54" i="4"/>
  <c r="AA58" i="10" s="1"/>
  <c r="J54" i="4"/>
  <c r="Q58" i="10" s="1"/>
  <c r="P58" i="10" s="1"/>
  <c r="U53" i="4"/>
  <c r="O53" i="4"/>
  <c r="M53" i="4"/>
  <c r="L53" i="4"/>
  <c r="K53" i="4"/>
  <c r="AA57" i="10" s="1"/>
  <c r="J53" i="4"/>
  <c r="Q57" i="10" s="1"/>
  <c r="P57" i="10" s="1"/>
  <c r="U52" i="4"/>
  <c r="O52" i="4"/>
  <c r="M52" i="4"/>
  <c r="L52" i="4"/>
  <c r="K52" i="4"/>
  <c r="AA56" i="10" s="1"/>
  <c r="J52" i="4"/>
  <c r="Q56" i="10" s="1"/>
  <c r="P56" i="10" s="1"/>
  <c r="I52" i="4"/>
  <c r="U51" i="4"/>
  <c r="O51" i="4"/>
  <c r="M51" i="4"/>
  <c r="L51" i="4"/>
  <c r="K51" i="4"/>
  <c r="AA55" i="10" s="1"/>
  <c r="J51" i="4"/>
  <c r="Q55" i="10" s="1"/>
  <c r="P55" i="10" s="1"/>
  <c r="I51" i="4"/>
  <c r="U50" i="4"/>
  <c r="O50" i="4"/>
  <c r="M50" i="4"/>
  <c r="L50" i="4"/>
  <c r="K50" i="4"/>
  <c r="AA54" i="10" s="1"/>
  <c r="J50" i="4"/>
  <c r="Q54" i="10" s="1"/>
  <c r="P54" i="10" s="1"/>
  <c r="U49" i="4"/>
  <c r="O49" i="4"/>
  <c r="M49" i="4"/>
  <c r="L49" i="4"/>
  <c r="K49" i="4"/>
  <c r="AA53" i="10" s="1"/>
  <c r="J49" i="4"/>
  <c r="Q53" i="10" s="1"/>
  <c r="P53" i="10" s="1"/>
  <c r="I49" i="4"/>
  <c r="U48" i="4"/>
  <c r="O48" i="4"/>
  <c r="M48" i="4"/>
  <c r="L48" i="4"/>
  <c r="I48" i="4" s="1"/>
  <c r="K48" i="4"/>
  <c r="AA52" i="10" s="1"/>
  <c r="J48" i="4"/>
  <c r="Q52" i="10" s="1"/>
  <c r="P52" i="10" s="1"/>
  <c r="U47" i="4"/>
  <c r="O47" i="4"/>
  <c r="M47" i="4"/>
  <c r="L47" i="4"/>
  <c r="I47" i="4" s="1"/>
  <c r="K47" i="4"/>
  <c r="AA51" i="10" s="1"/>
  <c r="J47" i="4"/>
  <c r="Q51" i="10" s="1"/>
  <c r="P51" i="10" s="1"/>
  <c r="U46" i="4"/>
  <c r="O46" i="4"/>
  <c r="M46" i="4"/>
  <c r="L46" i="4"/>
  <c r="K46" i="4"/>
  <c r="AA50" i="10" s="1"/>
  <c r="J46" i="4"/>
  <c r="Q50" i="10" s="1"/>
  <c r="P50" i="10" s="1"/>
  <c r="U45" i="4"/>
  <c r="O45" i="4"/>
  <c r="M45" i="4"/>
  <c r="L45" i="4"/>
  <c r="K45" i="4"/>
  <c r="AA49" i="10" s="1"/>
  <c r="J45" i="4"/>
  <c r="Q49" i="10" s="1"/>
  <c r="P49" i="10" s="1"/>
  <c r="U44" i="4"/>
  <c r="O44" i="4"/>
  <c r="M44" i="4"/>
  <c r="L44" i="4"/>
  <c r="K44" i="4"/>
  <c r="AA48" i="10" s="1"/>
  <c r="J44" i="4"/>
  <c r="Q48" i="10" s="1"/>
  <c r="P48" i="10" s="1"/>
  <c r="I44" i="4"/>
  <c r="U43" i="4"/>
  <c r="O43" i="4"/>
  <c r="M43" i="4"/>
  <c r="L43" i="4"/>
  <c r="K43" i="4"/>
  <c r="AA47" i="10" s="1"/>
  <c r="J43" i="4"/>
  <c r="Q47" i="10" s="1"/>
  <c r="P47" i="10" s="1"/>
  <c r="I43" i="4"/>
  <c r="U42" i="4"/>
  <c r="O42" i="4"/>
  <c r="M42" i="4"/>
  <c r="L42" i="4"/>
  <c r="K42" i="4"/>
  <c r="AA46" i="10" s="1"/>
  <c r="J42" i="4"/>
  <c r="Q46" i="10" s="1"/>
  <c r="P46" i="10" s="1"/>
  <c r="U41" i="4"/>
  <c r="O41" i="4"/>
  <c r="M41" i="4"/>
  <c r="L41" i="4"/>
  <c r="K41" i="4"/>
  <c r="AA45" i="10" s="1"/>
  <c r="J41" i="4"/>
  <c r="Q45" i="10" s="1"/>
  <c r="P45" i="10" s="1"/>
  <c r="I41" i="4"/>
  <c r="U40" i="4"/>
  <c r="O40" i="4"/>
  <c r="M40" i="4"/>
  <c r="L40" i="4"/>
  <c r="K40" i="4"/>
  <c r="AA44" i="10" s="1"/>
  <c r="J40" i="4"/>
  <c r="Q44" i="10" s="1"/>
  <c r="P44" i="10" s="1"/>
  <c r="U39" i="4"/>
  <c r="O39" i="4"/>
  <c r="M39" i="4"/>
  <c r="L39" i="4"/>
  <c r="I39" i="4" s="1"/>
  <c r="K39" i="4"/>
  <c r="AA43" i="10" s="1"/>
  <c r="J39" i="4"/>
  <c r="Q43" i="10" s="1"/>
  <c r="P43" i="10" s="1"/>
  <c r="U38" i="4"/>
  <c r="O38" i="4"/>
  <c r="M38" i="4"/>
  <c r="L38" i="4"/>
  <c r="K38" i="4"/>
  <c r="AA42" i="10" s="1"/>
  <c r="J38" i="4"/>
  <c r="Q42" i="10" s="1"/>
  <c r="P42" i="10" s="1"/>
  <c r="U37" i="4"/>
  <c r="O37" i="4"/>
  <c r="M37" i="4"/>
  <c r="L37" i="4"/>
  <c r="K37" i="4"/>
  <c r="AA41" i="10" s="1"/>
  <c r="J37" i="4"/>
  <c r="Q41" i="10" s="1"/>
  <c r="P41" i="10" s="1"/>
  <c r="U36" i="4"/>
  <c r="O36" i="4"/>
  <c r="M36" i="4"/>
  <c r="L36" i="4"/>
  <c r="K36" i="4"/>
  <c r="AA40" i="10" s="1"/>
  <c r="J36" i="4"/>
  <c r="Q40" i="10" s="1"/>
  <c r="P40" i="10" s="1"/>
  <c r="I36" i="4"/>
  <c r="U35" i="4"/>
  <c r="O35" i="4"/>
  <c r="M35" i="4"/>
  <c r="L35" i="4"/>
  <c r="K35" i="4"/>
  <c r="AA39" i="10" s="1"/>
  <c r="J35" i="4"/>
  <c r="Q39" i="10" s="1"/>
  <c r="P39" i="10" s="1"/>
  <c r="I35" i="4"/>
  <c r="U34" i="4"/>
  <c r="O34" i="4"/>
  <c r="M34" i="4"/>
  <c r="L34" i="4"/>
  <c r="K34" i="4"/>
  <c r="AA38" i="10" s="1"/>
  <c r="J34" i="4"/>
  <c r="Q38" i="10" s="1"/>
  <c r="P38" i="10" s="1"/>
  <c r="U33" i="4"/>
  <c r="O33" i="4"/>
  <c r="M33" i="4"/>
  <c r="L33" i="4"/>
  <c r="K33" i="4"/>
  <c r="AA37" i="10" s="1"/>
  <c r="J33" i="4"/>
  <c r="Q37" i="10" s="1"/>
  <c r="P37" i="10" s="1"/>
  <c r="I33" i="4"/>
  <c r="U32" i="4"/>
  <c r="O32" i="4"/>
  <c r="M32" i="4"/>
  <c r="L32" i="4"/>
  <c r="K32" i="4"/>
  <c r="AA36" i="10" s="1"/>
  <c r="J32" i="4"/>
  <c r="Q36" i="10" s="1"/>
  <c r="P36" i="10" s="1"/>
  <c r="U31" i="4"/>
  <c r="O31" i="4"/>
  <c r="M31" i="4"/>
  <c r="L31" i="4"/>
  <c r="I31" i="4" s="1"/>
  <c r="K31" i="4"/>
  <c r="AA35" i="10" s="1"/>
  <c r="J31" i="4"/>
  <c r="Q35" i="10" s="1"/>
  <c r="P35" i="10" s="1"/>
  <c r="U30" i="4"/>
  <c r="O30" i="4"/>
  <c r="M30" i="4"/>
  <c r="L30" i="4"/>
  <c r="K30" i="4"/>
  <c r="AA34" i="10" s="1"/>
  <c r="J30" i="4"/>
  <c r="Q34" i="10" s="1"/>
  <c r="P34" i="10" s="1"/>
  <c r="U29" i="4"/>
  <c r="O29" i="4"/>
  <c r="M29" i="4"/>
  <c r="L29" i="4"/>
  <c r="K29" i="4"/>
  <c r="AA33" i="10" s="1"/>
  <c r="J29" i="4"/>
  <c r="Q33" i="10" s="1"/>
  <c r="P33" i="10" s="1"/>
  <c r="U28" i="4"/>
  <c r="O28" i="4"/>
  <c r="M28" i="4"/>
  <c r="L28" i="4"/>
  <c r="K28" i="4"/>
  <c r="AA32" i="10" s="1"/>
  <c r="J28" i="4"/>
  <c r="Q32" i="10" s="1"/>
  <c r="P32" i="10" s="1"/>
  <c r="I28" i="4"/>
  <c r="U27" i="4"/>
  <c r="O27" i="4"/>
  <c r="M27" i="4"/>
  <c r="L27" i="4"/>
  <c r="K27" i="4"/>
  <c r="AA31" i="10" s="1"/>
  <c r="J27" i="4"/>
  <c r="Q31" i="10" s="1"/>
  <c r="P31" i="10" s="1"/>
  <c r="I27" i="4"/>
  <c r="U26" i="4"/>
  <c r="O26" i="4"/>
  <c r="M26" i="4"/>
  <c r="L26" i="4"/>
  <c r="K26" i="4"/>
  <c r="AA30" i="10" s="1"/>
  <c r="J26" i="4"/>
  <c r="Q30" i="10" s="1"/>
  <c r="P30" i="10" s="1"/>
  <c r="U25" i="4"/>
  <c r="O25" i="4"/>
  <c r="M25" i="4"/>
  <c r="L25" i="4"/>
  <c r="K25" i="4"/>
  <c r="AA29" i="10" s="1"/>
  <c r="J25" i="4"/>
  <c r="Q29" i="10" s="1"/>
  <c r="P29" i="10" s="1"/>
  <c r="I25" i="4"/>
  <c r="U24" i="4"/>
  <c r="O24" i="4"/>
  <c r="M24" i="4"/>
  <c r="L24" i="4"/>
  <c r="K24" i="4"/>
  <c r="AA28" i="10" s="1"/>
  <c r="J24" i="4"/>
  <c r="Q28" i="10" s="1"/>
  <c r="P28" i="10" s="1"/>
  <c r="U23" i="4"/>
  <c r="O23" i="4"/>
  <c r="M23" i="4"/>
  <c r="L23" i="4"/>
  <c r="I23" i="4" s="1"/>
  <c r="K23" i="4"/>
  <c r="AA27" i="10" s="1"/>
  <c r="J23" i="4"/>
  <c r="Q27" i="10" s="1"/>
  <c r="P27" i="10" s="1"/>
  <c r="U22" i="4"/>
  <c r="O22" i="4"/>
  <c r="M22" i="4"/>
  <c r="L22" i="4"/>
  <c r="K22" i="4"/>
  <c r="AA26" i="10" s="1"/>
  <c r="J22" i="4"/>
  <c r="Q26" i="10" s="1"/>
  <c r="P26" i="10" s="1"/>
  <c r="U21" i="4"/>
  <c r="O21" i="4"/>
  <c r="M21" i="4"/>
  <c r="L21" i="4"/>
  <c r="K21" i="4"/>
  <c r="AA25" i="10" s="1"/>
  <c r="J21" i="4"/>
  <c r="Q25" i="10" s="1"/>
  <c r="P25" i="10" s="1"/>
  <c r="U20" i="4"/>
  <c r="O20" i="4"/>
  <c r="M20" i="4"/>
  <c r="L20" i="4"/>
  <c r="K20" i="4"/>
  <c r="AA24" i="10" s="1"/>
  <c r="J20" i="4"/>
  <c r="Q24" i="10" s="1"/>
  <c r="P24" i="10" s="1"/>
  <c r="I20" i="4"/>
  <c r="U19" i="4"/>
  <c r="O19" i="4"/>
  <c r="M19" i="4"/>
  <c r="L19" i="4"/>
  <c r="K19" i="4"/>
  <c r="AA23" i="10" s="1"/>
  <c r="J19" i="4"/>
  <c r="Q23" i="10" s="1"/>
  <c r="P23" i="10" s="1"/>
  <c r="I19" i="4"/>
  <c r="U18" i="4"/>
  <c r="O18" i="4"/>
  <c r="M18" i="4"/>
  <c r="L18" i="4"/>
  <c r="K18" i="4"/>
  <c r="AA22" i="10" s="1"/>
  <c r="J18" i="4"/>
  <c r="Q22" i="10" s="1"/>
  <c r="P22" i="10" s="1"/>
  <c r="U17" i="4"/>
  <c r="O17" i="4"/>
  <c r="M17" i="4"/>
  <c r="L17" i="4"/>
  <c r="K17" i="4"/>
  <c r="AA21" i="10" s="1"/>
  <c r="J17" i="4"/>
  <c r="Q21" i="10" s="1"/>
  <c r="P21" i="10" s="1"/>
  <c r="I17" i="4"/>
  <c r="U16" i="4"/>
  <c r="O16" i="4"/>
  <c r="M16" i="4"/>
  <c r="M9" i="4" s="1"/>
  <c r="L16" i="4"/>
  <c r="K16" i="4"/>
  <c r="AA20" i="10" s="1"/>
  <c r="J16" i="4"/>
  <c r="Q20" i="10" s="1"/>
  <c r="P20" i="10" s="1"/>
  <c r="U15" i="4"/>
  <c r="O15" i="4"/>
  <c r="M15" i="4"/>
  <c r="L15" i="4"/>
  <c r="I15" i="4" s="1"/>
  <c r="K15" i="4"/>
  <c r="AA19" i="10" s="1"/>
  <c r="J15" i="4"/>
  <c r="Q19" i="10" s="1"/>
  <c r="P19" i="10" s="1"/>
  <c r="U14" i="4"/>
  <c r="O14" i="4"/>
  <c r="O9" i="4" s="1"/>
  <c r="M14" i="4"/>
  <c r="L14" i="4"/>
  <c r="K14" i="4"/>
  <c r="AA18" i="10" s="1"/>
  <c r="J14" i="4"/>
  <c r="Q18" i="10" s="1"/>
  <c r="P18" i="10" s="1"/>
  <c r="U13" i="4"/>
  <c r="O13" i="4"/>
  <c r="M13" i="4"/>
  <c r="M3" i="4" s="1"/>
  <c r="L13" i="4"/>
  <c r="K13" i="4"/>
  <c r="AA17" i="10" s="1"/>
  <c r="J13" i="4"/>
  <c r="Q17" i="10" s="1"/>
  <c r="P17" i="10" s="1"/>
  <c r="U12" i="4"/>
  <c r="O12" i="4"/>
  <c r="M12" i="4"/>
  <c r="L12" i="4"/>
  <c r="L3" i="4" s="1"/>
  <c r="K12" i="4"/>
  <c r="AA16" i="10" s="1"/>
  <c r="J12" i="4"/>
  <c r="Q16" i="10" s="1"/>
  <c r="P16" i="10" s="1"/>
  <c r="I12" i="4"/>
  <c r="U11" i="4"/>
  <c r="O11" i="4"/>
  <c r="M11" i="4"/>
  <c r="L11" i="4"/>
  <c r="K11" i="4"/>
  <c r="AA15" i="10" s="1"/>
  <c r="J11" i="4"/>
  <c r="Q15" i="10" s="1"/>
  <c r="I11" i="4"/>
  <c r="P10" i="4"/>
  <c r="J10" i="4"/>
  <c r="K10" i="4" s="1"/>
  <c r="Y9" i="4"/>
  <c r="X9" i="4"/>
  <c r="W9" i="4"/>
  <c r="V9" i="4"/>
  <c r="U9" i="4"/>
  <c r="T9" i="4"/>
  <c r="S9" i="4"/>
  <c r="R9" i="4"/>
  <c r="Q9" i="4"/>
  <c r="P9" i="4"/>
  <c r="L9" i="4"/>
  <c r="B8" i="4"/>
  <c r="M7" i="4"/>
  <c r="L7" i="4"/>
  <c r="K7" i="4"/>
  <c r="J7" i="4"/>
  <c r="I7" i="4" s="1"/>
  <c r="M6" i="4"/>
  <c r="L6" i="4"/>
  <c r="K6" i="4"/>
  <c r="J6" i="4"/>
  <c r="I6" i="4" s="1"/>
  <c r="M5" i="4"/>
  <c r="L5" i="4"/>
  <c r="I5" i="4" s="1"/>
  <c r="K5" i="4"/>
  <c r="J5" i="4"/>
  <c r="M4" i="4"/>
  <c r="L4" i="4"/>
  <c r="K4" i="4"/>
  <c r="J4" i="4"/>
  <c r="I4" i="4"/>
  <c r="J2" i="4"/>
  <c r="I1" i="4"/>
  <c r="M766" i="3"/>
  <c r="L766" i="3"/>
  <c r="K766" i="3"/>
  <c r="J766" i="3"/>
  <c r="I766" i="3"/>
  <c r="M765" i="3"/>
  <c r="L765" i="3"/>
  <c r="K765" i="3"/>
  <c r="J765" i="3"/>
  <c r="I765" i="3" s="1"/>
  <c r="M764" i="3"/>
  <c r="L764" i="3"/>
  <c r="K764" i="3"/>
  <c r="J764" i="3"/>
  <c r="I764" i="3" s="1"/>
  <c r="M763" i="3"/>
  <c r="L763" i="3"/>
  <c r="K763" i="3"/>
  <c r="J763" i="3"/>
  <c r="I763" i="3" s="1"/>
  <c r="M762" i="3"/>
  <c r="L762" i="3"/>
  <c r="I762" i="3" s="1"/>
  <c r="K762" i="3"/>
  <c r="J762" i="3"/>
  <c r="M761" i="3"/>
  <c r="L761" i="3"/>
  <c r="K761" i="3"/>
  <c r="J761" i="3"/>
  <c r="I761" i="3"/>
  <c r="M760" i="3"/>
  <c r="L760" i="3"/>
  <c r="K760" i="3"/>
  <c r="J760" i="3"/>
  <c r="I760" i="3"/>
  <c r="M759" i="3"/>
  <c r="L759" i="3"/>
  <c r="K759" i="3"/>
  <c r="J759" i="3"/>
  <c r="I759" i="3" s="1"/>
  <c r="M758" i="3"/>
  <c r="L758" i="3"/>
  <c r="K758" i="3"/>
  <c r="J758" i="3"/>
  <c r="I758" i="3"/>
  <c r="M757" i="3"/>
  <c r="L757" i="3"/>
  <c r="K757" i="3"/>
  <c r="J757" i="3"/>
  <c r="I757" i="3" s="1"/>
  <c r="M756" i="3"/>
  <c r="L756" i="3"/>
  <c r="K756" i="3"/>
  <c r="J756" i="3"/>
  <c r="I756" i="3" s="1"/>
  <c r="M755" i="3"/>
  <c r="L755" i="3"/>
  <c r="K755" i="3"/>
  <c r="J755" i="3"/>
  <c r="I755" i="3" s="1"/>
  <c r="M754" i="3"/>
  <c r="L754" i="3"/>
  <c r="I754" i="3" s="1"/>
  <c r="K754" i="3"/>
  <c r="J754" i="3"/>
  <c r="M753" i="3"/>
  <c r="L753" i="3"/>
  <c r="K753" i="3"/>
  <c r="J753" i="3"/>
  <c r="I753" i="3"/>
  <c r="M752" i="3"/>
  <c r="L752" i="3"/>
  <c r="K752" i="3"/>
  <c r="J752" i="3"/>
  <c r="I752" i="3"/>
  <c r="M751" i="3"/>
  <c r="L751" i="3"/>
  <c r="K751" i="3"/>
  <c r="J751" i="3"/>
  <c r="I751" i="3" s="1"/>
  <c r="M750" i="3"/>
  <c r="L750" i="3"/>
  <c r="K750" i="3"/>
  <c r="J750" i="3"/>
  <c r="I750" i="3"/>
  <c r="M749" i="3"/>
  <c r="L749" i="3"/>
  <c r="K749" i="3"/>
  <c r="J749" i="3"/>
  <c r="I749" i="3" s="1"/>
  <c r="M748" i="3"/>
  <c r="L748" i="3"/>
  <c r="K748" i="3"/>
  <c r="J748" i="3"/>
  <c r="I748" i="3" s="1"/>
  <c r="M747" i="3"/>
  <c r="L747" i="3"/>
  <c r="K747" i="3"/>
  <c r="J747" i="3"/>
  <c r="I747" i="3" s="1"/>
  <c r="M746" i="3"/>
  <c r="L746" i="3"/>
  <c r="I746" i="3" s="1"/>
  <c r="K746" i="3"/>
  <c r="J746" i="3"/>
  <c r="M745" i="3"/>
  <c r="L745" i="3"/>
  <c r="K745" i="3"/>
  <c r="J745" i="3"/>
  <c r="I745" i="3"/>
  <c r="M744" i="3"/>
  <c r="L744" i="3"/>
  <c r="K744" i="3"/>
  <c r="J744" i="3"/>
  <c r="I744" i="3"/>
  <c r="M743" i="3"/>
  <c r="L743" i="3"/>
  <c r="K743" i="3"/>
  <c r="J743" i="3"/>
  <c r="I743" i="3" s="1"/>
  <c r="M742" i="3"/>
  <c r="L742" i="3"/>
  <c r="K742" i="3"/>
  <c r="J742" i="3"/>
  <c r="I742" i="3"/>
  <c r="M741" i="3"/>
  <c r="L741" i="3"/>
  <c r="K741" i="3"/>
  <c r="J741" i="3"/>
  <c r="I741" i="3" s="1"/>
  <c r="M740" i="3"/>
  <c r="L740" i="3"/>
  <c r="K740" i="3"/>
  <c r="J740" i="3"/>
  <c r="I740" i="3" s="1"/>
  <c r="M739" i="3"/>
  <c r="L739" i="3"/>
  <c r="K739" i="3"/>
  <c r="J739" i="3"/>
  <c r="I739" i="3" s="1"/>
  <c r="M738" i="3"/>
  <c r="L738" i="3"/>
  <c r="I738" i="3" s="1"/>
  <c r="K738" i="3"/>
  <c r="J738" i="3"/>
  <c r="M737" i="3"/>
  <c r="L737" i="3"/>
  <c r="K737" i="3"/>
  <c r="J737" i="3"/>
  <c r="I737" i="3"/>
  <c r="M736" i="3"/>
  <c r="L736" i="3"/>
  <c r="K736" i="3"/>
  <c r="J736" i="3"/>
  <c r="I736" i="3"/>
  <c r="M735" i="3"/>
  <c r="L735" i="3"/>
  <c r="K735" i="3"/>
  <c r="J735" i="3"/>
  <c r="I735" i="3" s="1"/>
  <c r="M734" i="3"/>
  <c r="L734" i="3"/>
  <c r="K734" i="3"/>
  <c r="J734" i="3"/>
  <c r="I734" i="3"/>
  <c r="M733" i="3"/>
  <c r="L733" i="3"/>
  <c r="K733" i="3"/>
  <c r="J733" i="3"/>
  <c r="I733" i="3" s="1"/>
  <c r="M732" i="3"/>
  <c r="L732" i="3"/>
  <c r="K732" i="3"/>
  <c r="J732" i="3"/>
  <c r="I732" i="3" s="1"/>
  <c r="M731" i="3"/>
  <c r="L731" i="3"/>
  <c r="K731" i="3"/>
  <c r="J731" i="3"/>
  <c r="I731" i="3" s="1"/>
  <c r="M730" i="3"/>
  <c r="L730" i="3"/>
  <c r="I730" i="3" s="1"/>
  <c r="K730" i="3"/>
  <c r="J730" i="3"/>
  <c r="M729" i="3"/>
  <c r="L729" i="3"/>
  <c r="K729" i="3"/>
  <c r="J729" i="3"/>
  <c r="I729" i="3"/>
  <c r="M728" i="3"/>
  <c r="L728" i="3"/>
  <c r="K728" i="3"/>
  <c r="J728" i="3"/>
  <c r="I728" i="3"/>
  <c r="M727" i="3"/>
  <c r="L727" i="3"/>
  <c r="K727" i="3"/>
  <c r="J727" i="3"/>
  <c r="I727" i="3" s="1"/>
  <c r="M726" i="3"/>
  <c r="L726" i="3"/>
  <c r="K726" i="3"/>
  <c r="J726" i="3"/>
  <c r="I726" i="3"/>
  <c r="M725" i="3"/>
  <c r="L725" i="3"/>
  <c r="K725" i="3"/>
  <c r="J725" i="3"/>
  <c r="I725" i="3" s="1"/>
  <c r="M724" i="3"/>
  <c r="L724" i="3"/>
  <c r="K724" i="3"/>
  <c r="J724" i="3"/>
  <c r="I724" i="3" s="1"/>
  <c r="M723" i="3"/>
  <c r="L723" i="3"/>
  <c r="K723" i="3"/>
  <c r="J723" i="3"/>
  <c r="I723" i="3" s="1"/>
  <c r="M722" i="3"/>
  <c r="L722" i="3"/>
  <c r="I722" i="3" s="1"/>
  <c r="K722" i="3"/>
  <c r="J722" i="3"/>
  <c r="M721" i="3"/>
  <c r="L721" i="3"/>
  <c r="K721" i="3"/>
  <c r="J721" i="3"/>
  <c r="I721" i="3"/>
  <c r="M720" i="3"/>
  <c r="L720" i="3"/>
  <c r="K720" i="3"/>
  <c r="J720" i="3"/>
  <c r="I720" i="3"/>
  <c r="M719" i="3"/>
  <c r="L719" i="3"/>
  <c r="K719" i="3"/>
  <c r="J719" i="3"/>
  <c r="I719" i="3" s="1"/>
  <c r="M718" i="3"/>
  <c r="L718" i="3"/>
  <c r="K718" i="3"/>
  <c r="J718" i="3"/>
  <c r="I718" i="3"/>
  <c r="M717" i="3"/>
  <c r="L717" i="3"/>
  <c r="K717" i="3"/>
  <c r="J717" i="3"/>
  <c r="I717" i="3" s="1"/>
  <c r="M716" i="3"/>
  <c r="L716" i="3"/>
  <c r="K716" i="3"/>
  <c r="J716" i="3"/>
  <c r="I716" i="3" s="1"/>
  <c r="M715" i="3"/>
  <c r="L715" i="3"/>
  <c r="K715" i="3"/>
  <c r="AB721" i="9" s="1"/>
  <c r="J715" i="3"/>
  <c r="R721" i="9" s="1"/>
  <c r="Q721" i="9" s="1"/>
  <c r="M714" i="3"/>
  <c r="L714" i="3"/>
  <c r="I714" i="3" s="1"/>
  <c r="K714" i="3"/>
  <c r="AB720" i="9" s="1"/>
  <c r="DH255" i="7" s="1"/>
  <c r="DF255" i="7" s="1"/>
  <c r="DE255" i="7" s="1"/>
  <c r="J714" i="3"/>
  <c r="R720" i="9" s="1"/>
  <c r="Q720" i="9" s="1"/>
  <c r="M713" i="3"/>
  <c r="L713" i="3"/>
  <c r="K713" i="3"/>
  <c r="AB719" i="9" s="1"/>
  <c r="J713" i="3"/>
  <c r="R719" i="9" s="1"/>
  <c r="Q719" i="9" s="1"/>
  <c r="I713" i="3"/>
  <c r="M712" i="3"/>
  <c r="L712" i="3"/>
  <c r="K712" i="3"/>
  <c r="AB718" i="9" s="1"/>
  <c r="J712" i="3"/>
  <c r="R718" i="9" s="1"/>
  <c r="Q718" i="9" s="1"/>
  <c r="I712" i="3"/>
  <c r="M711" i="3"/>
  <c r="L711" i="3"/>
  <c r="K711" i="3"/>
  <c r="AB717" i="9" s="1"/>
  <c r="J711" i="3"/>
  <c r="R717" i="9" s="1"/>
  <c r="Q717" i="9" s="1"/>
  <c r="M710" i="3"/>
  <c r="L710" i="3"/>
  <c r="K710" i="3"/>
  <c r="AB716" i="9" s="1"/>
  <c r="J710" i="3"/>
  <c r="R716" i="9" s="1"/>
  <c r="Q716" i="9" s="1"/>
  <c r="I710" i="3"/>
  <c r="M709" i="3"/>
  <c r="L709" i="3"/>
  <c r="I709" i="3" s="1"/>
  <c r="K709" i="3"/>
  <c r="AB715" i="9" s="1"/>
  <c r="J709" i="3"/>
  <c r="R715" i="9" s="1"/>
  <c r="Q715" i="9" s="1"/>
  <c r="M708" i="3"/>
  <c r="L708" i="3"/>
  <c r="K708" i="3"/>
  <c r="AB714" i="9" s="1"/>
  <c r="J708" i="3"/>
  <c r="R714" i="9" s="1"/>
  <c r="Q714" i="9" s="1"/>
  <c r="M707" i="3"/>
  <c r="L707" i="3"/>
  <c r="K707" i="3"/>
  <c r="AB713" i="9" s="1"/>
  <c r="J707" i="3"/>
  <c r="R713" i="9" s="1"/>
  <c r="Q713" i="9" s="1"/>
  <c r="M706" i="3"/>
  <c r="L706" i="3"/>
  <c r="K706" i="3"/>
  <c r="AB712" i="9" s="1"/>
  <c r="J706" i="3"/>
  <c r="R712" i="9" s="1"/>
  <c r="Q712" i="9" s="1"/>
  <c r="M705" i="3"/>
  <c r="L705" i="3"/>
  <c r="K705" i="3"/>
  <c r="AB711" i="9" s="1"/>
  <c r="J705" i="3"/>
  <c r="R711" i="9" s="1"/>
  <c r="Q711" i="9" s="1"/>
  <c r="I705" i="3"/>
  <c r="M704" i="3"/>
  <c r="L704" i="3"/>
  <c r="K704" i="3"/>
  <c r="AB710" i="9" s="1"/>
  <c r="J704" i="3"/>
  <c r="R710" i="9" s="1"/>
  <c r="Q710" i="9" s="1"/>
  <c r="I704" i="3"/>
  <c r="M703" i="3"/>
  <c r="L703" i="3"/>
  <c r="K703" i="3"/>
  <c r="AB709" i="9" s="1"/>
  <c r="J703" i="3"/>
  <c r="R709" i="9" s="1"/>
  <c r="Q709" i="9" s="1"/>
  <c r="M702" i="3"/>
  <c r="L702" i="3"/>
  <c r="K702" i="3"/>
  <c r="AB708" i="9" s="1"/>
  <c r="J702" i="3"/>
  <c r="R708" i="9" s="1"/>
  <c r="Q708" i="9" s="1"/>
  <c r="I702" i="3"/>
  <c r="M701" i="3"/>
  <c r="L701" i="3"/>
  <c r="I701" i="3" s="1"/>
  <c r="K701" i="3"/>
  <c r="AB707" i="9" s="1"/>
  <c r="J701" i="3"/>
  <c r="R707" i="9" s="1"/>
  <c r="Q707" i="9" s="1"/>
  <c r="M700" i="3"/>
  <c r="L700" i="3"/>
  <c r="K700" i="3"/>
  <c r="AB706" i="9" s="1"/>
  <c r="J700" i="3"/>
  <c r="R706" i="9" s="1"/>
  <c r="Q706" i="9" s="1"/>
  <c r="M699" i="3"/>
  <c r="L699" i="3"/>
  <c r="K699" i="3"/>
  <c r="AB705" i="9" s="1"/>
  <c r="J699" i="3"/>
  <c r="R705" i="9" s="1"/>
  <c r="Q705" i="9" s="1"/>
  <c r="M698" i="3"/>
  <c r="L698" i="3"/>
  <c r="K698" i="3"/>
  <c r="AB704" i="9" s="1"/>
  <c r="J698" i="3"/>
  <c r="R704" i="9" s="1"/>
  <c r="Q704" i="9" s="1"/>
  <c r="M697" i="3"/>
  <c r="L697" i="3"/>
  <c r="K697" i="3"/>
  <c r="AB703" i="9" s="1"/>
  <c r="J697" i="3"/>
  <c r="R703" i="9" s="1"/>
  <c r="Q703" i="9" s="1"/>
  <c r="I697" i="3"/>
  <c r="M696" i="3"/>
  <c r="L696" i="3"/>
  <c r="K696" i="3"/>
  <c r="AB702" i="9" s="1"/>
  <c r="J696" i="3"/>
  <c r="R702" i="9" s="1"/>
  <c r="Q702" i="9" s="1"/>
  <c r="I696" i="3"/>
  <c r="M695" i="3"/>
  <c r="L695" i="3"/>
  <c r="K695" i="3"/>
  <c r="AB701" i="9" s="1"/>
  <c r="J695" i="3"/>
  <c r="R701" i="9" s="1"/>
  <c r="Q701" i="9" s="1"/>
  <c r="M694" i="3"/>
  <c r="L694" i="3"/>
  <c r="K694" i="3"/>
  <c r="AB700" i="9" s="1"/>
  <c r="DH244" i="7" s="1"/>
  <c r="DF244" i="7" s="1"/>
  <c r="DE244" i="7" s="1"/>
  <c r="J694" i="3"/>
  <c r="R700" i="9" s="1"/>
  <c r="Q700" i="9" s="1"/>
  <c r="I694" i="3"/>
  <c r="M693" i="3"/>
  <c r="L693" i="3"/>
  <c r="K693" i="3"/>
  <c r="AB699" i="9" s="1"/>
  <c r="J693" i="3"/>
  <c r="R699" i="9" s="1"/>
  <c r="Q699" i="9" s="1"/>
  <c r="M692" i="3"/>
  <c r="L692" i="3"/>
  <c r="K692" i="3"/>
  <c r="AB698" i="9" s="1"/>
  <c r="J692" i="3"/>
  <c r="R698" i="9" s="1"/>
  <c r="Q698" i="9" s="1"/>
  <c r="M691" i="3"/>
  <c r="L691" i="3"/>
  <c r="K691" i="3"/>
  <c r="AB697" i="9" s="1"/>
  <c r="J691" i="3"/>
  <c r="R697" i="9" s="1"/>
  <c r="Q697" i="9" s="1"/>
  <c r="M690" i="3"/>
  <c r="L690" i="3"/>
  <c r="K690" i="3"/>
  <c r="AB696" i="9" s="1"/>
  <c r="J690" i="3"/>
  <c r="R696" i="9" s="1"/>
  <c r="Q696" i="9" s="1"/>
  <c r="M689" i="3"/>
  <c r="L689" i="3"/>
  <c r="K689" i="3"/>
  <c r="AB695" i="9" s="1"/>
  <c r="J689" i="3"/>
  <c r="R695" i="9" s="1"/>
  <c r="Q695" i="9" s="1"/>
  <c r="I689" i="3"/>
  <c r="M688" i="3"/>
  <c r="L688" i="3"/>
  <c r="K688" i="3"/>
  <c r="AB694" i="9" s="1"/>
  <c r="J688" i="3"/>
  <c r="R694" i="9" s="1"/>
  <c r="Q694" i="9" s="1"/>
  <c r="I688" i="3"/>
  <c r="M687" i="3"/>
  <c r="L687" i="3"/>
  <c r="K687" i="3"/>
  <c r="AB693" i="9" s="1"/>
  <c r="DH237" i="7" s="1"/>
  <c r="DF237" i="7" s="1"/>
  <c r="DE237" i="7" s="1"/>
  <c r="J687" i="3"/>
  <c r="R693" i="9" s="1"/>
  <c r="Q693" i="9" s="1"/>
  <c r="M686" i="3"/>
  <c r="L686" i="3"/>
  <c r="K686" i="3"/>
  <c r="AB692" i="9" s="1"/>
  <c r="J686" i="3"/>
  <c r="R692" i="9" s="1"/>
  <c r="Q692" i="9" s="1"/>
  <c r="I686" i="3"/>
  <c r="M685" i="3"/>
  <c r="L685" i="3"/>
  <c r="K685" i="3"/>
  <c r="AB691" i="9" s="1"/>
  <c r="J685" i="3"/>
  <c r="R691" i="9" s="1"/>
  <c r="Q691" i="9" s="1"/>
  <c r="M684" i="3"/>
  <c r="L684" i="3"/>
  <c r="K684" i="3"/>
  <c r="AB690" i="9" s="1"/>
  <c r="J684" i="3"/>
  <c r="R690" i="9" s="1"/>
  <c r="Q690" i="9" s="1"/>
  <c r="M683" i="3"/>
  <c r="L683" i="3"/>
  <c r="K683" i="3"/>
  <c r="AB689" i="9" s="1"/>
  <c r="DH231" i="7" s="1"/>
  <c r="DF231" i="7" s="1"/>
  <c r="DE231" i="7" s="1"/>
  <c r="J683" i="3"/>
  <c r="R689" i="9" s="1"/>
  <c r="Q689" i="9" s="1"/>
  <c r="M682" i="3"/>
  <c r="L682" i="3"/>
  <c r="K682" i="3"/>
  <c r="AB688" i="9" s="1"/>
  <c r="DH225" i="7" s="1"/>
  <c r="DF225" i="7" s="1"/>
  <c r="DE225" i="7" s="1"/>
  <c r="J682" i="3"/>
  <c r="R688" i="9" s="1"/>
  <c r="Q688" i="9" s="1"/>
  <c r="M681" i="3"/>
  <c r="L681" i="3"/>
  <c r="K681" i="3"/>
  <c r="AB687" i="9" s="1"/>
  <c r="J681" i="3"/>
  <c r="R687" i="9" s="1"/>
  <c r="Q687" i="9" s="1"/>
  <c r="I681" i="3"/>
  <c r="M680" i="3"/>
  <c r="L680" i="3"/>
  <c r="K680" i="3"/>
  <c r="AB686" i="9" s="1"/>
  <c r="J680" i="3"/>
  <c r="R686" i="9" s="1"/>
  <c r="Q686" i="9" s="1"/>
  <c r="I680" i="3"/>
  <c r="M679" i="3"/>
  <c r="L679" i="3"/>
  <c r="K679" i="3"/>
  <c r="AB685" i="9" s="1"/>
  <c r="J679" i="3"/>
  <c r="R685" i="9" s="1"/>
  <c r="Q685" i="9" s="1"/>
  <c r="B679" i="3"/>
  <c r="M678" i="3"/>
  <c r="L678" i="3"/>
  <c r="K678" i="3"/>
  <c r="AB684" i="9" s="1"/>
  <c r="J678" i="3"/>
  <c r="R684" i="9" s="1"/>
  <c r="Q684" i="9" s="1"/>
  <c r="I678" i="3"/>
  <c r="M677" i="3"/>
  <c r="L677" i="3"/>
  <c r="K677" i="3"/>
  <c r="AB683" i="9" s="1"/>
  <c r="J677" i="3"/>
  <c r="R683" i="9" s="1"/>
  <c r="Q683" i="9" s="1"/>
  <c r="I677" i="3"/>
  <c r="M676" i="3"/>
  <c r="L676" i="3"/>
  <c r="K676" i="3"/>
  <c r="AB682" i="9" s="1"/>
  <c r="J676" i="3"/>
  <c r="R682" i="9" s="1"/>
  <c r="Q682" i="9" s="1"/>
  <c r="M675" i="3"/>
  <c r="L675" i="3"/>
  <c r="K675" i="3"/>
  <c r="AB681" i="9" s="1"/>
  <c r="DH182" i="7" s="1"/>
  <c r="DF182" i="7" s="1"/>
  <c r="DE182" i="7" s="1"/>
  <c r="J675" i="3"/>
  <c r="R681" i="9" s="1"/>
  <c r="Q681" i="9" s="1"/>
  <c r="I675" i="3"/>
  <c r="M674" i="3"/>
  <c r="L674" i="3"/>
  <c r="I674" i="3" s="1"/>
  <c r="K674" i="3"/>
  <c r="AB680" i="9" s="1"/>
  <c r="J674" i="3"/>
  <c r="R680" i="9" s="1"/>
  <c r="Q680" i="9" s="1"/>
  <c r="M673" i="3"/>
  <c r="L673" i="3"/>
  <c r="K673" i="3"/>
  <c r="AB679" i="9" s="1"/>
  <c r="J673" i="3"/>
  <c r="R679" i="9" s="1"/>
  <c r="Q679" i="9" s="1"/>
  <c r="M672" i="3"/>
  <c r="L672" i="3"/>
  <c r="K672" i="3"/>
  <c r="AB678" i="9" s="1"/>
  <c r="J672" i="3"/>
  <c r="R678" i="9" s="1"/>
  <c r="Q678" i="9" s="1"/>
  <c r="M671" i="3"/>
  <c r="L671" i="3"/>
  <c r="K671" i="3"/>
  <c r="AB677" i="9" s="1"/>
  <c r="J671" i="3"/>
  <c r="R677" i="9" s="1"/>
  <c r="Q677" i="9" s="1"/>
  <c r="M670" i="3"/>
  <c r="L670" i="3"/>
  <c r="K670" i="3"/>
  <c r="AB676" i="9" s="1"/>
  <c r="J670" i="3"/>
  <c r="R676" i="9" s="1"/>
  <c r="Q676" i="9" s="1"/>
  <c r="I670" i="3"/>
  <c r="M669" i="3"/>
  <c r="L669" i="3"/>
  <c r="K669" i="3"/>
  <c r="AB675" i="9" s="1"/>
  <c r="J669" i="3"/>
  <c r="R675" i="9" s="1"/>
  <c r="Q675" i="9" s="1"/>
  <c r="I669" i="3"/>
  <c r="M668" i="3"/>
  <c r="L668" i="3"/>
  <c r="K668" i="3"/>
  <c r="AB674" i="9" s="1"/>
  <c r="DH161" i="7" s="1"/>
  <c r="DF161" i="7" s="1"/>
  <c r="DE161" i="7" s="1"/>
  <c r="J668" i="3"/>
  <c r="R674" i="9" s="1"/>
  <c r="Q674" i="9" s="1"/>
  <c r="M667" i="3"/>
  <c r="L667" i="3"/>
  <c r="K667" i="3"/>
  <c r="AB673" i="9" s="1"/>
  <c r="DH160" i="7" s="1"/>
  <c r="DF160" i="7" s="1"/>
  <c r="DE160" i="7" s="1"/>
  <c r="J667" i="3"/>
  <c r="R673" i="9" s="1"/>
  <c r="Q673" i="9" s="1"/>
  <c r="I667" i="3"/>
  <c r="M666" i="3"/>
  <c r="L666" i="3"/>
  <c r="I666" i="3" s="1"/>
  <c r="K666" i="3"/>
  <c r="AB672" i="9" s="1"/>
  <c r="J666" i="3"/>
  <c r="R672" i="9" s="1"/>
  <c r="Q672" i="9" s="1"/>
  <c r="M665" i="3"/>
  <c r="L665" i="3"/>
  <c r="K665" i="3"/>
  <c r="AB671" i="9" s="1"/>
  <c r="J665" i="3"/>
  <c r="R671" i="9" s="1"/>
  <c r="Q671" i="9" s="1"/>
  <c r="M664" i="3"/>
  <c r="L664" i="3"/>
  <c r="K664" i="3"/>
  <c r="AB670" i="9" s="1"/>
  <c r="DH158" i="7" s="1"/>
  <c r="DF158" i="7" s="1"/>
  <c r="DE158" i="7" s="1"/>
  <c r="J664" i="3"/>
  <c r="R670" i="9" s="1"/>
  <c r="Q670" i="9" s="1"/>
  <c r="M663" i="3"/>
  <c r="L663" i="3"/>
  <c r="K663" i="3"/>
  <c r="AB669" i="9" s="1"/>
  <c r="J663" i="3"/>
  <c r="R669" i="9" s="1"/>
  <c r="Q669" i="9" s="1"/>
  <c r="M662" i="3"/>
  <c r="L662" i="3"/>
  <c r="K662" i="3"/>
  <c r="AB668" i="9" s="1"/>
  <c r="J662" i="3"/>
  <c r="R668" i="9" s="1"/>
  <c r="Q668" i="9" s="1"/>
  <c r="I662" i="3"/>
  <c r="M661" i="3"/>
  <c r="L661" i="3"/>
  <c r="K661" i="3"/>
  <c r="AB667" i="9" s="1"/>
  <c r="J661" i="3"/>
  <c r="R667" i="9" s="1"/>
  <c r="Q667" i="9" s="1"/>
  <c r="I661" i="3"/>
  <c r="M660" i="3"/>
  <c r="L660" i="3"/>
  <c r="K660" i="3"/>
  <c r="AB666" i="9" s="1"/>
  <c r="J660" i="3"/>
  <c r="R666" i="9" s="1"/>
  <c r="Q666" i="9" s="1"/>
  <c r="M659" i="3"/>
  <c r="L659" i="3"/>
  <c r="K659" i="3"/>
  <c r="AB665" i="9" s="1"/>
  <c r="J659" i="3"/>
  <c r="R665" i="9" s="1"/>
  <c r="Q665" i="9" s="1"/>
  <c r="I659" i="3"/>
  <c r="M658" i="3"/>
  <c r="L658" i="3"/>
  <c r="I658" i="3" s="1"/>
  <c r="K658" i="3"/>
  <c r="AB664" i="9" s="1"/>
  <c r="J658" i="3"/>
  <c r="R664" i="9" s="1"/>
  <c r="Q664" i="9" s="1"/>
  <c r="M657" i="3"/>
  <c r="L657" i="3"/>
  <c r="K657" i="3"/>
  <c r="AB663" i="9" s="1"/>
  <c r="J657" i="3"/>
  <c r="R663" i="9" s="1"/>
  <c r="Q663" i="9" s="1"/>
  <c r="M656" i="3"/>
  <c r="L656" i="3"/>
  <c r="K656" i="3"/>
  <c r="AB662" i="9" s="1"/>
  <c r="J656" i="3"/>
  <c r="R662" i="9" s="1"/>
  <c r="Q662" i="9" s="1"/>
  <c r="M655" i="3"/>
  <c r="L655" i="3"/>
  <c r="K655" i="3"/>
  <c r="AB661" i="9" s="1"/>
  <c r="J655" i="3"/>
  <c r="R661" i="9" s="1"/>
  <c r="Q661" i="9" s="1"/>
  <c r="M654" i="3"/>
  <c r="L654" i="3"/>
  <c r="K654" i="3"/>
  <c r="AB660" i="9" s="1"/>
  <c r="J654" i="3"/>
  <c r="R660" i="9" s="1"/>
  <c r="Q660" i="9" s="1"/>
  <c r="I654" i="3"/>
  <c r="M653" i="3"/>
  <c r="L653" i="3"/>
  <c r="K653" i="3"/>
  <c r="AB659" i="9" s="1"/>
  <c r="J653" i="3"/>
  <c r="R659" i="9" s="1"/>
  <c r="Q659" i="9" s="1"/>
  <c r="I653" i="3"/>
  <c r="M652" i="3"/>
  <c r="L652" i="3"/>
  <c r="K652" i="3"/>
  <c r="AB658" i="9" s="1"/>
  <c r="J652" i="3"/>
  <c r="R658" i="9" s="1"/>
  <c r="Q658" i="9" s="1"/>
  <c r="M651" i="3"/>
  <c r="L651" i="3"/>
  <c r="K651" i="3"/>
  <c r="AB657" i="9" s="1"/>
  <c r="J651" i="3"/>
  <c r="R657" i="9" s="1"/>
  <c r="Q657" i="9" s="1"/>
  <c r="I651" i="3"/>
  <c r="M650" i="3"/>
  <c r="L650" i="3"/>
  <c r="I650" i="3" s="1"/>
  <c r="K650" i="3"/>
  <c r="AB656" i="9" s="1"/>
  <c r="J650" i="3"/>
  <c r="R656" i="9" s="1"/>
  <c r="Q656" i="9" s="1"/>
  <c r="M649" i="3"/>
  <c r="L649" i="3"/>
  <c r="K649" i="3"/>
  <c r="AB655" i="9" s="1"/>
  <c r="J649" i="3"/>
  <c r="R655" i="9" s="1"/>
  <c r="Q655" i="9" s="1"/>
  <c r="M648" i="3"/>
  <c r="L648" i="3"/>
  <c r="K648" i="3"/>
  <c r="AB654" i="9" s="1"/>
  <c r="J648" i="3"/>
  <c r="R654" i="9" s="1"/>
  <c r="Q654" i="9" s="1"/>
  <c r="M647" i="3"/>
  <c r="L647" i="3"/>
  <c r="K647" i="3"/>
  <c r="AB653" i="9" s="1"/>
  <c r="J647" i="3"/>
  <c r="R653" i="9" s="1"/>
  <c r="Q653" i="9" s="1"/>
  <c r="M646" i="3"/>
  <c r="L646" i="3"/>
  <c r="K646" i="3"/>
  <c r="AB652" i="9" s="1"/>
  <c r="J646" i="3"/>
  <c r="R652" i="9" s="1"/>
  <c r="Q652" i="9" s="1"/>
  <c r="I646" i="3"/>
  <c r="M645" i="3"/>
  <c r="L645" i="3"/>
  <c r="K645" i="3"/>
  <c r="AB651" i="9" s="1"/>
  <c r="J645" i="3"/>
  <c r="R651" i="9" s="1"/>
  <c r="Q651" i="9" s="1"/>
  <c r="I645" i="3"/>
  <c r="M644" i="3"/>
  <c r="L644" i="3"/>
  <c r="K644" i="3"/>
  <c r="AB650" i="9" s="1"/>
  <c r="J644" i="3"/>
  <c r="R650" i="9" s="1"/>
  <c r="Q650" i="9" s="1"/>
  <c r="M643" i="3"/>
  <c r="L643" i="3"/>
  <c r="K643" i="3"/>
  <c r="AB649" i="9" s="1"/>
  <c r="J643" i="3"/>
  <c r="R649" i="9" s="1"/>
  <c r="Q649" i="9" s="1"/>
  <c r="I643" i="3"/>
  <c r="M642" i="3"/>
  <c r="L642" i="3"/>
  <c r="I642" i="3" s="1"/>
  <c r="K642" i="3"/>
  <c r="AB648" i="9" s="1"/>
  <c r="J642" i="3"/>
  <c r="R648" i="9" s="1"/>
  <c r="Q648" i="9" s="1"/>
  <c r="M641" i="3"/>
  <c r="L641" i="3"/>
  <c r="K641" i="3"/>
  <c r="AB647" i="9" s="1"/>
  <c r="DH144" i="7" s="1"/>
  <c r="DF144" i="7" s="1"/>
  <c r="DE144" i="7" s="1"/>
  <c r="J641" i="3"/>
  <c r="R647" i="9" s="1"/>
  <c r="Q647" i="9" s="1"/>
  <c r="M640" i="3"/>
  <c r="L640" i="3"/>
  <c r="K640" i="3"/>
  <c r="AB646" i="9" s="1"/>
  <c r="J640" i="3"/>
  <c r="R646" i="9" s="1"/>
  <c r="Q646" i="9" s="1"/>
  <c r="M639" i="3"/>
  <c r="L639" i="3"/>
  <c r="K639" i="3"/>
  <c r="AB645" i="9" s="1"/>
  <c r="J639" i="3"/>
  <c r="R645" i="9" s="1"/>
  <c r="Q645" i="9" s="1"/>
  <c r="M638" i="3"/>
  <c r="L638" i="3"/>
  <c r="K638" i="3"/>
  <c r="AB644" i="9" s="1"/>
  <c r="J638" i="3"/>
  <c r="R644" i="9" s="1"/>
  <c r="Q644" i="9" s="1"/>
  <c r="I638" i="3"/>
  <c r="M637" i="3"/>
  <c r="L637" i="3"/>
  <c r="K637" i="3"/>
  <c r="AB643" i="9" s="1"/>
  <c r="J637" i="3"/>
  <c r="R643" i="9" s="1"/>
  <c r="Q643" i="9" s="1"/>
  <c r="I637" i="3"/>
  <c r="M636" i="3"/>
  <c r="L636" i="3"/>
  <c r="K636" i="3"/>
  <c r="AB642" i="9" s="1"/>
  <c r="J636" i="3"/>
  <c r="R642" i="9" s="1"/>
  <c r="Q642" i="9" s="1"/>
  <c r="M635" i="3"/>
  <c r="L635" i="3"/>
  <c r="K635" i="3"/>
  <c r="AB641" i="9" s="1"/>
  <c r="J635" i="3"/>
  <c r="R641" i="9" s="1"/>
  <c r="Q641" i="9" s="1"/>
  <c r="I635" i="3"/>
  <c r="M634" i="3"/>
  <c r="L634" i="3"/>
  <c r="I634" i="3" s="1"/>
  <c r="K634" i="3"/>
  <c r="AB640" i="9" s="1"/>
  <c r="J634" i="3"/>
  <c r="R640" i="9" s="1"/>
  <c r="Q640" i="9" s="1"/>
  <c r="M633" i="3"/>
  <c r="L633" i="3"/>
  <c r="K633" i="3"/>
  <c r="AB639" i="9" s="1"/>
  <c r="J633" i="3"/>
  <c r="R639" i="9" s="1"/>
  <c r="Q639" i="9" s="1"/>
  <c r="M632" i="3"/>
  <c r="L632" i="3"/>
  <c r="K632" i="3"/>
  <c r="AB638" i="9" s="1"/>
  <c r="J632" i="3"/>
  <c r="R638" i="9" s="1"/>
  <c r="Q638" i="9" s="1"/>
  <c r="M631" i="3"/>
  <c r="L631" i="3"/>
  <c r="K631" i="3"/>
  <c r="AB637" i="9" s="1"/>
  <c r="J631" i="3"/>
  <c r="R637" i="9" s="1"/>
  <c r="Q637" i="9" s="1"/>
  <c r="M630" i="3"/>
  <c r="L630" i="3"/>
  <c r="K630" i="3"/>
  <c r="AB636" i="9" s="1"/>
  <c r="DH133" i="7" s="1"/>
  <c r="DF133" i="7" s="1"/>
  <c r="DE133" i="7" s="1"/>
  <c r="J630" i="3"/>
  <c r="R636" i="9" s="1"/>
  <c r="Q636" i="9" s="1"/>
  <c r="I630" i="3"/>
  <c r="M629" i="3"/>
  <c r="L629" i="3"/>
  <c r="K629" i="3"/>
  <c r="AB635" i="9" s="1"/>
  <c r="J629" i="3"/>
  <c r="R635" i="9" s="1"/>
  <c r="Q635" i="9" s="1"/>
  <c r="I629" i="3"/>
  <c r="M628" i="3"/>
  <c r="L628" i="3"/>
  <c r="K628" i="3"/>
  <c r="AB634" i="9" s="1"/>
  <c r="DH132" i="7" s="1"/>
  <c r="DF132" i="7" s="1"/>
  <c r="DE132" i="7" s="1"/>
  <c r="J628" i="3"/>
  <c r="R634" i="9" s="1"/>
  <c r="Q634" i="9" s="1"/>
  <c r="M627" i="3"/>
  <c r="L627" i="3"/>
  <c r="K627" i="3"/>
  <c r="AB633" i="9" s="1"/>
  <c r="J627" i="3"/>
  <c r="R633" i="9" s="1"/>
  <c r="Q633" i="9" s="1"/>
  <c r="I627" i="3"/>
  <c r="M626" i="3"/>
  <c r="L626" i="3"/>
  <c r="I626" i="3" s="1"/>
  <c r="K626" i="3"/>
  <c r="AB632" i="9" s="1"/>
  <c r="DH131" i="7" s="1"/>
  <c r="DF131" i="7" s="1"/>
  <c r="DE131" i="7" s="1"/>
  <c r="J626" i="3"/>
  <c r="R632" i="9" s="1"/>
  <c r="Q632" i="9" s="1"/>
  <c r="M625" i="3"/>
  <c r="L625" i="3"/>
  <c r="K625" i="3"/>
  <c r="AB631" i="9" s="1"/>
  <c r="J625" i="3"/>
  <c r="R631" i="9" s="1"/>
  <c r="Q631" i="9" s="1"/>
  <c r="M624" i="3"/>
  <c r="L624" i="3"/>
  <c r="K624" i="3"/>
  <c r="AB630" i="9" s="1"/>
  <c r="J624" i="3"/>
  <c r="R630" i="9" s="1"/>
  <c r="Q630" i="9" s="1"/>
  <c r="M623" i="3"/>
  <c r="L623" i="3"/>
  <c r="K623" i="3"/>
  <c r="AB629" i="9" s="1"/>
  <c r="J623" i="3"/>
  <c r="R629" i="9" s="1"/>
  <c r="Q629" i="9" s="1"/>
  <c r="M622" i="3"/>
  <c r="L622" i="3"/>
  <c r="K622" i="3"/>
  <c r="AB628" i="9" s="1"/>
  <c r="J622" i="3"/>
  <c r="R628" i="9" s="1"/>
  <c r="Q628" i="9" s="1"/>
  <c r="I622" i="3"/>
  <c r="M621" i="3"/>
  <c r="L621" i="3"/>
  <c r="K621" i="3"/>
  <c r="AB627" i="9" s="1"/>
  <c r="J621" i="3"/>
  <c r="R627" i="9" s="1"/>
  <c r="Q627" i="9" s="1"/>
  <c r="I621" i="3"/>
  <c r="M620" i="3"/>
  <c r="L620" i="3"/>
  <c r="K620" i="3"/>
  <c r="AB626" i="9" s="1"/>
  <c r="J620" i="3"/>
  <c r="R626" i="9" s="1"/>
  <c r="Q626" i="9" s="1"/>
  <c r="M619" i="3"/>
  <c r="L619" i="3"/>
  <c r="K619" i="3"/>
  <c r="AB625" i="9" s="1"/>
  <c r="DH128" i="7" s="1"/>
  <c r="DF128" i="7" s="1"/>
  <c r="DE128" i="7" s="1"/>
  <c r="J619" i="3"/>
  <c r="R625" i="9" s="1"/>
  <c r="Q625" i="9" s="1"/>
  <c r="I619" i="3"/>
  <c r="M618" i="3"/>
  <c r="L618" i="3"/>
  <c r="I618" i="3" s="1"/>
  <c r="K618" i="3"/>
  <c r="AB624" i="9" s="1"/>
  <c r="DH127" i="7" s="1"/>
  <c r="DF127" i="7" s="1"/>
  <c r="DE127" i="7" s="1"/>
  <c r="J618" i="3"/>
  <c r="R624" i="9" s="1"/>
  <c r="Q624" i="9" s="1"/>
  <c r="M617" i="3"/>
  <c r="L617" i="3"/>
  <c r="K617" i="3"/>
  <c r="AB623" i="9" s="1"/>
  <c r="J617" i="3"/>
  <c r="R623" i="9" s="1"/>
  <c r="Q623" i="9" s="1"/>
  <c r="M616" i="3"/>
  <c r="L616" i="3"/>
  <c r="K616" i="3"/>
  <c r="AB622" i="9" s="1"/>
  <c r="J616" i="3"/>
  <c r="R622" i="9" s="1"/>
  <c r="Q622" i="9" s="1"/>
  <c r="M615" i="3"/>
  <c r="L615" i="3"/>
  <c r="K615" i="3"/>
  <c r="AB621" i="9" s="1"/>
  <c r="J615" i="3"/>
  <c r="R621" i="9" s="1"/>
  <c r="Q621" i="9" s="1"/>
  <c r="M614" i="3"/>
  <c r="L614" i="3"/>
  <c r="K614" i="3"/>
  <c r="AB620" i="9" s="1"/>
  <c r="J614" i="3"/>
  <c r="R620" i="9" s="1"/>
  <c r="Q620" i="9" s="1"/>
  <c r="I614" i="3"/>
  <c r="M613" i="3"/>
  <c r="L613" i="3"/>
  <c r="K613" i="3"/>
  <c r="AB619" i="9" s="1"/>
  <c r="J613" i="3"/>
  <c r="R619" i="9" s="1"/>
  <c r="Q619" i="9" s="1"/>
  <c r="I613" i="3"/>
  <c r="M612" i="3"/>
  <c r="L612" i="3"/>
  <c r="K612" i="3"/>
  <c r="AB618" i="9" s="1"/>
  <c r="J612" i="3"/>
  <c r="R618" i="9" s="1"/>
  <c r="Q618" i="9" s="1"/>
  <c r="M611" i="3"/>
  <c r="L611" i="3"/>
  <c r="K611" i="3"/>
  <c r="AB617" i="9" s="1"/>
  <c r="J611" i="3"/>
  <c r="R617" i="9" s="1"/>
  <c r="Q617" i="9" s="1"/>
  <c r="I611" i="3"/>
  <c r="M610" i="3"/>
  <c r="L610" i="3"/>
  <c r="I610" i="3" s="1"/>
  <c r="K610" i="3"/>
  <c r="AB616" i="9" s="1"/>
  <c r="J610" i="3"/>
  <c r="R616" i="9" s="1"/>
  <c r="Q616" i="9" s="1"/>
  <c r="M609" i="3"/>
  <c r="L609" i="3"/>
  <c r="K609" i="3"/>
  <c r="AB615" i="9" s="1"/>
  <c r="J609" i="3"/>
  <c r="R615" i="9" s="1"/>
  <c r="Q615" i="9" s="1"/>
  <c r="M608" i="3"/>
  <c r="L608" i="3"/>
  <c r="K608" i="3"/>
  <c r="AB614" i="9" s="1"/>
  <c r="J608" i="3"/>
  <c r="R614" i="9" s="1"/>
  <c r="Q614" i="9" s="1"/>
  <c r="M607" i="3"/>
  <c r="L607" i="3"/>
  <c r="K607" i="3"/>
  <c r="AB613" i="9" s="1"/>
  <c r="J607" i="3"/>
  <c r="R613" i="9" s="1"/>
  <c r="Q613" i="9" s="1"/>
  <c r="M606" i="3"/>
  <c r="L606" i="3"/>
  <c r="K606" i="3"/>
  <c r="AB612" i="9" s="1"/>
  <c r="J606" i="3"/>
  <c r="R612" i="9" s="1"/>
  <c r="Q612" i="9" s="1"/>
  <c r="I606" i="3"/>
  <c r="M605" i="3"/>
  <c r="L605" i="3"/>
  <c r="K605" i="3"/>
  <c r="AB611" i="9" s="1"/>
  <c r="J605" i="3"/>
  <c r="R611" i="9" s="1"/>
  <c r="Q611" i="9" s="1"/>
  <c r="I605" i="3"/>
  <c r="M604" i="3"/>
  <c r="L604" i="3"/>
  <c r="K604" i="3"/>
  <c r="AB610" i="9" s="1"/>
  <c r="J604" i="3"/>
  <c r="R610" i="9" s="1"/>
  <c r="Q610" i="9" s="1"/>
  <c r="M603" i="3"/>
  <c r="L603" i="3"/>
  <c r="K603" i="3"/>
  <c r="AB609" i="9" s="1"/>
  <c r="J603" i="3"/>
  <c r="R609" i="9" s="1"/>
  <c r="Q609" i="9" s="1"/>
  <c r="I603" i="3"/>
  <c r="M602" i="3"/>
  <c r="L602" i="3"/>
  <c r="I602" i="3" s="1"/>
  <c r="K602" i="3"/>
  <c r="AB608" i="9" s="1"/>
  <c r="J602" i="3"/>
  <c r="R608" i="9" s="1"/>
  <c r="Q608" i="9" s="1"/>
  <c r="M601" i="3"/>
  <c r="L601" i="3"/>
  <c r="K601" i="3"/>
  <c r="AB607" i="9" s="1"/>
  <c r="J601" i="3"/>
  <c r="R607" i="9" s="1"/>
  <c r="Q607" i="9" s="1"/>
  <c r="M600" i="3"/>
  <c r="L600" i="3"/>
  <c r="K600" i="3"/>
  <c r="AB606" i="9" s="1"/>
  <c r="J600" i="3"/>
  <c r="R606" i="9" s="1"/>
  <c r="Q606" i="9" s="1"/>
  <c r="M599" i="3"/>
  <c r="L599" i="3"/>
  <c r="K599" i="3"/>
  <c r="AB605" i="9" s="1"/>
  <c r="J599" i="3"/>
  <c r="R605" i="9" s="1"/>
  <c r="Q605" i="9" s="1"/>
  <c r="M598" i="3"/>
  <c r="L598" i="3"/>
  <c r="K598" i="3"/>
  <c r="AB604" i="9" s="1"/>
  <c r="J598" i="3"/>
  <c r="R604" i="9" s="1"/>
  <c r="Q604" i="9" s="1"/>
  <c r="I598" i="3"/>
  <c r="M597" i="3"/>
  <c r="L597" i="3"/>
  <c r="K597" i="3"/>
  <c r="AB603" i="9" s="1"/>
  <c r="DH125" i="7" s="1"/>
  <c r="DF125" i="7" s="1"/>
  <c r="DE125" i="7" s="1"/>
  <c r="J597" i="3"/>
  <c r="R603" i="9" s="1"/>
  <c r="Q603" i="9" s="1"/>
  <c r="I597" i="3"/>
  <c r="M596" i="3"/>
  <c r="L596" i="3"/>
  <c r="K596" i="3"/>
  <c r="AB602" i="9" s="1"/>
  <c r="J596" i="3"/>
  <c r="R602" i="9" s="1"/>
  <c r="Q602" i="9" s="1"/>
  <c r="M595" i="3"/>
  <c r="L595" i="3"/>
  <c r="K595" i="3"/>
  <c r="AB601" i="9" s="1"/>
  <c r="J595" i="3"/>
  <c r="R601" i="9" s="1"/>
  <c r="Q601" i="9" s="1"/>
  <c r="I595" i="3"/>
  <c r="M594" i="3"/>
  <c r="L594" i="3"/>
  <c r="K594" i="3"/>
  <c r="AB600" i="9" s="1"/>
  <c r="J594" i="3"/>
  <c r="R600" i="9" s="1"/>
  <c r="Q600" i="9" s="1"/>
  <c r="M593" i="3"/>
  <c r="L593" i="3"/>
  <c r="K593" i="3"/>
  <c r="AB599" i="9" s="1"/>
  <c r="J593" i="3"/>
  <c r="R599" i="9" s="1"/>
  <c r="Q599" i="9" s="1"/>
  <c r="M592" i="3"/>
  <c r="L592" i="3"/>
  <c r="K592" i="3"/>
  <c r="AB598" i="9" s="1"/>
  <c r="J592" i="3"/>
  <c r="R598" i="9" s="1"/>
  <c r="Q598" i="9" s="1"/>
  <c r="M591" i="3"/>
  <c r="L591" i="3"/>
  <c r="I591" i="3" s="1"/>
  <c r="K591" i="3"/>
  <c r="J591" i="3"/>
  <c r="M590" i="3"/>
  <c r="L590" i="3"/>
  <c r="K590" i="3"/>
  <c r="AB595" i="9" s="1"/>
  <c r="J590" i="3"/>
  <c r="R595" i="9" s="1"/>
  <c r="Q595" i="9" s="1"/>
  <c r="I590" i="3"/>
  <c r="M589" i="3"/>
  <c r="L589" i="3"/>
  <c r="K589" i="3"/>
  <c r="AB594" i="9" s="1"/>
  <c r="J589" i="3"/>
  <c r="R594" i="9" s="1"/>
  <c r="Q594" i="9" s="1"/>
  <c r="I589" i="3"/>
  <c r="M588" i="3"/>
  <c r="L588" i="3"/>
  <c r="K588" i="3"/>
  <c r="AB593" i="9" s="1"/>
  <c r="J588" i="3"/>
  <c r="R593" i="9" s="1"/>
  <c r="Q593" i="9" s="1"/>
  <c r="M587" i="3"/>
  <c r="L587" i="3"/>
  <c r="K587" i="3"/>
  <c r="AB592" i="9" s="1"/>
  <c r="J587" i="3"/>
  <c r="R592" i="9" s="1"/>
  <c r="Q592" i="9" s="1"/>
  <c r="I587" i="3"/>
  <c r="M586" i="3"/>
  <c r="L586" i="3"/>
  <c r="K586" i="3"/>
  <c r="AB591" i="9" s="1"/>
  <c r="J586" i="3"/>
  <c r="R591" i="9" s="1"/>
  <c r="Q591" i="9" s="1"/>
  <c r="M585" i="3"/>
  <c r="L585" i="3"/>
  <c r="K585" i="3"/>
  <c r="AB590" i="9" s="1"/>
  <c r="J585" i="3"/>
  <c r="R590" i="9" s="1"/>
  <c r="Q590" i="9" s="1"/>
  <c r="M584" i="3"/>
  <c r="L584" i="3"/>
  <c r="K584" i="3"/>
  <c r="AB589" i="9" s="1"/>
  <c r="DH120" i="7" s="1"/>
  <c r="DF120" i="7" s="1"/>
  <c r="DE120" i="7" s="1"/>
  <c r="J584" i="3"/>
  <c r="R589" i="9" s="1"/>
  <c r="Q589" i="9" s="1"/>
  <c r="M583" i="3"/>
  <c r="L583" i="3"/>
  <c r="I583" i="3" s="1"/>
  <c r="K583" i="3"/>
  <c r="AB588" i="9" s="1"/>
  <c r="J583" i="3"/>
  <c r="R588" i="9" s="1"/>
  <c r="Q588" i="9" s="1"/>
  <c r="M582" i="3"/>
  <c r="L582" i="3"/>
  <c r="K582" i="3"/>
  <c r="AB587" i="9" s="1"/>
  <c r="J582" i="3"/>
  <c r="R587" i="9" s="1"/>
  <c r="Q587" i="9" s="1"/>
  <c r="I582" i="3"/>
  <c r="M581" i="3"/>
  <c r="L581" i="3"/>
  <c r="K581" i="3"/>
  <c r="AB586" i="9" s="1"/>
  <c r="J581" i="3"/>
  <c r="R586" i="9" s="1"/>
  <c r="Q586" i="9" s="1"/>
  <c r="I581" i="3"/>
  <c r="M580" i="3"/>
  <c r="L580" i="3"/>
  <c r="K580" i="3"/>
  <c r="AB585" i="9" s="1"/>
  <c r="DH117" i="7" s="1"/>
  <c r="DF117" i="7" s="1"/>
  <c r="DE117" i="7" s="1"/>
  <c r="J580" i="3"/>
  <c r="R585" i="9" s="1"/>
  <c r="Q585" i="9" s="1"/>
  <c r="M579" i="3"/>
  <c r="L579" i="3"/>
  <c r="K579" i="3"/>
  <c r="AB584" i="9" s="1"/>
  <c r="J579" i="3"/>
  <c r="R584" i="9" s="1"/>
  <c r="Q584" i="9" s="1"/>
  <c r="I579" i="3"/>
  <c r="M578" i="3"/>
  <c r="I578" i="3" s="1"/>
  <c r="L578" i="3"/>
  <c r="K578" i="3"/>
  <c r="AB583" i="9" s="1"/>
  <c r="J578" i="3"/>
  <c r="R583" i="9" s="1"/>
  <c r="Q583" i="9" s="1"/>
  <c r="M577" i="3"/>
  <c r="L577" i="3"/>
  <c r="K577" i="3"/>
  <c r="AB582" i="9" s="1"/>
  <c r="J577" i="3"/>
  <c r="R582" i="9" s="1"/>
  <c r="Q582" i="9" s="1"/>
  <c r="M576" i="3"/>
  <c r="L576" i="3"/>
  <c r="K576" i="3"/>
  <c r="AB581" i="9" s="1"/>
  <c r="J576" i="3"/>
  <c r="R581" i="9" s="1"/>
  <c r="Q581" i="9" s="1"/>
  <c r="M575" i="3"/>
  <c r="L575" i="3"/>
  <c r="I575" i="3" s="1"/>
  <c r="K575" i="3"/>
  <c r="AB580" i="9" s="1"/>
  <c r="J575" i="3"/>
  <c r="R580" i="9" s="1"/>
  <c r="Q580" i="9" s="1"/>
  <c r="M574" i="3"/>
  <c r="L574" i="3"/>
  <c r="K574" i="3"/>
  <c r="AB579" i="9" s="1"/>
  <c r="J574" i="3"/>
  <c r="R579" i="9" s="1"/>
  <c r="Q579" i="9" s="1"/>
  <c r="I574" i="3"/>
  <c r="M573" i="3"/>
  <c r="L573" i="3"/>
  <c r="K573" i="3"/>
  <c r="AB578" i="9" s="1"/>
  <c r="J573" i="3"/>
  <c r="R578" i="9" s="1"/>
  <c r="Q578" i="9" s="1"/>
  <c r="I573" i="3"/>
  <c r="M572" i="3"/>
  <c r="L572" i="3"/>
  <c r="K572" i="3"/>
  <c r="AB577" i="9" s="1"/>
  <c r="J572" i="3"/>
  <c r="R577" i="9" s="1"/>
  <c r="Q577" i="9" s="1"/>
  <c r="M571" i="3"/>
  <c r="L571" i="3"/>
  <c r="K571" i="3"/>
  <c r="AB576" i="9" s="1"/>
  <c r="DH114" i="7" s="1"/>
  <c r="DF114" i="7" s="1"/>
  <c r="DE114" i="7" s="1"/>
  <c r="J571" i="3"/>
  <c r="R576" i="9" s="1"/>
  <c r="Q576" i="9" s="1"/>
  <c r="I571" i="3"/>
  <c r="M570" i="3"/>
  <c r="I570" i="3" s="1"/>
  <c r="L570" i="3"/>
  <c r="K570" i="3"/>
  <c r="AB575" i="9" s="1"/>
  <c r="J570" i="3"/>
  <c r="R575" i="9" s="1"/>
  <c r="Q575" i="9" s="1"/>
  <c r="M569" i="3"/>
  <c r="L569" i="3"/>
  <c r="K569" i="3"/>
  <c r="AB574" i="9" s="1"/>
  <c r="J569" i="3"/>
  <c r="R574" i="9" s="1"/>
  <c r="Q574" i="9" s="1"/>
  <c r="M568" i="3"/>
  <c r="L568" i="3"/>
  <c r="K568" i="3"/>
  <c r="AB573" i="9" s="1"/>
  <c r="J568" i="3"/>
  <c r="R573" i="9" s="1"/>
  <c r="Q573" i="9" s="1"/>
  <c r="M567" i="3"/>
  <c r="L567" i="3"/>
  <c r="I567" i="3" s="1"/>
  <c r="K567" i="3"/>
  <c r="AB572" i="9" s="1"/>
  <c r="DH113" i="7" s="1"/>
  <c r="DF113" i="7" s="1"/>
  <c r="DE113" i="7" s="1"/>
  <c r="J567" i="3"/>
  <c r="R572" i="9" s="1"/>
  <c r="Q572" i="9" s="1"/>
  <c r="M566" i="3"/>
  <c r="L566" i="3"/>
  <c r="K566" i="3"/>
  <c r="AB571" i="9" s="1"/>
  <c r="J566" i="3"/>
  <c r="R571" i="9" s="1"/>
  <c r="Q571" i="9" s="1"/>
  <c r="I566" i="3"/>
  <c r="M565" i="3"/>
  <c r="L565" i="3"/>
  <c r="K565" i="3"/>
  <c r="AB570" i="9" s="1"/>
  <c r="DH111" i="7" s="1"/>
  <c r="DF111" i="7" s="1"/>
  <c r="DE111" i="7" s="1"/>
  <c r="J565" i="3"/>
  <c r="R570" i="9" s="1"/>
  <c r="Q570" i="9" s="1"/>
  <c r="I565" i="3"/>
  <c r="M564" i="3"/>
  <c r="L564" i="3"/>
  <c r="K564" i="3"/>
  <c r="AB569" i="9" s="1"/>
  <c r="J564" i="3"/>
  <c r="R569" i="9" s="1"/>
  <c r="Q569" i="9" s="1"/>
  <c r="M563" i="3"/>
  <c r="L563" i="3"/>
  <c r="K563" i="3"/>
  <c r="AB568" i="9" s="1"/>
  <c r="J563" i="3"/>
  <c r="R568" i="9" s="1"/>
  <c r="Q568" i="9" s="1"/>
  <c r="I563" i="3"/>
  <c r="M562" i="3"/>
  <c r="L562" i="3"/>
  <c r="K562" i="3"/>
  <c r="AB567" i="9" s="1"/>
  <c r="J562" i="3"/>
  <c r="R567" i="9" s="1"/>
  <c r="Q567" i="9" s="1"/>
  <c r="M561" i="3"/>
  <c r="L561" i="3"/>
  <c r="K561" i="3"/>
  <c r="AB566" i="9" s="1"/>
  <c r="DH110" i="7" s="1"/>
  <c r="DF110" i="7" s="1"/>
  <c r="DE110" i="7" s="1"/>
  <c r="J561" i="3"/>
  <c r="R566" i="9" s="1"/>
  <c r="Q566" i="9" s="1"/>
  <c r="M560" i="3"/>
  <c r="L560" i="3"/>
  <c r="K560" i="3"/>
  <c r="AB565" i="9" s="1"/>
  <c r="J560" i="3"/>
  <c r="R565" i="9" s="1"/>
  <c r="Q565" i="9" s="1"/>
  <c r="M559" i="3"/>
  <c r="L559" i="3"/>
  <c r="I559" i="3" s="1"/>
  <c r="K559" i="3"/>
  <c r="AB564" i="9" s="1"/>
  <c r="J559" i="3"/>
  <c r="R564" i="9" s="1"/>
  <c r="Q564" i="9" s="1"/>
  <c r="M558" i="3"/>
  <c r="L558" i="3"/>
  <c r="K558" i="3"/>
  <c r="AB563" i="9" s="1"/>
  <c r="J558" i="3"/>
  <c r="R563" i="9" s="1"/>
  <c r="Q563" i="9" s="1"/>
  <c r="I558" i="3"/>
  <c r="M557" i="3"/>
  <c r="L557" i="3"/>
  <c r="K557" i="3"/>
  <c r="AB562" i="9" s="1"/>
  <c r="J557" i="3"/>
  <c r="R562" i="9" s="1"/>
  <c r="Q562" i="9" s="1"/>
  <c r="I557" i="3"/>
  <c r="M556" i="3"/>
  <c r="L556" i="3"/>
  <c r="K556" i="3"/>
  <c r="AB561" i="9" s="1"/>
  <c r="J556" i="3"/>
  <c r="R561" i="9" s="1"/>
  <c r="Q561" i="9" s="1"/>
  <c r="M555" i="3"/>
  <c r="L555" i="3"/>
  <c r="K555" i="3"/>
  <c r="AB560" i="9" s="1"/>
  <c r="J555" i="3"/>
  <c r="R560" i="9" s="1"/>
  <c r="Q560" i="9" s="1"/>
  <c r="I555" i="3"/>
  <c r="M554" i="3"/>
  <c r="L554" i="3"/>
  <c r="K554" i="3"/>
  <c r="AB559" i="9" s="1"/>
  <c r="J554" i="3"/>
  <c r="R559" i="9" s="1"/>
  <c r="Q559" i="9" s="1"/>
  <c r="M553" i="3"/>
  <c r="L553" i="3"/>
  <c r="K553" i="3"/>
  <c r="AB558" i="9" s="1"/>
  <c r="J553" i="3"/>
  <c r="R558" i="9" s="1"/>
  <c r="Q558" i="9" s="1"/>
  <c r="M552" i="3"/>
  <c r="L552" i="3"/>
  <c r="K552" i="3"/>
  <c r="AB557" i="9" s="1"/>
  <c r="J552" i="3"/>
  <c r="R557" i="9" s="1"/>
  <c r="Q557" i="9" s="1"/>
  <c r="M551" i="3"/>
  <c r="L551" i="3"/>
  <c r="I551" i="3" s="1"/>
  <c r="K551" i="3"/>
  <c r="AB556" i="9" s="1"/>
  <c r="J551" i="3"/>
  <c r="R556" i="9" s="1"/>
  <c r="Q556" i="9" s="1"/>
  <c r="M550" i="3"/>
  <c r="L550" i="3"/>
  <c r="K550" i="3"/>
  <c r="AB555" i="9" s="1"/>
  <c r="J550" i="3"/>
  <c r="R555" i="9" s="1"/>
  <c r="Q555" i="9" s="1"/>
  <c r="I550" i="3"/>
  <c r="M549" i="3"/>
  <c r="L549" i="3"/>
  <c r="K549" i="3"/>
  <c r="AB554" i="9" s="1"/>
  <c r="J549" i="3"/>
  <c r="R554" i="9" s="1"/>
  <c r="Q554" i="9" s="1"/>
  <c r="I549" i="3"/>
  <c r="M548" i="3"/>
  <c r="L548" i="3"/>
  <c r="K548" i="3"/>
  <c r="AB553" i="9" s="1"/>
  <c r="J548" i="3"/>
  <c r="R553" i="9" s="1"/>
  <c r="Q553" i="9" s="1"/>
  <c r="M547" i="3"/>
  <c r="L547" i="3"/>
  <c r="K547" i="3"/>
  <c r="AB552" i="9" s="1"/>
  <c r="DH101" i="7" s="1"/>
  <c r="DF101" i="7" s="1"/>
  <c r="DE101" i="7" s="1"/>
  <c r="J547" i="3"/>
  <c r="R552" i="9" s="1"/>
  <c r="Q552" i="9" s="1"/>
  <c r="I547" i="3"/>
  <c r="M546" i="3"/>
  <c r="L546" i="3"/>
  <c r="K546" i="3"/>
  <c r="AB551" i="9" s="1"/>
  <c r="DH100" i="7" s="1"/>
  <c r="DF100" i="7" s="1"/>
  <c r="DE100" i="7" s="1"/>
  <c r="J546" i="3"/>
  <c r="R551" i="9" s="1"/>
  <c r="Q551" i="9" s="1"/>
  <c r="M545" i="3"/>
  <c r="L545" i="3"/>
  <c r="K545" i="3"/>
  <c r="AB550" i="9" s="1"/>
  <c r="DH98" i="7" s="1"/>
  <c r="DF98" i="7" s="1"/>
  <c r="DE98" i="7" s="1"/>
  <c r="J545" i="3"/>
  <c r="R550" i="9" s="1"/>
  <c r="Q550" i="9" s="1"/>
  <c r="M544" i="3"/>
  <c r="L544" i="3"/>
  <c r="K544" i="3"/>
  <c r="AB549" i="9" s="1"/>
  <c r="J544" i="3"/>
  <c r="R549" i="9" s="1"/>
  <c r="Q549" i="9" s="1"/>
  <c r="M543" i="3"/>
  <c r="L543" i="3"/>
  <c r="I543" i="3" s="1"/>
  <c r="K543" i="3"/>
  <c r="AB548" i="9" s="1"/>
  <c r="DH94" i="7" s="1"/>
  <c r="DF94" i="7" s="1"/>
  <c r="DE94" i="7" s="1"/>
  <c r="J543" i="3"/>
  <c r="R548" i="9" s="1"/>
  <c r="Q548" i="9" s="1"/>
  <c r="M542" i="3"/>
  <c r="L542" i="3"/>
  <c r="K542" i="3"/>
  <c r="AB547" i="9" s="1"/>
  <c r="J542" i="3"/>
  <c r="R547" i="9" s="1"/>
  <c r="Q547" i="9" s="1"/>
  <c r="I542" i="3"/>
  <c r="M541" i="3"/>
  <c r="L541" i="3"/>
  <c r="K541" i="3"/>
  <c r="AB546" i="9" s="1"/>
  <c r="J541" i="3"/>
  <c r="R546" i="9" s="1"/>
  <c r="Q546" i="9" s="1"/>
  <c r="I541" i="3"/>
  <c r="M540" i="3"/>
  <c r="L540" i="3"/>
  <c r="K540" i="3"/>
  <c r="AB545" i="9" s="1"/>
  <c r="J540" i="3"/>
  <c r="R545" i="9" s="1"/>
  <c r="Q545" i="9" s="1"/>
  <c r="M539" i="3"/>
  <c r="L539" i="3"/>
  <c r="K539" i="3"/>
  <c r="AB544" i="9" s="1"/>
  <c r="J539" i="3"/>
  <c r="R544" i="9" s="1"/>
  <c r="Q544" i="9" s="1"/>
  <c r="I539" i="3"/>
  <c r="M538" i="3"/>
  <c r="L538" i="3"/>
  <c r="K538" i="3"/>
  <c r="AB543" i="9" s="1"/>
  <c r="J538" i="3"/>
  <c r="R543" i="9" s="1"/>
  <c r="Q543" i="9" s="1"/>
  <c r="M537" i="3"/>
  <c r="L537" i="3"/>
  <c r="K537" i="3"/>
  <c r="AB542" i="9" s="1"/>
  <c r="J537" i="3"/>
  <c r="R542" i="9" s="1"/>
  <c r="Q542" i="9" s="1"/>
  <c r="M536" i="3"/>
  <c r="L536" i="3"/>
  <c r="K536" i="3"/>
  <c r="AB541" i="9" s="1"/>
  <c r="J536" i="3"/>
  <c r="R541" i="9" s="1"/>
  <c r="Q541" i="9" s="1"/>
  <c r="M535" i="3"/>
  <c r="L535" i="3"/>
  <c r="I535" i="3" s="1"/>
  <c r="K535" i="3"/>
  <c r="AB540" i="9" s="1"/>
  <c r="J535" i="3"/>
  <c r="R540" i="9" s="1"/>
  <c r="Q540" i="9" s="1"/>
  <c r="M534" i="3"/>
  <c r="L534" i="3"/>
  <c r="K534" i="3"/>
  <c r="AB539" i="9" s="1"/>
  <c r="J534" i="3"/>
  <c r="R539" i="9" s="1"/>
  <c r="Q539" i="9" s="1"/>
  <c r="I534" i="3"/>
  <c r="M533" i="3"/>
  <c r="L533" i="3"/>
  <c r="K533" i="3"/>
  <c r="AB538" i="9" s="1"/>
  <c r="J533" i="3"/>
  <c r="R538" i="9" s="1"/>
  <c r="Q538" i="9" s="1"/>
  <c r="I533" i="3"/>
  <c r="M532" i="3"/>
  <c r="L532" i="3"/>
  <c r="K532" i="3"/>
  <c r="AB537" i="9" s="1"/>
  <c r="J532" i="3"/>
  <c r="R537" i="9" s="1"/>
  <c r="Q537" i="9" s="1"/>
  <c r="M531" i="3"/>
  <c r="L531" i="3"/>
  <c r="K531" i="3"/>
  <c r="AB536" i="9" s="1"/>
  <c r="J531" i="3"/>
  <c r="R536" i="9" s="1"/>
  <c r="Q536" i="9" s="1"/>
  <c r="I531" i="3"/>
  <c r="M530" i="3"/>
  <c r="L530" i="3"/>
  <c r="K530" i="3"/>
  <c r="AB535" i="9" s="1"/>
  <c r="DH88" i="7" s="1"/>
  <c r="DF88" i="7" s="1"/>
  <c r="DE88" i="7" s="1"/>
  <c r="J530" i="3"/>
  <c r="R535" i="9" s="1"/>
  <c r="Q535" i="9" s="1"/>
  <c r="M529" i="3"/>
  <c r="L529" i="3"/>
  <c r="K529" i="3"/>
  <c r="AB534" i="9" s="1"/>
  <c r="J529" i="3"/>
  <c r="R534" i="9" s="1"/>
  <c r="Q534" i="9" s="1"/>
  <c r="M528" i="3"/>
  <c r="L528" i="3"/>
  <c r="K528" i="3"/>
  <c r="AB533" i="9" s="1"/>
  <c r="J528" i="3"/>
  <c r="R533" i="9" s="1"/>
  <c r="Q533" i="9" s="1"/>
  <c r="M527" i="3"/>
  <c r="L527" i="3"/>
  <c r="I527" i="3" s="1"/>
  <c r="K527" i="3"/>
  <c r="AB532" i="9" s="1"/>
  <c r="J527" i="3"/>
  <c r="R532" i="9" s="1"/>
  <c r="Q532" i="9" s="1"/>
  <c r="M526" i="3"/>
  <c r="L526" i="3"/>
  <c r="K526" i="3"/>
  <c r="AB531" i="9" s="1"/>
  <c r="J526" i="3"/>
  <c r="R531" i="9" s="1"/>
  <c r="Q531" i="9" s="1"/>
  <c r="I526" i="3"/>
  <c r="M525" i="3"/>
  <c r="L525" i="3"/>
  <c r="K525" i="3"/>
  <c r="AB530" i="9" s="1"/>
  <c r="J525" i="3"/>
  <c r="R530" i="9" s="1"/>
  <c r="Q530" i="9" s="1"/>
  <c r="I525" i="3"/>
  <c r="M524" i="3"/>
  <c r="L524" i="3"/>
  <c r="K524" i="3"/>
  <c r="AB529" i="9" s="1"/>
  <c r="DH86" i="7" s="1"/>
  <c r="DF86" i="7" s="1"/>
  <c r="DE86" i="7" s="1"/>
  <c r="J524" i="3"/>
  <c r="R529" i="9" s="1"/>
  <c r="Q529" i="9" s="1"/>
  <c r="M523" i="3"/>
  <c r="L523" i="3"/>
  <c r="K523" i="3"/>
  <c r="AB528" i="9" s="1"/>
  <c r="J523" i="3"/>
  <c r="R528" i="9" s="1"/>
  <c r="Q528" i="9" s="1"/>
  <c r="I523" i="3"/>
  <c r="M522" i="3"/>
  <c r="L522" i="3"/>
  <c r="K522" i="3"/>
  <c r="AB527" i="9" s="1"/>
  <c r="J522" i="3"/>
  <c r="R527" i="9" s="1"/>
  <c r="Q527" i="9" s="1"/>
  <c r="M521" i="3"/>
  <c r="L521" i="3"/>
  <c r="K521" i="3"/>
  <c r="AB526" i="9" s="1"/>
  <c r="J521" i="3"/>
  <c r="R526" i="9" s="1"/>
  <c r="Q526" i="9" s="1"/>
  <c r="M520" i="3"/>
  <c r="L520" i="3"/>
  <c r="K520" i="3"/>
  <c r="AB525" i="9" s="1"/>
  <c r="J520" i="3"/>
  <c r="R525" i="9" s="1"/>
  <c r="Q525" i="9" s="1"/>
  <c r="M519" i="3"/>
  <c r="L519" i="3"/>
  <c r="I519" i="3" s="1"/>
  <c r="K519" i="3"/>
  <c r="AB524" i="9" s="1"/>
  <c r="J519" i="3"/>
  <c r="R524" i="9" s="1"/>
  <c r="Q524" i="9" s="1"/>
  <c r="M518" i="3"/>
  <c r="L518" i="3"/>
  <c r="K518" i="3"/>
  <c r="AB523" i="9" s="1"/>
  <c r="DH85" i="7" s="1"/>
  <c r="DF85" i="7" s="1"/>
  <c r="DE85" i="7" s="1"/>
  <c r="J518" i="3"/>
  <c r="R523" i="9" s="1"/>
  <c r="Q523" i="9" s="1"/>
  <c r="I518" i="3"/>
  <c r="M517" i="3"/>
  <c r="L517" i="3"/>
  <c r="K517" i="3"/>
  <c r="AB522" i="9" s="1"/>
  <c r="J517" i="3"/>
  <c r="R522" i="9" s="1"/>
  <c r="Q522" i="9" s="1"/>
  <c r="I517" i="3"/>
  <c r="M516" i="3"/>
  <c r="L516" i="3"/>
  <c r="K516" i="3"/>
  <c r="AB521" i="9" s="1"/>
  <c r="J516" i="3"/>
  <c r="R521" i="9" s="1"/>
  <c r="Q521" i="9" s="1"/>
  <c r="M515" i="3"/>
  <c r="L515" i="3"/>
  <c r="K515" i="3"/>
  <c r="AB520" i="9" s="1"/>
  <c r="J515" i="3"/>
  <c r="R520" i="9" s="1"/>
  <c r="Q520" i="9" s="1"/>
  <c r="I515" i="3"/>
  <c r="M514" i="3"/>
  <c r="L514" i="3"/>
  <c r="K514" i="3"/>
  <c r="AB519" i="9" s="1"/>
  <c r="J514" i="3"/>
  <c r="R519" i="9" s="1"/>
  <c r="Q519" i="9" s="1"/>
  <c r="M513" i="3"/>
  <c r="L513" i="3"/>
  <c r="K513" i="3"/>
  <c r="AB518" i="9" s="1"/>
  <c r="J513" i="3"/>
  <c r="R518" i="9" s="1"/>
  <c r="Q518" i="9" s="1"/>
  <c r="M512" i="3"/>
  <c r="L512" i="3"/>
  <c r="K512" i="3"/>
  <c r="AB517" i="9" s="1"/>
  <c r="J512" i="3"/>
  <c r="R517" i="9" s="1"/>
  <c r="Q517" i="9" s="1"/>
  <c r="M511" i="3"/>
  <c r="L511" i="3"/>
  <c r="I511" i="3" s="1"/>
  <c r="K511" i="3"/>
  <c r="AB516" i="9" s="1"/>
  <c r="J511" i="3"/>
  <c r="R516" i="9" s="1"/>
  <c r="Q516" i="9" s="1"/>
  <c r="M510" i="3"/>
  <c r="L510" i="3"/>
  <c r="K510" i="3"/>
  <c r="AB515" i="9" s="1"/>
  <c r="J510" i="3"/>
  <c r="R515" i="9" s="1"/>
  <c r="Q515" i="9" s="1"/>
  <c r="I510" i="3"/>
  <c r="M509" i="3"/>
  <c r="L509" i="3"/>
  <c r="K509" i="3"/>
  <c r="AB514" i="9" s="1"/>
  <c r="J509" i="3"/>
  <c r="R514" i="9" s="1"/>
  <c r="Q514" i="9" s="1"/>
  <c r="I509" i="3"/>
  <c r="M508" i="3"/>
  <c r="L508" i="3"/>
  <c r="K508" i="3"/>
  <c r="AB513" i="9" s="1"/>
  <c r="J508" i="3"/>
  <c r="R513" i="9" s="1"/>
  <c r="Q513" i="9" s="1"/>
  <c r="M507" i="3"/>
  <c r="L507" i="3"/>
  <c r="K507" i="3"/>
  <c r="AB512" i="9" s="1"/>
  <c r="J507" i="3"/>
  <c r="R512" i="9" s="1"/>
  <c r="Q512" i="9" s="1"/>
  <c r="I507" i="3"/>
  <c r="M506" i="3"/>
  <c r="L506" i="3"/>
  <c r="K506" i="3"/>
  <c r="AB511" i="9" s="1"/>
  <c r="J506" i="3"/>
  <c r="R511" i="9" s="1"/>
  <c r="Q511" i="9" s="1"/>
  <c r="M505" i="3"/>
  <c r="L505" i="3"/>
  <c r="K505" i="3"/>
  <c r="AB510" i="9" s="1"/>
  <c r="DH81" i="7" s="1"/>
  <c r="DF81" i="7" s="1"/>
  <c r="DE81" i="7" s="1"/>
  <c r="J505" i="3"/>
  <c r="R510" i="9" s="1"/>
  <c r="Q510" i="9" s="1"/>
  <c r="M504" i="3"/>
  <c r="L504" i="3"/>
  <c r="K504" i="3"/>
  <c r="AB509" i="9" s="1"/>
  <c r="J504" i="3"/>
  <c r="R509" i="9" s="1"/>
  <c r="Q509" i="9" s="1"/>
  <c r="M503" i="3"/>
  <c r="L503" i="3"/>
  <c r="I503" i="3" s="1"/>
  <c r="K503" i="3"/>
  <c r="AB508" i="9" s="1"/>
  <c r="J503" i="3"/>
  <c r="R508" i="9" s="1"/>
  <c r="Q508" i="9" s="1"/>
  <c r="M502" i="3"/>
  <c r="L502" i="3"/>
  <c r="K502" i="3"/>
  <c r="AB507" i="9" s="1"/>
  <c r="DH80" i="7" s="1"/>
  <c r="DF80" i="7" s="1"/>
  <c r="DE80" i="7" s="1"/>
  <c r="J502" i="3"/>
  <c r="R507" i="9" s="1"/>
  <c r="Q507" i="9" s="1"/>
  <c r="I502" i="3"/>
  <c r="M501" i="3"/>
  <c r="L501" i="3"/>
  <c r="K501" i="3"/>
  <c r="AB506" i="9" s="1"/>
  <c r="J501" i="3"/>
  <c r="R506" i="9" s="1"/>
  <c r="Q506" i="9" s="1"/>
  <c r="I501" i="3"/>
  <c r="M500" i="3"/>
  <c r="L500" i="3"/>
  <c r="K500" i="3"/>
  <c r="AB505" i="9" s="1"/>
  <c r="DH79" i="7" s="1"/>
  <c r="DF79" i="7" s="1"/>
  <c r="DE79" i="7" s="1"/>
  <c r="J500" i="3"/>
  <c r="R505" i="9" s="1"/>
  <c r="Q505" i="9" s="1"/>
  <c r="M499" i="3"/>
  <c r="L499" i="3"/>
  <c r="K499" i="3"/>
  <c r="AB504" i="9" s="1"/>
  <c r="DH78" i="7" s="1"/>
  <c r="DF78" i="7" s="1"/>
  <c r="DE78" i="7" s="1"/>
  <c r="J499" i="3"/>
  <c r="R504" i="9" s="1"/>
  <c r="Q504" i="9" s="1"/>
  <c r="I499" i="3"/>
  <c r="M498" i="3"/>
  <c r="L498" i="3"/>
  <c r="K498" i="3"/>
  <c r="AB503" i="9" s="1"/>
  <c r="J498" i="3"/>
  <c r="R503" i="9" s="1"/>
  <c r="Q503" i="9" s="1"/>
  <c r="M497" i="3"/>
  <c r="L497" i="3"/>
  <c r="K497" i="3"/>
  <c r="AB502" i="9" s="1"/>
  <c r="J497" i="3"/>
  <c r="R502" i="9" s="1"/>
  <c r="Q502" i="9" s="1"/>
  <c r="M496" i="3"/>
  <c r="L496" i="3"/>
  <c r="K496" i="3"/>
  <c r="AB501" i="9" s="1"/>
  <c r="J496" i="3"/>
  <c r="R501" i="9" s="1"/>
  <c r="Q501" i="9" s="1"/>
  <c r="M495" i="3"/>
  <c r="L495" i="3"/>
  <c r="I495" i="3" s="1"/>
  <c r="K495" i="3"/>
  <c r="AB500" i="9" s="1"/>
  <c r="DH77" i="7" s="1"/>
  <c r="DF77" i="7" s="1"/>
  <c r="DE77" i="7" s="1"/>
  <c r="J495" i="3"/>
  <c r="R500" i="9" s="1"/>
  <c r="Q500" i="9" s="1"/>
  <c r="M494" i="3"/>
  <c r="L494" i="3"/>
  <c r="K494" i="3"/>
  <c r="AB499" i="9" s="1"/>
  <c r="J494" i="3"/>
  <c r="R499" i="9" s="1"/>
  <c r="Q499" i="9" s="1"/>
  <c r="I494" i="3"/>
  <c r="M493" i="3"/>
  <c r="L493" i="3"/>
  <c r="K493" i="3"/>
  <c r="AB498" i="9" s="1"/>
  <c r="J493" i="3"/>
  <c r="R498" i="9" s="1"/>
  <c r="Q498" i="9" s="1"/>
  <c r="I493" i="3"/>
  <c r="M492" i="3"/>
  <c r="L492" i="3"/>
  <c r="K492" i="3"/>
  <c r="AB497" i="9" s="1"/>
  <c r="J492" i="3"/>
  <c r="R497" i="9" s="1"/>
  <c r="Q497" i="9" s="1"/>
  <c r="M491" i="3"/>
  <c r="L491" i="3"/>
  <c r="K491" i="3"/>
  <c r="AB496" i="9" s="1"/>
  <c r="J491" i="3"/>
  <c r="R496" i="9" s="1"/>
  <c r="Q496" i="9" s="1"/>
  <c r="I491" i="3"/>
  <c r="M490" i="3"/>
  <c r="L490" i="3"/>
  <c r="K490" i="3"/>
  <c r="AB495" i="9" s="1"/>
  <c r="J490" i="3"/>
  <c r="R495" i="9" s="1"/>
  <c r="Q495" i="9" s="1"/>
  <c r="M489" i="3"/>
  <c r="L489" i="3"/>
  <c r="K489" i="3"/>
  <c r="AB494" i="9" s="1"/>
  <c r="J489" i="3"/>
  <c r="R494" i="9" s="1"/>
  <c r="Q494" i="9" s="1"/>
  <c r="M488" i="3"/>
  <c r="L488" i="3"/>
  <c r="K488" i="3"/>
  <c r="AB493" i="9" s="1"/>
  <c r="J488" i="3"/>
  <c r="R493" i="9" s="1"/>
  <c r="Q493" i="9" s="1"/>
  <c r="M487" i="3"/>
  <c r="L487" i="3"/>
  <c r="I487" i="3" s="1"/>
  <c r="K487" i="3"/>
  <c r="AB492" i="9" s="1"/>
  <c r="J487" i="3"/>
  <c r="R492" i="9" s="1"/>
  <c r="Q492" i="9" s="1"/>
  <c r="M486" i="3"/>
  <c r="L486" i="3"/>
  <c r="K486" i="3"/>
  <c r="AB491" i="9" s="1"/>
  <c r="J486" i="3"/>
  <c r="R491" i="9" s="1"/>
  <c r="Q491" i="9" s="1"/>
  <c r="I486" i="3"/>
  <c r="M485" i="3"/>
  <c r="L485" i="3"/>
  <c r="K485" i="3"/>
  <c r="AB490" i="9" s="1"/>
  <c r="J485" i="3"/>
  <c r="R490" i="9" s="1"/>
  <c r="Q490" i="9" s="1"/>
  <c r="I485" i="3"/>
  <c r="M484" i="3"/>
  <c r="L484" i="3"/>
  <c r="K484" i="3"/>
  <c r="AB489" i="9" s="1"/>
  <c r="J484" i="3"/>
  <c r="R489" i="9" s="1"/>
  <c r="Q489" i="9" s="1"/>
  <c r="M483" i="3"/>
  <c r="L483" i="3"/>
  <c r="K483" i="3"/>
  <c r="AB488" i="9" s="1"/>
  <c r="J483" i="3"/>
  <c r="R488" i="9" s="1"/>
  <c r="Q488" i="9" s="1"/>
  <c r="I483" i="3"/>
  <c r="M482" i="3"/>
  <c r="L482" i="3"/>
  <c r="K482" i="3"/>
  <c r="AB487" i="9" s="1"/>
  <c r="J482" i="3"/>
  <c r="R487" i="9" s="1"/>
  <c r="Q487" i="9" s="1"/>
  <c r="M481" i="3"/>
  <c r="L481" i="3"/>
  <c r="K481" i="3"/>
  <c r="AB486" i="9" s="1"/>
  <c r="J481" i="3"/>
  <c r="R486" i="9" s="1"/>
  <c r="Q486" i="9" s="1"/>
  <c r="M480" i="3"/>
  <c r="L480" i="3"/>
  <c r="K480" i="3"/>
  <c r="AB485" i="9" s="1"/>
  <c r="J480" i="3"/>
  <c r="R485" i="9" s="1"/>
  <c r="Q485" i="9" s="1"/>
  <c r="M479" i="3"/>
  <c r="L479" i="3"/>
  <c r="I479" i="3" s="1"/>
  <c r="K479" i="3"/>
  <c r="AB484" i="9" s="1"/>
  <c r="J479" i="3"/>
  <c r="R484" i="9" s="1"/>
  <c r="Q484" i="9" s="1"/>
  <c r="M478" i="3"/>
  <c r="L478" i="3"/>
  <c r="K478" i="3"/>
  <c r="AB483" i="9" s="1"/>
  <c r="J478" i="3"/>
  <c r="R483" i="9" s="1"/>
  <c r="Q483" i="9" s="1"/>
  <c r="I478" i="3"/>
  <c r="M477" i="3"/>
  <c r="L477" i="3"/>
  <c r="K477" i="3"/>
  <c r="AB482" i="9" s="1"/>
  <c r="J477" i="3"/>
  <c r="R482" i="9" s="1"/>
  <c r="Q482" i="9" s="1"/>
  <c r="I477" i="3"/>
  <c r="M476" i="3"/>
  <c r="L476" i="3"/>
  <c r="K476" i="3"/>
  <c r="AB481" i="9" s="1"/>
  <c r="J476" i="3"/>
  <c r="R481" i="9" s="1"/>
  <c r="Q481" i="9" s="1"/>
  <c r="M475" i="3"/>
  <c r="L475" i="3"/>
  <c r="K475" i="3"/>
  <c r="AB480" i="9" s="1"/>
  <c r="J475" i="3"/>
  <c r="R480" i="9" s="1"/>
  <c r="Q480" i="9" s="1"/>
  <c r="I475" i="3"/>
  <c r="M474" i="3"/>
  <c r="L474" i="3"/>
  <c r="K474" i="3"/>
  <c r="AB479" i="9" s="1"/>
  <c r="J474" i="3"/>
  <c r="R479" i="9" s="1"/>
  <c r="Q479" i="9" s="1"/>
  <c r="M473" i="3"/>
  <c r="L473" i="3"/>
  <c r="K473" i="3"/>
  <c r="AB478" i="9" s="1"/>
  <c r="J473" i="3"/>
  <c r="R478" i="9" s="1"/>
  <c r="Q478" i="9" s="1"/>
  <c r="M472" i="3"/>
  <c r="L472" i="3"/>
  <c r="K472" i="3"/>
  <c r="AB477" i="9" s="1"/>
  <c r="J472" i="3"/>
  <c r="R477" i="9" s="1"/>
  <c r="Q477" i="9" s="1"/>
  <c r="M471" i="3"/>
  <c r="L471" i="3"/>
  <c r="I471" i="3" s="1"/>
  <c r="K471" i="3"/>
  <c r="AB476" i="9" s="1"/>
  <c r="J471" i="3"/>
  <c r="R476" i="9" s="1"/>
  <c r="Q476" i="9" s="1"/>
  <c r="M470" i="3"/>
  <c r="L470" i="3"/>
  <c r="K470" i="3"/>
  <c r="AB475" i="9" s="1"/>
  <c r="J470" i="3"/>
  <c r="R475" i="9" s="1"/>
  <c r="Q475" i="9" s="1"/>
  <c r="I470" i="3"/>
  <c r="M469" i="3"/>
  <c r="L469" i="3"/>
  <c r="K469" i="3"/>
  <c r="AB474" i="9" s="1"/>
  <c r="J469" i="3"/>
  <c r="R474" i="9" s="1"/>
  <c r="Q474" i="9" s="1"/>
  <c r="I469" i="3"/>
  <c r="M468" i="3"/>
  <c r="L468" i="3"/>
  <c r="K468" i="3"/>
  <c r="AB473" i="9" s="1"/>
  <c r="J468" i="3"/>
  <c r="R473" i="9" s="1"/>
  <c r="Q473" i="9" s="1"/>
  <c r="M467" i="3"/>
  <c r="L467" i="3"/>
  <c r="K467" i="3"/>
  <c r="AB472" i="9" s="1"/>
  <c r="J467" i="3"/>
  <c r="R472" i="9" s="1"/>
  <c r="Q472" i="9" s="1"/>
  <c r="I467" i="3"/>
  <c r="M466" i="3"/>
  <c r="L466" i="3"/>
  <c r="K466" i="3"/>
  <c r="AB471" i="9" s="1"/>
  <c r="J466" i="3"/>
  <c r="R471" i="9" s="1"/>
  <c r="Q471" i="9" s="1"/>
  <c r="M465" i="3"/>
  <c r="L465" i="3"/>
  <c r="K465" i="3"/>
  <c r="AB470" i="9" s="1"/>
  <c r="J465" i="3"/>
  <c r="R470" i="9" s="1"/>
  <c r="Q470" i="9" s="1"/>
  <c r="M464" i="3"/>
  <c r="L464" i="3"/>
  <c r="K464" i="3"/>
  <c r="AB469" i="9" s="1"/>
  <c r="J464" i="3"/>
  <c r="R469" i="9" s="1"/>
  <c r="Q469" i="9" s="1"/>
  <c r="M463" i="3"/>
  <c r="L463" i="3"/>
  <c r="I463" i="3" s="1"/>
  <c r="K463" i="3"/>
  <c r="AB468" i="9" s="1"/>
  <c r="J463" i="3"/>
  <c r="R468" i="9" s="1"/>
  <c r="Q468" i="9" s="1"/>
  <c r="M462" i="3"/>
  <c r="L462" i="3"/>
  <c r="K462" i="3"/>
  <c r="AB467" i="9" s="1"/>
  <c r="J462" i="3"/>
  <c r="R467" i="9" s="1"/>
  <c r="Q467" i="9" s="1"/>
  <c r="I462" i="3"/>
  <c r="M461" i="3"/>
  <c r="L461" i="3"/>
  <c r="K461" i="3"/>
  <c r="AB466" i="9" s="1"/>
  <c r="J461" i="3"/>
  <c r="R466" i="9" s="1"/>
  <c r="Q466" i="9" s="1"/>
  <c r="I461" i="3"/>
  <c r="M460" i="3"/>
  <c r="L460" i="3"/>
  <c r="K460" i="3"/>
  <c r="AB465" i="9" s="1"/>
  <c r="J460" i="3"/>
  <c r="R465" i="9" s="1"/>
  <c r="Q465" i="9" s="1"/>
  <c r="M459" i="3"/>
  <c r="L459" i="3"/>
  <c r="K459" i="3"/>
  <c r="AB464" i="9" s="1"/>
  <c r="J459" i="3"/>
  <c r="R464" i="9" s="1"/>
  <c r="Q464" i="9" s="1"/>
  <c r="I459" i="3"/>
  <c r="M458" i="3"/>
  <c r="L458" i="3"/>
  <c r="K458" i="3"/>
  <c r="AB463" i="9" s="1"/>
  <c r="J458" i="3"/>
  <c r="R463" i="9" s="1"/>
  <c r="Q463" i="9" s="1"/>
  <c r="M457" i="3"/>
  <c r="L457" i="3"/>
  <c r="K457" i="3"/>
  <c r="AB462" i="9" s="1"/>
  <c r="J457" i="3"/>
  <c r="R462" i="9" s="1"/>
  <c r="Q462" i="9" s="1"/>
  <c r="M456" i="3"/>
  <c r="L456" i="3"/>
  <c r="K456" i="3"/>
  <c r="AB461" i="9" s="1"/>
  <c r="J456" i="3"/>
  <c r="R461" i="9" s="1"/>
  <c r="Q461" i="9" s="1"/>
  <c r="M455" i="3"/>
  <c r="L455" i="3"/>
  <c r="I455" i="3" s="1"/>
  <c r="K455" i="3"/>
  <c r="AB460" i="9" s="1"/>
  <c r="J455" i="3"/>
  <c r="R460" i="9" s="1"/>
  <c r="Q460" i="9" s="1"/>
  <c r="M454" i="3"/>
  <c r="L454" i="3"/>
  <c r="K454" i="3"/>
  <c r="AB459" i="9" s="1"/>
  <c r="J454" i="3"/>
  <c r="R459" i="9" s="1"/>
  <c r="Q459" i="9" s="1"/>
  <c r="I454" i="3"/>
  <c r="M453" i="3"/>
  <c r="L453" i="3"/>
  <c r="K453" i="3"/>
  <c r="AB458" i="9" s="1"/>
  <c r="J453" i="3"/>
  <c r="R458" i="9" s="1"/>
  <c r="Q458" i="9" s="1"/>
  <c r="I453" i="3"/>
  <c r="M452" i="3"/>
  <c r="L452" i="3"/>
  <c r="K452" i="3"/>
  <c r="AB457" i="9" s="1"/>
  <c r="J452" i="3"/>
  <c r="R457" i="9" s="1"/>
  <c r="Q457" i="9" s="1"/>
  <c r="M451" i="3"/>
  <c r="L451" i="3"/>
  <c r="K451" i="3"/>
  <c r="AB456" i="9" s="1"/>
  <c r="J451" i="3"/>
  <c r="R456" i="9" s="1"/>
  <c r="Q456" i="9" s="1"/>
  <c r="I451" i="3"/>
  <c r="M450" i="3"/>
  <c r="L450" i="3"/>
  <c r="K450" i="3"/>
  <c r="AB455" i="9" s="1"/>
  <c r="J450" i="3"/>
  <c r="R455" i="9" s="1"/>
  <c r="Q455" i="9" s="1"/>
  <c r="M449" i="3"/>
  <c r="L449" i="3"/>
  <c r="K449" i="3"/>
  <c r="AB454" i="9" s="1"/>
  <c r="J449" i="3"/>
  <c r="R454" i="9" s="1"/>
  <c r="Q454" i="9" s="1"/>
  <c r="M448" i="3"/>
  <c r="L448" i="3"/>
  <c r="K448" i="3"/>
  <c r="AB453" i="9" s="1"/>
  <c r="J448" i="3"/>
  <c r="R453" i="9" s="1"/>
  <c r="Q453" i="9" s="1"/>
  <c r="M447" i="3"/>
  <c r="L447" i="3"/>
  <c r="I447" i="3" s="1"/>
  <c r="K447" i="3"/>
  <c r="AB452" i="9" s="1"/>
  <c r="J447" i="3"/>
  <c r="R452" i="9" s="1"/>
  <c r="Q452" i="9" s="1"/>
  <c r="M446" i="3"/>
  <c r="L446" i="3"/>
  <c r="K446" i="3"/>
  <c r="AB451" i="9" s="1"/>
  <c r="J446" i="3"/>
  <c r="R451" i="9" s="1"/>
  <c r="Q451" i="9" s="1"/>
  <c r="I446" i="3"/>
  <c r="M445" i="3"/>
  <c r="L445" i="3"/>
  <c r="K445" i="3"/>
  <c r="AB450" i="9" s="1"/>
  <c r="J445" i="3"/>
  <c r="R450" i="9" s="1"/>
  <c r="Q450" i="9" s="1"/>
  <c r="I445" i="3"/>
  <c r="M444" i="3"/>
  <c r="L444" i="3"/>
  <c r="K444" i="3"/>
  <c r="AB449" i="9" s="1"/>
  <c r="J444" i="3"/>
  <c r="R449" i="9" s="1"/>
  <c r="Q449" i="9" s="1"/>
  <c r="M443" i="3"/>
  <c r="L443" i="3"/>
  <c r="K443" i="3"/>
  <c r="AB448" i="9" s="1"/>
  <c r="J443" i="3"/>
  <c r="R448" i="9" s="1"/>
  <c r="Q448" i="9" s="1"/>
  <c r="I443" i="3"/>
  <c r="M442" i="3"/>
  <c r="L442" i="3"/>
  <c r="K442" i="3"/>
  <c r="AB447" i="9" s="1"/>
  <c r="J442" i="3"/>
  <c r="R447" i="9" s="1"/>
  <c r="Q447" i="9" s="1"/>
  <c r="M441" i="3"/>
  <c r="L441" i="3"/>
  <c r="K441" i="3"/>
  <c r="AB446" i="9" s="1"/>
  <c r="J441" i="3"/>
  <c r="R446" i="9" s="1"/>
  <c r="Q446" i="9" s="1"/>
  <c r="M440" i="3"/>
  <c r="L440" i="3"/>
  <c r="K440" i="3"/>
  <c r="AB445" i="9" s="1"/>
  <c r="J440" i="3"/>
  <c r="R445" i="9" s="1"/>
  <c r="Q445" i="9" s="1"/>
  <c r="M439" i="3"/>
  <c r="L439" i="3"/>
  <c r="I439" i="3" s="1"/>
  <c r="K439" i="3"/>
  <c r="AB444" i="9" s="1"/>
  <c r="J439" i="3"/>
  <c r="R444" i="9" s="1"/>
  <c r="Q444" i="9" s="1"/>
  <c r="M438" i="3"/>
  <c r="L438" i="3"/>
  <c r="K438" i="3"/>
  <c r="AB443" i="9" s="1"/>
  <c r="J438" i="3"/>
  <c r="R443" i="9" s="1"/>
  <c r="Q443" i="9" s="1"/>
  <c r="I438" i="3"/>
  <c r="M437" i="3"/>
  <c r="L437" i="3"/>
  <c r="K437" i="3"/>
  <c r="AB442" i="9" s="1"/>
  <c r="J437" i="3"/>
  <c r="R442" i="9" s="1"/>
  <c r="Q442" i="9" s="1"/>
  <c r="I437" i="3"/>
  <c r="M436" i="3"/>
  <c r="L436" i="3"/>
  <c r="K436" i="3"/>
  <c r="AB441" i="9" s="1"/>
  <c r="J436" i="3"/>
  <c r="R441" i="9" s="1"/>
  <c r="Q441" i="9" s="1"/>
  <c r="M435" i="3"/>
  <c r="L435" i="3"/>
  <c r="K435" i="3"/>
  <c r="AB440" i="9" s="1"/>
  <c r="J435" i="3"/>
  <c r="R440" i="9" s="1"/>
  <c r="Q440" i="9" s="1"/>
  <c r="I435" i="3"/>
  <c r="M434" i="3"/>
  <c r="L434" i="3"/>
  <c r="K434" i="3"/>
  <c r="AB439" i="9" s="1"/>
  <c r="J434" i="3"/>
  <c r="R439" i="9" s="1"/>
  <c r="Q439" i="9" s="1"/>
  <c r="M433" i="3"/>
  <c r="L433" i="3"/>
  <c r="K433" i="3"/>
  <c r="AB438" i="9" s="1"/>
  <c r="J433" i="3"/>
  <c r="R438" i="9" s="1"/>
  <c r="Q438" i="9" s="1"/>
  <c r="M432" i="3"/>
  <c r="L432" i="3"/>
  <c r="K432" i="3"/>
  <c r="AB437" i="9" s="1"/>
  <c r="DH71" i="7" s="1"/>
  <c r="DF71" i="7" s="1"/>
  <c r="DE71" i="7" s="1"/>
  <c r="J432" i="3"/>
  <c r="R437" i="9" s="1"/>
  <c r="Q437" i="9" s="1"/>
  <c r="M431" i="3"/>
  <c r="L431" i="3"/>
  <c r="I431" i="3" s="1"/>
  <c r="K431" i="3"/>
  <c r="AB436" i="9" s="1"/>
  <c r="J431" i="3"/>
  <c r="R436" i="9" s="1"/>
  <c r="Q436" i="9" s="1"/>
  <c r="M430" i="3"/>
  <c r="L430" i="3"/>
  <c r="K430" i="3"/>
  <c r="AB435" i="9" s="1"/>
  <c r="J430" i="3"/>
  <c r="R435" i="9" s="1"/>
  <c r="Q435" i="9" s="1"/>
  <c r="I430" i="3"/>
  <c r="M429" i="3"/>
  <c r="L429" i="3"/>
  <c r="K429" i="3"/>
  <c r="AB434" i="9" s="1"/>
  <c r="J429" i="3"/>
  <c r="R434" i="9" s="1"/>
  <c r="Q434" i="9" s="1"/>
  <c r="I429" i="3"/>
  <c r="M428" i="3"/>
  <c r="L428" i="3"/>
  <c r="K428" i="3"/>
  <c r="AB433" i="9" s="1"/>
  <c r="J428" i="3"/>
  <c r="R433" i="9" s="1"/>
  <c r="Q433" i="9" s="1"/>
  <c r="M427" i="3"/>
  <c r="L427" i="3"/>
  <c r="K427" i="3"/>
  <c r="AB432" i="9" s="1"/>
  <c r="J427" i="3"/>
  <c r="R432" i="9" s="1"/>
  <c r="Q432" i="9" s="1"/>
  <c r="I427" i="3"/>
  <c r="M426" i="3"/>
  <c r="L426" i="3"/>
  <c r="K426" i="3"/>
  <c r="AB431" i="9" s="1"/>
  <c r="J426" i="3"/>
  <c r="R431" i="9" s="1"/>
  <c r="Q431" i="9" s="1"/>
  <c r="M425" i="3"/>
  <c r="L425" i="3"/>
  <c r="K425" i="3"/>
  <c r="AB430" i="9" s="1"/>
  <c r="J425" i="3"/>
  <c r="R430" i="9" s="1"/>
  <c r="Q430" i="9" s="1"/>
  <c r="M424" i="3"/>
  <c r="L424" i="3"/>
  <c r="K424" i="3"/>
  <c r="AB429" i="9" s="1"/>
  <c r="J424" i="3"/>
  <c r="R429" i="9" s="1"/>
  <c r="Q429" i="9" s="1"/>
  <c r="M423" i="3"/>
  <c r="L423" i="3"/>
  <c r="I423" i="3" s="1"/>
  <c r="K423" i="3"/>
  <c r="AB428" i="9" s="1"/>
  <c r="J423" i="3"/>
  <c r="R428" i="9" s="1"/>
  <c r="Q428" i="9" s="1"/>
  <c r="M422" i="3"/>
  <c r="L422" i="3"/>
  <c r="K422" i="3"/>
  <c r="AB427" i="9" s="1"/>
  <c r="J422" i="3"/>
  <c r="R427" i="9" s="1"/>
  <c r="Q427" i="9" s="1"/>
  <c r="I422" i="3"/>
  <c r="M421" i="3"/>
  <c r="L421" i="3"/>
  <c r="K421" i="3"/>
  <c r="AB426" i="9" s="1"/>
  <c r="J421" i="3"/>
  <c r="R426" i="9" s="1"/>
  <c r="Q426" i="9" s="1"/>
  <c r="I421" i="3"/>
  <c r="M420" i="3"/>
  <c r="L420" i="3"/>
  <c r="K420" i="3"/>
  <c r="AB425" i="9" s="1"/>
  <c r="J420" i="3"/>
  <c r="R425" i="9" s="1"/>
  <c r="Q425" i="9" s="1"/>
  <c r="M419" i="3"/>
  <c r="L419" i="3"/>
  <c r="K419" i="3"/>
  <c r="AB424" i="9" s="1"/>
  <c r="J419" i="3"/>
  <c r="R424" i="9" s="1"/>
  <c r="Q424" i="9" s="1"/>
  <c r="I419" i="3"/>
  <c r="M418" i="3"/>
  <c r="L418" i="3"/>
  <c r="K418" i="3"/>
  <c r="AB423" i="9" s="1"/>
  <c r="J418" i="3"/>
  <c r="R423" i="9" s="1"/>
  <c r="Q423" i="9" s="1"/>
  <c r="M417" i="3"/>
  <c r="L417" i="3"/>
  <c r="K417" i="3"/>
  <c r="AB422" i="9" s="1"/>
  <c r="J417" i="3"/>
  <c r="R422" i="9" s="1"/>
  <c r="Q422" i="9" s="1"/>
  <c r="M416" i="3"/>
  <c r="L416" i="3"/>
  <c r="K416" i="3"/>
  <c r="AB421" i="9" s="1"/>
  <c r="J416" i="3"/>
  <c r="R421" i="9" s="1"/>
  <c r="Q421" i="9" s="1"/>
  <c r="M415" i="3"/>
  <c r="L415" i="3"/>
  <c r="I415" i="3" s="1"/>
  <c r="K415" i="3"/>
  <c r="AB420" i="9" s="1"/>
  <c r="J415" i="3"/>
  <c r="R420" i="9" s="1"/>
  <c r="Q420" i="9" s="1"/>
  <c r="M414" i="3"/>
  <c r="L414" i="3"/>
  <c r="K414" i="3"/>
  <c r="AB419" i="9" s="1"/>
  <c r="J414" i="3"/>
  <c r="R419" i="9" s="1"/>
  <c r="Q419" i="9" s="1"/>
  <c r="I414" i="3"/>
  <c r="M413" i="3"/>
  <c r="L413" i="3"/>
  <c r="K413" i="3"/>
  <c r="AB418" i="9" s="1"/>
  <c r="J413" i="3"/>
  <c r="R418" i="9" s="1"/>
  <c r="Q418" i="9" s="1"/>
  <c r="I413" i="3"/>
  <c r="M412" i="3"/>
  <c r="L412" i="3"/>
  <c r="K412" i="3"/>
  <c r="AB417" i="9" s="1"/>
  <c r="J412" i="3"/>
  <c r="R417" i="9" s="1"/>
  <c r="Q417" i="9" s="1"/>
  <c r="M411" i="3"/>
  <c r="L411" i="3"/>
  <c r="K411" i="3"/>
  <c r="AB416" i="9" s="1"/>
  <c r="J411" i="3"/>
  <c r="R416" i="9" s="1"/>
  <c r="Q416" i="9" s="1"/>
  <c r="I411" i="3"/>
  <c r="M410" i="3"/>
  <c r="L410" i="3"/>
  <c r="K410" i="3"/>
  <c r="AB415" i="9" s="1"/>
  <c r="J410" i="3"/>
  <c r="R415" i="9" s="1"/>
  <c r="Q415" i="9" s="1"/>
  <c r="M409" i="3"/>
  <c r="L409" i="3"/>
  <c r="K409" i="3"/>
  <c r="AB414" i="9" s="1"/>
  <c r="J409" i="3"/>
  <c r="R414" i="9" s="1"/>
  <c r="Q414" i="9" s="1"/>
  <c r="M408" i="3"/>
  <c r="L408" i="3"/>
  <c r="K408" i="3"/>
  <c r="AB413" i="9" s="1"/>
  <c r="J408" i="3"/>
  <c r="R413" i="9" s="1"/>
  <c r="Q413" i="9" s="1"/>
  <c r="M407" i="3"/>
  <c r="L407" i="3"/>
  <c r="I407" i="3" s="1"/>
  <c r="K407" i="3"/>
  <c r="AB412" i="9" s="1"/>
  <c r="J407" i="3"/>
  <c r="R412" i="9" s="1"/>
  <c r="Q412" i="9" s="1"/>
  <c r="M406" i="3"/>
  <c r="L406" i="3"/>
  <c r="K406" i="3"/>
  <c r="AB411" i="9" s="1"/>
  <c r="J406" i="3"/>
  <c r="R411" i="9" s="1"/>
  <c r="Q411" i="9" s="1"/>
  <c r="I406" i="3"/>
  <c r="M405" i="3"/>
  <c r="L405" i="3"/>
  <c r="K405" i="3"/>
  <c r="AB410" i="9" s="1"/>
  <c r="J405" i="3"/>
  <c r="R410" i="9" s="1"/>
  <c r="Q410" i="9" s="1"/>
  <c r="I405" i="3"/>
  <c r="M404" i="3"/>
  <c r="L404" i="3"/>
  <c r="K404" i="3"/>
  <c r="AB409" i="9" s="1"/>
  <c r="J404" i="3"/>
  <c r="R409" i="9" s="1"/>
  <c r="Q409" i="9" s="1"/>
  <c r="M403" i="3"/>
  <c r="L403" i="3"/>
  <c r="K403" i="3"/>
  <c r="AB408" i="9" s="1"/>
  <c r="J403" i="3"/>
  <c r="R408" i="9" s="1"/>
  <c r="Q408" i="9" s="1"/>
  <c r="I403" i="3"/>
  <c r="M402" i="3"/>
  <c r="L402" i="3"/>
  <c r="K402" i="3"/>
  <c r="AB407" i="9" s="1"/>
  <c r="DH69" i="7" s="1"/>
  <c r="DF69" i="7" s="1"/>
  <c r="DE69" i="7" s="1"/>
  <c r="J402" i="3"/>
  <c r="R407" i="9" s="1"/>
  <c r="Q407" i="9" s="1"/>
  <c r="M401" i="3"/>
  <c r="L401" i="3"/>
  <c r="K401" i="3"/>
  <c r="AB406" i="9" s="1"/>
  <c r="DH68" i="7" s="1"/>
  <c r="DF68" i="7" s="1"/>
  <c r="DE68" i="7" s="1"/>
  <c r="J401" i="3"/>
  <c r="R406" i="9" s="1"/>
  <c r="Q406" i="9" s="1"/>
  <c r="M400" i="3"/>
  <c r="L400" i="3"/>
  <c r="K400" i="3"/>
  <c r="AB405" i="9" s="1"/>
  <c r="DH67" i="7" s="1"/>
  <c r="DF67" i="7" s="1"/>
  <c r="DE67" i="7" s="1"/>
  <c r="J400" i="3"/>
  <c r="R405" i="9" s="1"/>
  <c r="Q405" i="9" s="1"/>
  <c r="M399" i="3"/>
  <c r="L399" i="3"/>
  <c r="I399" i="3" s="1"/>
  <c r="K399" i="3"/>
  <c r="AB404" i="9" s="1"/>
  <c r="DH66" i="7" s="1"/>
  <c r="DF66" i="7" s="1"/>
  <c r="DE66" i="7" s="1"/>
  <c r="J399" i="3"/>
  <c r="R404" i="9" s="1"/>
  <c r="Q404" i="9" s="1"/>
  <c r="M398" i="3"/>
  <c r="L398" i="3"/>
  <c r="K398" i="3"/>
  <c r="AB403" i="9" s="1"/>
  <c r="DH65" i="7" s="1"/>
  <c r="DF65" i="7" s="1"/>
  <c r="DE65" i="7" s="1"/>
  <c r="J398" i="3"/>
  <c r="R403" i="9" s="1"/>
  <c r="Q403" i="9" s="1"/>
  <c r="I398" i="3"/>
  <c r="M397" i="3"/>
  <c r="L397" i="3"/>
  <c r="K397" i="3"/>
  <c r="AB402" i="9" s="1"/>
  <c r="J397" i="3"/>
  <c r="R402" i="9" s="1"/>
  <c r="Q402" i="9" s="1"/>
  <c r="I397" i="3"/>
  <c r="M396" i="3"/>
  <c r="L396" i="3"/>
  <c r="K396" i="3"/>
  <c r="AB401" i="9" s="1"/>
  <c r="J396" i="3"/>
  <c r="R401" i="9" s="1"/>
  <c r="Q401" i="9" s="1"/>
  <c r="M395" i="3"/>
  <c r="L395" i="3"/>
  <c r="K395" i="3"/>
  <c r="AB400" i="9" s="1"/>
  <c r="J395" i="3"/>
  <c r="R400" i="9" s="1"/>
  <c r="Q400" i="9" s="1"/>
  <c r="I395" i="3"/>
  <c r="M394" i="3"/>
  <c r="L394" i="3"/>
  <c r="I394" i="3" s="1"/>
  <c r="K394" i="3"/>
  <c r="AB399" i="9" s="1"/>
  <c r="J394" i="3"/>
  <c r="R399" i="9" s="1"/>
  <c r="Q399" i="9" s="1"/>
  <c r="M393" i="3"/>
  <c r="L393" i="3"/>
  <c r="K393" i="3"/>
  <c r="AB398" i="9" s="1"/>
  <c r="J393" i="3"/>
  <c r="R398" i="9" s="1"/>
  <c r="Q398" i="9" s="1"/>
  <c r="M392" i="3"/>
  <c r="L392" i="3"/>
  <c r="K392" i="3"/>
  <c r="AB397" i="9" s="1"/>
  <c r="J392" i="3"/>
  <c r="R397" i="9" s="1"/>
  <c r="Q397" i="9" s="1"/>
  <c r="M391" i="3"/>
  <c r="L391" i="3"/>
  <c r="K391" i="3"/>
  <c r="AB396" i="9" s="1"/>
  <c r="J391" i="3"/>
  <c r="R396" i="9" s="1"/>
  <c r="Q396" i="9" s="1"/>
  <c r="M390" i="3"/>
  <c r="L390" i="3"/>
  <c r="K390" i="3"/>
  <c r="AB395" i="9" s="1"/>
  <c r="J390" i="3"/>
  <c r="R395" i="9" s="1"/>
  <c r="Q395" i="9" s="1"/>
  <c r="I390" i="3"/>
  <c r="M389" i="3"/>
  <c r="L389" i="3"/>
  <c r="K389" i="3"/>
  <c r="AB394" i="9" s="1"/>
  <c r="J389" i="3"/>
  <c r="R394" i="9" s="1"/>
  <c r="Q394" i="9" s="1"/>
  <c r="I389" i="3"/>
  <c r="M388" i="3"/>
  <c r="L388" i="3"/>
  <c r="K388" i="3"/>
  <c r="AB393" i="9" s="1"/>
  <c r="J388" i="3"/>
  <c r="R393" i="9" s="1"/>
  <c r="Q393" i="9" s="1"/>
  <c r="M387" i="3"/>
  <c r="L387" i="3"/>
  <c r="K387" i="3"/>
  <c r="AB392" i="9" s="1"/>
  <c r="J387" i="3"/>
  <c r="R392" i="9" s="1"/>
  <c r="Q392" i="9" s="1"/>
  <c r="I387" i="3"/>
  <c r="M386" i="3"/>
  <c r="L386" i="3"/>
  <c r="K386" i="3"/>
  <c r="AB391" i="9" s="1"/>
  <c r="J386" i="3"/>
  <c r="R391" i="9" s="1"/>
  <c r="Q391" i="9" s="1"/>
  <c r="M385" i="3"/>
  <c r="L385" i="3"/>
  <c r="K385" i="3"/>
  <c r="AB390" i="9" s="1"/>
  <c r="J385" i="3"/>
  <c r="R390" i="9" s="1"/>
  <c r="Q390" i="9" s="1"/>
  <c r="M384" i="3"/>
  <c r="L384" i="3"/>
  <c r="K384" i="3"/>
  <c r="AB389" i="9" s="1"/>
  <c r="J384" i="3"/>
  <c r="R389" i="9" s="1"/>
  <c r="Q389" i="9" s="1"/>
  <c r="M383" i="3"/>
  <c r="L383" i="3"/>
  <c r="K383" i="3"/>
  <c r="AB388" i="9" s="1"/>
  <c r="J383" i="3"/>
  <c r="R388" i="9" s="1"/>
  <c r="Q388" i="9" s="1"/>
  <c r="M382" i="3"/>
  <c r="L382" i="3"/>
  <c r="K382" i="3"/>
  <c r="AB387" i="9" s="1"/>
  <c r="J382" i="3"/>
  <c r="R387" i="9" s="1"/>
  <c r="Q387" i="9" s="1"/>
  <c r="I382" i="3"/>
  <c r="M381" i="3"/>
  <c r="L381" i="3"/>
  <c r="K381" i="3"/>
  <c r="AB386" i="9" s="1"/>
  <c r="J381" i="3"/>
  <c r="R386" i="9" s="1"/>
  <c r="Q386" i="9" s="1"/>
  <c r="I381" i="3"/>
  <c r="M380" i="3"/>
  <c r="L380" i="3"/>
  <c r="K380" i="3"/>
  <c r="AB385" i="9" s="1"/>
  <c r="J380" i="3"/>
  <c r="R385" i="9" s="1"/>
  <c r="Q385" i="9" s="1"/>
  <c r="M379" i="3"/>
  <c r="L379" i="3"/>
  <c r="K379" i="3"/>
  <c r="AB384" i="9" s="1"/>
  <c r="J379" i="3"/>
  <c r="R384" i="9" s="1"/>
  <c r="Q384" i="9" s="1"/>
  <c r="I379" i="3"/>
  <c r="M378" i="3"/>
  <c r="L378" i="3"/>
  <c r="K378" i="3"/>
  <c r="AB383" i="9" s="1"/>
  <c r="J378" i="3"/>
  <c r="R383" i="9" s="1"/>
  <c r="Q383" i="9" s="1"/>
  <c r="M377" i="3"/>
  <c r="L377" i="3"/>
  <c r="K377" i="3"/>
  <c r="AB382" i="9" s="1"/>
  <c r="J377" i="3"/>
  <c r="R382" i="9" s="1"/>
  <c r="Q382" i="9" s="1"/>
  <c r="M376" i="3"/>
  <c r="L376" i="3"/>
  <c r="K376" i="3"/>
  <c r="AB381" i="9" s="1"/>
  <c r="J376" i="3"/>
  <c r="R381" i="9" s="1"/>
  <c r="Q381" i="9" s="1"/>
  <c r="M375" i="3"/>
  <c r="L375" i="3"/>
  <c r="K375" i="3"/>
  <c r="AB380" i="9" s="1"/>
  <c r="J375" i="3"/>
  <c r="R380" i="9" s="1"/>
  <c r="Q380" i="9" s="1"/>
  <c r="M374" i="3"/>
  <c r="L374" i="3"/>
  <c r="K374" i="3"/>
  <c r="AB379" i="9" s="1"/>
  <c r="J374" i="3"/>
  <c r="R379" i="9" s="1"/>
  <c r="Q379" i="9" s="1"/>
  <c r="I374" i="3"/>
  <c r="M373" i="3"/>
  <c r="L373" i="3"/>
  <c r="K373" i="3"/>
  <c r="AB378" i="9" s="1"/>
  <c r="J373" i="3"/>
  <c r="R378" i="9" s="1"/>
  <c r="Q378" i="9" s="1"/>
  <c r="I373" i="3"/>
  <c r="M372" i="3"/>
  <c r="L372" i="3"/>
  <c r="K372" i="3"/>
  <c r="AB377" i="9" s="1"/>
  <c r="J372" i="3"/>
  <c r="R377" i="9" s="1"/>
  <c r="Q377" i="9" s="1"/>
  <c r="M371" i="3"/>
  <c r="L371" i="3"/>
  <c r="K371" i="3"/>
  <c r="AB376" i="9" s="1"/>
  <c r="J371" i="3"/>
  <c r="R376" i="9" s="1"/>
  <c r="Q376" i="9" s="1"/>
  <c r="I371" i="3"/>
  <c r="M370" i="3"/>
  <c r="L370" i="3"/>
  <c r="K370" i="3"/>
  <c r="AB375" i="9" s="1"/>
  <c r="J370" i="3"/>
  <c r="R375" i="9" s="1"/>
  <c r="Q375" i="9" s="1"/>
  <c r="M369" i="3"/>
  <c r="L369" i="3"/>
  <c r="K369" i="3"/>
  <c r="AB374" i="9" s="1"/>
  <c r="J369" i="3"/>
  <c r="R374" i="9" s="1"/>
  <c r="Q374" i="9" s="1"/>
  <c r="M368" i="3"/>
  <c r="L368" i="3"/>
  <c r="K368" i="3"/>
  <c r="AB373" i="9" s="1"/>
  <c r="J368" i="3"/>
  <c r="R373" i="9" s="1"/>
  <c r="Q373" i="9" s="1"/>
  <c r="M367" i="3"/>
  <c r="L367" i="3"/>
  <c r="K367" i="3"/>
  <c r="AB372" i="9" s="1"/>
  <c r="J367" i="3"/>
  <c r="R372" i="9" s="1"/>
  <c r="Q372" i="9" s="1"/>
  <c r="M366" i="3"/>
  <c r="L366" i="3"/>
  <c r="K366" i="3"/>
  <c r="AB371" i="9" s="1"/>
  <c r="J366" i="3"/>
  <c r="R371" i="9" s="1"/>
  <c r="Q371" i="9" s="1"/>
  <c r="I366" i="3"/>
  <c r="M365" i="3"/>
  <c r="L365" i="3"/>
  <c r="K365" i="3"/>
  <c r="AB370" i="9" s="1"/>
  <c r="J365" i="3"/>
  <c r="R370" i="9" s="1"/>
  <c r="Q370" i="9" s="1"/>
  <c r="I365" i="3"/>
  <c r="M364" i="3"/>
  <c r="L364" i="3"/>
  <c r="K364" i="3"/>
  <c r="AB369" i="9" s="1"/>
  <c r="J364" i="3"/>
  <c r="R369" i="9" s="1"/>
  <c r="Q369" i="9" s="1"/>
  <c r="M363" i="3"/>
  <c r="L363" i="3"/>
  <c r="K363" i="3"/>
  <c r="AB368" i="9" s="1"/>
  <c r="J363" i="3"/>
  <c r="R368" i="9" s="1"/>
  <c r="Q368" i="9" s="1"/>
  <c r="I363" i="3"/>
  <c r="M362" i="3"/>
  <c r="L362" i="3"/>
  <c r="I362" i="3" s="1"/>
  <c r="K362" i="3"/>
  <c r="AB367" i="9" s="1"/>
  <c r="DH62" i="7" s="1"/>
  <c r="DF62" i="7" s="1"/>
  <c r="DE62" i="7" s="1"/>
  <c r="J362" i="3"/>
  <c r="R367" i="9" s="1"/>
  <c r="Q367" i="9" s="1"/>
  <c r="M361" i="3"/>
  <c r="L361" i="3"/>
  <c r="K361" i="3"/>
  <c r="AB366" i="9" s="1"/>
  <c r="J361" i="3"/>
  <c r="R366" i="9" s="1"/>
  <c r="Q366" i="9" s="1"/>
  <c r="M360" i="3"/>
  <c r="L360" i="3"/>
  <c r="K360" i="3"/>
  <c r="AB365" i="9" s="1"/>
  <c r="J360" i="3"/>
  <c r="R365" i="9" s="1"/>
  <c r="Q365" i="9" s="1"/>
  <c r="M359" i="3"/>
  <c r="L359" i="3"/>
  <c r="K359" i="3"/>
  <c r="AB364" i="9" s="1"/>
  <c r="J359" i="3"/>
  <c r="R364" i="9" s="1"/>
  <c r="Q364" i="9" s="1"/>
  <c r="M358" i="3"/>
  <c r="L358" i="3"/>
  <c r="K358" i="3"/>
  <c r="AB363" i="9" s="1"/>
  <c r="J358" i="3"/>
  <c r="R363" i="9" s="1"/>
  <c r="Q363" i="9" s="1"/>
  <c r="I358" i="3"/>
  <c r="M357" i="3"/>
  <c r="L357" i="3"/>
  <c r="K357" i="3"/>
  <c r="AB362" i="9" s="1"/>
  <c r="J357" i="3"/>
  <c r="R362" i="9" s="1"/>
  <c r="Q362" i="9" s="1"/>
  <c r="I357" i="3"/>
  <c r="M356" i="3"/>
  <c r="L356" i="3"/>
  <c r="K356" i="3"/>
  <c r="AB361" i="9" s="1"/>
  <c r="J356" i="3"/>
  <c r="R361" i="9" s="1"/>
  <c r="Q361" i="9" s="1"/>
  <c r="M355" i="3"/>
  <c r="L355" i="3"/>
  <c r="K355" i="3"/>
  <c r="AB360" i="9" s="1"/>
  <c r="J355" i="3"/>
  <c r="R360" i="9" s="1"/>
  <c r="Q360" i="9" s="1"/>
  <c r="I355" i="3"/>
  <c r="M354" i="3"/>
  <c r="L354" i="3"/>
  <c r="K354" i="3"/>
  <c r="AB359" i="9" s="1"/>
  <c r="J354" i="3"/>
  <c r="R359" i="9" s="1"/>
  <c r="Q359" i="9" s="1"/>
  <c r="M353" i="3"/>
  <c r="L353" i="3"/>
  <c r="K353" i="3"/>
  <c r="AB358" i="9" s="1"/>
  <c r="J353" i="3"/>
  <c r="R358" i="9" s="1"/>
  <c r="Q358" i="9" s="1"/>
  <c r="M352" i="3"/>
  <c r="L352" i="3"/>
  <c r="K352" i="3"/>
  <c r="AB357" i="9" s="1"/>
  <c r="J352" i="3"/>
  <c r="R357" i="9" s="1"/>
  <c r="Q357" i="9" s="1"/>
  <c r="M351" i="3"/>
  <c r="L351" i="3"/>
  <c r="I351" i="3" s="1"/>
  <c r="K351" i="3"/>
  <c r="AB356" i="9" s="1"/>
  <c r="J351" i="3"/>
  <c r="R356" i="9" s="1"/>
  <c r="Q356" i="9" s="1"/>
  <c r="M350" i="3"/>
  <c r="L350" i="3"/>
  <c r="K350" i="3"/>
  <c r="AB355" i="9" s="1"/>
  <c r="DH60" i="7" s="1"/>
  <c r="DF60" i="7" s="1"/>
  <c r="DE60" i="7" s="1"/>
  <c r="J350" i="3"/>
  <c r="R355" i="9" s="1"/>
  <c r="Q355" i="9" s="1"/>
  <c r="I350" i="3"/>
  <c r="M349" i="3"/>
  <c r="L349" i="3"/>
  <c r="K349" i="3"/>
  <c r="AB354" i="9" s="1"/>
  <c r="J349" i="3"/>
  <c r="R354" i="9" s="1"/>
  <c r="Q354" i="9" s="1"/>
  <c r="I349" i="3"/>
  <c r="M348" i="3"/>
  <c r="L348" i="3"/>
  <c r="K348" i="3"/>
  <c r="AB353" i="9" s="1"/>
  <c r="J348" i="3"/>
  <c r="R353" i="9" s="1"/>
  <c r="Q353" i="9" s="1"/>
  <c r="M347" i="3"/>
  <c r="L347" i="3"/>
  <c r="K347" i="3"/>
  <c r="AB352" i="9" s="1"/>
  <c r="J347" i="3"/>
  <c r="R352" i="9" s="1"/>
  <c r="Q352" i="9" s="1"/>
  <c r="I347" i="3"/>
  <c r="M346" i="3"/>
  <c r="L346" i="3"/>
  <c r="K346" i="3"/>
  <c r="AB351" i="9" s="1"/>
  <c r="J346" i="3"/>
  <c r="R351" i="9" s="1"/>
  <c r="Q351" i="9" s="1"/>
  <c r="M345" i="3"/>
  <c r="L345" i="3"/>
  <c r="K345" i="3"/>
  <c r="AB350" i="9" s="1"/>
  <c r="J345" i="3"/>
  <c r="R350" i="9" s="1"/>
  <c r="Q350" i="9" s="1"/>
  <c r="M344" i="3"/>
  <c r="L344" i="3"/>
  <c r="K344" i="3"/>
  <c r="AB349" i="9" s="1"/>
  <c r="J344" i="3"/>
  <c r="R349" i="9" s="1"/>
  <c r="Q349" i="9" s="1"/>
  <c r="M343" i="3"/>
  <c r="L343" i="3"/>
  <c r="I343" i="3" s="1"/>
  <c r="K343" i="3"/>
  <c r="AB348" i="9" s="1"/>
  <c r="J343" i="3"/>
  <c r="R348" i="9" s="1"/>
  <c r="Q348" i="9" s="1"/>
  <c r="M342" i="3"/>
  <c r="L342" i="3"/>
  <c r="K342" i="3"/>
  <c r="AB347" i="9" s="1"/>
  <c r="J342" i="3"/>
  <c r="R347" i="9" s="1"/>
  <c r="Q347" i="9" s="1"/>
  <c r="I342" i="3"/>
  <c r="M341" i="3"/>
  <c r="L341" i="3"/>
  <c r="K341" i="3"/>
  <c r="AB346" i="9" s="1"/>
  <c r="J341" i="3"/>
  <c r="R346" i="9" s="1"/>
  <c r="Q346" i="9" s="1"/>
  <c r="I341" i="3"/>
  <c r="M340" i="3"/>
  <c r="L340" i="3"/>
  <c r="K340" i="3"/>
  <c r="AB345" i="9" s="1"/>
  <c r="J340" i="3"/>
  <c r="R345" i="9" s="1"/>
  <c r="Q345" i="9" s="1"/>
  <c r="M339" i="3"/>
  <c r="L339" i="3"/>
  <c r="K339" i="3"/>
  <c r="AB344" i="9" s="1"/>
  <c r="J339" i="3"/>
  <c r="R344" i="9" s="1"/>
  <c r="Q344" i="9" s="1"/>
  <c r="I339" i="3"/>
  <c r="M338" i="3"/>
  <c r="L338" i="3"/>
  <c r="K338" i="3"/>
  <c r="AB343" i="9" s="1"/>
  <c r="J338" i="3"/>
  <c r="R343" i="9" s="1"/>
  <c r="Q343" i="9" s="1"/>
  <c r="M337" i="3"/>
  <c r="L337" i="3"/>
  <c r="K337" i="3"/>
  <c r="AB342" i="9" s="1"/>
  <c r="J337" i="3"/>
  <c r="R342" i="9" s="1"/>
  <c r="Q342" i="9" s="1"/>
  <c r="M336" i="3"/>
  <c r="L336" i="3"/>
  <c r="K336" i="3"/>
  <c r="AB341" i="9" s="1"/>
  <c r="J336" i="3"/>
  <c r="R341" i="9" s="1"/>
  <c r="Q341" i="9" s="1"/>
  <c r="M335" i="3"/>
  <c r="L335" i="3"/>
  <c r="I335" i="3" s="1"/>
  <c r="K335" i="3"/>
  <c r="AB340" i="9" s="1"/>
  <c r="J335" i="3"/>
  <c r="R340" i="9" s="1"/>
  <c r="Q340" i="9" s="1"/>
  <c r="M334" i="3"/>
  <c r="L334" i="3"/>
  <c r="K334" i="3"/>
  <c r="AB339" i="9" s="1"/>
  <c r="J334" i="3"/>
  <c r="R339" i="9" s="1"/>
  <c r="Q339" i="9" s="1"/>
  <c r="I334" i="3"/>
  <c r="M333" i="3"/>
  <c r="L333" i="3"/>
  <c r="K333" i="3"/>
  <c r="AB338" i="9" s="1"/>
  <c r="J333" i="3"/>
  <c r="R338" i="9" s="1"/>
  <c r="Q338" i="9" s="1"/>
  <c r="I333" i="3"/>
  <c r="M332" i="3"/>
  <c r="L332" i="3"/>
  <c r="K332" i="3"/>
  <c r="AB337" i="9" s="1"/>
  <c r="J332" i="3"/>
  <c r="R337" i="9" s="1"/>
  <c r="Q337" i="9" s="1"/>
  <c r="M331" i="3"/>
  <c r="L331" i="3"/>
  <c r="K331" i="3"/>
  <c r="AB336" i="9" s="1"/>
  <c r="J331" i="3"/>
  <c r="R336" i="9" s="1"/>
  <c r="Q336" i="9" s="1"/>
  <c r="I331" i="3"/>
  <c r="M330" i="3"/>
  <c r="L330" i="3"/>
  <c r="K330" i="3"/>
  <c r="AB335" i="9" s="1"/>
  <c r="J330" i="3"/>
  <c r="R335" i="9" s="1"/>
  <c r="Q335" i="9" s="1"/>
  <c r="M329" i="3"/>
  <c r="L329" i="3"/>
  <c r="K329" i="3"/>
  <c r="AB334" i="9" s="1"/>
  <c r="J329" i="3"/>
  <c r="R334" i="9" s="1"/>
  <c r="Q334" i="9" s="1"/>
  <c r="M328" i="3"/>
  <c r="L328" i="3"/>
  <c r="K328" i="3"/>
  <c r="AB333" i="9" s="1"/>
  <c r="J328" i="3"/>
  <c r="R333" i="9" s="1"/>
  <c r="Q333" i="9" s="1"/>
  <c r="M327" i="3"/>
  <c r="L327" i="3"/>
  <c r="I327" i="3" s="1"/>
  <c r="K327" i="3"/>
  <c r="AB332" i="9" s="1"/>
  <c r="J327" i="3"/>
  <c r="R332" i="9" s="1"/>
  <c r="Q332" i="9" s="1"/>
  <c r="M326" i="3"/>
  <c r="L326" i="3"/>
  <c r="K326" i="3"/>
  <c r="AB331" i="9" s="1"/>
  <c r="J326" i="3"/>
  <c r="R331" i="9" s="1"/>
  <c r="Q331" i="9" s="1"/>
  <c r="I326" i="3"/>
  <c r="M325" i="3"/>
  <c r="L325" i="3"/>
  <c r="K325" i="3"/>
  <c r="AB330" i="9" s="1"/>
  <c r="J325" i="3"/>
  <c r="R330" i="9" s="1"/>
  <c r="Q330" i="9" s="1"/>
  <c r="I325" i="3"/>
  <c r="M324" i="3"/>
  <c r="L324" i="3"/>
  <c r="K324" i="3"/>
  <c r="AB329" i="9" s="1"/>
  <c r="J324" i="3"/>
  <c r="R329" i="9" s="1"/>
  <c r="Q329" i="9" s="1"/>
  <c r="M323" i="3"/>
  <c r="L323" i="3"/>
  <c r="K323" i="3"/>
  <c r="AB328" i="9" s="1"/>
  <c r="J323" i="3"/>
  <c r="R328" i="9" s="1"/>
  <c r="Q328" i="9" s="1"/>
  <c r="I323" i="3"/>
  <c r="M322" i="3"/>
  <c r="L322" i="3"/>
  <c r="K322" i="3"/>
  <c r="AB327" i="9" s="1"/>
  <c r="J322" i="3"/>
  <c r="R327" i="9" s="1"/>
  <c r="Q327" i="9" s="1"/>
  <c r="M321" i="3"/>
  <c r="L321" i="3"/>
  <c r="K321" i="3"/>
  <c r="AB326" i="9" s="1"/>
  <c r="J321" i="3"/>
  <c r="R326" i="9" s="1"/>
  <c r="Q326" i="9" s="1"/>
  <c r="M320" i="3"/>
  <c r="L320" i="3"/>
  <c r="K320" i="3"/>
  <c r="AB325" i="9" s="1"/>
  <c r="J320" i="3"/>
  <c r="R325" i="9" s="1"/>
  <c r="Q325" i="9" s="1"/>
  <c r="M319" i="3"/>
  <c r="L319" i="3"/>
  <c r="I319" i="3" s="1"/>
  <c r="K319" i="3"/>
  <c r="AB324" i="9" s="1"/>
  <c r="J319" i="3"/>
  <c r="R324" i="9" s="1"/>
  <c r="Q324" i="9" s="1"/>
  <c r="M318" i="3"/>
  <c r="L318" i="3"/>
  <c r="K318" i="3"/>
  <c r="AB323" i="9" s="1"/>
  <c r="J318" i="3"/>
  <c r="R323" i="9" s="1"/>
  <c r="Q323" i="9" s="1"/>
  <c r="I318" i="3"/>
  <c r="M317" i="3"/>
  <c r="L317" i="3"/>
  <c r="K317" i="3"/>
  <c r="AB322" i="9" s="1"/>
  <c r="J317" i="3"/>
  <c r="R322" i="9" s="1"/>
  <c r="Q322" i="9" s="1"/>
  <c r="I317" i="3"/>
  <c r="M316" i="3"/>
  <c r="L316" i="3"/>
  <c r="K316" i="3"/>
  <c r="AB321" i="9" s="1"/>
  <c r="J316" i="3"/>
  <c r="R321" i="9" s="1"/>
  <c r="Q321" i="9" s="1"/>
  <c r="M315" i="3"/>
  <c r="L315" i="3"/>
  <c r="K315" i="3"/>
  <c r="AB320" i="9" s="1"/>
  <c r="J315" i="3"/>
  <c r="R320" i="9" s="1"/>
  <c r="Q320" i="9" s="1"/>
  <c r="I315" i="3"/>
  <c r="M314" i="3"/>
  <c r="L314" i="3"/>
  <c r="K314" i="3"/>
  <c r="AB319" i="9" s="1"/>
  <c r="J314" i="3"/>
  <c r="R319" i="9" s="1"/>
  <c r="Q319" i="9" s="1"/>
  <c r="M313" i="3"/>
  <c r="L313" i="3"/>
  <c r="K313" i="3"/>
  <c r="AB318" i="9" s="1"/>
  <c r="J313" i="3"/>
  <c r="R318" i="9" s="1"/>
  <c r="Q318" i="9" s="1"/>
  <c r="M312" i="3"/>
  <c r="L312" i="3"/>
  <c r="K312" i="3"/>
  <c r="AB317" i="9" s="1"/>
  <c r="J312" i="3"/>
  <c r="R317" i="9" s="1"/>
  <c r="Q317" i="9" s="1"/>
  <c r="M311" i="3"/>
  <c r="L311" i="3"/>
  <c r="I311" i="3" s="1"/>
  <c r="K311" i="3"/>
  <c r="AB316" i="9" s="1"/>
  <c r="J311" i="3"/>
  <c r="R316" i="9" s="1"/>
  <c r="Q316" i="9" s="1"/>
  <c r="M310" i="3"/>
  <c r="L310" i="3"/>
  <c r="K310" i="3"/>
  <c r="AB315" i="9" s="1"/>
  <c r="J310" i="3"/>
  <c r="R315" i="9" s="1"/>
  <c r="Q315" i="9" s="1"/>
  <c r="I310" i="3"/>
  <c r="M309" i="3"/>
  <c r="L309" i="3"/>
  <c r="K309" i="3"/>
  <c r="AB314" i="9" s="1"/>
  <c r="DH48" i="7" s="1"/>
  <c r="DF48" i="7" s="1"/>
  <c r="DE48" i="7" s="1"/>
  <c r="J309" i="3"/>
  <c r="R314" i="9" s="1"/>
  <c r="Q314" i="9" s="1"/>
  <c r="I309" i="3"/>
  <c r="M308" i="3"/>
  <c r="L308" i="3"/>
  <c r="K308" i="3"/>
  <c r="AB313" i="9" s="1"/>
  <c r="J308" i="3"/>
  <c r="R313" i="9" s="1"/>
  <c r="Q313" i="9" s="1"/>
  <c r="M307" i="3"/>
  <c r="L307" i="3"/>
  <c r="K307" i="3"/>
  <c r="AB312" i="9" s="1"/>
  <c r="J307" i="3"/>
  <c r="R312" i="9" s="1"/>
  <c r="Q312" i="9" s="1"/>
  <c r="I307" i="3"/>
  <c r="M306" i="3"/>
  <c r="L306" i="3"/>
  <c r="K306" i="3"/>
  <c r="AB311" i="9" s="1"/>
  <c r="J306" i="3"/>
  <c r="R311" i="9" s="1"/>
  <c r="Q311" i="9" s="1"/>
  <c r="M305" i="3"/>
  <c r="L305" i="3"/>
  <c r="K305" i="3"/>
  <c r="AB310" i="9" s="1"/>
  <c r="J305" i="3"/>
  <c r="R310" i="9" s="1"/>
  <c r="Q310" i="9" s="1"/>
  <c r="M304" i="3"/>
  <c r="L304" i="3"/>
  <c r="K304" i="3"/>
  <c r="AB309" i="9" s="1"/>
  <c r="J304" i="3"/>
  <c r="R309" i="9" s="1"/>
  <c r="Q309" i="9" s="1"/>
  <c r="M303" i="3"/>
  <c r="L303" i="3"/>
  <c r="I303" i="3" s="1"/>
  <c r="K303" i="3"/>
  <c r="AB308" i="9" s="1"/>
  <c r="J303" i="3"/>
  <c r="R308" i="9" s="1"/>
  <c r="Q308" i="9" s="1"/>
  <c r="M302" i="3"/>
  <c r="L302" i="3"/>
  <c r="K302" i="3"/>
  <c r="AB307" i="9" s="1"/>
  <c r="J302" i="3"/>
  <c r="R307" i="9" s="1"/>
  <c r="Q307" i="9" s="1"/>
  <c r="I302" i="3"/>
  <c r="M301" i="3"/>
  <c r="L301" i="3"/>
  <c r="K301" i="3"/>
  <c r="AB306" i="9" s="1"/>
  <c r="J301" i="3"/>
  <c r="R306" i="9" s="1"/>
  <c r="Q306" i="9" s="1"/>
  <c r="I301" i="3"/>
  <c r="M300" i="3"/>
  <c r="L300" i="3"/>
  <c r="K300" i="3"/>
  <c r="AB305" i="9" s="1"/>
  <c r="J300" i="3"/>
  <c r="R305" i="9" s="1"/>
  <c r="Q305" i="9" s="1"/>
  <c r="M299" i="3"/>
  <c r="L299" i="3"/>
  <c r="K299" i="3"/>
  <c r="AB304" i="9" s="1"/>
  <c r="J299" i="3"/>
  <c r="R304" i="9" s="1"/>
  <c r="Q304" i="9" s="1"/>
  <c r="I299" i="3"/>
  <c r="M298" i="3"/>
  <c r="L298" i="3"/>
  <c r="K298" i="3"/>
  <c r="AB303" i="9" s="1"/>
  <c r="J298" i="3"/>
  <c r="R303" i="9" s="1"/>
  <c r="Q303" i="9" s="1"/>
  <c r="M297" i="3"/>
  <c r="L297" i="3"/>
  <c r="K297" i="3"/>
  <c r="AB302" i="9" s="1"/>
  <c r="J297" i="3"/>
  <c r="R302" i="9" s="1"/>
  <c r="Q302" i="9" s="1"/>
  <c r="M296" i="3"/>
  <c r="L296" i="3"/>
  <c r="K296" i="3"/>
  <c r="AB301" i="9" s="1"/>
  <c r="J296" i="3"/>
  <c r="R301" i="9" s="1"/>
  <c r="Q301" i="9" s="1"/>
  <c r="M295" i="3"/>
  <c r="L295" i="3"/>
  <c r="I295" i="3" s="1"/>
  <c r="K295" i="3"/>
  <c r="AB300" i="9" s="1"/>
  <c r="J295" i="3"/>
  <c r="R300" i="9" s="1"/>
  <c r="Q300" i="9" s="1"/>
  <c r="M294" i="3"/>
  <c r="L294" i="3"/>
  <c r="K294" i="3"/>
  <c r="AB299" i="9" s="1"/>
  <c r="J294" i="3"/>
  <c r="R299" i="9" s="1"/>
  <c r="Q299" i="9" s="1"/>
  <c r="I294" i="3"/>
  <c r="M293" i="3"/>
  <c r="L293" i="3"/>
  <c r="K293" i="3"/>
  <c r="AB298" i="9" s="1"/>
  <c r="J293" i="3"/>
  <c r="R298" i="9" s="1"/>
  <c r="Q298" i="9" s="1"/>
  <c r="I293" i="3"/>
  <c r="M292" i="3"/>
  <c r="L292" i="3"/>
  <c r="K292" i="3"/>
  <c r="AB297" i="9" s="1"/>
  <c r="J292" i="3"/>
  <c r="R297" i="9" s="1"/>
  <c r="Q297" i="9" s="1"/>
  <c r="M291" i="3"/>
  <c r="L291" i="3"/>
  <c r="K291" i="3"/>
  <c r="AB296" i="9" s="1"/>
  <c r="J291" i="3"/>
  <c r="R296" i="9" s="1"/>
  <c r="Q296" i="9" s="1"/>
  <c r="I291" i="3"/>
  <c r="M290" i="3"/>
  <c r="L290" i="3"/>
  <c r="K290" i="3"/>
  <c r="AB295" i="9" s="1"/>
  <c r="J290" i="3"/>
  <c r="R295" i="9" s="1"/>
  <c r="Q295" i="9" s="1"/>
  <c r="M289" i="3"/>
  <c r="L289" i="3"/>
  <c r="K289" i="3"/>
  <c r="AB294" i="9" s="1"/>
  <c r="J289" i="3"/>
  <c r="R294" i="9" s="1"/>
  <c r="Q294" i="9" s="1"/>
  <c r="M288" i="3"/>
  <c r="L288" i="3"/>
  <c r="K288" i="3"/>
  <c r="AB293" i="9" s="1"/>
  <c r="J288" i="3"/>
  <c r="R293" i="9" s="1"/>
  <c r="Q293" i="9" s="1"/>
  <c r="M287" i="3"/>
  <c r="L287" i="3"/>
  <c r="I287" i="3" s="1"/>
  <c r="K287" i="3"/>
  <c r="AB292" i="9" s="1"/>
  <c r="J287" i="3"/>
  <c r="R292" i="9" s="1"/>
  <c r="Q292" i="9" s="1"/>
  <c r="M286" i="3"/>
  <c r="L286" i="3"/>
  <c r="K286" i="3"/>
  <c r="AB291" i="9" s="1"/>
  <c r="J286" i="3"/>
  <c r="R291" i="9" s="1"/>
  <c r="Q291" i="9" s="1"/>
  <c r="I286" i="3"/>
  <c r="M285" i="3"/>
  <c r="L285" i="3"/>
  <c r="K285" i="3"/>
  <c r="AB290" i="9" s="1"/>
  <c r="J285" i="3"/>
  <c r="R290" i="9" s="1"/>
  <c r="Q290" i="9" s="1"/>
  <c r="I285" i="3"/>
  <c r="M284" i="3"/>
  <c r="L284" i="3"/>
  <c r="K284" i="3"/>
  <c r="AB289" i="9" s="1"/>
  <c r="J284" i="3"/>
  <c r="R289" i="9" s="1"/>
  <c r="Q289" i="9" s="1"/>
  <c r="M283" i="3"/>
  <c r="L283" i="3"/>
  <c r="K283" i="3"/>
  <c r="AB288" i="9" s="1"/>
  <c r="J283" i="3"/>
  <c r="R288" i="9" s="1"/>
  <c r="Q288" i="9" s="1"/>
  <c r="I283" i="3"/>
  <c r="M282" i="3"/>
  <c r="L282" i="3"/>
  <c r="K282" i="3"/>
  <c r="AB287" i="9" s="1"/>
  <c r="J282" i="3"/>
  <c r="R287" i="9" s="1"/>
  <c r="Q287" i="9" s="1"/>
  <c r="M281" i="3"/>
  <c r="L281" i="3"/>
  <c r="K281" i="3"/>
  <c r="AB286" i="9" s="1"/>
  <c r="J281" i="3"/>
  <c r="R286" i="9" s="1"/>
  <c r="Q286" i="9" s="1"/>
  <c r="M280" i="3"/>
  <c r="L280" i="3"/>
  <c r="K280" i="3"/>
  <c r="AB285" i="9" s="1"/>
  <c r="J280" i="3"/>
  <c r="R285" i="9" s="1"/>
  <c r="Q285" i="9" s="1"/>
  <c r="M279" i="3"/>
  <c r="L279" i="3"/>
  <c r="I279" i="3" s="1"/>
  <c r="K279" i="3"/>
  <c r="AB284" i="9" s="1"/>
  <c r="J279" i="3"/>
  <c r="R284" i="9" s="1"/>
  <c r="Q284" i="9" s="1"/>
  <c r="M278" i="3"/>
  <c r="L278" i="3"/>
  <c r="K278" i="3"/>
  <c r="AB283" i="9" s="1"/>
  <c r="J278" i="3"/>
  <c r="R283" i="9" s="1"/>
  <c r="Q283" i="9" s="1"/>
  <c r="I278" i="3"/>
  <c r="M277" i="3"/>
  <c r="L277" i="3"/>
  <c r="K277" i="3"/>
  <c r="AB282" i="9" s="1"/>
  <c r="J277" i="3"/>
  <c r="R282" i="9" s="1"/>
  <c r="Q282" i="9" s="1"/>
  <c r="I277" i="3"/>
  <c r="M276" i="3"/>
  <c r="L276" i="3"/>
  <c r="K276" i="3"/>
  <c r="AB281" i="9" s="1"/>
  <c r="J276" i="3"/>
  <c r="R281" i="9" s="1"/>
  <c r="Q281" i="9" s="1"/>
  <c r="M275" i="3"/>
  <c r="L275" i="3"/>
  <c r="K275" i="3"/>
  <c r="AB280" i="9" s="1"/>
  <c r="J275" i="3"/>
  <c r="R280" i="9" s="1"/>
  <c r="Q280" i="9" s="1"/>
  <c r="I275" i="3"/>
  <c r="M274" i="3"/>
  <c r="L274" i="3"/>
  <c r="K274" i="3"/>
  <c r="AB279" i="9" s="1"/>
  <c r="J274" i="3"/>
  <c r="R279" i="9" s="1"/>
  <c r="Q279" i="9" s="1"/>
  <c r="M273" i="3"/>
  <c r="L273" i="3"/>
  <c r="K273" i="3"/>
  <c r="AB278" i="9" s="1"/>
  <c r="J273" i="3"/>
  <c r="R278" i="9" s="1"/>
  <c r="Q278" i="9" s="1"/>
  <c r="M272" i="3"/>
  <c r="L272" i="3"/>
  <c r="K272" i="3"/>
  <c r="AB277" i="9" s="1"/>
  <c r="J272" i="3"/>
  <c r="R277" i="9" s="1"/>
  <c r="Q277" i="9" s="1"/>
  <c r="M271" i="3"/>
  <c r="L271" i="3"/>
  <c r="I271" i="3" s="1"/>
  <c r="K271" i="3"/>
  <c r="AB276" i="9" s="1"/>
  <c r="J271" i="3"/>
  <c r="R276" i="9" s="1"/>
  <c r="Q276" i="9" s="1"/>
  <c r="M270" i="3"/>
  <c r="L270" i="3"/>
  <c r="K270" i="3"/>
  <c r="AB275" i="9" s="1"/>
  <c r="J270" i="3"/>
  <c r="R275" i="9" s="1"/>
  <c r="Q275" i="9" s="1"/>
  <c r="I270" i="3"/>
  <c r="M269" i="3"/>
  <c r="L269" i="3"/>
  <c r="K269" i="3"/>
  <c r="AB274" i="9" s="1"/>
  <c r="J269" i="3"/>
  <c r="R274" i="9" s="1"/>
  <c r="Q274" i="9" s="1"/>
  <c r="I269" i="3"/>
  <c r="M268" i="3"/>
  <c r="L268" i="3"/>
  <c r="K268" i="3"/>
  <c r="AB273" i="9" s="1"/>
  <c r="J268" i="3"/>
  <c r="R273" i="9" s="1"/>
  <c r="Q273" i="9" s="1"/>
  <c r="M267" i="3"/>
  <c r="L267" i="3"/>
  <c r="K267" i="3"/>
  <c r="AB272" i="9" s="1"/>
  <c r="J267" i="3"/>
  <c r="R272" i="9" s="1"/>
  <c r="Q272" i="9" s="1"/>
  <c r="I267" i="3"/>
  <c r="M266" i="3"/>
  <c r="L266" i="3"/>
  <c r="K266" i="3"/>
  <c r="AB271" i="9" s="1"/>
  <c r="J266" i="3"/>
  <c r="R271" i="9" s="1"/>
  <c r="Q271" i="9" s="1"/>
  <c r="M265" i="3"/>
  <c r="L265" i="3"/>
  <c r="K265" i="3"/>
  <c r="AB270" i="9" s="1"/>
  <c r="J265" i="3"/>
  <c r="R270" i="9" s="1"/>
  <c r="Q270" i="9" s="1"/>
  <c r="M264" i="3"/>
  <c r="L264" i="3"/>
  <c r="K264" i="3"/>
  <c r="AB269" i="9" s="1"/>
  <c r="J264" i="3"/>
  <c r="R269" i="9" s="1"/>
  <c r="Q269" i="9" s="1"/>
  <c r="M263" i="3"/>
  <c r="L263" i="3"/>
  <c r="I263" i="3" s="1"/>
  <c r="K263" i="3"/>
  <c r="AB268" i="9" s="1"/>
  <c r="J263" i="3"/>
  <c r="R268" i="9" s="1"/>
  <c r="Q268" i="9" s="1"/>
  <c r="M262" i="3"/>
  <c r="L262" i="3"/>
  <c r="K262" i="3"/>
  <c r="AB267" i="9" s="1"/>
  <c r="J262" i="3"/>
  <c r="R267" i="9" s="1"/>
  <c r="Q267" i="9" s="1"/>
  <c r="I262" i="3"/>
  <c r="M261" i="3"/>
  <c r="L261" i="3"/>
  <c r="K261" i="3"/>
  <c r="AB266" i="9" s="1"/>
  <c r="J261" i="3"/>
  <c r="R266" i="9" s="1"/>
  <c r="Q266" i="9" s="1"/>
  <c r="I261" i="3"/>
  <c r="M260" i="3"/>
  <c r="L260" i="3"/>
  <c r="K260" i="3"/>
  <c r="AB265" i="9" s="1"/>
  <c r="J260" i="3"/>
  <c r="R265" i="9" s="1"/>
  <c r="Q265" i="9" s="1"/>
  <c r="M259" i="3"/>
  <c r="L259" i="3"/>
  <c r="K259" i="3"/>
  <c r="AB264" i="9" s="1"/>
  <c r="J259" i="3"/>
  <c r="R264" i="9" s="1"/>
  <c r="Q264" i="9" s="1"/>
  <c r="I259" i="3"/>
  <c r="M258" i="3"/>
  <c r="L258" i="3"/>
  <c r="K258" i="3"/>
  <c r="AB263" i="9" s="1"/>
  <c r="J258" i="3"/>
  <c r="R263" i="9" s="1"/>
  <c r="Q263" i="9" s="1"/>
  <c r="M257" i="3"/>
  <c r="L257" i="3"/>
  <c r="K257" i="3"/>
  <c r="AB262" i="9" s="1"/>
  <c r="J257" i="3"/>
  <c r="R262" i="9" s="1"/>
  <c r="Q262" i="9" s="1"/>
  <c r="M256" i="3"/>
  <c r="L256" i="3"/>
  <c r="K256" i="3"/>
  <c r="AB261" i="9" s="1"/>
  <c r="J256" i="3"/>
  <c r="R261" i="9" s="1"/>
  <c r="Q261" i="9" s="1"/>
  <c r="M255" i="3"/>
  <c r="L255" i="3"/>
  <c r="I255" i="3" s="1"/>
  <c r="K255" i="3"/>
  <c r="AB260" i="9" s="1"/>
  <c r="J255" i="3"/>
  <c r="R260" i="9" s="1"/>
  <c r="Q260" i="9" s="1"/>
  <c r="M254" i="3"/>
  <c r="L254" i="3"/>
  <c r="K254" i="3"/>
  <c r="AB259" i="9" s="1"/>
  <c r="J254" i="3"/>
  <c r="R259" i="9" s="1"/>
  <c r="Q259" i="9" s="1"/>
  <c r="I254" i="3"/>
  <c r="M253" i="3"/>
  <c r="L253" i="3"/>
  <c r="K253" i="3"/>
  <c r="AB258" i="9" s="1"/>
  <c r="DH41" i="7" s="1"/>
  <c r="DF41" i="7" s="1"/>
  <c r="DE41" i="7" s="1"/>
  <c r="J253" i="3"/>
  <c r="R258" i="9" s="1"/>
  <c r="Q258" i="9" s="1"/>
  <c r="I253" i="3"/>
  <c r="M252" i="3"/>
  <c r="L252" i="3"/>
  <c r="K252" i="3"/>
  <c r="AB257" i="9" s="1"/>
  <c r="J252" i="3"/>
  <c r="R257" i="9" s="1"/>
  <c r="Q257" i="9" s="1"/>
  <c r="M251" i="3"/>
  <c r="L251" i="3"/>
  <c r="K251" i="3"/>
  <c r="AB256" i="9" s="1"/>
  <c r="J251" i="3"/>
  <c r="R256" i="9" s="1"/>
  <c r="Q256" i="9" s="1"/>
  <c r="I251" i="3"/>
  <c r="M250" i="3"/>
  <c r="L250" i="3"/>
  <c r="K250" i="3"/>
  <c r="AB255" i="9" s="1"/>
  <c r="J250" i="3"/>
  <c r="R255" i="9" s="1"/>
  <c r="Q255" i="9" s="1"/>
  <c r="M249" i="3"/>
  <c r="L249" i="3"/>
  <c r="K249" i="3"/>
  <c r="AB254" i="9" s="1"/>
  <c r="J249" i="3"/>
  <c r="R254" i="9" s="1"/>
  <c r="Q254" i="9" s="1"/>
  <c r="M248" i="3"/>
  <c r="L248" i="3"/>
  <c r="K248" i="3"/>
  <c r="AB253" i="9" s="1"/>
  <c r="J248" i="3"/>
  <c r="R253" i="9" s="1"/>
  <c r="Q253" i="9" s="1"/>
  <c r="M247" i="3"/>
  <c r="L247" i="3"/>
  <c r="I247" i="3" s="1"/>
  <c r="K247" i="3"/>
  <c r="AB252" i="9" s="1"/>
  <c r="J247" i="3"/>
  <c r="R252" i="9" s="1"/>
  <c r="Q252" i="9" s="1"/>
  <c r="M246" i="3"/>
  <c r="L246" i="3"/>
  <c r="K246" i="3"/>
  <c r="AB251" i="9" s="1"/>
  <c r="J246" i="3"/>
  <c r="R251" i="9" s="1"/>
  <c r="Q251" i="9" s="1"/>
  <c r="I246" i="3"/>
  <c r="M245" i="3"/>
  <c r="L245" i="3"/>
  <c r="K245" i="3"/>
  <c r="AB250" i="9" s="1"/>
  <c r="J245" i="3"/>
  <c r="R250" i="9" s="1"/>
  <c r="Q250" i="9" s="1"/>
  <c r="I245" i="3"/>
  <c r="M244" i="3"/>
  <c r="L244" i="3"/>
  <c r="K244" i="3"/>
  <c r="AB249" i="9" s="1"/>
  <c r="J244" i="3"/>
  <c r="R249" i="9" s="1"/>
  <c r="Q249" i="9" s="1"/>
  <c r="M243" i="3"/>
  <c r="L243" i="3"/>
  <c r="K243" i="3"/>
  <c r="AB248" i="9" s="1"/>
  <c r="J243" i="3"/>
  <c r="R248" i="9" s="1"/>
  <c r="Q248" i="9" s="1"/>
  <c r="I243" i="3"/>
  <c r="M242" i="3"/>
  <c r="L242" i="3"/>
  <c r="K242" i="3"/>
  <c r="AB247" i="9" s="1"/>
  <c r="J242" i="3"/>
  <c r="R247" i="9" s="1"/>
  <c r="Q247" i="9" s="1"/>
  <c r="M241" i="3"/>
  <c r="L241" i="3"/>
  <c r="K241" i="3"/>
  <c r="AB246" i="9" s="1"/>
  <c r="J241" i="3"/>
  <c r="R246" i="9" s="1"/>
  <c r="Q246" i="9" s="1"/>
  <c r="M240" i="3"/>
  <c r="L240" i="3"/>
  <c r="K240" i="3"/>
  <c r="AB245" i="9" s="1"/>
  <c r="J240" i="3"/>
  <c r="R245" i="9" s="1"/>
  <c r="Q245" i="9" s="1"/>
  <c r="M239" i="3"/>
  <c r="L239" i="3"/>
  <c r="I239" i="3" s="1"/>
  <c r="K239" i="3"/>
  <c r="AB244" i="9" s="1"/>
  <c r="J239" i="3"/>
  <c r="R244" i="9" s="1"/>
  <c r="Q244" i="9" s="1"/>
  <c r="M238" i="3"/>
  <c r="L238" i="3"/>
  <c r="K238" i="3"/>
  <c r="AB243" i="9" s="1"/>
  <c r="J238" i="3"/>
  <c r="R243" i="9" s="1"/>
  <c r="Q243" i="9" s="1"/>
  <c r="I238" i="3"/>
  <c r="M237" i="3"/>
  <c r="L237" i="3"/>
  <c r="K237" i="3"/>
  <c r="AB242" i="9" s="1"/>
  <c r="J237" i="3"/>
  <c r="R242" i="9" s="1"/>
  <c r="Q242" i="9" s="1"/>
  <c r="I237" i="3"/>
  <c r="M236" i="3"/>
  <c r="L236" i="3"/>
  <c r="K236" i="3"/>
  <c r="AB241" i="9" s="1"/>
  <c r="J236" i="3"/>
  <c r="R241" i="9" s="1"/>
  <c r="Q241" i="9" s="1"/>
  <c r="M235" i="3"/>
  <c r="L235" i="3"/>
  <c r="K235" i="3"/>
  <c r="AB240" i="9" s="1"/>
  <c r="J235" i="3"/>
  <c r="R240" i="9" s="1"/>
  <c r="Q240" i="9" s="1"/>
  <c r="I235" i="3"/>
  <c r="M234" i="3"/>
  <c r="L234" i="3"/>
  <c r="K234" i="3"/>
  <c r="AB239" i="9" s="1"/>
  <c r="J234" i="3"/>
  <c r="R239" i="9" s="1"/>
  <c r="Q239" i="9" s="1"/>
  <c r="M233" i="3"/>
  <c r="L233" i="3"/>
  <c r="K233" i="3"/>
  <c r="AB238" i="9" s="1"/>
  <c r="J233" i="3"/>
  <c r="R238" i="9" s="1"/>
  <c r="Q238" i="9" s="1"/>
  <c r="M232" i="3"/>
  <c r="L232" i="3"/>
  <c r="K232" i="3"/>
  <c r="AB237" i="9" s="1"/>
  <c r="J232" i="3"/>
  <c r="R237" i="9" s="1"/>
  <c r="Q237" i="9" s="1"/>
  <c r="M231" i="3"/>
  <c r="L231" i="3"/>
  <c r="I231" i="3" s="1"/>
  <c r="K231" i="3"/>
  <c r="AB236" i="9" s="1"/>
  <c r="J231" i="3"/>
  <c r="R236" i="9" s="1"/>
  <c r="Q236" i="9" s="1"/>
  <c r="M230" i="3"/>
  <c r="L230" i="3"/>
  <c r="K230" i="3"/>
  <c r="AB235" i="9" s="1"/>
  <c r="J230" i="3"/>
  <c r="R235" i="9" s="1"/>
  <c r="Q235" i="9" s="1"/>
  <c r="I230" i="3"/>
  <c r="M229" i="3"/>
  <c r="L229" i="3"/>
  <c r="K229" i="3"/>
  <c r="AB234" i="9" s="1"/>
  <c r="J229" i="3"/>
  <c r="R234" i="9" s="1"/>
  <c r="Q234" i="9" s="1"/>
  <c r="I229" i="3"/>
  <c r="M228" i="3"/>
  <c r="L228" i="3"/>
  <c r="K228" i="3"/>
  <c r="AB233" i="9" s="1"/>
  <c r="J228" i="3"/>
  <c r="R233" i="9" s="1"/>
  <c r="Q233" i="9" s="1"/>
  <c r="M227" i="3"/>
  <c r="L227" i="3"/>
  <c r="K227" i="3"/>
  <c r="AB232" i="9" s="1"/>
  <c r="J227" i="3"/>
  <c r="R232" i="9" s="1"/>
  <c r="Q232" i="9" s="1"/>
  <c r="I227" i="3"/>
  <c r="M226" i="3"/>
  <c r="L226" i="3"/>
  <c r="K226" i="3"/>
  <c r="AB231" i="9" s="1"/>
  <c r="J226" i="3"/>
  <c r="R231" i="9" s="1"/>
  <c r="Q231" i="9" s="1"/>
  <c r="M225" i="3"/>
  <c r="L225" i="3"/>
  <c r="K225" i="3"/>
  <c r="AB230" i="9" s="1"/>
  <c r="J225" i="3"/>
  <c r="R230" i="9" s="1"/>
  <c r="Q230" i="9" s="1"/>
  <c r="M224" i="3"/>
  <c r="L224" i="3"/>
  <c r="K224" i="3"/>
  <c r="AB229" i="9" s="1"/>
  <c r="J224" i="3"/>
  <c r="R229" i="9" s="1"/>
  <c r="Q229" i="9" s="1"/>
  <c r="M223" i="3"/>
  <c r="L223" i="3"/>
  <c r="I223" i="3" s="1"/>
  <c r="K223" i="3"/>
  <c r="AB228" i="9" s="1"/>
  <c r="J223" i="3"/>
  <c r="R228" i="9" s="1"/>
  <c r="Q228" i="9" s="1"/>
  <c r="M222" i="3"/>
  <c r="L222" i="3"/>
  <c r="K222" i="3"/>
  <c r="AB227" i="9" s="1"/>
  <c r="J222" i="3"/>
  <c r="R227" i="9" s="1"/>
  <c r="Q227" i="9" s="1"/>
  <c r="I222" i="3"/>
  <c r="M221" i="3"/>
  <c r="L221" i="3"/>
  <c r="I221" i="3" s="1"/>
  <c r="K221" i="3"/>
  <c r="AB226" i="9" s="1"/>
  <c r="J221" i="3"/>
  <c r="R226" i="9" s="1"/>
  <c r="Q226" i="9" s="1"/>
  <c r="M220" i="3"/>
  <c r="L220" i="3"/>
  <c r="K220" i="3"/>
  <c r="AB225" i="9" s="1"/>
  <c r="J220" i="3"/>
  <c r="R225" i="9" s="1"/>
  <c r="Q225" i="9" s="1"/>
  <c r="I220" i="3"/>
  <c r="M219" i="3"/>
  <c r="L219" i="3"/>
  <c r="K219" i="3"/>
  <c r="AB224" i="9" s="1"/>
  <c r="J219" i="3"/>
  <c r="R224" i="9" s="1"/>
  <c r="Q224" i="9" s="1"/>
  <c r="I219" i="3"/>
  <c r="M218" i="3"/>
  <c r="L218" i="3"/>
  <c r="K218" i="3"/>
  <c r="AB223" i="9" s="1"/>
  <c r="J218" i="3"/>
  <c r="R223" i="9" s="1"/>
  <c r="M217" i="3"/>
  <c r="L217" i="3"/>
  <c r="K217" i="3"/>
  <c r="AB222" i="9" s="1"/>
  <c r="J217" i="3"/>
  <c r="R222" i="9" s="1"/>
  <c r="Q222" i="9" s="1"/>
  <c r="M216" i="3"/>
  <c r="L216" i="3"/>
  <c r="K216" i="3"/>
  <c r="AB221" i="9" s="1"/>
  <c r="J216" i="3"/>
  <c r="R221" i="9" s="1"/>
  <c r="Q221" i="9" s="1"/>
  <c r="M215" i="3"/>
  <c r="L215" i="3"/>
  <c r="K215" i="3"/>
  <c r="AB220" i="9" s="1"/>
  <c r="J215" i="3"/>
  <c r="R220" i="9" s="1"/>
  <c r="Q220" i="9" s="1"/>
  <c r="M214" i="3"/>
  <c r="L214" i="3"/>
  <c r="K214" i="3"/>
  <c r="AB219" i="9" s="1"/>
  <c r="J214" i="3"/>
  <c r="R219" i="9" s="1"/>
  <c r="Q219" i="9" s="1"/>
  <c r="I214" i="3"/>
  <c r="M213" i="3"/>
  <c r="L213" i="3"/>
  <c r="I213" i="3" s="1"/>
  <c r="K213" i="3"/>
  <c r="AB218" i="9" s="1"/>
  <c r="J213" i="3"/>
  <c r="R218" i="9" s="1"/>
  <c r="Q218" i="9" s="1"/>
  <c r="M212" i="3"/>
  <c r="L212" i="3"/>
  <c r="K212" i="3"/>
  <c r="AB217" i="9" s="1"/>
  <c r="DH28" i="7" s="1"/>
  <c r="DF28" i="7" s="1"/>
  <c r="DE28" i="7" s="1"/>
  <c r="J212" i="3"/>
  <c r="R217" i="9" s="1"/>
  <c r="Q217" i="9" s="1"/>
  <c r="I212" i="3"/>
  <c r="M211" i="3"/>
  <c r="L211" i="3"/>
  <c r="K211" i="3"/>
  <c r="AB216" i="9" s="1"/>
  <c r="J211" i="3"/>
  <c r="R216" i="9" s="1"/>
  <c r="Q216" i="9" s="1"/>
  <c r="I211" i="3"/>
  <c r="M210" i="3"/>
  <c r="L210" i="3"/>
  <c r="K210" i="3"/>
  <c r="AB215" i="9" s="1"/>
  <c r="J210" i="3"/>
  <c r="R215" i="9" s="1"/>
  <c r="Q215" i="9" s="1"/>
  <c r="M209" i="3"/>
  <c r="L209" i="3"/>
  <c r="K209" i="3"/>
  <c r="AB214" i="9" s="1"/>
  <c r="J209" i="3"/>
  <c r="R214" i="9" s="1"/>
  <c r="Q214" i="9" s="1"/>
  <c r="M208" i="3"/>
  <c r="L208" i="3"/>
  <c r="K208" i="3"/>
  <c r="AB213" i="9" s="1"/>
  <c r="J208" i="3"/>
  <c r="R213" i="9" s="1"/>
  <c r="Q213" i="9" s="1"/>
  <c r="M207" i="3"/>
  <c r="L207" i="3"/>
  <c r="K207" i="3"/>
  <c r="AB212" i="9" s="1"/>
  <c r="J207" i="3"/>
  <c r="R212" i="9" s="1"/>
  <c r="Q212" i="9" s="1"/>
  <c r="M206" i="3"/>
  <c r="L206" i="3"/>
  <c r="K206" i="3"/>
  <c r="AB211" i="9" s="1"/>
  <c r="J206" i="3"/>
  <c r="R211" i="9" s="1"/>
  <c r="Q211" i="9" s="1"/>
  <c r="I206" i="3"/>
  <c r="M205" i="3"/>
  <c r="L205" i="3"/>
  <c r="I205" i="3" s="1"/>
  <c r="K205" i="3"/>
  <c r="AB210" i="9" s="1"/>
  <c r="J205" i="3"/>
  <c r="R210" i="9" s="1"/>
  <c r="Q210" i="9" s="1"/>
  <c r="M204" i="3"/>
  <c r="L204" i="3"/>
  <c r="K204" i="3"/>
  <c r="AB209" i="9" s="1"/>
  <c r="J204" i="3"/>
  <c r="R209" i="9" s="1"/>
  <c r="Q209" i="9" s="1"/>
  <c r="I204" i="3"/>
  <c r="M203" i="3"/>
  <c r="L203" i="3"/>
  <c r="K203" i="3"/>
  <c r="AB208" i="9" s="1"/>
  <c r="J203" i="3"/>
  <c r="R208" i="9" s="1"/>
  <c r="Q208" i="9" s="1"/>
  <c r="I203" i="3"/>
  <c r="M202" i="3"/>
  <c r="L202" i="3"/>
  <c r="K202" i="3"/>
  <c r="AB207" i="9" s="1"/>
  <c r="J202" i="3"/>
  <c r="R207" i="9" s="1"/>
  <c r="Q207" i="9" s="1"/>
  <c r="M201" i="3"/>
  <c r="L201" i="3"/>
  <c r="K201" i="3"/>
  <c r="AB206" i="9" s="1"/>
  <c r="J201" i="3"/>
  <c r="R206" i="9" s="1"/>
  <c r="Q206" i="9" s="1"/>
  <c r="M200" i="3"/>
  <c r="L200" i="3"/>
  <c r="K200" i="3"/>
  <c r="AB205" i="9" s="1"/>
  <c r="J200" i="3"/>
  <c r="R205" i="9" s="1"/>
  <c r="Q205" i="9" s="1"/>
  <c r="M199" i="3"/>
  <c r="L199" i="3"/>
  <c r="K199" i="3"/>
  <c r="AB204" i="9" s="1"/>
  <c r="J199" i="3"/>
  <c r="R204" i="9" s="1"/>
  <c r="Q204" i="9" s="1"/>
  <c r="M198" i="3"/>
  <c r="L198" i="3"/>
  <c r="K198" i="3"/>
  <c r="AB203" i="9" s="1"/>
  <c r="J198" i="3"/>
  <c r="R203" i="9" s="1"/>
  <c r="Q203" i="9" s="1"/>
  <c r="I198" i="3"/>
  <c r="M197" i="3"/>
  <c r="L197" i="3"/>
  <c r="I197" i="3" s="1"/>
  <c r="K197" i="3"/>
  <c r="AB202" i="9" s="1"/>
  <c r="J197" i="3"/>
  <c r="R202" i="9" s="1"/>
  <c r="Q202" i="9" s="1"/>
  <c r="M196" i="3"/>
  <c r="L196" i="3"/>
  <c r="K196" i="3"/>
  <c r="AB201" i="9" s="1"/>
  <c r="J196" i="3"/>
  <c r="R201" i="9" s="1"/>
  <c r="Q201" i="9" s="1"/>
  <c r="I196" i="3"/>
  <c r="M195" i="3"/>
  <c r="L195" i="3"/>
  <c r="K195" i="3"/>
  <c r="AB200" i="9" s="1"/>
  <c r="J195" i="3"/>
  <c r="R200" i="9" s="1"/>
  <c r="Q200" i="9" s="1"/>
  <c r="I195" i="3"/>
  <c r="M194" i="3"/>
  <c r="L194" i="3"/>
  <c r="K194" i="3"/>
  <c r="AB199" i="9" s="1"/>
  <c r="J194" i="3"/>
  <c r="R199" i="9" s="1"/>
  <c r="Q199" i="9" s="1"/>
  <c r="M193" i="3"/>
  <c r="L193" i="3"/>
  <c r="K193" i="3"/>
  <c r="AB198" i="9" s="1"/>
  <c r="J193" i="3"/>
  <c r="R198" i="9" s="1"/>
  <c r="Q198" i="9" s="1"/>
  <c r="M192" i="3"/>
  <c r="L192" i="3"/>
  <c r="K192" i="3"/>
  <c r="AB197" i="9" s="1"/>
  <c r="J192" i="3"/>
  <c r="R197" i="9" s="1"/>
  <c r="Q197" i="9" s="1"/>
  <c r="M191" i="3"/>
  <c r="L191" i="3"/>
  <c r="K191" i="3"/>
  <c r="AB196" i="9" s="1"/>
  <c r="J191" i="3"/>
  <c r="R196" i="9" s="1"/>
  <c r="Q196" i="9" s="1"/>
  <c r="M190" i="3"/>
  <c r="L190" i="3"/>
  <c r="K190" i="3"/>
  <c r="AB195" i="9" s="1"/>
  <c r="J190" i="3"/>
  <c r="R195" i="9" s="1"/>
  <c r="Q195" i="9" s="1"/>
  <c r="I190" i="3"/>
  <c r="M189" i="3"/>
  <c r="L189" i="3"/>
  <c r="I189" i="3" s="1"/>
  <c r="K189" i="3"/>
  <c r="AB194" i="9" s="1"/>
  <c r="J189" i="3"/>
  <c r="R194" i="9" s="1"/>
  <c r="Q194" i="9" s="1"/>
  <c r="M188" i="3"/>
  <c r="L188" i="3"/>
  <c r="K188" i="3"/>
  <c r="AB193" i="9" s="1"/>
  <c r="J188" i="3"/>
  <c r="R193" i="9" s="1"/>
  <c r="Q193" i="9" s="1"/>
  <c r="I188" i="3"/>
  <c r="M187" i="3"/>
  <c r="L187" i="3"/>
  <c r="K187" i="3"/>
  <c r="AB192" i="9" s="1"/>
  <c r="J187" i="3"/>
  <c r="R192" i="9" s="1"/>
  <c r="Q192" i="9" s="1"/>
  <c r="I187" i="3"/>
  <c r="M186" i="3"/>
  <c r="L186" i="3"/>
  <c r="K186" i="3"/>
  <c r="AB191" i="9" s="1"/>
  <c r="J186" i="3"/>
  <c r="R191" i="9" s="1"/>
  <c r="Q191" i="9" s="1"/>
  <c r="M185" i="3"/>
  <c r="L185" i="3"/>
  <c r="K185" i="3"/>
  <c r="AB190" i="9" s="1"/>
  <c r="J185" i="3"/>
  <c r="R190" i="9" s="1"/>
  <c r="Q190" i="9" s="1"/>
  <c r="M184" i="3"/>
  <c r="L184" i="3"/>
  <c r="K184" i="3"/>
  <c r="AB189" i="9" s="1"/>
  <c r="J184" i="3"/>
  <c r="R189" i="9" s="1"/>
  <c r="Q189" i="9" s="1"/>
  <c r="M183" i="3"/>
  <c r="L183" i="3"/>
  <c r="K183" i="3"/>
  <c r="AB188" i="9" s="1"/>
  <c r="J183" i="3"/>
  <c r="R188" i="9" s="1"/>
  <c r="Q188" i="9" s="1"/>
  <c r="M182" i="3"/>
  <c r="L182" i="3"/>
  <c r="K182" i="3"/>
  <c r="AB187" i="9" s="1"/>
  <c r="J182" i="3"/>
  <c r="R187" i="9" s="1"/>
  <c r="Q187" i="9" s="1"/>
  <c r="I182" i="3"/>
  <c r="M181" i="3"/>
  <c r="L181" i="3"/>
  <c r="I181" i="3" s="1"/>
  <c r="K181" i="3"/>
  <c r="AB186" i="9" s="1"/>
  <c r="J181" i="3"/>
  <c r="R186" i="9" s="1"/>
  <c r="Q186" i="9" s="1"/>
  <c r="M180" i="3"/>
  <c r="L180" i="3"/>
  <c r="K180" i="3"/>
  <c r="AB185" i="9" s="1"/>
  <c r="J180" i="3"/>
  <c r="R185" i="9" s="1"/>
  <c r="Q185" i="9" s="1"/>
  <c r="I180" i="3"/>
  <c r="M179" i="3"/>
  <c r="L179" i="3"/>
  <c r="K179" i="3"/>
  <c r="AB184" i="9" s="1"/>
  <c r="J179" i="3"/>
  <c r="R184" i="9" s="1"/>
  <c r="Q184" i="9" s="1"/>
  <c r="I179" i="3"/>
  <c r="M178" i="3"/>
  <c r="L178" i="3"/>
  <c r="K178" i="3"/>
  <c r="AB183" i="9" s="1"/>
  <c r="J178" i="3"/>
  <c r="R183" i="9" s="1"/>
  <c r="Q183" i="9" s="1"/>
  <c r="M177" i="3"/>
  <c r="L177" i="3"/>
  <c r="K177" i="3"/>
  <c r="AB182" i="9" s="1"/>
  <c r="J177" i="3"/>
  <c r="R182" i="9" s="1"/>
  <c r="Q182" i="9" s="1"/>
  <c r="U176" i="3"/>
  <c r="O176" i="3"/>
  <c r="M176" i="3"/>
  <c r="L176" i="3"/>
  <c r="K176" i="3"/>
  <c r="AB181" i="9" s="1"/>
  <c r="J176" i="3"/>
  <c r="R181" i="9" s="1"/>
  <c r="Q181" i="9" s="1"/>
  <c r="I176" i="3"/>
  <c r="U175" i="3"/>
  <c r="O175" i="3"/>
  <c r="M175" i="3"/>
  <c r="L175" i="3"/>
  <c r="K175" i="3"/>
  <c r="AB180" i="9" s="1"/>
  <c r="J175" i="3"/>
  <c r="R180" i="9" s="1"/>
  <c r="Q180" i="9" s="1"/>
  <c r="I175" i="3"/>
  <c r="U174" i="3"/>
  <c r="O174" i="3"/>
  <c r="M174" i="3"/>
  <c r="L174" i="3"/>
  <c r="K174" i="3"/>
  <c r="AB179" i="9" s="1"/>
  <c r="J174" i="3"/>
  <c r="R179" i="9" s="1"/>
  <c r="Q179" i="9" s="1"/>
  <c r="U173" i="3"/>
  <c r="O173" i="3"/>
  <c r="M173" i="3"/>
  <c r="L173" i="3"/>
  <c r="I173" i="3" s="1"/>
  <c r="K173" i="3"/>
  <c r="AB178" i="9" s="1"/>
  <c r="J173" i="3"/>
  <c r="R178" i="9" s="1"/>
  <c r="Q178" i="9" s="1"/>
  <c r="U172" i="3"/>
  <c r="O172" i="3"/>
  <c r="M172" i="3"/>
  <c r="L172" i="3"/>
  <c r="K172" i="3"/>
  <c r="AB177" i="9" s="1"/>
  <c r="J172" i="3"/>
  <c r="R177" i="9" s="1"/>
  <c r="Q177" i="9" s="1"/>
  <c r="U171" i="3"/>
  <c r="O171" i="3"/>
  <c r="M171" i="3"/>
  <c r="L171" i="3"/>
  <c r="K171" i="3"/>
  <c r="AB176" i="9" s="1"/>
  <c r="J171" i="3"/>
  <c r="U170" i="3"/>
  <c r="O170" i="3"/>
  <c r="M170" i="3"/>
  <c r="L170" i="3"/>
  <c r="K170" i="3"/>
  <c r="AB175" i="9" s="1"/>
  <c r="J170" i="3"/>
  <c r="R175" i="9" s="1"/>
  <c r="Q175" i="9" s="1"/>
  <c r="I170" i="3"/>
  <c r="U169" i="3"/>
  <c r="O169" i="3"/>
  <c r="M169" i="3"/>
  <c r="L169" i="3"/>
  <c r="K169" i="3"/>
  <c r="AB174" i="9" s="1"/>
  <c r="J169" i="3"/>
  <c r="R174" i="9" s="1"/>
  <c r="Q174" i="9" s="1"/>
  <c r="U168" i="3"/>
  <c r="O168" i="3"/>
  <c r="M168" i="3"/>
  <c r="L168" i="3"/>
  <c r="K168" i="3"/>
  <c r="AB173" i="9" s="1"/>
  <c r="J168" i="3"/>
  <c r="R173" i="9" s="1"/>
  <c r="Q173" i="9" s="1"/>
  <c r="I168" i="3"/>
  <c r="U167" i="3"/>
  <c r="O167" i="3"/>
  <c r="M167" i="3"/>
  <c r="L167" i="3"/>
  <c r="K167" i="3"/>
  <c r="AB172" i="9" s="1"/>
  <c r="J167" i="3"/>
  <c r="R172" i="9" s="1"/>
  <c r="Q172" i="9" s="1"/>
  <c r="I167" i="3"/>
  <c r="U166" i="3"/>
  <c r="O166" i="3"/>
  <c r="M166" i="3"/>
  <c r="L166" i="3"/>
  <c r="K166" i="3"/>
  <c r="AB171" i="9" s="1"/>
  <c r="J166" i="3"/>
  <c r="R171" i="9" s="1"/>
  <c r="Q171" i="9" s="1"/>
  <c r="U165" i="3"/>
  <c r="O165" i="3"/>
  <c r="M165" i="3"/>
  <c r="L165" i="3"/>
  <c r="K165" i="3"/>
  <c r="AB170" i="9" s="1"/>
  <c r="J165" i="3"/>
  <c r="R170" i="9" s="1"/>
  <c r="Q170" i="9" s="1"/>
  <c r="U164" i="3"/>
  <c r="O164" i="3"/>
  <c r="M164" i="3"/>
  <c r="L164" i="3"/>
  <c r="K164" i="3"/>
  <c r="AB169" i="9" s="1"/>
  <c r="J164" i="3"/>
  <c r="R169" i="9" s="1"/>
  <c r="Q169" i="9" s="1"/>
  <c r="U163" i="3"/>
  <c r="O163" i="3"/>
  <c r="M163" i="3"/>
  <c r="L163" i="3"/>
  <c r="K163" i="3"/>
  <c r="AB168" i="9" s="1"/>
  <c r="J163" i="3"/>
  <c r="U162" i="3"/>
  <c r="O162" i="3"/>
  <c r="M162" i="3"/>
  <c r="L162" i="3"/>
  <c r="K162" i="3"/>
  <c r="AB167" i="9" s="1"/>
  <c r="J162" i="3"/>
  <c r="R167" i="9" s="1"/>
  <c r="Q167" i="9" s="1"/>
  <c r="I162" i="3"/>
  <c r="U161" i="3"/>
  <c r="O161" i="3"/>
  <c r="M161" i="3"/>
  <c r="L161" i="3"/>
  <c r="K161" i="3"/>
  <c r="AB166" i="9" s="1"/>
  <c r="J161" i="3"/>
  <c r="R166" i="9" s="1"/>
  <c r="Q166" i="9" s="1"/>
  <c r="U160" i="3"/>
  <c r="O160" i="3"/>
  <c r="M160" i="3"/>
  <c r="L160" i="3"/>
  <c r="K160" i="3"/>
  <c r="AB165" i="9" s="1"/>
  <c r="J160" i="3"/>
  <c r="R165" i="9" s="1"/>
  <c r="Q165" i="9" s="1"/>
  <c r="I160" i="3"/>
  <c r="U159" i="3"/>
  <c r="O159" i="3"/>
  <c r="M159" i="3"/>
  <c r="L159" i="3"/>
  <c r="K159" i="3"/>
  <c r="AB164" i="9" s="1"/>
  <c r="J159" i="3"/>
  <c r="R164" i="9" s="1"/>
  <c r="Q164" i="9" s="1"/>
  <c r="I159" i="3"/>
  <c r="U158" i="3"/>
  <c r="O158" i="3"/>
  <c r="M158" i="3"/>
  <c r="L158" i="3"/>
  <c r="K158" i="3"/>
  <c r="AB163" i="9" s="1"/>
  <c r="J158" i="3"/>
  <c r="R163" i="9" s="1"/>
  <c r="Q163" i="9" s="1"/>
  <c r="U157" i="3"/>
  <c r="O157" i="3"/>
  <c r="M157" i="3"/>
  <c r="L157" i="3"/>
  <c r="K157" i="3"/>
  <c r="AB162" i="9" s="1"/>
  <c r="J157" i="3"/>
  <c r="R162" i="9" s="1"/>
  <c r="Q162" i="9" s="1"/>
  <c r="U156" i="3"/>
  <c r="O156" i="3"/>
  <c r="M156" i="3"/>
  <c r="L156" i="3"/>
  <c r="K156" i="3"/>
  <c r="AB161" i="9" s="1"/>
  <c r="J156" i="3"/>
  <c r="R161" i="9" s="1"/>
  <c r="Q161" i="9" s="1"/>
  <c r="U155" i="3"/>
  <c r="O155" i="3"/>
  <c r="M155" i="3"/>
  <c r="L155" i="3"/>
  <c r="K155" i="3"/>
  <c r="AB160" i="9" s="1"/>
  <c r="J155" i="3"/>
  <c r="U154" i="3"/>
  <c r="O154" i="3"/>
  <c r="M154" i="3"/>
  <c r="L154" i="3"/>
  <c r="K154" i="3"/>
  <c r="AB159" i="9" s="1"/>
  <c r="J154" i="3"/>
  <c r="R159" i="9" s="1"/>
  <c r="Q159" i="9" s="1"/>
  <c r="I154" i="3"/>
  <c r="U153" i="3"/>
  <c r="O153" i="3"/>
  <c r="M153" i="3"/>
  <c r="L153" i="3"/>
  <c r="K153" i="3"/>
  <c r="AB158" i="9" s="1"/>
  <c r="J153" i="3"/>
  <c r="R158" i="9" s="1"/>
  <c r="Q158" i="9" s="1"/>
  <c r="U152" i="3"/>
  <c r="O152" i="3"/>
  <c r="M152" i="3"/>
  <c r="L152" i="3"/>
  <c r="K152" i="3"/>
  <c r="AB157" i="9" s="1"/>
  <c r="J152" i="3"/>
  <c r="R157" i="9" s="1"/>
  <c r="Q157" i="9" s="1"/>
  <c r="I152" i="3"/>
  <c r="U151" i="3"/>
  <c r="O151" i="3"/>
  <c r="M151" i="3"/>
  <c r="L151" i="3"/>
  <c r="K151" i="3"/>
  <c r="AB156" i="9" s="1"/>
  <c r="J151" i="3"/>
  <c r="R156" i="9" s="1"/>
  <c r="Q156" i="9" s="1"/>
  <c r="I151" i="3"/>
  <c r="U150" i="3"/>
  <c r="O150" i="3"/>
  <c r="M150" i="3"/>
  <c r="L150" i="3"/>
  <c r="K150" i="3"/>
  <c r="AB155" i="9" s="1"/>
  <c r="J150" i="3"/>
  <c r="R155" i="9" s="1"/>
  <c r="Q155" i="9" s="1"/>
  <c r="U149" i="3"/>
  <c r="O149" i="3"/>
  <c r="M149" i="3"/>
  <c r="L149" i="3"/>
  <c r="K149" i="3"/>
  <c r="AB154" i="9" s="1"/>
  <c r="J149" i="3"/>
  <c r="R154" i="9" s="1"/>
  <c r="Q154" i="9" s="1"/>
  <c r="U148" i="3"/>
  <c r="O148" i="3"/>
  <c r="M148" i="3"/>
  <c r="L148" i="3"/>
  <c r="K148" i="3"/>
  <c r="AB153" i="9" s="1"/>
  <c r="J148" i="3"/>
  <c r="R153" i="9" s="1"/>
  <c r="Q153" i="9" s="1"/>
  <c r="U147" i="3"/>
  <c r="O147" i="3"/>
  <c r="M147" i="3"/>
  <c r="L147" i="3"/>
  <c r="K147" i="3"/>
  <c r="AB152" i="9" s="1"/>
  <c r="J147" i="3"/>
  <c r="U146" i="3"/>
  <c r="O146" i="3"/>
  <c r="M146" i="3"/>
  <c r="L146" i="3"/>
  <c r="K146" i="3"/>
  <c r="AB151" i="9" s="1"/>
  <c r="J146" i="3"/>
  <c r="R151" i="9" s="1"/>
  <c r="Q151" i="9" s="1"/>
  <c r="I146" i="3"/>
  <c r="U145" i="3"/>
  <c r="O145" i="3"/>
  <c r="M145" i="3"/>
  <c r="L145" i="3"/>
  <c r="K145" i="3"/>
  <c r="AB150" i="9" s="1"/>
  <c r="J145" i="3"/>
  <c r="R150" i="9" s="1"/>
  <c r="Q150" i="9" s="1"/>
  <c r="U144" i="3"/>
  <c r="O144" i="3"/>
  <c r="M144" i="3"/>
  <c r="L144" i="3"/>
  <c r="K144" i="3"/>
  <c r="AB149" i="9" s="1"/>
  <c r="J144" i="3"/>
  <c r="R149" i="9" s="1"/>
  <c r="Q149" i="9" s="1"/>
  <c r="I144" i="3"/>
  <c r="U143" i="3"/>
  <c r="O143" i="3"/>
  <c r="M143" i="3"/>
  <c r="L143" i="3"/>
  <c r="K143" i="3"/>
  <c r="AB148" i="9" s="1"/>
  <c r="J143" i="3"/>
  <c r="R148" i="9" s="1"/>
  <c r="Q148" i="9" s="1"/>
  <c r="I143" i="3"/>
  <c r="U142" i="3"/>
  <c r="O142" i="3"/>
  <c r="M142" i="3"/>
  <c r="L142" i="3"/>
  <c r="K142" i="3"/>
  <c r="AB147" i="9" s="1"/>
  <c r="J142" i="3"/>
  <c r="R147" i="9" s="1"/>
  <c r="Q147" i="9" s="1"/>
  <c r="U141" i="3"/>
  <c r="O141" i="3"/>
  <c r="M141" i="3"/>
  <c r="L141" i="3"/>
  <c r="K141" i="3"/>
  <c r="AB146" i="9" s="1"/>
  <c r="J141" i="3"/>
  <c r="R146" i="9" s="1"/>
  <c r="Q146" i="9" s="1"/>
  <c r="U140" i="3"/>
  <c r="O140" i="3"/>
  <c r="M140" i="3"/>
  <c r="L140" i="3"/>
  <c r="K140" i="3"/>
  <c r="AB145" i="9" s="1"/>
  <c r="J140" i="3"/>
  <c r="R145" i="9" s="1"/>
  <c r="Q145" i="9" s="1"/>
  <c r="U139" i="3"/>
  <c r="O139" i="3"/>
  <c r="M139" i="3"/>
  <c r="L139" i="3"/>
  <c r="K139" i="3"/>
  <c r="AB144" i="9" s="1"/>
  <c r="J139" i="3"/>
  <c r="U138" i="3"/>
  <c r="O138" i="3"/>
  <c r="M138" i="3"/>
  <c r="L138" i="3"/>
  <c r="K138" i="3"/>
  <c r="AB143" i="9" s="1"/>
  <c r="J138" i="3"/>
  <c r="R143" i="9" s="1"/>
  <c r="Q143" i="9" s="1"/>
  <c r="I138" i="3"/>
  <c r="U137" i="3"/>
  <c r="O137" i="3"/>
  <c r="M137" i="3"/>
  <c r="L137" i="3"/>
  <c r="K137" i="3"/>
  <c r="AB142" i="9" s="1"/>
  <c r="J137" i="3"/>
  <c r="R142" i="9" s="1"/>
  <c r="Q142" i="9" s="1"/>
  <c r="U136" i="3"/>
  <c r="O136" i="3"/>
  <c r="M136" i="3"/>
  <c r="L136" i="3"/>
  <c r="K136" i="3"/>
  <c r="AB141" i="9" s="1"/>
  <c r="J136" i="3"/>
  <c r="R141" i="9" s="1"/>
  <c r="Q141" i="9" s="1"/>
  <c r="I136" i="3"/>
  <c r="U135" i="3"/>
  <c r="O135" i="3"/>
  <c r="M135" i="3"/>
  <c r="L135" i="3"/>
  <c r="K135" i="3"/>
  <c r="AB140" i="9" s="1"/>
  <c r="J135" i="3"/>
  <c r="R140" i="9" s="1"/>
  <c r="Q140" i="9" s="1"/>
  <c r="I135" i="3"/>
  <c r="U134" i="3"/>
  <c r="O134" i="3"/>
  <c r="M134" i="3"/>
  <c r="L134" i="3"/>
  <c r="K134" i="3"/>
  <c r="AB139" i="9" s="1"/>
  <c r="J134" i="3"/>
  <c r="R139" i="9" s="1"/>
  <c r="Q139" i="9" s="1"/>
  <c r="U133" i="3"/>
  <c r="O133" i="3"/>
  <c r="M133" i="3"/>
  <c r="L133" i="3"/>
  <c r="K133" i="3"/>
  <c r="AB138" i="9" s="1"/>
  <c r="J133" i="3"/>
  <c r="R138" i="9" s="1"/>
  <c r="Q138" i="9" s="1"/>
  <c r="U132" i="3"/>
  <c r="O132" i="3"/>
  <c r="M132" i="3"/>
  <c r="L132" i="3"/>
  <c r="K132" i="3"/>
  <c r="AB137" i="9" s="1"/>
  <c r="J132" i="3"/>
  <c r="R137" i="9" s="1"/>
  <c r="Q137" i="9" s="1"/>
  <c r="U131" i="3"/>
  <c r="O131" i="3"/>
  <c r="M131" i="3"/>
  <c r="L131" i="3"/>
  <c r="K131" i="3"/>
  <c r="AB136" i="9" s="1"/>
  <c r="J131" i="3"/>
  <c r="U130" i="3"/>
  <c r="O130" i="3"/>
  <c r="M130" i="3"/>
  <c r="L130" i="3"/>
  <c r="K130" i="3"/>
  <c r="AB135" i="9" s="1"/>
  <c r="J130" i="3"/>
  <c r="R135" i="9" s="1"/>
  <c r="Q135" i="9" s="1"/>
  <c r="U129" i="3"/>
  <c r="O129" i="3"/>
  <c r="M129" i="3"/>
  <c r="L129" i="3"/>
  <c r="K129" i="3"/>
  <c r="AB134" i="9" s="1"/>
  <c r="J129" i="3"/>
  <c r="U128" i="3"/>
  <c r="O128" i="3"/>
  <c r="M128" i="3"/>
  <c r="L128" i="3"/>
  <c r="K128" i="3"/>
  <c r="AB133" i="9" s="1"/>
  <c r="J128" i="3"/>
  <c r="R133" i="9" s="1"/>
  <c r="Q133" i="9" s="1"/>
  <c r="I128" i="3"/>
  <c r="U127" i="3"/>
  <c r="O127" i="3"/>
  <c r="M127" i="3"/>
  <c r="L127" i="3"/>
  <c r="K127" i="3"/>
  <c r="AB132" i="9" s="1"/>
  <c r="J127" i="3"/>
  <c r="R132" i="9" s="1"/>
  <c r="Q132" i="9" s="1"/>
  <c r="I127" i="3"/>
  <c r="U126" i="3"/>
  <c r="O126" i="3"/>
  <c r="M126" i="3"/>
  <c r="L126" i="3"/>
  <c r="K126" i="3"/>
  <c r="AB131" i="9" s="1"/>
  <c r="J126" i="3"/>
  <c r="R131" i="9" s="1"/>
  <c r="Q131" i="9" s="1"/>
  <c r="U125" i="3"/>
  <c r="O125" i="3"/>
  <c r="M125" i="3"/>
  <c r="L125" i="3"/>
  <c r="K125" i="3"/>
  <c r="AB130" i="9" s="1"/>
  <c r="J125" i="3"/>
  <c r="R130" i="9" s="1"/>
  <c r="Q130" i="9" s="1"/>
  <c r="U124" i="3"/>
  <c r="O124" i="3"/>
  <c r="M124" i="3"/>
  <c r="L124" i="3"/>
  <c r="K124" i="3"/>
  <c r="AB129" i="9" s="1"/>
  <c r="J124" i="3"/>
  <c r="R129" i="9" s="1"/>
  <c r="Q129" i="9" s="1"/>
  <c r="U123" i="3"/>
  <c r="O123" i="3"/>
  <c r="M123" i="3"/>
  <c r="L123" i="3"/>
  <c r="K123" i="3"/>
  <c r="AB128" i="9" s="1"/>
  <c r="J123" i="3"/>
  <c r="U122" i="3"/>
  <c r="O122" i="3"/>
  <c r="M122" i="3"/>
  <c r="L122" i="3"/>
  <c r="K122" i="3"/>
  <c r="AB127" i="9" s="1"/>
  <c r="J122" i="3"/>
  <c r="R127" i="9" s="1"/>
  <c r="Q127" i="9" s="1"/>
  <c r="U121" i="3"/>
  <c r="O121" i="3"/>
  <c r="M121" i="3"/>
  <c r="L121" i="3"/>
  <c r="K121" i="3"/>
  <c r="AB126" i="9" s="1"/>
  <c r="J121" i="3"/>
  <c r="U120" i="3"/>
  <c r="O120" i="3"/>
  <c r="M120" i="3"/>
  <c r="L120" i="3"/>
  <c r="K120" i="3"/>
  <c r="AB125" i="9" s="1"/>
  <c r="J120" i="3"/>
  <c r="R125" i="9" s="1"/>
  <c r="Q125" i="9" s="1"/>
  <c r="U119" i="3"/>
  <c r="O119" i="3"/>
  <c r="M119" i="3"/>
  <c r="L119" i="3"/>
  <c r="K119" i="3"/>
  <c r="AB124" i="9" s="1"/>
  <c r="J119" i="3"/>
  <c r="R124" i="9" s="1"/>
  <c r="Q124" i="9" s="1"/>
  <c r="I119" i="3"/>
  <c r="U118" i="3"/>
  <c r="O118" i="3"/>
  <c r="M118" i="3"/>
  <c r="L118" i="3"/>
  <c r="K118" i="3"/>
  <c r="AB123" i="9" s="1"/>
  <c r="J118" i="3"/>
  <c r="R123" i="9" s="1"/>
  <c r="Q123" i="9" s="1"/>
  <c r="U117" i="3"/>
  <c r="O117" i="3"/>
  <c r="M117" i="3"/>
  <c r="L117" i="3"/>
  <c r="K117" i="3"/>
  <c r="AB122" i="9" s="1"/>
  <c r="J117" i="3"/>
  <c r="R122" i="9" s="1"/>
  <c r="Q122" i="9" s="1"/>
  <c r="U116" i="3"/>
  <c r="O116" i="3"/>
  <c r="M116" i="3"/>
  <c r="L116" i="3"/>
  <c r="K116" i="3"/>
  <c r="AB121" i="9" s="1"/>
  <c r="J116" i="3"/>
  <c r="R121" i="9" s="1"/>
  <c r="Q121" i="9" s="1"/>
  <c r="U115" i="3"/>
  <c r="O115" i="3"/>
  <c r="M115" i="3"/>
  <c r="L115" i="3"/>
  <c r="K115" i="3"/>
  <c r="AB120" i="9" s="1"/>
  <c r="J115" i="3"/>
  <c r="U114" i="3"/>
  <c r="O114" i="3"/>
  <c r="M114" i="3"/>
  <c r="L114" i="3"/>
  <c r="I114" i="3" s="1"/>
  <c r="K114" i="3"/>
  <c r="AB119" i="9" s="1"/>
  <c r="J114" i="3"/>
  <c r="R119" i="9" s="1"/>
  <c r="Q119" i="9" s="1"/>
  <c r="U113" i="3"/>
  <c r="O113" i="3"/>
  <c r="M113" i="3"/>
  <c r="L113" i="3"/>
  <c r="K113" i="3"/>
  <c r="AB118" i="9" s="1"/>
  <c r="J113" i="3"/>
  <c r="U112" i="3"/>
  <c r="O112" i="3"/>
  <c r="M112" i="3"/>
  <c r="L112" i="3"/>
  <c r="K112" i="3"/>
  <c r="AB117" i="9" s="1"/>
  <c r="J112" i="3"/>
  <c r="R117" i="9" s="1"/>
  <c r="Q117" i="9" s="1"/>
  <c r="I112" i="3"/>
  <c r="U111" i="3"/>
  <c r="O111" i="3"/>
  <c r="M111" i="3"/>
  <c r="L111" i="3"/>
  <c r="K111" i="3"/>
  <c r="AB116" i="9" s="1"/>
  <c r="J111" i="3"/>
  <c r="R116" i="9" s="1"/>
  <c r="Q116" i="9" s="1"/>
  <c r="I111" i="3"/>
  <c r="U110" i="3"/>
  <c r="O110" i="3"/>
  <c r="M110" i="3"/>
  <c r="L110" i="3"/>
  <c r="K110" i="3"/>
  <c r="AB115" i="9" s="1"/>
  <c r="J110" i="3"/>
  <c r="R115" i="9" s="1"/>
  <c r="Q115" i="9" s="1"/>
  <c r="U109" i="3"/>
  <c r="O109" i="3"/>
  <c r="M109" i="3"/>
  <c r="L109" i="3"/>
  <c r="K109" i="3"/>
  <c r="AB114" i="9" s="1"/>
  <c r="J109" i="3"/>
  <c r="R114" i="9" s="1"/>
  <c r="Q114" i="9" s="1"/>
  <c r="U108" i="3"/>
  <c r="O108" i="3"/>
  <c r="M108" i="3"/>
  <c r="L108" i="3"/>
  <c r="K108" i="3"/>
  <c r="AB113" i="9" s="1"/>
  <c r="J108" i="3"/>
  <c r="R113" i="9" s="1"/>
  <c r="Q113" i="9" s="1"/>
  <c r="U107" i="3"/>
  <c r="O107" i="3"/>
  <c r="M107" i="3"/>
  <c r="L107" i="3"/>
  <c r="K107" i="3"/>
  <c r="AB112" i="9" s="1"/>
  <c r="J107" i="3"/>
  <c r="U106" i="3"/>
  <c r="O106" i="3"/>
  <c r="M106" i="3"/>
  <c r="L106" i="3"/>
  <c r="K106" i="3"/>
  <c r="AB111" i="9" s="1"/>
  <c r="J106" i="3"/>
  <c r="R111" i="9" s="1"/>
  <c r="Q111" i="9" s="1"/>
  <c r="I106" i="3"/>
  <c r="U105" i="3"/>
  <c r="O105" i="3"/>
  <c r="M105" i="3"/>
  <c r="L105" i="3"/>
  <c r="K105" i="3"/>
  <c r="AB110" i="9" s="1"/>
  <c r="J105" i="3"/>
  <c r="R110" i="9" s="1"/>
  <c r="Q110" i="9" s="1"/>
  <c r="U104" i="3"/>
  <c r="O104" i="3"/>
  <c r="M104" i="3"/>
  <c r="L104" i="3"/>
  <c r="K104" i="3"/>
  <c r="AB109" i="9" s="1"/>
  <c r="J104" i="3"/>
  <c r="R109" i="9" s="1"/>
  <c r="Q109" i="9" s="1"/>
  <c r="I104" i="3"/>
  <c r="U103" i="3"/>
  <c r="O103" i="3"/>
  <c r="M103" i="3"/>
  <c r="L103" i="3"/>
  <c r="K103" i="3"/>
  <c r="AB108" i="9" s="1"/>
  <c r="J103" i="3"/>
  <c r="R108" i="9" s="1"/>
  <c r="Q108" i="9" s="1"/>
  <c r="I103" i="3"/>
  <c r="U102" i="3"/>
  <c r="O102" i="3"/>
  <c r="M102" i="3"/>
  <c r="L102" i="3"/>
  <c r="K102" i="3"/>
  <c r="AB107" i="9" s="1"/>
  <c r="J102" i="3"/>
  <c r="R107" i="9" s="1"/>
  <c r="Q107" i="9" s="1"/>
  <c r="U101" i="3"/>
  <c r="O101" i="3"/>
  <c r="M101" i="3"/>
  <c r="L101" i="3"/>
  <c r="K101" i="3"/>
  <c r="AB106" i="9" s="1"/>
  <c r="J101" i="3"/>
  <c r="R106" i="9" s="1"/>
  <c r="Q106" i="9" s="1"/>
  <c r="U100" i="3"/>
  <c r="O100" i="3"/>
  <c r="M100" i="3"/>
  <c r="L100" i="3"/>
  <c r="K100" i="3"/>
  <c r="AB105" i="9" s="1"/>
  <c r="J100" i="3"/>
  <c r="R105" i="9" s="1"/>
  <c r="Q105" i="9" s="1"/>
  <c r="U99" i="3"/>
  <c r="O99" i="3"/>
  <c r="M99" i="3"/>
  <c r="I99" i="3" s="1"/>
  <c r="L99" i="3"/>
  <c r="K99" i="3"/>
  <c r="AB104" i="9" s="1"/>
  <c r="J99" i="3"/>
  <c r="R104" i="9" s="1"/>
  <c r="Q104" i="9" s="1"/>
  <c r="U98" i="3"/>
  <c r="O98" i="3"/>
  <c r="M98" i="3"/>
  <c r="L98" i="3"/>
  <c r="I98" i="3" s="1"/>
  <c r="K98" i="3"/>
  <c r="AB103" i="9" s="1"/>
  <c r="J98" i="3"/>
  <c r="R103" i="9" s="1"/>
  <c r="Q103" i="9" s="1"/>
  <c r="U97" i="3"/>
  <c r="O97" i="3"/>
  <c r="M97" i="3"/>
  <c r="L97" i="3"/>
  <c r="K97" i="3"/>
  <c r="AB102" i="9" s="1"/>
  <c r="J97" i="3"/>
  <c r="R102" i="9" s="1"/>
  <c r="Q102" i="9" s="1"/>
  <c r="U96" i="3"/>
  <c r="O96" i="3"/>
  <c r="M96" i="3"/>
  <c r="L96" i="3"/>
  <c r="K96" i="3"/>
  <c r="AB101" i="9" s="1"/>
  <c r="J96" i="3"/>
  <c r="R101" i="9" s="1"/>
  <c r="Q101" i="9" s="1"/>
  <c r="U95" i="3"/>
  <c r="O95" i="3"/>
  <c r="M95" i="3"/>
  <c r="L95" i="3"/>
  <c r="K95" i="3"/>
  <c r="AB100" i="9" s="1"/>
  <c r="J95" i="3"/>
  <c r="R100" i="9" s="1"/>
  <c r="Q100" i="9" s="1"/>
  <c r="I95" i="3"/>
  <c r="U94" i="3"/>
  <c r="O94" i="3"/>
  <c r="M94" i="3"/>
  <c r="L94" i="3"/>
  <c r="K94" i="3"/>
  <c r="AB99" i="9" s="1"/>
  <c r="J94" i="3"/>
  <c r="R99" i="9" s="1"/>
  <c r="Q99" i="9" s="1"/>
  <c r="U93" i="3"/>
  <c r="O93" i="3"/>
  <c r="M93" i="3"/>
  <c r="L93" i="3"/>
  <c r="K93" i="3"/>
  <c r="J93" i="3"/>
  <c r="R98" i="9" s="1"/>
  <c r="Q98" i="9" s="1"/>
  <c r="U92" i="3"/>
  <c r="O92" i="3"/>
  <c r="M92" i="3"/>
  <c r="L92" i="3"/>
  <c r="K92" i="3"/>
  <c r="AB97" i="9" s="1"/>
  <c r="J92" i="3"/>
  <c r="U91" i="3"/>
  <c r="O91" i="3"/>
  <c r="M91" i="3"/>
  <c r="L91" i="3"/>
  <c r="K91" i="3"/>
  <c r="AB96" i="9" s="1"/>
  <c r="J91" i="3"/>
  <c r="R96" i="9" s="1"/>
  <c r="Q96" i="9" s="1"/>
  <c r="U90" i="3"/>
  <c r="O90" i="3"/>
  <c r="M90" i="3"/>
  <c r="L90" i="3"/>
  <c r="K90" i="3"/>
  <c r="AB95" i="9" s="1"/>
  <c r="J90" i="3"/>
  <c r="R95" i="9" s="1"/>
  <c r="Q95" i="9" s="1"/>
  <c r="U89" i="3"/>
  <c r="O89" i="3"/>
  <c r="M89" i="3"/>
  <c r="L89" i="3"/>
  <c r="K89" i="3"/>
  <c r="AB94" i="9" s="1"/>
  <c r="J89" i="3"/>
  <c r="R94" i="9" s="1"/>
  <c r="Q94" i="9" s="1"/>
  <c r="U88" i="3"/>
  <c r="O88" i="3"/>
  <c r="M88" i="3"/>
  <c r="L88" i="3"/>
  <c r="K88" i="3"/>
  <c r="AB93" i="9" s="1"/>
  <c r="J88" i="3"/>
  <c r="R93" i="9" s="1"/>
  <c r="Q93" i="9" s="1"/>
  <c r="I88" i="3"/>
  <c r="U87" i="3"/>
  <c r="O87" i="3"/>
  <c r="M87" i="3"/>
  <c r="I87" i="3" s="1"/>
  <c r="L87" i="3"/>
  <c r="K87" i="3"/>
  <c r="AB92" i="9" s="1"/>
  <c r="J87" i="3"/>
  <c r="R92" i="9" s="1"/>
  <c r="Q92" i="9" s="1"/>
  <c r="U86" i="3"/>
  <c r="O86" i="3"/>
  <c r="M86" i="3"/>
  <c r="L86" i="3"/>
  <c r="K86" i="3"/>
  <c r="AB91" i="9" s="1"/>
  <c r="J86" i="3"/>
  <c r="U85" i="3"/>
  <c r="O85" i="3"/>
  <c r="M85" i="3"/>
  <c r="L85" i="3"/>
  <c r="K85" i="3"/>
  <c r="AB90" i="9" s="1"/>
  <c r="J85" i="3"/>
  <c r="R90" i="9" s="1"/>
  <c r="Q90" i="9" s="1"/>
  <c r="U84" i="3"/>
  <c r="O84" i="3"/>
  <c r="M84" i="3"/>
  <c r="L84" i="3"/>
  <c r="K84" i="3"/>
  <c r="AB89" i="9" s="1"/>
  <c r="J84" i="3"/>
  <c r="U83" i="3"/>
  <c r="O83" i="3"/>
  <c r="M83" i="3"/>
  <c r="L83" i="3"/>
  <c r="K83" i="3"/>
  <c r="AB88" i="9" s="1"/>
  <c r="J83" i="3"/>
  <c r="R88" i="9" s="1"/>
  <c r="Q88" i="9" s="1"/>
  <c r="U82" i="3"/>
  <c r="O82" i="3"/>
  <c r="M82" i="3"/>
  <c r="L82" i="3"/>
  <c r="K82" i="3"/>
  <c r="AB87" i="9" s="1"/>
  <c r="J82" i="3"/>
  <c r="R87" i="9" s="1"/>
  <c r="Q87" i="9" s="1"/>
  <c r="I82" i="3"/>
  <c r="U81" i="3"/>
  <c r="O81" i="3"/>
  <c r="M81" i="3"/>
  <c r="L81" i="3"/>
  <c r="K81" i="3"/>
  <c r="AB86" i="9" s="1"/>
  <c r="J81" i="3"/>
  <c r="R86" i="9" s="1"/>
  <c r="Q86" i="9" s="1"/>
  <c r="U80" i="3"/>
  <c r="O80" i="3"/>
  <c r="M80" i="3"/>
  <c r="L80" i="3"/>
  <c r="K80" i="3"/>
  <c r="AB85" i="9" s="1"/>
  <c r="J80" i="3"/>
  <c r="R85" i="9" s="1"/>
  <c r="Q85" i="9" s="1"/>
  <c r="I80" i="3"/>
  <c r="U79" i="3"/>
  <c r="O79" i="3"/>
  <c r="M79" i="3"/>
  <c r="L79" i="3"/>
  <c r="K79" i="3"/>
  <c r="AB84" i="9" s="1"/>
  <c r="J79" i="3"/>
  <c r="R84" i="9" s="1"/>
  <c r="Q84" i="9" s="1"/>
  <c r="I79" i="3"/>
  <c r="U78" i="3"/>
  <c r="O78" i="3"/>
  <c r="M78" i="3"/>
  <c r="L78" i="3"/>
  <c r="K78" i="3"/>
  <c r="AB83" i="9" s="1"/>
  <c r="J78" i="3"/>
  <c r="R83" i="9" s="1"/>
  <c r="Q83" i="9" s="1"/>
  <c r="U77" i="3"/>
  <c r="O77" i="3"/>
  <c r="M77" i="3"/>
  <c r="L77" i="3"/>
  <c r="I77" i="3" s="1"/>
  <c r="K77" i="3"/>
  <c r="AB82" i="9" s="1"/>
  <c r="J77" i="3"/>
  <c r="R82" i="9" s="1"/>
  <c r="Q82" i="9" s="1"/>
  <c r="U76" i="3"/>
  <c r="O76" i="3"/>
  <c r="M76" i="3"/>
  <c r="L76" i="3"/>
  <c r="K76" i="3"/>
  <c r="AB81" i="9" s="1"/>
  <c r="J76" i="3"/>
  <c r="U75" i="3"/>
  <c r="O75" i="3"/>
  <c r="M75" i="3"/>
  <c r="L75" i="3"/>
  <c r="K75" i="3"/>
  <c r="AB80" i="9" s="1"/>
  <c r="J75" i="3"/>
  <c r="R80" i="9" s="1"/>
  <c r="Q80" i="9" s="1"/>
  <c r="I75" i="3"/>
  <c r="U74" i="3"/>
  <c r="O74" i="3"/>
  <c r="M74" i="3"/>
  <c r="L74" i="3"/>
  <c r="K74" i="3"/>
  <c r="AB79" i="9" s="1"/>
  <c r="J74" i="3"/>
  <c r="R79" i="9" s="1"/>
  <c r="Q79" i="9" s="1"/>
  <c r="U73" i="3"/>
  <c r="O73" i="3"/>
  <c r="M73" i="3"/>
  <c r="I73" i="3" s="1"/>
  <c r="L73" i="3"/>
  <c r="K73" i="3"/>
  <c r="AB78" i="9" s="1"/>
  <c r="J73" i="3"/>
  <c r="R78" i="9" s="1"/>
  <c r="Q78" i="9" s="1"/>
  <c r="U72" i="3"/>
  <c r="O72" i="3"/>
  <c r="M72" i="3"/>
  <c r="L72" i="3"/>
  <c r="I72" i="3" s="1"/>
  <c r="K72" i="3"/>
  <c r="AB77" i="9" s="1"/>
  <c r="J72" i="3"/>
  <c r="R77" i="9" s="1"/>
  <c r="Q77" i="9" s="1"/>
  <c r="U71" i="3"/>
  <c r="O71" i="3"/>
  <c r="M71" i="3"/>
  <c r="L71" i="3"/>
  <c r="K71" i="3"/>
  <c r="AB76" i="9" s="1"/>
  <c r="J71" i="3"/>
  <c r="R76" i="9" s="1"/>
  <c r="Q76" i="9" s="1"/>
  <c r="U70" i="3"/>
  <c r="O70" i="3"/>
  <c r="M70" i="3"/>
  <c r="L70" i="3"/>
  <c r="K70" i="3"/>
  <c r="AB75" i="9" s="1"/>
  <c r="J70" i="3"/>
  <c r="R75" i="9" s="1"/>
  <c r="Q75" i="9" s="1"/>
  <c r="U69" i="3"/>
  <c r="O69" i="3"/>
  <c r="M69" i="3"/>
  <c r="L69" i="3"/>
  <c r="K69" i="3"/>
  <c r="AB74" i="9" s="1"/>
  <c r="J69" i="3"/>
  <c r="R74" i="9" s="1"/>
  <c r="Q74" i="9" s="1"/>
  <c r="U68" i="3"/>
  <c r="O68" i="3"/>
  <c r="M68" i="3"/>
  <c r="L68" i="3"/>
  <c r="K68" i="3"/>
  <c r="AB73" i="9" s="1"/>
  <c r="J68" i="3"/>
  <c r="U67" i="3"/>
  <c r="O67" i="3"/>
  <c r="M67" i="3"/>
  <c r="L67" i="3"/>
  <c r="K67" i="3"/>
  <c r="AB72" i="9" s="1"/>
  <c r="J67" i="3"/>
  <c r="R72" i="9" s="1"/>
  <c r="Q72" i="9" s="1"/>
  <c r="U66" i="3"/>
  <c r="O66" i="3"/>
  <c r="M66" i="3"/>
  <c r="I66" i="3" s="1"/>
  <c r="L66" i="3"/>
  <c r="K66" i="3"/>
  <c r="AB71" i="9" s="1"/>
  <c r="J66" i="3"/>
  <c r="R71" i="9" s="1"/>
  <c r="Q71" i="9" s="1"/>
  <c r="U65" i="3"/>
  <c r="O65" i="3"/>
  <c r="M65" i="3"/>
  <c r="L65" i="3"/>
  <c r="I65" i="3" s="1"/>
  <c r="K65" i="3"/>
  <c r="AB70" i="9" s="1"/>
  <c r="J65" i="3"/>
  <c r="R70" i="9" s="1"/>
  <c r="Q70" i="9" s="1"/>
  <c r="U64" i="3"/>
  <c r="O64" i="3"/>
  <c r="M64" i="3"/>
  <c r="L64" i="3"/>
  <c r="K64" i="3"/>
  <c r="AB69" i="9" s="1"/>
  <c r="J64" i="3"/>
  <c r="R69" i="9" s="1"/>
  <c r="Q69" i="9" s="1"/>
  <c r="U63" i="3"/>
  <c r="O63" i="3"/>
  <c r="M63" i="3"/>
  <c r="L63" i="3"/>
  <c r="K63" i="3"/>
  <c r="AB68" i="9" s="1"/>
  <c r="J63" i="3"/>
  <c r="R68" i="9" s="1"/>
  <c r="Q68" i="9" s="1"/>
  <c r="U62" i="3"/>
  <c r="O62" i="3"/>
  <c r="M62" i="3"/>
  <c r="L62" i="3"/>
  <c r="K62" i="3"/>
  <c r="AB67" i="9" s="1"/>
  <c r="J62" i="3"/>
  <c r="R67" i="9" s="1"/>
  <c r="Q67" i="9" s="1"/>
  <c r="U61" i="3"/>
  <c r="O61" i="3"/>
  <c r="M61" i="3"/>
  <c r="L61" i="3"/>
  <c r="K61" i="3"/>
  <c r="AB66" i="9" s="1"/>
  <c r="J61" i="3"/>
  <c r="R66" i="9" s="1"/>
  <c r="Q66" i="9" s="1"/>
  <c r="U60" i="3"/>
  <c r="O60" i="3"/>
  <c r="M60" i="3"/>
  <c r="L60" i="3"/>
  <c r="K60" i="3"/>
  <c r="AB65" i="9" s="1"/>
  <c r="J60" i="3"/>
  <c r="R65" i="9" s="1"/>
  <c r="Q65" i="9" s="1"/>
  <c r="I60" i="3"/>
  <c r="U59" i="3"/>
  <c r="O59" i="3"/>
  <c r="M59" i="3"/>
  <c r="L59" i="3"/>
  <c r="K59" i="3"/>
  <c r="AB64" i="9" s="1"/>
  <c r="J59" i="3"/>
  <c r="R64" i="9" s="1"/>
  <c r="Q64" i="9" s="1"/>
  <c r="U58" i="3"/>
  <c r="O58" i="3"/>
  <c r="M58" i="3"/>
  <c r="I58" i="3" s="1"/>
  <c r="L58" i="3"/>
  <c r="K58" i="3"/>
  <c r="AB63" i="9" s="1"/>
  <c r="J58" i="3"/>
  <c r="R63" i="9" s="1"/>
  <c r="Q63" i="9" s="1"/>
  <c r="U57" i="3"/>
  <c r="O57" i="3"/>
  <c r="M57" i="3"/>
  <c r="L57" i="3"/>
  <c r="I57" i="3" s="1"/>
  <c r="K57" i="3"/>
  <c r="AB62" i="9" s="1"/>
  <c r="J57" i="3"/>
  <c r="R62" i="9" s="1"/>
  <c r="Q62" i="9" s="1"/>
  <c r="U56" i="3"/>
  <c r="O56" i="3"/>
  <c r="M56" i="3"/>
  <c r="L56" i="3"/>
  <c r="K56" i="3"/>
  <c r="AB61" i="9" s="1"/>
  <c r="J56" i="3"/>
  <c r="R61" i="9" s="1"/>
  <c r="Q61" i="9" s="1"/>
  <c r="U55" i="3"/>
  <c r="O55" i="3"/>
  <c r="M55" i="3"/>
  <c r="L55" i="3"/>
  <c r="K55" i="3"/>
  <c r="AB60" i="9" s="1"/>
  <c r="J55" i="3"/>
  <c r="R60" i="9" s="1"/>
  <c r="Q60" i="9" s="1"/>
  <c r="U54" i="3"/>
  <c r="O54" i="3"/>
  <c r="M54" i="3"/>
  <c r="L54" i="3"/>
  <c r="K54" i="3"/>
  <c r="AB59" i="9" s="1"/>
  <c r="J54" i="3"/>
  <c r="R59" i="9" s="1"/>
  <c r="Q59" i="9" s="1"/>
  <c r="U53" i="3"/>
  <c r="O53" i="3"/>
  <c r="M53" i="3"/>
  <c r="L53" i="3"/>
  <c r="K53" i="3"/>
  <c r="AB58" i="9" s="1"/>
  <c r="J53" i="3"/>
  <c r="R58" i="9" s="1"/>
  <c r="Q58" i="9" s="1"/>
  <c r="U52" i="3"/>
  <c r="O52" i="3"/>
  <c r="M52" i="3"/>
  <c r="L52" i="3"/>
  <c r="K52" i="3"/>
  <c r="AB57" i="9" s="1"/>
  <c r="J52" i="3"/>
  <c r="R57" i="9" s="1"/>
  <c r="Q57" i="9" s="1"/>
  <c r="I52" i="3"/>
  <c r="U51" i="3"/>
  <c r="O51" i="3"/>
  <c r="M51" i="3"/>
  <c r="L51" i="3"/>
  <c r="K51" i="3"/>
  <c r="AB56" i="9" s="1"/>
  <c r="J51" i="3"/>
  <c r="R56" i="9" s="1"/>
  <c r="Q56" i="9" s="1"/>
  <c r="U50" i="3"/>
  <c r="O50" i="3"/>
  <c r="M50" i="3"/>
  <c r="I50" i="3" s="1"/>
  <c r="L50" i="3"/>
  <c r="K50" i="3"/>
  <c r="AB55" i="9" s="1"/>
  <c r="J50" i="3"/>
  <c r="R55" i="9" s="1"/>
  <c r="Q55" i="9" s="1"/>
  <c r="U49" i="3"/>
  <c r="O49" i="3"/>
  <c r="M49" i="3"/>
  <c r="L49" i="3"/>
  <c r="I49" i="3" s="1"/>
  <c r="K49" i="3"/>
  <c r="AB54" i="9" s="1"/>
  <c r="J49" i="3"/>
  <c r="R54" i="9" s="1"/>
  <c r="Q54" i="9" s="1"/>
  <c r="U48" i="3"/>
  <c r="O48" i="3"/>
  <c r="M48" i="3"/>
  <c r="L48" i="3"/>
  <c r="K48" i="3"/>
  <c r="AB53" i="9" s="1"/>
  <c r="J48" i="3"/>
  <c r="R53" i="9" s="1"/>
  <c r="Q53" i="9" s="1"/>
  <c r="U47" i="3"/>
  <c r="O47" i="3"/>
  <c r="M47" i="3"/>
  <c r="L47" i="3"/>
  <c r="K47" i="3"/>
  <c r="AB52" i="9" s="1"/>
  <c r="J47" i="3"/>
  <c r="R52" i="9" s="1"/>
  <c r="Q52" i="9" s="1"/>
  <c r="U46" i="3"/>
  <c r="O46" i="3"/>
  <c r="M46" i="3"/>
  <c r="L46" i="3"/>
  <c r="K46" i="3"/>
  <c r="AB51" i="9" s="1"/>
  <c r="J46" i="3"/>
  <c r="R51" i="9" s="1"/>
  <c r="Q51" i="9" s="1"/>
  <c r="U45" i="3"/>
  <c r="O45" i="3"/>
  <c r="M45" i="3"/>
  <c r="L45" i="3"/>
  <c r="K45" i="3"/>
  <c r="AB50" i="9" s="1"/>
  <c r="J45" i="3"/>
  <c r="R50" i="9" s="1"/>
  <c r="Q50" i="9" s="1"/>
  <c r="U44" i="3"/>
  <c r="O44" i="3"/>
  <c r="M44" i="3"/>
  <c r="L44" i="3"/>
  <c r="K44" i="3"/>
  <c r="AB49" i="9" s="1"/>
  <c r="J44" i="3"/>
  <c r="R49" i="9" s="1"/>
  <c r="Q49" i="9" s="1"/>
  <c r="I44" i="3"/>
  <c r="U43" i="3"/>
  <c r="O43" i="3"/>
  <c r="M43" i="3"/>
  <c r="L43" i="3"/>
  <c r="K43" i="3"/>
  <c r="AB48" i="9" s="1"/>
  <c r="J43" i="3"/>
  <c r="R48" i="9" s="1"/>
  <c r="Q48" i="9" s="1"/>
  <c r="U42" i="3"/>
  <c r="O42" i="3"/>
  <c r="M42" i="3"/>
  <c r="I42" i="3" s="1"/>
  <c r="L42" i="3"/>
  <c r="K42" i="3"/>
  <c r="AB47" i="9" s="1"/>
  <c r="J42" i="3"/>
  <c r="R47" i="9" s="1"/>
  <c r="Q47" i="9" s="1"/>
  <c r="U41" i="3"/>
  <c r="O41" i="3"/>
  <c r="M41" i="3"/>
  <c r="L41" i="3"/>
  <c r="I41" i="3" s="1"/>
  <c r="K41" i="3"/>
  <c r="AB46" i="9" s="1"/>
  <c r="J41" i="3"/>
  <c r="R46" i="9" s="1"/>
  <c r="Q46" i="9" s="1"/>
  <c r="U40" i="3"/>
  <c r="O40" i="3"/>
  <c r="M40" i="3"/>
  <c r="L40" i="3"/>
  <c r="K40" i="3"/>
  <c r="AB45" i="9" s="1"/>
  <c r="J40" i="3"/>
  <c r="R45" i="9" s="1"/>
  <c r="Q45" i="9" s="1"/>
  <c r="U39" i="3"/>
  <c r="O39" i="3"/>
  <c r="M39" i="3"/>
  <c r="L39" i="3"/>
  <c r="K39" i="3"/>
  <c r="AB44" i="9" s="1"/>
  <c r="J39" i="3"/>
  <c r="R44" i="9" s="1"/>
  <c r="Q44" i="9" s="1"/>
  <c r="U38" i="3"/>
  <c r="O38" i="3"/>
  <c r="M38" i="3"/>
  <c r="L38" i="3"/>
  <c r="K38" i="3"/>
  <c r="AB43" i="9" s="1"/>
  <c r="J38" i="3"/>
  <c r="R43" i="9" s="1"/>
  <c r="Q43" i="9" s="1"/>
  <c r="U37" i="3"/>
  <c r="O37" i="3"/>
  <c r="M37" i="3"/>
  <c r="L37" i="3"/>
  <c r="K37" i="3"/>
  <c r="AB42" i="9" s="1"/>
  <c r="J37" i="3"/>
  <c r="R42" i="9" s="1"/>
  <c r="Q42" i="9" s="1"/>
  <c r="U36" i="3"/>
  <c r="O36" i="3"/>
  <c r="M36" i="3"/>
  <c r="L36" i="3"/>
  <c r="K36" i="3"/>
  <c r="AB41" i="9" s="1"/>
  <c r="J36" i="3"/>
  <c r="R41" i="9" s="1"/>
  <c r="Q41" i="9" s="1"/>
  <c r="I36" i="3"/>
  <c r="U35" i="3"/>
  <c r="O35" i="3"/>
  <c r="M35" i="3"/>
  <c r="L35" i="3"/>
  <c r="K35" i="3"/>
  <c r="AB40" i="9" s="1"/>
  <c r="J35" i="3"/>
  <c r="R40" i="9" s="1"/>
  <c r="Q40" i="9" s="1"/>
  <c r="U34" i="3"/>
  <c r="O34" i="3"/>
  <c r="M34" i="3"/>
  <c r="I34" i="3" s="1"/>
  <c r="L34" i="3"/>
  <c r="K34" i="3"/>
  <c r="AB39" i="9" s="1"/>
  <c r="J34" i="3"/>
  <c r="R39" i="9" s="1"/>
  <c r="Q39" i="9" s="1"/>
  <c r="U33" i="3"/>
  <c r="O33" i="3"/>
  <c r="M33" i="3"/>
  <c r="L33" i="3"/>
  <c r="I33" i="3" s="1"/>
  <c r="K33" i="3"/>
  <c r="AB38" i="9" s="1"/>
  <c r="J33" i="3"/>
  <c r="R38" i="9" s="1"/>
  <c r="Q38" i="9" s="1"/>
  <c r="U32" i="3"/>
  <c r="O32" i="3"/>
  <c r="M32" i="3"/>
  <c r="L32" i="3"/>
  <c r="K32" i="3"/>
  <c r="AB37" i="9" s="1"/>
  <c r="J32" i="3"/>
  <c r="R37" i="9" s="1"/>
  <c r="Q37" i="9" s="1"/>
  <c r="U31" i="3"/>
  <c r="O31" i="3"/>
  <c r="M31" i="3"/>
  <c r="L31" i="3"/>
  <c r="K31" i="3"/>
  <c r="AB36" i="9" s="1"/>
  <c r="J31" i="3"/>
  <c r="R36" i="9" s="1"/>
  <c r="Q36" i="9" s="1"/>
  <c r="U30" i="3"/>
  <c r="O30" i="3"/>
  <c r="M30" i="3"/>
  <c r="L30" i="3"/>
  <c r="K30" i="3"/>
  <c r="AB35" i="9" s="1"/>
  <c r="J30" i="3"/>
  <c r="R35" i="9" s="1"/>
  <c r="Q35" i="9" s="1"/>
  <c r="U29" i="3"/>
  <c r="O29" i="3"/>
  <c r="M29" i="3"/>
  <c r="L29" i="3"/>
  <c r="K29" i="3"/>
  <c r="AB34" i="9" s="1"/>
  <c r="J29" i="3"/>
  <c r="R34" i="9" s="1"/>
  <c r="Q34" i="9" s="1"/>
  <c r="U28" i="3"/>
  <c r="O28" i="3"/>
  <c r="M28" i="3"/>
  <c r="L28" i="3"/>
  <c r="K28" i="3"/>
  <c r="AB33" i="9" s="1"/>
  <c r="J28" i="3"/>
  <c r="R33" i="9" s="1"/>
  <c r="Q33" i="9" s="1"/>
  <c r="I28" i="3"/>
  <c r="U27" i="3"/>
  <c r="O27" i="3"/>
  <c r="M27" i="3"/>
  <c r="L27" i="3"/>
  <c r="K27" i="3"/>
  <c r="AB32" i="9" s="1"/>
  <c r="J27" i="3"/>
  <c r="R32" i="9" s="1"/>
  <c r="Q32" i="9" s="1"/>
  <c r="U26" i="3"/>
  <c r="O26" i="3"/>
  <c r="M26" i="3"/>
  <c r="I26" i="3" s="1"/>
  <c r="L26" i="3"/>
  <c r="K26" i="3"/>
  <c r="AB31" i="9" s="1"/>
  <c r="J26" i="3"/>
  <c r="R31" i="9" s="1"/>
  <c r="Q31" i="9" s="1"/>
  <c r="U25" i="3"/>
  <c r="O25" i="3"/>
  <c r="M25" i="3"/>
  <c r="L25" i="3"/>
  <c r="I25" i="3" s="1"/>
  <c r="K25" i="3"/>
  <c r="AB30" i="9" s="1"/>
  <c r="J25" i="3"/>
  <c r="R30" i="9" s="1"/>
  <c r="Q30" i="9" s="1"/>
  <c r="U24" i="3"/>
  <c r="O24" i="3"/>
  <c r="M24" i="3"/>
  <c r="L24" i="3"/>
  <c r="K24" i="3"/>
  <c r="AB29" i="9" s="1"/>
  <c r="J24" i="3"/>
  <c r="R29" i="9" s="1"/>
  <c r="Q29" i="9" s="1"/>
  <c r="U23" i="3"/>
  <c r="O23" i="3"/>
  <c r="M23" i="3"/>
  <c r="L23" i="3"/>
  <c r="K23" i="3"/>
  <c r="AB28" i="9" s="1"/>
  <c r="J23" i="3"/>
  <c r="R28" i="9" s="1"/>
  <c r="Q28" i="9" s="1"/>
  <c r="U22" i="3"/>
  <c r="O22" i="3"/>
  <c r="M22" i="3"/>
  <c r="L22" i="3"/>
  <c r="K22" i="3"/>
  <c r="AB27" i="9" s="1"/>
  <c r="J22" i="3"/>
  <c r="R27" i="9" s="1"/>
  <c r="Q27" i="9" s="1"/>
  <c r="U21" i="3"/>
  <c r="O21" i="3"/>
  <c r="M21" i="3"/>
  <c r="L21" i="3"/>
  <c r="K21" i="3"/>
  <c r="AB26" i="9" s="1"/>
  <c r="J21" i="3"/>
  <c r="R26" i="9" s="1"/>
  <c r="Q26" i="9" s="1"/>
  <c r="U20" i="3"/>
  <c r="O20" i="3"/>
  <c r="M20" i="3"/>
  <c r="L20" i="3"/>
  <c r="K20" i="3"/>
  <c r="AB25" i="9" s="1"/>
  <c r="J20" i="3"/>
  <c r="R25" i="9" s="1"/>
  <c r="Q25" i="9" s="1"/>
  <c r="I20" i="3"/>
  <c r="U19" i="3"/>
  <c r="O19" i="3"/>
  <c r="M19" i="3"/>
  <c r="L19" i="3"/>
  <c r="K19" i="3"/>
  <c r="AB24" i="9" s="1"/>
  <c r="J19" i="3"/>
  <c r="R24" i="9" s="1"/>
  <c r="Q24" i="9" s="1"/>
  <c r="U18" i="3"/>
  <c r="O18" i="3"/>
  <c r="M18" i="3"/>
  <c r="I18" i="3" s="1"/>
  <c r="L18" i="3"/>
  <c r="K18" i="3"/>
  <c r="AB23" i="9" s="1"/>
  <c r="J18" i="3"/>
  <c r="R23" i="9" s="1"/>
  <c r="Q23" i="9" s="1"/>
  <c r="U17" i="3"/>
  <c r="O17" i="3"/>
  <c r="M17" i="3"/>
  <c r="L17" i="3"/>
  <c r="I17" i="3" s="1"/>
  <c r="K17" i="3"/>
  <c r="AB22" i="9" s="1"/>
  <c r="J17" i="3"/>
  <c r="R22" i="9" s="1"/>
  <c r="Q22" i="9" s="1"/>
  <c r="U16" i="3"/>
  <c r="O16" i="3"/>
  <c r="M16" i="3"/>
  <c r="L16" i="3"/>
  <c r="K16" i="3"/>
  <c r="AB21" i="9" s="1"/>
  <c r="J16" i="3"/>
  <c r="R21" i="9" s="1"/>
  <c r="Q21" i="9" s="1"/>
  <c r="U15" i="3"/>
  <c r="U9" i="3" s="1"/>
  <c r="O15" i="3"/>
  <c r="M15" i="3"/>
  <c r="L15" i="3"/>
  <c r="L8" i="3" s="1"/>
  <c r="L9" i="3" s="1"/>
  <c r="K15" i="3"/>
  <c r="AB20" i="9" s="1"/>
  <c r="J15" i="3"/>
  <c r="R20" i="9" s="1"/>
  <c r="Q20" i="9" s="1"/>
  <c r="U14" i="3"/>
  <c r="O14" i="3"/>
  <c r="M14" i="3"/>
  <c r="L14" i="3"/>
  <c r="K14" i="3"/>
  <c r="AB19" i="9" s="1"/>
  <c r="J14" i="3"/>
  <c r="R19" i="9" s="1"/>
  <c r="Q19" i="9" s="1"/>
  <c r="U13" i="3"/>
  <c r="O13" i="3"/>
  <c r="M13" i="3"/>
  <c r="L13" i="3"/>
  <c r="K13" i="3"/>
  <c r="AB18" i="9" s="1"/>
  <c r="J13" i="3"/>
  <c r="R18" i="9" s="1"/>
  <c r="Q18" i="9" s="1"/>
  <c r="U12" i="3"/>
  <c r="O12" i="3"/>
  <c r="M12" i="3"/>
  <c r="L12" i="3"/>
  <c r="K12" i="3"/>
  <c r="AB17" i="9" s="1"/>
  <c r="J12" i="3"/>
  <c r="R17" i="9" s="1"/>
  <c r="Q17" i="9" s="1"/>
  <c r="I12" i="3"/>
  <c r="U11" i="3"/>
  <c r="O11" i="3"/>
  <c r="M11" i="3"/>
  <c r="L11" i="3"/>
  <c r="K11" i="3"/>
  <c r="AB16" i="9" s="1"/>
  <c r="J11" i="3"/>
  <c r="R16" i="9" s="1"/>
  <c r="Y9" i="3"/>
  <c r="X9" i="3"/>
  <c r="W9" i="3"/>
  <c r="V9" i="3"/>
  <c r="T9" i="3"/>
  <c r="S9" i="3"/>
  <c r="R9" i="3"/>
  <c r="Q9" i="3"/>
  <c r="P9" i="3"/>
  <c r="B8" i="3"/>
  <c r="J10" i="3" s="1"/>
  <c r="M7" i="3"/>
  <c r="L7" i="3"/>
  <c r="K7" i="3"/>
  <c r="J7" i="3"/>
  <c r="M6" i="3"/>
  <c r="L6" i="3"/>
  <c r="K6" i="3"/>
  <c r="J6" i="3"/>
  <c r="M5" i="3"/>
  <c r="L5" i="3"/>
  <c r="K5" i="3"/>
  <c r="J5" i="3"/>
  <c r="M4" i="3"/>
  <c r="L4" i="3"/>
  <c r="K4" i="3"/>
  <c r="J4" i="3"/>
  <c r="M3" i="3"/>
  <c r="L3" i="3"/>
  <c r="K3" i="3"/>
  <c r="J3" i="3"/>
  <c r="AQ1125" i="2"/>
  <c r="AP1124" i="2"/>
  <c r="AL1124" i="2"/>
  <c r="AK1124" i="2"/>
  <c r="AI1124" i="2"/>
  <c r="AF1124" i="2"/>
  <c r="AD1124" i="2"/>
  <c r="AC1124" i="2"/>
  <c r="AA1124" i="2"/>
  <c r="Y1124" i="2" s="1"/>
  <c r="X1124" i="2"/>
  <c r="V1124" i="2"/>
  <c r="U1124" i="2"/>
  <c r="S1124" i="2"/>
  <c r="P1124" i="2"/>
  <c r="N1124" i="2"/>
  <c r="M1124" i="2"/>
  <c r="K1124" i="2"/>
  <c r="AP1123" i="2"/>
  <c r="AL1123" i="2"/>
  <c r="AK1123" i="2"/>
  <c r="AI1123" i="2"/>
  <c r="AF1123" i="2"/>
  <c r="AD1123" i="2"/>
  <c r="AC1123" i="2"/>
  <c r="AA1123" i="2"/>
  <c r="Y1123" i="2" s="1"/>
  <c r="X1123" i="2"/>
  <c r="V1123" i="2"/>
  <c r="U1123" i="2"/>
  <c r="S1123" i="2"/>
  <c r="P1123" i="2"/>
  <c r="N1123" i="2"/>
  <c r="M1123" i="2"/>
  <c r="K1123" i="2"/>
  <c r="I1123" i="2" s="1"/>
  <c r="AQ1123" i="2" s="1"/>
  <c r="AP1122" i="2"/>
  <c r="AL1122" i="2"/>
  <c r="AK1122" i="2"/>
  <c r="AG1122" i="2" s="1"/>
  <c r="AI1122" i="2"/>
  <c r="AF1122" i="2"/>
  <c r="AD1122" i="2"/>
  <c r="AC1122" i="2"/>
  <c r="AA1122" i="2"/>
  <c r="X1122" i="2"/>
  <c r="V1122" i="2"/>
  <c r="U1122" i="2"/>
  <c r="S1122" i="2"/>
  <c r="Q1122" i="2" s="1"/>
  <c r="P1122" i="2"/>
  <c r="N1122" i="2"/>
  <c r="M1122" i="2"/>
  <c r="K1122" i="2"/>
  <c r="AP1121" i="2"/>
  <c r="AL1121" i="2"/>
  <c r="AK1121" i="2"/>
  <c r="AI1121" i="2"/>
  <c r="AG1121" i="2" s="1"/>
  <c r="AF1121" i="2"/>
  <c r="AD1121" i="2"/>
  <c r="AC1121" i="2"/>
  <c r="AA1121" i="2"/>
  <c r="X1121" i="2"/>
  <c r="V1121" i="2"/>
  <c r="U1121" i="2"/>
  <c r="S1121" i="2"/>
  <c r="P1121" i="2"/>
  <c r="N1121" i="2"/>
  <c r="M1121" i="2"/>
  <c r="K1121" i="2"/>
  <c r="AP1120" i="2"/>
  <c r="AL1120" i="2"/>
  <c r="AK1120" i="2"/>
  <c r="AI1120" i="2"/>
  <c r="AG1120" i="2" s="1"/>
  <c r="AF1120" i="2"/>
  <c r="AD1120" i="2"/>
  <c r="AC1120" i="2"/>
  <c r="AA1120" i="2"/>
  <c r="X1120" i="2"/>
  <c r="V1120" i="2"/>
  <c r="U1120" i="2"/>
  <c r="S1120" i="2"/>
  <c r="P1120" i="2"/>
  <c r="N1120" i="2"/>
  <c r="M1120" i="2"/>
  <c r="K1120" i="2"/>
  <c r="AP1119" i="2"/>
  <c r="AL1119" i="2"/>
  <c r="AK1119" i="2"/>
  <c r="AI1119" i="2"/>
  <c r="AF1119" i="2"/>
  <c r="AD1119" i="2"/>
  <c r="AC1119" i="2"/>
  <c r="AA1119" i="2"/>
  <c r="X1119" i="2"/>
  <c r="V1119" i="2"/>
  <c r="U1119" i="2"/>
  <c r="S1119" i="2"/>
  <c r="P1119" i="2"/>
  <c r="N1119" i="2"/>
  <c r="M1119" i="2"/>
  <c r="K1119" i="2"/>
  <c r="AP1118" i="2"/>
  <c r="AL1118" i="2"/>
  <c r="AK1118" i="2"/>
  <c r="AI1118" i="2"/>
  <c r="AF1118" i="2"/>
  <c r="AD1118" i="2"/>
  <c r="AC1118" i="2"/>
  <c r="AA1118" i="2"/>
  <c r="Y1118" i="2" s="1"/>
  <c r="X1118" i="2"/>
  <c r="V1118" i="2"/>
  <c r="U1118" i="2"/>
  <c r="S1118" i="2"/>
  <c r="P1118" i="2"/>
  <c r="N1118" i="2"/>
  <c r="M1118" i="2"/>
  <c r="K1118" i="2"/>
  <c r="I1118" i="2" s="1"/>
  <c r="AP1117" i="2"/>
  <c r="AL1117" i="2"/>
  <c r="AK1117" i="2"/>
  <c r="AI1117" i="2"/>
  <c r="AF1117" i="2"/>
  <c r="AD1117" i="2"/>
  <c r="AC1117" i="2"/>
  <c r="AA1117" i="2"/>
  <c r="X1117" i="2"/>
  <c r="V1117" i="2"/>
  <c r="U1117" i="2"/>
  <c r="S1117" i="2"/>
  <c r="P1117" i="2"/>
  <c r="N1117" i="2"/>
  <c r="M1117" i="2"/>
  <c r="K1117" i="2"/>
  <c r="I1117" i="2" s="1"/>
  <c r="AP1116" i="2"/>
  <c r="AL1116" i="2"/>
  <c r="AK1116" i="2"/>
  <c r="AI1116" i="2"/>
  <c r="AG1116" i="2" s="1"/>
  <c r="AF1116" i="2"/>
  <c r="AD1116" i="2"/>
  <c r="AC1116" i="2"/>
  <c r="AA1116" i="2"/>
  <c r="Y1116" i="2" s="1"/>
  <c r="X1116" i="2"/>
  <c r="V1116" i="2"/>
  <c r="U1116" i="2"/>
  <c r="S1116" i="2"/>
  <c r="Q1116" i="2" s="1"/>
  <c r="P1116" i="2"/>
  <c r="N1116" i="2"/>
  <c r="M1116" i="2"/>
  <c r="K1116" i="2"/>
  <c r="AP1115" i="2"/>
  <c r="AL1115" i="2"/>
  <c r="AK1115" i="2"/>
  <c r="AI1115" i="2"/>
  <c r="AF1115" i="2"/>
  <c r="AD1115" i="2"/>
  <c r="AC1115" i="2"/>
  <c r="AA1115" i="2"/>
  <c r="X1115" i="2"/>
  <c r="V1115" i="2"/>
  <c r="U1115" i="2"/>
  <c r="S1115" i="2"/>
  <c r="Q1115" i="2" s="1"/>
  <c r="P1115" i="2"/>
  <c r="N1115" i="2"/>
  <c r="M1115" i="2"/>
  <c r="K1115" i="2"/>
  <c r="I1115" i="2" s="1"/>
  <c r="AP1114" i="2"/>
  <c r="AL1114" i="2"/>
  <c r="AK1114" i="2"/>
  <c r="AI1114" i="2"/>
  <c r="AG1114" i="2" s="1"/>
  <c r="AF1114" i="2"/>
  <c r="AD1114" i="2"/>
  <c r="AC1114" i="2"/>
  <c r="AA1114" i="2"/>
  <c r="X1114" i="2"/>
  <c r="V1114" i="2"/>
  <c r="U1114" i="2"/>
  <c r="S1114" i="2"/>
  <c r="P1114" i="2"/>
  <c r="N1114" i="2"/>
  <c r="M1114" i="2"/>
  <c r="K1114" i="2"/>
  <c r="I1114" i="2" s="1"/>
  <c r="AP1113" i="2"/>
  <c r="AL1113" i="2"/>
  <c r="AK1113" i="2"/>
  <c r="AI1113" i="2"/>
  <c r="AF1113" i="2"/>
  <c r="AD1113" i="2"/>
  <c r="AC1113" i="2"/>
  <c r="AA1113" i="2"/>
  <c r="X1113" i="2"/>
  <c r="V1113" i="2"/>
  <c r="U1113" i="2"/>
  <c r="S1113" i="2"/>
  <c r="P1113" i="2"/>
  <c r="N1113" i="2"/>
  <c r="M1113" i="2"/>
  <c r="K1113" i="2"/>
  <c r="AP1112" i="2"/>
  <c r="AL1112" i="2"/>
  <c r="AK1112" i="2"/>
  <c r="AI1112" i="2"/>
  <c r="AF1112" i="2"/>
  <c r="AD1112" i="2"/>
  <c r="AC1112" i="2"/>
  <c r="AA1112" i="2"/>
  <c r="X1112" i="2"/>
  <c r="V1112" i="2"/>
  <c r="U1112" i="2"/>
  <c r="S1112" i="2"/>
  <c r="P1112" i="2"/>
  <c r="N1112" i="2"/>
  <c r="M1112" i="2"/>
  <c r="K1112" i="2"/>
  <c r="AP1111" i="2"/>
  <c r="AL1111" i="2"/>
  <c r="AK1111" i="2"/>
  <c r="AI1111" i="2"/>
  <c r="AG1111" i="2" s="1"/>
  <c r="AF1111" i="2"/>
  <c r="AD1111" i="2"/>
  <c r="AC1111" i="2"/>
  <c r="AA1111" i="2"/>
  <c r="X1111" i="2"/>
  <c r="V1111" i="2"/>
  <c r="U1111" i="2"/>
  <c r="S1111" i="2"/>
  <c r="Q1111" i="2" s="1"/>
  <c r="P1111" i="2"/>
  <c r="N1111" i="2"/>
  <c r="M1111" i="2"/>
  <c r="K1111" i="2"/>
  <c r="AP1110" i="2"/>
  <c r="AL1110" i="2"/>
  <c r="AK1110" i="2"/>
  <c r="AI1110" i="2"/>
  <c r="AG1110" i="2" s="1"/>
  <c r="AF1110" i="2"/>
  <c r="AD1110" i="2"/>
  <c r="AC1110" i="2"/>
  <c r="AA1110" i="2"/>
  <c r="X1110" i="2"/>
  <c r="V1110" i="2"/>
  <c r="U1110" i="2"/>
  <c r="S1110" i="2"/>
  <c r="P1110" i="2"/>
  <c r="N1110" i="2"/>
  <c r="M1110" i="2"/>
  <c r="K1110" i="2"/>
  <c r="AP1109" i="2"/>
  <c r="AL1109" i="2"/>
  <c r="AK1109" i="2"/>
  <c r="AI1109" i="2"/>
  <c r="AG1109" i="2" s="1"/>
  <c r="AF1109" i="2"/>
  <c r="AD1109" i="2"/>
  <c r="AC1109" i="2"/>
  <c r="AA1109" i="2"/>
  <c r="X1109" i="2"/>
  <c r="V1109" i="2"/>
  <c r="U1109" i="2"/>
  <c r="S1109" i="2"/>
  <c r="Q1109" i="2" s="1"/>
  <c r="P1109" i="2"/>
  <c r="N1109" i="2"/>
  <c r="M1109" i="2"/>
  <c r="K1109" i="2"/>
  <c r="AP1108" i="2"/>
  <c r="AL1108" i="2"/>
  <c r="AK1108" i="2"/>
  <c r="AI1108" i="2"/>
  <c r="AG1108" i="2" s="1"/>
  <c r="AF1108" i="2"/>
  <c r="AD1108" i="2"/>
  <c r="AC1108" i="2"/>
  <c r="AA1108" i="2"/>
  <c r="X1108" i="2"/>
  <c r="V1108" i="2"/>
  <c r="U1108" i="2"/>
  <c r="S1108" i="2"/>
  <c r="P1108" i="2"/>
  <c r="N1108" i="2"/>
  <c r="M1108" i="2"/>
  <c r="K1108" i="2"/>
  <c r="AP1107" i="2"/>
  <c r="AL1107" i="2"/>
  <c r="AK1107" i="2"/>
  <c r="AI1107" i="2"/>
  <c r="AF1107" i="2"/>
  <c r="AD1107" i="2"/>
  <c r="AC1107" i="2"/>
  <c r="AA1107" i="2"/>
  <c r="Y1107" i="2"/>
  <c r="X1107" i="2"/>
  <c r="V1107" i="2"/>
  <c r="U1107" i="2"/>
  <c r="S1107" i="2"/>
  <c r="P1107" i="2"/>
  <c r="N1107" i="2"/>
  <c r="M1107" i="2"/>
  <c r="K1107" i="2"/>
  <c r="I1107" i="2" s="1"/>
  <c r="AQ1107" i="2" s="1"/>
  <c r="AP1106" i="2"/>
  <c r="AL1106" i="2"/>
  <c r="AK1106" i="2"/>
  <c r="AI1106" i="2"/>
  <c r="AF1106" i="2"/>
  <c r="AD1106" i="2"/>
  <c r="AC1106" i="2"/>
  <c r="AA1106" i="2"/>
  <c r="Y1106" i="2" s="1"/>
  <c r="X1106" i="2"/>
  <c r="V1106" i="2"/>
  <c r="U1106" i="2"/>
  <c r="S1106" i="2"/>
  <c r="P1106" i="2"/>
  <c r="N1106" i="2"/>
  <c r="M1106" i="2"/>
  <c r="K1106" i="2"/>
  <c r="AP1105" i="2"/>
  <c r="AL1105" i="2"/>
  <c r="AK1105" i="2"/>
  <c r="AI1105" i="2"/>
  <c r="AF1105" i="2"/>
  <c r="AD1105" i="2"/>
  <c r="AC1105" i="2"/>
  <c r="AA1105" i="2"/>
  <c r="Y1105" i="2" s="1"/>
  <c r="X1105" i="2"/>
  <c r="V1105" i="2"/>
  <c r="U1105" i="2"/>
  <c r="S1105" i="2"/>
  <c r="Q1105" i="2" s="1"/>
  <c r="P1105" i="2"/>
  <c r="N1105" i="2"/>
  <c r="M1105" i="2"/>
  <c r="K1105" i="2"/>
  <c r="AP1104" i="2"/>
  <c r="AL1104" i="2"/>
  <c r="AK1104" i="2"/>
  <c r="AI1104" i="2"/>
  <c r="AF1104" i="2"/>
  <c r="AD1104" i="2"/>
  <c r="AC1104" i="2"/>
  <c r="AA1104" i="2"/>
  <c r="X1104" i="2"/>
  <c r="V1104" i="2"/>
  <c r="U1104" i="2"/>
  <c r="S1104" i="2"/>
  <c r="P1104" i="2"/>
  <c r="N1104" i="2"/>
  <c r="M1104" i="2"/>
  <c r="K1104" i="2"/>
  <c r="I1104" i="2"/>
  <c r="AQ1104" i="2" s="1"/>
  <c r="AP1103" i="2"/>
  <c r="AL1103" i="2"/>
  <c r="AK1103" i="2"/>
  <c r="AI1103" i="2"/>
  <c r="AF1103" i="2"/>
  <c r="AD1103" i="2"/>
  <c r="AC1103" i="2"/>
  <c r="AA1103" i="2"/>
  <c r="Y1103" i="2" s="1"/>
  <c r="X1103" i="2"/>
  <c r="V1103" i="2"/>
  <c r="U1103" i="2"/>
  <c r="S1103" i="2"/>
  <c r="P1103" i="2"/>
  <c r="N1103" i="2"/>
  <c r="M1103" i="2"/>
  <c r="K1103" i="2"/>
  <c r="AP1102" i="2"/>
  <c r="AL1102" i="2"/>
  <c r="AK1102" i="2"/>
  <c r="AI1102" i="2"/>
  <c r="AF1102" i="2"/>
  <c r="AD1102" i="2"/>
  <c r="AC1102" i="2"/>
  <c r="AA1102" i="2"/>
  <c r="Y1102" i="2" s="1"/>
  <c r="X1102" i="2"/>
  <c r="V1102" i="2"/>
  <c r="U1102" i="2"/>
  <c r="S1102" i="2"/>
  <c r="P1102" i="2"/>
  <c r="N1102" i="2"/>
  <c r="M1102" i="2"/>
  <c r="K1102" i="2"/>
  <c r="I1102" i="2" s="1"/>
  <c r="AQ1102" i="2" s="1"/>
  <c r="AP1101" i="2"/>
  <c r="AL1101" i="2"/>
  <c r="AK1101" i="2"/>
  <c r="AI1101" i="2"/>
  <c r="AF1101" i="2"/>
  <c r="AD1101" i="2"/>
  <c r="AC1101" i="2"/>
  <c r="AA1101" i="2"/>
  <c r="X1101" i="2"/>
  <c r="V1101" i="2"/>
  <c r="U1101" i="2"/>
  <c r="S1101" i="2"/>
  <c r="P1101" i="2"/>
  <c r="N1101" i="2"/>
  <c r="M1101" i="2"/>
  <c r="K1101" i="2"/>
  <c r="I1101" i="2" s="1"/>
  <c r="AQ1101" i="2" s="1"/>
  <c r="AP1100" i="2"/>
  <c r="AL1100" i="2"/>
  <c r="AK1100" i="2"/>
  <c r="AI1100" i="2"/>
  <c r="AF1100" i="2"/>
  <c r="AD1100" i="2"/>
  <c r="AC1100" i="2"/>
  <c r="AA1100" i="2"/>
  <c r="Y1100" i="2" s="1"/>
  <c r="X1100" i="2"/>
  <c r="V1100" i="2"/>
  <c r="U1100" i="2"/>
  <c r="S1100" i="2"/>
  <c r="P1100" i="2"/>
  <c r="N1100" i="2"/>
  <c r="M1100" i="2"/>
  <c r="K1100" i="2"/>
  <c r="AP1099" i="2"/>
  <c r="AL1099" i="2"/>
  <c r="AK1099" i="2"/>
  <c r="AI1099" i="2"/>
  <c r="AF1099" i="2"/>
  <c r="AD1099" i="2"/>
  <c r="AC1099" i="2"/>
  <c r="AA1099" i="2"/>
  <c r="X1099" i="2"/>
  <c r="V1099" i="2"/>
  <c r="U1099" i="2"/>
  <c r="S1099" i="2"/>
  <c r="P1099" i="2"/>
  <c r="N1099" i="2"/>
  <c r="M1099" i="2"/>
  <c r="K1099" i="2"/>
  <c r="I1099" i="2" s="1"/>
  <c r="AQ1099" i="2" s="1"/>
  <c r="AP1098" i="2"/>
  <c r="AL1098" i="2"/>
  <c r="AK1098" i="2"/>
  <c r="AI1098" i="2"/>
  <c r="AG1098" i="2" s="1"/>
  <c r="AF1098" i="2"/>
  <c r="AD1098" i="2"/>
  <c r="AC1098" i="2"/>
  <c r="AA1098" i="2"/>
  <c r="X1098" i="2"/>
  <c r="V1098" i="2"/>
  <c r="U1098" i="2"/>
  <c r="S1098" i="2"/>
  <c r="P1098" i="2"/>
  <c r="N1098" i="2"/>
  <c r="M1098" i="2"/>
  <c r="K1098" i="2"/>
  <c r="AP1097" i="2"/>
  <c r="AL1097" i="2"/>
  <c r="AK1097" i="2"/>
  <c r="AI1097" i="2"/>
  <c r="AF1097" i="2"/>
  <c r="AD1097" i="2"/>
  <c r="AC1097" i="2"/>
  <c r="AA1097" i="2"/>
  <c r="X1097" i="2"/>
  <c r="V1097" i="2"/>
  <c r="U1097" i="2"/>
  <c r="S1097" i="2"/>
  <c r="Q1097" i="2" s="1"/>
  <c r="P1097" i="2"/>
  <c r="N1097" i="2"/>
  <c r="M1097" i="2"/>
  <c r="K1097" i="2"/>
  <c r="AP1096" i="2"/>
  <c r="AL1096" i="2"/>
  <c r="AK1096" i="2"/>
  <c r="AI1096" i="2"/>
  <c r="AG1096" i="2" s="1"/>
  <c r="AF1096" i="2"/>
  <c r="AD1096" i="2"/>
  <c r="AC1096" i="2"/>
  <c r="AA1096" i="2"/>
  <c r="X1096" i="2"/>
  <c r="V1096" i="2"/>
  <c r="U1096" i="2"/>
  <c r="S1096" i="2"/>
  <c r="P1096" i="2"/>
  <c r="N1096" i="2"/>
  <c r="M1096" i="2"/>
  <c r="K1096" i="2"/>
  <c r="AP1095" i="2"/>
  <c r="AL1095" i="2"/>
  <c r="AK1095" i="2"/>
  <c r="AI1095" i="2"/>
  <c r="AG1095" i="2" s="1"/>
  <c r="AF1095" i="2"/>
  <c r="AD1095" i="2"/>
  <c r="AC1095" i="2"/>
  <c r="AA1095" i="2"/>
  <c r="X1095" i="2"/>
  <c r="V1095" i="2"/>
  <c r="U1095" i="2"/>
  <c r="S1095" i="2"/>
  <c r="Q1095" i="2" s="1"/>
  <c r="P1095" i="2"/>
  <c r="N1095" i="2"/>
  <c r="M1095" i="2"/>
  <c r="K1095" i="2"/>
  <c r="AP1094" i="2"/>
  <c r="AL1094" i="2"/>
  <c r="AK1094" i="2"/>
  <c r="AI1094" i="2"/>
  <c r="AG1094" i="2" s="1"/>
  <c r="AF1094" i="2"/>
  <c r="AD1094" i="2"/>
  <c r="AC1094" i="2"/>
  <c r="AA1094" i="2"/>
  <c r="X1094" i="2"/>
  <c r="V1094" i="2"/>
  <c r="U1094" i="2"/>
  <c r="S1094" i="2"/>
  <c r="P1094" i="2"/>
  <c r="N1094" i="2"/>
  <c r="M1094" i="2"/>
  <c r="K1094" i="2"/>
  <c r="AP1093" i="2"/>
  <c r="AL1093" i="2"/>
  <c r="AK1093" i="2"/>
  <c r="AI1093" i="2"/>
  <c r="AG1093" i="2" s="1"/>
  <c r="AF1093" i="2"/>
  <c r="AD1093" i="2"/>
  <c r="AC1093" i="2"/>
  <c r="AA1093" i="2"/>
  <c r="X1093" i="2"/>
  <c r="V1093" i="2"/>
  <c r="U1093" i="2"/>
  <c r="S1093" i="2"/>
  <c r="Q1093" i="2" s="1"/>
  <c r="P1093" i="2"/>
  <c r="N1093" i="2"/>
  <c r="M1093" i="2"/>
  <c r="K1093" i="2"/>
  <c r="AP1092" i="2"/>
  <c r="AL1092" i="2"/>
  <c r="AK1092" i="2"/>
  <c r="AI1092" i="2"/>
  <c r="AG1092" i="2" s="1"/>
  <c r="AF1092" i="2"/>
  <c r="AD1092" i="2"/>
  <c r="AC1092" i="2"/>
  <c r="AA1092" i="2"/>
  <c r="X1092" i="2"/>
  <c r="V1092" i="2"/>
  <c r="U1092" i="2"/>
  <c r="S1092" i="2"/>
  <c r="P1092" i="2"/>
  <c r="N1092" i="2"/>
  <c r="M1092" i="2"/>
  <c r="K1092" i="2"/>
  <c r="AP1091" i="2"/>
  <c r="AL1091" i="2"/>
  <c r="AK1091" i="2"/>
  <c r="AI1091" i="2"/>
  <c r="AF1091" i="2"/>
  <c r="AD1091" i="2"/>
  <c r="AC1091" i="2"/>
  <c r="AA1091" i="2"/>
  <c r="Y1091" i="2" s="1"/>
  <c r="X1091" i="2"/>
  <c r="V1091" i="2"/>
  <c r="U1091" i="2"/>
  <c r="S1091" i="2"/>
  <c r="P1091" i="2"/>
  <c r="N1091" i="2"/>
  <c r="M1091" i="2"/>
  <c r="K1091" i="2"/>
  <c r="AP1090" i="2"/>
  <c r="AL1090" i="2"/>
  <c r="AK1090" i="2"/>
  <c r="AI1090" i="2"/>
  <c r="AG1090" i="2" s="1"/>
  <c r="AF1090" i="2"/>
  <c r="AD1090" i="2"/>
  <c r="AC1090" i="2"/>
  <c r="AA1090" i="2"/>
  <c r="X1090" i="2"/>
  <c r="V1090" i="2"/>
  <c r="U1090" i="2"/>
  <c r="S1090" i="2"/>
  <c r="P1090" i="2"/>
  <c r="N1090" i="2"/>
  <c r="M1090" i="2"/>
  <c r="K1090" i="2"/>
  <c r="AP1089" i="2"/>
  <c r="AL1089" i="2"/>
  <c r="AK1089" i="2"/>
  <c r="AI1089" i="2"/>
  <c r="AG1089" i="2" s="1"/>
  <c r="AF1089" i="2"/>
  <c r="AD1089" i="2"/>
  <c r="AC1089" i="2"/>
  <c r="AA1089" i="2"/>
  <c r="X1089" i="2"/>
  <c r="V1089" i="2"/>
  <c r="U1089" i="2"/>
  <c r="S1089" i="2"/>
  <c r="Q1089" i="2" s="1"/>
  <c r="P1089" i="2"/>
  <c r="N1089" i="2"/>
  <c r="M1089" i="2"/>
  <c r="K1089" i="2"/>
  <c r="AP1088" i="2"/>
  <c r="AL1088" i="2"/>
  <c r="AK1088" i="2"/>
  <c r="AI1088" i="2"/>
  <c r="AF1088" i="2"/>
  <c r="AD1088" i="2"/>
  <c r="AC1088" i="2"/>
  <c r="AA1088" i="2"/>
  <c r="X1088" i="2"/>
  <c r="V1088" i="2"/>
  <c r="U1088" i="2"/>
  <c r="S1088" i="2"/>
  <c r="P1088" i="2"/>
  <c r="N1088" i="2"/>
  <c r="M1088" i="2"/>
  <c r="K1088" i="2"/>
  <c r="I1088" i="2" s="1"/>
  <c r="AQ1088" i="2" s="1"/>
  <c r="AP1087" i="2"/>
  <c r="AL1087" i="2"/>
  <c r="AK1087" i="2"/>
  <c r="AI1087" i="2"/>
  <c r="AF1087" i="2"/>
  <c r="AD1087" i="2"/>
  <c r="AC1087" i="2"/>
  <c r="AA1087" i="2"/>
  <c r="Y1087" i="2" s="1"/>
  <c r="X1087" i="2"/>
  <c r="V1087" i="2"/>
  <c r="U1087" i="2"/>
  <c r="S1087" i="2"/>
  <c r="P1087" i="2"/>
  <c r="N1087" i="2"/>
  <c r="M1087" i="2"/>
  <c r="K1087" i="2"/>
  <c r="AP1086" i="2"/>
  <c r="AL1086" i="2"/>
  <c r="AK1086" i="2"/>
  <c r="AI1086" i="2"/>
  <c r="AF1086" i="2"/>
  <c r="AD1086" i="2"/>
  <c r="AC1086" i="2"/>
  <c r="AA1086" i="2"/>
  <c r="Y1086" i="2" s="1"/>
  <c r="X1086" i="2"/>
  <c r="V1086" i="2"/>
  <c r="U1086" i="2"/>
  <c r="S1086" i="2"/>
  <c r="P1086" i="2"/>
  <c r="N1086" i="2"/>
  <c r="M1086" i="2"/>
  <c r="K1086" i="2"/>
  <c r="I1086" i="2" s="1"/>
  <c r="AQ1086" i="2" s="1"/>
  <c r="AP1085" i="2"/>
  <c r="AL1085" i="2"/>
  <c r="AK1085" i="2"/>
  <c r="AI1085" i="2"/>
  <c r="AF1085" i="2"/>
  <c r="AD1085" i="2"/>
  <c r="AC1085" i="2"/>
  <c r="AA1085" i="2"/>
  <c r="X1085" i="2"/>
  <c r="V1085" i="2"/>
  <c r="U1085" i="2"/>
  <c r="S1085" i="2"/>
  <c r="P1085" i="2"/>
  <c r="N1085" i="2"/>
  <c r="M1085" i="2"/>
  <c r="K1085" i="2"/>
  <c r="I1085" i="2" s="1"/>
  <c r="AQ1085" i="2" s="1"/>
  <c r="AP1084" i="2"/>
  <c r="AL1084" i="2"/>
  <c r="AK1084" i="2"/>
  <c r="AI1084" i="2"/>
  <c r="AG1084" i="2" s="1"/>
  <c r="AF1084" i="2"/>
  <c r="AD1084" i="2"/>
  <c r="AC1084" i="2"/>
  <c r="AA1084" i="2"/>
  <c r="Y1084" i="2" s="1"/>
  <c r="X1084" i="2"/>
  <c r="V1084" i="2"/>
  <c r="U1084" i="2"/>
  <c r="S1084" i="2"/>
  <c r="P1084" i="2"/>
  <c r="N1084" i="2"/>
  <c r="M1084" i="2"/>
  <c r="K1084" i="2"/>
  <c r="AP1083" i="2"/>
  <c r="AL1083" i="2"/>
  <c r="AK1083" i="2"/>
  <c r="AI1083" i="2"/>
  <c r="AG1083" i="2" s="1"/>
  <c r="AF1083" i="2"/>
  <c r="AD1083" i="2"/>
  <c r="AC1083" i="2"/>
  <c r="AA1083" i="2"/>
  <c r="X1083" i="2"/>
  <c r="V1083" i="2"/>
  <c r="U1083" i="2"/>
  <c r="S1083" i="2"/>
  <c r="Q1083" i="2" s="1"/>
  <c r="P1083" i="2"/>
  <c r="N1083" i="2"/>
  <c r="M1083" i="2"/>
  <c r="K1083" i="2"/>
  <c r="I1083" i="2" s="1"/>
  <c r="AQ1083" i="2" s="1"/>
  <c r="AP1082" i="2"/>
  <c r="AL1082" i="2"/>
  <c r="AK1082" i="2"/>
  <c r="AI1082" i="2"/>
  <c r="AG1082" i="2" s="1"/>
  <c r="AF1082" i="2"/>
  <c r="AD1082" i="2"/>
  <c r="AC1082" i="2"/>
  <c r="AA1082" i="2"/>
  <c r="X1082" i="2"/>
  <c r="V1082" i="2"/>
  <c r="U1082" i="2"/>
  <c r="S1082" i="2"/>
  <c r="P1082" i="2"/>
  <c r="N1082" i="2"/>
  <c r="M1082" i="2"/>
  <c r="I1082" i="2" s="1"/>
  <c r="AQ1082" i="2" s="1"/>
  <c r="K1082" i="2"/>
  <c r="AP1081" i="2"/>
  <c r="AL1081" i="2"/>
  <c r="AK1081" i="2"/>
  <c r="AI1081" i="2"/>
  <c r="AF1081" i="2"/>
  <c r="AD1081" i="2"/>
  <c r="AC1081" i="2"/>
  <c r="AA1081" i="2"/>
  <c r="X1081" i="2"/>
  <c r="V1081" i="2"/>
  <c r="U1081" i="2"/>
  <c r="S1081" i="2"/>
  <c r="P1081" i="2"/>
  <c r="N1081" i="2"/>
  <c r="M1081" i="2"/>
  <c r="K1081" i="2"/>
  <c r="AP1080" i="2"/>
  <c r="AL1080" i="2"/>
  <c r="AK1080" i="2"/>
  <c r="AI1080" i="2"/>
  <c r="AF1080" i="2"/>
  <c r="AD1080" i="2"/>
  <c r="AC1080" i="2"/>
  <c r="AA1080" i="2"/>
  <c r="X1080" i="2"/>
  <c r="V1080" i="2"/>
  <c r="U1080" i="2"/>
  <c r="S1080" i="2"/>
  <c r="P1080" i="2"/>
  <c r="N1080" i="2"/>
  <c r="M1080" i="2"/>
  <c r="K1080" i="2"/>
  <c r="AP1079" i="2"/>
  <c r="AL1079" i="2"/>
  <c r="AK1079" i="2"/>
  <c r="AI1079" i="2"/>
  <c r="AF1079" i="2"/>
  <c r="AD1079" i="2"/>
  <c r="AC1079" i="2"/>
  <c r="AA1079" i="2"/>
  <c r="X1079" i="2"/>
  <c r="V1079" i="2"/>
  <c r="U1079" i="2"/>
  <c r="S1079" i="2"/>
  <c r="P1079" i="2"/>
  <c r="N1079" i="2"/>
  <c r="M1079" i="2"/>
  <c r="K1079" i="2"/>
  <c r="AP1078" i="2"/>
  <c r="AL1078" i="2"/>
  <c r="AK1078" i="2"/>
  <c r="AI1078" i="2"/>
  <c r="AF1078" i="2"/>
  <c r="AD1078" i="2"/>
  <c r="AC1078" i="2"/>
  <c r="AA1078" i="2"/>
  <c r="X1078" i="2"/>
  <c r="V1078" i="2"/>
  <c r="U1078" i="2"/>
  <c r="S1078" i="2"/>
  <c r="P1078" i="2"/>
  <c r="N1078" i="2"/>
  <c r="M1078" i="2"/>
  <c r="K1078" i="2"/>
  <c r="AP1077" i="2"/>
  <c r="AL1077" i="2"/>
  <c r="AK1077" i="2"/>
  <c r="AI1077" i="2"/>
  <c r="AF1077" i="2"/>
  <c r="AD1077" i="2"/>
  <c r="AC1077" i="2"/>
  <c r="AA1077" i="2"/>
  <c r="X1077" i="2"/>
  <c r="V1077" i="2"/>
  <c r="U1077" i="2"/>
  <c r="S1077" i="2"/>
  <c r="P1077" i="2"/>
  <c r="N1077" i="2"/>
  <c r="M1077" i="2"/>
  <c r="K1077" i="2"/>
  <c r="I1077" i="2" s="1"/>
  <c r="AQ1077" i="2" s="1"/>
  <c r="AP1076" i="2"/>
  <c r="AL1076" i="2"/>
  <c r="AK1076" i="2"/>
  <c r="AI1076" i="2"/>
  <c r="AF1076" i="2"/>
  <c r="AD1076" i="2"/>
  <c r="AC1076" i="2"/>
  <c r="AA1076" i="2"/>
  <c r="X1076" i="2"/>
  <c r="V1076" i="2"/>
  <c r="U1076" i="2"/>
  <c r="S1076" i="2"/>
  <c r="P1076" i="2"/>
  <c r="N1076" i="2"/>
  <c r="M1076" i="2"/>
  <c r="K1076" i="2"/>
  <c r="AP1075" i="2"/>
  <c r="AL1075" i="2"/>
  <c r="AK1075" i="2"/>
  <c r="AI1075" i="2"/>
  <c r="AF1075" i="2"/>
  <c r="AD1075" i="2"/>
  <c r="AC1075" i="2"/>
  <c r="AA1075" i="2"/>
  <c r="Y1075" i="2" s="1"/>
  <c r="X1075" i="2"/>
  <c r="V1075" i="2"/>
  <c r="U1075" i="2"/>
  <c r="S1075" i="2"/>
  <c r="P1075" i="2"/>
  <c r="N1075" i="2"/>
  <c r="M1075" i="2"/>
  <c r="K1075" i="2"/>
  <c r="AP1074" i="2"/>
  <c r="AL1074" i="2"/>
  <c r="AK1074" i="2"/>
  <c r="AI1074" i="2"/>
  <c r="AF1074" i="2"/>
  <c r="AD1074" i="2"/>
  <c r="AC1074" i="2"/>
  <c r="AA1074" i="2"/>
  <c r="X1074" i="2"/>
  <c r="V1074" i="2"/>
  <c r="U1074" i="2"/>
  <c r="S1074" i="2"/>
  <c r="P1074" i="2"/>
  <c r="N1074" i="2"/>
  <c r="M1074" i="2"/>
  <c r="I1074" i="2" s="1"/>
  <c r="AQ1074" i="2" s="1"/>
  <c r="K1074" i="2"/>
  <c r="AP1073" i="2"/>
  <c r="AL1073" i="2"/>
  <c r="AK1073" i="2"/>
  <c r="AI1073" i="2"/>
  <c r="AF1073" i="2"/>
  <c r="AD1073" i="2"/>
  <c r="AC1073" i="2"/>
  <c r="AA1073" i="2"/>
  <c r="X1073" i="2"/>
  <c r="V1073" i="2"/>
  <c r="U1073" i="2"/>
  <c r="S1073" i="2"/>
  <c r="P1073" i="2"/>
  <c r="N1073" i="2"/>
  <c r="M1073" i="2"/>
  <c r="K1073" i="2"/>
  <c r="AP1072" i="2"/>
  <c r="AL1072" i="2"/>
  <c r="AK1072" i="2"/>
  <c r="AI1072" i="2"/>
  <c r="AF1072" i="2"/>
  <c r="AD1072" i="2"/>
  <c r="AC1072" i="2"/>
  <c r="AA1072" i="2"/>
  <c r="X1072" i="2"/>
  <c r="V1072" i="2"/>
  <c r="U1072" i="2"/>
  <c r="S1072" i="2"/>
  <c r="P1072" i="2"/>
  <c r="N1072" i="2"/>
  <c r="M1072" i="2"/>
  <c r="I1072" i="2" s="1"/>
  <c r="AQ1072" i="2" s="1"/>
  <c r="K1072" i="2"/>
  <c r="AP1071" i="2"/>
  <c r="AL1071" i="2"/>
  <c r="AK1071" i="2"/>
  <c r="AI1071" i="2"/>
  <c r="AF1071" i="2"/>
  <c r="AD1071" i="2"/>
  <c r="AC1071" i="2"/>
  <c r="AA1071" i="2"/>
  <c r="X1071" i="2"/>
  <c r="V1071" i="2"/>
  <c r="U1071" i="2"/>
  <c r="S1071" i="2"/>
  <c r="P1071" i="2"/>
  <c r="N1071" i="2"/>
  <c r="M1071" i="2"/>
  <c r="K1071" i="2"/>
  <c r="AP1070" i="2"/>
  <c r="AL1070" i="2"/>
  <c r="AK1070" i="2"/>
  <c r="AI1070" i="2"/>
  <c r="AF1070" i="2"/>
  <c r="AD1070" i="2"/>
  <c r="AC1070" i="2"/>
  <c r="AA1070" i="2"/>
  <c r="X1070" i="2"/>
  <c r="V1070" i="2"/>
  <c r="U1070" i="2"/>
  <c r="S1070" i="2"/>
  <c r="P1070" i="2"/>
  <c r="N1070" i="2"/>
  <c r="M1070" i="2"/>
  <c r="K1070" i="2"/>
  <c r="I1070" i="2" s="1"/>
  <c r="AQ1070" i="2" s="1"/>
  <c r="AP1069" i="2"/>
  <c r="AL1069" i="2"/>
  <c r="AK1069" i="2"/>
  <c r="AI1069" i="2"/>
  <c r="AF1069" i="2"/>
  <c r="AD1069" i="2"/>
  <c r="AC1069" i="2"/>
  <c r="AA1069" i="2"/>
  <c r="X1069" i="2"/>
  <c r="V1069" i="2"/>
  <c r="U1069" i="2"/>
  <c r="S1069" i="2"/>
  <c r="P1069" i="2"/>
  <c r="N1069" i="2"/>
  <c r="M1069" i="2"/>
  <c r="K1069" i="2"/>
  <c r="I1069" i="2" s="1"/>
  <c r="AQ1069" i="2" s="1"/>
  <c r="AP1068" i="2"/>
  <c r="AL1068" i="2"/>
  <c r="AK1068" i="2"/>
  <c r="AI1068" i="2"/>
  <c r="AG1068" i="2" s="1"/>
  <c r="AF1068" i="2"/>
  <c r="AD1068" i="2"/>
  <c r="AC1068" i="2"/>
  <c r="AA1068" i="2"/>
  <c r="X1068" i="2"/>
  <c r="V1068" i="2"/>
  <c r="U1068" i="2"/>
  <c r="S1068" i="2"/>
  <c r="P1068" i="2"/>
  <c r="N1068" i="2"/>
  <c r="M1068" i="2"/>
  <c r="K1068" i="2"/>
  <c r="AP1067" i="2"/>
  <c r="AL1067" i="2"/>
  <c r="AK1067" i="2"/>
  <c r="AI1067" i="2"/>
  <c r="AF1067" i="2"/>
  <c r="AD1067" i="2"/>
  <c r="AC1067" i="2"/>
  <c r="AA1067" i="2"/>
  <c r="X1067" i="2"/>
  <c r="V1067" i="2"/>
  <c r="U1067" i="2"/>
  <c r="S1067" i="2"/>
  <c r="Q1067" i="2" s="1"/>
  <c r="P1067" i="2"/>
  <c r="N1067" i="2"/>
  <c r="M1067" i="2"/>
  <c r="K1067" i="2"/>
  <c r="I1067" i="2" s="1"/>
  <c r="AQ1067" i="2" s="1"/>
  <c r="AP1066" i="2"/>
  <c r="AL1066" i="2"/>
  <c r="AK1066" i="2"/>
  <c r="AI1066" i="2"/>
  <c r="AF1066" i="2"/>
  <c r="AD1066" i="2"/>
  <c r="AC1066" i="2"/>
  <c r="AA1066" i="2"/>
  <c r="X1066" i="2"/>
  <c r="V1066" i="2"/>
  <c r="U1066" i="2"/>
  <c r="S1066" i="2"/>
  <c r="Q1066" i="2" s="1"/>
  <c r="P1066" i="2"/>
  <c r="N1066" i="2"/>
  <c r="M1066" i="2"/>
  <c r="K1066" i="2"/>
  <c r="I1066" i="2" s="1"/>
  <c r="AQ1066" i="2" s="1"/>
  <c r="AP1065" i="2"/>
  <c r="AL1065" i="2"/>
  <c r="AK1065" i="2"/>
  <c r="AI1065" i="2"/>
  <c r="AF1065" i="2"/>
  <c r="AD1065" i="2"/>
  <c r="AC1065" i="2"/>
  <c r="AA1065" i="2"/>
  <c r="X1065" i="2"/>
  <c r="V1065" i="2"/>
  <c r="U1065" i="2"/>
  <c r="S1065" i="2"/>
  <c r="P1065" i="2"/>
  <c r="N1065" i="2"/>
  <c r="M1065" i="2"/>
  <c r="K1065" i="2"/>
  <c r="AP1064" i="2"/>
  <c r="AL1064" i="2"/>
  <c r="AK1064" i="2"/>
  <c r="AI1064" i="2"/>
  <c r="AF1064" i="2"/>
  <c r="AD1064" i="2"/>
  <c r="AC1064" i="2"/>
  <c r="AA1064" i="2"/>
  <c r="X1064" i="2"/>
  <c r="V1064" i="2"/>
  <c r="U1064" i="2"/>
  <c r="S1064" i="2"/>
  <c r="P1064" i="2"/>
  <c r="N1064" i="2"/>
  <c r="M1064" i="2"/>
  <c r="K1064" i="2"/>
  <c r="AP1063" i="2"/>
  <c r="AL1063" i="2"/>
  <c r="AK1063" i="2"/>
  <c r="AI1063" i="2"/>
  <c r="AF1063" i="2"/>
  <c r="AD1063" i="2"/>
  <c r="AC1063" i="2"/>
  <c r="AA1063" i="2"/>
  <c r="X1063" i="2"/>
  <c r="V1063" i="2"/>
  <c r="U1063" i="2"/>
  <c r="S1063" i="2"/>
  <c r="P1063" i="2"/>
  <c r="N1063" i="2"/>
  <c r="M1063" i="2"/>
  <c r="K1063" i="2"/>
  <c r="AP1062" i="2"/>
  <c r="AL1062" i="2"/>
  <c r="AK1062" i="2"/>
  <c r="AI1062" i="2"/>
  <c r="AF1062" i="2"/>
  <c r="AD1062" i="2"/>
  <c r="AC1062" i="2"/>
  <c r="AA1062" i="2"/>
  <c r="X1062" i="2"/>
  <c r="V1062" i="2"/>
  <c r="U1062" i="2"/>
  <c r="S1062" i="2"/>
  <c r="P1062" i="2"/>
  <c r="N1062" i="2"/>
  <c r="M1062" i="2"/>
  <c r="K1062" i="2"/>
  <c r="AP1061" i="2"/>
  <c r="AL1061" i="2"/>
  <c r="AK1061" i="2"/>
  <c r="AI1061" i="2"/>
  <c r="AF1061" i="2"/>
  <c r="AD1061" i="2"/>
  <c r="AC1061" i="2"/>
  <c r="AA1061" i="2"/>
  <c r="X1061" i="2"/>
  <c r="V1061" i="2"/>
  <c r="U1061" i="2"/>
  <c r="S1061" i="2"/>
  <c r="P1061" i="2"/>
  <c r="N1061" i="2"/>
  <c r="M1061" i="2"/>
  <c r="K1061" i="2"/>
  <c r="I1061" i="2" s="1"/>
  <c r="AQ1061" i="2" s="1"/>
  <c r="AP1060" i="2"/>
  <c r="AL1060" i="2"/>
  <c r="AK1060" i="2"/>
  <c r="AI1060" i="2"/>
  <c r="AF1060" i="2"/>
  <c r="AD1060" i="2"/>
  <c r="AC1060" i="2"/>
  <c r="AA1060" i="2"/>
  <c r="X1060" i="2"/>
  <c r="V1060" i="2"/>
  <c r="U1060" i="2"/>
  <c r="S1060" i="2"/>
  <c r="P1060" i="2"/>
  <c r="N1060" i="2"/>
  <c r="M1060" i="2"/>
  <c r="K1060" i="2"/>
  <c r="AP1059" i="2"/>
  <c r="AL1059" i="2"/>
  <c r="AK1059" i="2"/>
  <c r="AI1059" i="2"/>
  <c r="AF1059" i="2"/>
  <c r="AD1059" i="2"/>
  <c r="AC1059" i="2"/>
  <c r="AA1059" i="2"/>
  <c r="Y1059" i="2" s="1"/>
  <c r="X1059" i="2"/>
  <c r="V1059" i="2"/>
  <c r="U1059" i="2"/>
  <c r="S1059" i="2"/>
  <c r="Q1059" i="2" s="1"/>
  <c r="P1059" i="2"/>
  <c r="N1059" i="2"/>
  <c r="M1059" i="2"/>
  <c r="K1059" i="2"/>
  <c r="AP1058" i="2"/>
  <c r="AL1058" i="2"/>
  <c r="AK1058" i="2"/>
  <c r="AI1058" i="2"/>
  <c r="AG1058" i="2" s="1"/>
  <c r="AF1058" i="2"/>
  <c r="AD1058" i="2"/>
  <c r="AC1058" i="2"/>
  <c r="AA1058" i="2"/>
  <c r="X1058" i="2"/>
  <c r="V1058" i="2"/>
  <c r="U1058" i="2"/>
  <c r="S1058" i="2"/>
  <c r="P1058" i="2"/>
  <c r="N1058" i="2"/>
  <c r="M1058" i="2"/>
  <c r="K1058" i="2"/>
  <c r="AP1057" i="2"/>
  <c r="AL1057" i="2"/>
  <c r="AK1057" i="2"/>
  <c r="AI1057" i="2"/>
  <c r="AG1057" i="2" s="1"/>
  <c r="AF1057" i="2"/>
  <c r="AD1057" i="2"/>
  <c r="AC1057" i="2"/>
  <c r="AA1057" i="2"/>
  <c r="X1057" i="2"/>
  <c r="V1057" i="2"/>
  <c r="U1057" i="2"/>
  <c r="S1057" i="2"/>
  <c r="P1057" i="2"/>
  <c r="N1057" i="2"/>
  <c r="M1057" i="2"/>
  <c r="K1057" i="2"/>
  <c r="AP1056" i="2"/>
  <c r="AL1056" i="2"/>
  <c r="AK1056" i="2"/>
  <c r="AI1056" i="2"/>
  <c r="AG1056" i="2" s="1"/>
  <c r="AF1056" i="2"/>
  <c r="AD1056" i="2"/>
  <c r="AC1056" i="2"/>
  <c r="AA1056" i="2"/>
  <c r="X1056" i="2"/>
  <c r="V1056" i="2"/>
  <c r="U1056" i="2"/>
  <c r="S1056" i="2"/>
  <c r="P1056" i="2"/>
  <c r="N1056" i="2"/>
  <c r="M1056" i="2"/>
  <c r="K1056" i="2"/>
  <c r="I1056" i="2" s="1"/>
  <c r="AQ1056" i="2" s="1"/>
  <c r="AP1055" i="2"/>
  <c r="AL1055" i="2"/>
  <c r="AK1055" i="2"/>
  <c r="AI1055" i="2"/>
  <c r="AF1055" i="2"/>
  <c r="AD1055" i="2"/>
  <c r="AC1055" i="2"/>
  <c r="AA1055" i="2"/>
  <c r="X1055" i="2"/>
  <c r="V1055" i="2"/>
  <c r="U1055" i="2"/>
  <c r="S1055" i="2"/>
  <c r="P1055" i="2"/>
  <c r="N1055" i="2"/>
  <c r="M1055" i="2"/>
  <c r="K1055" i="2"/>
  <c r="AP1054" i="2"/>
  <c r="AL1054" i="2"/>
  <c r="AK1054" i="2"/>
  <c r="AI1054" i="2"/>
  <c r="AF1054" i="2"/>
  <c r="AD1054" i="2"/>
  <c r="AC1054" i="2"/>
  <c r="AA1054" i="2"/>
  <c r="X1054" i="2"/>
  <c r="V1054" i="2"/>
  <c r="U1054" i="2"/>
  <c r="S1054" i="2"/>
  <c r="P1054" i="2"/>
  <c r="N1054" i="2"/>
  <c r="M1054" i="2"/>
  <c r="K1054" i="2"/>
  <c r="AP1053" i="2"/>
  <c r="AL1053" i="2"/>
  <c r="AK1053" i="2"/>
  <c r="AI1053" i="2"/>
  <c r="AF1053" i="2"/>
  <c r="AD1053" i="2"/>
  <c r="AC1053" i="2"/>
  <c r="AA1053" i="2"/>
  <c r="X1053" i="2"/>
  <c r="V1053" i="2"/>
  <c r="U1053" i="2"/>
  <c r="S1053" i="2"/>
  <c r="P1053" i="2"/>
  <c r="N1053" i="2"/>
  <c r="M1053" i="2"/>
  <c r="K1053" i="2"/>
  <c r="AP1052" i="2"/>
  <c r="AL1052" i="2"/>
  <c r="AK1052" i="2"/>
  <c r="AI1052" i="2"/>
  <c r="AF1052" i="2"/>
  <c r="AD1052" i="2"/>
  <c r="AC1052" i="2"/>
  <c r="AA1052" i="2"/>
  <c r="X1052" i="2"/>
  <c r="V1052" i="2"/>
  <c r="U1052" i="2"/>
  <c r="S1052" i="2"/>
  <c r="P1052" i="2"/>
  <c r="N1052" i="2"/>
  <c r="M1052" i="2"/>
  <c r="K1052" i="2"/>
  <c r="AP1051" i="2"/>
  <c r="AL1051" i="2"/>
  <c r="AK1051" i="2"/>
  <c r="AI1051" i="2"/>
  <c r="AF1051" i="2"/>
  <c r="AD1051" i="2"/>
  <c r="AC1051" i="2"/>
  <c r="AA1051" i="2"/>
  <c r="X1051" i="2"/>
  <c r="V1051" i="2"/>
  <c r="U1051" i="2"/>
  <c r="S1051" i="2"/>
  <c r="P1051" i="2"/>
  <c r="N1051" i="2"/>
  <c r="M1051" i="2"/>
  <c r="K1051" i="2"/>
  <c r="AP1050" i="2"/>
  <c r="AL1050" i="2"/>
  <c r="AK1050" i="2"/>
  <c r="AI1050" i="2"/>
  <c r="AG1050" i="2" s="1"/>
  <c r="AF1050" i="2"/>
  <c r="AD1050" i="2"/>
  <c r="AC1050" i="2"/>
  <c r="AA1050" i="2"/>
  <c r="X1050" i="2"/>
  <c r="V1050" i="2"/>
  <c r="U1050" i="2"/>
  <c r="S1050" i="2"/>
  <c r="P1050" i="2"/>
  <c r="N1050" i="2"/>
  <c r="M1050" i="2"/>
  <c r="K1050" i="2"/>
  <c r="AP1049" i="2"/>
  <c r="AL1049" i="2"/>
  <c r="AK1049" i="2"/>
  <c r="AI1049" i="2"/>
  <c r="AF1049" i="2"/>
  <c r="AD1049" i="2"/>
  <c r="AC1049" i="2"/>
  <c r="AA1049" i="2"/>
  <c r="X1049" i="2"/>
  <c r="V1049" i="2"/>
  <c r="U1049" i="2"/>
  <c r="S1049" i="2"/>
  <c r="P1049" i="2"/>
  <c r="N1049" i="2"/>
  <c r="M1049" i="2"/>
  <c r="K1049" i="2"/>
  <c r="AP1048" i="2"/>
  <c r="AL1048" i="2"/>
  <c r="AK1048" i="2"/>
  <c r="AI1048" i="2"/>
  <c r="AG1048" i="2" s="1"/>
  <c r="AF1048" i="2"/>
  <c r="AD1048" i="2"/>
  <c r="AC1048" i="2"/>
  <c r="AA1048" i="2"/>
  <c r="X1048" i="2"/>
  <c r="V1048" i="2"/>
  <c r="U1048" i="2"/>
  <c r="S1048" i="2"/>
  <c r="P1048" i="2"/>
  <c r="N1048" i="2"/>
  <c r="M1048" i="2"/>
  <c r="K1048" i="2"/>
  <c r="AP1047" i="2"/>
  <c r="AL1047" i="2"/>
  <c r="AK1047" i="2"/>
  <c r="AI1047" i="2"/>
  <c r="AF1047" i="2"/>
  <c r="AD1047" i="2"/>
  <c r="AC1047" i="2"/>
  <c r="AA1047" i="2"/>
  <c r="X1047" i="2"/>
  <c r="V1047" i="2"/>
  <c r="U1047" i="2"/>
  <c r="S1047" i="2"/>
  <c r="P1047" i="2"/>
  <c r="N1047" i="2"/>
  <c r="M1047" i="2"/>
  <c r="K1047" i="2"/>
  <c r="AP1046" i="2"/>
  <c r="AL1046" i="2"/>
  <c r="AK1046" i="2"/>
  <c r="AI1046" i="2"/>
  <c r="AF1046" i="2"/>
  <c r="AD1046" i="2"/>
  <c r="AC1046" i="2"/>
  <c r="AA1046" i="2"/>
  <c r="X1046" i="2"/>
  <c r="V1046" i="2"/>
  <c r="U1046" i="2"/>
  <c r="S1046" i="2"/>
  <c r="P1046" i="2"/>
  <c r="N1046" i="2"/>
  <c r="M1046" i="2"/>
  <c r="K1046" i="2"/>
  <c r="AP1045" i="2"/>
  <c r="AL1045" i="2"/>
  <c r="AK1045" i="2"/>
  <c r="AI1045" i="2"/>
  <c r="AF1045" i="2"/>
  <c r="AD1045" i="2"/>
  <c r="AC1045" i="2"/>
  <c r="AA1045" i="2"/>
  <c r="X1045" i="2"/>
  <c r="V1045" i="2"/>
  <c r="U1045" i="2"/>
  <c r="S1045" i="2"/>
  <c r="P1045" i="2"/>
  <c r="N1045" i="2"/>
  <c r="M1045" i="2"/>
  <c r="K1045" i="2"/>
  <c r="AP1044" i="2"/>
  <c r="AL1044" i="2"/>
  <c r="AK1044" i="2"/>
  <c r="AI1044" i="2"/>
  <c r="AG1044" i="2" s="1"/>
  <c r="AF1044" i="2"/>
  <c r="AD1044" i="2"/>
  <c r="AC1044" i="2"/>
  <c r="AA1044" i="2"/>
  <c r="Y1044" i="2" s="1"/>
  <c r="X1044" i="2"/>
  <c r="V1044" i="2"/>
  <c r="U1044" i="2"/>
  <c r="S1044" i="2"/>
  <c r="P1044" i="2"/>
  <c r="N1044" i="2"/>
  <c r="M1044" i="2"/>
  <c r="K1044" i="2"/>
  <c r="AP1043" i="2"/>
  <c r="AL1043" i="2"/>
  <c r="AK1043" i="2"/>
  <c r="AI1043" i="2"/>
  <c r="AF1043" i="2"/>
  <c r="AD1043" i="2"/>
  <c r="AC1043" i="2"/>
  <c r="AA1043" i="2"/>
  <c r="X1043" i="2"/>
  <c r="V1043" i="2"/>
  <c r="U1043" i="2"/>
  <c r="S1043" i="2"/>
  <c r="P1043" i="2"/>
  <c r="N1043" i="2"/>
  <c r="M1043" i="2"/>
  <c r="K1043" i="2"/>
  <c r="I1043" i="2" s="1"/>
  <c r="AQ1043" i="2" s="1"/>
  <c r="AP1042" i="2"/>
  <c r="AL1042" i="2"/>
  <c r="AK1042" i="2"/>
  <c r="AI1042" i="2"/>
  <c r="AG1042" i="2" s="1"/>
  <c r="AF1042" i="2"/>
  <c r="AD1042" i="2"/>
  <c r="AC1042" i="2"/>
  <c r="AA1042" i="2"/>
  <c r="X1042" i="2"/>
  <c r="V1042" i="2"/>
  <c r="U1042" i="2"/>
  <c r="S1042" i="2"/>
  <c r="P1042" i="2"/>
  <c r="N1042" i="2"/>
  <c r="M1042" i="2"/>
  <c r="K1042" i="2"/>
  <c r="AP1041" i="2"/>
  <c r="AL1041" i="2"/>
  <c r="AK1041" i="2"/>
  <c r="AI1041" i="2"/>
  <c r="AF1041" i="2"/>
  <c r="AD1041" i="2"/>
  <c r="AC1041" i="2"/>
  <c r="AA1041" i="2"/>
  <c r="X1041" i="2"/>
  <c r="V1041" i="2"/>
  <c r="U1041" i="2"/>
  <c r="S1041" i="2"/>
  <c r="P1041" i="2"/>
  <c r="N1041" i="2"/>
  <c r="M1041" i="2"/>
  <c r="K1041" i="2"/>
  <c r="AP1040" i="2"/>
  <c r="AL1040" i="2"/>
  <c r="AK1040" i="2"/>
  <c r="AI1040" i="2"/>
  <c r="AF1040" i="2"/>
  <c r="AD1040" i="2"/>
  <c r="AC1040" i="2"/>
  <c r="AA1040" i="2"/>
  <c r="X1040" i="2"/>
  <c r="V1040" i="2"/>
  <c r="U1040" i="2"/>
  <c r="S1040" i="2"/>
  <c r="P1040" i="2"/>
  <c r="N1040" i="2"/>
  <c r="M1040" i="2"/>
  <c r="I1040" i="2" s="1"/>
  <c r="AQ1040" i="2" s="1"/>
  <c r="K1040" i="2"/>
  <c r="AP1039" i="2"/>
  <c r="AL1039" i="2"/>
  <c r="AK1039" i="2"/>
  <c r="AI1039" i="2"/>
  <c r="AF1039" i="2"/>
  <c r="AD1039" i="2"/>
  <c r="AC1039" i="2"/>
  <c r="AA1039" i="2"/>
  <c r="X1039" i="2"/>
  <c r="V1039" i="2"/>
  <c r="U1039" i="2"/>
  <c r="S1039" i="2"/>
  <c r="P1039" i="2"/>
  <c r="N1039" i="2"/>
  <c r="M1039" i="2"/>
  <c r="K1039" i="2"/>
  <c r="AP1038" i="2"/>
  <c r="AL1038" i="2"/>
  <c r="AK1038" i="2"/>
  <c r="AI1038" i="2"/>
  <c r="AF1038" i="2"/>
  <c r="AD1038" i="2"/>
  <c r="AC1038" i="2"/>
  <c r="AA1038" i="2"/>
  <c r="X1038" i="2"/>
  <c r="V1038" i="2"/>
  <c r="U1038" i="2"/>
  <c r="S1038" i="2"/>
  <c r="P1038" i="2"/>
  <c r="N1038" i="2"/>
  <c r="M1038" i="2"/>
  <c r="K1038" i="2"/>
  <c r="AP1037" i="2"/>
  <c r="AL1037" i="2"/>
  <c r="AK1037" i="2"/>
  <c r="AI1037" i="2"/>
  <c r="AF1037" i="2"/>
  <c r="AD1037" i="2"/>
  <c r="AC1037" i="2"/>
  <c r="AA1037" i="2"/>
  <c r="X1037" i="2"/>
  <c r="V1037" i="2"/>
  <c r="U1037" i="2"/>
  <c r="S1037" i="2"/>
  <c r="P1037" i="2"/>
  <c r="N1037" i="2"/>
  <c r="M1037" i="2"/>
  <c r="K1037" i="2"/>
  <c r="AP1036" i="2"/>
  <c r="AL1036" i="2"/>
  <c r="AK1036" i="2"/>
  <c r="AI1036" i="2"/>
  <c r="AF1036" i="2"/>
  <c r="AD1036" i="2"/>
  <c r="AC1036" i="2"/>
  <c r="AA1036" i="2"/>
  <c r="X1036" i="2"/>
  <c r="V1036" i="2"/>
  <c r="U1036" i="2"/>
  <c r="S1036" i="2"/>
  <c r="P1036" i="2"/>
  <c r="N1036" i="2"/>
  <c r="M1036" i="2"/>
  <c r="K1036" i="2"/>
  <c r="AP1035" i="2"/>
  <c r="AL1035" i="2"/>
  <c r="AK1035" i="2"/>
  <c r="AI1035" i="2"/>
  <c r="AF1035" i="2"/>
  <c r="AD1035" i="2"/>
  <c r="AC1035" i="2"/>
  <c r="AA1035" i="2"/>
  <c r="X1035" i="2"/>
  <c r="V1035" i="2"/>
  <c r="U1035" i="2"/>
  <c r="S1035" i="2"/>
  <c r="P1035" i="2"/>
  <c r="N1035" i="2"/>
  <c r="M1035" i="2"/>
  <c r="K1035" i="2"/>
  <c r="AP1034" i="2"/>
  <c r="AL1034" i="2"/>
  <c r="AK1034" i="2"/>
  <c r="AI1034" i="2"/>
  <c r="AG1034" i="2" s="1"/>
  <c r="AF1034" i="2"/>
  <c r="AD1034" i="2"/>
  <c r="AC1034" i="2"/>
  <c r="AA1034" i="2"/>
  <c r="X1034" i="2"/>
  <c r="V1034" i="2"/>
  <c r="U1034" i="2"/>
  <c r="S1034" i="2"/>
  <c r="P1034" i="2"/>
  <c r="N1034" i="2"/>
  <c r="M1034" i="2"/>
  <c r="K1034" i="2"/>
  <c r="I1034" i="2" s="1"/>
  <c r="AP1033" i="2"/>
  <c r="AL1033" i="2"/>
  <c r="AK1033" i="2"/>
  <c r="AI1033" i="2"/>
  <c r="AG1033" i="2" s="1"/>
  <c r="AF1033" i="2"/>
  <c r="AD1033" i="2"/>
  <c r="AC1033" i="2"/>
  <c r="AA1033" i="2"/>
  <c r="X1033" i="2"/>
  <c r="V1033" i="2"/>
  <c r="U1033" i="2"/>
  <c r="S1033" i="2"/>
  <c r="P1033" i="2"/>
  <c r="N1033" i="2"/>
  <c r="M1033" i="2"/>
  <c r="K1033" i="2"/>
  <c r="AP1032" i="2"/>
  <c r="AL1032" i="2"/>
  <c r="AK1032" i="2"/>
  <c r="AI1032" i="2"/>
  <c r="AF1032" i="2"/>
  <c r="AD1032" i="2"/>
  <c r="AC1032" i="2"/>
  <c r="AA1032" i="2"/>
  <c r="X1032" i="2"/>
  <c r="V1032" i="2"/>
  <c r="U1032" i="2"/>
  <c r="S1032" i="2"/>
  <c r="P1032" i="2"/>
  <c r="N1032" i="2"/>
  <c r="M1032" i="2"/>
  <c r="K1032" i="2"/>
  <c r="I1032" i="2" s="1"/>
  <c r="AP1031" i="2"/>
  <c r="AL1031" i="2"/>
  <c r="AK1031" i="2"/>
  <c r="AI1031" i="2"/>
  <c r="AF1031" i="2"/>
  <c r="AD1031" i="2"/>
  <c r="AC1031" i="2"/>
  <c r="AA1031" i="2"/>
  <c r="X1031" i="2"/>
  <c r="V1031" i="2"/>
  <c r="U1031" i="2"/>
  <c r="S1031" i="2"/>
  <c r="P1031" i="2"/>
  <c r="N1031" i="2"/>
  <c r="M1031" i="2"/>
  <c r="K1031" i="2"/>
  <c r="AP1030" i="2"/>
  <c r="AL1030" i="2"/>
  <c r="AK1030" i="2"/>
  <c r="AI1030" i="2"/>
  <c r="AF1030" i="2"/>
  <c r="AD1030" i="2"/>
  <c r="AC1030" i="2"/>
  <c r="AA1030" i="2"/>
  <c r="Y1030" i="2" s="1"/>
  <c r="X1030" i="2"/>
  <c r="V1030" i="2"/>
  <c r="U1030" i="2"/>
  <c r="S1030" i="2"/>
  <c r="P1030" i="2"/>
  <c r="N1030" i="2"/>
  <c r="M1030" i="2"/>
  <c r="K1030" i="2"/>
  <c r="I1030" i="2" s="1"/>
  <c r="AP1029" i="2"/>
  <c r="AL1029" i="2"/>
  <c r="AK1029" i="2"/>
  <c r="AI1029" i="2"/>
  <c r="AF1029" i="2"/>
  <c r="AD1029" i="2"/>
  <c r="AC1029" i="2"/>
  <c r="AA1029" i="2"/>
  <c r="X1029" i="2"/>
  <c r="V1029" i="2"/>
  <c r="U1029" i="2"/>
  <c r="S1029" i="2"/>
  <c r="P1029" i="2"/>
  <c r="N1029" i="2"/>
  <c r="M1029" i="2"/>
  <c r="K1029" i="2"/>
  <c r="I1029" i="2" s="1"/>
  <c r="AP1028" i="2"/>
  <c r="AL1028" i="2"/>
  <c r="AK1028" i="2"/>
  <c r="AI1028" i="2"/>
  <c r="AG1028" i="2" s="1"/>
  <c r="AF1028" i="2"/>
  <c r="AD1028" i="2"/>
  <c r="AC1028" i="2"/>
  <c r="AA1028" i="2"/>
  <c r="X1028" i="2"/>
  <c r="V1028" i="2"/>
  <c r="U1028" i="2"/>
  <c r="S1028" i="2"/>
  <c r="P1028" i="2"/>
  <c r="N1028" i="2"/>
  <c r="M1028" i="2"/>
  <c r="K1028" i="2"/>
  <c r="AP1027" i="2"/>
  <c r="AL1027" i="2"/>
  <c r="AK1027" i="2"/>
  <c r="AI1027" i="2"/>
  <c r="AF1027" i="2"/>
  <c r="AD1027" i="2"/>
  <c r="AC1027" i="2"/>
  <c r="AA1027" i="2"/>
  <c r="Y1027" i="2" s="1"/>
  <c r="X1027" i="2"/>
  <c r="V1027" i="2"/>
  <c r="U1027" i="2"/>
  <c r="S1027" i="2"/>
  <c r="P1027" i="2"/>
  <c r="N1027" i="2"/>
  <c r="M1027" i="2"/>
  <c r="K1027" i="2"/>
  <c r="I1027" i="2" s="1"/>
  <c r="AP1026" i="2"/>
  <c r="AL1026" i="2"/>
  <c r="AK1026" i="2"/>
  <c r="AI1026" i="2"/>
  <c r="AF1026" i="2"/>
  <c r="AD1026" i="2"/>
  <c r="AC1026" i="2"/>
  <c r="AA1026" i="2"/>
  <c r="X1026" i="2"/>
  <c r="V1026" i="2"/>
  <c r="U1026" i="2"/>
  <c r="S1026" i="2"/>
  <c r="Q1026" i="2" s="1"/>
  <c r="P1026" i="2"/>
  <c r="N1026" i="2"/>
  <c r="M1026" i="2"/>
  <c r="K1026" i="2"/>
  <c r="I1026" i="2" s="1"/>
  <c r="AQ1026" i="2" s="1"/>
  <c r="AP1025" i="2"/>
  <c r="AL1025" i="2"/>
  <c r="AK1025" i="2"/>
  <c r="AI1025" i="2"/>
  <c r="AF1025" i="2"/>
  <c r="AD1025" i="2"/>
  <c r="AC1025" i="2"/>
  <c r="AA1025" i="2"/>
  <c r="X1025" i="2"/>
  <c r="V1025" i="2"/>
  <c r="U1025" i="2"/>
  <c r="S1025" i="2"/>
  <c r="P1025" i="2"/>
  <c r="N1025" i="2"/>
  <c r="M1025" i="2"/>
  <c r="K1025" i="2"/>
  <c r="AP1024" i="2"/>
  <c r="AL1024" i="2"/>
  <c r="AK1024" i="2"/>
  <c r="AI1024" i="2"/>
  <c r="AF1024" i="2"/>
  <c r="AD1024" i="2"/>
  <c r="AC1024" i="2"/>
  <c r="AA1024" i="2"/>
  <c r="X1024" i="2"/>
  <c r="V1024" i="2"/>
  <c r="U1024" i="2"/>
  <c r="S1024" i="2"/>
  <c r="P1024" i="2"/>
  <c r="N1024" i="2"/>
  <c r="M1024" i="2"/>
  <c r="K1024" i="2"/>
  <c r="AP1023" i="2"/>
  <c r="AL1023" i="2"/>
  <c r="AK1023" i="2"/>
  <c r="AI1023" i="2"/>
  <c r="AF1023" i="2"/>
  <c r="AD1023" i="2"/>
  <c r="AC1023" i="2"/>
  <c r="AA1023" i="2"/>
  <c r="X1023" i="2"/>
  <c r="V1023" i="2"/>
  <c r="U1023" i="2"/>
  <c r="S1023" i="2"/>
  <c r="P1023" i="2"/>
  <c r="N1023" i="2"/>
  <c r="M1023" i="2"/>
  <c r="K1023" i="2"/>
  <c r="AP1022" i="2"/>
  <c r="AL1022" i="2"/>
  <c r="AK1022" i="2"/>
  <c r="AI1022" i="2"/>
  <c r="AF1022" i="2"/>
  <c r="AD1022" i="2"/>
  <c r="AC1022" i="2"/>
  <c r="AA1022" i="2"/>
  <c r="X1022" i="2"/>
  <c r="V1022" i="2"/>
  <c r="U1022" i="2"/>
  <c r="S1022" i="2"/>
  <c r="P1022" i="2"/>
  <c r="N1022" i="2"/>
  <c r="M1022" i="2"/>
  <c r="K1022" i="2"/>
  <c r="AP1021" i="2"/>
  <c r="AL1021" i="2"/>
  <c r="AK1021" i="2"/>
  <c r="AI1021" i="2"/>
  <c r="AF1021" i="2"/>
  <c r="AD1021" i="2"/>
  <c r="AC1021" i="2"/>
  <c r="AA1021" i="2"/>
  <c r="X1021" i="2"/>
  <c r="V1021" i="2"/>
  <c r="U1021" i="2"/>
  <c r="S1021" i="2"/>
  <c r="P1021" i="2"/>
  <c r="N1021" i="2"/>
  <c r="M1021" i="2"/>
  <c r="K1021" i="2"/>
  <c r="AP1020" i="2"/>
  <c r="AL1020" i="2"/>
  <c r="AK1020" i="2"/>
  <c r="AI1020" i="2"/>
  <c r="AG1020" i="2" s="1"/>
  <c r="AF1020" i="2"/>
  <c r="AD1020" i="2"/>
  <c r="AC1020" i="2"/>
  <c r="AA1020" i="2"/>
  <c r="X1020" i="2"/>
  <c r="V1020" i="2"/>
  <c r="U1020" i="2"/>
  <c r="S1020" i="2"/>
  <c r="P1020" i="2"/>
  <c r="N1020" i="2"/>
  <c r="M1020" i="2"/>
  <c r="K1020" i="2"/>
  <c r="AP1019" i="2"/>
  <c r="AL1019" i="2"/>
  <c r="AK1019" i="2"/>
  <c r="AI1019" i="2"/>
  <c r="AF1019" i="2"/>
  <c r="AD1019" i="2"/>
  <c r="AC1019" i="2"/>
  <c r="AA1019" i="2"/>
  <c r="X1019" i="2"/>
  <c r="V1019" i="2"/>
  <c r="U1019" i="2"/>
  <c r="S1019" i="2"/>
  <c r="P1019" i="2"/>
  <c r="N1019" i="2"/>
  <c r="M1019" i="2"/>
  <c r="K1019" i="2"/>
  <c r="AP1018" i="2"/>
  <c r="AL1018" i="2"/>
  <c r="AK1018" i="2"/>
  <c r="AI1018" i="2"/>
  <c r="AF1018" i="2"/>
  <c r="AD1018" i="2"/>
  <c r="AC1018" i="2"/>
  <c r="AA1018" i="2"/>
  <c r="X1018" i="2"/>
  <c r="V1018" i="2"/>
  <c r="U1018" i="2"/>
  <c r="S1018" i="2"/>
  <c r="P1018" i="2"/>
  <c r="N1018" i="2"/>
  <c r="M1018" i="2"/>
  <c r="K1018" i="2"/>
  <c r="AP1017" i="2"/>
  <c r="AL1017" i="2"/>
  <c r="AK1017" i="2"/>
  <c r="AI1017" i="2"/>
  <c r="AF1017" i="2"/>
  <c r="AD1017" i="2"/>
  <c r="AC1017" i="2"/>
  <c r="AA1017" i="2"/>
  <c r="X1017" i="2"/>
  <c r="V1017" i="2"/>
  <c r="U1017" i="2"/>
  <c r="S1017" i="2"/>
  <c r="Q1017" i="2" s="1"/>
  <c r="P1017" i="2"/>
  <c r="N1017" i="2"/>
  <c r="M1017" i="2"/>
  <c r="K1017" i="2"/>
  <c r="AP1016" i="2"/>
  <c r="AL1016" i="2"/>
  <c r="AK1016" i="2"/>
  <c r="AI1016" i="2"/>
  <c r="AG1016" i="2" s="1"/>
  <c r="AF1016" i="2"/>
  <c r="AD1016" i="2"/>
  <c r="AC1016" i="2"/>
  <c r="AA1016" i="2"/>
  <c r="X1016" i="2"/>
  <c r="V1016" i="2"/>
  <c r="U1016" i="2"/>
  <c r="S1016" i="2"/>
  <c r="P1016" i="2"/>
  <c r="N1016" i="2"/>
  <c r="M1016" i="2"/>
  <c r="I1016" i="2" s="1"/>
  <c r="AQ1016" i="2" s="1"/>
  <c r="K1016" i="2"/>
  <c r="AP1015" i="2"/>
  <c r="AL1015" i="2"/>
  <c r="AK1015" i="2"/>
  <c r="AI1015" i="2"/>
  <c r="AF1015" i="2"/>
  <c r="AD1015" i="2"/>
  <c r="AC1015" i="2"/>
  <c r="AA1015" i="2"/>
  <c r="X1015" i="2"/>
  <c r="V1015" i="2"/>
  <c r="U1015" i="2"/>
  <c r="S1015" i="2"/>
  <c r="P1015" i="2"/>
  <c r="N1015" i="2"/>
  <c r="M1015" i="2"/>
  <c r="K1015" i="2"/>
  <c r="AP1014" i="2"/>
  <c r="AL1014" i="2"/>
  <c r="AK1014" i="2"/>
  <c r="AI1014" i="2"/>
  <c r="AF1014" i="2"/>
  <c r="AD1014" i="2"/>
  <c r="AC1014" i="2"/>
  <c r="AA1014" i="2"/>
  <c r="X1014" i="2"/>
  <c r="V1014" i="2"/>
  <c r="U1014" i="2"/>
  <c r="S1014" i="2"/>
  <c r="P1014" i="2"/>
  <c r="N1014" i="2"/>
  <c r="M1014" i="2"/>
  <c r="K1014" i="2"/>
  <c r="AP1013" i="2"/>
  <c r="AL1013" i="2"/>
  <c r="AK1013" i="2"/>
  <c r="AI1013" i="2"/>
  <c r="AF1013" i="2"/>
  <c r="AD1013" i="2"/>
  <c r="AC1013" i="2"/>
  <c r="AA1013" i="2"/>
  <c r="X1013" i="2"/>
  <c r="V1013" i="2"/>
  <c r="U1013" i="2"/>
  <c r="S1013" i="2"/>
  <c r="P1013" i="2"/>
  <c r="N1013" i="2"/>
  <c r="M1013" i="2"/>
  <c r="K1013" i="2"/>
  <c r="AP1012" i="2"/>
  <c r="AL1012" i="2"/>
  <c r="AK1012" i="2"/>
  <c r="AI1012" i="2"/>
  <c r="AF1012" i="2"/>
  <c r="AD1012" i="2"/>
  <c r="AC1012" i="2"/>
  <c r="AA1012" i="2"/>
  <c r="X1012" i="2"/>
  <c r="V1012" i="2"/>
  <c r="U1012" i="2"/>
  <c r="S1012" i="2"/>
  <c r="Q1012" i="2" s="1"/>
  <c r="P1012" i="2"/>
  <c r="N1012" i="2"/>
  <c r="M1012" i="2"/>
  <c r="K1012" i="2"/>
  <c r="AP1011" i="2"/>
  <c r="AL1011" i="2"/>
  <c r="AK1011" i="2"/>
  <c r="AI1011" i="2"/>
  <c r="AF1011" i="2"/>
  <c r="AD1011" i="2"/>
  <c r="AC1011" i="2"/>
  <c r="AA1011" i="2"/>
  <c r="X1011" i="2"/>
  <c r="V1011" i="2"/>
  <c r="U1011" i="2"/>
  <c r="S1011" i="2"/>
  <c r="P1011" i="2"/>
  <c r="N1011" i="2"/>
  <c r="M1011" i="2"/>
  <c r="K1011" i="2"/>
  <c r="AP1010" i="2"/>
  <c r="AL1010" i="2"/>
  <c r="AG1010" i="2" s="1"/>
  <c r="AK1010" i="2"/>
  <c r="AI1010" i="2"/>
  <c r="AF1010" i="2"/>
  <c r="AD1010" i="2"/>
  <c r="AC1010" i="2"/>
  <c r="AA1010" i="2"/>
  <c r="X1010" i="2"/>
  <c r="V1010" i="2"/>
  <c r="U1010" i="2"/>
  <c r="S1010" i="2"/>
  <c r="P1010" i="2"/>
  <c r="N1010" i="2"/>
  <c r="M1010" i="2"/>
  <c r="K1010" i="2"/>
  <c r="I1010" i="2" s="1"/>
  <c r="AQ1010" i="2" s="1"/>
  <c r="AP1009" i="2"/>
  <c r="AL1009" i="2"/>
  <c r="AK1009" i="2"/>
  <c r="AI1009" i="2"/>
  <c r="AF1009" i="2"/>
  <c r="AD1009" i="2"/>
  <c r="AC1009" i="2"/>
  <c r="AA1009" i="2"/>
  <c r="X1009" i="2"/>
  <c r="V1009" i="2"/>
  <c r="U1009" i="2"/>
  <c r="S1009" i="2"/>
  <c r="P1009" i="2"/>
  <c r="N1009" i="2"/>
  <c r="M1009" i="2"/>
  <c r="K1009" i="2"/>
  <c r="AP1008" i="2"/>
  <c r="AL1008" i="2"/>
  <c r="AK1008" i="2"/>
  <c r="AI1008" i="2"/>
  <c r="AF1008" i="2"/>
  <c r="AD1008" i="2"/>
  <c r="AC1008" i="2"/>
  <c r="AA1008" i="2"/>
  <c r="Y1008" i="2" s="1"/>
  <c r="X1008" i="2"/>
  <c r="V1008" i="2"/>
  <c r="U1008" i="2"/>
  <c r="S1008" i="2"/>
  <c r="P1008" i="2"/>
  <c r="N1008" i="2"/>
  <c r="M1008" i="2"/>
  <c r="K1008" i="2"/>
  <c r="I1008" i="2" s="1"/>
  <c r="AP1007" i="2"/>
  <c r="AL1007" i="2"/>
  <c r="AK1007" i="2"/>
  <c r="AI1007" i="2"/>
  <c r="AG1007" i="2" s="1"/>
  <c r="AF1007" i="2"/>
  <c r="AD1007" i="2"/>
  <c r="AC1007" i="2"/>
  <c r="AA1007" i="2"/>
  <c r="X1007" i="2"/>
  <c r="V1007" i="2"/>
  <c r="U1007" i="2"/>
  <c r="S1007" i="2"/>
  <c r="P1007" i="2"/>
  <c r="N1007" i="2"/>
  <c r="M1007" i="2"/>
  <c r="K1007" i="2"/>
  <c r="AP1006" i="2"/>
  <c r="AL1006" i="2"/>
  <c r="AK1006" i="2"/>
  <c r="AI1006" i="2"/>
  <c r="AF1006" i="2"/>
  <c r="AD1006" i="2"/>
  <c r="AC1006" i="2"/>
  <c r="AA1006" i="2"/>
  <c r="X1006" i="2"/>
  <c r="V1006" i="2"/>
  <c r="U1006" i="2"/>
  <c r="S1006" i="2"/>
  <c r="P1006" i="2"/>
  <c r="N1006" i="2"/>
  <c r="M1006" i="2"/>
  <c r="K1006" i="2"/>
  <c r="AP1005" i="2"/>
  <c r="AL1005" i="2"/>
  <c r="AK1005" i="2"/>
  <c r="AI1005" i="2"/>
  <c r="AF1005" i="2"/>
  <c r="AD1005" i="2"/>
  <c r="AC1005" i="2"/>
  <c r="AA1005" i="2"/>
  <c r="X1005" i="2"/>
  <c r="V1005" i="2"/>
  <c r="U1005" i="2"/>
  <c r="S1005" i="2"/>
  <c r="P1005" i="2"/>
  <c r="N1005" i="2"/>
  <c r="M1005" i="2"/>
  <c r="K1005" i="2"/>
  <c r="I1005" i="2" s="1"/>
  <c r="AP1004" i="2"/>
  <c r="AL1004" i="2"/>
  <c r="AK1004" i="2"/>
  <c r="AI1004" i="2"/>
  <c r="AG1004" i="2" s="1"/>
  <c r="AF1004" i="2"/>
  <c r="AD1004" i="2"/>
  <c r="AC1004" i="2"/>
  <c r="AA1004" i="2"/>
  <c r="X1004" i="2"/>
  <c r="V1004" i="2"/>
  <c r="U1004" i="2"/>
  <c r="S1004" i="2"/>
  <c r="P1004" i="2"/>
  <c r="N1004" i="2"/>
  <c r="M1004" i="2"/>
  <c r="K1004" i="2"/>
  <c r="AP1003" i="2"/>
  <c r="AL1003" i="2"/>
  <c r="AK1003" i="2"/>
  <c r="AI1003" i="2"/>
  <c r="AF1003" i="2"/>
  <c r="AD1003" i="2"/>
  <c r="AC1003" i="2"/>
  <c r="AA1003" i="2"/>
  <c r="Y1003" i="2" s="1"/>
  <c r="X1003" i="2"/>
  <c r="V1003" i="2"/>
  <c r="U1003" i="2"/>
  <c r="S1003" i="2"/>
  <c r="P1003" i="2"/>
  <c r="N1003" i="2"/>
  <c r="M1003" i="2"/>
  <c r="K1003" i="2"/>
  <c r="AP1002" i="2"/>
  <c r="AL1002" i="2"/>
  <c r="AK1002" i="2"/>
  <c r="AI1002" i="2"/>
  <c r="AF1002" i="2"/>
  <c r="AD1002" i="2"/>
  <c r="AC1002" i="2"/>
  <c r="AA1002" i="2"/>
  <c r="Y1002" i="2" s="1"/>
  <c r="X1002" i="2"/>
  <c r="V1002" i="2"/>
  <c r="U1002" i="2"/>
  <c r="S1002" i="2"/>
  <c r="P1002" i="2"/>
  <c r="N1002" i="2"/>
  <c r="M1002" i="2"/>
  <c r="I1002" i="2" s="1"/>
  <c r="AQ1002" i="2" s="1"/>
  <c r="K1002" i="2"/>
  <c r="AP1001" i="2"/>
  <c r="AL1001" i="2"/>
  <c r="AK1001" i="2"/>
  <c r="AI1001" i="2"/>
  <c r="AF1001" i="2"/>
  <c r="AD1001" i="2"/>
  <c r="AC1001" i="2"/>
  <c r="AA1001" i="2"/>
  <c r="X1001" i="2"/>
  <c r="V1001" i="2"/>
  <c r="U1001" i="2"/>
  <c r="S1001" i="2"/>
  <c r="Q1001" i="2" s="1"/>
  <c r="P1001" i="2"/>
  <c r="N1001" i="2"/>
  <c r="M1001" i="2"/>
  <c r="K1001" i="2"/>
  <c r="AP1000" i="2"/>
  <c r="AL1000" i="2"/>
  <c r="AK1000" i="2"/>
  <c r="AI1000" i="2"/>
  <c r="AF1000" i="2"/>
  <c r="AD1000" i="2"/>
  <c r="AC1000" i="2"/>
  <c r="AA1000" i="2"/>
  <c r="X1000" i="2"/>
  <c r="V1000" i="2"/>
  <c r="U1000" i="2"/>
  <c r="S1000" i="2"/>
  <c r="P1000" i="2"/>
  <c r="N1000" i="2"/>
  <c r="I1000" i="2" s="1"/>
  <c r="AQ1000" i="2" s="1"/>
  <c r="M1000" i="2"/>
  <c r="K1000" i="2"/>
  <c r="AP999" i="2"/>
  <c r="AL999" i="2"/>
  <c r="AK999" i="2"/>
  <c r="AI999" i="2"/>
  <c r="AF999" i="2"/>
  <c r="AD999" i="2"/>
  <c r="AC999" i="2"/>
  <c r="AA999" i="2"/>
  <c r="X999" i="2"/>
  <c r="V999" i="2"/>
  <c r="U999" i="2"/>
  <c r="S999" i="2"/>
  <c r="Q999" i="2" s="1"/>
  <c r="P999" i="2"/>
  <c r="N999" i="2"/>
  <c r="M999" i="2"/>
  <c r="K999" i="2"/>
  <c r="AP998" i="2"/>
  <c r="AL998" i="2"/>
  <c r="AK998" i="2"/>
  <c r="AI998" i="2"/>
  <c r="AF998" i="2"/>
  <c r="AD998" i="2"/>
  <c r="AC998" i="2"/>
  <c r="AA998" i="2"/>
  <c r="X998" i="2"/>
  <c r="V998" i="2"/>
  <c r="U998" i="2"/>
  <c r="S998" i="2"/>
  <c r="P998" i="2"/>
  <c r="N998" i="2"/>
  <c r="M998" i="2"/>
  <c r="K998" i="2"/>
  <c r="AP997" i="2"/>
  <c r="AL997" i="2"/>
  <c r="AK997" i="2"/>
  <c r="AI997" i="2"/>
  <c r="AF997" i="2"/>
  <c r="AD997" i="2"/>
  <c r="AC997" i="2"/>
  <c r="AA997" i="2"/>
  <c r="X997" i="2"/>
  <c r="V997" i="2"/>
  <c r="U997" i="2"/>
  <c r="S997" i="2"/>
  <c r="P997" i="2"/>
  <c r="N997" i="2"/>
  <c r="M997" i="2"/>
  <c r="K997" i="2"/>
  <c r="I997" i="2" s="1"/>
  <c r="AQ997" i="2" s="1"/>
  <c r="AP996" i="2"/>
  <c r="AL996" i="2"/>
  <c r="AK996" i="2"/>
  <c r="AI996" i="2"/>
  <c r="AF996" i="2"/>
  <c r="AD996" i="2"/>
  <c r="AC996" i="2"/>
  <c r="AA996" i="2"/>
  <c r="X996" i="2"/>
  <c r="V996" i="2"/>
  <c r="U996" i="2"/>
  <c r="S996" i="2"/>
  <c r="Q996" i="2" s="1"/>
  <c r="P996" i="2"/>
  <c r="N996" i="2"/>
  <c r="M996" i="2"/>
  <c r="K996" i="2"/>
  <c r="AP995" i="2"/>
  <c r="AL995" i="2"/>
  <c r="AK995" i="2"/>
  <c r="AI995" i="2"/>
  <c r="AF995" i="2"/>
  <c r="AD995" i="2"/>
  <c r="AC995" i="2"/>
  <c r="AA995" i="2"/>
  <c r="X995" i="2"/>
  <c r="V995" i="2"/>
  <c r="U995" i="2"/>
  <c r="S995" i="2"/>
  <c r="P995" i="2"/>
  <c r="N995" i="2"/>
  <c r="M995" i="2"/>
  <c r="K995" i="2"/>
  <c r="AP994" i="2"/>
  <c r="AL994" i="2"/>
  <c r="AK994" i="2"/>
  <c r="AI994" i="2"/>
  <c r="AG994" i="2" s="1"/>
  <c r="AF994" i="2"/>
  <c r="AD994" i="2"/>
  <c r="AC994" i="2"/>
  <c r="AA994" i="2"/>
  <c r="X994" i="2"/>
  <c r="V994" i="2"/>
  <c r="U994" i="2"/>
  <c r="S994" i="2"/>
  <c r="P994" i="2"/>
  <c r="N994" i="2"/>
  <c r="M994" i="2"/>
  <c r="K994" i="2"/>
  <c r="AP993" i="2"/>
  <c r="AL993" i="2"/>
  <c r="AK993" i="2"/>
  <c r="AI993" i="2"/>
  <c r="AF993" i="2"/>
  <c r="AD993" i="2"/>
  <c r="AC993" i="2"/>
  <c r="AA993" i="2"/>
  <c r="X993" i="2"/>
  <c r="V993" i="2"/>
  <c r="U993" i="2"/>
  <c r="S993" i="2"/>
  <c r="P993" i="2"/>
  <c r="N993" i="2"/>
  <c r="M993" i="2"/>
  <c r="K993" i="2"/>
  <c r="AP992" i="2"/>
  <c r="AL992" i="2"/>
  <c r="AK992" i="2"/>
  <c r="AI992" i="2"/>
  <c r="AF992" i="2"/>
  <c r="AD992" i="2"/>
  <c r="AC992" i="2"/>
  <c r="AA992" i="2"/>
  <c r="X992" i="2"/>
  <c r="V992" i="2"/>
  <c r="U992" i="2"/>
  <c r="S992" i="2"/>
  <c r="P992" i="2"/>
  <c r="N992" i="2"/>
  <c r="M992" i="2"/>
  <c r="K992" i="2"/>
  <c r="AP991" i="2"/>
  <c r="AL991" i="2"/>
  <c r="AK991" i="2"/>
  <c r="AI991" i="2"/>
  <c r="AF991" i="2"/>
  <c r="AD991" i="2"/>
  <c r="AC991" i="2"/>
  <c r="AA991" i="2"/>
  <c r="X991" i="2"/>
  <c r="V991" i="2"/>
  <c r="U991" i="2"/>
  <c r="S991" i="2"/>
  <c r="P991" i="2"/>
  <c r="N991" i="2"/>
  <c r="M991" i="2"/>
  <c r="K991" i="2"/>
  <c r="AP990" i="2"/>
  <c r="AL990" i="2"/>
  <c r="AK990" i="2"/>
  <c r="AI990" i="2"/>
  <c r="AF990" i="2"/>
  <c r="AD990" i="2"/>
  <c r="AC990" i="2"/>
  <c r="AA990" i="2"/>
  <c r="X990" i="2"/>
  <c r="V990" i="2"/>
  <c r="U990" i="2"/>
  <c r="S990" i="2"/>
  <c r="P990" i="2"/>
  <c r="N990" i="2"/>
  <c r="M990" i="2"/>
  <c r="K990" i="2"/>
  <c r="AP989" i="2"/>
  <c r="AL989" i="2"/>
  <c r="AK989" i="2"/>
  <c r="AI989" i="2"/>
  <c r="AF989" i="2"/>
  <c r="AD989" i="2"/>
  <c r="AC989" i="2"/>
  <c r="AA989" i="2"/>
  <c r="X989" i="2"/>
  <c r="V989" i="2"/>
  <c r="U989" i="2"/>
  <c r="S989" i="2"/>
  <c r="P989" i="2"/>
  <c r="N989" i="2"/>
  <c r="M989" i="2"/>
  <c r="K989" i="2"/>
  <c r="AP988" i="2"/>
  <c r="AL988" i="2"/>
  <c r="AK988" i="2"/>
  <c r="AI988" i="2"/>
  <c r="AF988" i="2"/>
  <c r="AD988" i="2"/>
  <c r="AC988" i="2"/>
  <c r="AA988" i="2"/>
  <c r="X988" i="2"/>
  <c r="V988" i="2"/>
  <c r="U988" i="2"/>
  <c r="S988" i="2"/>
  <c r="P988" i="2"/>
  <c r="N988" i="2"/>
  <c r="M988" i="2"/>
  <c r="K988" i="2"/>
  <c r="AP987" i="2"/>
  <c r="AL987" i="2"/>
  <c r="AK987" i="2"/>
  <c r="AI987" i="2"/>
  <c r="AF987" i="2"/>
  <c r="AD987" i="2"/>
  <c r="AC987" i="2"/>
  <c r="AA987" i="2"/>
  <c r="X987" i="2"/>
  <c r="V987" i="2"/>
  <c r="U987" i="2"/>
  <c r="S987" i="2"/>
  <c r="P987" i="2"/>
  <c r="N987" i="2"/>
  <c r="M987" i="2"/>
  <c r="K987" i="2"/>
  <c r="AP986" i="2"/>
  <c r="AL986" i="2"/>
  <c r="AK986" i="2"/>
  <c r="AI986" i="2"/>
  <c r="AF986" i="2"/>
  <c r="AD986" i="2"/>
  <c r="AC986" i="2"/>
  <c r="AA986" i="2"/>
  <c r="X986" i="2"/>
  <c r="V986" i="2"/>
  <c r="U986" i="2"/>
  <c r="S986" i="2"/>
  <c r="Q986" i="2" s="1"/>
  <c r="P986" i="2"/>
  <c r="N986" i="2"/>
  <c r="M986" i="2"/>
  <c r="K986" i="2"/>
  <c r="AP985" i="2"/>
  <c r="AL985" i="2"/>
  <c r="AK985" i="2"/>
  <c r="AI985" i="2"/>
  <c r="AF985" i="2"/>
  <c r="AD985" i="2"/>
  <c r="AC985" i="2"/>
  <c r="AA985" i="2"/>
  <c r="X985" i="2"/>
  <c r="V985" i="2"/>
  <c r="U985" i="2"/>
  <c r="S985" i="2"/>
  <c r="P985" i="2"/>
  <c r="N985" i="2"/>
  <c r="M985" i="2"/>
  <c r="K985" i="2"/>
  <c r="AP984" i="2"/>
  <c r="AL984" i="2"/>
  <c r="AK984" i="2"/>
  <c r="AI984" i="2"/>
  <c r="AF984" i="2"/>
  <c r="AD984" i="2"/>
  <c r="AC984" i="2"/>
  <c r="AA984" i="2"/>
  <c r="X984" i="2"/>
  <c r="V984" i="2"/>
  <c r="U984" i="2"/>
  <c r="S984" i="2"/>
  <c r="P984" i="2"/>
  <c r="N984" i="2"/>
  <c r="M984" i="2"/>
  <c r="I984" i="2" s="1"/>
  <c r="AQ984" i="2" s="1"/>
  <c r="K984" i="2"/>
  <c r="AP983" i="2"/>
  <c r="AL983" i="2"/>
  <c r="AK983" i="2"/>
  <c r="AI983" i="2"/>
  <c r="AF983" i="2"/>
  <c r="AD983" i="2"/>
  <c r="AC983" i="2"/>
  <c r="AA983" i="2"/>
  <c r="X983" i="2"/>
  <c r="V983" i="2"/>
  <c r="U983" i="2"/>
  <c r="S983" i="2"/>
  <c r="P983" i="2"/>
  <c r="N983" i="2"/>
  <c r="M983" i="2"/>
  <c r="K983" i="2"/>
  <c r="AP982" i="2"/>
  <c r="AL982" i="2"/>
  <c r="AK982" i="2"/>
  <c r="AI982" i="2"/>
  <c r="AF982" i="2"/>
  <c r="AD982" i="2"/>
  <c r="AC982" i="2"/>
  <c r="AA982" i="2"/>
  <c r="X982" i="2"/>
  <c r="V982" i="2"/>
  <c r="U982" i="2"/>
  <c r="S982" i="2"/>
  <c r="P982" i="2"/>
  <c r="N982" i="2"/>
  <c r="M982" i="2"/>
  <c r="K982" i="2"/>
  <c r="AP981" i="2"/>
  <c r="AL981" i="2"/>
  <c r="AK981" i="2"/>
  <c r="AI981" i="2"/>
  <c r="AF981" i="2"/>
  <c r="AD981" i="2"/>
  <c r="AC981" i="2"/>
  <c r="AA981" i="2"/>
  <c r="X981" i="2"/>
  <c r="V981" i="2"/>
  <c r="U981" i="2"/>
  <c r="S981" i="2"/>
  <c r="P981" i="2"/>
  <c r="N981" i="2"/>
  <c r="M981" i="2"/>
  <c r="K981" i="2"/>
  <c r="AP980" i="2"/>
  <c r="AL980" i="2"/>
  <c r="AK980" i="2"/>
  <c r="AI980" i="2"/>
  <c r="AF980" i="2"/>
  <c r="AD980" i="2"/>
  <c r="AC980" i="2"/>
  <c r="AA980" i="2"/>
  <c r="X980" i="2"/>
  <c r="V980" i="2"/>
  <c r="U980" i="2"/>
  <c r="S980" i="2"/>
  <c r="P980" i="2"/>
  <c r="N980" i="2"/>
  <c r="M980" i="2"/>
  <c r="K980" i="2"/>
  <c r="AP979" i="2"/>
  <c r="AL979" i="2"/>
  <c r="AK979" i="2"/>
  <c r="AI979" i="2"/>
  <c r="AF979" i="2"/>
  <c r="AD979" i="2"/>
  <c r="AC979" i="2"/>
  <c r="AA979" i="2"/>
  <c r="X979" i="2"/>
  <c r="V979" i="2"/>
  <c r="U979" i="2"/>
  <c r="S979" i="2"/>
  <c r="P979" i="2"/>
  <c r="N979" i="2"/>
  <c r="M979" i="2"/>
  <c r="K979" i="2"/>
  <c r="AP978" i="2"/>
  <c r="AL978" i="2"/>
  <c r="AK978" i="2"/>
  <c r="AI978" i="2"/>
  <c r="AF978" i="2"/>
  <c r="AD978" i="2"/>
  <c r="AC978" i="2"/>
  <c r="AA978" i="2"/>
  <c r="X978" i="2"/>
  <c r="V978" i="2"/>
  <c r="U978" i="2"/>
  <c r="S978" i="2"/>
  <c r="P978" i="2"/>
  <c r="N978" i="2"/>
  <c r="M978" i="2"/>
  <c r="K978" i="2"/>
  <c r="AP977" i="2"/>
  <c r="AL977" i="2"/>
  <c r="AK977" i="2"/>
  <c r="AI977" i="2"/>
  <c r="AF977" i="2"/>
  <c r="AD977" i="2"/>
  <c r="AC977" i="2"/>
  <c r="AA977" i="2"/>
  <c r="X977" i="2"/>
  <c r="V977" i="2"/>
  <c r="U977" i="2"/>
  <c r="S977" i="2"/>
  <c r="P977" i="2"/>
  <c r="N977" i="2"/>
  <c r="M977" i="2"/>
  <c r="K977" i="2"/>
  <c r="AP976" i="2"/>
  <c r="AL976" i="2"/>
  <c r="AK976" i="2"/>
  <c r="AI976" i="2"/>
  <c r="AF976" i="2"/>
  <c r="AD976" i="2"/>
  <c r="AC976" i="2"/>
  <c r="AA976" i="2"/>
  <c r="X976" i="2"/>
  <c r="V976" i="2"/>
  <c r="U976" i="2"/>
  <c r="S976" i="2"/>
  <c r="P976" i="2"/>
  <c r="N976" i="2"/>
  <c r="M976" i="2"/>
  <c r="K976" i="2"/>
  <c r="AP975" i="2"/>
  <c r="AL975" i="2"/>
  <c r="AK975" i="2"/>
  <c r="AI975" i="2"/>
  <c r="AF975" i="2"/>
  <c r="AD975" i="2"/>
  <c r="AC975" i="2"/>
  <c r="AA975" i="2"/>
  <c r="X975" i="2"/>
  <c r="V975" i="2"/>
  <c r="U975" i="2"/>
  <c r="S975" i="2"/>
  <c r="P975" i="2"/>
  <c r="N975" i="2"/>
  <c r="M975" i="2"/>
  <c r="K975" i="2"/>
  <c r="AP974" i="2"/>
  <c r="AL974" i="2"/>
  <c r="AK974" i="2"/>
  <c r="AI974" i="2"/>
  <c r="AF974" i="2"/>
  <c r="AD974" i="2"/>
  <c r="AC974" i="2"/>
  <c r="AA974" i="2"/>
  <c r="X974" i="2"/>
  <c r="V974" i="2"/>
  <c r="U974" i="2"/>
  <c r="S974" i="2"/>
  <c r="P974" i="2"/>
  <c r="N974" i="2"/>
  <c r="M974" i="2"/>
  <c r="K974" i="2"/>
  <c r="AP973" i="2"/>
  <c r="AL973" i="2"/>
  <c r="AK973" i="2"/>
  <c r="AI973" i="2"/>
  <c r="AF973" i="2"/>
  <c r="AD973" i="2"/>
  <c r="AC973" i="2"/>
  <c r="AA973" i="2"/>
  <c r="X973" i="2"/>
  <c r="V973" i="2"/>
  <c r="U973" i="2"/>
  <c r="S973" i="2"/>
  <c r="P973" i="2"/>
  <c r="N973" i="2"/>
  <c r="M973" i="2"/>
  <c r="K973" i="2"/>
  <c r="AP972" i="2"/>
  <c r="AL972" i="2"/>
  <c r="AK972" i="2"/>
  <c r="AI972" i="2"/>
  <c r="AG972" i="2" s="1"/>
  <c r="AF972" i="2"/>
  <c r="AD972" i="2"/>
  <c r="AC972" i="2"/>
  <c r="AA972" i="2"/>
  <c r="X972" i="2"/>
  <c r="V972" i="2"/>
  <c r="U972" i="2"/>
  <c r="S972" i="2"/>
  <c r="Q972" i="2" s="1"/>
  <c r="P972" i="2"/>
  <c r="N972" i="2"/>
  <c r="M972" i="2"/>
  <c r="K972" i="2"/>
  <c r="AP971" i="2"/>
  <c r="AL971" i="2"/>
  <c r="AK971" i="2"/>
  <c r="AI971" i="2"/>
  <c r="AF971" i="2"/>
  <c r="AD971" i="2"/>
  <c r="AC971" i="2"/>
  <c r="AA971" i="2"/>
  <c r="X971" i="2"/>
  <c r="V971" i="2"/>
  <c r="U971" i="2"/>
  <c r="S971" i="2"/>
  <c r="P971" i="2"/>
  <c r="N971" i="2"/>
  <c r="M971" i="2"/>
  <c r="K971" i="2"/>
  <c r="AP970" i="2"/>
  <c r="AL970" i="2"/>
  <c r="AK970" i="2"/>
  <c r="AI970" i="2"/>
  <c r="AF970" i="2"/>
  <c r="AD970" i="2"/>
  <c r="AC970" i="2"/>
  <c r="AA970" i="2"/>
  <c r="X970" i="2"/>
  <c r="V970" i="2"/>
  <c r="U970" i="2"/>
  <c r="S970" i="2"/>
  <c r="P970" i="2"/>
  <c r="N970" i="2"/>
  <c r="M970" i="2"/>
  <c r="K970" i="2"/>
  <c r="I970" i="2" s="1"/>
  <c r="AP969" i="2"/>
  <c r="AL969" i="2"/>
  <c r="AK969" i="2"/>
  <c r="AI969" i="2"/>
  <c r="AF969" i="2"/>
  <c r="AD969" i="2"/>
  <c r="AC969" i="2"/>
  <c r="AA969" i="2"/>
  <c r="X969" i="2"/>
  <c r="V969" i="2"/>
  <c r="U969" i="2"/>
  <c r="S969" i="2"/>
  <c r="P969" i="2"/>
  <c r="N969" i="2"/>
  <c r="M969" i="2"/>
  <c r="K969" i="2"/>
  <c r="AP968" i="2"/>
  <c r="AL968" i="2"/>
  <c r="AK968" i="2"/>
  <c r="AI968" i="2"/>
  <c r="AF968" i="2"/>
  <c r="AD968" i="2"/>
  <c r="AC968" i="2"/>
  <c r="AA968" i="2"/>
  <c r="X968" i="2"/>
  <c r="V968" i="2"/>
  <c r="U968" i="2"/>
  <c r="Q968" i="2" s="1"/>
  <c r="S968" i="2"/>
  <c r="P968" i="2"/>
  <c r="N968" i="2"/>
  <c r="M968" i="2"/>
  <c r="K968" i="2"/>
  <c r="AP967" i="2"/>
  <c r="AL967" i="2"/>
  <c r="AK967" i="2"/>
  <c r="AI967" i="2"/>
  <c r="AF967" i="2"/>
  <c r="AD967" i="2"/>
  <c r="AC967" i="2"/>
  <c r="AA967" i="2"/>
  <c r="X967" i="2"/>
  <c r="V967" i="2"/>
  <c r="U967" i="2"/>
  <c r="S967" i="2"/>
  <c r="P967" i="2"/>
  <c r="N967" i="2"/>
  <c r="M967" i="2"/>
  <c r="K967" i="2"/>
  <c r="AP966" i="2"/>
  <c r="AL966" i="2"/>
  <c r="AK966" i="2"/>
  <c r="AI966" i="2"/>
  <c r="AF966" i="2"/>
  <c r="AD966" i="2"/>
  <c r="AC966" i="2"/>
  <c r="AA966" i="2"/>
  <c r="X966" i="2"/>
  <c r="V966" i="2"/>
  <c r="U966" i="2"/>
  <c r="S966" i="2"/>
  <c r="P966" i="2"/>
  <c r="N966" i="2"/>
  <c r="M966" i="2"/>
  <c r="K966" i="2"/>
  <c r="AP965" i="2"/>
  <c r="AL965" i="2"/>
  <c r="AK965" i="2"/>
  <c r="AI965" i="2"/>
  <c r="AF965" i="2"/>
  <c r="AD965" i="2"/>
  <c r="AC965" i="2"/>
  <c r="AA965" i="2"/>
  <c r="X965" i="2"/>
  <c r="V965" i="2"/>
  <c r="U965" i="2"/>
  <c r="S965" i="2"/>
  <c r="P965" i="2"/>
  <c r="N965" i="2"/>
  <c r="M965" i="2"/>
  <c r="K965" i="2"/>
  <c r="AP964" i="2"/>
  <c r="AL964" i="2"/>
  <c r="AK964" i="2"/>
  <c r="AI964" i="2"/>
  <c r="AG964" i="2" s="1"/>
  <c r="AF964" i="2"/>
  <c r="AD964" i="2"/>
  <c r="AC964" i="2"/>
  <c r="AA964" i="2"/>
  <c r="X964" i="2"/>
  <c r="V964" i="2"/>
  <c r="U964" i="2"/>
  <c r="S964" i="2"/>
  <c r="P964" i="2"/>
  <c r="N964" i="2"/>
  <c r="M964" i="2"/>
  <c r="K964" i="2"/>
  <c r="AP963" i="2"/>
  <c r="AL963" i="2"/>
  <c r="AK963" i="2"/>
  <c r="AI963" i="2"/>
  <c r="AF963" i="2"/>
  <c r="AD963" i="2"/>
  <c r="AC963" i="2"/>
  <c r="AA963" i="2"/>
  <c r="X963" i="2"/>
  <c r="V963" i="2"/>
  <c r="U963" i="2"/>
  <c r="S963" i="2"/>
  <c r="P963" i="2"/>
  <c r="N963" i="2"/>
  <c r="M963" i="2"/>
  <c r="K963" i="2"/>
  <c r="AP962" i="2"/>
  <c r="AL962" i="2"/>
  <c r="AK962" i="2"/>
  <c r="AI962" i="2"/>
  <c r="AF962" i="2"/>
  <c r="AD962" i="2"/>
  <c r="AC962" i="2"/>
  <c r="AA962" i="2"/>
  <c r="X962" i="2"/>
  <c r="V962" i="2"/>
  <c r="U962" i="2"/>
  <c r="S962" i="2"/>
  <c r="P962" i="2"/>
  <c r="N962" i="2"/>
  <c r="M962" i="2"/>
  <c r="K962" i="2"/>
  <c r="AP961" i="2"/>
  <c r="AL961" i="2"/>
  <c r="AK961" i="2"/>
  <c r="AI961" i="2"/>
  <c r="AG961" i="2" s="1"/>
  <c r="AF961" i="2"/>
  <c r="AD961" i="2"/>
  <c r="AC961" i="2"/>
  <c r="AA961" i="2"/>
  <c r="X961" i="2"/>
  <c r="V961" i="2"/>
  <c r="U961" i="2"/>
  <c r="S961" i="2"/>
  <c r="P961" i="2"/>
  <c r="N961" i="2"/>
  <c r="M961" i="2"/>
  <c r="K961" i="2"/>
  <c r="AP960" i="2"/>
  <c r="AL960" i="2"/>
  <c r="AK960" i="2"/>
  <c r="AI960" i="2"/>
  <c r="AF960" i="2"/>
  <c r="AD960" i="2"/>
  <c r="AC960" i="2"/>
  <c r="AA960" i="2"/>
  <c r="X960" i="2"/>
  <c r="V960" i="2"/>
  <c r="U960" i="2"/>
  <c r="S960" i="2"/>
  <c r="P960" i="2"/>
  <c r="N960" i="2"/>
  <c r="M960" i="2"/>
  <c r="K960" i="2"/>
  <c r="I960" i="2" s="1"/>
  <c r="AP959" i="2"/>
  <c r="AL959" i="2"/>
  <c r="AK959" i="2"/>
  <c r="AI959" i="2"/>
  <c r="AG959" i="2" s="1"/>
  <c r="AF959" i="2"/>
  <c r="AD959" i="2"/>
  <c r="AC959" i="2"/>
  <c r="AA959" i="2"/>
  <c r="X959" i="2"/>
  <c r="V959" i="2"/>
  <c r="U959" i="2"/>
  <c r="S959" i="2"/>
  <c r="P959" i="2"/>
  <c r="N959" i="2"/>
  <c r="M959" i="2"/>
  <c r="K959" i="2"/>
  <c r="AP958" i="2"/>
  <c r="AL958" i="2"/>
  <c r="AK958" i="2"/>
  <c r="AI958" i="2"/>
  <c r="AG958" i="2" s="1"/>
  <c r="AF958" i="2"/>
  <c r="AD958" i="2"/>
  <c r="AC958" i="2"/>
  <c r="AA958" i="2"/>
  <c r="X958" i="2"/>
  <c r="V958" i="2"/>
  <c r="U958" i="2"/>
  <c r="S958" i="2"/>
  <c r="P958" i="2"/>
  <c r="N958" i="2"/>
  <c r="M958" i="2"/>
  <c r="K958" i="2"/>
  <c r="AP957" i="2"/>
  <c r="AL957" i="2"/>
  <c r="AK957" i="2"/>
  <c r="AI957" i="2"/>
  <c r="AG957" i="2" s="1"/>
  <c r="AF957" i="2"/>
  <c r="AD957" i="2"/>
  <c r="AC957" i="2"/>
  <c r="AA957" i="2"/>
  <c r="X957" i="2"/>
  <c r="V957" i="2"/>
  <c r="U957" i="2"/>
  <c r="S957" i="2"/>
  <c r="P957" i="2"/>
  <c r="N957" i="2"/>
  <c r="M957" i="2"/>
  <c r="K957" i="2"/>
  <c r="AP956" i="2"/>
  <c r="AL956" i="2"/>
  <c r="AK956" i="2"/>
  <c r="AI956" i="2"/>
  <c r="AG956" i="2" s="1"/>
  <c r="AF956" i="2"/>
  <c r="AD956" i="2"/>
  <c r="AC956" i="2"/>
  <c r="AA956" i="2"/>
  <c r="Y956" i="2" s="1"/>
  <c r="X956" i="2"/>
  <c r="V956" i="2"/>
  <c r="U956" i="2"/>
  <c r="S956" i="2"/>
  <c r="P956" i="2"/>
  <c r="N956" i="2"/>
  <c r="M956" i="2"/>
  <c r="K956" i="2"/>
  <c r="AP955" i="2"/>
  <c r="AL955" i="2"/>
  <c r="AK955" i="2"/>
  <c r="AI955" i="2"/>
  <c r="AF955" i="2"/>
  <c r="AD955" i="2"/>
  <c r="AC955" i="2"/>
  <c r="AA955" i="2"/>
  <c r="Y955" i="2"/>
  <c r="X955" i="2"/>
  <c r="V955" i="2"/>
  <c r="U955" i="2"/>
  <c r="S955" i="2"/>
  <c r="P955" i="2"/>
  <c r="N955" i="2"/>
  <c r="M955" i="2"/>
  <c r="K955" i="2"/>
  <c r="I955" i="2" s="1"/>
  <c r="AQ955" i="2" s="1"/>
  <c r="AP954" i="2"/>
  <c r="AL954" i="2"/>
  <c r="AK954" i="2"/>
  <c r="AI954" i="2"/>
  <c r="AG954" i="2" s="1"/>
  <c r="AF954" i="2"/>
  <c r="AD954" i="2"/>
  <c r="AC954" i="2"/>
  <c r="AA954" i="2"/>
  <c r="X954" i="2"/>
  <c r="V954" i="2"/>
  <c r="U954" i="2"/>
  <c r="S954" i="2"/>
  <c r="P954" i="2"/>
  <c r="N954" i="2"/>
  <c r="M954" i="2"/>
  <c r="K954" i="2"/>
  <c r="AP953" i="2"/>
  <c r="AL953" i="2"/>
  <c r="AK953" i="2"/>
  <c r="AI953" i="2"/>
  <c r="AF953" i="2"/>
  <c r="AD953" i="2"/>
  <c r="AC953" i="2"/>
  <c r="AA953" i="2"/>
  <c r="X953" i="2"/>
  <c r="V953" i="2"/>
  <c r="U953" i="2"/>
  <c r="S953" i="2"/>
  <c r="P953" i="2"/>
  <c r="N953" i="2"/>
  <c r="M953" i="2"/>
  <c r="K953" i="2"/>
  <c r="AP952" i="2"/>
  <c r="AL952" i="2"/>
  <c r="AK952" i="2"/>
  <c r="AI952" i="2"/>
  <c r="AF952" i="2"/>
  <c r="AD952" i="2"/>
  <c r="AC952" i="2"/>
  <c r="AA952" i="2"/>
  <c r="X952" i="2"/>
  <c r="V952" i="2"/>
  <c r="U952" i="2"/>
  <c r="S952" i="2"/>
  <c r="P952" i="2"/>
  <c r="N952" i="2"/>
  <c r="M952" i="2"/>
  <c r="K952" i="2"/>
  <c r="AP951" i="2"/>
  <c r="AL951" i="2"/>
  <c r="AK951" i="2"/>
  <c r="AI951" i="2"/>
  <c r="AF951" i="2"/>
  <c r="AD951" i="2"/>
  <c r="AC951" i="2"/>
  <c r="AA951" i="2"/>
  <c r="X951" i="2"/>
  <c r="V951" i="2"/>
  <c r="U951" i="2"/>
  <c r="S951" i="2"/>
  <c r="P951" i="2"/>
  <c r="N951" i="2"/>
  <c r="M951" i="2"/>
  <c r="K951" i="2"/>
  <c r="AP950" i="2"/>
  <c r="AL950" i="2"/>
  <c r="AK950" i="2"/>
  <c r="AI950" i="2"/>
  <c r="AF950" i="2"/>
  <c r="AD950" i="2"/>
  <c r="AC950" i="2"/>
  <c r="AA950" i="2"/>
  <c r="X950" i="2"/>
  <c r="V950" i="2"/>
  <c r="U950" i="2"/>
  <c r="S950" i="2"/>
  <c r="P950" i="2"/>
  <c r="N950" i="2"/>
  <c r="M950" i="2"/>
  <c r="K950" i="2"/>
  <c r="AP949" i="2"/>
  <c r="AL949" i="2"/>
  <c r="AK949" i="2"/>
  <c r="AI949" i="2"/>
  <c r="AF949" i="2"/>
  <c r="AD949" i="2"/>
  <c r="AC949" i="2"/>
  <c r="AA949" i="2"/>
  <c r="Y949" i="2" s="1"/>
  <c r="X949" i="2"/>
  <c r="V949" i="2"/>
  <c r="U949" i="2"/>
  <c r="S949" i="2"/>
  <c r="P949" i="2"/>
  <c r="N949" i="2"/>
  <c r="M949" i="2"/>
  <c r="K949" i="2"/>
  <c r="AP948" i="2"/>
  <c r="AL948" i="2"/>
  <c r="AK948" i="2"/>
  <c r="AI948" i="2"/>
  <c r="AG948" i="2" s="1"/>
  <c r="AF948" i="2"/>
  <c r="AD948" i="2"/>
  <c r="AC948" i="2"/>
  <c r="AA948" i="2"/>
  <c r="X948" i="2"/>
  <c r="V948" i="2"/>
  <c r="U948" i="2"/>
  <c r="S948" i="2"/>
  <c r="Q948" i="2" s="1"/>
  <c r="P948" i="2"/>
  <c r="N948" i="2"/>
  <c r="M948" i="2"/>
  <c r="K948" i="2"/>
  <c r="AP947" i="2"/>
  <c r="AL947" i="2"/>
  <c r="AK947" i="2"/>
  <c r="AI947" i="2"/>
  <c r="AF947" i="2"/>
  <c r="AD947" i="2"/>
  <c r="AC947" i="2"/>
  <c r="AA947" i="2"/>
  <c r="X947" i="2"/>
  <c r="V947" i="2"/>
  <c r="U947" i="2"/>
  <c r="S947" i="2"/>
  <c r="Q947" i="2" s="1"/>
  <c r="P947" i="2"/>
  <c r="N947" i="2"/>
  <c r="M947" i="2"/>
  <c r="K947" i="2"/>
  <c r="AP946" i="2"/>
  <c r="AL946" i="2"/>
  <c r="AK946" i="2"/>
  <c r="AI946" i="2"/>
  <c r="AG946" i="2" s="1"/>
  <c r="AF946" i="2"/>
  <c r="AD946" i="2"/>
  <c r="AC946" i="2"/>
  <c r="AA946" i="2"/>
  <c r="X946" i="2"/>
  <c r="V946" i="2"/>
  <c r="U946" i="2"/>
  <c r="S946" i="2"/>
  <c r="P946" i="2"/>
  <c r="N946" i="2"/>
  <c r="M946" i="2"/>
  <c r="K946" i="2"/>
  <c r="AP945" i="2"/>
  <c r="AL945" i="2"/>
  <c r="AK945" i="2"/>
  <c r="AI945" i="2"/>
  <c r="AF945" i="2"/>
  <c r="AD945" i="2"/>
  <c r="AC945" i="2"/>
  <c r="AA945" i="2"/>
  <c r="X945" i="2"/>
  <c r="V945" i="2"/>
  <c r="U945" i="2"/>
  <c r="S945" i="2"/>
  <c r="P945" i="2"/>
  <c r="N945" i="2"/>
  <c r="M945" i="2"/>
  <c r="K945" i="2"/>
  <c r="AP944" i="2"/>
  <c r="AL944" i="2"/>
  <c r="AK944" i="2"/>
  <c r="AI944" i="2"/>
  <c r="AF944" i="2"/>
  <c r="AD944" i="2"/>
  <c r="AC944" i="2"/>
  <c r="AA944" i="2"/>
  <c r="X944" i="2"/>
  <c r="V944" i="2"/>
  <c r="U944" i="2"/>
  <c r="S944" i="2"/>
  <c r="P944" i="2"/>
  <c r="N944" i="2"/>
  <c r="M944" i="2"/>
  <c r="K944" i="2"/>
  <c r="AP943" i="2"/>
  <c r="AL943" i="2"/>
  <c r="AK943" i="2"/>
  <c r="AI943" i="2"/>
  <c r="AF943" i="2"/>
  <c r="AD943" i="2"/>
  <c r="AC943" i="2"/>
  <c r="AA943" i="2"/>
  <c r="X943" i="2"/>
  <c r="V943" i="2"/>
  <c r="U943" i="2"/>
  <c r="S943" i="2"/>
  <c r="P943" i="2"/>
  <c r="N943" i="2"/>
  <c r="M943" i="2"/>
  <c r="K943" i="2"/>
  <c r="AP942" i="2"/>
  <c r="AL942" i="2"/>
  <c r="AK942" i="2"/>
  <c r="AI942" i="2"/>
  <c r="AF942" i="2"/>
  <c r="AD942" i="2"/>
  <c r="AC942" i="2"/>
  <c r="AA942" i="2"/>
  <c r="Y942" i="2" s="1"/>
  <c r="X942" i="2"/>
  <c r="V942" i="2"/>
  <c r="U942" i="2"/>
  <c r="S942" i="2"/>
  <c r="P942" i="2"/>
  <c r="N942" i="2"/>
  <c r="M942" i="2"/>
  <c r="K942" i="2"/>
  <c r="AP941" i="2"/>
  <c r="AL941" i="2"/>
  <c r="AK941" i="2"/>
  <c r="AI941" i="2"/>
  <c r="AF941" i="2"/>
  <c r="AD941" i="2"/>
  <c r="AC941" i="2"/>
  <c r="AA941" i="2"/>
  <c r="X941" i="2"/>
  <c r="V941" i="2"/>
  <c r="U941" i="2"/>
  <c r="S941" i="2"/>
  <c r="P941" i="2"/>
  <c r="N941" i="2"/>
  <c r="M941" i="2"/>
  <c r="K941" i="2"/>
  <c r="AP940" i="2"/>
  <c r="AL940" i="2"/>
  <c r="AK940" i="2"/>
  <c r="AI940" i="2"/>
  <c r="AF940" i="2"/>
  <c r="Y940" i="2" s="1"/>
  <c r="AD940" i="2"/>
  <c r="AC940" i="2"/>
  <c r="AA940" i="2"/>
  <c r="X940" i="2"/>
  <c r="V940" i="2"/>
  <c r="U940" i="2"/>
  <c r="S940" i="2"/>
  <c r="P940" i="2"/>
  <c r="N940" i="2"/>
  <c r="M940" i="2"/>
  <c r="K940" i="2"/>
  <c r="AP939" i="2"/>
  <c r="AL939" i="2"/>
  <c r="AK939" i="2"/>
  <c r="AI939" i="2"/>
  <c r="AF939" i="2"/>
  <c r="Y939" i="2" s="1"/>
  <c r="AD939" i="2"/>
  <c r="AC939" i="2"/>
  <c r="AA939" i="2"/>
  <c r="X939" i="2"/>
  <c r="V939" i="2"/>
  <c r="U939" i="2"/>
  <c r="S939" i="2"/>
  <c r="P939" i="2"/>
  <c r="N939" i="2"/>
  <c r="M939" i="2"/>
  <c r="K939" i="2"/>
  <c r="I939" i="2" s="1"/>
  <c r="AP938" i="2"/>
  <c r="AL938" i="2"/>
  <c r="AK938" i="2"/>
  <c r="AI938" i="2"/>
  <c r="AG938" i="2" s="1"/>
  <c r="AF938" i="2"/>
  <c r="AD938" i="2"/>
  <c r="AC938" i="2"/>
  <c r="AA938" i="2"/>
  <c r="X938" i="2"/>
  <c r="V938" i="2"/>
  <c r="U938" i="2"/>
  <c r="S938" i="2"/>
  <c r="P938" i="2"/>
  <c r="N938" i="2"/>
  <c r="M938" i="2"/>
  <c r="K938" i="2"/>
  <c r="AP937" i="2"/>
  <c r="AL937" i="2"/>
  <c r="AK937" i="2"/>
  <c r="AI937" i="2"/>
  <c r="AF937" i="2"/>
  <c r="AD937" i="2"/>
  <c r="AC937" i="2"/>
  <c r="AA937" i="2"/>
  <c r="X937" i="2"/>
  <c r="V937" i="2"/>
  <c r="U937" i="2"/>
  <c r="S937" i="2"/>
  <c r="P937" i="2"/>
  <c r="N937" i="2"/>
  <c r="M937" i="2"/>
  <c r="K937" i="2"/>
  <c r="AP936" i="2"/>
  <c r="AL936" i="2"/>
  <c r="AK936" i="2"/>
  <c r="AI936" i="2"/>
  <c r="AF936" i="2"/>
  <c r="AD936" i="2"/>
  <c r="AC936" i="2"/>
  <c r="AA936" i="2"/>
  <c r="X936" i="2"/>
  <c r="V936" i="2"/>
  <c r="U936" i="2"/>
  <c r="S936" i="2"/>
  <c r="P936" i="2"/>
  <c r="N936" i="2"/>
  <c r="M936" i="2"/>
  <c r="K936" i="2"/>
  <c r="AP935" i="2"/>
  <c r="AL935" i="2"/>
  <c r="AK935" i="2"/>
  <c r="AI935" i="2"/>
  <c r="AF935" i="2"/>
  <c r="AD935" i="2"/>
  <c r="AC935" i="2"/>
  <c r="AA935" i="2"/>
  <c r="X935" i="2"/>
  <c r="V935" i="2"/>
  <c r="U935" i="2"/>
  <c r="S935" i="2"/>
  <c r="P935" i="2"/>
  <c r="N935" i="2"/>
  <c r="M935" i="2"/>
  <c r="K935" i="2"/>
  <c r="AP934" i="2"/>
  <c r="AL934" i="2"/>
  <c r="AK934" i="2"/>
  <c r="AI934" i="2"/>
  <c r="AF934" i="2"/>
  <c r="AD934" i="2"/>
  <c r="AC934" i="2"/>
  <c r="AA934" i="2"/>
  <c r="X934" i="2"/>
  <c r="V934" i="2"/>
  <c r="U934" i="2"/>
  <c r="S934" i="2"/>
  <c r="P934" i="2"/>
  <c r="N934" i="2"/>
  <c r="M934" i="2"/>
  <c r="K934" i="2"/>
  <c r="AP933" i="2"/>
  <c r="AL933" i="2"/>
  <c r="AK933" i="2"/>
  <c r="AI933" i="2"/>
  <c r="AF933" i="2"/>
  <c r="AD933" i="2"/>
  <c r="AC933" i="2"/>
  <c r="AA933" i="2"/>
  <c r="X933" i="2"/>
  <c r="V933" i="2"/>
  <c r="U933" i="2"/>
  <c r="S933" i="2"/>
  <c r="P933" i="2"/>
  <c r="N933" i="2"/>
  <c r="M933" i="2"/>
  <c r="K933" i="2"/>
  <c r="I933" i="2" s="1"/>
  <c r="AP932" i="2"/>
  <c r="AL932" i="2"/>
  <c r="AK932" i="2"/>
  <c r="AI932" i="2"/>
  <c r="AF932" i="2"/>
  <c r="AD932" i="2"/>
  <c r="AC932" i="2"/>
  <c r="AA932" i="2"/>
  <c r="X932" i="2"/>
  <c r="V932" i="2"/>
  <c r="U932" i="2"/>
  <c r="S932" i="2"/>
  <c r="P932" i="2"/>
  <c r="N932" i="2"/>
  <c r="M932" i="2"/>
  <c r="K932" i="2"/>
  <c r="AP931" i="2"/>
  <c r="AL931" i="2"/>
  <c r="AK931" i="2"/>
  <c r="AI931" i="2"/>
  <c r="AG931" i="2" s="1"/>
  <c r="AF931" i="2"/>
  <c r="AD931" i="2"/>
  <c r="AC931" i="2"/>
  <c r="AA931" i="2"/>
  <c r="X931" i="2"/>
  <c r="V931" i="2"/>
  <c r="U931" i="2"/>
  <c r="S931" i="2"/>
  <c r="P931" i="2"/>
  <c r="N931" i="2"/>
  <c r="M931" i="2"/>
  <c r="K931" i="2"/>
  <c r="AP930" i="2"/>
  <c r="AL930" i="2"/>
  <c r="AK930" i="2"/>
  <c r="AI930" i="2"/>
  <c r="AG930" i="2" s="1"/>
  <c r="AF930" i="2"/>
  <c r="AD930" i="2"/>
  <c r="AC930" i="2"/>
  <c r="AA930" i="2"/>
  <c r="X930" i="2"/>
  <c r="V930" i="2"/>
  <c r="U930" i="2"/>
  <c r="S930" i="2"/>
  <c r="P930" i="2"/>
  <c r="N930" i="2"/>
  <c r="M930" i="2"/>
  <c r="K930" i="2"/>
  <c r="AP929" i="2"/>
  <c r="AL929" i="2"/>
  <c r="AK929" i="2"/>
  <c r="AI929" i="2"/>
  <c r="AF929" i="2"/>
  <c r="AD929" i="2"/>
  <c r="AC929" i="2"/>
  <c r="AA929" i="2"/>
  <c r="X929" i="2"/>
  <c r="V929" i="2"/>
  <c r="U929" i="2"/>
  <c r="S929" i="2"/>
  <c r="P929" i="2"/>
  <c r="N929" i="2"/>
  <c r="M929" i="2"/>
  <c r="K929" i="2"/>
  <c r="AP928" i="2"/>
  <c r="AL928" i="2"/>
  <c r="AK928" i="2"/>
  <c r="AI928" i="2"/>
  <c r="AF928" i="2"/>
  <c r="AD928" i="2"/>
  <c r="AC928" i="2"/>
  <c r="AA928" i="2"/>
  <c r="X928" i="2"/>
  <c r="V928" i="2"/>
  <c r="U928" i="2"/>
  <c r="S928" i="2"/>
  <c r="P928" i="2"/>
  <c r="N928" i="2"/>
  <c r="M928" i="2"/>
  <c r="K928" i="2"/>
  <c r="AP927" i="2"/>
  <c r="AL927" i="2"/>
  <c r="AK927" i="2"/>
  <c r="AI927" i="2"/>
  <c r="AF927" i="2"/>
  <c r="AD927" i="2"/>
  <c r="AC927" i="2"/>
  <c r="AA927" i="2"/>
  <c r="X927" i="2"/>
  <c r="V927" i="2"/>
  <c r="U927" i="2"/>
  <c r="S927" i="2"/>
  <c r="P927" i="2"/>
  <c r="N927" i="2"/>
  <c r="M927" i="2"/>
  <c r="K927" i="2"/>
  <c r="AP926" i="2"/>
  <c r="AL926" i="2"/>
  <c r="AK926" i="2"/>
  <c r="AI926" i="2"/>
  <c r="AF926" i="2"/>
  <c r="AD926" i="2"/>
  <c r="AC926" i="2"/>
  <c r="AA926" i="2"/>
  <c r="X926" i="2"/>
  <c r="V926" i="2"/>
  <c r="U926" i="2"/>
  <c r="S926" i="2"/>
  <c r="P926" i="2"/>
  <c r="N926" i="2"/>
  <c r="M926" i="2"/>
  <c r="K926" i="2"/>
  <c r="AP925" i="2"/>
  <c r="AL925" i="2"/>
  <c r="AK925" i="2"/>
  <c r="AI925" i="2"/>
  <c r="AG925" i="2" s="1"/>
  <c r="AF925" i="2"/>
  <c r="AD925" i="2"/>
  <c r="AC925" i="2"/>
  <c r="AA925" i="2"/>
  <c r="X925" i="2"/>
  <c r="V925" i="2"/>
  <c r="U925" i="2"/>
  <c r="S925" i="2"/>
  <c r="Q925" i="2" s="1"/>
  <c r="P925" i="2"/>
  <c r="N925" i="2"/>
  <c r="M925" i="2"/>
  <c r="K925" i="2"/>
  <c r="AP924" i="2"/>
  <c r="AL924" i="2"/>
  <c r="AK924" i="2"/>
  <c r="AI924" i="2"/>
  <c r="AF924" i="2"/>
  <c r="AD924" i="2"/>
  <c r="AC924" i="2"/>
  <c r="AA924" i="2"/>
  <c r="X924" i="2"/>
  <c r="V924" i="2"/>
  <c r="U924" i="2"/>
  <c r="S924" i="2"/>
  <c r="P924" i="2"/>
  <c r="N924" i="2"/>
  <c r="M924" i="2"/>
  <c r="K924" i="2"/>
  <c r="AP923" i="2"/>
  <c r="AL923" i="2"/>
  <c r="AK923" i="2"/>
  <c r="AI923" i="2"/>
  <c r="AF923" i="2"/>
  <c r="AD923" i="2"/>
  <c r="AC923" i="2"/>
  <c r="AA923" i="2"/>
  <c r="Y923" i="2" s="1"/>
  <c r="X923" i="2"/>
  <c r="V923" i="2"/>
  <c r="U923" i="2"/>
  <c r="S923" i="2"/>
  <c r="P923" i="2"/>
  <c r="N923" i="2"/>
  <c r="M923" i="2"/>
  <c r="K923" i="2"/>
  <c r="AP922" i="2"/>
  <c r="AL922" i="2"/>
  <c r="AK922" i="2"/>
  <c r="AI922" i="2"/>
  <c r="AG922" i="2" s="1"/>
  <c r="AF922" i="2"/>
  <c r="AD922" i="2"/>
  <c r="AC922" i="2"/>
  <c r="AA922" i="2"/>
  <c r="X922" i="2"/>
  <c r="V922" i="2"/>
  <c r="U922" i="2"/>
  <c r="S922" i="2"/>
  <c r="P922" i="2"/>
  <c r="N922" i="2"/>
  <c r="M922" i="2"/>
  <c r="K922" i="2"/>
  <c r="AP921" i="2"/>
  <c r="AL921" i="2"/>
  <c r="AK921" i="2"/>
  <c r="AI921" i="2"/>
  <c r="AF921" i="2"/>
  <c r="AD921" i="2"/>
  <c r="AC921" i="2"/>
  <c r="AA921" i="2"/>
  <c r="X921" i="2"/>
  <c r="V921" i="2"/>
  <c r="U921" i="2"/>
  <c r="S921" i="2"/>
  <c r="P921" i="2"/>
  <c r="N921" i="2"/>
  <c r="M921" i="2"/>
  <c r="K921" i="2"/>
  <c r="AP920" i="2"/>
  <c r="AL920" i="2"/>
  <c r="AK920" i="2"/>
  <c r="AI920" i="2"/>
  <c r="AF920" i="2"/>
  <c r="AD920" i="2"/>
  <c r="AC920" i="2"/>
  <c r="AA920" i="2"/>
  <c r="X920" i="2"/>
  <c r="V920" i="2"/>
  <c r="U920" i="2"/>
  <c r="S920" i="2"/>
  <c r="P920" i="2"/>
  <c r="N920" i="2"/>
  <c r="M920" i="2"/>
  <c r="K920" i="2"/>
  <c r="AP919" i="2"/>
  <c r="AL919" i="2"/>
  <c r="AK919" i="2"/>
  <c r="AI919" i="2"/>
  <c r="AF919" i="2"/>
  <c r="AD919" i="2"/>
  <c r="AC919" i="2"/>
  <c r="AA919" i="2"/>
  <c r="X919" i="2"/>
  <c r="V919" i="2"/>
  <c r="U919" i="2"/>
  <c r="S919" i="2"/>
  <c r="P919" i="2"/>
  <c r="N919" i="2"/>
  <c r="M919" i="2"/>
  <c r="K919" i="2"/>
  <c r="AP918" i="2"/>
  <c r="AL918" i="2"/>
  <c r="AK918" i="2"/>
  <c r="AI918" i="2"/>
  <c r="AF918" i="2"/>
  <c r="AD918" i="2"/>
  <c r="AC918" i="2"/>
  <c r="AA918" i="2"/>
  <c r="X918" i="2"/>
  <c r="V918" i="2"/>
  <c r="U918" i="2"/>
  <c r="S918" i="2"/>
  <c r="P918" i="2"/>
  <c r="N918" i="2"/>
  <c r="M918" i="2"/>
  <c r="K918" i="2"/>
  <c r="AP917" i="2"/>
  <c r="AL917" i="2"/>
  <c r="AK917" i="2"/>
  <c r="AI917" i="2"/>
  <c r="AF917" i="2"/>
  <c r="AD917" i="2"/>
  <c r="AC917" i="2"/>
  <c r="AA917" i="2"/>
  <c r="X917" i="2"/>
  <c r="V917" i="2"/>
  <c r="U917" i="2"/>
  <c r="S917" i="2"/>
  <c r="P917" i="2"/>
  <c r="N917" i="2"/>
  <c r="M917" i="2"/>
  <c r="K917" i="2"/>
  <c r="AP916" i="2"/>
  <c r="AL916" i="2"/>
  <c r="AK916" i="2"/>
  <c r="AI916" i="2"/>
  <c r="AF916" i="2"/>
  <c r="AD916" i="2"/>
  <c r="AC916" i="2"/>
  <c r="AA916" i="2"/>
  <c r="X916" i="2"/>
  <c r="V916" i="2"/>
  <c r="U916" i="2"/>
  <c r="S916" i="2"/>
  <c r="P916" i="2"/>
  <c r="N916" i="2"/>
  <c r="M916" i="2"/>
  <c r="K916" i="2"/>
  <c r="AP915" i="2"/>
  <c r="AL915" i="2"/>
  <c r="AK915" i="2"/>
  <c r="AI915" i="2"/>
  <c r="AG915" i="2" s="1"/>
  <c r="AF915" i="2"/>
  <c r="AD915" i="2"/>
  <c r="AC915" i="2"/>
  <c r="AA915" i="2"/>
  <c r="Y915" i="2" s="1"/>
  <c r="X915" i="2"/>
  <c r="V915" i="2"/>
  <c r="U915" i="2"/>
  <c r="S915" i="2"/>
  <c r="P915" i="2"/>
  <c r="N915" i="2"/>
  <c r="M915" i="2"/>
  <c r="K915" i="2"/>
  <c r="AP914" i="2"/>
  <c r="AL914" i="2"/>
  <c r="AK914" i="2"/>
  <c r="AI914" i="2"/>
  <c r="AG914" i="2" s="1"/>
  <c r="AF914" i="2"/>
  <c r="AD914" i="2"/>
  <c r="AC914" i="2"/>
  <c r="AA914" i="2"/>
  <c r="Y914" i="2" s="1"/>
  <c r="X914" i="2"/>
  <c r="V914" i="2"/>
  <c r="U914" i="2"/>
  <c r="S914" i="2"/>
  <c r="P914" i="2"/>
  <c r="N914" i="2"/>
  <c r="M914" i="2"/>
  <c r="K914" i="2"/>
  <c r="I914" i="2" s="1"/>
  <c r="AP913" i="2"/>
  <c r="AL913" i="2"/>
  <c r="AK913" i="2"/>
  <c r="AI913" i="2"/>
  <c r="AF913" i="2"/>
  <c r="AD913" i="2"/>
  <c r="AC913" i="2"/>
  <c r="AA913" i="2"/>
  <c r="Y913" i="2" s="1"/>
  <c r="X913" i="2"/>
  <c r="V913" i="2"/>
  <c r="U913" i="2"/>
  <c r="S913" i="2"/>
  <c r="P913" i="2"/>
  <c r="N913" i="2"/>
  <c r="M913" i="2"/>
  <c r="K913" i="2"/>
  <c r="I913" i="2" s="1"/>
  <c r="AP912" i="2"/>
  <c r="AL912" i="2"/>
  <c r="AK912" i="2"/>
  <c r="AI912" i="2"/>
  <c r="AF912" i="2"/>
  <c r="AD912" i="2"/>
  <c r="AC912" i="2"/>
  <c r="AA912" i="2"/>
  <c r="Y912" i="2" s="1"/>
  <c r="X912" i="2"/>
  <c r="V912" i="2"/>
  <c r="U912" i="2"/>
  <c r="S912" i="2"/>
  <c r="P912" i="2"/>
  <c r="N912" i="2"/>
  <c r="M912" i="2"/>
  <c r="I41" i="12" s="1"/>
  <c r="K912" i="2"/>
  <c r="I912" i="2" s="1"/>
  <c r="AP911" i="2"/>
  <c r="AL911" i="2"/>
  <c r="AK911" i="2"/>
  <c r="AI911" i="2"/>
  <c r="AF911" i="2"/>
  <c r="AD911" i="2"/>
  <c r="AC911" i="2"/>
  <c r="AA911" i="2"/>
  <c r="Y911" i="2" s="1"/>
  <c r="X911" i="2"/>
  <c r="V911" i="2"/>
  <c r="U911" i="2"/>
  <c r="S911" i="2"/>
  <c r="P911" i="2"/>
  <c r="N911" i="2"/>
  <c r="M911" i="2"/>
  <c r="I40" i="12" s="1"/>
  <c r="K911" i="2"/>
  <c r="AP910" i="2"/>
  <c r="AL910" i="2"/>
  <c r="AK910" i="2"/>
  <c r="AI910" i="2"/>
  <c r="AF910" i="2"/>
  <c r="AD910" i="2"/>
  <c r="AC910" i="2"/>
  <c r="AA910" i="2"/>
  <c r="Y910" i="2"/>
  <c r="X910" i="2"/>
  <c r="V910" i="2"/>
  <c r="U910" i="2"/>
  <c r="S910" i="2"/>
  <c r="P910" i="2"/>
  <c r="N910" i="2"/>
  <c r="M910" i="2"/>
  <c r="I39" i="12" s="1"/>
  <c r="K910" i="2"/>
  <c r="I910" i="2" s="1"/>
  <c r="AQ910" i="2" s="1"/>
  <c r="AP909" i="2"/>
  <c r="AL909" i="2"/>
  <c r="AK909" i="2"/>
  <c r="AI909" i="2"/>
  <c r="AG909" i="2" s="1"/>
  <c r="AF909" i="2"/>
  <c r="AD909" i="2"/>
  <c r="AC909" i="2"/>
  <c r="AA909" i="2"/>
  <c r="X909" i="2"/>
  <c r="V909" i="2"/>
  <c r="U909" i="2"/>
  <c r="S909" i="2"/>
  <c r="P909" i="2"/>
  <c r="N909" i="2"/>
  <c r="M909" i="2"/>
  <c r="I38" i="12" s="1"/>
  <c r="K909" i="2"/>
  <c r="AP908" i="2"/>
  <c r="AL908" i="2"/>
  <c r="AK908" i="2"/>
  <c r="AI908" i="2"/>
  <c r="AF908" i="2"/>
  <c r="AD908" i="2"/>
  <c r="AC908" i="2"/>
  <c r="AA908" i="2"/>
  <c r="X908" i="2"/>
  <c r="V908" i="2"/>
  <c r="U908" i="2"/>
  <c r="S908" i="2"/>
  <c r="P908" i="2"/>
  <c r="N908" i="2"/>
  <c r="M908" i="2"/>
  <c r="I37" i="12" s="1"/>
  <c r="K908" i="2"/>
  <c r="AP907" i="2"/>
  <c r="AL907" i="2"/>
  <c r="AK907" i="2"/>
  <c r="AI907" i="2"/>
  <c r="AF907" i="2"/>
  <c r="AD907" i="2"/>
  <c r="AC907" i="2"/>
  <c r="AA907" i="2"/>
  <c r="X907" i="2"/>
  <c r="V907" i="2"/>
  <c r="U907" i="2"/>
  <c r="S907" i="2"/>
  <c r="P907" i="2"/>
  <c r="N907" i="2"/>
  <c r="M907" i="2"/>
  <c r="K907" i="2"/>
  <c r="AP906" i="2"/>
  <c r="AL906" i="2"/>
  <c r="AK906" i="2"/>
  <c r="AI906" i="2"/>
  <c r="AF906" i="2"/>
  <c r="AD906" i="2"/>
  <c r="AC906" i="2"/>
  <c r="AA906" i="2"/>
  <c r="X906" i="2"/>
  <c r="V906" i="2"/>
  <c r="U906" i="2"/>
  <c r="S906" i="2"/>
  <c r="P906" i="2"/>
  <c r="N906" i="2"/>
  <c r="M906" i="2"/>
  <c r="I35" i="12" s="1"/>
  <c r="K906" i="2"/>
  <c r="AP905" i="2"/>
  <c r="AL905" i="2"/>
  <c r="AK905" i="2"/>
  <c r="AI905" i="2"/>
  <c r="AF905" i="2"/>
  <c r="AD905" i="2"/>
  <c r="AC905" i="2"/>
  <c r="AA905" i="2"/>
  <c r="X905" i="2"/>
  <c r="V905" i="2"/>
  <c r="U905" i="2"/>
  <c r="S905" i="2"/>
  <c r="P905" i="2"/>
  <c r="N905" i="2"/>
  <c r="M905" i="2"/>
  <c r="I34" i="12" s="1"/>
  <c r="K905" i="2"/>
  <c r="AP904" i="2"/>
  <c r="AL904" i="2"/>
  <c r="AK904" i="2"/>
  <c r="AI904" i="2"/>
  <c r="AF904" i="2"/>
  <c r="AD904" i="2"/>
  <c r="AC904" i="2"/>
  <c r="AA904" i="2"/>
  <c r="X904" i="2"/>
  <c r="V904" i="2"/>
  <c r="U904" i="2"/>
  <c r="S904" i="2"/>
  <c r="P904" i="2"/>
  <c r="N904" i="2"/>
  <c r="M904" i="2"/>
  <c r="I33" i="12" s="1"/>
  <c r="K904" i="2"/>
  <c r="AP903" i="2"/>
  <c r="AL903" i="2"/>
  <c r="AK903" i="2"/>
  <c r="AI903" i="2"/>
  <c r="AG903" i="2" s="1"/>
  <c r="AF903" i="2"/>
  <c r="AD903" i="2"/>
  <c r="AC903" i="2"/>
  <c r="AA903" i="2"/>
  <c r="X903" i="2"/>
  <c r="V903" i="2"/>
  <c r="U903" i="2"/>
  <c r="S903" i="2"/>
  <c r="P903" i="2"/>
  <c r="N903" i="2"/>
  <c r="M903" i="2"/>
  <c r="I32" i="12" s="1"/>
  <c r="K903" i="2"/>
  <c r="AP902" i="2"/>
  <c r="AL902" i="2"/>
  <c r="AK902" i="2"/>
  <c r="AI902" i="2"/>
  <c r="AG902" i="2" s="1"/>
  <c r="AF902" i="2"/>
  <c r="AD902" i="2"/>
  <c r="AC902" i="2"/>
  <c r="AA902" i="2"/>
  <c r="X902" i="2"/>
  <c r="V902" i="2"/>
  <c r="U902" i="2"/>
  <c r="S902" i="2"/>
  <c r="P902" i="2"/>
  <c r="N902" i="2"/>
  <c r="M902" i="2"/>
  <c r="I31" i="12" s="1"/>
  <c r="K902" i="2"/>
  <c r="AP901" i="2"/>
  <c r="AL901" i="2"/>
  <c r="AK901" i="2"/>
  <c r="AI901" i="2"/>
  <c r="AG901" i="2" s="1"/>
  <c r="AF901" i="2"/>
  <c r="AD901" i="2"/>
  <c r="AC901" i="2"/>
  <c r="AA901" i="2"/>
  <c r="X901" i="2"/>
  <c r="V901" i="2"/>
  <c r="U901" i="2"/>
  <c r="S901" i="2"/>
  <c r="Q901" i="2" s="1"/>
  <c r="P901" i="2"/>
  <c r="N901" i="2"/>
  <c r="M901" i="2"/>
  <c r="I30" i="12" s="1"/>
  <c r="K901" i="2"/>
  <c r="AP900" i="2"/>
  <c r="AL900" i="2"/>
  <c r="AK900" i="2"/>
  <c r="AI900" i="2"/>
  <c r="AF900" i="2"/>
  <c r="AD900" i="2"/>
  <c r="AC900" i="2"/>
  <c r="AA900" i="2"/>
  <c r="X900" i="2"/>
  <c r="V900" i="2"/>
  <c r="U900" i="2"/>
  <c r="S900" i="2"/>
  <c r="P900" i="2"/>
  <c r="N900" i="2"/>
  <c r="M900" i="2"/>
  <c r="I28" i="12" s="1"/>
  <c r="K900" i="2"/>
  <c r="AP899" i="2"/>
  <c r="AL899" i="2"/>
  <c r="AK899" i="2"/>
  <c r="AI899" i="2"/>
  <c r="AG899" i="2" s="1"/>
  <c r="AF899" i="2"/>
  <c r="AD899" i="2"/>
  <c r="AC899" i="2"/>
  <c r="AA899" i="2"/>
  <c r="X899" i="2"/>
  <c r="V899" i="2"/>
  <c r="U899" i="2"/>
  <c r="S899" i="2"/>
  <c r="Q899" i="2" s="1"/>
  <c r="P899" i="2"/>
  <c r="N899" i="2"/>
  <c r="M899" i="2"/>
  <c r="I27" i="12" s="1"/>
  <c r="K899" i="2"/>
  <c r="AP898" i="2"/>
  <c r="AL898" i="2"/>
  <c r="AK898" i="2"/>
  <c r="AI898" i="2"/>
  <c r="AG898" i="2" s="1"/>
  <c r="AF898" i="2"/>
  <c r="AD898" i="2"/>
  <c r="AC898" i="2"/>
  <c r="AA898" i="2"/>
  <c r="X898" i="2"/>
  <c r="V898" i="2"/>
  <c r="U898" i="2"/>
  <c r="S898" i="2"/>
  <c r="Q898" i="2" s="1"/>
  <c r="P898" i="2"/>
  <c r="N898" i="2"/>
  <c r="M898" i="2"/>
  <c r="I26" i="12" s="1"/>
  <c r="K898" i="2"/>
  <c r="AP897" i="2"/>
  <c r="AL897" i="2"/>
  <c r="AK897" i="2"/>
  <c r="AI897" i="2"/>
  <c r="AG897" i="2" s="1"/>
  <c r="AF897" i="2"/>
  <c r="AD897" i="2"/>
  <c r="AC897" i="2"/>
  <c r="AA897" i="2"/>
  <c r="X897" i="2"/>
  <c r="V897" i="2"/>
  <c r="U897" i="2"/>
  <c r="S897" i="2"/>
  <c r="Q897" i="2" s="1"/>
  <c r="P897" i="2"/>
  <c r="N897" i="2"/>
  <c r="M897" i="2"/>
  <c r="I25" i="12" s="1"/>
  <c r="K897" i="2"/>
  <c r="AP896" i="2"/>
  <c r="AL896" i="2"/>
  <c r="AK896" i="2"/>
  <c r="AI896" i="2"/>
  <c r="AG896" i="2" s="1"/>
  <c r="AF896" i="2"/>
  <c r="AD896" i="2"/>
  <c r="AC896" i="2"/>
  <c r="AA896" i="2"/>
  <c r="X896" i="2"/>
  <c r="V896" i="2"/>
  <c r="U896" i="2"/>
  <c r="S896" i="2"/>
  <c r="Q896" i="2" s="1"/>
  <c r="P896" i="2"/>
  <c r="N896" i="2"/>
  <c r="M896" i="2"/>
  <c r="I24" i="12" s="1"/>
  <c r="K896" i="2"/>
  <c r="AP895" i="2"/>
  <c r="AL895" i="2"/>
  <c r="AK895" i="2"/>
  <c r="AI895" i="2"/>
  <c r="AF895" i="2"/>
  <c r="AD895" i="2"/>
  <c r="AC895" i="2"/>
  <c r="AA895" i="2"/>
  <c r="X895" i="2"/>
  <c r="V895" i="2"/>
  <c r="U895" i="2"/>
  <c r="S895" i="2"/>
  <c r="Q895" i="2" s="1"/>
  <c r="P895" i="2"/>
  <c r="N895" i="2"/>
  <c r="M895" i="2"/>
  <c r="K895" i="2"/>
  <c r="AP894" i="2"/>
  <c r="AL894" i="2"/>
  <c r="AK894" i="2"/>
  <c r="AI894" i="2"/>
  <c r="AF894" i="2"/>
  <c r="AD894" i="2"/>
  <c r="AC894" i="2"/>
  <c r="Y894" i="2" s="1"/>
  <c r="AA894" i="2"/>
  <c r="X894" i="2"/>
  <c r="V894" i="2"/>
  <c r="U894" i="2"/>
  <c r="S894" i="2"/>
  <c r="P894" i="2"/>
  <c r="N894" i="2"/>
  <c r="M894" i="2"/>
  <c r="I22" i="12" s="1"/>
  <c r="K894" i="2"/>
  <c r="AP893" i="2"/>
  <c r="AL893" i="2"/>
  <c r="AK893" i="2"/>
  <c r="AI893" i="2"/>
  <c r="AF893" i="2"/>
  <c r="AD893" i="2"/>
  <c r="AC893" i="2"/>
  <c r="AA893" i="2"/>
  <c r="X893" i="2"/>
  <c r="V893" i="2"/>
  <c r="U893" i="2"/>
  <c r="S893" i="2"/>
  <c r="P893" i="2"/>
  <c r="N893" i="2"/>
  <c r="M893" i="2"/>
  <c r="I21" i="12" s="1"/>
  <c r="K893" i="2"/>
  <c r="I893" i="2" s="1"/>
  <c r="AQ893" i="2" s="1"/>
  <c r="AP892" i="2"/>
  <c r="AL892" i="2"/>
  <c r="AK892" i="2"/>
  <c r="AI892" i="2"/>
  <c r="AF892" i="2"/>
  <c r="AD892" i="2"/>
  <c r="AC892" i="2"/>
  <c r="AA892" i="2"/>
  <c r="X892" i="2"/>
  <c r="V892" i="2"/>
  <c r="U892" i="2"/>
  <c r="S892" i="2"/>
  <c r="P892" i="2"/>
  <c r="N892" i="2"/>
  <c r="M892" i="2"/>
  <c r="I20" i="12" s="1"/>
  <c r="K892" i="2"/>
  <c r="AP891" i="2"/>
  <c r="AL891" i="2"/>
  <c r="AK891" i="2"/>
  <c r="AI891" i="2"/>
  <c r="AG891" i="2" s="1"/>
  <c r="AF891" i="2"/>
  <c r="AD891" i="2"/>
  <c r="AC891" i="2"/>
  <c r="AA891" i="2"/>
  <c r="X891" i="2"/>
  <c r="V891" i="2"/>
  <c r="U891" i="2"/>
  <c r="S891" i="2"/>
  <c r="P891" i="2"/>
  <c r="N891" i="2"/>
  <c r="M891" i="2"/>
  <c r="I19" i="12" s="1"/>
  <c r="K891" i="2"/>
  <c r="AP890" i="2"/>
  <c r="AL890" i="2"/>
  <c r="AK890" i="2"/>
  <c r="AI890" i="2"/>
  <c r="AF890" i="2"/>
  <c r="AD890" i="2"/>
  <c r="AC890" i="2"/>
  <c r="AA890" i="2"/>
  <c r="X890" i="2"/>
  <c r="V890" i="2"/>
  <c r="U890" i="2"/>
  <c r="S890" i="2"/>
  <c r="P890" i="2"/>
  <c r="N890" i="2"/>
  <c r="M890" i="2"/>
  <c r="I18" i="12" s="1"/>
  <c r="K890" i="2"/>
  <c r="AP889" i="2"/>
  <c r="AL889" i="2"/>
  <c r="AK889" i="2"/>
  <c r="AI889" i="2"/>
  <c r="AF889" i="2"/>
  <c r="AD889" i="2"/>
  <c r="AC889" i="2"/>
  <c r="AA889" i="2"/>
  <c r="X889" i="2"/>
  <c r="V889" i="2"/>
  <c r="U889" i="2"/>
  <c r="S889" i="2"/>
  <c r="P889" i="2"/>
  <c r="N889" i="2"/>
  <c r="M889" i="2"/>
  <c r="I17" i="12" s="1"/>
  <c r="K889" i="2"/>
  <c r="AP888" i="2"/>
  <c r="AL888" i="2"/>
  <c r="AK888" i="2"/>
  <c r="AI888" i="2"/>
  <c r="AF888" i="2"/>
  <c r="AD888" i="2"/>
  <c r="AC888" i="2"/>
  <c r="AA888" i="2"/>
  <c r="X888" i="2"/>
  <c r="V888" i="2"/>
  <c r="U888" i="2"/>
  <c r="S888" i="2"/>
  <c r="P888" i="2"/>
  <c r="N888" i="2"/>
  <c r="M888" i="2"/>
  <c r="I16" i="12" s="1"/>
  <c r="K888" i="2"/>
  <c r="AP887" i="2"/>
  <c r="AL887" i="2"/>
  <c r="AK887" i="2"/>
  <c r="AI887" i="2"/>
  <c r="AF887" i="2"/>
  <c r="AD887" i="2"/>
  <c r="AC887" i="2"/>
  <c r="AA887" i="2"/>
  <c r="X887" i="2"/>
  <c r="V887" i="2"/>
  <c r="U887" i="2"/>
  <c r="S887" i="2"/>
  <c r="P887" i="2"/>
  <c r="N887" i="2"/>
  <c r="M887" i="2"/>
  <c r="I15" i="12" s="1"/>
  <c r="K887" i="2"/>
  <c r="AP886" i="2"/>
  <c r="AL886" i="2"/>
  <c r="AK886" i="2"/>
  <c r="AI886" i="2"/>
  <c r="AF886" i="2"/>
  <c r="AD886" i="2"/>
  <c r="AC886" i="2"/>
  <c r="AA886" i="2"/>
  <c r="Y886" i="2" s="1"/>
  <c r="X886" i="2"/>
  <c r="V886" i="2"/>
  <c r="Q886" i="2" s="1"/>
  <c r="U886" i="2"/>
  <c r="S886" i="2"/>
  <c r="P886" i="2"/>
  <c r="N886" i="2"/>
  <c r="M886" i="2"/>
  <c r="I20" i="11" s="1"/>
  <c r="K886" i="2"/>
  <c r="I886" i="2" s="1"/>
  <c r="AQ886" i="2" s="1"/>
  <c r="AP885" i="2"/>
  <c r="AL885" i="2"/>
  <c r="AK885" i="2"/>
  <c r="AI885" i="2"/>
  <c r="AF885" i="2"/>
  <c r="AD885" i="2"/>
  <c r="AC885" i="2"/>
  <c r="AA885" i="2"/>
  <c r="X885" i="2"/>
  <c r="V885" i="2"/>
  <c r="U885" i="2"/>
  <c r="S885" i="2"/>
  <c r="P885" i="2"/>
  <c r="N885" i="2"/>
  <c r="M885" i="2"/>
  <c r="I19" i="11" s="1"/>
  <c r="K885" i="2"/>
  <c r="I885" i="2" s="1"/>
  <c r="AQ885" i="2" s="1"/>
  <c r="AP884" i="2"/>
  <c r="AL884" i="2"/>
  <c r="AK884" i="2"/>
  <c r="AI884" i="2"/>
  <c r="AF884" i="2"/>
  <c r="AD884" i="2"/>
  <c r="AC884" i="2"/>
  <c r="AA884" i="2"/>
  <c r="Y884" i="2" s="1"/>
  <c r="X884" i="2"/>
  <c r="V884" i="2"/>
  <c r="U884" i="2"/>
  <c r="S884" i="2"/>
  <c r="P884" i="2"/>
  <c r="N884" i="2"/>
  <c r="M884" i="2"/>
  <c r="I18" i="11" s="1"/>
  <c r="K884" i="2"/>
  <c r="AP883" i="2"/>
  <c r="AL883" i="2"/>
  <c r="AG883" i="2" s="1"/>
  <c r="AK883" i="2"/>
  <c r="AI883" i="2"/>
  <c r="AF883" i="2"/>
  <c r="AD883" i="2"/>
  <c r="AC883" i="2"/>
  <c r="AA883" i="2"/>
  <c r="X883" i="2"/>
  <c r="V883" i="2"/>
  <c r="U883" i="2"/>
  <c r="S883" i="2"/>
  <c r="P883" i="2"/>
  <c r="N883" i="2"/>
  <c r="M883" i="2"/>
  <c r="I17" i="11" s="1"/>
  <c r="K883" i="2"/>
  <c r="AP882" i="2"/>
  <c r="AL882" i="2"/>
  <c r="AK882" i="2"/>
  <c r="AI882" i="2"/>
  <c r="AG882" i="2" s="1"/>
  <c r="AF882" i="2"/>
  <c r="AD882" i="2"/>
  <c r="AC882" i="2"/>
  <c r="AA882" i="2"/>
  <c r="X882" i="2"/>
  <c r="V882" i="2"/>
  <c r="U882" i="2"/>
  <c r="S882" i="2"/>
  <c r="P882" i="2"/>
  <c r="N882" i="2"/>
  <c r="M882" i="2"/>
  <c r="I16" i="11" s="1"/>
  <c r="K882" i="2"/>
  <c r="AP881" i="2"/>
  <c r="AL881" i="2"/>
  <c r="AK881" i="2"/>
  <c r="AI881" i="2"/>
  <c r="AF881" i="2"/>
  <c r="AD881" i="2"/>
  <c r="AC881" i="2"/>
  <c r="AA881" i="2"/>
  <c r="X881" i="2"/>
  <c r="V881" i="2"/>
  <c r="U881" i="2"/>
  <c r="S881" i="2"/>
  <c r="P881" i="2"/>
  <c r="N881" i="2"/>
  <c r="M881" i="2"/>
  <c r="I15" i="11" s="1"/>
  <c r="K881" i="2"/>
  <c r="AP880" i="2"/>
  <c r="AL880" i="2"/>
  <c r="AK880" i="2"/>
  <c r="AI880" i="2"/>
  <c r="AF880" i="2"/>
  <c r="AD880" i="2"/>
  <c r="AC880" i="2"/>
  <c r="AA880" i="2"/>
  <c r="X880" i="2"/>
  <c r="V880" i="2"/>
  <c r="U880" i="2"/>
  <c r="S880" i="2"/>
  <c r="P880" i="2"/>
  <c r="N880" i="2"/>
  <c r="M880" i="2"/>
  <c r="K880" i="2"/>
  <c r="AP879" i="2"/>
  <c r="AL879" i="2"/>
  <c r="AK879" i="2"/>
  <c r="AI879" i="2"/>
  <c r="AF879" i="2"/>
  <c r="AD879" i="2"/>
  <c r="AC879" i="2"/>
  <c r="AA879" i="2"/>
  <c r="X879" i="2"/>
  <c r="V879" i="2"/>
  <c r="U879" i="2"/>
  <c r="S879" i="2"/>
  <c r="P879" i="2"/>
  <c r="N879" i="2"/>
  <c r="M879" i="2"/>
  <c r="K879" i="2"/>
  <c r="AP878" i="2"/>
  <c r="AL878" i="2"/>
  <c r="AK878" i="2"/>
  <c r="AI878" i="2"/>
  <c r="AF878" i="2"/>
  <c r="AD878" i="2"/>
  <c r="AC878" i="2"/>
  <c r="AA878" i="2"/>
  <c r="Y878" i="2" s="1"/>
  <c r="X878" i="2"/>
  <c r="V878" i="2"/>
  <c r="U878" i="2"/>
  <c r="S878" i="2"/>
  <c r="P878" i="2"/>
  <c r="N878" i="2"/>
  <c r="M878" i="2"/>
  <c r="K878" i="2"/>
  <c r="I878" i="2" s="1"/>
  <c r="AQ878" i="2" s="1"/>
  <c r="AP877" i="2"/>
  <c r="AL877" i="2"/>
  <c r="AK877" i="2"/>
  <c r="AI877" i="2"/>
  <c r="AF877" i="2"/>
  <c r="AD877" i="2"/>
  <c r="AC877" i="2"/>
  <c r="AA877" i="2"/>
  <c r="X877" i="2"/>
  <c r="V877" i="2"/>
  <c r="U877" i="2"/>
  <c r="S877" i="2"/>
  <c r="P877" i="2"/>
  <c r="N877" i="2"/>
  <c r="M877" i="2"/>
  <c r="K877" i="2"/>
  <c r="AP876" i="2"/>
  <c r="AL876" i="2"/>
  <c r="AK876" i="2"/>
  <c r="AI876" i="2"/>
  <c r="AF876" i="2"/>
  <c r="AD876" i="2"/>
  <c r="AC876" i="2"/>
  <c r="AA876" i="2"/>
  <c r="X876" i="2"/>
  <c r="V876" i="2"/>
  <c r="U876" i="2"/>
  <c r="S876" i="2"/>
  <c r="P876" i="2"/>
  <c r="N876" i="2"/>
  <c r="M876" i="2"/>
  <c r="K876" i="2"/>
  <c r="AP875" i="2"/>
  <c r="AL875" i="2"/>
  <c r="AK875" i="2"/>
  <c r="AI875" i="2"/>
  <c r="AF875" i="2"/>
  <c r="AD875" i="2"/>
  <c r="AC875" i="2"/>
  <c r="AA875" i="2"/>
  <c r="Y875" i="2" s="1"/>
  <c r="X875" i="2"/>
  <c r="V875" i="2"/>
  <c r="U875" i="2"/>
  <c r="S875" i="2"/>
  <c r="P875" i="2"/>
  <c r="N875" i="2"/>
  <c r="M875" i="2"/>
  <c r="K875" i="2"/>
  <c r="AP874" i="2"/>
  <c r="AL874" i="2"/>
  <c r="AK874" i="2"/>
  <c r="AI874" i="2"/>
  <c r="AF874" i="2"/>
  <c r="AD874" i="2"/>
  <c r="AC874" i="2"/>
  <c r="AA874" i="2"/>
  <c r="X874" i="2"/>
  <c r="V874" i="2"/>
  <c r="U874" i="2"/>
  <c r="S874" i="2"/>
  <c r="P874" i="2"/>
  <c r="N874" i="2"/>
  <c r="M874" i="2"/>
  <c r="K874" i="2"/>
  <c r="AP873" i="2"/>
  <c r="AL873" i="2"/>
  <c r="AK873" i="2"/>
  <c r="AI873" i="2"/>
  <c r="AF873" i="2"/>
  <c r="AD873" i="2"/>
  <c r="AC873" i="2"/>
  <c r="AA873" i="2"/>
  <c r="X873" i="2"/>
  <c r="V873" i="2"/>
  <c r="U873" i="2"/>
  <c r="S873" i="2"/>
  <c r="P873" i="2"/>
  <c r="N873" i="2"/>
  <c r="M873" i="2"/>
  <c r="K873" i="2"/>
  <c r="AP872" i="2"/>
  <c r="AL872" i="2"/>
  <c r="AK872" i="2"/>
  <c r="AI872" i="2"/>
  <c r="AF872" i="2"/>
  <c r="AD872" i="2"/>
  <c r="AC872" i="2"/>
  <c r="AA872" i="2"/>
  <c r="X872" i="2"/>
  <c r="V872" i="2"/>
  <c r="U872" i="2"/>
  <c r="S872" i="2"/>
  <c r="P872" i="2"/>
  <c r="N872" i="2"/>
  <c r="M872" i="2"/>
  <c r="K872" i="2"/>
  <c r="AP871" i="2"/>
  <c r="AL871" i="2"/>
  <c r="AK871" i="2"/>
  <c r="AI871" i="2"/>
  <c r="AF871" i="2"/>
  <c r="AD871" i="2"/>
  <c r="AC871" i="2"/>
  <c r="AA871" i="2"/>
  <c r="X871" i="2"/>
  <c r="V871" i="2"/>
  <c r="U871" i="2"/>
  <c r="S871" i="2"/>
  <c r="P871" i="2"/>
  <c r="N871" i="2"/>
  <c r="M871" i="2"/>
  <c r="K871" i="2"/>
  <c r="AP870" i="2"/>
  <c r="AL870" i="2"/>
  <c r="AK870" i="2"/>
  <c r="AI870" i="2"/>
  <c r="AF870" i="2"/>
  <c r="AD870" i="2"/>
  <c r="AC870" i="2"/>
  <c r="AA870" i="2"/>
  <c r="X870" i="2"/>
  <c r="V870" i="2"/>
  <c r="Q870" i="2" s="1"/>
  <c r="U870" i="2"/>
  <c r="S870" i="2"/>
  <c r="P870" i="2"/>
  <c r="N870" i="2"/>
  <c r="M870" i="2"/>
  <c r="K870" i="2"/>
  <c r="AP869" i="2"/>
  <c r="AL869" i="2"/>
  <c r="AK869" i="2"/>
  <c r="AI869" i="2"/>
  <c r="AF869" i="2"/>
  <c r="AD869" i="2"/>
  <c r="AC869" i="2"/>
  <c r="AA869" i="2"/>
  <c r="X869" i="2"/>
  <c r="V869" i="2"/>
  <c r="U869" i="2"/>
  <c r="S869" i="2"/>
  <c r="P869" i="2"/>
  <c r="N869" i="2"/>
  <c r="M869" i="2"/>
  <c r="K869" i="2"/>
  <c r="AP868" i="2"/>
  <c r="AL868" i="2"/>
  <c r="AG868" i="2" s="1"/>
  <c r="AK868" i="2"/>
  <c r="AI868" i="2"/>
  <c r="AF868" i="2"/>
  <c r="AD868" i="2"/>
  <c r="AC868" i="2"/>
  <c r="AA868" i="2"/>
  <c r="Y868" i="2" s="1"/>
  <c r="X868" i="2"/>
  <c r="V868" i="2"/>
  <c r="U868" i="2"/>
  <c r="S868" i="2"/>
  <c r="P868" i="2"/>
  <c r="N868" i="2"/>
  <c r="M868" i="2"/>
  <c r="K868" i="2"/>
  <c r="AP867" i="2"/>
  <c r="AL867" i="2"/>
  <c r="AK867" i="2"/>
  <c r="AI867" i="2"/>
  <c r="AG867" i="2" s="1"/>
  <c r="AF867" i="2"/>
  <c r="AD867" i="2"/>
  <c r="AC867" i="2"/>
  <c r="AA867" i="2"/>
  <c r="X867" i="2"/>
  <c r="V867" i="2"/>
  <c r="U867" i="2"/>
  <c r="S867" i="2"/>
  <c r="P867" i="2"/>
  <c r="N867" i="2"/>
  <c r="M867" i="2"/>
  <c r="K867" i="2"/>
  <c r="AP866" i="2"/>
  <c r="AL866" i="2"/>
  <c r="AK866" i="2"/>
  <c r="AI866" i="2"/>
  <c r="AF866" i="2"/>
  <c r="AD866" i="2"/>
  <c r="AC866" i="2"/>
  <c r="AA866" i="2"/>
  <c r="X866" i="2"/>
  <c r="V866" i="2"/>
  <c r="U866" i="2"/>
  <c r="S866" i="2"/>
  <c r="P866" i="2"/>
  <c r="N866" i="2"/>
  <c r="M866" i="2"/>
  <c r="K866" i="2"/>
  <c r="AP865" i="2"/>
  <c r="AL865" i="2"/>
  <c r="AK865" i="2"/>
  <c r="AI865" i="2"/>
  <c r="AF865" i="2"/>
  <c r="AD865" i="2"/>
  <c r="AC865" i="2"/>
  <c r="AA865" i="2"/>
  <c r="X865" i="2"/>
  <c r="V865" i="2"/>
  <c r="U865" i="2"/>
  <c r="S865" i="2"/>
  <c r="P865" i="2"/>
  <c r="N865" i="2"/>
  <c r="M865" i="2"/>
  <c r="K865" i="2"/>
  <c r="AP864" i="2"/>
  <c r="AL864" i="2"/>
  <c r="AK864" i="2"/>
  <c r="AI864" i="2"/>
  <c r="AF864" i="2"/>
  <c r="AD864" i="2"/>
  <c r="AC864" i="2"/>
  <c r="AA864" i="2"/>
  <c r="X864" i="2"/>
  <c r="V864" i="2"/>
  <c r="U864" i="2"/>
  <c r="S864" i="2"/>
  <c r="P864" i="2"/>
  <c r="N864" i="2"/>
  <c r="M864" i="2"/>
  <c r="K864" i="2"/>
  <c r="AP863" i="2"/>
  <c r="AL863" i="2"/>
  <c r="AK863" i="2"/>
  <c r="AI863" i="2"/>
  <c r="AG863" i="2" s="1"/>
  <c r="AF863" i="2"/>
  <c r="AD863" i="2"/>
  <c r="AC863" i="2"/>
  <c r="AA863" i="2"/>
  <c r="X863" i="2"/>
  <c r="V863" i="2"/>
  <c r="U863" i="2"/>
  <c r="S863" i="2"/>
  <c r="Q863" i="2" s="1"/>
  <c r="P863" i="2"/>
  <c r="N863" i="2"/>
  <c r="M863" i="2"/>
  <c r="K863" i="2"/>
  <c r="AP862" i="2"/>
  <c r="AL862" i="2"/>
  <c r="AK862" i="2"/>
  <c r="AI862" i="2"/>
  <c r="AF862" i="2"/>
  <c r="AD862" i="2"/>
  <c r="AC862" i="2"/>
  <c r="AA862" i="2"/>
  <c r="X862" i="2"/>
  <c r="V862" i="2"/>
  <c r="U862" i="2"/>
  <c r="S862" i="2"/>
  <c r="P862" i="2"/>
  <c r="N862" i="2"/>
  <c r="M862" i="2"/>
  <c r="K862" i="2"/>
  <c r="AP861" i="2"/>
  <c r="AL861" i="2"/>
  <c r="AK861" i="2"/>
  <c r="AI861" i="2"/>
  <c r="AF861" i="2"/>
  <c r="AD861" i="2"/>
  <c r="AC861" i="2"/>
  <c r="AA861" i="2"/>
  <c r="X861" i="2"/>
  <c r="V861" i="2"/>
  <c r="U861" i="2"/>
  <c r="S861" i="2"/>
  <c r="P861" i="2"/>
  <c r="N861" i="2"/>
  <c r="M861" i="2"/>
  <c r="K861" i="2"/>
  <c r="AP860" i="2"/>
  <c r="AL860" i="2"/>
  <c r="AK860" i="2"/>
  <c r="AI860" i="2"/>
  <c r="AF860" i="2"/>
  <c r="AD860" i="2"/>
  <c r="AC860" i="2"/>
  <c r="AA860" i="2"/>
  <c r="X860" i="2"/>
  <c r="V860" i="2"/>
  <c r="U860" i="2"/>
  <c r="S860" i="2"/>
  <c r="Q860" i="2" s="1"/>
  <c r="P860" i="2"/>
  <c r="N860" i="2"/>
  <c r="M860" i="2"/>
  <c r="K860" i="2"/>
  <c r="AP859" i="2"/>
  <c r="AL859" i="2"/>
  <c r="AK859" i="2"/>
  <c r="AI859" i="2"/>
  <c r="AF859" i="2"/>
  <c r="AD859" i="2"/>
  <c r="AC859" i="2"/>
  <c r="AA859" i="2"/>
  <c r="X859" i="2"/>
  <c r="V859" i="2"/>
  <c r="U859" i="2"/>
  <c r="S859" i="2"/>
  <c r="P859" i="2"/>
  <c r="N859" i="2"/>
  <c r="M859" i="2"/>
  <c r="K859" i="2"/>
  <c r="AP858" i="2"/>
  <c r="AL858" i="2"/>
  <c r="AK858" i="2"/>
  <c r="AI858" i="2"/>
  <c r="AF858" i="2"/>
  <c r="AD858" i="2"/>
  <c r="AC858" i="2"/>
  <c r="AA858" i="2"/>
  <c r="X858" i="2"/>
  <c r="V858" i="2"/>
  <c r="U858" i="2"/>
  <c r="S858" i="2"/>
  <c r="P858" i="2"/>
  <c r="N858" i="2"/>
  <c r="M858" i="2"/>
  <c r="K858" i="2"/>
  <c r="AP857" i="2"/>
  <c r="AL857" i="2"/>
  <c r="AK857" i="2"/>
  <c r="AI857" i="2"/>
  <c r="AF857" i="2"/>
  <c r="AD857" i="2"/>
  <c r="AC857" i="2"/>
  <c r="AA857" i="2"/>
  <c r="X857" i="2"/>
  <c r="V857" i="2"/>
  <c r="U857" i="2"/>
  <c r="S857" i="2"/>
  <c r="P857" i="2"/>
  <c r="N857" i="2"/>
  <c r="M857" i="2"/>
  <c r="K857" i="2"/>
  <c r="AP856" i="2"/>
  <c r="AL856" i="2"/>
  <c r="AK856" i="2"/>
  <c r="AI856" i="2"/>
  <c r="AF856" i="2"/>
  <c r="AD856" i="2"/>
  <c r="AC856" i="2"/>
  <c r="AA856" i="2"/>
  <c r="X856" i="2"/>
  <c r="V856" i="2"/>
  <c r="U856" i="2"/>
  <c r="S856" i="2"/>
  <c r="P856" i="2"/>
  <c r="N856" i="2"/>
  <c r="M856" i="2"/>
  <c r="K856" i="2"/>
  <c r="AP855" i="2"/>
  <c r="AL855" i="2"/>
  <c r="AK855" i="2"/>
  <c r="AI855" i="2"/>
  <c r="AF855" i="2"/>
  <c r="AD855" i="2"/>
  <c r="AC855" i="2"/>
  <c r="AA855" i="2"/>
  <c r="X855" i="2"/>
  <c r="V855" i="2"/>
  <c r="U855" i="2"/>
  <c r="S855" i="2"/>
  <c r="P855" i="2"/>
  <c r="N855" i="2"/>
  <c r="M855" i="2"/>
  <c r="K855" i="2"/>
  <c r="AP854" i="2"/>
  <c r="AL854" i="2"/>
  <c r="AK854" i="2"/>
  <c r="AI854" i="2"/>
  <c r="AF854" i="2"/>
  <c r="AD854" i="2"/>
  <c r="AC854" i="2"/>
  <c r="AA854" i="2"/>
  <c r="X854" i="2"/>
  <c r="V854" i="2"/>
  <c r="U854" i="2"/>
  <c r="S854" i="2"/>
  <c r="P854" i="2"/>
  <c r="N854" i="2"/>
  <c r="M854" i="2"/>
  <c r="K854" i="2"/>
  <c r="I854" i="2" s="1"/>
  <c r="AP853" i="2"/>
  <c r="AL853" i="2"/>
  <c r="AK853" i="2"/>
  <c r="AI853" i="2"/>
  <c r="AF853" i="2"/>
  <c r="AD853" i="2"/>
  <c r="AC853" i="2"/>
  <c r="AA853" i="2"/>
  <c r="X853" i="2"/>
  <c r="V853" i="2"/>
  <c r="U853" i="2"/>
  <c r="S853" i="2"/>
  <c r="Q853" i="2" s="1"/>
  <c r="P853" i="2"/>
  <c r="N853" i="2"/>
  <c r="M853" i="2"/>
  <c r="K853" i="2"/>
  <c r="AP852" i="2"/>
  <c r="AL852" i="2"/>
  <c r="AK852" i="2"/>
  <c r="AI852" i="2"/>
  <c r="AF852" i="2"/>
  <c r="AD852" i="2"/>
  <c r="AC852" i="2"/>
  <c r="AA852" i="2"/>
  <c r="X852" i="2"/>
  <c r="V852" i="2"/>
  <c r="U852" i="2"/>
  <c r="S852" i="2"/>
  <c r="P852" i="2"/>
  <c r="N852" i="2"/>
  <c r="M852" i="2"/>
  <c r="K852" i="2"/>
  <c r="AP851" i="2"/>
  <c r="AL851" i="2"/>
  <c r="AK851" i="2"/>
  <c r="AI851" i="2"/>
  <c r="AF851" i="2"/>
  <c r="AD851" i="2"/>
  <c r="AC851" i="2"/>
  <c r="AA851" i="2"/>
  <c r="X851" i="2"/>
  <c r="V851" i="2"/>
  <c r="U851" i="2"/>
  <c r="S851" i="2"/>
  <c r="P851" i="2"/>
  <c r="N851" i="2"/>
  <c r="M851" i="2"/>
  <c r="K851" i="2"/>
  <c r="AP850" i="2"/>
  <c r="AL850" i="2"/>
  <c r="AK850" i="2"/>
  <c r="AI850" i="2"/>
  <c r="AF850" i="2"/>
  <c r="AD850" i="2"/>
  <c r="AC850" i="2"/>
  <c r="AA850" i="2"/>
  <c r="X850" i="2"/>
  <c r="V850" i="2"/>
  <c r="U850" i="2"/>
  <c r="S850" i="2"/>
  <c r="P850" i="2"/>
  <c r="N850" i="2"/>
  <c r="M850" i="2"/>
  <c r="K850" i="2"/>
  <c r="AP849" i="2"/>
  <c r="AL849" i="2"/>
  <c r="AK849" i="2"/>
  <c r="AI849" i="2"/>
  <c r="AF849" i="2"/>
  <c r="AD849" i="2"/>
  <c r="AC849" i="2"/>
  <c r="AA849" i="2"/>
  <c r="X849" i="2"/>
  <c r="V849" i="2"/>
  <c r="U849" i="2"/>
  <c r="S849" i="2"/>
  <c r="P849" i="2"/>
  <c r="N849" i="2"/>
  <c r="M849" i="2"/>
  <c r="K849" i="2"/>
  <c r="AP848" i="2"/>
  <c r="AL848" i="2"/>
  <c r="AK848" i="2"/>
  <c r="AI848" i="2"/>
  <c r="AF848" i="2"/>
  <c r="AD848" i="2"/>
  <c r="AC848" i="2"/>
  <c r="AA848" i="2"/>
  <c r="X848" i="2"/>
  <c r="V848" i="2"/>
  <c r="U848" i="2"/>
  <c r="S848" i="2"/>
  <c r="P848" i="2"/>
  <c r="N848" i="2"/>
  <c r="M848" i="2"/>
  <c r="K848" i="2"/>
  <c r="AP847" i="2"/>
  <c r="AL847" i="2"/>
  <c r="AK847" i="2"/>
  <c r="AI847" i="2"/>
  <c r="AF847" i="2"/>
  <c r="AD847" i="2"/>
  <c r="AC847" i="2"/>
  <c r="AA847" i="2"/>
  <c r="X847" i="2"/>
  <c r="V847" i="2"/>
  <c r="U847" i="2"/>
  <c r="S847" i="2"/>
  <c r="P847" i="2"/>
  <c r="N847" i="2"/>
  <c r="M847" i="2"/>
  <c r="K847" i="2"/>
  <c r="AP846" i="2"/>
  <c r="AL846" i="2"/>
  <c r="AK846" i="2"/>
  <c r="AI846" i="2"/>
  <c r="AF846" i="2"/>
  <c r="AD846" i="2"/>
  <c r="AC846" i="2"/>
  <c r="AA846" i="2"/>
  <c r="X846" i="2"/>
  <c r="V846" i="2"/>
  <c r="U846" i="2"/>
  <c r="S846" i="2"/>
  <c r="P846" i="2"/>
  <c r="N846" i="2"/>
  <c r="M846" i="2"/>
  <c r="K846" i="2"/>
  <c r="AP845" i="2"/>
  <c r="AL845" i="2"/>
  <c r="AK845" i="2"/>
  <c r="AI845" i="2"/>
  <c r="AF845" i="2"/>
  <c r="AD845" i="2"/>
  <c r="AC845" i="2"/>
  <c r="AA845" i="2"/>
  <c r="X845" i="2"/>
  <c r="V845" i="2"/>
  <c r="U845" i="2"/>
  <c r="S845" i="2"/>
  <c r="P845" i="2"/>
  <c r="N845" i="2"/>
  <c r="M845" i="2"/>
  <c r="K845" i="2"/>
  <c r="AP844" i="2"/>
  <c r="AL844" i="2"/>
  <c r="AK844" i="2"/>
  <c r="AI844" i="2"/>
  <c r="AF844" i="2"/>
  <c r="AD844" i="2"/>
  <c r="AC844" i="2"/>
  <c r="AA844" i="2"/>
  <c r="X844" i="2"/>
  <c r="V844" i="2"/>
  <c r="U844" i="2"/>
  <c r="S844" i="2"/>
  <c r="P844" i="2"/>
  <c r="N844" i="2"/>
  <c r="M844" i="2"/>
  <c r="K844" i="2"/>
  <c r="AP843" i="2"/>
  <c r="AL843" i="2"/>
  <c r="AK843" i="2"/>
  <c r="AI843" i="2"/>
  <c r="AF843" i="2"/>
  <c r="AD843" i="2"/>
  <c r="AC843" i="2"/>
  <c r="AA843" i="2"/>
  <c r="X843" i="2"/>
  <c r="V843" i="2"/>
  <c r="U843" i="2"/>
  <c r="S843" i="2"/>
  <c r="P843" i="2"/>
  <c r="N843" i="2"/>
  <c r="M843" i="2"/>
  <c r="K843" i="2"/>
  <c r="AP842" i="2"/>
  <c r="AL842" i="2"/>
  <c r="AK842" i="2"/>
  <c r="AI842" i="2"/>
  <c r="AF842" i="2"/>
  <c r="AD842" i="2"/>
  <c r="AC842" i="2"/>
  <c r="AA842" i="2"/>
  <c r="X842" i="2"/>
  <c r="V842" i="2"/>
  <c r="U842" i="2"/>
  <c r="S842" i="2"/>
  <c r="P842" i="2"/>
  <c r="N842" i="2"/>
  <c r="M842" i="2"/>
  <c r="K842" i="2"/>
  <c r="AP841" i="2"/>
  <c r="AL841" i="2"/>
  <c r="AK841" i="2"/>
  <c r="AI841" i="2"/>
  <c r="AF841" i="2"/>
  <c r="AD841" i="2"/>
  <c r="AC841" i="2"/>
  <c r="AA841" i="2"/>
  <c r="X841" i="2"/>
  <c r="V841" i="2"/>
  <c r="U841" i="2"/>
  <c r="S841" i="2"/>
  <c r="P841" i="2"/>
  <c r="N841" i="2"/>
  <c r="M841" i="2"/>
  <c r="K841" i="2"/>
  <c r="AP840" i="2"/>
  <c r="AL840" i="2"/>
  <c r="AK840" i="2"/>
  <c r="AI840" i="2"/>
  <c r="AF840" i="2"/>
  <c r="AD840" i="2"/>
  <c r="AC840" i="2"/>
  <c r="AA840" i="2"/>
  <c r="X840" i="2"/>
  <c r="V840" i="2"/>
  <c r="U840" i="2"/>
  <c r="S840" i="2"/>
  <c r="P840" i="2"/>
  <c r="N840" i="2"/>
  <c r="M840" i="2"/>
  <c r="K840" i="2"/>
  <c r="AP839" i="2"/>
  <c r="AL839" i="2"/>
  <c r="AK839" i="2"/>
  <c r="AI839" i="2"/>
  <c r="AF839" i="2"/>
  <c r="AD839" i="2"/>
  <c r="AC839" i="2"/>
  <c r="AA839" i="2"/>
  <c r="X839" i="2"/>
  <c r="V839" i="2"/>
  <c r="U839" i="2"/>
  <c r="S839" i="2"/>
  <c r="P839" i="2"/>
  <c r="N839" i="2"/>
  <c r="M839" i="2"/>
  <c r="K839" i="2"/>
  <c r="AP838" i="2"/>
  <c r="AL838" i="2"/>
  <c r="AK838" i="2"/>
  <c r="AI838" i="2"/>
  <c r="AF838" i="2"/>
  <c r="AD838" i="2"/>
  <c r="AC838" i="2"/>
  <c r="AA838" i="2"/>
  <c r="Y838" i="2" s="1"/>
  <c r="X838" i="2"/>
  <c r="V838" i="2"/>
  <c r="U838" i="2"/>
  <c r="S838" i="2"/>
  <c r="P838" i="2"/>
  <c r="N838" i="2"/>
  <c r="M838" i="2"/>
  <c r="K838" i="2"/>
  <c r="I838" i="2" s="1"/>
  <c r="AQ838" i="2" s="1"/>
  <c r="AP837" i="2"/>
  <c r="AL837" i="2"/>
  <c r="AK837" i="2"/>
  <c r="AI837" i="2"/>
  <c r="AF837" i="2"/>
  <c r="AD837" i="2"/>
  <c r="AC837" i="2"/>
  <c r="AA837" i="2"/>
  <c r="X837" i="2"/>
  <c r="V837" i="2"/>
  <c r="U837" i="2"/>
  <c r="S837" i="2"/>
  <c r="P837" i="2"/>
  <c r="N837" i="2"/>
  <c r="M837" i="2"/>
  <c r="K837" i="2"/>
  <c r="AP836" i="2"/>
  <c r="AL836" i="2"/>
  <c r="AK836" i="2"/>
  <c r="AI836" i="2"/>
  <c r="AF836" i="2"/>
  <c r="AD836" i="2"/>
  <c r="AC836" i="2"/>
  <c r="AA836" i="2"/>
  <c r="X836" i="2"/>
  <c r="V836" i="2"/>
  <c r="U836" i="2"/>
  <c r="S836" i="2"/>
  <c r="P836" i="2"/>
  <c r="N836" i="2"/>
  <c r="M836" i="2"/>
  <c r="K836" i="2"/>
  <c r="AP835" i="2"/>
  <c r="AL835" i="2"/>
  <c r="AK835" i="2"/>
  <c r="AI835" i="2"/>
  <c r="AG835" i="2"/>
  <c r="AF835" i="2"/>
  <c r="AD835" i="2"/>
  <c r="AC835" i="2"/>
  <c r="AA835" i="2"/>
  <c r="X835" i="2"/>
  <c r="V835" i="2"/>
  <c r="U835" i="2"/>
  <c r="S835" i="2"/>
  <c r="P835" i="2"/>
  <c r="N835" i="2"/>
  <c r="M835" i="2"/>
  <c r="K835" i="2"/>
  <c r="AP834" i="2"/>
  <c r="AL834" i="2"/>
  <c r="AK834" i="2"/>
  <c r="AI834" i="2"/>
  <c r="AF834" i="2"/>
  <c r="AD834" i="2"/>
  <c r="AC834" i="2"/>
  <c r="AA834" i="2"/>
  <c r="X834" i="2"/>
  <c r="V834" i="2"/>
  <c r="U834" i="2"/>
  <c r="S834" i="2"/>
  <c r="P834" i="2"/>
  <c r="N834" i="2"/>
  <c r="M834" i="2"/>
  <c r="K834" i="2"/>
  <c r="AP833" i="2"/>
  <c r="AL833" i="2"/>
  <c r="AK833" i="2"/>
  <c r="AI833" i="2"/>
  <c r="AF833" i="2"/>
  <c r="AD833" i="2"/>
  <c r="AC833" i="2"/>
  <c r="AA833" i="2"/>
  <c r="X833" i="2"/>
  <c r="V833" i="2"/>
  <c r="U833" i="2"/>
  <c r="S833" i="2"/>
  <c r="P833" i="2"/>
  <c r="N833" i="2"/>
  <c r="M833" i="2"/>
  <c r="K833" i="2"/>
  <c r="AP832" i="2"/>
  <c r="AL832" i="2"/>
  <c r="AK832" i="2"/>
  <c r="AI832" i="2"/>
  <c r="AF832" i="2"/>
  <c r="AD832" i="2"/>
  <c r="AC832" i="2"/>
  <c r="AA832" i="2"/>
  <c r="Y832" i="2" s="1"/>
  <c r="X832" i="2"/>
  <c r="V832" i="2"/>
  <c r="U832" i="2"/>
  <c r="S832" i="2"/>
  <c r="P832" i="2"/>
  <c r="N832" i="2"/>
  <c r="M832" i="2"/>
  <c r="K832" i="2"/>
  <c r="I832" i="2" s="1"/>
  <c r="AQ832" i="2" s="1"/>
  <c r="AP831" i="2"/>
  <c r="AL831" i="2"/>
  <c r="AK831" i="2"/>
  <c r="AI831" i="2"/>
  <c r="AF831" i="2"/>
  <c r="AD831" i="2"/>
  <c r="AC831" i="2"/>
  <c r="AA831" i="2"/>
  <c r="X831" i="2"/>
  <c r="V831" i="2"/>
  <c r="U831" i="2"/>
  <c r="S831" i="2"/>
  <c r="P831" i="2"/>
  <c r="N831" i="2"/>
  <c r="M831" i="2"/>
  <c r="K831" i="2"/>
  <c r="AP830" i="2"/>
  <c r="AL830" i="2"/>
  <c r="AK830" i="2"/>
  <c r="AI830" i="2"/>
  <c r="AF830" i="2"/>
  <c r="AD830" i="2"/>
  <c r="AC830" i="2"/>
  <c r="AA830" i="2"/>
  <c r="X830" i="2"/>
  <c r="V830" i="2"/>
  <c r="U830" i="2"/>
  <c r="S830" i="2"/>
  <c r="P830" i="2"/>
  <c r="N830" i="2"/>
  <c r="M830" i="2"/>
  <c r="K830" i="2"/>
  <c r="I830" i="2" s="1"/>
  <c r="AQ830" i="2" s="1"/>
  <c r="AP829" i="2"/>
  <c r="AL829" i="2"/>
  <c r="AK829" i="2"/>
  <c r="AI829" i="2"/>
  <c r="AF829" i="2"/>
  <c r="AD829" i="2"/>
  <c r="AC829" i="2"/>
  <c r="AA829" i="2"/>
  <c r="X829" i="2"/>
  <c r="V829" i="2"/>
  <c r="U829" i="2"/>
  <c r="S829" i="2"/>
  <c r="P829" i="2"/>
  <c r="N829" i="2"/>
  <c r="M829" i="2"/>
  <c r="K829" i="2"/>
  <c r="I829" i="2" s="1"/>
  <c r="AQ829" i="2" s="1"/>
  <c r="AP828" i="2"/>
  <c r="AL828" i="2"/>
  <c r="AK828" i="2"/>
  <c r="AI828" i="2"/>
  <c r="AF828" i="2"/>
  <c r="AD828" i="2"/>
  <c r="AC828" i="2"/>
  <c r="AA828" i="2"/>
  <c r="X828" i="2"/>
  <c r="V828" i="2"/>
  <c r="U828" i="2"/>
  <c r="S828" i="2"/>
  <c r="P828" i="2"/>
  <c r="N828" i="2"/>
  <c r="M828" i="2"/>
  <c r="K828" i="2"/>
  <c r="AP827" i="2"/>
  <c r="AL827" i="2"/>
  <c r="AK827" i="2"/>
  <c r="AI827" i="2"/>
  <c r="AG827" i="2" s="1"/>
  <c r="AF827" i="2"/>
  <c r="AD827" i="2"/>
  <c r="AC827" i="2"/>
  <c r="AA827" i="2"/>
  <c r="X827" i="2"/>
  <c r="V827" i="2"/>
  <c r="U827" i="2"/>
  <c r="S827" i="2"/>
  <c r="P827" i="2"/>
  <c r="N827" i="2"/>
  <c r="M827" i="2"/>
  <c r="K827" i="2"/>
  <c r="AP826" i="2"/>
  <c r="AL826" i="2"/>
  <c r="AK826" i="2"/>
  <c r="AI826" i="2"/>
  <c r="AG826" i="2" s="1"/>
  <c r="AF826" i="2"/>
  <c r="AD826" i="2"/>
  <c r="AC826" i="2"/>
  <c r="AA826" i="2"/>
  <c r="X826" i="2"/>
  <c r="V826" i="2"/>
  <c r="U826" i="2"/>
  <c r="S826" i="2"/>
  <c r="P826" i="2"/>
  <c r="N826" i="2"/>
  <c r="M826" i="2"/>
  <c r="K826" i="2"/>
  <c r="AP825" i="2"/>
  <c r="AL825" i="2"/>
  <c r="AK825" i="2"/>
  <c r="AI825" i="2"/>
  <c r="AG825" i="2" s="1"/>
  <c r="AF825" i="2"/>
  <c r="AD825" i="2"/>
  <c r="AC825" i="2"/>
  <c r="AA825" i="2"/>
  <c r="X825" i="2"/>
  <c r="V825" i="2"/>
  <c r="U825" i="2"/>
  <c r="S825" i="2"/>
  <c r="P825" i="2"/>
  <c r="N825" i="2"/>
  <c r="M825" i="2"/>
  <c r="K825" i="2"/>
  <c r="AP824" i="2"/>
  <c r="AL824" i="2"/>
  <c r="AK824" i="2"/>
  <c r="AI824" i="2"/>
  <c r="AF824" i="2"/>
  <c r="AD824" i="2"/>
  <c r="AC824" i="2"/>
  <c r="AA824" i="2"/>
  <c r="X824" i="2"/>
  <c r="V824" i="2"/>
  <c r="U824" i="2"/>
  <c r="S824" i="2"/>
  <c r="Q824" i="2" s="1"/>
  <c r="P824" i="2"/>
  <c r="I824" i="2" s="1"/>
  <c r="AQ824" i="2" s="1"/>
  <c r="N824" i="2"/>
  <c r="M824" i="2"/>
  <c r="K824" i="2"/>
  <c r="AP823" i="2"/>
  <c r="AL823" i="2"/>
  <c r="AK823" i="2"/>
  <c r="AI823" i="2"/>
  <c r="AF823" i="2"/>
  <c r="AD823" i="2"/>
  <c r="AC823" i="2"/>
  <c r="AA823" i="2"/>
  <c r="X823" i="2"/>
  <c r="V823" i="2"/>
  <c r="U823" i="2"/>
  <c r="S823" i="2"/>
  <c r="P823" i="2"/>
  <c r="N823" i="2"/>
  <c r="M823" i="2"/>
  <c r="I823" i="2" s="1"/>
  <c r="K823" i="2"/>
  <c r="AP822" i="2"/>
  <c r="AL822" i="2"/>
  <c r="AG822" i="2" s="1"/>
  <c r="AK822" i="2"/>
  <c r="AI822" i="2"/>
  <c r="AF822" i="2"/>
  <c r="AD822" i="2"/>
  <c r="AC822" i="2"/>
  <c r="AA822" i="2"/>
  <c r="X822" i="2"/>
  <c r="V822" i="2"/>
  <c r="U822" i="2"/>
  <c r="S822" i="2"/>
  <c r="P822" i="2"/>
  <c r="N822" i="2"/>
  <c r="M822" i="2"/>
  <c r="K822" i="2"/>
  <c r="AP821" i="2"/>
  <c r="AL821" i="2"/>
  <c r="AK821" i="2"/>
  <c r="AI821" i="2"/>
  <c r="AF821" i="2"/>
  <c r="AD821" i="2"/>
  <c r="AC821" i="2"/>
  <c r="AA821" i="2"/>
  <c r="X821" i="2"/>
  <c r="V821" i="2"/>
  <c r="U821" i="2"/>
  <c r="S821" i="2"/>
  <c r="P821" i="2"/>
  <c r="N821" i="2"/>
  <c r="M821" i="2"/>
  <c r="K821" i="2"/>
  <c r="AP820" i="2"/>
  <c r="AL820" i="2"/>
  <c r="AK820" i="2"/>
  <c r="AI820" i="2"/>
  <c r="AF820" i="2"/>
  <c r="AD820" i="2"/>
  <c r="AC820" i="2"/>
  <c r="AA820" i="2"/>
  <c r="X820" i="2"/>
  <c r="V820" i="2"/>
  <c r="U820" i="2"/>
  <c r="S820" i="2"/>
  <c r="P820" i="2"/>
  <c r="N820" i="2"/>
  <c r="M820" i="2"/>
  <c r="K820" i="2"/>
  <c r="AP819" i="2"/>
  <c r="AL819" i="2"/>
  <c r="AK819" i="2"/>
  <c r="AI819" i="2"/>
  <c r="AF819" i="2"/>
  <c r="AD819" i="2"/>
  <c r="AC819" i="2"/>
  <c r="AA819" i="2"/>
  <c r="X819" i="2"/>
  <c r="V819" i="2"/>
  <c r="U819" i="2"/>
  <c r="S819" i="2"/>
  <c r="P819" i="2"/>
  <c r="N819" i="2"/>
  <c r="M819" i="2"/>
  <c r="K819" i="2"/>
  <c r="AP818" i="2"/>
  <c r="AL818" i="2"/>
  <c r="AK818" i="2"/>
  <c r="AI818" i="2"/>
  <c r="AF818" i="2"/>
  <c r="AD818" i="2"/>
  <c r="AC818" i="2"/>
  <c r="AA818" i="2"/>
  <c r="X818" i="2"/>
  <c r="V818" i="2"/>
  <c r="U818" i="2"/>
  <c r="S818" i="2"/>
  <c r="P818" i="2"/>
  <c r="N818" i="2"/>
  <c r="M818" i="2"/>
  <c r="K818" i="2"/>
  <c r="AP817" i="2"/>
  <c r="AL817" i="2"/>
  <c r="AK817" i="2"/>
  <c r="AI817" i="2"/>
  <c r="AF817" i="2"/>
  <c r="AD817" i="2"/>
  <c r="AC817" i="2"/>
  <c r="AA817" i="2"/>
  <c r="X817" i="2"/>
  <c r="V817" i="2"/>
  <c r="U817" i="2"/>
  <c r="S817" i="2"/>
  <c r="P817" i="2"/>
  <c r="I817" i="2" s="1"/>
  <c r="AQ817" i="2" s="1"/>
  <c r="N817" i="2"/>
  <c r="M817" i="2"/>
  <c r="K817" i="2"/>
  <c r="AP816" i="2"/>
  <c r="AL816" i="2"/>
  <c r="AK816" i="2"/>
  <c r="AI816" i="2"/>
  <c r="AF816" i="2"/>
  <c r="AD816" i="2"/>
  <c r="AC816" i="2"/>
  <c r="AA816" i="2"/>
  <c r="X816" i="2"/>
  <c r="V816" i="2"/>
  <c r="U816" i="2"/>
  <c r="S816" i="2"/>
  <c r="P816" i="2"/>
  <c r="N816" i="2"/>
  <c r="M816" i="2"/>
  <c r="K816" i="2"/>
  <c r="I816" i="2" s="1"/>
  <c r="AP815" i="2"/>
  <c r="AL815" i="2"/>
  <c r="AK815" i="2"/>
  <c r="AI815" i="2"/>
  <c r="AF815" i="2"/>
  <c r="AD815" i="2"/>
  <c r="AC815" i="2"/>
  <c r="AA815" i="2"/>
  <c r="X815" i="2"/>
  <c r="V815" i="2"/>
  <c r="U815" i="2"/>
  <c r="S815" i="2"/>
  <c r="P815" i="2"/>
  <c r="N815" i="2"/>
  <c r="M815" i="2"/>
  <c r="K815" i="2"/>
  <c r="AP814" i="2"/>
  <c r="AL814" i="2"/>
  <c r="AK814" i="2"/>
  <c r="AI814" i="2"/>
  <c r="AF814" i="2"/>
  <c r="AD814" i="2"/>
  <c r="AC814" i="2"/>
  <c r="AA814" i="2"/>
  <c r="X814" i="2"/>
  <c r="V814" i="2"/>
  <c r="U814" i="2"/>
  <c r="S814" i="2"/>
  <c r="P814" i="2"/>
  <c r="N814" i="2"/>
  <c r="M814" i="2"/>
  <c r="K814" i="2"/>
  <c r="AP813" i="2"/>
  <c r="AL813" i="2"/>
  <c r="AK813" i="2"/>
  <c r="AI813" i="2"/>
  <c r="AF813" i="2"/>
  <c r="AD813" i="2"/>
  <c r="AC813" i="2"/>
  <c r="AA813" i="2"/>
  <c r="X813" i="2"/>
  <c r="V813" i="2"/>
  <c r="U813" i="2"/>
  <c r="S813" i="2"/>
  <c r="P813" i="2"/>
  <c r="N813" i="2"/>
  <c r="M813" i="2"/>
  <c r="K813" i="2"/>
  <c r="AP812" i="2"/>
  <c r="AL812" i="2"/>
  <c r="AK812" i="2"/>
  <c r="AI812" i="2"/>
  <c r="AF812" i="2"/>
  <c r="AD812" i="2"/>
  <c r="AC812" i="2"/>
  <c r="AA812" i="2"/>
  <c r="X812" i="2"/>
  <c r="V812" i="2"/>
  <c r="U812" i="2"/>
  <c r="S812" i="2"/>
  <c r="P812" i="2"/>
  <c r="N812" i="2"/>
  <c r="M812" i="2"/>
  <c r="K812" i="2"/>
  <c r="AP811" i="2"/>
  <c r="AL811" i="2"/>
  <c r="AK811" i="2"/>
  <c r="AI811" i="2"/>
  <c r="AF811" i="2"/>
  <c r="AD811" i="2"/>
  <c r="AC811" i="2"/>
  <c r="AA811" i="2"/>
  <c r="X811" i="2"/>
  <c r="V811" i="2"/>
  <c r="U811" i="2"/>
  <c r="S811" i="2"/>
  <c r="P811" i="2"/>
  <c r="N811" i="2"/>
  <c r="M811" i="2"/>
  <c r="K811" i="2"/>
  <c r="AP810" i="2"/>
  <c r="AL810" i="2"/>
  <c r="AK810" i="2"/>
  <c r="AI810" i="2"/>
  <c r="AF810" i="2"/>
  <c r="AD810" i="2"/>
  <c r="AC810" i="2"/>
  <c r="AA810" i="2"/>
  <c r="X810" i="2"/>
  <c r="V810" i="2"/>
  <c r="U810" i="2"/>
  <c r="S810" i="2"/>
  <c r="P810" i="2"/>
  <c r="N810" i="2"/>
  <c r="M810" i="2"/>
  <c r="K810" i="2"/>
  <c r="AP809" i="2"/>
  <c r="AL809" i="2"/>
  <c r="AK809" i="2"/>
  <c r="AI809" i="2"/>
  <c r="AF809" i="2"/>
  <c r="AD809" i="2"/>
  <c r="AC809" i="2"/>
  <c r="AA809" i="2"/>
  <c r="X809" i="2"/>
  <c r="V809" i="2"/>
  <c r="U809" i="2"/>
  <c r="S809" i="2"/>
  <c r="P809" i="2"/>
  <c r="N809" i="2"/>
  <c r="M809" i="2"/>
  <c r="K809" i="2"/>
  <c r="AP808" i="2"/>
  <c r="AL808" i="2"/>
  <c r="AK808" i="2"/>
  <c r="AI808" i="2"/>
  <c r="AF808" i="2"/>
  <c r="AD808" i="2"/>
  <c r="AC808" i="2"/>
  <c r="AA808" i="2"/>
  <c r="X808" i="2"/>
  <c r="V808" i="2"/>
  <c r="U808" i="2"/>
  <c r="S808" i="2"/>
  <c r="P808" i="2"/>
  <c r="N808" i="2"/>
  <c r="M808" i="2"/>
  <c r="K808" i="2"/>
  <c r="AP807" i="2"/>
  <c r="AL807" i="2"/>
  <c r="AK807" i="2"/>
  <c r="AI807" i="2"/>
  <c r="AF807" i="2"/>
  <c r="AD807" i="2"/>
  <c r="AC807" i="2"/>
  <c r="AA807" i="2"/>
  <c r="X807" i="2"/>
  <c r="V807" i="2"/>
  <c r="U807" i="2"/>
  <c r="S807" i="2"/>
  <c r="P807" i="2"/>
  <c r="N807" i="2"/>
  <c r="M807" i="2"/>
  <c r="K807" i="2"/>
  <c r="AP806" i="2"/>
  <c r="AL806" i="2"/>
  <c r="AK806" i="2"/>
  <c r="AI806" i="2"/>
  <c r="AF806" i="2"/>
  <c r="AD806" i="2"/>
  <c r="AC806" i="2"/>
  <c r="AA806" i="2"/>
  <c r="Y806" i="2"/>
  <c r="X806" i="2"/>
  <c r="V806" i="2"/>
  <c r="U806" i="2"/>
  <c r="S806" i="2"/>
  <c r="P806" i="2"/>
  <c r="N806" i="2"/>
  <c r="M806" i="2"/>
  <c r="K806" i="2"/>
  <c r="AP805" i="2"/>
  <c r="AL805" i="2"/>
  <c r="AK805" i="2"/>
  <c r="AI805" i="2"/>
  <c r="AF805" i="2"/>
  <c r="AD805" i="2"/>
  <c r="AC805" i="2"/>
  <c r="AA805" i="2"/>
  <c r="Y805" i="2" s="1"/>
  <c r="X805" i="2"/>
  <c r="V805" i="2"/>
  <c r="U805" i="2"/>
  <c r="S805" i="2"/>
  <c r="P805" i="2"/>
  <c r="N805" i="2"/>
  <c r="M805" i="2"/>
  <c r="K805" i="2"/>
  <c r="AP804" i="2"/>
  <c r="AL804" i="2"/>
  <c r="AK804" i="2"/>
  <c r="AI804" i="2"/>
  <c r="AF804" i="2"/>
  <c r="AD804" i="2"/>
  <c r="AC804" i="2"/>
  <c r="AA804" i="2"/>
  <c r="X804" i="2"/>
  <c r="V804" i="2"/>
  <c r="U804" i="2"/>
  <c r="S804" i="2"/>
  <c r="P804" i="2"/>
  <c r="N804" i="2"/>
  <c r="M804" i="2"/>
  <c r="K804" i="2"/>
  <c r="I804" i="2" s="1"/>
  <c r="AP803" i="2"/>
  <c r="AL803" i="2"/>
  <c r="AK803" i="2"/>
  <c r="AI803" i="2"/>
  <c r="AF803" i="2"/>
  <c r="AD803" i="2"/>
  <c r="AC803" i="2"/>
  <c r="AA803" i="2"/>
  <c r="Y803" i="2" s="1"/>
  <c r="X803" i="2"/>
  <c r="V803" i="2"/>
  <c r="U803" i="2"/>
  <c r="S803" i="2"/>
  <c r="P803" i="2"/>
  <c r="N803" i="2"/>
  <c r="M803" i="2"/>
  <c r="K803" i="2"/>
  <c r="I803" i="2" s="1"/>
  <c r="AQ803" i="2" s="1"/>
  <c r="AP802" i="2"/>
  <c r="AL802" i="2"/>
  <c r="AK802" i="2"/>
  <c r="AI802" i="2"/>
  <c r="AF802" i="2"/>
  <c r="AD802" i="2"/>
  <c r="AC802" i="2"/>
  <c r="AA802" i="2"/>
  <c r="Y802" i="2" s="1"/>
  <c r="X802" i="2"/>
  <c r="V802" i="2"/>
  <c r="U802" i="2"/>
  <c r="S802" i="2"/>
  <c r="P802" i="2"/>
  <c r="N802" i="2"/>
  <c r="M802" i="2"/>
  <c r="K802" i="2"/>
  <c r="AP801" i="2"/>
  <c r="AL801" i="2"/>
  <c r="AK801" i="2"/>
  <c r="AI801" i="2"/>
  <c r="AF801" i="2"/>
  <c r="AD801" i="2"/>
  <c r="AC801" i="2"/>
  <c r="AA801" i="2"/>
  <c r="Y801" i="2" s="1"/>
  <c r="X801" i="2"/>
  <c r="V801" i="2"/>
  <c r="U801" i="2"/>
  <c r="S801" i="2"/>
  <c r="P801" i="2"/>
  <c r="N801" i="2"/>
  <c r="M801" i="2"/>
  <c r="K801" i="2"/>
  <c r="I801" i="2" s="1"/>
  <c r="AQ801" i="2" s="1"/>
  <c r="AP800" i="2"/>
  <c r="AN800" i="2"/>
  <c r="AL800" i="2"/>
  <c r="AK800" i="2"/>
  <c r="AI800" i="2"/>
  <c r="AF800" i="2"/>
  <c r="AD800" i="2"/>
  <c r="AC800" i="2"/>
  <c r="AA800" i="2"/>
  <c r="X800" i="2"/>
  <c r="V800" i="2"/>
  <c r="U800" i="2"/>
  <c r="S800" i="2"/>
  <c r="P800" i="2"/>
  <c r="N800" i="2"/>
  <c r="M800" i="2"/>
  <c r="K800" i="2"/>
  <c r="AP799" i="2"/>
  <c r="AN799" i="2"/>
  <c r="AL799" i="2"/>
  <c r="AK799" i="2"/>
  <c r="AI799" i="2"/>
  <c r="AF799" i="2"/>
  <c r="AD799" i="2"/>
  <c r="AC799" i="2"/>
  <c r="AA799" i="2"/>
  <c r="X799" i="2"/>
  <c r="V799" i="2"/>
  <c r="U799" i="2"/>
  <c r="S799" i="2"/>
  <c r="P799" i="2"/>
  <c r="N799" i="2"/>
  <c r="M799" i="2"/>
  <c r="K799" i="2"/>
  <c r="AP798" i="2"/>
  <c r="AN798" i="2"/>
  <c r="AL798" i="2"/>
  <c r="AK798" i="2"/>
  <c r="AI798" i="2"/>
  <c r="AF798" i="2"/>
  <c r="AD798" i="2"/>
  <c r="AC798" i="2"/>
  <c r="AA798" i="2"/>
  <c r="X798" i="2"/>
  <c r="V798" i="2"/>
  <c r="U798" i="2"/>
  <c r="S798" i="2"/>
  <c r="Q798" i="2" s="1"/>
  <c r="P798" i="2"/>
  <c r="N798" i="2"/>
  <c r="M798" i="2"/>
  <c r="K798" i="2"/>
  <c r="AP797" i="2"/>
  <c r="AN797" i="2"/>
  <c r="AL797" i="2"/>
  <c r="AK797" i="2"/>
  <c r="AI797" i="2"/>
  <c r="AF797" i="2"/>
  <c r="AD797" i="2"/>
  <c r="AC797" i="2"/>
  <c r="AA797" i="2"/>
  <c r="Y797" i="2" s="1"/>
  <c r="X797" i="2"/>
  <c r="V797" i="2"/>
  <c r="U797" i="2"/>
  <c r="S797" i="2"/>
  <c r="P797" i="2"/>
  <c r="N797" i="2"/>
  <c r="M797" i="2"/>
  <c r="K797" i="2"/>
  <c r="I797" i="2" s="1"/>
  <c r="AQ797" i="2" s="1"/>
  <c r="AP796" i="2"/>
  <c r="AN796" i="2"/>
  <c r="AL796" i="2"/>
  <c r="AK796" i="2"/>
  <c r="AI796" i="2"/>
  <c r="AF796" i="2"/>
  <c r="AD796" i="2"/>
  <c r="AC796" i="2"/>
  <c r="AA796" i="2"/>
  <c r="X796" i="2"/>
  <c r="V796" i="2"/>
  <c r="U796" i="2"/>
  <c r="S796" i="2"/>
  <c r="P796" i="2"/>
  <c r="N796" i="2"/>
  <c r="M796" i="2"/>
  <c r="K796" i="2"/>
  <c r="AP795" i="2"/>
  <c r="AN795" i="2"/>
  <c r="AL795" i="2"/>
  <c r="AK795" i="2"/>
  <c r="AI795" i="2"/>
  <c r="AF795" i="2"/>
  <c r="AD795" i="2"/>
  <c r="AC795" i="2"/>
  <c r="AA795" i="2"/>
  <c r="X795" i="2"/>
  <c r="V795" i="2"/>
  <c r="U795" i="2"/>
  <c r="S795" i="2"/>
  <c r="P795" i="2"/>
  <c r="N795" i="2"/>
  <c r="M795" i="2"/>
  <c r="K795" i="2"/>
  <c r="AP794" i="2"/>
  <c r="AN794" i="2"/>
  <c r="AL794" i="2"/>
  <c r="AK794" i="2"/>
  <c r="AI794" i="2"/>
  <c r="AF794" i="2"/>
  <c r="AD794" i="2"/>
  <c r="AC794" i="2"/>
  <c r="AA794" i="2"/>
  <c r="X794" i="2"/>
  <c r="V794" i="2"/>
  <c r="U794" i="2"/>
  <c r="S794" i="2"/>
  <c r="Q794" i="2" s="1"/>
  <c r="P794" i="2"/>
  <c r="N794" i="2"/>
  <c r="M794" i="2"/>
  <c r="K794" i="2"/>
  <c r="AP793" i="2"/>
  <c r="AN793" i="2"/>
  <c r="AL793" i="2"/>
  <c r="AK793" i="2"/>
  <c r="AI793" i="2"/>
  <c r="AF793" i="2"/>
  <c r="AD793" i="2"/>
  <c r="AC793" i="2"/>
  <c r="AA793" i="2"/>
  <c r="X793" i="2"/>
  <c r="V793" i="2"/>
  <c r="U793" i="2"/>
  <c r="S793" i="2"/>
  <c r="P793" i="2"/>
  <c r="N793" i="2"/>
  <c r="M793" i="2"/>
  <c r="K793" i="2"/>
  <c r="AP792" i="2"/>
  <c r="AN792" i="2"/>
  <c r="AL792" i="2"/>
  <c r="AK792" i="2"/>
  <c r="AI792" i="2"/>
  <c r="AF792" i="2"/>
  <c r="AD792" i="2"/>
  <c r="AC792" i="2"/>
  <c r="AA792" i="2"/>
  <c r="X792" i="2"/>
  <c r="V792" i="2"/>
  <c r="U792" i="2"/>
  <c r="S792" i="2"/>
  <c r="P792" i="2"/>
  <c r="N792" i="2"/>
  <c r="M792" i="2"/>
  <c r="K792" i="2"/>
  <c r="AP791" i="2"/>
  <c r="AN791" i="2"/>
  <c r="AL791" i="2"/>
  <c r="AK791" i="2"/>
  <c r="AI791" i="2"/>
  <c r="AG791" i="2" s="1"/>
  <c r="AF791" i="2"/>
  <c r="AD791" i="2"/>
  <c r="AC791" i="2"/>
  <c r="AA791" i="2"/>
  <c r="X791" i="2"/>
  <c r="V791" i="2"/>
  <c r="U791" i="2"/>
  <c r="S791" i="2"/>
  <c r="Q791" i="2" s="1"/>
  <c r="P791" i="2"/>
  <c r="N791" i="2"/>
  <c r="M791" i="2"/>
  <c r="K791" i="2"/>
  <c r="AP790" i="2"/>
  <c r="AN790" i="2"/>
  <c r="AL790" i="2"/>
  <c r="AK790" i="2"/>
  <c r="AI790" i="2"/>
  <c r="AF790" i="2"/>
  <c r="AD790" i="2"/>
  <c r="AC790" i="2"/>
  <c r="AA790" i="2"/>
  <c r="X790" i="2"/>
  <c r="V790" i="2"/>
  <c r="U790" i="2"/>
  <c r="S790" i="2"/>
  <c r="P790" i="2"/>
  <c r="N790" i="2"/>
  <c r="M790" i="2"/>
  <c r="K790" i="2"/>
  <c r="AP789" i="2"/>
  <c r="AN789" i="2"/>
  <c r="AL789" i="2"/>
  <c r="AK789" i="2"/>
  <c r="AI789" i="2"/>
  <c r="AF789" i="2"/>
  <c r="AD789" i="2"/>
  <c r="AC789" i="2"/>
  <c r="AA789" i="2"/>
  <c r="X789" i="2"/>
  <c r="V789" i="2"/>
  <c r="U789" i="2"/>
  <c r="S789" i="2"/>
  <c r="P789" i="2"/>
  <c r="N789" i="2"/>
  <c r="M789" i="2"/>
  <c r="K789" i="2"/>
  <c r="AP788" i="2"/>
  <c r="AN788" i="2"/>
  <c r="AL788" i="2"/>
  <c r="AK788" i="2"/>
  <c r="AI788" i="2"/>
  <c r="AF788" i="2"/>
  <c r="AD788" i="2"/>
  <c r="AC788" i="2"/>
  <c r="AA788" i="2"/>
  <c r="Y788" i="2" s="1"/>
  <c r="X788" i="2"/>
  <c r="V788" i="2"/>
  <c r="U788" i="2"/>
  <c r="S788" i="2"/>
  <c r="P788" i="2"/>
  <c r="N788" i="2"/>
  <c r="M788" i="2"/>
  <c r="K788" i="2"/>
  <c r="I788" i="2" s="1"/>
  <c r="AQ788" i="2" s="1"/>
  <c r="AP787" i="2"/>
  <c r="AN787" i="2"/>
  <c r="AL787" i="2"/>
  <c r="AK787" i="2"/>
  <c r="AI787" i="2"/>
  <c r="AG787" i="2" s="1"/>
  <c r="AF787" i="2"/>
  <c r="AD787" i="2"/>
  <c r="AC787" i="2"/>
  <c r="AA787" i="2"/>
  <c r="X787" i="2"/>
  <c r="V787" i="2"/>
  <c r="U787" i="2"/>
  <c r="S787" i="2"/>
  <c r="P787" i="2"/>
  <c r="N787" i="2"/>
  <c r="M787" i="2"/>
  <c r="K787" i="2"/>
  <c r="AP786" i="2"/>
  <c r="AN786" i="2"/>
  <c r="AL786" i="2"/>
  <c r="AK786" i="2"/>
  <c r="AI786" i="2"/>
  <c r="AF786" i="2"/>
  <c r="AD786" i="2"/>
  <c r="AC786" i="2"/>
  <c r="AA786" i="2"/>
  <c r="X786" i="2"/>
  <c r="V786" i="2"/>
  <c r="U786" i="2"/>
  <c r="S786" i="2"/>
  <c r="P786" i="2"/>
  <c r="N786" i="2"/>
  <c r="M786" i="2"/>
  <c r="K786" i="2"/>
  <c r="AP785" i="2"/>
  <c r="AN785" i="2"/>
  <c r="AL785" i="2"/>
  <c r="AK785" i="2"/>
  <c r="AI785" i="2"/>
  <c r="AF785" i="2"/>
  <c r="AD785" i="2"/>
  <c r="AC785" i="2"/>
  <c r="AA785" i="2"/>
  <c r="X785" i="2"/>
  <c r="V785" i="2"/>
  <c r="U785" i="2"/>
  <c r="S785" i="2"/>
  <c r="P785" i="2"/>
  <c r="N785" i="2"/>
  <c r="M785" i="2"/>
  <c r="K785" i="2"/>
  <c r="AP784" i="2"/>
  <c r="AN784" i="2"/>
  <c r="AL784" i="2"/>
  <c r="AK784" i="2"/>
  <c r="AI784" i="2"/>
  <c r="AF784" i="2"/>
  <c r="AD784" i="2"/>
  <c r="AC784" i="2"/>
  <c r="AA784" i="2"/>
  <c r="Y784" i="2" s="1"/>
  <c r="X784" i="2"/>
  <c r="V784" i="2"/>
  <c r="U784" i="2"/>
  <c r="S784" i="2"/>
  <c r="P784" i="2"/>
  <c r="N784" i="2"/>
  <c r="M784" i="2"/>
  <c r="I29" i="12" s="1"/>
  <c r="K784" i="2"/>
  <c r="I784" i="2" s="1"/>
  <c r="AQ784" i="2" s="1"/>
  <c r="AP783" i="2"/>
  <c r="AN783" i="2"/>
  <c r="AL783" i="2"/>
  <c r="AK783" i="2"/>
  <c r="AI783" i="2"/>
  <c r="AF783" i="2"/>
  <c r="AD783" i="2"/>
  <c r="AC783" i="2"/>
  <c r="Y783" i="2" s="1"/>
  <c r="AA783" i="2"/>
  <c r="X783" i="2"/>
  <c r="V783" i="2"/>
  <c r="U783" i="2"/>
  <c r="S783" i="2"/>
  <c r="P783" i="2"/>
  <c r="N783" i="2"/>
  <c r="M783" i="2"/>
  <c r="K783" i="2"/>
  <c r="AP782" i="2"/>
  <c r="AN782" i="2"/>
  <c r="AL782" i="2"/>
  <c r="AK782" i="2"/>
  <c r="AI782" i="2"/>
  <c r="AF782" i="2"/>
  <c r="AD782" i="2"/>
  <c r="AC782" i="2"/>
  <c r="AA782" i="2"/>
  <c r="X782" i="2"/>
  <c r="V782" i="2"/>
  <c r="U782" i="2"/>
  <c r="S782" i="2"/>
  <c r="P782" i="2"/>
  <c r="N782" i="2"/>
  <c r="M782" i="2"/>
  <c r="K782" i="2"/>
  <c r="AP781" i="2"/>
  <c r="AN781" i="2"/>
  <c r="AL781" i="2"/>
  <c r="AK781" i="2"/>
  <c r="AI781" i="2"/>
  <c r="AF781" i="2"/>
  <c r="AD781" i="2"/>
  <c r="AC781" i="2"/>
  <c r="AA781" i="2"/>
  <c r="Y781" i="2" s="1"/>
  <c r="X781" i="2"/>
  <c r="V781" i="2"/>
  <c r="U781" i="2"/>
  <c r="S781" i="2"/>
  <c r="P781" i="2"/>
  <c r="N781" i="2"/>
  <c r="M781" i="2"/>
  <c r="K781" i="2"/>
  <c r="I781" i="2" s="1"/>
  <c r="AQ781" i="2" s="1"/>
  <c r="AP780" i="2"/>
  <c r="AN780" i="2"/>
  <c r="AL780" i="2"/>
  <c r="AK780" i="2"/>
  <c r="AI780" i="2"/>
  <c r="AF780" i="2"/>
  <c r="AD780" i="2"/>
  <c r="AC780" i="2"/>
  <c r="AA780" i="2"/>
  <c r="X780" i="2"/>
  <c r="V780" i="2"/>
  <c r="U780" i="2"/>
  <c r="S780" i="2"/>
  <c r="P780" i="2"/>
  <c r="N780" i="2"/>
  <c r="M780" i="2"/>
  <c r="K780" i="2"/>
  <c r="I780" i="2" s="1"/>
  <c r="AQ780" i="2" s="1"/>
  <c r="AP779" i="2"/>
  <c r="AN779" i="2"/>
  <c r="AL779" i="2"/>
  <c r="AK779" i="2"/>
  <c r="AI779" i="2"/>
  <c r="AF779" i="2"/>
  <c r="AD779" i="2"/>
  <c r="AC779" i="2"/>
  <c r="Y779" i="2" s="1"/>
  <c r="AA779" i="2"/>
  <c r="X779" i="2"/>
  <c r="V779" i="2"/>
  <c r="U779" i="2"/>
  <c r="S779" i="2"/>
  <c r="P779" i="2"/>
  <c r="N779" i="2"/>
  <c r="M779" i="2"/>
  <c r="K779" i="2"/>
  <c r="AP778" i="2"/>
  <c r="AN778" i="2"/>
  <c r="AL778" i="2"/>
  <c r="AK778" i="2"/>
  <c r="AI778" i="2"/>
  <c r="AF778" i="2"/>
  <c r="AD778" i="2"/>
  <c r="AC778" i="2"/>
  <c r="AA778" i="2"/>
  <c r="X778" i="2"/>
  <c r="V778" i="2"/>
  <c r="U778" i="2"/>
  <c r="S778" i="2"/>
  <c r="P778" i="2"/>
  <c r="N778" i="2"/>
  <c r="M778" i="2"/>
  <c r="K778" i="2"/>
  <c r="AP777" i="2"/>
  <c r="AN777" i="2"/>
  <c r="AL777" i="2"/>
  <c r="AK777" i="2"/>
  <c r="AI777" i="2"/>
  <c r="AF777" i="2"/>
  <c r="AD777" i="2"/>
  <c r="AC777" i="2"/>
  <c r="AA777" i="2"/>
  <c r="X777" i="2"/>
  <c r="V777" i="2"/>
  <c r="U777" i="2"/>
  <c r="S777" i="2"/>
  <c r="P777" i="2"/>
  <c r="N777" i="2"/>
  <c r="M777" i="2"/>
  <c r="K777" i="2"/>
  <c r="AP776" i="2"/>
  <c r="AN776" i="2"/>
  <c r="AL776" i="2"/>
  <c r="AK776" i="2"/>
  <c r="AI776" i="2"/>
  <c r="AF776" i="2"/>
  <c r="AD776" i="2"/>
  <c r="AC776" i="2"/>
  <c r="AA776" i="2"/>
  <c r="X776" i="2"/>
  <c r="V776" i="2"/>
  <c r="U776" i="2"/>
  <c r="S776" i="2"/>
  <c r="P776" i="2"/>
  <c r="N776" i="2"/>
  <c r="M776" i="2"/>
  <c r="K776" i="2"/>
  <c r="I776" i="2" s="1"/>
  <c r="AQ776" i="2" s="1"/>
  <c r="AP775" i="2"/>
  <c r="AN775" i="2"/>
  <c r="AL775" i="2"/>
  <c r="AK775" i="2"/>
  <c r="AI775" i="2"/>
  <c r="AF775" i="2"/>
  <c r="AD775" i="2"/>
  <c r="AC775" i="2"/>
  <c r="Y775" i="2" s="1"/>
  <c r="AA775" i="2"/>
  <c r="X775" i="2"/>
  <c r="V775" i="2"/>
  <c r="U775" i="2"/>
  <c r="S775" i="2"/>
  <c r="P775" i="2"/>
  <c r="N775" i="2"/>
  <c r="M775" i="2"/>
  <c r="K775" i="2"/>
  <c r="AP774" i="2"/>
  <c r="AN774" i="2"/>
  <c r="AL774" i="2"/>
  <c r="AK774" i="2"/>
  <c r="AI774" i="2"/>
  <c r="AF774" i="2"/>
  <c r="AD774" i="2"/>
  <c r="AC774" i="2"/>
  <c r="AA774" i="2"/>
  <c r="X774" i="2"/>
  <c r="V774" i="2"/>
  <c r="U774" i="2"/>
  <c r="S774" i="2"/>
  <c r="P774" i="2"/>
  <c r="N774" i="2"/>
  <c r="M774" i="2"/>
  <c r="K774" i="2"/>
  <c r="AP773" i="2"/>
  <c r="AN773" i="2"/>
  <c r="AL773" i="2"/>
  <c r="AK773" i="2"/>
  <c r="AI773" i="2"/>
  <c r="AF773" i="2"/>
  <c r="AD773" i="2"/>
  <c r="AC773" i="2"/>
  <c r="AA773" i="2"/>
  <c r="X773" i="2"/>
  <c r="V773" i="2"/>
  <c r="U773" i="2"/>
  <c r="S773" i="2"/>
  <c r="P773" i="2"/>
  <c r="N773" i="2"/>
  <c r="M773" i="2"/>
  <c r="K773" i="2"/>
  <c r="I773" i="2" s="1"/>
  <c r="AQ773" i="2" s="1"/>
  <c r="AP772" i="2"/>
  <c r="AN772" i="2"/>
  <c r="AL772" i="2"/>
  <c r="AK772" i="2"/>
  <c r="AI772" i="2"/>
  <c r="AF772" i="2"/>
  <c r="AD772" i="2"/>
  <c r="AC772" i="2"/>
  <c r="AA772" i="2"/>
  <c r="X772" i="2"/>
  <c r="V772" i="2"/>
  <c r="U772" i="2"/>
  <c r="S772" i="2"/>
  <c r="P772" i="2"/>
  <c r="N772" i="2"/>
  <c r="M772" i="2"/>
  <c r="K772" i="2"/>
  <c r="AP771" i="2"/>
  <c r="AN771" i="2"/>
  <c r="AL771" i="2"/>
  <c r="AK771" i="2"/>
  <c r="AI771" i="2"/>
  <c r="AF771" i="2"/>
  <c r="AD771" i="2"/>
  <c r="AC771" i="2"/>
  <c r="Y771" i="2" s="1"/>
  <c r="AA771" i="2"/>
  <c r="X771" i="2"/>
  <c r="V771" i="2"/>
  <c r="U771" i="2"/>
  <c r="S771" i="2"/>
  <c r="P771" i="2"/>
  <c r="N771" i="2"/>
  <c r="M771" i="2"/>
  <c r="K771" i="2"/>
  <c r="AP770" i="2"/>
  <c r="AN770" i="2"/>
  <c r="AL770" i="2"/>
  <c r="AK770" i="2"/>
  <c r="AI770" i="2"/>
  <c r="AF770" i="2"/>
  <c r="AD770" i="2"/>
  <c r="AC770" i="2"/>
  <c r="AA770" i="2"/>
  <c r="X770" i="2"/>
  <c r="V770" i="2"/>
  <c r="U770" i="2"/>
  <c r="S770" i="2"/>
  <c r="P770" i="2"/>
  <c r="N770" i="2"/>
  <c r="M770" i="2"/>
  <c r="K770" i="2"/>
  <c r="AP769" i="2"/>
  <c r="AN769" i="2"/>
  <c r="AL769" i="2"/>
  <c r="AK769" i="2"/>
  <c r="AI769" i="2"/>
  <c r="AF769" i="2"/>
  <c r="AD769" i="2"/>
  <c r="AC769" i="2"/>
  <c r="AA769" i="2"/>
  <c r="X769" i="2"/>
  <c r="V769" i="2"/>
  <c r="U769" i="2"/>
  <c r="S769" i="2"/>
  <c r="P769" i="2"/>
  <c r="N769" i="2"/>
  <c r="M769" i="2"/>
  <c r="K769" i="2"/>
  <c r="AP768" i="2"/>
  <c r="AN768" i="2"/>
  <c r="AL768" i="2"/>
  <c r="AK768" i="2"/>
  <c r="AI768" i="2"/>
  <c r="AF768" i="2"/>
  <c r="AD768" i="2"/>
  <c r="AC768" i="2"/>
  <c r="AA768" i="2"/>
  <c r="X768" i="2"/>
  <c r="V768" i="2"/>
  <c r="U768" i="2"/>
  <c r="S768" i="2"/>
  <c r="P768" i="2"/>
  <c r="N768" i="2"/>
  <c r="M768" i="2"/>
  <c r="K768" i="2"/>
  <c r="AP767" i="2"/>
  <c r="AN767" i="2"/>
  <c r="AL767" i="2"/>
  <c r="AK767" i="2"/>
  <c r="AI767" i="2"/>
  <c r="AF767" i="2"/>
  <c r="AD767" i="2"/>
  <c r="AC767" i="2"/>
  <c r="Y767" i="2" s="1"/>
  <c r="AA767" i="2"/>
  <c r="X767" i="2"/>
  <c r="V767" i="2"/>
  <c r="U767" i="2"/>
  <c r="S767" i="2"/>
  <c r="P767" i="2"/>
  <c r="N767" i="2"/>
  <c r="M767" i="2"/>
  <c r="K767" i="2"/>
  <c r="AP766" i="2"/>
  <c r="AN766" i="2"/>
  <c r="AL766" i="2"/>
  <c r="AK766" i="2"/>
  <c r="AI766" i="2"/>
  <c r="AF766" i="2"/>
  <c r="AD766" i="2"/>
  <c r="AC766" i="2"/>
  <c r="AA766" i="2"/>
  <c r="X766" i="2"/>
  <c r="V766" i="2"/>
  <c r="U766" i="2"/>
  <c r="S766" i="2"/>
  <c r="P766" i="2"/>
  <c r="N766" i="2"/>
  <c r="M766" i="2"/>
  <c r="K766" i="2"/>
  <c r="AP765" i="2"/>
  <c r="AN765" i="2"/>
  <c r="AL765" i="2"/>
  <c r="AK765" i="2"/>
  <c r="AI765" i="2"/>
  <c r="AF765" i="2"/>
  <c r="AD765" i="2"/>
  <c r="AC765" i="2"/>
  <c r="AA765" i="2"/>
  <c r="X765" i="2"/>
  <c r="V765" i="2"/>
  <c r="U765" i="2"/>
  <c r="S765" i="2"/>
  <c r="P765" i="2"/>
  <c r="N765" i="2"/>
  <c r="M765" i="2"/>
  <c r="K765" i="2"/>
  <c r="I765" i="2" s="1"/>
  <c r="AQ765" i="2" s="1"/>
  <c r="AP764" i="2"/>
  <c r="AN764" i="2"/>
  <c r="AL764" i="2"/>
  <c r="AK764" i="2"/>
  <c r="AI764" i="2"/>
  <c r="AF764" i="2"/>
  <c r="AD764" i="2"/>
  <c r="AC764" i="2"/>
  <c r="AA764" i="2"/>
  <c r="X764" i="2"/>
  <c r="V764" i="2"/>
  <c r="U764" i="2"/>
  <c r="S764" i="2"/>
  <c r="P764" i="2"/>
  <c r="N764" i="2"/>
  <c r="M764" i="2"/>
  <c r="K764" i="2"/>
  <c r="AP763" i="2"/>
  <c r="AN763" i="2"/>
  <c r="AL763" i="2"/>
  <c r="AK763" i="2"/>
  <c r="AI763" i="2"/>
  <c r="AF763" i="2"/>
  <c r="AD763" i="2"/>
  <c r="AC763" i="2"/>
  <c r="Y763" i="2" s="1"/>
  <c r="AA763" i="2"/>
  <c r="X763" i="2"/>
  <c r="V763" i="2"/>
  <c r="U763" i="2"/>
  <c r="S763" i="2"/>
  <c r="P763" i="2"/>
  <c r="N763" i="2"/>
  <c r="M763" i="2"/>
  <c r="K763" i="2"/>
  <c r="AP762" i="2"/>
  <c r="AN762" i="2"/>
  <c r="AL762" i="2"/>
  <c r="AK762" i="2"/>
  <c r="AI762" i="2"/>
  <c r="AF762" i="2"/>
  <c r="AD762" i="2"/>
  <c r="AC762" i="2"/>
  <c r="AA762" i="2"/>
  <c r="X762" i="2"/>
  <c r="V762" i="2"/>
  <c r="U762" i="2"/>
  <c r="S762" i="2"/>
  <c r="P762" i="2"/>
  <c r="N762" i="2"/>
  <c r="M762" i="2"/>
  <c r="K762" i="2"/>
  <c r="AP761" i="2"/>
  <c r="AN761" i="2"/>
  <c r="AL761" i="2"/>
  <c r="AK761" i="2"/>
  <c r="AI761" i="2"/>
  <c r="AF761" i="2"/>
  <c r="AD761" i="2"/>
  <c r="AC761" i="2"/>
  <c r="AA761" i="2"/>
  <c r="X761" i="2"/>
  <c r="V761" i="2"/>
  <c r="U761" i="2"/>
  <c r="S761" i="2"/>
  <c r="P761" i="2"/>
  <c r="N761" i="2"/>
  <c r="M761" i="2"/>
  <c r="K761" i="2"/>
  <c r="AP760" i="2"/>
  <c r="AN760" i="2"/>
  <c r="AL760" i="2"/>
  <c r="AK760" i="2"/>
  <c r="AI760" i="2"/>
  <c r="AF760" i="2"/>
  <c r="AD760" i="2"/>
  <c r="AC760" i="2"/>
  <c r="AA760" i="2"/>
  <c r="X760" i="2"/>
  <c r="V760" i="2"/>
  <c r="U760" i="2"/>
  <c r="S760" i="2"/>
  <c r="P760" i="2"/>
  <c r="N760" i="2"/>
  <c r="M760" i="2"/>
  <c r="K760" i="2"/>
  <c r="AP759" i="2"/>
  <c r="AN759" i="2"/>
  <c r="AL759" i="2"/>
  <c r="AK759" i="2"/>
  <c r="AI759" i="2"/>
  <c r="AF759" i="2"/>
  <c r="AD759" i="2"/>
  <c r="AC759" i="2"/>
  <c r="Y759" i="2" s="1"/>
  <c r="AA759" i="2"/>
  <c r="X759" i="2"/>
  <c r="V759" i="2"/>
  <c r="U759" i="2"/>
  <c r="S759" i="2"/>
  <c r="P759" i="2"/>
  <c r="N759" i="2"/>
  <c r="M759" i="2"/>
  <c r="K759" i="2"/>
  <c r="AP758" i="2"/>
  <c r="AN758" i="2"/>
  <c r="AL758" i="2"/>
  <c r="AK758" i="2"/>
  <c r="AI758" i="2"/>
  <c r="AF758" i="2"/>
  <c r="AD758" i="2"/>
  <c r="AC758" i="2"/>
  <c r="AA758" i="2"/>
  <c r="X758" i="2"/>
  <c r="V758" i="2"/>
  <c r="U758" i="2"/>
  <c r="S758" i="2"/>
  <c r="P758" i="2"/>
  <c r="N758" i="2"/>
  <c r="M758" i="2"/>
  <c r="K758" i="2"/>
  <c r="AP757" i="2"/>
  <c r="AN757" i="2"/>
  <c r="AL757" i="2"/>
  <c r="AK757" i="2"/>
  <c r="AI757" i="2"/>
  <c r="AF757" i="2"/>
  <c r="AD757" i="2"/>
  <c r="AC757" i="2"/>
  <c r="AA757" i="2"/>
  <c r="X757" i="2"/>
  <c r="V757" i="2"/>
  <c r="U757" i="2"/>
  <c r="S757" i="2"/>
  <c r="P757" i="2"/>
  <c r="N757" i="2"/>
  <c r="M757" i="2"/>
  <c r="K757" i="2"/>
  <c r="I757" i="2" s="1"/>
  <c r="AQ757" i="2" s="1"/>
  <c r="AP756" i="2"/>
  <c r="AN756" i="2"/>
  <c r="AL756" i="2"/>
  <c r="AK756" i="2"/>
  <c r="AI756" i="2"/>
  <c r="AF756" i="2"/>
  <c r="AD756" i="2"/>
  <c r="AC756" i="2"/>
  <c r="AA756" i="2"/>
  <c r="X756" i="2"/>
  <c r="V756" i="2"/>
  <c r="U756" i="2"/>
  <c r="S756" i="2"/>
  <c r="P756" i="2"/>
  <c r="N756" i="2"/>
  <c r="M756" i="2"/>
  <c r="K756" i="2"/>
  <c r="AP755" i="2"/>
  <c r="AN755" i="2"/>
  <c r="AL755" i="2"/>
  <c r="AK755" i="2"/>
  <c r="AI755" i="2"/>
  <c r="AF755" i="2"/>
  <c r="AD755" i="2"/>
  <c r="AC755" i="2"/>
  <c r="Y755" i="2" s="1"/>
  <c r="AA755" i="2"/>
  <c r="X755" i="2"/>
  <c r="V755" i="2"/>
  <c r="U755" i="2"/>
  <c r="S755" i="2"/>
  <c r="P755" i="2"/>
  <c r="N755" i="2"/>
  <c r="M755" i="2"/>
  <c r="K755" i="2"/>
  <c r="AP754" i="2"/>
  <c r="AN754" i="2"/>
  <c r="AL754" i="2"/>
  <c r="AK754" i="2"/>
  <c r="AI754" i="2"/>
  <c r="AF754" i="2"/>
  <c r="AD754" i="2"/>
  <c r="AC754" i="2"/>
  <c r="AA754" i="2"/>
  <c r="X754" i="2"/>
  <c r="V754" i="2"/>
  <c r="U754" i="2"/>
  <c r="S754" i="2"/>
  <c r="P754" i="2"/>
  <c r="N754" i="2"/>
  <c r="M754" i="2"/>
  <c r="K754" i="2"/>
  <c r="AP753" i="2"/>
  <c r="AN753" i="2"/>
  <c r="AL753" i="2"/>
  <c r="AK753" i="2"/>
  <c r="AI753" i="2"/>
  <c r="AF753" i="2"/>
  <c r="AD753" i="2"/>
  <c r="AC753" i="2"/>
  <c r="AA753" i="2"/>
  <c r="X753" i="2"/>
  <c r="V753" i="2"/>
  <c r="U753" i="2"/>
  <c r="S753" i="2"/>
  <c r="P753" i="2"/>
  <c r="N753" i="2"/>
  <c r="M753" i="2"/>
  <c r="K753" i="2"/>
  <c r="AP752" i="2"/>
  <c r="AN752" i="2"/>
  <c r="AL752" i="2"/>
  <c r="AK752" i="2"/>
  <c r="AI752" i="2"/>
  <c r="AF752" i="2"/>
  <c r="AD752" i="2"/>
  <c r="AC752" i="2"/>
  <c r="AA752" i="2"/>
  <c r="X752" i="2"/>
  <c r="V752" i="2"/>
  <c r="U752" i="2"/>
  <c r="S752" i="2"/>
  <c r="P752" i="2"/>
  <c r="N752" i="2"/>
  <c r="M752" i="2"/>
  <c r="K752" i="2"/>
  <c r="AP751" i="2"/>
  <c r="AN751" i="2"/>
  <c r="AL751" i="2"/>
  <c r="AK751" i="2"/>
  <c r="AI751" i="2"/>
  <c r="AF751" i="2"/>
  <c r="AD751" i="2"/>
  <c r="AC751" i="2"/>
  <c r="Y751" i="2" s="1"/>
  <c r="AA751" i="2"/>
  <c r="X751" i="2"/>
  <c r="V751" i="2"/>
  <c r="U751" i="2"/>
  <c r="S751" i="2"/>
  <c r="P751" i="2"/>
  <c r="N751" i="2"/>
  <c r="M751" i="2"/>
  <c r="K751" i="2"/>
  <c r="AP750" i="2"/>
  <c r="AN750" i="2"/>
  <c r="AL750" i="2"/>
  <c r="AK750" i="2"/>
  <c r="AI750" i="2"/>
  <c r="AF750" i="2"/>
  <c r="AD750" i="2"/>
  <c r="AC750" i="2"/>
  <c r="AA750" i="2"/>
  <c r="X750" i="2"/>
  <c r="V750" i="2"/>
  <c r="U750" i="2"/>
  <c r="S750" i="2"/>
  <c r="P750" i="2"/>
  <c r="N750" i="2"/>
  <c r="M750" i="2"/>
  <c r="K750" i="2"/>
  <c r="AP749" i="2"/>
  <c r="AN749" i="2"/>
  <c r="AL749" i="2"/>
  <c r="AK749" i="2"/>
  <c r="AI749" i="2"/>
  <c r="AF749" i="2"/>
  <c r="AD749" i="2"/>
  <c r="AC749" i="2"/>
  <c r="AA749" i="2"/>
  <c r="X749" i="2"/>
  <c r="V749" i="2"/>
  <c r="U749" i="2"/>
  <c r="S749" i="2"/>
  <c r="P749" i="2"/>
  <c r="N749" i="2"/>
  <c r="M749" i="2"/>
  <c r="K749" i="2"/>
  <c r="I749" i="2" s="1"/>
  <c r="AQ749" i="2" s="1"/>
  <c r="AP748" i="2"/>
  <c r="AN748" i="2"/>
  <c r="AL748" i="2"/>
  <c r="AK748" i="2"/>
  <c r="AI748" i="2"/>
  <c r="AF748" i="2"/>
  <c r="AD748" i="2"/>
  <c r="AC748" i="2"/>
  <c r="AA748" i="2"/>
  <c r="X748" i="2"/>
  <c r="V748" i="2"/>
  <c r="U748" i="2"/>
  <c r="S748" i="2"/>
  <c r="P748" i="2"/>
  <c r="N748" i="2"/>
  <c r="M748" i="2"/>
  <c r="K748" i="2"/>
  <c r="AP747" i="2"/>
  <c r="AN747" i="2"/>
  <c r="AL747" i="2"/>
  <c r="AK747" i="2"/>
  <c r="AI747" i="2"/>
  <c r="AF747" i="2"/>
  <c r="AD747" i="2"/>
  <c r="AC747" i="2"/>
  <c r="Y747" i="2" s="1"/>
  <c r="AA747" i="2"/>
  <c r="X747" i="2"/>
  <c r="V747" i="2"/>
  <c r="U747" i="2"/>
  <c r="S747" i="2"/>
  <c r="P747" i="2"/>
  <c r="N747" i="2"/>
  <c r="M747" i="2"/>
  <c r="K747" i="2"/>
  <c r="AP746" i="2"/>
  <c r="AN746" i="2"/>
  <c r="AL746" i="2"/>
  <c r="AK746" i="2"/>
  <c r="AI746" i="2"/>
  <c r="AF746" i="2"/>
  <c r="AD746" i="2"/>
  <c r="AC746" i="2"/>
  <c r="AA746" i="2"/>
  <c r="X746" i="2"/>
  <c r="V746" i="2"/>
  <c r="U746" i="2"/>
  <c r="S746" i="2"/>
  <c r="P746" i="2"/>
  <c r="N746" i="2"/>
  <c r="M746" i="2"/>
  <c r="K746" i="2"/>
  <c r="AP745" i="2"/>
  <c r="AN745" i="2"/>
  <c r="AL745" i="2"/>
  <c r="AK745" i="2"/>
  <c r="AI745" i="2"/>
  <c r="AF745" i="2"/>
  <c r="AD745" i="2"/>
  <c r="AC745" i="2"/>
  <c r="AA745" i="2"/>
  <c r="X745" i="2"/>
  <c r="V745" i="2"/>
  <c r="U745" i="2"/>
  <c r="S745" i="2"/>
  <c r="P745" i="2"/>
  <c r="N745" i="2"/>
  <c r="M745" i="2"/>
  <c r="K745" i="2"/>
  <c r="AP744" i="2"/>
  <c r="AN744" i="2"/>
  <c r="AL744" i="2"/>
  <c r="AK744" i="2"/>
  <c r="AI744" i="2"/>
  <c r="AF744" i="2"/>
  <c r="AD744" i="2"/>
  <c r="AC744" i="2"/>
  <c r="AA744" i="2"/>
  <c r="X744" i="2"/>
  <c r="V744" i="2"/>
  <c r="U744" i="2"/>
  <c r="S744" i="2"/>
  <c r="P744" i="2"/>
  <c r="N744" i="2"/>
  <c r="M744" i="2"/>
  <c r="K744" i="2"/>
  <c r="AP743" i="2"/>
  <c r="AN743" i="2"/>
  <c r="AL743" i="2"/>
  <c r="AK743" i="2"/>
  <c r="AI743" i="2"/>
  <c r="AF743" i="2"/>
  <c r="AD743" i="2"/>
  <c r="AC743" i="2"/>
  <c r="Y743" i="2" s="1"/>
  <c r="AA743" i="2"/>
  <c r="X743" i="2"/>
  <c r="V743" i="2"/>
  <c r="U743" i="2"/>
  <c r="S743" i="2"/>
  <c r="P743" i="2"/>
  <c r="N743" i="2"/>
  <c r="M743" i="2"/>
  <c r="K743" i="2"/>
  <c r="AP742" i="2"/>
  <c r="AN742" i="2"/>
  <c r="AL742" i="2"/>
  <c r="AK742" i="2"/>
  <c r="AI742" i="2"/>
  <c r="AF742" i="2"/>
  <c r="AD742" i="2"/>
  <c r="AC742" i="2"/>
  <c r="AA742" i="2"/>
  <c r="X742" i="2"/>
  <c r="V742" i="2"/>
  <c r="U742" i="2"/>
  <c r="S742" i="2"/>
  <c r="P742" i="2"/>
  <c r="N742" i="2"/>
  <c r="M742" i="2"/>
  <c r="K742" i="2"/>
  <c r="AP741" i="2"/>
  <c r="AN741" i="2"/>
  <c r="AL741" i="2"/>
  <c r="AK741" i="2"/>
  <c r="AI741" i="2"/>
  <c r="AF741" i="2"/>
  <c r="AD741" i="2"/>
  <c r="AC741" i="2"/>
  <c r="AA741" i="2"/>
  <c r="X741" i="2"/>
  <c r="V741" i="2"/>
  <c r="U741" i="2"/>
  <c r="S741" i="2"/>
  <c r="P741" i="2"/>
  <c r="N741" i="2"/>
  <c r="M741" i="2"/>
  <c r="K741" i="2"/>
  <c r="I741" i="2" s="1"/>
  <c r="AQ741" i="2" s="1"/>
  <c r="AP740" i="2"/>
  <c r="AN740" i="2"/>
  <c r="AL740" i="2"/>
  <c r="AK740" i="2"/>
  <c r="AI740" i="2"/>
  <c r="AF740" i="2"/>
  <c r="AD740" i="2"/>
  <c r="AC740" i="2"/>
  <c r="AA740" i="2"/>
  <c r="X740" i="2"/>
  <c r="V740" i="2"/>
  <c r="U740" i="2"/>
  <c r="S740" i="2"/>
  <c r="P740" i="2"/>
  <c r="N740" i="2"/>
  <c r="M740" i="2"/>
  <c r="K740" i="2"/>
  <c r="AP739" i="2"/>
  <c r="AN739" i="2"/>
  <c r="AL739" i="2"/>
  <c r="AK739" i="2"/>
  <c r="AI739" i="2"/>
  <c r="AF739" i="2"/>
  <c r="AD739" i="2"/>
  <c r="AC739" i="2"/>
  <c r="Y739" i="2" s="1"/>
  <c r="AA739" i="2"/>
  <c r="X739" i="2"/>
  <c r="V739" i="2"/>
  <c r="U739" i="2"/>
  <c r="S739" i="2"/>
  <c r="P739" i="2"/>
  <c r="N739" i="2"/>
  <c r="M739" i="2"/>
  <c r="K739" i="2"/>
  <c r="AP738" i="2"/>
  <c r="AN738" i="2"/>
  <c r="AL738" i="2"/>
  <c r="AK738" i="2"/>
  <c r="AI738" i="2"/>
  <c r="AF738" i="2"/>
  <c r="AD738" i="2"/>
  <c r="AC738" i="2"/>
  <c r="AA738" i="2"/>
  <c r="X738" i="2"/>
  <c r="V738" i="2"/>
  <c r="U738" i="2"/>
  <c r="S738" i="2"/>
  <c r="P738" i="2"/>
  <c r="N738" i="2"/>
  <c r="M738" i="2"/>
  <c r="K738" i="2"/>
  <c r="AP737" i="2"/>
  <c r="AN737" i="2"/>
  <c r="AL737" i="2"/>
  <c r="AK737" i="2"/>
  <c r="AI737" i="2"/>
  <c r="AG737" i="2" s="1"/>
  <c r="AF737" i="2"/>
  <c r="AD737" i="2"/>
  <c r="AC737" i="2"/>
  <c r="AA737" i="2"/>
  <c r="X737" i="2"/>
  <c r="V737" i="2"/>
  <c r="U737" i="2"/>
  <c r="S737" i="2"/>
  <c r="Q737" i="2" s="1"/>
  <c r="P737" i="2"/>
  <c r="N737" i="2"/>
  <c r="M737" i="2"/>
  <c r="K737" i="2"/>
  <c r="AP736" i="2"/>
  <c r="AN736" i="2"/>
  <c r="AL736" i="2"/>
  <c r="AK736" i="2"/>
  <c r="AI736" i="2"/>
  <c r="AF736" i="2"/>
  <c r="AD736" i="2"/>
  <c r="AC736" i="2"/>
  <c r="AA736" i="2"/>
  <c r="X736" i="2"/>
  <c r="V736" i="2"/>
  <c r="U736" i="2"/>
  <c r="S736" i="2"/>
  <c r="P736" i="2"/>
  <c r="N736" i="2"/>
  <c r="M736" i="2"/>
  <c r="K736" i="2"/>
  <c r="AP735" i="2"/>
  <c r="AN735" i="2"/>
  <c r="AL735" i="2"/>
  <c r="AK735" i="2"/>
  <c r="AI735" i="2"/>
  <c r="AF735" i="2"/>
  <c r="AD735" i="2"/>
  <c r="AC735" i="2"/>
  <c r="Y735" i="2" s="1"/>
  <c r="AA735" i="2"/>
  <c r="X735" i="2"/>
  <c r="V735" i="2"/>
  <c r="U735" i="2"/>
  <c r="S735" i="2"/>
  <c r="P735" i="2"/>
  <c r="N735" i="2"/>
  <c r="M735" i="2"/>
  <c r="K735" i="2"/>
  <c r="AP734" i="2"/>
  <c r="AN734" i="2"/>
  <c r="AL734" i="2"/>
  <c r="AK734" i="2"/>
  <c r="AI734" i="2"/>
  <c r="AF734" i="2"/>
  <c r="AD734" i="2"/>
  <c r="AC734" i="2"/>
  <c r="AA734" i="2"/>
  <c r="X734" i="2"/>
  <c r="V734" i="2"/>
  <c r="U734" i="2"/>
  <c r="S734" i="2"/>
  <c r="P734" i="2"/>
  <c r="N734" i="2"/>
  <c r="M734" i="2"/>
  <c r="K734" i="2"/>
  <c r="AP733" i="2"/>
  <c r="AN733" i="2"/>
  <c r="AL733" i="2"/>
  <c r="AK733" i="2"/>
  <c r="AI733" i="2"/>
  <c r="AF733" i="2"/>
  <c r="AD733" i="2"/>
  <c r="AC733" i="2"/>
  <c r="AA733" i="2"/>
  <c r="X733" i="2"/>
  <c r="V733" i="2"/>
  <c r="U733" i="2"/>
  <c r="S733" i="2"/>
  <c r="P733" i="2"/>
  <c r="N733" i="2"/>
  <c r="M733" i="2"/>
  <c r="K733" i="2"/>
  <c r="I733" i="2" s="1"/>
  <c r="AQ733" i="2" s="1"/>
  <c r="AP732" i="2"/>
  <c r="AN732" i="2"/>
  <c r="AL732" i="2"/>
  <c r="AK732" i="2"/>
  <c r="AI732" i="2"/>
  <c r="AF732" i="2"/>
  <c r="AD732" i="2"/>
  <c r="AC732" i="2"/>
  <c r="AA732" i="2"/>
  <c r="X732" i="2"/>
  <c r="V732" i="2"/>
  <c r="U732" i="2"/>
  <c r="S732" i="2"/>
  <c r="P732" i="2"/>
  <c r="N732" i="2"/>
  <c r="M732" i="2"/>
  <c r="K732" i="2"/>
  <c r="AP731" i="2"/>
  <c r="AN731" i="2"/>
  <c r="AL731" i="2"/>
  <c r="AK731" i="2"/>
  <c r="AI731" i="2"/>
  <c r="AF731" i="2"/>
  <c r="AD731" i="2"/>
  <c r="AC731" i="2"/>
  <c r="AA731" i="2"/>
  <c r="Y731" i="2" s="1"/>
  <c r="X731" i="2"/>
  <c r="V731" i="2"/>
  <c r="U731" i="2"/>
  <c r="S731" i="2"/>
  <c r="P731" i="2"/>
  <c r="N731" i="2"/>
  <c r="M731" i="2"/>
  <c r="K731" i="2"/>
  <c r="AP730" i="2"/>
  <c r="AN730" i="2"/>
  <c r="AL730" i="2"/>
  <c r="AK730" i="2"/>
  <c r="AI730" i="2"/>
  <c r="AF730" i="2"/>
  <c r="AD730" i="2"/>
  <c r="AC730" i="2"/>
  <c r="AA730" i="2"/>
  <c r="X730" i="2"/>
  <c r="V730" i="2"/>
  <c r="U730" i="2"/>
  <c r="S730" i="2"/>
  <c r="Q730" i="2" s="1"/>
  <c r="P730" i="2"/>
  <c r="N730" i="2"/>
  <c r="M730" i="2"/>
  <c r="K730" i="2"/>
  <c r="AP729" i="2"/>
  <c r="AN729" i="2"/>
  <c r="AL729" i="2"/>
  <c r="AK729" i="2"/>
  <c r="AI729" i="2"/>
  <c r="AF729" i="2"/>
  <c r="AD729" i="2"/>
  <c r="AC729" i="2"/>
  <c r="AA729" i="2"/>
  <c r="X729" i="2"/>
  <c r="V729" i="2"/>
  <c r="U729" i="2"/>
  <c r="S729" i="2"/>
  <c r="P729" i="2"/>
  <c r="N729" i="2"/>
  <c r="M729" i="2"/>
  <c r="K729" i="2"/>
  <c r="I729" i="2" s="1"/>
  <c r="AQ729" i="2" s="1"/>
  <c r="AP728" i="2"/>
  <c r="AN728" i="2"/>
  <c r="AL728" i="2"/>
  <c r="AK728" i="2"/>
  <c r="AI728" i="2"/>
  <c r="AF728" i="2"/>
  <c r="AD728" i="2"/>
  <c r="AC728" i="2"/>
  <c r="AA728" i="2"/>
  <c r="X728" i="2"/>
  <c r="V728" i="2"/>
  <c r="U728" i="2"/>
  <c r="S728" i="2"/>
  <c r="P728" i="2"/>
  <c r="N728" i="2"/>
  <c r="M728" i="2"/>
  <c r="K728" i="2"/>
  <c r="AP727" i="2"/>
  <c r="AN727" i="2"/>
  <c r="AL727" i="2"/>
  <c r="AK727" i="2"/>
  <c r="AI727" i="2"/>
  <c r="AF727" i="2"/>
  <c r="AD727" i="2"/>
  <c r="AC727" i="2"/>
  <c r="AA727" i="2"/>
  <c r="X727" i="2"/>
  <c r="V727" i="2"/>
  <c r="U727" i="2"/>
  <c r="S727" i="2"/>
  <c r="P727" i="2"/>
  <c r="N727" i="2"/>
  <c r="M727" i="2"/>
  <c r="K727" i="2"/>
  <c r="AP726" i="2"/>
  <c r="AN726" i="2"/>
  <c r="AL726" i="2"/>
  <c r="AK726" i="2"/>
  <c r="AI726" i="2"/>
  <c r="AF726" i="2"/>
  <c r="AD726" i="2"/>
  <c r="AC726" i="2"/>
  <c r="AA726" i="2"/>
  <c r="Y726" i="2" s="1"/>
  <c r="X726" i="2"/>
  <c r="V726" i="2"/>
  <c r="U726" i="2"/>
  <c r="S726" i="2"/>
  <c r="P726" i="2"/>
  <c r="N726" i="2"/>
  <c r="M726" i="2"/>
  <c r="K726" i="2"/>
  <c r="AP725" i="2"/>
  <c r="AN725" i="2"/>
  <c r="AL725" i="2"/>
  <c r="AK725" i="2"/>
  <c r="AI725" i="2"/>
  <c r="AF725" i="2"/>
  <c r="AD725" i="2"/>
  <c r="AC725" i="2"/>
  <c r="AA725" i="2"/>
  <c r="X725" i="2"/>
  <c r="V725" i="2"/>
  <c r="U725" i="2"/>
  <c r="S725" i="2"/>
  <c r="P725" i="2"/>
  <c r="N725" i="2"/>
  <c r="M725" i="2"/>
  <c r="K725" i="2"/>
  <c r="I725" i="2" s="1"/>
  <c r="AQ725" i="2" s="1"/>
  <c r="AP724" i="2"/>
  <c r="AN724" i="2"/>
  <c r="AL724" i="2"/>
  <c r="AK724" i="2"/>
  <c r="AI724" i="2"/>
  <c r="AF724" i="2"/>
  <c r="AD724" i="2"/>
  <c r="AC724" i="2"/>
  <c r="AA724" i="2"/>
  <c r="X724" i="2"/>
  <c r="V724" i="2"/>
  <c r="U724" i="2"/>
  <c r="S724" i="2"/>
  <c r="P724" i="2"/>
  <c r="N724" i="2"/>
  <c r="M724" i="2"/>
  <c r="K724" i="2"/>
  <c r="AP723" i="2"/>
  <c r="AN723" i="2"/>
  <c r="AL723" i="2"/>
  <c r="AK723" i="2"/>
  <c r="AI723" i="2"/>
  <c r="AF723" i="2"/>
  <c r="AD723" i="2"/>
  <c r="AC723" i="2"/>
  <c r="AA723" i="2"/>
  <c r="X723" i="2"/>
  <c r="V723" i="2"/>
  <c r="U723" i="2"/>
  <c r="S723" i="2"/>
  <c r="P723" i="2"/>
  <c r="N723" i="2"/>
  <c r="M723" i="2"/>
  <c r="K723" i="2"/>
  <c r="AP722" i="2"/>
  <c r="AN722" i="2"/>
  <c r="AL722" i="2"/>
  <c r="AK722" i="2"/>
  <c r="AI722" i="2"/>
  <c r="AF722" i="2"/>
  <c r="AD722" i="2"/>
  <c r="AC722" i="2"/>
  <c r="AA722" i="2"/>
  <c r="X722" i="2"/>
  <c r="V722" i="2"/>
  <c r="U722" i="2"/>
  <c r="S722" i="2"/>
  <c r="Q722" i="2" s="1"/>
  <c r="P722" i="2"/>
  <c r="N722" i="2"/>
  <c r="M722" i="2"/>
  <c r="K722" i="2"/>
  <c r="AP721" i="2"/>
  <c r="AN721" i="2"/>
  <c r="AL721" i="2"/>
  <c r="AK721" i="2"/>
  <c r="AI721" i="2"/>
  <c r="AG721" i="2" s="1"/>
  <c r="AF721" i="2"/>
  <c r="AD721" i="2"/>
  <c r="AC721" i="2"/>
  <c r="AA721" i="2"/>
  <c r="X721" i="2"/>
  <c r="V721" i="2"/>
  <c r="U721" i="2"/>
  <c r="S721" i="2"/>
  <c r="Q721" i="2" s="1"/>
  <c r="P721" i="2"/>
  <c r="N721" i="2"/>
  <c r="M721" i="2"/>
  <c r="K721" i="2"/>
  <c r="I721" i="2" s="1"/>
  <c r="AQ721" i="2" s="1"/>
  <c r="AP720" i="2"/>
  <c r="AN720" i="2"/>
  <c r="AL720" i="2"/>
  <c r="AK720" i="2"/>
  <c r="AI720" i="2"/>
  <c r="AF720" i="2"/>
  <c r="AD720" i="2"/>
  <c r="AC720" i="2"/>
  <c r="AA720" i="2"/>
  <c r="X720" i="2"/>
  <c r="V720" i="2"/>
  <c r="U720" i="2"/>
  <c r="S720" i="2"/>
  <c r="P720" i="2"/>
  <c r="N720" i="2"/>
  <c r="M720" i="2"/>
  <c r="K720" i="2"/>
  <c r="AP719" i="2"/>
  <c r="AN719" i="2"/>
  <c r="AL719" i="2"/>
  <c r="AK719" i="2"/>
  <c r="AI719" i="2"/>
  <c r="AF719" i="2"/>
  <c r="AD719" i="2"/>
  <c r="AC719" i="2"/>
  <c r="AA719" i="2"/>
  <c r="Y719" i="2" s="1"/>
  <c r="X719" i="2"/>
  <c r="V719" i="2"/>
  <c r="U719" i="2"/>
  <c r="S719" i="2"/>
  <c r="P719" i="2"/>
  <c r="N719" i="2"/>
  <c r="M719" i="2"/>
  <c r="K719" i="2"/>
  <c r="AP718" i="2"/>
  <c r="AN718" i="2"/>
  <c r="AL718" i="2"/>
  <c r="AK718" i="2"/>
  <c r="AI718" i="2"/>
  <c r="AF718" i="2"/>
  <c r="AD718" i="2"/>
  <c r="AC718" i="2"/>
  <c r="AA718" i="2"/>
  <c r="Y718" i="2" s="1"/>
  <c r="X718" i="2"/>
  <c r="V718" i="2"/>
  <c r="U718" i="2"/>
  <c r="S718" i="2"/>
  <c r="Q718" i="2" s="1"/>
  <c r="P718" i="2"/>
  <c r="N718" i="2"/>
  <c r="M718" i="2"/>
  <c r="K718" i="2"/>
  <c r="I718" i="2" s="1"/>
  <c r="AQ718" i="2" s="1"/>
  <c r="AP717" i="2"/>
  <c r="AN717" i="2"/>
  <c r="AL717" i="2"/>
  <c r="AK717" i="2"/>
  <c r="AI717" i="2"/>
  <c r="AF717" i="2"/>
  <c r="AD717" i="2"/>
  <c r="AC717" i="2"/>
  <c r="AA717" i="2"/>
  <c r="X717" i="2"/>
  <c r="V717" i="2"/>
  <c r="U717" i="2"/>
  <c r="S717" i="2"/>
  <c r="P717" i="2"/>
  <c r="N717" i="2"/>
  <c r="M717" i="2"/>
  <c r="K717" i="2"/>
  <c r="AP716" i="2"/>
  <c r="AN716" i="2"/>
  <c r="AL716" i="2"/>
  <c r="AK716" i="2"/>
  <c r="AI716" i="2"/>
  <c r="AF716" i="2"/>
  <c r="AD716" i="2"/>
  <c r="AC716" i="2"/>
  <c r="AA716" i="2"/>
  <c r="X716" i="2"/>
  <c r="V716" i="2"/>
  <c r="U716" i="2"/>
  <c r="S716" i="2"/>
  <c r="P716" i="2"/>
  <c r="N716" i="2"/>
  <c r="M716" i="2"/>
  <c r="K716" i="2"/>
  <c r="AP715" i="2"/>
  <c r="AN715" i="2"/>
  <c r="AL715" i="2"/>
  <c r="AK715" i="2"/>
  <c r="AI715" i="2"/>
  <c r="AF715" i="2"/>
  <c r="Y715" i="2" s="1"/>
  <c r="AD715" i="2"/>
  <c r="AC715" i="2"/>
  <c r="AA715" i="2"/>
  <c r="X715" i="2"/>
  <c r="V715" i="2"/>
  <c r="U715" i="2"/>
  <c r="S715" i="2"/>
  <c r="Q715" i="2" s="1"/>
  <c r="P715" i="2"/>
  <c r="N715" i="2"/>
  <c r="M715" i="2"/>
  <c r="K715" i="2"/>
  <c r="AP714" i="2"/>
  <c r="AN714" i="2"/>
  <c r="AL714" i="2"/>
  <c r="AK714" i="2"/>
  <c r="AI714" i="2"/>
  <c r="AF714" i="2"/>
  <c r="AD714" i="2"/>
  <c r="AC714" i="2"/>
  <c r="AA714" i="2"/>
  <c r="X714" i="2"/>
  <c r="V714" i="2"/>
  <c r="U714" i="2"/>
  <c r="S714" i="2"/>
  <c r="Q714" i="2" s="1"/>
  <c r="P714" i="2"/>
  <c r="N714" i="2"/>
  <c r="M714" i="2"/>
  <c r="K714" i="2"/>
  <c r="AP713" i="2"/>
  <c r="AN713" i="2"/>
  <c r="AL713" i="2"/>
  <c r="AK713" i="2"/>
  <c r="AI713" i="2"/>
  <c r="AF713" i="2"/>
  <c r="AD713" i="2"/>
  <c r="AC713" i="2"/>
  <c r="AA713" i="2"/>
  <c r="X713" i="2"/>
  <c r="V713" i="2"/>
  <c r="U713" i="2"/>
  <c r="S713" i="2"/>
  <c r="P713" i="2"/>
  <c r="N713" i="2"/>
  <c r="M713" i="2"/>
  <c r="K713" i="2"/>
  <c r="AP712" i="2"/>
  <c r="AN712" i="2"/>
  <c r="AL712" i="2"/>
  <c r="AK712" i="2"/>
  <c r="AI712" i="2"/>
  <c r="AF712" i="2"/>
  <c r="AD712" i="2"/>
  <c r="AC712" i="2"/>
  <c r="AA712" i="2"/>
  <c r="X712" i="2"/>
  <c r="V712" i="2"/>
  <c r="U712" i="2"/>
  <c r="S712" i="2"/>
  <c r="P712" i="2"/>
  <c r="N712" i="2"/>
  <c r="M712" i="2"/>
  <c r="K712" i="2"/>
  <c r="AP711" i="2"/>
  <c r="AN711" i="2"/>
  <c r="AL711" i="2"/>
  <c r="AK711" i="2"/>
  <c r="AI711" i="2"/>
  <c r="AF711" i="2"/>
  <c r="AD711" i="2"/>
  <c r="AC711" i="2"/>
  <c r="AA711" i="2"/>
  <c r="Y711" i="2"/>
  <c r="X711" i="2"/>
  <c r="V711" i="2"/>
  <c r="U711" i="2"/>
  <c r="S711" i="2"/>
  <c r="Q711" i="2" s="1"/>
  <c r="P711" i="2"/>
  <c r="N711" i="2"/>
  <c r="M711" i="2"/>
  <c r="K711" i="2"/>
  <c r="AP710" i="2"/>
  <c r="AN710" i="2"/>
  <c r="AL710" i="2"/>
  <c r="AK710" i="2"/>
  <c r="AI710" i="2"/>
  <c r="AF710" i="2"/>
  <c r="AD710" i="2"/>
  <c r="AC710" i="2"/>
  <c r="AA710" i="2"/>
  <c r="X710" i="2"/>
  <c r="V710" i="2"/>
  <c r="U710" i="2"/>
  <c r="S710" i="2"/>
  <c r="Q710" i="2" s="1"/>
  <c r="P710" i="2"/>
  <c r="N710" i="2"/>
  <c r="M710" i="2"/>
  <c r="K710" i="2"/>
  <c r="AP709" i="2"/>
  <c r="AN709" i="2"/>
  <c r="AL709" i="2"/>
  <c r="AK709" i="2"/>
  <c r="AI709" i="2"/>
  <c r="AF709" i="2"/>
  <c r="AD709" i="2"/>
  <c r="AC709" i="2"/>
  <c r="AA709" i="2"/>
  <c r="X709" i="2"/>
  <c r="V709" i="2"/>
  <c r="U709" i="2"/>
  <c r="S709" i="2"/>
  <c r="P709" i="2"/>
  <c r="N709" i="2"/>
  <c r="M709" i="2"/>
  <c r="K709" i="2"/>
  <c r="AP708" i="2"/>
  <c r="AN708" i="2"/>
  <c r="AL708" i="2"/>
  <c r="AK708" i="2"/>
  <c r="AI708" i="2"/>
  <c r="AF708" i="2"/>
  <c r="AD708" i="2"/>
  <c r="AC708" i="2"/>
  <c r="AA708" i="2"/>
  <c r="X708" i="2"/>
  <c r="V708" i="2"/>
  <c r="U708" i="2"/>
  <c r="S708" i="2"/>
  <c r="P708" i="2"/>
  <c r="N708" i="2"/>
  <c r="M708" i="2"/>
  <c r="K708" i="2"/>
  <c r="AP707" i="2"/>
  <c r="AN707" i="2"/>
  <c r="AL707" i="2"/>
  <c r="AK707" i="2"/>
  <c r="AI707" i="2"/>
  <c r="AF707" i="2"/>
  <c r="AD707" i="2"/>
  <c r="AC707" i="2"/>
  <c r="AA707" i="2"/>
  <c r="Y707" i="2" s="1"/>
  <c r="X707" i="2"/>
  <c r="V707" i="2"/>
  <c r="U707" i="2"/>
  <c r="S707" i="2"/>
  <c r="P707" i="2"/>
  <c r="N707" i="2"/>
  <c r="M707" i="2"/>
  <c r="K707" i="2"/>
  <c r="AP706" i="2"/>
  <c r="AN706" i="2"/>
  <c r="AL706" i="2"/>
  <c r="AK706" i="2"/>
  <c r="AI706" i="2"/>
  <c r="AF706" i="2"/>
  <c r="AD706" i="2"/>
  <c r="AC706" i="2"/>
  <c r="AA706" i="2"/>
  <c r="X706" i="2"/>
  <c r="V706" i="2"/>
  <c r="U706" i="2"/>
  <c r="S706" i="2"/>
  <c r="P706" i="2"/>
  <c r="N706" i="2"/>
  <c r="M706" i="2"/>
  <c r="K706" i="2"/>
  <c r="AP705" i="2"/>
  <c r="AN705" i="2"/>
  <c r="AL705" i="2"/>
  <c r="AK705" i="2"/>
  <c r="AI705" i="2"/>
  <c r="AF705" i="2"/>
  <c r="AD705" i="2"/>
  <c r="AC705" i="2"/>
  <c r="AA705" i="2"/>
  <c r="X705" i="2"/>
  <c r="V705" i="2"/>
  <c r="U705" i="2"/>
  <c r="S705" i="2"/>
  <c r="P705" i="2"/>
  <c r="N705" i="2"/>
  <c r="M705" i="2"/>
  <c r="K705" i="2"/>
  <c r="AP704" i="2"/>
  <c r="AN704" i="2"/>
  <c r="AL704" i="2"/>
  <c r="AK704" i="2"/>
  <c r="AI704" i="2"/>
  <c r="AF704" i="2"/>
  <c r="AD704" i="2"/>
  <c r="AC704" i="2"/>
  <c r="AA704" i="2"/>
  <c r="X704" i="2"/>
  <c r="V704" i="2"/>
  <c r="U704" i="2"/>
  <c r="S704" i="2"/>
  <c r="P704" i="2"/>
  <c r="N704" i="2"/>
  <c r="M704" i="2"/>
  <c r="K704" i="2"/>
  <c r="AP703" i="2"/>
  <c r="AN703" i="2"/>
  <c r="AL703" i="2"/>
  <c r="AK703" i="2"/>
  <c r="AI703" i="2"/>
  <c r="AF703" i="2"/>
  <c r="AD703" i="2"/>
  <c r="AC703" i="2"/>
  <c r="AA703" i="2"/>
  <c r="X703" i="2"/>
  <c r="V703" i="2"/>
  <c r="U703" i="2"/>
  <c r="S703" i="2"/>
  <c r="P703" i="2"/>
  <c r="N703" i="2"/>
  <c r="M703" i="2"/>
  <c r="K703" i="2"/>
  <c r="AP702" i="2"/>
  <c r="AN702" i="2"/>
  <c r="AL702" i="2"/>
  <c r="AK702" i="2"/>
  <c r="AI702" i="2"/>
  <c r="AF702" i="2"/>
  <c r="AD702" i="2"/>
  <c r="AC702" i="2"/>
  <c r="AA702" i="2"/>
  <c r="X702" i="2"/>
  <c r="V702" i="2"/>
  <c r="U702" i="2"/>
  <c r="S702" i="2"/>
  <c r="P702" i="2"/>
  <c r="N702" i="2"/>
  <c r="M702" i="2"/>
  <c r="K702" i="2"/>
  <c r="AP701" i="2"/>
  <c r="AN701" i="2"/>
  <c r="AL701" i="2"/>
  <c r="AK701" i="2"/>
  <c r="AI701" i="2"/>
  <c r="AF701" i="2"/>
  <c r="AD701" i="2"/>
  <c r="AC701" i="2"/>
  <c r="AA701" i="2"/>
  <c r="X701" i="2"/>
  <c r="V701" i="2"/>
  <c r="U701" i="2"/>
  <c r="S701" i="2"/>
  <c r="P701" i="2"/>
  <c r="N701" i="2"/>
  <c r="M701" i="2"/>
  <c r="K701" i="2"/>
  <c r="AP700" i="2"/>
  <c r="AN700" i="2"/>
  <c r="AL700" i="2"/>
  <c r="AK700" i="2"/>
  <c r="AI700" i="2"/>
  <c r="AG700" i="2" s="1"/>
  <c r="AF700" i="2"/>
  <c r="AD700" i="2"/>
  <c r="AC700" i="2"/>
  <c r="AA700" i="2"/>
  <c r="X700" i="2"/>
  <c r="V700" i="2"/>
  <c r="U700" i="2"/>
  <c r="S700" i="2"/>
  <c r="Q700" i="2" s="1"/>
  <c r="P700" i="2"/>
  <c r="N700" i="2"/>
  <c r="M700" i="2"/>
  <c r="K700" i="2"/>
  <c r="AP699" i="2"/>
  <c r="AN699" i="2"/>
  <c r="AL699" i="2"/>
  <c r="AK699" i="2"/>
  <c r="AI699" i="2"/>
  <c r="AF699" i="2"/>
  <c r="AD699" i="2"/>
  <c r="AC699" i="2"/>
  <c r="Y699" i="2" s="1"/>
  <c r="AA699" i="2"/>
  <c r="X699" i="2"/>
  <c r="V699" i="2"/>
  <c r="U699" i="2"/>
  <c r="S699" i="2"/>
  <c r="P699" i="2"/>
  <c r="N699" i="2"/>
  <c r="M699" i="2"/>
  <c r="K699" i="2"/>
  <c r="AP698" i="2"/>
  <c r="AN698" i="2"/>
  <c r="AL698" i="2"/>
  <c r="AK698" i="2"/>
  <c r="AI698" i="2"/>
  <c r="AF698" i="2"/>
  <c r="AD698" i="2"/>
  <c r="AC698" i="2"/>
  <c r="AA698" i="2"/>
  <c r="Y698" i="2" s="1"/>
  <c r="X698" i="2"/>
  <c r="V698" i="2"/>
  <c r="U698" i="2"/>
  <c r="S698" i="2"/>
  <c r="P698" i="2"/>
  <c r="N698" i="2"/>
  <c r="M698" i="2"/>
  <c r="K698" i="2"/>
  <c r="I698" i="2" s="1"/>
  <c r="AP697" i="2"/>
  <c r="AN697" i="2"/>
  <c r="AL697" i="2"/>
  <c r="AK697" i="2"/>
  <c r="AI697" i="2"/>
  <c r="AG697" i="2" s="1"/>
  <c r="AF697" i="2"/>
  <c r="AD697" i="2"/>
  <c r="AC697" i="2"/>
  <c r="AA697" i="2"/>
  <c r="X697" i="2"/>
  <c r="V697" i="2"/>
  <c r="U697" i="2"/>
  <c r="S697" i="2"/>
  <c r="Q697" i="2" s="1"/>
  <c r="P697" i="2"/>
  <c r="N697" i="2"/>
  <c r="M697" i="2"/>
  <c r="K697" i="2"/>
  <c r="I697" i="2" s="1"/>
  <c r="AQ697" i="2" s="1"/>
  <c r="AP696" i="2"/>
  <c r="AN696" i="2"/>
  <c r="AL696" i="2"/>
  <c r="AK696" i="2"/>
  <c r="AI696" i="2"/>
  <c r="AF696" i="2"/>
  <c r="AD696" i="2"/>
  <c r="AC696" i="2"/>
  <c r="AA696" i="2"/>
  <c r="X696" i="2"/>
  <c r="V696" i="2"/>
  <c r="U696" i="2"/>
  <c r="S696" i="2"/>
  <c r="P696" i="2"/>
  <c r="N696" i="2"/>
  <c r="M696" i="2"/>
  <c r="K696" i="2"/>
  <c r="AP695" i="2"/>
  <c r="AN695" i="2"/>
  <c r="AL695" i="2"/>
  <c r="AK695" i="2"/>
  <c r="AI695" i="2"/>
  <c r="AF695" i="2"/>
  <c r="AD695" i="2"/>
  <c r="AC695" i="2"/>
  <c r="AA695" i="2"/>
  <c r="X695" i="2"/>
  <c r="V695" i="2"/>
  <c r="U695" i="2"/>
  <c r="S695" i="2"/>
  <c r="P695" i="2"/>
  <c r="N695" i="2"/>
  <c r="M695" i="2"/>
  <c r="K695" i="2"/>
  <c r="AP694" i="2"/>
  <c r="AN694" i="2"/>
  <c r="AL694" i="2"/>
  <c r="AK694" i="2"/>
  <c r="AI694" i="2"/>
  <c r="AF694" i="2"/>
  <c r="AD694" i="2"/>
  <c r="AC694" i="2"/>
  <c r="AA694" i="2"/>
  <c r="X694" i="2"/>
  <c r="V694" i="2"/>
  <c r="U694" i="2"/>
  <c r="S694" i="2"/>
  <c r="P694" i="2"/>
  <c r="N694" i="2"/>
  <c r="M694" i="2"/>
  <c r="K694" i="2"/>
  <c r="AP693" i="2"/>
  <c r="AN693" i="2"/>
  <c r="AL693" i="2"/>
  <c r="AK693" i="2"/>
  <c r="AI693" i="2"/>
  <c r="AF693" i="2"/>
  <c r="AD693" i="2"/>
  <c r="AC693" i="2"/>
  <c r="AA693" i="2"/>
  <c r="X693" i="2"/>
  <c r="V693" i="2"/>
  <c r="U693" i="2"/>
  <c r="S693" i="2"/>
  <c r="P693" i="2"/>
  <c r="N693" i="2"/>
  <c r="M693" i="2"/>
  <c r="K693" i="2"/>
  <c r="I693" i="2" s="1"/>
  <c r="AQ693" i="2" s="1"/>
  <c r="AP692" i="2"/>
  <c r="AN692" i="2"/>
  <c r="AL692" i="2"/>
  <c r="AK692" i="2"/>
  <c r="AI692" i="2"/>
  <c r="AF692" i="2"/>
  <c r="AD692" i="2"/>
  <c r="AC692" i="2"/>
  <c r="AA692" i="2"/>
  <c r="X692" i="2"/>
  <c r="V692" i="2"/>
  <c r="U692" i="2"/>
  <c r="S692" i="2"/>
  <c r="P692" i="2"/>
  <c r="N692" i="2"/>
  <c r="M692" i="2"/>
  <c r="K692" i="2"/>
  <c r="AP691" i="2"/>
  <c r="AN691" i="2"/>
  <c r="AL691" i="2"/>
  <c r="AK691" i="2"/>
  <c r="AI691" i="2"/>
  <c r="AF691" i="2"/>
  <c r="AD691" i="2"/>
  <c r="AC691" i="2"/>
  <c r="AA691" i="2"/>
  <c r="X691" i="2"/>
  <c r="V691" i="2"/>
  <c r="U691" i="2"/>
  <c r="S691" i="2"/>
  <c r="P691" i="2"/>
  <c r="N691" i="2"/>
  <c r="M691" i="2"/>
  <c r="K691" i="2"/>
  <c r="AP690" i="2"/>
  <c r="AN690" i="2"/>
  <c r="AL690" i="2"/>
  <c r="AK690" i="2"/>
  <c r="AI690" i="2"/>
  <c r="AF690" i="2"/>
  <c r="AD690" i="2"/>
  <c r="AC690" i="2"/>
  <c r="AA690" i="2"/>
  <c r="X690" i="2"/>
  <c r="V690" i="2"/>
  <c r="U690" i="2"/>
  <c r="S690" i="2"/>
  <c r="P690" i="2"/>
  <c r="N690" i="2"/>
  <c r="M690" i="2"/>
  <c r="K690" i="2"/>
  <c r="AP689" i="2"/>
  <c r="AN689" i="2"/>
  <c r="AL689" i="2"/>
  <c r="AK689" i="2"/>
  <c r="AI689" i="2"/>
  <c r="AF689" i="2"/>
  <c r="AD689" i="2"/>
  <c r="AC689" i="2"/>
  <c r="AA689" i="2"/>
  <c r="X689" i="2"/>
  <c r="V689" i="2"/>
  <c r="U689" i="2"/>
  <c r="S689" i="2"/>
  <c r="P689" i="2"/>
  <c r="N689" i="2"/>
  <c r="M689" i="2"/>
  <c r="K689" i="2"/>
  <c r="I689" i="2" s="1"/>
  <c r="AQ689" i="2" s="1"/>
  <c r="AP688" i="2"/>
  <c r="AN688" i="2"/>
  <c r="AL688" i="2"/>
  <c r="AK688" i="2"/>
  <c r="AI688" i="2"/>
  <c r="AF688" i="2"/>
  <c r="AD688" i="2"/>
  <c r="AC688" i="2"/>
  <c r="AA688" i="2"/>
  <c r="X688" i="2"/>
  <c r="V688" i="2"/>
  <c r="U688" i="2"/>
  <c r="S688" i="2"/>
  <c r="P688" i="2"/>
  <c r="N688" i="2"/>
  <c r="M688" i="2"/>
  <c r="K688" i="2"/>
  <c r="AP687" i="2"/>
  <c r="AN687" i="2"/>
  <c r="AL687" i="2"/>
  <c r="AK687" i="2"/>
  <c r="AI687" i="2"/>
  <c r="AF687" i="2"/>
  <c r="AD687" i="2"/>
  <c r="AC687" i="2"/>
  <c r="AA687" i="2"/>
  <c r="X687" i="2"/>
  <c r="V687" i="2"/>
  <c r="U687" i="2"/>
  <c r="S687" i="2"/>
  <c r="P687" i="2"/>
  <c r="N687" i="2"/>
  <c r="M687" i="2"/>
  <c r="K687" i="2"/>
  <c r="AP686" i="2"/>
  <c r="AN686" i="2"/>
  <c r="AL686" i="2"/>
  <c r="AK686" i="2"/>
  <c r="AI686" i="2"/>
  <c r="AG686" i="2" s="1"/>
  <c r="AF686" i="2"/>
  <c r="AD686" i="2"/>
  <c r="AC686" i="2"/>
  <c r="AA686" i="2"/>
  <c r="Y686" i="2" s="1"/>
  <c r="X686" i="2"/>
  <c r="V686" i="2"/>
  <c r="U686" i="2"/>
  <c r="S686" i="2"/>
  <c r="Q686" i="2" s="1"/>
  <c r="P686" i="2"/>
  <c r="N686" i="2"/>
  <c r="M686" i="2"/>
  <c r="K686" i="2"/>
  <c r="AP685" i="2"/>
  <c r="AN685" i="2"/>
  <c r="AL685" i="2"/>
  <c r="AK685" i="2"/>
  <c r="AI685" i="2"/>
  <c r="AF685" i="2"/>
  <c r="AD685" i="2"/>
  <c r="AC685" i="2"/>
  <c r="AA685" i="2"/>
  <c r="X685" i="2"/>
  <c r="V685" i="2"/>
  <c r="U685" i="2"/>
  <c r="S685" i="2"/>
  <c r="P685" i="2"/>
  <c r="N685" i="2"/>
  <c r="M685" i="2"/>
  <c r="K685" i="2"/>
  <c r="AP684" i="2"/>
  <c r="AN684" i="2"/>
  <c r="AL684" i="2"/>
  <c r="AK684" i="2"/>
  <c r="AI684" i="2"/>
  <c r="AF684" i="2"/>
  <c r="AD684" i="2"/>
  <c r="AC684" i="2"/>
  <c r="AA684" i="2"/>
  <c r="X684" i="2"/>
  <c r="V684" i="2"/>
  <c r="U684" i="2"/>
  <c r="S684" i="2"/>
  <c r="P684" i="2"/>
  <c r="N684" i="2"/>
  <c r="M684" i="2"/>
  <c r="K684" i="2"/>
  <c r="AP683" i="2"/>
  <c r="AN683" i="2"/>
  <c r="AL683" i="2"/>
  <c r="AK683" i="2"/>
  <c r="AI683" i="2"/>
  <c r="AF683" i="2"/>
  <c r="AD683" i="2"/>
  <c r="AC683" i="2"/>
  <c r="AA683" i="2"/>
  <c r="X683" i="2"/>
  <c r="V683" i="2"/>
  <c r="U683" i="2"/>
  <c r="S683" i="2"/>
  <c r="P683" i="2"/>
  <c r="N683" i="2"/>
  <c r="M683" i="2"/>
  <c r="K683" i="2"/>
  <c r="AP682" i="2"/>
  <c r="AN682" i="2"/>
  <c r="AL682" i="2"/>
  <c r="AK682" i="2"/>
  <c r="AI682" i="2"/>
  <c r="AF682" i="2"/>
  <c r="AD682" i="2"/>
  <c r="AC682" i="2"/>
  <c r="AA682" i="2"/>
  <c r="Y682" i="2" s="1"/>
  <c r="X682" i="2"/>
  <c r="V682" i="2"/>
  <c r="U682" i="2"/>
  <c r="S682" i="2"/>
  <c r="P682" i="2"/>
  <c r="N682" i="2"/>
  <c r="M682" i="2"/>
  <c r="K682" i="2"/>
  <c r="AP681" i="2"/>
  <c r="AN681" i="2"/>
  <c r="AL681" i="2"/>
  <c r="AK681" i="2"/>
  <c r="AI681" i="2"/>
  <c r="AF681" i="2"/>
  <c r="AD681" i="2"/>
  <c r="AC681" i="2"/>
  <c r="AA681" i="2"/>
  <c r="X681" i="2"/>
  <c r="V681" i="2"/>
  <c r="U681" i="2"/>
  <c r="S681" i="2"/>
  <c r="P681" i="2"/>
  <c r="N681" i="2"/>
  <c r="M681" i="2"/>
  <c r="K681" i="2"/>
  <c r="AP680" i="2"/>
  <c r="AN680" i="2"/>
  <c r="AL680" i="2"/>
  <c r="AK680" i="2"/>
  <c r="AI680" i="2"/>
  <c r="AF680" i="2"/>
  <c r="AD680" i="2"/>
  <c r="AC680" i="2"/>
  <c r="AA680" i="2"/>
  <c r="X680" i="2"/>
  <c r="V680" i="2"/>
  <c r="U680" i="2"/>
  <c r="S680" i="2"/>
  <c r="P680" i="2"/>
  <c r="N680" i="2"/>
  <c r="M680" i="2"/>
  <c r="K680" i="2"/>
  <c r="AP679" i="2"/>
  <c r="AN679" i="2"/>
  <c r="AL679" i="2"/>
  <c r="AK679" i="2"/>
  <c r="AI679" i="2"/>
  <c r="AF679" i="2"/>
  <c r="AD679" i="2"/>
  <c r="AC679" i="2"/>
  <c r="AA679" i="2"/>
  <c r="X679" i="2"/>
  <c r="V679" i="2"/>
  <c r="U679" i="2"/>
  <c r="S679" i="2"/>
  <c r="P679" i="2"/>
  <c r="N679" i="2"/>
  <c r="M679" i="2"/>
  <c r="K679" i="2"/>
  <c r="B679" i="2"/>
  <c r="AP678" i="2"/>
  <c r="AN678" i="2"/>
  <c r="AL678" i="2"/>
  <c r="AK678" i="2"/>
  <c r="AI678" i="2"/>
  <c r="AF678" i="2"/>
  <c r="AD678" i="2"/>
  <c r="AC678" i="2"/>
  <c r="AA678" i="2"/>
  <c r="X678" i="2"/>
  <c r="V678" i="2"/>
  <c r="U678" i="2"/>
  <c r="S678" i="2"/>
  <c r="P678" i="2"/>
  <c r="N678" i="2"/>
  <c r="M678" i="2"/>
  <c r="K678" i="2"/>
  <c r="AP677" i="2"/>
  <c r="AN677" i="2"/>
  <c r="AL677" i="2"/>
  <c r="AK677" i="2"/>
  <c r="AI677" i="2"/>
  <c r="AF677" i="2"/>
  <c r="AD677" i="2"/>
  <c r="AC677" i="2"/>
  <c r="AA677" i="2"/>
  <c r="X677" i="2"/>
  <c r="V677" i="2"/>
  <c r="U677" i="2"/>
  <c r="S677" i="2"/>
  <c r="P677" i="2"/>
  <c r="N677" i="2"/>
  <c r="M677" i="2"/>
  <c r="K677" i="2"/>
  <c r="AP676" i="2"/>
  <c r="AN676" i="2"/>
  <c r="AL676" i="2"/>
  <c r="AK676" i="2"/>
  <c r="AI676" i="2"/>
  <c r="AF676" i="2"/>
  <c r="AD676" i="2"/>
  <c r="AC676" i="2"/>
  <c r="AA676" i="2"/>
  <c r="X676" i="2"/>
  <c r="V676" i="2"/>
  <c r="U676" i="2"/>
  <c r="S676" i="2"/>
  <c r="P676" i="2"/>
  <c r="N676" i="2"/>
  <c r="M676" i="2"/>
  <c r="K676" i="2"/>
  <c r="AP675" i="2"/>
  <c r="AN675" i="2"/>
  <c r="AL675" i="2"/>
  <c r="AK675" i="2"/>
  <c r="AI675" i="2"/>
  <c r="AF675" i="2"/>
  <c r="AD675" i="2"/>
  <c r="AC675" i="2"/>
  <c r="AA675" i="2"/>
  <c r="X675" i="2"/>
  <c r="V675" i="2"/>
  <c r="U675" i="2"/>
  <c r="S675" i="2"/>
  <c r="Q675" i="2" s="1"/>
  <c r="P675" i="2"/>
  <c r="N675" i="2"/>
  <c r="M675" i="2"/>
  <c r="K675" i="2"/>
  <c r="AP674" i="2"/>
  <c r="AN674" i="2"/>
  <c r="AL674" i="2"/>
  <c r="AK674" i="2"/>
  <c r="AI674" i="2"/>
  <c r="AF674" i="2"/>
  <c r="AD674" i="2"/>
  <c r="AC674" i="2"/>
  <c r="AA674" i="2"/>
  <c r="X674" i="2"/>
  <c r="V674" i="2"/>
  <c r="U674" i="2"/>
  <c r="S674" i="2"/>
  <c r="P674" i="2"/>
  <c r="N674" i="2"/>
  <c r="M674" i="2"/>
  <c r="K674" i="2"/>
  <c r="AP673" i="2"/>
  <c r="AN673" i="2"/>
  <c r="AL673" i="2"/>
  <c r="AK673" i="2"/>
  <c r="AI673" i="2"/>
  <c r="AF673" i="2"/>
  <c r="AD673" i="2"/>
  <c r="AC673" i="2"/>
  <c r="AA673" i="2"/>
  <c r="X673" i="2"/>
  <c r="V673" i="2"/>
  <c r="U673" i="2"/>
  <c r="S673" i="2"/>
  <c r="P673" i="2"/>
  <c r="N673" i="2"/>
  <c r="M673" i="2"/>
  <c r="K673" i="2"/>
  <c r="AP672" i="2"/>
  <c r="AN672" i="2"/>
  <c r="AL672" i="2"/>
  <c r="AK672" i="2"/>
  <c r="AI672" i="2"/>
  <c r="AF672" i="2"/>
  <c r="AD672" i="2"/>
  <c r="AC672" i="2"/>
  <c r="AA672" i="2"/>
  <c r="Y672" i="2" s="1"/>
  <c r="X672" i="2"/>
  <c r="V672" i="2"/>
  <c r="U672" i="2"/>
  <c r="S672" i="2"/>
  <c r="P672" i="2"/>
  <c r="N672" i="2"/>
  <c r="M672" i="2"/>
  <c r="K672" i="2"/>
  <c r="I672" i="2" s="1"/>
  <c r="AQ672" i="2" s="1"/>
  <c r="AP671" i="2"/>
  <c r="AN671" i="2"/>
  <c r="AL671" i="2"/>
  <c r="AK671" i="2"/>
  <c r="AI671" i="2"/>
  <c r="AF671" i="2"/>
  <c r="AD671" i="2"/>
  <c r="AC671" i="2"/>
  <c r="AA671" i="2"/>
  <c r="X671" i="2"/>
  <c r="V671" i="2"/>
  <c r="U671" i="2"/>
  <c r="S671" i="2"/>
  <c r="P671" i="2"/>
  <c r="N671" i="2"/>
  <c r="M671" i="2"/>
  <c r="K671" i="2"/>
  <c r="AP670" i="2"/>
  <c r="AN670" i="2"/>
  <c r="AL670" i="2"/>
  <c r="AK670" i="2"/>
  <c r="AI670" i="2"/>
  <c r="AF670" i="2"/>
  <c r="AD670" i="2"/>
  <c r="AC670" i="2"/>
  <c r="AA670" i="2"/>
  <c r="X670" i="2"/>
  <c r="V670" i="2"/>
  <c r="U670" i="2"/>
  <c r="S670" i="2"/>
  <c r="P670" i="2"/>
  <c r="N670" i="2"/>
  <c r="M670" i="2"/>
  <c r="K670" i="2"/>
  <c r="AP669" i="2"/>
  <c r="AN669" i="2"/>
  <c r="AL669" i="2"/>
  <c r="AK669" i="2"/>
  <c r="AI669" i="2"/>
  <c r="AF669" i="2"/>
  <c r="AD669" i="2"/>
  <c r="AC669" i="2"/>
  <c r="AA669" i="2"/>
  <c r="X669" i="2"/>
  <c r="V669" i="2"/>
  <c r="U669" i="2"/>
  <c r="S669" i="2"/>
  <c r="P669" i="2"/>
  <c r="N669" i="2"/>
  <c r="M669" i="2"/>
  <c r="K669" i="2"/>
  <c r="AP668" i="2"/>
  <c r="AN668" i="2"/>
  <c r="AL668" i="2"/>
  <c r="AK668" i="2"/>
  <c r="AI668" i="2"/>
  <c r="AG668" i="2" s="1"/>
  <c r="AF668" i="2"/>
  <c r="AD668" i="2"/>
  <c r="AC668" i="2"/>
  <c r="AA668" i="2"/>
  <c r="X668" i="2"/>
  <c r="V668" i="2"/>
  <c r="U668" i="2"/>
  <c r="S668" i="2"/>
  <c r="P668" i="2"/>
  <c r="N668" i="2"/>
  <c r="M668" i="2"/>
  <c r="K668" i="2"/>
  <c r="AP667" i="2"/>
  <c r="AN667" i="2"/>
  <c r="AL667" i="2"/>
  <c r="AK667" i="2"/>
  <c r="AI667" i="2"/>
  <c r="AF667" i="2"/>
  <c r="AD667" i="2"/>
  <c r="AC667" i="2"/>
  <c r="AA667" i="2"/>
  <c r="X667" i="2"/>
  <c r="V667" i="2"/>
  <c r="U667" i="2"/>
  <c r="S667" i="2"/>
  <c r="P667" i="2"/>
  <c r="N667" i="2"/>
  <c r="M667" i="2"/>
  <c r="K667" i="2"/>
  <c r="AP666" i="2"/>
  <c r="AN666" i="2"/>
  <c r="AL666" i="2"/>
  <c r="AK666" i="2"/>
  <c r="AI666" i="2"/>
  <c r="AF666" i="2"/>
  <c r="AD666" i="2"/>
  <c r="AC666" i="2"/>
  <c r="AA666" i="2"/>
  <c r="X666" i="2"/>
  <c r="V666" i="2"/>
  <c r="U666" i="2"/>
  <c r="S666" i="2"/>
  <c r="P666" i="2"/>
  <c r="N666" i="2"/>
  <c r="M666" i="2"/>
  <c r="K666" i="2"/>
  <c r="AP665" i="2"/>
  <c r="AN665" i="2"/>
  <c r="AL665" i="2"/>
  <c r="AK665" i="2"/>
  <c r="AI665" i="2"/>
  <c r="AF665" i="2"/>
  <c r="AD665" i="2"/>
  <c r="AC665" i="2"/>
  <c r="AA665" i="2"/>
  <c r="X665" i="2"/>
  <c r="V665" i="2"/>
  <c r="U665" i="2"/>
  <c r="S665" i="2"/>
  <c r="P665" i="2"/>
  <c r="N665" i="2"/>
  <c r="M665" i="2"/>
  <c r="K665" i="2"/>
  <c r="AP664" i="2"/>
  <c r="AN664" i="2"/>
  <c r="AL664" i="2"/>
  <c r="AK664" i="2"/>
  <c r="AI664" i="2"/>
  <c r="AG664" i="2" s="1"/>
  <c r="AF664" i="2"/>
  <c r="AD664" i="2"/>
  <c r="AC664" i="2"/>
  <c r="AA664" i="2"/>
  <c r="X664" i="2"/>
  <c r="V664" i="2"/>
  <c r="U664" i="2"/>
  <c r="S664" i="2"/>
  <c r="P664" i="2"/>
  <c r="N664" i="2"/>
  <c r="M664" i="2"/>
  <c r="K664" i="2"/>
  <c r="AP663" i="2"/>
  <c r="AN663" i="2"/>
  <c r="AL663" i="2"/>
  <c r="AK663" i="2"/>
  <c r="AI663" i="2"/>
  <c r="AF663" i="2"/>
  <c r="AD663" i="2"/>
  <c r="AC663" i="2"/>
  <c r="AA663" i="2"/>
  <c r="X663" i="2"/>
  <c r="V663" i="2"/>
  <c r="U663" i="2"/>
  <c r="S663" i="2"/>
  <c r="P663" i="2"/>
  <c r="N663" i="2"/>
  <c r="M663" i="2"/>
  <c r="K663" i="2"/>
  <c r="AP662" i="2"/>
  <c r="AN662" i="2"/>
  <c r="AL662" i="2"/>
  <c r="AK662" i="2"/>
  <c r="AI662" i="2"/>
  <c r="AF662" i="2"/>
  <c r="AD662" i="2"/>
  <c r="AC662" i="2"/>
  <c r="AA662" i="2"/>
  <c r="X662" i="2"/>
  <c r="V662" i="2"/>
  <c r="U662" i="2"/>
  <c r="S662" i="2"/>
  <c r="P662" i="2"/>
  <c r="N662" i="2"/>
  <c r="M662" i="2"/>
  <c r="K662" i="2"/>
  <c r="AP661" i="2"/>
  <c r="AN661" i="2"/>
  <c r="AL661" i="2"/>
  <c r="AK661" i="2"/>
  <c r="AI661" i="2"/>
  <c r="AF661" i="2"/>
  <c r="AD661" i="2"/>
  <c r="AC661" i="2"/>
  <c r="AA661" i="2"/>
  <c r="Y661" i="2" s="1"/>
  <c r="X661" i="2"/>
  <c r="V661" i="2"/>
  <c r="U661" i="2"/>
  <c r="S661" i="2"/>
  <c r="P661" i="2"/>
  <c r="N661" i="2"/>
  <c r="M661" i="2"/>
  <c r="K661" i="2"/>
  <c r="I661" i="2" s="1"/>
  <c r="AQ661" i="2" s="1"/>
  <c r="AP660" i="2"/>
  <c r="AN660" i="2"/>
  <c r="AL660" i="2"/>
  <c r="AK660" i="2"/>
  <c r="AI660" i="2"/>
  <c r="AF660" i="2"/>
  <c r="AD660" i="2"/>
  <c r="AC660" i="2"/>
  <c r="AA660" i="2"/>
  <c r="X660" i="2"/>
  <c r="V660" i="2"/>
  <c r="U660" i="2"/>
  <c r="Q660" i="2" s="1"/>
  <c r="S660" i="2"/>
  <c r="P660" i="2"/>
  <c r="N660" i="2"/>
  <c r="M660" i="2"/>
  <c r="K660" i="2"/>
  <c r="AP659" i="2"/>
  <c r="AN659" i="2"/>
  <c r="AL659" i="2"/>
  <c r="AK659" i="2"/>
  <c r="AI659" i="2"/>
  <c r="AF659" i="2"/>
  <c r="AD659" i="2"/>
  <c r="AC659" i="2"/>
  <c r="AA659" i="2"/>
  <c r="X659" i="2"/>
  <c r="V659" i="2"/>
  <c r="U659" i="2"/>
  <c r="S659" i="2"/>
  <c r="Q659" i="2"/>
  <c r="P659" i="2"/>
  <c r="N659" i="2"/>
  <c r="M659" i="2"/>
  <c r="K659" i="2"/>
  <c r="AP658" i="2"/>
  <c r="AN658" i="2"/>
  <c r="AL658" i="2"/>
  <c r="AK658" i="2"/>
  <c r="AI658" i="2"/>
  <c r="AF658" i="2"/>
  <c r="AD658" i="2"/>
  <c r="AC658" i="2"/>
  <c r="AA658" i="2"/>
  <c r="Y658" i="2" s="1"/>
  <c r="X658" i="2"/>
  <c r="V658" i="2"/>
  <c r="U658" i="2"/>
  <c r="S658" i="2"/>
  <c r="P658" i="2"/>
  <c r="N658" i="2"/>
  <c r="M658" i="2"/>
  <c r="K658" i="2"/>
  <c r="I658" i="2" s="1"/>
  <c r="AQ658" i="2" s="1"/>
  <c r="AP657" i="2"/>
  <c r="AN657" i="2"/>
  <c r="AL657" i="2"/>
  <c r="AK657" i="2"/>
  <c r="AI657" i="2"/>
  <c r="AF657" i="2"/>
  <c r="AD657" i="2"/>
  <c r="AC657" i="2"/>
  <c r="AA657" i="2"/>
  <c r="X657" i="2"/>
  <c r="V657" i="2"/>
  <c r="U657" i="2"/>
  <c r="S657" i="2"/>
  <c r="P657" i="2"/>
  <c r="N657" i="2"/>
  <c r="M657" i="2"/>
  <c r="K657" i="2"/>
  <c r="AP656" i="2"/>
  <c r="AN656" i="2"/>
  <c r="AL656" i="2"/>
  <c r="AK656" i="2"/>
  <c r="AI656" i="2"/>
  <c r="AF656" i="2"/>
  <c r="AD656" i="2"/>
  <c r="AC656" i="2"/>
  <c r="AA656" i="2"/>
  <c r="X656" i="2"/>
  <c r="V656" i="2"/>
  <c r="U656" i="2"/>
  <c r="S656" i="2"/>
  <c r="P656" i="2"/>
  <c r="N656" i="2"/>
  <c r="M656" i="2"/>
  <c r="K656" i="2"/>
  <c r="AP655" i="2"/>
  <c r="AN655" i="2"/>
  <c r="AL655" i="2"/>
  <c r="AK655" i="2"/>
  <c r="AI655" i="2"/>
  <c r="AF655" i="2"/>
  <c r="AD655" i="2"/>
  <c r="AC655" i="2"/>
  <c r="AA655" i="2"/>
  <c r="X655" i="2"/>
  <c r="V655" i="2"/>
  <c r="U655" i="2"/>
  <c r="S655" i="2"/>
  <c r="P655" i="2"/>
  <c r="N655" i="2"/>
  <c r="M655" i="2"/>
  <c r="K655" i="2"/>
  <c r="AP654" i="2"/>
  <c r="AN654" i="2"/>
  <c r="AL654" i="2"/>
  <c r="AK654" i="2"/>
  <c r="AI654" i="2"/>
  <c r="AF654" i="2"/>
  <c r="AD654" i="2"/>
  <c r="AC654" i="2"/>
  <c r="AA654" i="2"/>
  <c r="X654" i="2"/>
  <c r="V654" i="2"/>
  <c r="U654" i="2"/>
  <c r="S654" i="2"/>
  <c r="P654" i="2"/>
  <c r="N654" i="2"/>
  <c r="M654" i="2"/>
  <c r="K654" i="2"/>
  <c r="AP653" i="2"/>
  <c r="AN653" i="2"/>
  <c r="AL653" i="2"/>
  <c r="AK653" i="2"/>
  <c r="AI653" i="2"/>
  <c r="AF653" i="2"/>
  <c r="AD653" i="2"/>
  <c r="AC653" i="2"/>
  <c r="AA653" i="2"/>
  <c r="X653" i="2"/>
  <c r="V653" i="2"/>
  <c r="U653" i="2"/>
  <c r="S653" i="2"/>
  <c r="P653" i="2"/>
  <c r="N653" i="2"/>
  <c r="M653" i="2"/>
  <c r="K653" i="2"/>
  <c r="AP652" i="2"/>
  <c r="AN652" i="2"/>
  <c r="AL652" i="2"/>
  <c r="AK652" i="2"/>
  <c r="AI652" i="2"/>
  <c r="AF652" i="2"/>
  <c r="AD652" i="2"/>
  <c r="AC652" i="2"/>
  <c r="AA652" i="2"/>
  <c r="X652" i="2"/>
  <c r="V652" i="2"/>
  <c r="U652" i="2"/>
  <c r="S652" i="2"/>
  <c r="P652" i="2"/>
  <c r="N652" i="2"/>
  <c r="M652" i="2"/>
  <c r="K652" i="2"/>
  <c r="AP651" i="2"/>
  <c r="AN651" i="2"/>
  <c r="AL651" i="2"/>
  <c r="AK651" i="2"/>
  <c r="AI651" i="2"/>
  <c r="AF651" i="2"/>
  <c r="AD651" i="2"/>
  <c r="AC651" i="2"/>
  <c r="AA651" i="2"/>
  <c r="X651" i="2"/>
  <c r="V651" i="2"/>
  <c r="U651" i="2"/>
  <c r="S651" i="2"/>
  <c r="P651" i="2"/>
  <c r="N651" i="2"/>
  <c r="M651" i="2"/>
  <c r="K651" i="2"/>
  <c r="AP650" i="2"/>
  <c r="AN650" i="2"/>
  <c r="AL650" i="2"/>
  <c r="AK650" i="2"/>
  <c r="AI650" i="2"/>
  <c r="AF650" i="2"/>
  <c r="AD650" i="2"/>
  <c r="AC650" i="2"/>
  <c r="AA650" i="2"/>
  <c r="X650" i="2"/>
  <c r="V650" i="2"/>
  <c r="U650" i="2"/>
  <c r="S650" i="2"/>
  <c r="P650" i="2"/>
  <c r="N650" i="2"/>
  <c r="M650" i="2"/>
  <c r="K650" i="2"/>
  <c r="AP649" i="2"/>
  <c r="AN649" i="2"/>
  <c r="AL649" i="2"/>
  <c r="AK649" i="2"/>
  <c r="AI649" i="2"/>
  <c r="AF649" i="2"/>
  <c r="AD649" i="2"/>
  <c r="AC649" i="2"/>
  <c r="AA649" i="2"/>
  <c r="X649" i="2"/>
  <c r="V649" i="2"/>
  <c r="U649" i="2"/>
  <c r="S649" i="2"/>
  <c r="P649" i="2"/>
  <c r="N649" i="2"/>
  <c r="M649" i="2"/>
  <c r="K649" i="2"/>
  <c r="AP648" i="2"/>
  <c r="AN648" i="2"/>
  <c r="AL648" i="2"/>
  <c r="AK648" i="2"/>
  <c r="AI648" i="2"/>
  <c r="AF648" i="2"/>
  <c r="AD648" i="2"/>
  <c r="AC648" i="2"/>
  <c r="AA648" i="2"/>
  <c r="X648" i="2"/>
  <c r="V648" i="2"/>
  <c r="U648" i="2"/>
  <c r="S648" i="2"/>
  <c r="P648" i="2"/>
  <c r="N648" i="2"/>
  <c r="M648" i="2"/>
  <c r="K648" i="2"/>
  <c r="AP647" i="2"/>
  <c r="AN647" i="2"/>
  <c r="AL647" i="2"/>
  <c r="AK647" i="2"/>
  <c r="AI647" i="2"/>
  <c r="AF647" i="2"/>
  <c r="AD647" i="2"/>
  <c r="AC647" i="2"/>
  <c r="AA647" i="2"/>
  <c r="X647" i="2"/>
  <c r="V647" i="2"/>
  <c r="U647" i="2"/>
  <c r="S647" i="2"/>
  <c r="P647" i="2"/>
  <c r="N647" i="2"/>
  <c r="M647" i="2"/>
  <c r="K647" i="2"/>
  <c r="AP646" i="2"/>
  <c r="AN646" i="2"/>
  <c r="AL646" i="2"/>
  <c r="AK646" i="2"/>
  <c r="AI646" i="2"/>
  <c r="AF646" i="2"/>
  <c r="AD646" i="2"/>
  <c r="AC646" i="2"/>
  <c r="AA646" i="2"/>
  <c r="X646" i="2"/>
  <c r="V646" i="2"/>
  <c r="U646" i="2"/>
  <c r="S646" i="2"/>
  <c r="P646" i="2"/>
  <c r="N646" i="2"/>
  <c r="M646" i="2"/>
  <c r="K646" i="2"/>
  <c r="AP645" i="2"/>
  <c r="AN645" i="2"/>
  <c r="AL645" i="2"/>
  <c r="AK645" i="2"/>
  <c r="AI645" i="2"/>
  <c r="AF645" i="2"/>
  <c r="AD645" i="2"/>
  <c r="AC645" i="2"/>
  <c r="AA645" i="2"/>
  <c r="X645" i="2"/>
  <c r="V645" i="2"/>
  <c r="U645" i="2"/>
  <c r="S645" i="2"/>
  <c r="P645" i="2"/>
  <c r="N645" i="2"/>
  <c r="M645" i="2"/>
  <c r="K645" i="2"/>
  <c r="AP644" i="2"/>
  <c r="AN644" i="2"/>
  <c r="AL644" i="2"/>
  <c r="AK644" i="2"/>
  <c r="AG644" i="2" s="1"/>
  <c r="AI644" i="2"/>
  <c r="AF644" i="2"/>
  <c r="AD644" i="2"/>
  <c r="AC644" i="2"/>
  <c r="AA644" i="2"/>
  <c r="X644" i="2"/>
  <c r="V644" i="2"/>
  <c r="U644" i="2"/>
  <c r="S644" i="2"/>
  <c r="P644" i="2"/>
  <c r="N644" i="2"/>
  <c r="M644" i="2"/>
  <c r="K644" i="2"/>
  <c r="AP643" i="2"/>
  <c r="AN643" i="2"/>
  <c r="AL643" i="2"/>
  <c r="AK643" i="2"/>
  <c r="AI643" i="2"/>
  <c r="AF643" i="2"/>
  <c r="AD643" i="2"/>
  <c r="AC643" i="2"/>
  <c r="AA643" i="2"/>
  <c r="X643" i="2"/>
  <c r="V643" i="2"/>
  <c r="U643" i="2"/>
  <c r="S643" i="2"/>
  <c r="Q643" i="2" s="1"/>
  <c r="P643" i="2"/>
  <c r="N643" i="2"/>
  <c r="M643" i="2"/>
  <c r="K643" i="2"/>
  <c r="AP642" i="2"/>
  <c r="AN642" i="2"/>
  <c r="AL642" i="2"/>
  <c r="AK642" i="2"/>
  <c r="AI642" i="2"/>
  <c r="AF642" i="2"/>
  <c r="AD642" i="2"/>
  <c r="AC642" i="2"/>
  <c r="AA642" i="2"/>
  <c r="X642" i="2"/>
  <c r="V642" i="2"/>
  <c r="U642" i="2"/>
  <c r="S642" i="2"/>
  <c r="P642" i="2"/>
  <c r="N642" i="2"/>
  <c r="M642" i="2"/>
  <c r="K642" i="2"/>
  <c r="AP641" i="2"/>
  <c r="AN641" i="2"/>
  <c r="AL641" i="2"/>
  <c r="AK641" i="2"/>
  <c r="AI641" i="2"/>
  <c r="AF641" i="2"/>
  <c r="AD641" i="2"/>
  <c r="AC641" i="2"/>
  <c r="AA641" i="2"/>
  <c r="X641" i="2"/>
  <c r="V641" i="2"/>
  <c r="U641" i="2"/>
  <c r="S641" i="2"/>
  <c r="P641" i="2"/>
  <c r="N641" i="2"/>
  <c r="M641" i="2"/>
  <c r="K641" i="2"/>
  <c r="AP640" i="2"/>
  <c r="AN640" i="2"/>
  <c r="AL640" i="2"/>
  <c r="AK640" i="2"/>
  <c r="AI640" i="2"/>
  <c r="AF640" i="2"/>
  <c r="AD640" i="2"/>
  <c r="AC640" i="2"/>
  <c r="AA640" i="2"/>
  <c r="X640" i="2"/>
  <c r="V640" i="2"/>
  <c r="U640" i="2"/>
  <c r="S640" i="2"/>
  <c r="P640" i="2"/>
  <c r="N640" i="2"/>
  <c r="M640" i="2"/>
  <c r="K640" i="2"/>
  <c r="AP639" i="2"/>
  <c r="AN639" i="2"/>
  <c r="AL639" i="2"/>
  <c r="AK639" i="2"/>
  <c r="AI639" i="2"/>
  <c r="AF639" i="2"/>
  <c r="AD639" i="2"/>
  <c r="AC639" i="2"/>
  <c r="AA639" i="2"/>
  <c r="X639" i="2"/>
  <c r="V639" i="2"/>
  <c r="U639" i="2"/>
  <c r="S639" i="2"/>
  <c r="Q639" i="2" s="1"/>
  <c r="P639" i="2"/>
  <c r="N639" i="2"/>
  <c r="M639" i="2"/>
  <c r="K639" i="2"/>
  <c r="AP638" i="2"/>
  <c r="AN638" i="2"/>
  <c r="AL638" i="2"/>
  <c r="AK638" i="2"/>
  <c r="AI638" i="2"/>
  <c r="AF638" i="2"/>
  <c r="AD638" i="2"/>
  <c r="AC638" i="2"/>
  <c r="AA638" i="2"/>
  <c r="X638" i="2"/>
  <c r="V638" i="2"/>
  <c r="U638" i="2"/>
  <c r="S638" i="2"/>
  <c r="P638" i="2"/>
  <c r="N638" i="2"/>
  <c r="M638" i="2"/>
  <c r="K638" i="2"/>
  <c r="AP637" i="2"/>
  <c r="AN637" i="2"/>
  <c r="AL637" i="2"/>
  <c r="AK637" i="2"/>
  <c r="AI637" i="2"/>
  <c r="AF637" i="2"/>
  <c r="AD637" i="2"/>
  <c r="AC637" i="2"/>
  <c r="AA637" i="2"/>
  <c r="X637" i="2"/>
  <c r="V637" i="2"/>
  <c r="U637" i="2"/>
  <c r="S637" i="2"/>
  <c r="P637" i="2"/>
  <c r="N637" i="2"/>
  <c r="M637" i="2"/>
  <c r="K637" i="2"/>
  <c r="AP636" i="2"/>
  <c r="AN636" i="2"/>
  <c r="AL636" i="2"/>
  <c r="AK636" i="2"/>
  <c r="AI636" i="2"/>
  <c r="AF636" i="2"/>
  <c r="AD636" i="2"/>
  <c r="AC636" i="2"/>
  <c r="AA636" i="2"/>
  <c r="Y636" i="2" s="1"/>
  <c r="X636" i="2"/>
  <c r="V636" i="2"/>
  <c r="U636" i="2"/>
  <c r="S636" i="2"/>
  <c r="P636" i="2"/>
  <c r="N636" i="2"/>
  <c r="M636" i="2"/>
  <c r="K636" i="2"/>
  <c r="I636" i="2" s="1"/>
  <c r="AQ636" i="2" s="1"/>
  <c r="AP635" i="2"/>
  <c r="AN635" i="2"/>
  <c r="AL635" i="2"/>
  <c r="AK635" i="2"/>
  <c r="AI635" i="2"/>
  <c r="AF635" i="2"/>
  <c r="AD635" i="2"/>
  <c r="AC635" i="2"/>
  <c r="AA635" i="2"/>
  <c r="X635" i="2"/>
  <c r="V635" i="2"/>
  <c r="U635" i="2"/>
  <c r="S635" i="2"/>
  <c r="P635" i="2"/>
  <c r="N635" i="2"/>
  <c r="M635" i="2"/>
  <c r="K635" i="2"/>
  <c r="AP634" i="2"/>
  <c r="AN634" i="2"/>
  <c r="AL634" i="2"/>
  <c r="AK634" i="2"/>
  <c r="AI634" i="2"/>
  <c r="AF634" i="2"/>
  <c r="AD634" i="2"/>
  <c r="AC634" i="2"/>
  <c r="AA634" i="2"/>
  <c r="X634" i="2"/>
  <c r="V634" i="2"/>
  <c r="U634" i="2"/>
  <c r="S634" i="2"/>
  <c r="P634" i="2"/>
  <c r="N634" i="2"/>
  <c r="M634" i="2"/>
  <c r="K634" i="2"/>
  <c r="AP633" i="2"/>
  <c r="AN633" i="2"/>
  <c r="AL633" i="2"/>
  <c r="AK633" i="2"/>
  <c r="AI633" i="2"/>
  <c r="AF633" i="2"/>
  <c r="AD633" i="2"/>
  <c r="AC633" i="2"/>
  <c r="AA633" i="2"/>
  <c r="X633" i="2"/>
  <c r="V633" i="2"/>
  <c r="U633" i="2"/>
  <c r="S633" i="2"/>
  <c r="P633" i="2"/>
  <c r="N633" i="2"/>
  <c r="M633" i="2"/>
  <c r="K633" i="2"/>
  <c r="AP632" i="2"/>
  <c r="AN632" i="2"/>
  <c r="AL632" i="2"/>
  <c r="AK632" i="2"/>
  <c r="AI632" i="2"/>
  <c r="AF632" i="2"/>
  <c r="AD632" i="2"/>
  <c r="AC632" i="2"/>
  <c r="AA632" i="2"/>
  <c r="X632" i="2"/>
  <c r="V632" i="2"/>
  <c r="U632" i="2"/>
  <c r="S632" i="2"/>
  <c r="P632" i="2"/>
  <c r="N632" i="2"/>
  <c r="M632" i="2"/>
  <c r="K632" i="2"/>
  <c r="AP631" i="2"/>
  <c r="AN631" i="2"/>
  <c r="AL631" i="2"/>
  <c r="AK631" i="2"/>
  <c r="AI631" i="2"/>
  <c r="AF631" i="2"/>
  <c r="AD631" i="2"/>
  <c r="AC631" i="2"/>
  <c r="AA631" i="2"/>
  <c r="X631" i="2"/>
  <c r="V631" i="2"/>
  <c r="U631" i="2"/>
  <c r="S631" i="2"/>
  <c r="P631" i="2"/>
  <c r="N631" i="2"/>
  <c r="M631" i="2"/>
  <c r="K631" i="2"/>
  <c r="AP630" i="2"/>
  <c r="AN630" i="2"/>
  <c r="AL630" i="2"/>
  <c r="AK630" i="2"/>
  <c r="AI630" i="2"/>
  <c r="AF630" i="2"/>
  <c r="AD630" i="2"/>
  <c r="AC630" i="2"/>
  <c r="AA630" i="2"/>
  <c r="X630" i="2"/>
  <c r="V630" i="2"/>
  <c r="U630" i="2"/>
  <c r="S630" i="2"/>
  <c r="P630" i="2"/>
  <c r="N630" i="2"/>
  <c r="M630" i="2"/>
  <c r="K630" i="2"/>
  <c r="AP629" i="2"/>
  <c r="AN629" i="2"/>
  <c r="AL629" i="2"/>
  <c r="AK629" i="2"/>
  <c r="AI629" i="2"/>
  <c r="AF629" i="2"/>
  <c r="AD629" i="2"/>
  <c r="AC629" i="2"/>
  <c r="AA629" i="2"/>
  <c r="X629" i="2"/>
  <c r="V629" i="2"/>
  <c r="U629" i="2"/>
  <c r="S629" i="2"/>
  <c r="P629" i="2"/>
  <c r="N629" i="2"/>
  <c r="M629" i="2"/>
  <c r="K629" i="2"/>
  <c r="I629" i="2" s="1"/>
  <c r="AQ629" i="2" s="1"/>
  <c r="AP628" i="2"/>
  <c r="AN628" i="2"/>
  <c r="AL628" i="2"/>
  <c r="AK628" i="2"/>
  <c r="AI628" i="2"/>
  <c r="AF628" i="2"/>
  <c r="AD628" i="2"/>
  <c r="AC628" i="2"/>
  <c r="AA628" i="2"/>
  <c r="X628" i="2"/>
  <c r="V628" i="2"/>
  <c r="U628" i="2"/>
  <c r="S628" i="2"/>
  <c r="P628" i="2"/>
  <c r="N628" i="2"/>
  <c r="M628" i="2"/>
  <c r="K628" i="2"/>
  <c r="AP627" i="2"/>
  <c r="AN627" i="2"/>
  <c r="AL627" i="2"/>
  <c r="AK627" i="2"/>
  <c r="AI627" i="2"/>
  <c r="AF627" i="2"/>
  <c r="AD627" i="2"/>
  <c r="AC627" i="2"/>
  <c r="AA627" i="2"/>
  <c r="X627" i="2"/>
  <c r="V627" i="2"/>
  <c r="U627" i="2"/>
  <c r="S627" i="2"/>
  <c r="P627" i="2"/>
  <c r="N627" i="2"/>
  <c r="M627" i="2"/>
  <c r="K627" i="2"/>
  <c r="AP626" i="2"/>
  <c r="AN626" i="2"/>
  <c r="AL626" i="2"/>
  <c r="AK626" i="2"/>
  <c r="AI626" i="2"/>
  <c r="AF626" i="2"/>
  <c r="AD626" i="2"/>
  <c r="AC626" i="2"/>
  <c r="AA626" i="2"/>
  <c r="Y626" i="2" s="1"/>
  <c r="X626" i="2"/>
  <c r="V626" i="2"/>
  <c r="U626" i="2"/>
  <c r="S626" i="2"/>
  <c r="P626" i="2"/>
  <c r="N626" i="2"/>
  <c r="M626" i="2"/>
  <c r="K626" i="2"/>
  <c r="I626" i="2" s="1"/>
  <c r="AQ626" i="2" s="1"/>
  <c r="AP625" i="2"/>
  <c r="AN625" i="2"/>
  <c r="AL625" i="2"/>
  <c r="AK625" i="2"/>
  <c r="AI625" i="2"/>
  <c r="AF625" i="2"/>
  <c r="AD625" i="2"/>
  <c r="AC625" i="2"/>
  <c r="AA625" i="2"/>
  <c r="X625" i="2"/>
  <c r="V625" i="2"/>
  <c r="U625" i="2"/>
  <c r="S625" i="2"/>
  <c r="P625" i="2"/>
  <c r="N625" i="2"/>
  <c r="M625" i="2"/>
  <c r="K625" i="2"/>
  <c r="AP624" i="2"/>
  <c r="AN624" i="2"/>
  <c r="AL624" i="2"/>
  <c r="AK624" i="2"/>
  <c r="AI624" i="2"/>
  <c r="AF624" i="2"/>
  <c r="AD624" i="2"/>
  <c r="AC624" i="2"/>
  <c r="AA624" i="2"/>
  <c r="X624" i="2"/>
  <c r="V624" i="2"/>
  <c r="U624" i="2"/>
  <c r="S624" i="2"/>
  <c r="P624" i="2"/>
  <c r="N624" i="2"/>
  <c r="M624" i="2"/>
  <c r="K624" i="2"/>
  <c r="AP623" i="2"/>
  <c r="AN623" i="2"/>
  <c r="AL623" i="2"/>
  <c r="AK623" i="2"/>
  <c r="AI623" i="2"/>
  <c r="AF623" i="2"/>
  <c r="AD623" i="2"/>
  <c r="AC623" i="2"/>
  <c r="AA623" i="2"/>
  <c r="X623" i="2"/>
  <c r="V623" i="2"/>
  <c r="U623" i="2"/>
  <c r="S623" i="2"/>
  <c r="Q623" i="2" s="1"/>
  <c r="P623" i="2"/>
  <c r="N623" i="2"/>
  <c r="M623" i="2"/>
  <c r="K623" i="2"/>
  <c r="AP622" i="2"/>
  <c r="AN622" i="2"/>
  <c r="AL622" i="2"/>
  <c r="AK622" i="2"/>
  <c r="AG622" i="2" s="1"/>
  <c r="AI622" i="2"/>
  <c r="AF622" i="2"/>
  <c r="AD622" i="2"/>
  <c r="AC622" i="2"/>
  <c r="AA622" i="2"/>
  <c r="X622" i="2"/>
  <c r="V622" i="2"/>
  <c r="U622" i="2"/>
  <c r="S622" i="2"/>
  <c r="P622" i="2"/>
  <c r="N622" i="2"/>
  <c r="M622" i="2"/>
  <c r="K622" i="2"/>
  <c r="AP621" i="2"/>
  <c r="AN621" i="2"/>
  <c r="AL621" i="2"/>
  <c r="AK621" i="2"/>
  <c r="AI621" i="2"/>
  <c r="AF621" i="2"/>
  <c r="AD621" i="2"/>
  <c r="AC621" i="2"/>
  <c r="AA621" i="2"/>
  <c r="X621" i="2"/>
  <c r="V621" i="2"/>
  <c r="U621" i="2"/>
  <c r="S621" i="2"/>
  <c r="P621" i="2"/>
  <c r="N621" i="2"/>
  <c r="M621" i="2"/>
  <c r="K621" i="2"/>
  <c r="AP620" i="2"/>
  <c r="AN620" i="2"/>
  <c r="AL620" i="2"/>
  <c r="AK620" i="2"/>
  <c r="AI620" i="2"/>
  <c r="AF620" i="2"/>
  <c r="AD620" i="2"/>
  <c r="AC620" i="2"/>
  <c r="AA620" i="2"/>
  <c r="Y620" i="2" s="1"/>
  <c r="X620" i="2"/>
  <c r="V620" i="2"/>
  <c r="U620" i="2"/>
  <c r="S620" i="2"/>
  <c r="P620" i="2"/>
  <c r="N620" i="2"/>
  <c r="M620" i="2"/>
  <c r="K620" i="2"/>
  <c r="I620" i="2" s="1"/>
  <c r="AQ620" i="2" s="1"/>
  <c r="AP619" i="2"/>
  <c r="AN619" i="2"/>
  <c r="AL619" i="2"/>
  <c r="AK619" i="2"/>
  <c r="AI619" i="2"/>
  <c r="AF619" i="2"/>
  <c r="AD619" i="2"/>
  <c r="AC619" i="2"/>
  <c r="AA619" i="2"/>
  <c r="X619" i="2"/>
  <c r="V619" i="2"/>
  <c r="U619" i="2"/>
  <c r="S619" i="2"/>
  <c r="P619" i="2"/>
  <c r="N619" i="2"/>
  <c r="M619" i="2"/>
  <c r="K619" i="2"/>
  <c r="I619" i="2" s="1"/>
  <c r="AQ619" i="2" s="1"/>
  <c r="AP618" i="2"/>
  <c r="AN618" i="2"/>
  <c r="AL618" i="2"/>
  <c r="AK618" i="2"/>
  <c r="AI618" i="2"/>
  <c r="AF618" i="2"/>
  <c r="AD618" i="2"/>
  <c r="AC618" i="2"/>
  <c r="AA618" i="2"/>
  <c r="X618" i="2"/>
  <c r="V618" i="2"/>
  <c r="U618" i="2"/>
  <c r="S618" i="2"/>
  <c r="P618" i="2"/>
  <c r="N618" i="2"/>
  <c r="M618" i="2"/>
  <c r="K618" i="2"/>
  <c r="AP617" i="2"/>
  <c r="AN617" i="2"/>
  <c r="AL617" i="2"/>
  <c r="AK617" i="2"/>
  <c r="AI617" i="2"/>
  <c r="AF617" i="2"/>
  <c r="AD617" i="2"/>
  <c r="AC617" i="2"/>
  <c r="AA617" i="2"/>
  <c r="X617" i="2"/>
  <c r="V617" i="2"/>
  <c r="U617" i="2"/>
  <c r="S617" i="2"/>
  <c r="P617" i="2"/>
  <c r="N617" i="2"/>
  <c r="M617" i="2"/>
  <c r="K617" i="2"/>
  <c r="AP616" i="2"/>
  <c r="AN616" i="2"/>
  <c r="AL616" i="2"/>
  <c r="AK616" i="2"/>
  <c r="AI616" i="2"/>
  <c r="AF616" i="2"/>
  <c r="AD616" i="2"/>
  <c r="AC616" i="2"/>
  <c r="AA616" i="2"/>
  <c r="X616" i="2"/>
  <c r="V616" i="2"/>
  <c r="U616" i="2"/>
  <c r="S616" i="2"/>
  <c r="P616" i="2"/>
  <c r="N616" i="2"/>
  <c r="M616" i="2"/>
  <c r="K616" i="2"/>
  <c r="AP615" i="2"/>
  <c r="AN615" i="2"/>
  <c r="AL615" i="2"/>
  <c r="AK615" i="2"/>
  <c r="AI615" i="2"/>
  <c r="AF615" i="2"/>
  <c r="AD615" i="2"/>
  <c r="AC615" i="2"/>
  <c r="AA615" i="2"/>
  <c r="Y615" i="2" s="1"/>
  <c r="X615" i="2"/>
  <c r="V615" i="2"/>
  <c r="U615" i="2"/>
  <c r="S615" i="2"/>
  <c r="Q615" i="2" s="1"/>
  <c r="P615" i="2"/>
  <c r="N615" i="2"/>
  <c r="M615" i="2"/>
  <c r="K615" i="2"/>
  <c r="I615" i="2" s="1"/>
  <c r="AQ615" i="2" s="1"/>
  <c r="AP614" i="2"/>
  <c r="AN614" i="2"/>
  <c r="AL614" i="2"/>
  <c r="AK614" i="2"/>
  <c r="AI614" i="2"/>
  <c r="AF614" i="2"/>
  <c r="AD614" i="2"/>
  <c r="AC614" i="2"/>
  <c r="AA614" i="2"/>
  <c r="X614" i="2"/>
  <c r="V614" i="2"/>
  <c r="U614" i="2"/>
  <c r="S614" i="2"/>
  <c r="P614" i="2"/>
  <c r="N614" i="2"/>
  <c r="M614" i="2"/>
  <c r="K614" i="2"/>
  <c r="AP613" i="2"/>
  <c r="AN613" i="2"/>
  <c r="AL613" i="2"/>
  <c r="AK613" i="2"/>
  <c r="AI613" i="2"/>
  <c r="AF613" i="2"/>
  <c r="AD613" i="2"/>
  <c r="AC613" i="2"/>
  <c r="AA613" i="2"/>
  <c r="X613" i="2"/>
  <c r="V613" i="2"/>
  <c r="U613" i="2"/>
  <c r="S613" i="2"/>
  <c r="P613" i="2"/>
  <c r="N613" i="2"/>
  <c r="M613" i="2"/>
  <c r="K613" i="2"/>
  <c r="AP612" i="2"/>
  <c r="AN612" i="2"/>
  <c r="AG612" i="2" s="1"/>
  <c r="AL612" i="2"/>
  <c r="AK612" i="2"/>
  <c r="AI612" i="2"/>
  <c r="AF612" i="2"/>
  <c r="AD612" i="2"/>
  <c r="AC612" i="2"/>
  <c r="AA612" i="2"/>
  <c r="X612" i="2"/>
  <c r="V612" i="2"/>
  <c r="U612" i="2"/>
  <c r="S612" i="2"/>
  <c r="P612" i="2"/>
  <c r="N612" i="2"/>
  <c r="M612" i="2"/>
  <c r="K612" i="2"/>
  <c r="AP611" i="2"/>
  <c r="AN611" i="2"/>
  <c r="AL611" i="2"/>
  <c r="AK611" i="2"/>
  <c r="AI611" i="2"/>
  <c r="AF611" i="2"/>
  <c r="AD611" i="2"/>
  <c r="AC611" i="2"/>
  <c r="AA611" i="2"/>
  <c r="X611" i="2"/>
  <c r="V611" i="2"/>
  <c r="U611" i="2"/>
  <c r="S611" i="2"/>
  <c r="P611" i="2"/>
  <c r="N611" i="2"/>
  <c r="M611" i="2"/>
  <c r="K611" i="2"/>
  <c r="AP610" i="2"/>
  <c r="AN610" i="2"/>
  <c r="AL610" i="2"/>
  <c r="AK610" i="2"/>
  <c r="AI610" i="2"/>
  <c r="AF610" i="2"/>
  <c r="AD610" i="2"/>
  <c r="AC610" i="2"/>
  <c r="AA610" i="2"/>
  <c r="X610" i="2"/>
  <c r="V610" i="2"/>
  <c r="U610" i="2"/>
  <c r="S610" i="2"/>
  <c r="P610" i="2"/>
  <c r="N610" i="2"/>
  <c r="M610" i="2"/>
  <c r="K610" i="2"/>
  <c r="AP609" i="2"/>
  <c r="AN609" i="2"/>
  <c r="AL609" i="2"/>
  <c r="AK609" i="2"/>
  <c r="AI609" i="2"/>
  <c r="AF609" i="2"/>
  <c r="AD609" i="2"/>
  <c r="AC609" i="2"/>
  <c r="AA609" i="2"/>
  <c r="X609" i="2"/>
  <c r="V609" i="2"/>
  <c r="U609" i="2"/>
  <c r="S609" i="2"/>
  <c r="P609" i="2"/>
  <c r="N609" i="2"/>
  <c r="M609" i="2"/>
  <c r="K609" i="2"/>
  <c r="AP608" i="2"/>
  <c r="AN608" i="2"/>
  <c r="AL608" i="2"/>
  <c r="AK608" i="2"/>
  <c r="AI608" i="2"/>
  <c r="AF608" i="2"/>
  <c r="AD608" i="2"/>
  <c r="AC608" i="2"/>
  <c r="AA608" i="2"/>
  <c r="X608" i="2"/>
  <c r="V608" i="2"/>
  <c r="U608" i="2"/>
  <c r="S608" i="2"/>
  <c r="P608" i="2"/>
  <c r="N608" i="2"/>
  <c r="M608" i="2"/>
  <c r="K608" i="2"/>
  <c r="AP607" i="2"/>
  <c r="AN607" i="2"/>
  <c r="AL607" i="2"/>
  <c r="AK607" i="2"/>
  <c r="AI607" i="2"/>
  <c r="AF607" i="2"/>
  <c r="AD607" i="2"/>
  <c r="AC607" i="2"/>
  <c r="AA607" i="2"/>
  <c r="X607" i="2"/>
  <c r="V607" i="2"/>
  <c r="U607" i="2"/>
  <c r="S607" i="2"/>
  <c r="P607" i="2"/>
  <c r="N607" i="2"/>
  <c r="M607" i="2"/>
  <c r="K607" i="2"/>
  <c r="AP606" i="2"/>
  <c r="AN606" i="2"/>
  <c r="AL606" i="2"/>
  <c r="AK606" i="2"/>
  <c r="AI606" i="2"/>
  <c r="AF606" i="2"/>
  <c r="AD606" i="2"/>
  <c r="AC606" i="2"/>
  <c r="AA606" i="2"/>
  <c r="X606" i="2"/>
  <c r="V606" i="2"/>
  <c r="U606" i="2"/>
  <c r="S606" i="2"/>
  <c r="P606" i="2"/>
  <c r="N606" i="2"/>
  <c r="M606" i="2"/>
  <c r="K606" i="2"/>
  <c r="AP605" i="2"/>
  <c r="AN605" i="2"/>
  <c r="AL605" i="2"/>
  <c r="AK605" i="2"/>
  <c r="AI605" i="2"/>
  <c r="AF605" i="2"/>
  <c r="AD605" i="2"/>
  <c r="AC605" i="2"/>
  <c r="AA605" i="2"/>
  <c r="X605" i="2"/>
  <c r="V605" i="2"/>
  <c r="U605" i="2"/>
  <c r="S605" i="2"/>
  <c r="Q605" i="2" s="1"/>
  <c r="P605" i="2"/>
  <c r="N605" i="2"/>
  <c r="M605" i="2"/>
  <c r="K605" i="2"/>
  <c r="AP604" i="2"/>
  <c r="AN604" i="2"/>
  <c r="AL604" i="2"/>
  <c r="AK604" i="2"/>
  <c r="AI604" i="2"/>
  <c r="AG604" i="2" s="1"/>
  <c r="AF604" i="2"/>
  <c r="AD604" i="2"/>
  <c r="AC604" i="2"/>
  <c r="AA604" i="2"/>
  <c r="X604" i="2"/>
  <c r="V604" i="2"/>
  <c r="U604" i="2"/>
  <c r="S604" i="2"/>
  <c r="P604" i="2"/>
  <c r="N604" i="2"/>
  <c r="M604" i="2"/>
  <c r="K604" i="2"/>
  <c r="AP603" i="2"/>
  <c r="AN603" i="2"/>
  <c r="AL603" i="2"/>
  <c r="AK603" i="2"/>
  <c r="AI603" i="2"/>
  <c r="AF603" i="2"/>
  <c r="AD603" i="2"/>
  <c r="AC603" i="2"/>
  <c r="AA603" i="2"/>
  <c r="X603" i="2"/>
  <c r="V603" i="2"/>
  <c r="U603" i="2"/>
  <c r="S603" i="2"/>
  <c r="P603" i="2"/>
  <c r="N603" i="2"/>
  <c r="M603" i="2"/>
  <c r="K603" i="2"/>
  <c r="AP602" i="2"/>
  <c r="AN602" i="2"/>
  <c r="AL602" i="2"/>
  <c r="AK602" i="2"/>
  <c r="AI602" i="2"/>
  <c r="AG602" i="2" s="1"/>
  <c r="AF602" i="2"/>
  <c r="AD602" i="2"/>
  <c r="AC602" i="2"/>
  <c r="AA602" i="2"/>
  <c r="X602" i="2"/>
  <c r="V602" i="2"/>
  <c r="U602" i="2"/>
  <c r="S602" i="2"/>
  <c r="P602" i="2"/>
  <c r="N602" i="2"/>
  <c r="M602" i="2"/>
  <c r="K602" i="2"/>
  <c r="AP601" i="2"/>
  <c r="AN601" i="2"/>
  <c r="AL601" i="2"/>
  <c r="AK601" i="2"/>
  <c r="AI601" i="2"/>
  <c r="AF601" i="2"/>
  <c r="AD601" i="2"/>
  <c r="AC601" i="2"/>
  <c r="AA601" i="2"/>
  <c r="X601" i="2"/>
  <c r="V601" i="2"/>
  <c r="U601" i="2"/>
  <c r="S601" i="2"/>
  <c r="Q601" i="2" s="1"/>
  <c r="P601" i="2"/>
  <c r="N601" i="2"/>
  <c r="M601" i="2"/>
  <c r="K601" i="2"/>
  <c r="AP600" i="2"/>
  <c r="AN600" i="2"/>
  <c r="AL600" i="2"/>
  <c r="AK600" i="2"/>
  <c r="AI600" i="2"/>
  <c r="AF600" i="2"/>
  <c r="AD600" i="2"/>
  <c r="AC600" i="2"/>
  <c r="AA600" i="2"/>
  <c r="X600" i="2"/>
  <c r="V600" i="2"/>
  <c r="U600" i="2"/>
  <c r="S600" i="2"/>
  <c r="P600" i="2"/>
  <c r="N600" i="2"/>
  <c r="M600" i="2"/>
  <c r="K600" i="2"/>
  <c r="AP599" i="2"/>
  <c r="AN599" i="2"/>
  <c r="AL599" i="2"/>
  <c r="AK599" i="2"/>
  <c r="AI599" i="2"/>
  <c r="AF599" i="2"/>
  <c r="AD599" i="2"/>
  <c r="AC599" i="2"/>
  <c r="AA599" i="2"/>
  <c r="X599" i="2"/>
  <c r="V599" i="2"/>
  <c r="U599" i="2"/>
  <c r="S599" i="2"/>
  <c r="P599" i="2"/>
  <c r="N599" i="2"/>
  <c r="M599" i="2"/>
  <c r="K599" i="2"/>
  <c r="AP598" i="2"/>
  <c r="AN598" i="2"/>
  <c r="AL598" i="2"/>
  <c r="AK598" i="2"/>
  <c r="AI598" i="2"/>
  <c r="AF598" i="2"/>
  <c r="AD598" i="2"/>
  <c r="AC598" i="2"/>
  <c r="AA598" i="2"/>
  <c r="X598" i="2"/>
  <c r="V598" i="2"/>
  <c r="U598" i="2"/>
  <c r="S598" i="2"/>
  <c r="P598" i="2"/>
  <c r="N598" i="2"/>
  <c r="M598" i="2"/>
  <c r="K598" i="2"/>
  <c r="AP597" i="2"/>
  <c r="AN597" i="2"/>
  <c r="AL597" i="2"/>
  <c r="AK597" i="2"/>
  <c r="AI597" i="2"/>
  <c r="AF597" i="2"/>
  <c r="AD597" i="2"/>
  <c r="AC597" i="2"/>
  <c r="AA597" i="2"/>
  <c r="X597" i="2"/>
  <c r="V597" i="2"/>
  <c r="U597" i="2"/>
  <c r="S597" i="2"/>
  <c r="P597" i="2"/>
  <c r="N597" i="2"/>
  <c r="M597" i="2"/>
  <c r="K597" i="2"/>
  <c r="I597" i="2" s="1"/>
  <c r="AQ597" i="2" s="1"/>
  <c r="AP596" i="2"/>
  <c r="AN596" i="2"/>
  <c r="AL596" i="2"/>
  <c r="AK596" i="2"/>
  <c r="AI596" i="2"/>
  <c r="AG596" i="2" s="1"/>
  <c r="AF596" i="2"/>
  <c r="AD596" i="2"/>
  <c r="AC596" i="2"/>
  <c r="AA596" i="2"/>
  <c r="X596" i="2"/>
  <c r="V596" i="2"/>
  <c r="U596" i="2"/>
  <c r="S596" i="2"/>
  <c r="P596" i="2"/>
  <c r="N596" i="2"/>
  <c r="M596" i="2"/>
  <c r="K596" i="2"/>
  <c r="AP595" i="2"/>
  <c r="AN595" i="2"/>
  <c r="AL595" i="2"/>
  <c r="AK595" i="2"/>
  <c r="AI595" i="2"/>
  <c r="AF595" i="2"/>
  <c r="AD595" i="2"/>
  <c r="AC595" i="2"/>
  <c r="AA595" i="2"/>
  <c r="X595" i="2"/>
  <c r="V595" i="2"/>
  <c r="U595" i="2"/>
  <c r="S595" i="2"/>
  <c r="Q595" i="2" s="1"/>
  <c r="P595" i="2"/>
  <c r="N595" i="2"/>
  <c r="M595" i="2"/>
  <c r="K595" i="2"/>
  <c r="AP594" i="2"/>
  <c r="AN594" i="2"/>
  <c r="AL594" i="2"/>
  <c r="AK594" i="2"/>
  <c r="AI594" i="2"/>
  <c r="AF594" i="2"/>
  <c r="AD594" i="2"/>
  <c r="AC594" i="2"/>
  <c r="AA594" i="2"/>
  <c r="Y594" i="2" s="1"/>
  <c r="X594" i="2"/>
  <c r="V594" i="2"/>
  <c r="U594" i="2"/>
  <c r="S594" i="2"/>
  <c r="P594" i="2"/>
  <c r="N594" i="2"/>
  <c r="M594" i="2"/>
  <c r="K594" i="2"/>
  <c r="I594" i="2" s="1"/>
  <c r="AQ594" i="2" s="1"/>
  <c r="AP593" i="2"/>
  <c r="AN593" i="2"/>
  <c r="AL593" i="2"/>
  <c r="AK593" i="2"/>
  <c r="AI593" i="2"/>
  <c r="AF593" i="2"/>
  <c r="AD593" i="2"/>
  <c r="AC593" i="2"/>
  <c r="AA593" i="2"/>
  <c r="X593" i="2"/>
  <c r="V593" i="2"/>
  <c r="U593" i="2"/>
  <c r="S593" i="2"/>
  <c r="P593" i="2"/>
  <c r="N593" i="2"/>
  <c r="M593" i="2"/>
  <c r="K593" i="2"/>
  <c r="AP592" i="2"/>
  <c r="AN592" i="2"/>
  <c r="AL592" i="2"/>
  <c r="AK592" i="2"/>
  <c r="AI592" i="2"/>
  <c r="AF592" i="2"/>
  <c r="AD592" i="2"/>
  <c r="AC592" i="2"/>
  <c r="AA592" i="2"/>
  <c r="X592" i="2"/>
  <c r="V592" i="2"/>
  <c r="U592" i="2"/>
  <c r="S592" i="2"/>
  <c r="P592" i="2"/>
  <c r="N592" i="2"/>
  <c r="M592" i="2"/>
  <c r="K592" i="2"/>
  <c r="AP591" i="2"/>
  <c r="AN591" i="2"/>
  <c r="AL591" i="2"/>
  <c r="AK591" i="2"/>
  <c r="AI591" i="2"/>
  <c r="AF591" i="2"/>
  <c r="AD591" i="2"/>
  <c r="AC591" i="2"/>
  <c r="AA591" i="2"/>
  <c r="X591" i="2"/>
  <c r="V591" i="2"/>
  <c r="U591" i="2"/>
  <c r="S591" i="2"/>
  <c r="Q591" i="2" s="1"/>
  <c r="P591" i="2"/>
  <c r="N591" i="2"/>
  <c r="M591" i="2"/>
  <c r="K591" i="2"/>
  <c r="AP590" i="2"/>
  <c r="AN590" i="2"/>
  <c r="AL590" i="2"/>
  <c r="AK590" i="2"/>
  <c r="AI590" i="2"/>
  <c r="AF590" i="2"/>
  <c r="AD590" i="2"/>
  <c r="AC590" i="2"/>
  <c r="AA590" i="2"/>
  <c r="X590" i="2"/>
  <c r="V590" i="2"/>
  <c r="U590" i="2"/>
  <c r="S590" i="2"/>
  <c r="P590" i="2"/>
  <c r="N590" i="2"/>
  <c r="M590" i="2"/>
  <c r="K590" i="2"/>
  <c r="AP589" i="2"/>
  <c r="AN589" i="2"/>
  <c r="AL589" i="2"/>
  <c r="AK589" i="2"/>
  <c r="AI589" i="2"/>
  <c r="AF589" i="2"/>
  <c r="AD589" i="2"/>
  <c r="AC589" i="2"/>
  <c r="AA589" i="2"/>
  <c r="X589" i="2"/>
  <c r="V589" i="2"/>
  <c r="U589" i="2"/>
  <c r="S589" i="2"/>
  <c r="Q589" i="2" s="1"/>
  <c r="P589" i="2"/>
  <c r="N589" i="2"/>
  <c r="M589" i="2"/>
  <c r="K589" i="2"/>
  <c r="AP588" i="2"/>
  <c r="AN588" i="2"/>
  <c r="AL588" i="2"/>
  <c r="AK588" i="2"/>
  <c r="AI588" i="2"/>
  <c r="AF588" i="2"/>
  <c r="AD588" i="2"/>
  <c r="AC588" i="2"/>
  <c r="AA588" i="2"/>
  <c r="X588" i="2"/>
  <c r="V588" i="2"/>
  <c r="U588" i="2"/>
  <c r="S588" i="2"/>
  <c r="P588" i="2"/>
  <c r="N588" i="2"/>
  <c r="M588" i="2"/>
  <c r="K588" i="2"/>
  <c r="I588" i="2" s="1"/>
  <c r="AQ588" i="2" s="1"/>
  <c r="AP587" i="2"/>
  <c r="AN587" i="2"/>
  <c r="AL587" i="2"/>
  <c r="AK587" i="2"/>
  <c r="AI587" i="2"/>
  <c r="AF587" i="2"/>
  <c r="AD587" i="2"/>
  <c r="AC587" i="2"/>
  <c r="AA587" i="2"/>
  <c r="X587" i="2"/>
  <c r="V587" i="2"/>
  <c r="U587" i="2"/>
  <c r="S587" i="2"/>
  <c r="P587" i="2"/>
  <c r="N587" i="2"/>
  <c r="M587" i="2"/>
  <c r="K587" i="2"/>
  <c r="AP586" i="2"/>
  <c r="AN586" i="2"/>
  <c r="AL586" i="2"/>
  <c r="AK586" i="2"/>
  <c r="AI586" i="2"/>
  <c r="AF586" i="2"/>
  <c r="AD586" i="2"/>
  <c r="AC586" i="2"/>
  <c r="AA586" i="2"/>
  <c r="X586" i="2"/>
  <c r="V586" i="2"/>
  <c r="U586" i="2"/>
  <c r="S586" i="2"/>
  <c r="P586" i="2"/>
  <c r="N586" i="2"/>
  <c r="M586" i="2"/>
  <c r="K586" i="2"/>
  <c r="AP585" i="2"/>
  <c r="AN585" i="2"/>
  <c r="AL585" i="2"/>
  <c r="AK585" i="2"/>
  <c r="AI585" i="2"/>
  <c r="AF585" i="2"/>
  <c r="AD585" i="2"/>
  <c r="AC585" i="2"/>
  <c r="AA585" i="2"/>
  <c r="X585" i="2"/>
  <c r="V585" i="2"/>
  <c r="U585" i="2"/>
  <c r="S585" i="2"/>
  <c r="P585" i="2"/>
  <c r="N585" i="2"/>
  <c r="M585" i="2"/>
  <c r="K585" i="2"/>
  <c r="AP584" i="2"/>
  <c r="AN584" i="2"/>
  <c r="AL584" i="2"/>
  <c r="AK584" i="2"/>
  <c r="AI584" i="2"/>
  <c r="AG584" i="2" s="1"/>
  <c r="AF584" i="2"/>
  <c r="AD584" i="2"/>
  <c r="AC584" i="2"/>
  <c r="AA584" i="2"/>
  <c r="X584" i="2"/>
  <c r="V584" i="2"/>
  <c r="U584" i="2"/>
  <c r="S584" i="2"/>
  <c r="P584" i="2"/>
  <c r="N584" i="2"/>
  <c r="M584" i="2"/>
  <c r="K584" i="2"/>
  <c r="AP583" i="2"/>
  <c r="AN583" i="2"/>
  <c r="AL583" i="2"/>
  <c r="AK583" i="2"/>
  <c r="AI583" i="2"/>
  <c r="AF583" i="2"/>
  <c r="AD583" i="2"/>
  <c r="AC583" i="2"/>
  <c r="AA583" i="2"/>
  <c r="X583" i="2"/>
  <c r="V583" i="2"/>
  <c r="U583" i="2"/>
  <c r="S583" i="2"/>
  <c r="P583" i="2"/>
  <c r="N583" i="2"/>
  <c r="M583" i="2"/>
  <c r="K583" i="2"/>
  <c r="AP582" i="2"/>
  <c r="AN582" i="2"/>
  <c r="AL582" i="2"/>
  <c r="AK582" i="2"/>
  <c r="AI582" i="2"/>
  <c r="AF582" i="2"/>
  <c r="AD582" i="2"/>
  <c r="AC582" i="2"/>
  <c r="AA582" i="2"/>
  <c r="X582" i="2"/>
  <c r="V582" i="2"/>
  <c r="U582" i="2"/>
  <c r="S582" i="2"/>
  <c r="P582" i="2"/>
  <c r="N582" i="2"/>
  <c r="M582" i="2"/>
  <c r="K582" i="2"/>
  <c r="AP581" i="2"/>
  <c r="AN581" i="2"/>
  <c r="AL581" i="2"/>
  <c r="AK581" i="2"/>
  <c r="AI581" i="2"/>
  <c r="AF581" i="2"/>
  <c r="AD581" i="2"/>
  <c r="AC581" i="2"/>
  <c r="AA581" i="2"/>
  <c r="X581" i="2"/>
  <c r="V581" i="2"/>
  <c r="U581" i="2"/>
  <c r="S581" i="2"/>
  <c r="P581" i="2"/>
  <c r="N581" i="2"/>
  <c r="M581" i="2"/>
  <c r="K581" i="2"/>
  <c r="AP580" i="2"/>
  <c r="AN580" i="2"/>
  <c r="AL580" i="2"/>
  <c r="AK580" i="2"/>
  <c r="AI580" i="2"/>
  <c r="AF580" i="2"/>
  <c r="AD580" i="2"/>
  <c r="AC580" i="2"/>
  <c r="AA580" i="2"/>
  <c r="X580" i="2"/>
  <c r="V580" i="2"/>
  <c r="U580" i="2"/>
  <c r="S580" i="2"/>
  <c r="P580" i="2"/>
  <c r="N580" i="2"/>
  <c r="M580" i="2"/>
  <c r="K580" i="2"/>
  <c r="AP579" i="2"/>
  <c r="AN579" i="2"/>
  <c r="AL579" i="2"/>
  <c r="AK579" i="2"/>
  <c r="AI579" i="2"/>
  <c r="AF579" i="2"/>
  <c r="AD579" i="2"/>
  <c r="AC579" i="2"/>
  <c r="AA579" i="2"/>
  <c r="X579" i="2"/>
  <c r="V579" i="2"/>
  <c r="U579" i="2"/>
  <c r="S579" i="2"/>
  <c r="P579" i="2"/>
  <c r="N579" i="2"/>
  <c r="M579" i="2"/>
  <c r="K579" i="2"/>
  <c r="AP578" i="2"/>
  <c r="AN578" i="2"/>
  <c r="AL578" i="2"/>
  <c r="AK578" i="2"/>
  <c r="AI578" i="2"/>
  <c r="AF578" i="2"/>
  <c r="AD578" i="2"/>
  <c r="AC578" i="2"/>
  <c r="AA578" i="2"/>
  <c r="X578" i="2"/>
  <c r="V578" i="2"/>
  <c r="U578" i="2"/>
  <c r="S578" i="2"/>
  <c r="P578" i="2"/>
  <c r="N578" i="2"/>
  <c r="M578" i="2"/>
  <c r="K578" i="2"/>
  <c r="AP577" i="2"/>
  <c r="AN577" i="2"/>
  <c r="AL577" i="2"/>
  <c r="AK577" i="2"/>
  <c r="AI577" i="2"/>
  <c r="AF577" i="2"/>
  <c r="AD577" i="2"/>
  <c r="AC577" i="2"/>
  <c r="AA577" i="2"/>
  <c r="Y577" i="2" s="1"/>
  <c r="X577" i="2"/>
  <c r="V577" i="2"/>
  <c r="U577" i="2"/>
  <c r="S577" i="2"/>
  <c r="P577" i="2"/>
  <c r="N577" i="2"/>
  <c r="M577" i="2"/>
  <c r="K577" i="2"/>
  <c r="I577" i="2" s="1"/>
  <c r="AQ577" i="2" s="1"/>
  <c r="AP576" i="2"/>
  <c r="AN576" i="2"/>
  <c r="AL576" i="2"/>
  <c r="AK576" i="2"/>
  <c r="AI576" i="2"/>
  <c r="AG576" i="2" s="1"/>
  <c r="AF576" i="2"/>
  <c r="AD576" i="2"/>
  <c r="AC576" i="2"/>
  <c r="AA576" i="2"/>
  <c r="X576" i="2"/>
  <c r="V576" i="2"/>
  <c r="U576" i="2"/>
  <c r="S576" i="2"/>
  <c r="Q576" i="2" s="1"/>
  <c r="P576" i="2"/>
  <c r="N576" i="2"/>
  <c r="M576" i="2"/>
  <c r="K576" i="2"/>
  <c r="AP575" i="2"/>
  <c r="AN575" i="2"/>
  <c r="AL575" i="2"/>
  <c r="AK575" i="2"/>
  <c r="AI575" i="2"/>
  <c r="AF575" i="2"/>
  <c r="AD575" i="2"/>
  <c r="AC575" i="2"/>
  <c r="AA575" i="2"/>
  <c r="X575" i="2"/>
  <c r="V575" i="2"/>
  <c r="U575" i="2"/>
  <c r="S575" i="2"/>
  <c r="P575" i="2"/>
  <c r="N575" i="2"/>
  <c r="M575" i="2"/>
  <c r="K575" i="2"/>
  <c r="AP574" i="2"/>
  <c r="AN574" i="2"/>
  <c r="AL574" i="2"/>
  <c r="AK574" i="2"/>
  <c r="AI574" i="2"/>
  <c r="AF574" i="2"/>
  <c r="AD574" i="2"/>
  <c r="AC574" i="2"/>
  <c r="AA574" i="2"/>
  <c r="X574" i="2"/>
  <c r="V574" i="2"/>
  <c r="U574" i="2"/>
  <c r="S574" i="2"/>
  <c r="P574" i="2"/>
  <c r="N574" i="2"/>
  <c r="M574" i="2"/>
  <c r="K574" i="2"/>
  <c r="AP573" i="2"/>
  <c r="AN573" i="2"/>
  <c r="AL573" i="2"/>
  <c r="AK573" i="2"/>
  <c r="AI573" i="2"/>
  <c r="AF573" i="2"/>
  <c r="AD573" i="2"/>
  <c r="AC573" i="2"/>
  <c r="AA573" i="2"/>
  <c r="Y573" i="2" s="1"/>
  <c r="X573" i="2"/>
  <c r="V573" i="2"/>
  <c r="U573" i="2"/>
  <c r="S573" i="2"/>
  <c r="P573" i="2"/>
  <c r="N573" i="2"/>
  <c r="M573" i="2"/>
  <c r="K573" i="2"/>
  <c r="I573" i="2" s="1"/>
  <c r="AQ573" i="2" s="1"/>
  <c r="AP572" i="2"/>
  <c r="AN572" i="2"/>
  <c r="AL572" i="2"/>
  <c r="AK572" i="2"/>
  <c r="AI572" i="2"/>
  <c r="AF572" i="2"/>
  <c r="AD572" i="2"/>
  <c r="AC572" i="2"/>
  <c r="AA572" i="2"/>
  <c r="X572" i="2"/>
  <c r="V572" i="2"/>
  <c r="U572" i="2"/>
  <c r="S572" i="2"/>
  <c r="P572" i="2"/>
  <c r="N572" i="2"/>
  <c r="M572" i="2"/>
  <c r="K572" i="2"/>
  <c r="AP571" i="2"/>
  <c r="AN571" i="2"/>
  <c r="AL571" i="2"/>
  <c r="AK571" i="2"/>
  <c r="AI571" i="2"/>
  <c r="AF571" i="2"/>
  <c r="AD571" i="2"/>
  <c r="AC571" i="2"/>
  <c r="AA571" i="2"/>
  <c r="X571" i="2"/>
  <c r="V571" i="2"/>
  <c r="U571" i="2"/>
  <c r="S571" i="2"/>
  <c r="P571" i="2"/>
  <c r="N571" i="2"/>
  <c r="M571" i="2"/>
  <c r="K571" i="2"/>
  <c r="AP570" i="2"/>
  <c r="AN570" i="2"/>
  <c r="AL570" i="2"/>
  <c r="AK570" i="2"/>
  <c r="AI570" i="2"/>
  <c r="AF570" i="2"/>
  <c r="AD570" i="2"/>
  <c r="AC570" i="2"/>
  <c r="AA570" i="2"/>
  <c r="X570" i="2"/>
  <c r="V570" i="2"/>
  <c r="U570" i="2"/>
  <c r="S570" i="2"/>
  <c r="P570" i="2"/>
  <c r="N570" i="2"/>
  <c r="M570" i="2"/>
  <c r="K570" i="2"/>
  <c r="AP569" i="2"/>
  <c r="AN569" i="2"/>
  <c r="AL569" i="2"/>
  <c r="AK569" i="2"/>
  <c r="AI569" i="2"/>
  <c r="AF569" i="2"/>
  <c r="AD569" i="2"/>
  <c r="AC569" i="2"/>
  <c r="AA569" i="2"/>
  <c r="X569" i="2"/>
  <c r="V569" i="2"/>
  <c r="U569" i="2"/>
  <c r="S569" i="2"/>
  <c r="P569" i="2"/>
  <c r="N569" i="2"/>
  <c r="M569" i="2"/>
  <c r="K569" i="2"/>
  <c r="AP568" i="2"/>
  <c r="AN568" i="2"/>
  <c r="AL568" i="2"/>
  <c r="AK568" i="2"/>
  <c r="AI568" i="2"/>
  <c r="AF568" i="2"/>
  <c r="AD568" i="2"/>
  <c r="AC568" i="2"/>
  <c r="AA568" i="2"/>
  <c r="X568" i="2"/>
  <c r="V568" i="2"/>
  <c r="U568" i="2"/>
  <c r="S568" i="2"/>
  <c r="Q568" i="2" s="1"/>
  <c r="P568" i="2"/>
  <c r="N568" i="2"/>
  <c r="M568" i="2"/>
  <c r="K568" i="2"/>
  <c r="AP567" i="2"/>
  <c r="AN567" i="2"/>
  <c r="AL567" i="2"/>
  <c r="AK567" i="2"/>
  <c r="AI567" i="2"/>
  <c r="AF567" i="2"/>
  <c r="AD567" i="2"/>
  <c r="AC567" i="2"/>
  <c r="AA567" i="2"/>
  <c r="X567" i="2"/>
  <c r="V567" i="2"/>
  <c r="U567" i="2"/>
  <c r="S567" i="2"/>
  <c r="Q567" i="2" s="1"/>
  <c r="P567" i="2"/>
  <c r="N567" i="2"/>
  <c r="M567" i="2"/>
  <c r="K567" i="2"/>
  <c r="AP566" i="2"/>
  <c r="AN566" i="2"/>
  <c r="AL566" i="2"/>
  <c r="AK566" i="2"/>
  <c r="AI566" i="2"/>
  <c r="AF566" i="2"/>
  <c r="AD566" i="2"/>
  <c r="AC566" i="2"/>
  <c r="AA566" i="2"/>
  <c r="Y566" i="2" s="1"/>
  <c r="X566" i="2"/>
  <c r="V566" i="2"/>
  <c r="U566" i="2"/>
  <c r="S566" i="2"/>
  <c r="P566" i="2"/>
  <c r="N566" i="2"/>
  <c r="M566" i="2"/>
  <c r="K566" i="2"/>
  <c r="AP565" i="2"/>
  <c r="AN565" i="2"/>
  <c r="AL565" i="2"/>
  <c r="AK565" i="2"/>
  <c r="AI565" i="2"/>
  <c r="AF565" i="2"/>
  <c r="AD565" i="2"/>
  <c r="AC565" i="2"/>
  <c r="AA565" i="2"/>
  <c r="X565" i="2"/>
  <c r="V565" i="2"/>
  <c r="U565" i="2"/>
  <c r="S565" i="2"/>
  <c r="P565" i="2"/>
  <c r="N565" i="2"/>
  <c r="M565" i="2"/>
  <c r="K565" i="2"/>
  <c r="AP564" i="2"/>
  <c r="AN564" i="2"/>
  <c r="AL564" i="2"/>
  <c r="AK564" i="2"/>
  <c r="AI564" i="2"/>
  <c r="AF564" i="2"/>
  <c r="AD564" i="2"/>
  <c r="AC564" i="2"/>
  <c r="AA564" i="2"/>
  <c r="X564" i="2"/>
  <c r="V564" i="2"/>
  <c r="U564" i="2"/>
  <c r="S564" i="2"/>
  <c r="P564" i="2"/>
  <c r="N564" i="2"/>
  <c r="M564" i="2"/>
  <c r="K564" i="2"/>
  <c r="AP563" i="2"/>
  <c r="AN563" i="2"/>
  <c r="AL563" i="2"/>
  <c r="AK563" i="2"/>
  <c r="AI563" i="2"/>
  <c r="AF563" i="2"/>
  <c r="AD563" i="2"/>
  <c r="AC563" i="2"/>
  <c r="AA563" i="2"/>
  <c r="X563" i="2"/>
  <c r="V563" i="2"/>
  <c r="U563" i="2"/>
  <c r="S563" i="2"/>
  <c r="P563" i="2"/>
  <c r="N563" i="2"/>
  <c r="M563" i="2"/>
  <c r="K563" i="2"/>
  <c r="AP562" i="2"/>
  <c r="AN562" i="2"/>
  <c r="AL562" i="2"/>
  <c r="AK562" i="2"/>
  <c r="AI562" i="2"/>
  <c r="AG562" i="2" s="1"/>
  <c r="AF562" i="2"/>
  <c r="AD562" i="2"/>
  <c r="AC562" i="2"/>
  <c r="AA562" i="2"/>
  <c r="X562" i="2"/>
  <c r="V562" i="2"/>
  <c r="U562" i="2"/>
  <c r="S562" i="2"/>
  <c r="P562" i="2"/>
  <c r="N562" i="2"/>
  <c r="M562" i="2"/>
  <c r="K562" i="2"/>
  <c r="AP561" i="2"/>
  <c r="AN561" i="2"/>
  <c r="AL561" i="2"/>
  <c r="AK561" i="2"/>
  <c r="AI561" i="2"/>
  <c r="AF561" i="2"/>
  <c r="AD561" i="2"/>
  <c r="AC561" i="2"/>
  <c r="AA561" i="2"/>
  <c r="X561" i="2"/>
  <c r="V561" i="2"/>
  <c r="U561" i="2"/>
  <c r="S561" i="2"/>
  <c r="P561" i="2"/>
  <c r="N561" i="2"/>
  <c r="M561" i="2"/>
  <c r="K561" i="2"/>
  <c r="AP560" i="2"/>
  <c r="AN560" i="2"/>
  <c r="AL560" i="2"/>
  <c r="AK560" i="2"/>
  <c r="AI560" i="2"/>
  <c r="AF560" i="2"/>
  <c r="AD560" i="2"/>
  <c r="AC560" i="2"/>
  <c r="AA560" i="2"/>
  <c r="X560" i="2"/>
  <c r="V560" i="2"/>
  <c r="U560" i="2"/>
  <c r="S560" i="2"/>
  <c r="P560" i="2"/>
  <c r="N560" i="2"/>
  <c r="M560" i="2"/>
  <c r="K560" i="2"/>
  <c r="AP559" i="2"/>
  <c r="AN559" i="2"/>
  <c r="AL559" i="2"/>
  <c r="AK559" i="2"/>
  <c r="AI559" i="2"/>
  <c r="AF559" i="2"/>
  <c r="AD559" i="2"/>
  <c r="AC559" i="2"/>
  <c r="Y559" i="2" s="1"/>
  <c r="AA559" i="2"/>
  <c r="X559" i="2"/>
  <c r="V559" i="2"/>
  <c r="U559" i="2"/>
  <c r="S559" i="2"/>
  <c r="P559" i="2"/>
  <c r="N559" i="2"/>
  <c r="M559" i="2"/>
  <c r="K559" i="2"/>
  <c r="AP558" i="2"/>
  <c r="AN558" i="2"/>
  <c r="AL558" i="2"/>
  <c r="AK558" i="2"/>
  <c r="AI558" i="2"/>
  <c r="AF558" i="2"/>
  <c r="AD558" i="2"/>
  <c r="AC558" i="2"/>
  <c r="AA558" i="2"/>
  <c r="X558" i="2"/>
  <c r="V558" i="2"/>
  <c r="U558" i="2"/>
  <c r="S558" i="2"/>
  <c r="P558" i="2"/>
  <c r="N558" i="2"/>
  <c r="M558" i="2"/>
  <c r="K558" i="2"/>
  <c r="I558" i="2" s="1"/>
  <c r="AQ558" i="2" s="1"/>
  <c r="AP557" i="2"/>
  <c r="AN557" i="2"/>
  <c r="AL557" i="2"/>
  <c r="AK557" i="2"/>
  <c r="AI557" i="2"/>
  <c r="AF557" i="2"/>
  <c r="AD557" i="2"/>
  <c r="AC557" i="2"/>
  <c r="AA557" i="2"/>
  <c r="X557" i="2"/>
  <c r="V557" i="2"/>
  <c r="U557" i="2"/>
  <c r="S557" i="2"/>
  <c r="Q557" i="2" s="1"/>
  <c r="P557" i="2"/>
  <c r="N557" i="2"/>
  <c r="M557" i="2"/>
  <c r="K557" i="2"/>
  <c r="AP556" i="2"/>
  <c r="AN556" i="2"/>
  <c r="AL556" i="2"/>
  <c r="AK556" i="2"/>
  <c r="AI556" i="2"/>
  <c r="AG556" i="2" s="1"/>
  <c r="AF556" i="2"/>
  <c r="AD556" i="2"/>
  <c r="AC556" i="2"/>
  <c r="AA556" i="2"/>
  <c r="X556" i="2"/>
  <c r="V556" i="2"/>
  <c r="U556" i="2"/>
  <c r="S556" i="2"/>
  <c r="Q556" i="2" s="1"/>
  <c r="P556" i="2"/>
  <c r="N556" i="2"/>
  <c r="M556" i="2"/>
  <c r="K556" i="2"/>
  <c r="AP555" i="2"/>
  <c r="AN555" i="2"/>
  <c r="AL555" i="2"/>
  <c r="AK555" i="2"/>
  <c r="AI555" i="2"/>
  <c r="AF555" i="2"/>
  <c r="AD555" i="2"/>
  <c r="AC555" i="2"/>
  <c r="AA555" i="2"/>
  <c r="X555" i="2"/>
  <c r="V555" i="2"/>
  <c r="U555" i="2"/>
  <c r="S555" i="2"/>
  <c r="P555" i="2"/>
  <c r="N555" i="2"/>
  <c r="M555" i="2"/>
  <c r="K555" i="2"/>
  <c r="AP554" i="2"/>
  <c r="AN554" i="2"/>
  <c r="AL554" i="2"/>
  <c r="AK554" i="2"/>
  <c r="AI554" i="2"/>
  <c r="AG554" i="2" s="1"/>
  <c r="AF554" i="2"/>
  <c r="AD554" i="2"/>
  <c r="AC554" i="2"/>
  <c r="AA554" i="2"/>
  <c r="X554" i="2"/>
  <c r="V554" i="2"/>
  <c r="U554" i="2"/>
  <c r="S554" i="2"/>
  <c r="Q554" i="2" s="1"/>
  <c r="P554" i="2"/>
  <c r="N554" i="2"/>
  <c r="M554" i="2"/>
  <c r="K554" i="2"/>
  <c r="AP553" i="2"/>
  <c r="AN553" i="2"/>
  <c r="AL553" i="2"/>
  <c r="AK553" i="2"/>
  <c r="AI553" i="2"/>
  <c r="AF553" i="2"/>
  <c r="AD553" i="2"/>
  <c r="AC553" i="2"/>
  <c r="AA553" i="2"/>
  <c r="X553" i="2"/>
  <c r="V553" i="2"/>
  <c r="U553" i="2"/>
  <c r="S553" i="2"/>
  <c r="P553" i="2"/>
  <c r="N553" i="2"/>
  <c r="M553" i="2"/>
  <c r="K553" i="2"/>
  <c r="AP552" i="2"/>
  <c r="AN552" i="2"/>
  <c r="AL552" i="2"/>
  <c r="AK552" i="2"/>
  <c r="AI552" i="2"/>
  <c r="AF552" i="2"/>
  <c r="AD552" i="2"/>
  <c r="AC552" i="2"/>
  <c r="AA552" i="2"/>
  <c r="X552" i="2"/>
  <c r="V552" i="2"/>
  <c r="U552" i="2"/>
  <c r="S552" i="2"/>
  <c r="P552" i="2"/>
  <c r="N552" i="2"/>
  <c r="M552" i="2"/>
  <c r="K552" i="2"/>
  <c r="AP551" i="2"/>
  <c r="AN551" i="2"/>
  <c r="AL551" i="2"/>
  <c r="AK551" i="2"/>
  <c r="AI551" i="2"/>
  <c r="AF551" i="2"/>
  <c r="AD551" i="2"/>
  <c r="AC551" i="2"/>
  <c r="AA551" i="2"/>
  <c r="X551" i="2"/>
  <c r="V551" i="2"/>
  <c r="U551" i="2"/>
  <c r="S551" i="2"/>
  <c r="P551" i="2"/>
  <c r="N551" i="2"/>
  <c r="M551" i="2"/>
  <c r="K551" i="2"/>
  <c r="AP550" i="2"/>
  <c r="AN550" i="2"/>
  <c r="AL550" i="2"/>
  <c r="AK550" i="2"/>
  <c r="AI550" i="2"/>
  <c r="AF550" i="2"/>
  <c r="AD550" i="2"/>
  <c r="AC550" i="2"/>
  <c r="AA550" i="2"/>
  <c r="X550" i="2"/>
  <c r="V550" i="2"/>
  <c r="U550" i="2"/>
  <c r="S550" i="2"/>
  <c r="P550" i="2"/>
  <c r="N550" i="2"/>
  <c r="M550" i="2"/>
  <c r="K550" i="2"/>
  <c r="I550" i="2" s="1"/>
  <c r="AQ550" i="2" s="1"/>
  <c r="AP549" i="2"/>
  <c r="AN549" i="2"/>
  <c r="AL549" i="2"/>
  <c r="AK549" i="2"/>
  <c r="AI549" i="2"/>
  <c r="AF549" i="2"/>
  <c r="AD549" i="2"/>
  <c r="AC549" i="2"/>
  <c r="AA549" i="2"/>
  <c r="X549" i="2"/>
  <c r="V549" i="2"/>
  <c r="U549" i="2"/>
  <c r="S549" i="2"/>
  <c r="P549" i="2"/>
  <c r="N549" i="2"/>
  <c r="M549" i="2"/>
  <c r="K549" i="2"/>
  <c r="AP548" i="2"/>
  <c r="AN548" i="2"/>
  <c r="AL548" i="2"/>
  <c r="AK548" i="2"/>
  <c r="AI548" i="2"/>
  <c r="AF548" i="2"/>
  <c r="AD548" i="2"/>
  <c r="AC548" i="2"/>
  <c r="AA548" i="2"/>
  <c r="X548" i="2"/>
  <c r="V548" i="2"/>
  <c r="U548" i="2"/>
  <c r="S548" i="2"/>
  <c r="P548" i="2"/>
  <c r="N548" i="2"/>
  <c r="M548" i="2"/>
  <c r="K548" i="2"/>
  <c r="AP547" i="2"/>
  <c r="AN547" i="2"/>
  <c r="AL547" i="2"/>
  <c r="AK547" i="2"/>
  <c r="AI547" i="2"/>
  <c r="AF547" i="2"/>
  <c r="AD547" i="2"/>
  <c r="AC547" i="2"/>
  <c r="AA547" i="2"/>
  <c r="X547" i="2"/>
  <c r="V547" i="2"/>
  <c r="U547" i="2"/>
  <c r="S547" i="2"/>
  <c r="P547" i="2"/>
  <c r="N547" i="2"/>
  <c r="M547" i="2"/>
  <c r="K547" i="2"/>
  <c r="AP546" i="2"/>
  <c r="AN546" i="2"/>
  <c r="AL546" i="2"/>
  <c r="AK546" i="2"/>
  <c r="AI546" i="2"/>
  <c r="AG546" i="2" s="1"/>
  <c r="AF546" i="2"/>
  <c r="AD546" i="2"/>
  <c r="AC546" i="2"/>
  <c r="AA546" i="2"/>
  <c r="X546" i="2"/>
  <c r="V546" i="2"/>
  <c r="U546" i="2"/>
  <c r="S546" i="2"/>
  <c r="Q546" i="2" s="1"/>
  <c r="P546" i="2"/>
  <c r="N546" i="2"/>
  <c r="M546" i="2"/>
  <c r="K546" i="2"/>
  <c r="AP545" i="2"/>
  <c r="AN545" i="2"/>
  <c r="AL545" i="2"/>
  <c r="AK545" i="2"/>
  <c r="AI545" i="2"/>
  <c r="AF545" i="2"/>
  <c r="AD545" i="2"/>
  <c r="AC545" i="2"/>
  <c r="AA545" i="2"/>
  <c r="X545" i="2"/>
  <c r="V545" i="2"/>
  <c r="U545" i="2"/>
  <c r="Q545" i="2" s="1"/>
  <c r="S545" i="2"/>
  <c r="P545" i="2"/>
  <c r="N545" i="2"/>
  <c r="M545" i="2"/>
  <c r="K545" i="2"/>
  <c r="AP544" i="2"/>
  <c r="AN544" i="2"/>
  <c r="AL544" i="2"/>
  <c r="AK544" i="2"/>
  <c r="AI544" i="2"/>
  <c r="AF544" i="2"/>
  <c r="AD544" i="2"/>
  <c r="AC544" i="2"/>
  <c r="AA544" i="2"/>
  <c r="X544" i="2"/>
  <c r="V544" i="2"/>
  <c r="U544" i="2"/>
  <c r="S544" i="2"/>
  <c r="P544" i="2"/>
  <c r="N544" i="2"/>
  <c r="M544" i="2"/>
  <c r="K544" i="2"/>
  <c r="AP543" i="2"/>
  <c r="AN543" i="2"/>
  <c r="AL543" i="2"/>
  <c r="AK543" i="2"/>
  <c r="AI543" i="2"/>
  <c r="AF543" i="2"/>
  <c r="AD543" i="2"/>
  <c r="AC543" i="2"/>
  <c r="AA543" i="2"/>
  <c r="X543" i="2"/>
  <c r="V543" i="2"/>
  <c r="U543" i="2"/>
  <c r="S543" i="2"/>
  <c r="P543" i="2"/>
  <c r="N543" i="2"/>
  <c r="M543" i="2"/>
  <c r="K543" i="2"/>
  <c r="AP542" i="2"/>
  <c r="AN542" i="2"/>
  <c r="AL542" i="2"/>
  <c r="AK542" i="2"/>
  <c r="AI542" i="2"/>
  <c r="AF542" i="2"/>
  <c r="AD542" i="2"/>
  <c r="AC542" i="2"/>
  <c r="AA542" i="2"/>
  <c r="X542" i="2"/>
  <c r="V542" i="2"/>
  <c r="U542" i="2"/>
  <c r="S542" i="2"/>
  <c r="P542" i="2"/>
  <c r="N542" i="2"/>
  <c r="M542" i="2"/>
  <c r="K542" i="2"/>
  <c r="AP541" i="2"/>
  <c r="AN541" i="2"/>
  <c r="AL541" i="2"/>
  <c r="AK541" i="2"/>
  <c r="AI541" i="2"/>
  <c r="AF541" i="2"/>
  <c r="AD541" i="2"/>
  <c r="AC541" i="2"/>
  <c r="AA541" i="2"/>
  <c r="X541" i="2"/>
  <c r="V541" i="2"/>
  <c r="U541" i="2"/>
  <c r="S541" i="2"/>
  <c r="P541" i="2"/>
  <c r="N541" i="2"/>
  <c r="M541" i="2"/>
  <c r="K541" i="2"/>
  <c r="AP540" i="2"/>
  <c r="AN540" i="2"/>
  <c r="AL540" i="2"/>
  <c r="AK540" i="2"/>
  <c r="AI540" i="2"/>
  <c r="AF540" i="2"/>
  <c r="AD540" i="2"/>
  <c r="AC540" i="2"/>
  <c r="AA540" i="2"/>
  <c r="X540" i="2"/>
  <c r="V540" i="2"/>
  <c r="U540" i="2"/>
  <c r="S540" i="2"/>
  <c r="P540" i="2"/>
  <c r="N540" i="2"/>
  <c r="M540" i="2"/>
  <c r="K540" i="2"/>
  <c r="AP539" i="2"/>
  <c r="AN539" i="2"/>
  <c r="AL539" i="2"/>
  <c r="AK539" i="2"/>
  <c r="AI539" i="2"/>
  <c r="AG539" i="2"/>
  <c r="AF539" i="2"/>
  <c r="AD539" i="2"/>
  <c r="AC539" i="2"/>
  <c r="AA539" i="2"/>
  <c r="X539" i="2"/>
  <c r="V539" i="2"/>
  <c r="U539" i="2"/>
  <c r="S539" i="2"/>
  <c r="Q539" i="2" s="1"/>
  <c r="P539" i="2"/>
  <c r="N539" i="2"/>
  <c r="M539" i="2"/>
  <c r="K539" i="2"/>
  <c r="AP538" i="2"/>
  <c r="AN538" i="2"/>
  <c r="AL538" i="2"/>
  <c r="AK538" i="2"/>
  <c r="AI538" i="2"/>
  <c r="AF538" i="2"/>
  <c r="AD538" i="2"/>
  <c r="AC538" i="2"/>
  <c r="AA538" i="2"/>
  <c r="X538" i="2"/>
  <c r="V538" i="2"/>
  <c r="U538" i="2"/>
  <c r="S538" i="2"/>
  <c r="P538" i="2"/>
  <c r="N538" i="2"/>
  <c r="M538" i="2"/>
  <c r="K538" i="2"/>
  <c r="AP537" i="2"/>
  <c r="AN537" i="2"/>
  <c r="AL537" i="2"/>
  <c r="AK537" i="2"/>
  <c r="AI537" i="2"/>
  <c r="AF537" i="2"/>
  <c r="AD537" i="2"/>
  <c r="AC537" i="2"/>
  <c r="AA537" i="2"/>
  <c r="X537" i="2"/>
  <c r="V537" i="2"/>
  <c r="U537" i="2"/>
  <c r="S537" i="2"/>
  <c r="P537" i="2"/>
  <c r="N537" i="2"/>
  <c r="M537" i="2"/>
  <c r="K537" i="2"/>
  <c r="AP536" i="2"/>
  <c r="AN536" i="2"/>
  <c r="AL536" i="2"/>
  <c r="AK536" i="2"/>
  <c r="AI536" i="2"/>
  <c r="AF536" i="2"/>
  <c r="AD536" i="2"/>
  <c r="AC536" i="2"/>
  <c r="AA536" i="2"/>
  <c r="X536" i="2"/>
  <c r="V536" i="2"/>
  <c r="U536" i="2"/>
  <c r="S536" i="2"/>
  <c r="P536" i="2"/>
  <c r="N536" i="2"/>
  <c r="M536" i="2"/>
  <c r="K536" i="2"/>
  <c r="AP535" i="2"/>
  <c r="AN535" i="2"/>
  <c r="AL535" i="2"/>
  <c r="AK535" i="2"/>
  <c r="AI535" i="2"/>
  <c r="AG535" i="2" s="1"/>
  <c r="AF535" i="2"/>
  <c r="AD535" i="2"/>
  <c r="AC535" i="2"/>
  <c r="AA535" i="2"/>
  <c r="X535" i="2"/>
  <c r="V535" i="2"/>
  <c r="U535" i="2"/>
  <c r="S535" i="2"/>
  <c r="Q535" i="2" s="1"/>
  <c r="P535" i="2"/>
  <c r="N535" i="2"/>
  <c r="M535" i="2"/>
  <c r="K535" i="2"/>
  <c r="AP534" i="2"/>
  <c r="AN534" i="2"/>
  <c r="AL534" i="2"/>
  <c r="AK534" i="2"/>
  <c r="AI534" i="2"/>
  <c r="AF534" i="2"/>
  <c r="AD534" i="2"/>
  <c r="AC534" i="2"/>
  <c r="AA534" i="2"/>
  <c r="X534" i="2"/>
  <c r="V534" i="2"/>
  <c r="U534" i="2"/>
  <c r="S534" i="2"/>
  <c r="P534" i="2"/>
  <c r="N534" i="2"/>
  <c r="M534" i="2"/>
  <c r="K534" i="2"/>
  <c r="AP533" i="2"/>
  <c r="AN533" i="2"/>
  <c r="AL533" i="2"/>
  <c r="AK533" i="2"/>
  <c r="AI533" i="2"/>
  <c r="AF533" i="2"/>
  <c r="AD533" i="2"/>
  <c r="AC533" i="2"/>
  <c r="AA533" i="2"/>
  <c r="X533" i="2"/>
  <c r="V533" i="2"/>
  <c r="U533" i="2"/>
  <c r="S533" i="2"/>
  <c r="Q533" i="2" s="1"/>
  <c r="P533" i="2"/>
  <c r="N533" i="2"/>
  <c r="M533" i="2"/>
  <c r="K533" i="2"/>
  <c r="AP532" i="2"/>
  <c r="AN532" i="2"/>
  <c r="AL532" i="2"/>
  <c r="AK532" i="2"/>
  <c r="AI532" i="2"/>
  <c r="AG532" i="2" s="1"/>
  <c r="AF532" i="2"/>
  <c r="AD532" i="2"/>
  <c r="AC532" i="2"/>
  <c r="AA532" i="2"/>
  <c r="X532" i="2"/>
  <c r="V532" i="2"/>
  <c r="U532" i="2"/>
  <c r="S532" i="2"/>
  <c r="Q532" i="2" s="1"/>
  <c r="P532" i="2"/>
  <c r="N532" i="2"/>
  <c r="M532" i="2"/>
  <c r="K532" i="2"/>
  <c r="AP531" i="2"/>
  <c r="AN531" i="2"/>
  <c r="AL531" i="2"/>
  <c r="AK531" i="2"/>
  <c r="AG531" i="2" s="1"/>
  <c r="AI531" i="2"/>
  <c r="AF531" i="2"/>
  <c r="AD531" i="2"/>
  <c r="AC531" i="2"/>
  <c r="AA531" i="2"/>
  <c r="X531" i="2"/>
  <c r="V531" i="2"/>
  <c r="U531" i="2"/>
  <c r="S531" i="2"/>
  <c r="P531" i="2"/>
  <c r="N531" i="2"/>
  <c r="M531" i="2"/>
  <c r="K531" i="2"/>
  <c r="AP530" i="2"/>
  <c r="AN530" i="2"/>
  <c r="AL530" i="2"/>
  <c r="AK530" i="2"/>
  <c r="AI530" i="2"/>
  <c r="AF530" i="2"/>
  <c r="AD530" i="2"/>
  <c r="AC530" i="2"/>
  <c r="AA530" i="2"/>
  <c r="X530" i="2"/>
  <c r="V530" i="2"/>
  <c r="U530" i="2"/>
  <c r="S530" i="2"/>
  <c r="P530" i="2"/>
  <c r="N530" i="2"/>
  <c r="M530" i="2"/>
  <c r="K530" i="2"/>
  <c r="AP529" i="2"/>
  <c r="AN529" i="2"/>
  <c r="AL529" i="2"/>
  <c r="AK529" i="2"/>
  <c r="AI529" i="2"/>
  <c r="AF529" i="2"/>
  <c r="AD529" i="2"/>
  <c r="AC529" i="2"/>
  <c r="AA529" i="2"/>
  <c r="Y529" i="2" s="1"/>
  <c r="X529" i="2"/>
  <c r="V529" i="2"/>
  <c r="U529" i="2"/>
  <c r="S529" i="2"/>
  <c r="P529" i="2"/>
  <c r="N529" i="2"/>
  <c r="M529" i="2"/>
  <c r="K529" i="2"/>
  <c r="AP528" i="2"/>
  <c r="AN528" i="2"/>
  <c r="AL528" i="2"/>
  <c r="AK528" i="2"/>
  <c r="AI528" i="2"/>
  <c r="AF528" i="2"/>
  <c r="AD528" i="2"/>
  <c r="AC528" i="2"/>
  <c r="AA528" i="2"/>
  <c r="Y528" i="2" s="1"/>
  <c r="X528" i="2"/>
  <c r="V528" i="2"/>
  <c r="U528" i="2"/>
  <c r="S528" i="2"/>
  <c r="P528" i="2"/>
  <c r="N528" i="2"/>
  <c r="M528" i="2"/>
  <c r="K528" i="2"/>
  <c r="I528" i="2" s="1"/>
  <c r="AQ528" i="2" s="1"/>
  <c r="AP527" i="2"/>
  <c r="AN527" i="2"/>
  <c r="AL527" i="2"/>
  <c r="AK527" i="2"/>
  <c r="AI527" i="2"/>
  <c r="AF527" i="2"/>
  <c r="AD527" i="2"/>
  <c r="AC527" i="2"/>
  <c r="AA527" i="2"/>
  <c r="X527" i="2"/>
  <c r="V527" i="2"/>
  <c r="U527" i="2"/>
  <c r="S527" i="2"/>
  <c r="P527" i="2"/>
  <c r="N527" i="2"/>
  <c r="M527" i="2"/>
  <c r="K527" i="2"/>
  <c r="AP526" i="2"/>
  <c r="AN526" i="2"/>
  <c r="AL526" i="2"/>
  <c r="AK526" i="2"/>
  <c r="AI526" i="2"/>
  <c r="AG526" i="2"/>
  <c r="AF526" i="2"/>
  <c r="AD526" i="2"/>
  <c r="AC526" i="2"/>
  <c r="AA526" i="2"/>
  <c r="X526" i="2"/>
  <c r="V526" i="2"/>
  <c r="U526" i="2"/>
  <c r="S526" i="2"/>
  <c r="Q526" i="2" s="1"/>
  <c r="P526" i="2"/>
  <c r="N526" i="2"/>
  <c r="M526" i="2"/>
  <c r="K526" i="2"/>
  <c r="AP525" i="2"/>
  <c r="AN525" i="2"/>
  <c r="AL525" i="2"/>
  <c r="AK525" i="2"/>
  <c r="AI525" i="2"/>
  <c r="AF525" i="2"/>
  <c r="AD525" i="2"/>
  <c r="AC525" i="2"/>
  <c r="AA525" i="2"/>
  <c r="X525" i="2"/>
  <c r="V525" i="2"/>
  <c r="U525" i="2"/>
  <c r="S525" i="2"/>
  <c r="Q525" i="2" s="1"/>
  <c r="P525" i="2"/>
  <c r="N525" i="2"/>
  <c r="M525" i="2"/>
  <c r="K525" i="2"/>
  <c r="AP524" i="2"/>
  <c r="AN524" i="2"/>
  <c r="AL524" i="2"/>
  <c r="AK524" i="2"/>
  <c r="AI524" i="2"/>
  <c r="AF524" i="2"/>
  <c r="AD524" i="2"/>
  <c r="AC524" i="2"/>
  <c r="AA524" i="2"/>
  <c r="Y524" i="2" s="1"/>
  <c r="X524" i="2"/>
  <c r="V524" i="2"/>
  <c r="U524" i="2"/>
  <c r="S524" i="2"/>
  <c r="P524" i="2"/>
  <c r="N524" i="2"/>
  <c r="M524" i="2"/>
  <c r="K524" i="2"/>
  <c r="I524" i="2" s="1"/>
  <c r="AQ524" i="2" s="1"/>
  <c r="AP523" i="2"/>
  <c r="AN523" i="2"/>
  <c r="AL523" i="2"/>
  <c r="AK523" i="2"/>
  <c r="AI523" i="2"/>
  <c r="AF523" i="2"/>
  <c r="AD523" i="2"/>
  <c r="AC523" i="2"/>
  <c r="AA523" i="2"/>
  <c r="X523" i="2"/>
  <c r="V523" i="2"/>
  <c r="U523" i="2"/>
  <c r="S523" i="2"/>
  <c r="P523" i="2"/>
  <c r="N523" i="2"/>
  <c r="M523" i="2"/>
  <c r="K523" i="2"/>
  <c r="AP522" i="2"/>
  <c r="AN522" i="2"/>
  <c r="AG522" i="2" s="1"/>
  <c r="AL522" i="2"/>
  <c r="AK522" i="2"/>
  <c r="AI522" i="2"/>
  <c r="AF522" i="2"/>
  <c r="AD522" i="2"/>
  <c r="AC522" i="2"/>
  <c r="AA522" i="2"/>
  <c r="X522" i="2"/>
  <c r="V522" i="2"/>
  <c r="U522" i="2"/>
  <c r="S522" i="2"/>
  <c r="P522" i="2"/>
  <c r="N522" i="2"/>
  <c r="M522" i="2"/>
  <c r="K522" i="2"/>
  <c r="AP521" i="2"/>
  <c r="AN521" i="2"/>
  <c r="AL521" i="2"/>
  <c r="AK521" i="2"/>
  <c r="AI521" i="2"/>
  <c r="AF521" i="2"/>
  <c r="AD521" i="2"/>
  <c r="AC521" i="2"/>
  <c r="AA521" i="2"/>
  <c r="X521" i="2"/>
  <c r="V521" i="2"/>
  <c r="U521" i="2"/>
  <c r="S521" i="2"/>
  <c r="P521" i="2"/>
  <c r="N521" i="2"/>
  <c r="M521" i="2"/>
  <c r="K521" i="2"/>
  <c r="AP520" i="2"/>
  <c r="AN520" i="2"/>
  <c r="AL520" i="2"/>
  <c r="AK520" i="2"/>
  <c r="AI520" i="2"/>
  <c r="AG520" i="2" s="1"/>
  <c r="AF520" i="2"/>
  <c r="AD520" i="2"/>
  <c r="AC520" i="2"/>
  <c r="AA520" i="2"/>
  <c r="X520" i="2"/>
  <c r="V520" i="2"/>
  <c r="U520" i="2"/>
  <c r="S520" i="2"/>
  <c r="Q520" i="2" s="1"/>
  <c r="P520" i="2"/>
  <c r="N520" i="2"/>
  <c r="M520" i="2"/>
  <c r="K520" i="2"/>
  <c r="AP519" i="2"/>
  <c r="AN519" i="2"/>
  <c r="AL519" i="2"/>
  <c r="AK519" i="2"/>
  <c r="AI519" i="2"/>
  <c r="AF519" i="2"/>
  <c r="AD519" i="2"/>
  <c r="AC519" i="2"/>
  <c r="AA519" i="2"/>
  <c r="X519" i="2"/>
  <c r="V519" i="2"/>
  <c r="U519" i="2"/>
  <c r="S519" i="2"/>
  <c r="P519" i="2"/>
  <c r="N519" i="2"/>
  <c r="M519" i="2"/>
  <c r="K519" i="2"/>
  <c r="AP518" i="2"/>
  <c r="AN518" i="2"/>
  <c r="AL518" i="2"/>
  <c r="AK518" i="2"/>
  <c r="AI518" i="2"/>
  <c r="AF518" i="2"/>
  <c r="AD518" i="2"/>
  <c r="AC518" i="2"/>
  <c r="AA518" i="2"/>
  <c r="X518" i="2"/>
  <c r="V518" i="2"/>
  <c r="U518" i="2"/>
  <c r="S518" i="2"/>
  <c r="Q518" i="2" s="1"/>
  <c r="P518" i="2"/>
  <c r="N518" i="2"/>
  <c r="M518" i="2"/>
  <c r="K518" i="2"/>
  <c r="AP517" i="2"/>
  <c r="AN517" i="2"/>
  <c r="AL517" i="2"/>
  <c r="AK517" i="2"/>
  <c r="AI517" i="2"/>
  <c r="AG517" i="2" s="1"/>
  <c r="AF517" i="2"/>
  <c r="AD517" i="2"/>
  <c r="AC517" i="2"/>
  <c r="AA517" i="2"/>
  <c r="X517" i="2"/>
  <c r="V517" i="2"/>
  <c r="U517" i="2"/>
  <c r="S517" i="2"/>
  <c r="Q517" i="2" s="1"/>
  <c r="P517" i="2"/>
  <c r="N517" i="2"/>
  <c r="M517" i="2"/>
  <c r="K517" i="2"/>
  <c r="AP516" i="2"/>
  <c r="AN516" i="2"/>
  <c r="AL516" i="2"/>
  <c r="AK516" i="2"/>
  <c r="AI516" i="2"/>
  <c r="AF516" i="2"/>
  <c r="AD516" i="2"/>
  <c r="AC516" i="2"/>
  <c r="AA516" i="2"/>
  <c r="Y516" i="2" s="1"/>
  <c r="X516" i="2"/>
  <c r="V516" i="2"/>
  <c r="U516" i="2"/>
  <c r="S516" i="2"/>
  <c r="P516" i="2"/>
  <c r="N516" i="2"/>
  <c r="M516" i="2"/>
  <c r="K516" i="2"/>
  <c r="I516" i="2" s="1"/>
  <c r="AQ516" i="2" s="1"/>
  <c r="AP515" i="2"/>
  <c r="AN515" i="2"/>
  <c r="AL515" i="2"/>
  <c r="AK515" i="2"/>
  <c r="AI515" i="2"/>
  <c r="AF515" i="2"/>
  <c r="AD515" i="2"/>
  <c r="AC515" i="2"/>
  <c r="AA515" i="2"/>
  <c r="X515" i="2"/>
  <c r="V515" i="2"/>
  <c r="U515" i="2"/>
  <c r="S515" i="2"/>
  <c r="P515" i="2"/>
  <c r="N515" i="2"/>
  <c r="M515" i="2"/>
  <c r="K515" i="2"/>
  <c r="AP514" i="2"/>
  <c r="AN514" i="2"/>
  <c r="AG514" i="2" s="1"/>
  <c r="AL514" i="2"/>
  <c r="AK514" i="2"/>
  <c r="AI514" i="2"/>
  <c r="AF514" i="2"/>
  <c r="AD514" i="2"/>
  <c r="AC514" i="2"/>
  <c r="AA514" i="2"/>
  <c r="X514" i="2"/>
  <c r="V514" i="2"/>
  <c r="U514" i="2"/>
  <c r="S514" i="2"/>
  <c r="P514" i="2"/>
  <c r="N514" i="2"/>
  <c r="M514" i="2"/>
  <c r="K514" i="2"/>
  <c r="AP513" i="2"/>
  <c r="AN513" i="2"/>
  <c r="AL513" i="2"/>
  <c r="AK513" i="2"/>
  <c r="AI513" i="2"/>
  <c r="AF513" i="2"/>
  <c r="AD513" i="2"/>
  <c r="AC513" i="2"/>
  <c r="AA513" i="2"/>
  <c r="X513" i="2"/>
  <c r="V513" i="2"/>
  <c r="U513" i="2"/>
  <c r="S513" i="2"/>
  <c r="P513" i="2"/>
  <c r="N513" i="2"/>
  <c r="M513" i="2"/>
  <c r="K513" i="2"/>
  <c r="AP512" i="2"/>
  <c r="AN512" i="2"/>
  <c r="AL512" i="2"/>
  <c r="AK512" i="2"/>
  <c r="AI512" i="2"/>
  <c r="AG512" i="2" s="1"/>
  <c r="AF512" i="2"/>
  <c r="AD512" i="2"/>
  <c r="AC512" i="2"/>
  <c r="AA512" i="2"/>
  <c r="X512" i="2"/>
  <c r="V512" i="2"/>
  <c r="U512" i="2"/>
  <c r="S512" i="2"/>
  <c r="Q512" i="2" s="1"/>
  <c r="P512" i="2"/>
  <c r="N512" i="2"/>
  <c r="M512" i="2"/>
  <c r="K512" i="2"/>
  <c r="AP511" i="2"/>
  <c r="AN511" i="2"/>
  <c r="AL511" i="2"/>
  <c r="AK511" i="2"/>
  <c r="AI511" i="2"/>
  <c r="AF511" i="2"/>
  <c r="AD511" i="2"/>
  <c r="AC511" i="2"/>
  <c r="AA511" i="2"/>
  <c r="X511" i="2"/>
  <c r="V511" i="2"/>
  <c r="U511" i="2"/>
  <c r="S511" i="2"/>
  <c r="P511" i="2"/>
  <c r="N511" i="2"/>
  <c r="M511" i="2"/>
  <c r="K511" i="2"/>
  <c r="AP510" i="2"/>
  <c r="AN510" i="2"/>
  <c r="AL510" i="2"/>
  <c r="AK510" i="2"/>
  <c r="AI510" i="2"/>
  <c r="AF510" i="2"/>
  <c r="AD510" i="2"/>
  <c r="AC510" i="2"/>
  <c r="AA510" i="2"/>
  <c r="X510" i="2"/>
  <c r="V510" i="2"/>
  <c r="U510" i="2"/>
  <c r="S510" i="2"/>
  <c r="Q510" i="2" s="1"/>
  <c r="P510" i="2"/>
  <c r="N510" i="2"/>
  <c r="M510" i="2"/>
  <c r="K510" i="2"/>
  <c r="AP509" i="2"/>
  <c r="AN509" i="2"/>
  <c r="AL509" i="2"/>
  <c r="AK509" i="2"/>
  <c r="AI509" i="2"/>
  <c r="AG509" i="2" s="1"/>
  <c r="AF509" i="2"/>
  <c r="AD509" i="2"/>
  <c r="AC509" i="2"/>
  <c r="AA509" i="2"/>
  <c r="X509" i="2"/>
  <c r="V509" i="2"/>
  <c r="U509" i="2"/>
  <c r="S509" i="2"/>
  <c r="P509" i="2"/>
  <c r="N509" i="2"/>
  <c r="M509" i="2"/>
  <c r="K509" i="2"/>
  <c r="AP508" i="2"/>
  <c r="AN508" i="2"/>
  <c r="AL508" i="2"/>
  <c r="AK508" i="2"/>
  <c r="AI508" i="2"/>
  <c r="AF508" i="2"/>
  <c r="AD508" i="2"/>
  <c r="AC508" i="2"/>
  <c r="AA508" i="2"/>
  <c r="X508" i="2"/>
  <c r="V508" i="2"/>
  <c r="U508" i="2"/>
  <c r="S508" i="2"/>
  <c r="P508" i="2"/>
  <c r="N508" i="2"/>
  <c r="M508" i="2"/>
  <c r="K508" i="2"/>
  <c r="AP507" i="2"/>
  <c r="AN507" i="2"/>
  <c r="AL507" i="2"/>
  <c r="AK507" i="2"/>
  <c r="AI507" i="2"/>
  <c r="AF507" i="2"/>
  <c r="AD507" i="2"/>
  <c r="AC507" i="2"/>
  <c r="AA507" i="2"/>
  <c r="X507" i="2"/>
  <c r="V507" i="2"/>
  <c r="U507" i="2"/>
  <c r="S507" i="2"/>
  <c r="P507" i="2"/>
  <c r="N507" i="2"/>
  <c r="M507" i="2"/>
  <c r="K507" i="2"/>
  <c r="AP506" i="2"/>
  <c r="AN506" i="2"/>
  <c r="AL506" i="2"/>
  <c r="AK506" i="2"/>
  <c r="AI506" i="2"/>
  <c r="AF506" i="2"/>
  <c r="AD506" i="2"/>
  <c r="AC506" i="2"/>
  <c r="AA506" i="2"/>
  <c r="X506" i="2"/>
  <c r="Q506" i="2" s="1"/>
  <c r="V506" i="2"/>
  <c r="U506" i="2"/>
  <c r="S506" i="2"/>
  <c r="P506" i="2"/>
  <c r="N506" i="2"/>
  <c r="M506" i="2"/>
  <c r="K506" i="2"/>
  <c r="AP505" i="2"/>
  <c r="AN505" i="2"/>
  <c r="AL505" i="2"/>
  <c r="AK505" i="2"/>
  <c r="AI505" i="2"/>
  <c r="AF505" i="2"/>
  <c r="AD505" i="2"/>
  <c r="AC505" i="2"/>
  <c r="AA505" i="2"/>
  <c r="X505" i="2"/>
  <c r="V505" i="2"/>
  <c r="U505" i="2"/>
  <c r="S505" i="2"/>
  <c r="P505" i="2"/>
  <c r="N505" i="2"/>
  <c r="M505" i="2"/>
  <c r="K505" i="2"/>
  <c r="AP504" i="2"/>
  <c r="AN504" i="2"/>
  <c r="AL504" i="2"/>
  <c r="AK504" i="2"/>
  <c r="AI504" i="2"/>
  <c r="AG504" i="2" s="1"/>
  <c r="AF504" i="2"/>
  <c r="AD504" i="2"/>
  <c r="AC504" i="2"/>
  <c r="AA504" i="2"/>
  <c r="X504" i="2"/>
  <c r="V504" i="2"/>
  <c r="U504" i="2"/>
  <c r="S504" i="2"/>
  <c r="Q504" i="2" s="1"/>
  <c r="P504" i="2"/>
  <c r="N504" i="2"/>
  <c r="M504" i="2"/>
  <c r="K504" i="2"/>
  <c r="AP503" i="2"/>
  <c r="AN503" i="2"/>
  <c r="AL503" i="2"/>
  <c r="AK503" i="2"/>
  <c r="AI503" i="2"/>
  <c r="AF503" i="2"/>
  <c r="AD503" i="2"/>
  <c r="AC503" i="2"/>
  <c r="AA503" i="2"/>
  <c r="X503" i="2"/>
  <c r="V503" i="2"/>
  <c r="U503" i="2"/>
  <c r="S503" i="2"/>
  <c r="P503" i="2"/>
  <c r="N503" i="2"/>
  <c r="M503" i="2"/>
  <c r="K503" i="2"/>
  <c r="AP502" i="2"/>
  <c r="AN502" i="2"/>
  <c r="AL502" i="2"/>
  <c r="AK502" i="2"/>
  <c r="AI502" i="2"/>
  <c r="AF502" i="2"/>
  <c r="AD502" i="2"/>
  <c r="AC502" i="2"/>
  <c r="AA502" i="2"/>
  <c r="X502" i="2"/>
  <c r="V502" i="2"/>
  <c r="U502" i="2"/>
  <c r="S502" i="2"/>
  <c r="P502" i="2"/>
  <c r="N502" i="2"/>
  <c r="M502" i="2"/>
  <c r="K502" i="2"/>
  <c r="AP501" i="2"/>
  <c r="AN501" i="2"/>
  <c r="AL501" i="2"/>
  <c r="AK501" i="2"/>
  <c r="AI501" i="2"/>
  <c r="AG501" i="2" s="1"/>
  <c r="AF501" i="2"/>
  <c r="AD501" i="2"/>
  <c r="AC501" i="2"/>
  <c r="AA501" i="2"/>
  <c r="X501" i="2"/>
  <c r="V501" i="2"/>
  <c r="U501" i="2"/>
  <c r="S501" i="2"/>
  <c r="P501" i="2"/>
  <c r="N501" i="2"/>
  <c r="M501" i="2"/>
  <c r="K501" i="2"/>
  <c r="AP500" i="2"/>
  <c r="AN500" i="2"/>
  <c r="AL500" i="2"/>
  <c r="AK500" i="2"/>
  <c r="AI500" i="2"/>
  <c r="AF500" i="2"/>
  <c r="AD500" i="2"/>
  <c r="AC500" i="2"/>
  <c r="AA500" i="2"/>
  <c r="X500" i="2"/>
  <c r="V500" i="2"/>
  <c r="U500" i="2"/>
  <c r="S500" i="2"/>
  <c r="P500" i="2"/>
  <c r="N500" i="2"/>
  <c r="M500" i="2"/>
  <c r="K500" i="2"/>
  <c r="AP499" i="2"/>
  <c r="AN499" i="2"/>
  <c r="AL499" i="2"/>
  <c r="AK499" i="2"/>
  <c r="AI499" i="2"/>
  <c r="AF499" i="2"/>
  <c r="AD499" i="2"/>
  <c r="AC499" i="2"/>
  <c r="AA499" i="2"/>
  <c r="X499" i="2"/>
  <c r="V499" i="2"/>
  <c r="U499" i="2"/>
  <c r="S499" i="2"/>
  <c r="P499" i="2"/>
  <c r="N499" i="2"/>
  <c r="M499" i="2"/>
  <c r="K499" i="2"/>
  <c r="AP498" i="2"/>
  <c r="AN498" i="2"/>
  <c r="AL498" i="2"/>
  <c r="AK498" i="2"/>
  <c r="AI498" i="2"/>
  <c r="AF498" i="2"/>
  <c r="AD498" i="2"/>
  <c r="AC498" i="2"/>
  <c r="AA498" i="2"/>
  <c r="X498" i="2"/>
  <c r="V498" i="2"/>
  <c r="U498" i="2"/>
  <c r="S498" i="2"/>
  <c r="P498" i="2"/>
  <c r="N498" i="2"/>
  <c r="M498" i="2"/>
  <c r="K498" i="2"/>
  <c r="AP497" i="2"/>
  <c r="AN497" i="2"/>
  <c r="AL497" i="2"/>
  <c r="AK497" i="2"/>
  <c r="AI497" i="2"/>
  <c r="AF497" i="2"/>
  <c r="AD497" i="2"/>
  <c r="AC497" i="2"/>
  <c r="AA497" i="2"/>
  <c r="Y497" i="2" s="1"/>
  <c r="X497" i="2"/>
  <c r="V497" i="2"/>
  <c r="U497" i="2"/>
  <c r="S497" i="2"/>
  <c r="P497" i="2"/>
  <c r="N497" i="2"/>
  <c r="M497" i="2"/>
  <c r="K497" i="2"/>
  <c r="AP496" i="2"/>
  <c r="AN496" i="2"/>
  <c r="AL496" i="2"/>
  <c r="AK496" i="2"/>
  <c r="AI496" i="2"/>
  <c r="AF496" i="2"/>
  <c r="AD496" i="2"/>
  <c r="AC496" i="2"/>
  <c r="AA496" i="2"/>
  <c r="X496" i="2"/>
  <c r="V496" i="2"/>
  <c r="U496" i="2"/>
  <c r="S496" i="2"/>
  <c r="P496" i="2"/>
  <c r="N496" i="2"/>
  <c r="M496" i="2"/>
  <c r="K496" i="2"/>
  <c r="AP495" i="2"/>
  <c r="AN495" i="2"/>
  <c r="AL495" i="2"/>
  <c r="AK495" i="2"/>
  <c r="AI495" i="2"/>
  <c r="AF495" i="2"/>
  <c r="AD495" i="2"/>
  <c r="AC495" i="2"/>
  <c r="AA495" i="2"/>
  <c r="X495" i="2"/>
  <c r="V495" i="2"/>
  <c r="U495" i="2"/>
  <c r="S495" i="2"/>
  <c r="P495" i="2"/>
  <c r="N495" i="2"/>
  <c r="M495" i="2"/>
  <c r="K495" i="2"/>
  <c r="AP494" i="2"/>
  <c r="AN494" i="2"/>
  <c r="AL494" i="2"/>
  <c r="AK494" i="2"/>
  <c r="AI494" i="2"/>
  <c r="AF494" i="2"/>
  <c r="AD494" i="2"/>
  <c r="AC494" i="2"/>
  <c r="AA494" i="2"/>
  <c r="X494" i="2"/>
  <c r="V494" i="2"/>
  <c r="U494" i="2"/>
  <c r="S494" i="2"/>
  <c r="Q494" i="2" s="1"/>
  <c r="P494" i="2"/>
  <c r="N494" i="2"/>
  <c r="M494" i="2"/>
  <c r="K494" i="2"/>
  <c r="AP493" i="2"/>
  <c r="AN493" i="2"/>
  <c r="AL493" i="2"/>
  <c r="AK493" i="2"/>
  <c r="AI493" i="2"/>
  <c r="AG493" i="2" s="1"/>
  <c r="AF493" i="2"/>
  <c r="AD493" i="2"/>
  <c r="AC493" i="2"/>
  <c r="AA493" i="2"/>
  <c r="X493" i="2"/>
  <c r="V493" i="2"/>
  <c r="U493" i="2"/>
  <c r="S493" i="2"/>
  <c r="Q493" i="2" s="1"/>
  <c r="P493" i="2"/>
  <c r="N493" i="2"/>
  <c r="M493" i="2"/>
  <c r="K493" i="2"/>
  <c r="AP492" i="2"/>
  <c r="AN492" i="2"/>
  <c r="AL492" i="2"/>
  <c r="AK492" i="2"/>
  <c r="AI492" i="2"/>
  <c r="AF492" i="2"/>
  <c r="AD492" i="2"/>
  <c r="AC492" i="2"/>
  <c r="AA492" i="2"/>
  <c r="X492" i="2"/>
  <c r="V492" i="2"/>
  <c r="U492" i="2"/>
  <c r="S492" i="2"/>
  <c r="P492" i="2"/>
  <c r="N492" i="2"/>
  <c r="M492" i="2"/>
  <c r="K492" i="2"/>
  <c r="AP491" i="2"/>
  <c r="AN491" i="2"/>
  <c r="AL491" i="2"/>
  <c r="AK491" i="2"/>
  <c r="AI491" i="2"/>
  <c r="AF491" i="2"/>
  <c r="AD491" i="2"/>
  <c r="AC491" i="2"/>
  <c r="AA491" i="2"/>
  <c r="X491" i="2"/>
  <c r="V491" i="2"/>
  <c r="U491" i="2"/>
  <c r="S491" i="2"/>
  <c r="P491" i="2"/>
  <c r="N491" i="2"/>
  <c r="M491" i="2"/>
  <c r="K491" i="2"/>
  <c r="AP490" i="2"/>
  <c r="AN490" i="2"/>
  <c r="AL490" i="2"/>
  <c r="AK490" i="2"/>
  <c r="AI490" i="2"/>
  <c r="AF490" i="2"/>
  <c r="AD490" i="2"/>
  <c r="AC490" i="2"/>
  <c r="AA490" i="2"/>
  <c r="X490" i="2"/>
  <c r="V490" i="2"/>
  <c r="U490" i="2"/>
  <c r="S490" i="2"/>
  <c r="P490" i="2"/>
  <c r="N490" i="2"/>
  <c r="M490" i="2"/>
  <c r="K490" i="2"/>
  <c r="AP489" i="2"/>
  <c r="AN489" i="2"/>
  <c r="AL489" i="2"/>
  <c r="AK489" i="2"/>
  <c r="AI489" i="2"/>
  <c r="AF489" i="2"/>
  <c r="AD489" i="2"/>
  <c r="AC489" i="2"/>
  <c r="AA489" i="2"/>
  <c r="X489" i="2"/>
  <c r="V489" i="2"/>
  <c r="U489" i="2"/>
  <c r="S489" i="2"/>
  <c r="P489" i="2"/>
  <c r="N489" i="2"/>
  <c r="M489" i="2"/>
  <c r="K489" i="2"/>
  <c r="AP488" i="2"/>
  <c r="AN488" i="2"/>
  <c r="AL488" i="2"/>
  <c r="AK488" i="2"/>
  <c r="AI488" i="2"/>
  <c r="AF488" i="2"/>
  <c r="AD488" i="2"/>
  <c r="AC488" i="2"/>
  <c r="AA488" i="2"/>
  <c r="X488" i="2"/>
  <c r="V488" i="2"/>
  <c r="U488" i="2"/>
  <c r="S488" i="2"/>
  <c r="P488" i="2"/>
  <c r="N488" i="2"/>
  <c r="M488" i="2"/>
  <c r="K488" i="2"/>
  <c r="AP487" i="2"/>
  <c r="AN487" i="2"/>
  <c r="AL487" i="2"/>
  <c r="AK487" i="2"/>
  <c r="AI487" i="2"/>
  <c r="AF487" i="2"/>
  <c r="AD487" i="2"/>
  <c r="AC487" i="2"/>
  <c r="AA487" i="2"/>
  <c r="X487" i="2"/>
  <c r="V487" i="2"/>
  <c r="U487" i="2"/>
  <c r="S487" i="2"/>
  <c r="P487" i="2"/>
  <c r="N487" i="2"/>
  <c r="M487" i="2"/>
  <c r="K487" i="2"/>
  <c r="AP486" i="2"/>
  <c r="AN486" i="2"/>
  <c r="AL486" i="2"/>
  <c r="AK486" i="2"/>
  <c r="AI486" i="2"/>
  <c r="AF486" i="2"/>
  <c r="AD486" i="2"/>
  <c r="AC486" i="2"/>
  <c r="AA486" i="2"/>
  <c r="X486" i="2"/>
  <c r="V486" i="2"/>
  <c r="U486" i="2"/>
  <c r="S486" i="2"/>
  <c r="Q486" i="2" s="1"/>
  <c r="P486" i="2"/>
  <c r="N486" i="2"/>
  <c r="M486" i="2"/>
  <c r="K486" i="2"/>
  <c r="AP485" i="2"/>
  <c r="AN485" i="2"/>
  <c r="AL485" i="2"/>
  <c r="AK485" i="2"/>
  <c r="AI485" i="2"/>
  <c r="AG485" i="2" s="1"/>
  <c r="AF485" i="2"/>
  <c r="AD485" i="2"/>
  <c r="AC485" i="2"/>
  <c r="AA485" i="2"/>
  <c r="X485" i="2"/>
  <c r="V485" i="2"/>
  <c r="U485" i="2"/>
  <c r="S485" i="2"/>
  <c r="Q485" i="2" s="1"/>
  <c r="P485" i="2"/>
  <c r="N485" i="2"/>
  <c r="M485" i="2"/>
  <c r="K485" i="2"/>
  <c r="AP484" i="2"/>
  <c r="AN484" i="2"/>
  <c r="AL484" i="2"/>
  <c r="AK484" i="2"/>
  <c r="AI484" i="2"/>
  <c r="AF484" i="2"/>
  <c r="AD484" i="2"/>
  <c r="AC484" i="2"/>
  <c r="AA484" i="2"/>
  <c r="X484" i="2"/>
  <c r="V484" i="2"/>
  <c r="U484" i="2"/>
  <c r="S484" i="2"/>
  <c r="P484" i="2"/>
  <c r="N484" i="2"/>
  <c r="M484" i="2"/>
  <c r="K484" i="2"/>
  <c r="AP483" i="2"/>
  <c r="AN483" i="2"/>
  <c r="AL483" i="2"/>
  <c r="AK483" i="2"/>
  <c r="AI483" i="2"/>
  <c r="AF483" i="2"/>
  <c r="AD483" i="2"/>
  <c r="AC483" i="2"/>
  <c r="AA483" i="2"/>
  <c r="X483" i="2"/>
  <c r="V483" i="2"/>
  <c r="U483" i="2"/>
  <c r="S483" i="2"/>
  <c r="P483" i="2"/>
  <c r="N483" i="2"/>
  <c r="M483" i="2"/>
  <c r="K483" i="2"/>
  <c r="AP482" i="2"/>
  <c r="AN482" i="2"/>
  <c r="AL482" i="2"/>
  <c r="AK482" i="2"/>
  <c r="AI482" i="2"/>
  <c r="AF482" i="2"/>
  <c r="AD482" i="2"/>
  <c r="AC482" i="2"/>
  <c r="AA482" i="2"/>
  <c r="X482" i="2"/>
  <c r="V482" i="2"/>
  <c r="U482" i="2"/>
  <c r="S482" i="2"/>
  <c r="P482" i="2"/>
  <c r="N482" i="2"/>
  <c r="M482" i="2"/>
  <c r="K482" i="2"/>
  <c r="AP481" i="2"/>
  <c r="AN481" i="2"/>
  <c r="AL481" i="2"/>
  <c r="AK481" i="2"/>
  <c r="AI481" i="2"/>
  <c r="AF481" i="2"/>
  <c r="AD481" i="2"/>
  <c r="AC481" i="2"/>
  <c r="AA481" i="2"/>
  <c r="Y481" i="2" s="1"/>
  <c r="X481" i="2"/>
  <c r="V481" i="2"/>
  <c r="U481" i="2"/>
  <c r="S481" i="2"/>
  <c r="P481" i="2"/>
  <c r="N481" i="2"/>
  <c r="M481" i="2"/>
  <c r="K481" i="2"/>
  <c r="AP480" i="2"/>
  <c r="AN480" i="2"/>
  <c r="AL480" i="2"/>
  <c r="AK480" i="2"/>
  <c r="AI480" i="2"/>
  <c r="AF480" i="2"/>
  <c r="AD480" i="2"/>
  <c r="AC480" i="2"/>
  <c r="AA480" i="2"/>
  <c r="X480" i="2"/>
  <c r="V480" i="2"/>
  <c r="U480" i="2"/>
  <c r="S480" i="2"/>
  <c r="P480" i="2"/>
  <c r="N480" i="2"/>
  <c r="M480" i="2"/>
  <c r="K480" i="2"/>
  <c r="AP479" i="2"/>
  <c r="AN479" i="2"/>
  <c r="AL479" i="2"/>
  <c r="AK479" i="2"/>
  <c r="AI479" i="2"/>
  <c r="AF479" i="2"/>
  <c r="AD479" i="2"/>
  <c r="AC479" i="2"/>
  <c r="AA479" i="2"/>
  <c r="X479" i="2"/>
  <c r="V479" i="2"/>
  <c r="U479" i="2"/>
  <c r="S479" i="2"/>
  <c r="P479" i="2"/>
  <c r="N479" i="2"/>
  <c r="M479" i="2"/>
  <c r="K479" i="2"/>
  <c r="AP478" i="2"/>
  <c r="AN478" i="2"/>
  <c r="AL478" i="2"/>
  <c r="AK478" i="2"/>
  <c r="AI478" i="2"/>
  <c r="AG478" i="2" s="1"/>
  <c r="AF478" i="2"/>
  <c r="AD478" i="2"/>
  <c r="AC478" i="2"/>
  <c r="AA478" i="2"/>
  <c r="X478" i="2"/>
  <c r="V478" i="2"/>
  <c r="U478" i="2"/>
  <c r="S478" i="2"/>
  <c r="Q478" i="2" s="1"/>
  <c r="P478" i="2"/>
  <c r="N478" i="2"/>
  <c r="M478" i="2"/>
  <c r="K478" i="2"/>
  <c r="AP477" i="2"/>
  <c r="AN477" i="2"/>
  <c r="AL477" i="2"/>
  <c r="AK477" i="2"/>
  <c r="AI477" i="2"/>
  <c r="AG477" i="2" s="1"/>
  <c r="AF477" i="2"/>
  <c r="AD477" i="2"/>
  <c r="AC477" i="2"/>
  <c r="AA477" i="2"/>
  <c r="X477" i="2"/>
  <c r="V477" i="2"/>
  <c r="U477" i="2"/>
  <c r="S477" i="2"/>
  <c r="Q477" i="2" s="1"/>
  <c r="P477" i="2"/>
  <c r="N477" i="2"/>
  <c r="M477" i="2"/>
  <c r="K477" i="2"/>
  <c r="AP476" i="2"/>
  <c r="AN476" i="2"/>
  <c r="AL476" i="2"/>
  <c r="AK476" i="2"/>
  <c r="AI476" i="2"/>
  <c r="AF476" i="2"/>
  <c r="AD476" i="2"/>
  <c r="AC476" i="2"/>
  <c r="AA476" i="2"/>
  <c r="X476" i="2"/>
  <c r="V476" i="2"/>
  <c r="U476" i="2"/>
  <c r="S476" i="2"/>
  <c r="P476" i="2"/>
  <c r="N476" i="2"/>
  <c r="M476" i="2"/>
  <c r="K476" i="2"/>
  <c r="AP475" i="2"/>
  <c r="AN475" i="2"/>
  <c r="AL475" i="2"/>
  <c r="AK475" i="2"/>
  <c r="AI475" i="2"/>
  <c r="AF475" i="2"/>
  <c r="AD475" i="2"/>
  <c r="AC475" i="2"/>
  <c r="AA475" i="2"/>
  <c r="X475" i="2"/>
  <c r="V475" i="2"/>
  <c r="U475" i="2"/>
  <c r="S475" i="2"/>
  <c r="P475" i="2"/>
  <c r="N475" i="2"/>
  <c r="M475" i="2"/>
  <c r="K475" i="2"/>
  <c r="AP474" i="2"/>
  <c r="AN474" i="2"/>
  <c r="AL474" i="2"/>
  <c r="AK474" i="2"/>
  <c r="AI474" i="2"/>
  <c r="AF474" i="2"/>
  <c r="AD474" i="2"/>
  <c r="AC474" i="2"/>
  <c r="AA474" i="2"/>
  <c r="X474" i="2"/>
  <c r="V474" i="2"/>
  <c r="U474" i="2"/>
  <c r="S474" i="2"/>
  <c r="P474" i="2"/>
  <c r="N474" i="2"/>
  <c r="M474" i="2"/>
  <c r="K474" i="2"/>
  <c r="AP473" i="2"/>
  <c r="AN473" i="2"/>
  <c r="AL473" i="2"/>
  <c r="AK473" i="2"/>
  <c r="AI473" i="2"/>
  <c r="AG473" i="2" s="1"/>
  <c r="AF473" i="2"/>
  <c r="AD473" i="2"/>
  <c r="AC473" i="2"/>
  <c r="AA473" i="2"/>
  <c r="X473" i="2"/>
  <c r="V473" i="2"/>
  <c r="U473" i="2"/>
  <c r="S473" i="2"/>
  <c r="Q473" i="2" s="1"/>
  <c r="P473" i="2"/>
  <c r="N473" i="2"/>
  <c r="M473" i="2"/>
  <c r="K473" i="2"/>
  <c r="AP472" i="2"/>
  <c r="AN472" i="2"/>
  <c r="AL472" i="2"/>
  <c r="AK472" i="2"/>
  <c r="AI472" i="2"/>
  <c r="AF472" i="2"/>
  <c r="AD472" i="2"/>
  <c r="AC472" i="2"/>
  <c r="AA472" i="2"/>
  <c r="X472" i="2"/>
  <c r="V472" i="2"/>
  <c r="U472" i="2"/>
  <c r="S472" i="2"/>
  <c r="P472" i="2"/>
  <c r="N472" i="2"/>
  <c r="M472" i="2"/>
  <c r="K472" i="2"/>
  <c r="AP471" i="2"/>
  <c r="AN471" i="2"/>
  <c r="AL471" i="2"/>
  <c r="AK471" i="2"/>
  <c r="AI471" i="2"/>
  <c r="AF471" i="2"/>
  <c r="AD471" i="2"/>
  <c r="AC471" i="2"/>
  <c r="AA471" i="2"/>
  <c r="X471" i="2"/>
  <c r="V471" i="2"/>
  <c r="U471" i="2"/>
  <c r="S471" i="2"/>
  <c r="P471" i="2"/>
  <c r="N471" i="2"/>
  <c r="M471" i="2"/>
  <c r="K471" i="2"/>
  <c r="AP470" i="2"/>
  <c r="AN470" i="2"/>
  <c r="AL470" i="2"/>
  <c r="AK470" i="2"/>
  <c r="AI470" i="2"/>
  <c r="AF470" i="2"/>
  <c r="AD470" i="2"/>
  <c r="AC470" i="2"/>
  <c r="AA470" i="2"/>
  <c r="X470" i="2"/>
  <c r="V470" i="2"/>
  <c r="U470" i="2"/>
  <c r="S470" i="2"/>
  <c r="Q470" i="2" s="1"/>
  <c r="P470" i="2"/>
  <c r="N470" i="2"/>
  <c r="M470" i="2"/>
  <c r="K470" i="2"/>
  <c r="AP469" i="2"/>
  <c r="AN469" i="2"/>
  <c r="AL469" i="2"/>
  <c r="AK469" i="2"/>
  <c r="AI469" i="2"/>
  <c r="AG469" i="2" s="1"/>
  <c r="AF469" i="2"/>
  <c r="AD469" i="2"/>
  <c r="AC469" i="2"/>
  <c r="AA469" i="2"/>
  <c r="Y469" i="2" s="1"/>
  <c r="X469" i="2"/>
  <c r="V469" i="2"/>
  <c r="U469" i="2"/>
  <c r="S469" i="2"/>
  <c r="Q469" i="2" s="1"/>
  <c r="P469" i="2"/>
  <c r="N469" i="2"/>
  <c r="M469" i="2"/>
  <c r="K469" i="2"/>
  <c r="AP468" i="2"/>
  <c r="AN468" i="2"/>
  <c r="AL468" i="2"/>
  <c r="AK468" i="2"/>
  <c r="AI468" i="2"/>
  <c r="AF468" i="2"/>
  <c r="AD468" i="2"/>
  <c r="AC468" i="2"/>
  <c r="AA468" i="2"/>
  <c r="X468" i="2"/>
  <c r="V468" i="2"/>
  <c r="U468" i="2"/>
  <c r="S468" i="2"/>
  <c r="P468" i="2"/>
  <c r="N468" i="2"/>
  <c r="M468" i="2"/>
  <c r="K468" i="2"/>
  <c r="AP467" i="2"/>
  <c r="AN467" i="2"/>
  <c r="AL467" i="2"/>
  <c r="AK467" i="2"/>
  <c r="AI467" i="2"/>
  <c r="AF467" i="2"/>
  <c r="AD467" i="2"/>
  <c r="AC467" i="2"/>
  <c r="AA467" i="2"/>
  <c r="X467" i="2"/>
  <c r="V467" i="2"/>
  <c r="U467" i="2"/>
  <c r="S467" i="2"/>
  <c r="P467" i="2"/>
  <c r="N467" i="2"/>
  <c r="M467" i="2"/>
  <c r="K467" i="2"/>
  <c r="AP466" i="2"/>
  <c r="AN466" i="2"/>
  <c r="AL466" i="2"/>
  <c r="AK466" i="2"/>
  <c r="AI466" i="2"/>
  <c r="AF466" i="2"/>
  <c r="AD466" i="2"/>
  <c r="AC466" i="2"/>
  <c r="AA466" i="2"/>
  <c r="X466" i="2"/>
  <c r="V466" i="2"/>
  <c r="U466" i="2"/>
  <c r="S466" i="2"/>
  <c r="P466" i="2"/>
  <c r="N466" i="2"/>
  <c r="M466" i="2"/>
  <c r="K466" i="2"/>
  <c r="AP465" i="2"/>
  <c r="AN465" i="2"/>
  <c r="AL465" i="2"/>
  <c r="AK465" i="2"/>
  <c r="AI465" i="2"/>
  <c r="AF465" i="2"/>
  <c r="AD465" i="2"/>
  <c r="AC465" i="2"/>
  <c r="AA465" i="2"/>
  <c r="Y465" i="2" s="1"/>
  <c r="X465" i="2"/>
  <c r="V465" i="2"/>
  <c r="U465" i="2"/>
  <c r="S465" i="2"/>
  <c r="P465" i="2"/>
  <c r="N465" i="2"/>
  <c r="M465" i="2"/>
  <c r="K465" i="2"/>
  <c r="AP464" i="2"/>
  <c r="AN464" i="2"/>
  <c r="AL464" i="2"/>
  <c r="AK464" i="2"/>
  <c r="AI464" i="2"/>
  <c r="AF464" i="2"/>
  <c r="AD464" i="2"/>
  <c r="AC464" i="2"/>
  <c r="AA464" i="2"/>
  <c r="X464" i="2"/>
  <c r="V464" i="2"/>
  <c r="U464" i="2"/>
  <c r="S464" i="2"/>
  <c r="P464" i="2"/>
  <c r="N464" i="2"/>
  <c r="M464" i="2"/>
  <c r="K464" i="2"/>
  <c r="AP463" i="2"/>
  <c r="AN463" i="2"/>
  <c r="AL463" i="2"/>
  <c r="AK463" i="2"/>
  <c r="AI463" i="2"/>
  <c r="AF463" i="2"/>
  <c r="AD463" i="2"/>
  <c r="AC463" i="2"/>
  <c r="AA463" i="2"/>
  <c r="X463" i="2"/>
  <c r="V463" i="2"/>
  <c r="U463" i="2"/>
  <c r="S463" i="2"/>
  <c r="P463" i="2"/>
  <c r="N463" i="2"/>
  <c r="M463" i="2"/>
  <c r="K463" i="2"/>
  <c r="AP462" i="2"/>
  <c r="AN462" i="2"/>
  <c r="AL462" i="2"/>
  <c r="AK462" i="2"/>
  <c r="AI462" i="2"/>
  <c r="AG462" i="2" s="1"/>
  <c r="AF462" i="2"/>
  <c r="AD462" i="2"/>
  <c r="AC462" i="2"/>
  <c r="AA462" i="2"/>
  <c r="X462" i="2"/>
  <c r="V462" i="2"/>
  <c r="U462" i="2"/>
  <c r="S462" i="2"/>
  <c r="Q462" i="2" s="1"/>
  <c r="P462" i="2"/>
  <c r="N462" i="2"/>
  <c r="M462" i="2"/>
  <c r="K462" i="2"/>
  <c r="AP461" i="2"/>
  <c r="AN461" i="2"/>
  <c r="AL461" i="2"/>
  <c r="AK461" i="2"/>
  <c r="AI461" i="2"/>
  <c r="AG461" i="2" s="1"/>
  <c r="AF461" i="2"/>
  <c r="AD461" i="2"/>
  <c r="AC461" i="2"/>
  <c r="AA461" i="2"/>
  <c r="X461" i="2"/>
  <c r="V461" i="2"/>
  <c r="U461" i="2"/>
  <c r="S461" i="2"/>
  <c r="Q461" i="2" s="1"/>
  <c r="P461" i="2"/>
  <c r="N461" i="2"/>
  <c r="M461" i="2"/>
  <c r="K461" i="2"/>
  <c r="AP460" i="2"/>
  <c r="AN460" i="2"/>
  <c r="AL460" i="2"/>
  <c r="AK460" i="2"/>
  <c r="AI460" i="2"/>
  <c r="AF460" i="2"/>
  <c r="AD460" i="2"/>
  <c r="AC460" i="2"/>
  <c r="AA460" i="2"/>
  <c r="X460" i="2"/>
  <c r="V460" i="2"/>
  <c r="U460" i="2"/>
  <c r="S460" i="2"/>
  <c r="P460" i="2"/>
  <c r="N460" i="2"/>
  <c r="M460" i="2"/>
  <c r="K460" i="2"/>
  <c r="AP459" i="2"/>
  <c r="AN459" i="2"/>
  <c r="AL459" i="2"/>
  <c r="AK459" i="2"/>
  <c r="AI459" i="2"/>
  <c r="AF459" i="2"/>
  <c r="AD459" i="2"/>
  <c r="AC459" i="2"/>
  <c r="AA459" i="2"/>
  <c r="X459" i="2"/>
  <c r="V459" i="2"/>
  <c r="U459" i="2"/>
  <c r="S459" i="2"/>
  <c r="P459" i="2"/>
  <c r="N459" i="2"/>
  <c r="M459" i="2"/>
  <c r="K459" i="2"/>
  <c r="AP458" i="2"/>
  <c r="AN458" i="2"/>
  <c r="AL458" i="2"/>
  <c r="AK458" i="2"/>
  <c r="AI458" i="2"/>
  <c r="AF458" i="2"/>
  <c r="AD458" i="2"/>
  <c r="AC458" i="2"/>
  <c r="AA458" i="2"/>
  <c r="X458" i="2"/>
  <c r="V458" i="2"/>
  <c r="U458" i="2"/>
  <c r="S458" i="2"/>
  <c r="P458" i="2"/>
  <c r="N458" i="2"/>
  <c r="M458" i="2"/>
  <c r="K458" i="2"/>
  <c r="AP457" i="2"/>
  <c r="AN457" i="2"/>
  <c r="AL457" i="2"/>
  <c r="AK457" i="2"/>
  <c r="AI457" i="2"/>
  <c r="AG457" i="2" s="1"/>
  <c r="AF457" i="2"/>
  <c r="AD457" i="2"/>
  <c r="AC457" i="2"/>
  <c r="AA457" i="2"/>
  <c r="X457" i="2"/>
  <c r="V457" i="2"/>
  <c r="U457" i="2"/>
  <c r="S457" i="2"/>
  <c r="Q457" i="2" s="1"/>
  <c r="P457" i="2"/>
  <c r="N457" i="2"/>
  <c r="M457" i="2"/>
  <c r="K457" i="2"/>
  <c r="AP456" i="2"/>
  <c r="AN456" i="2"/>
  <c r="AL456" i="2"/>
  <c r="AK456" i="2"/>
  <c r="AI456" i="2"/>
  <c r="AF456" i="2"/>
  <c r="AD456" i="2"/>
  <c r="AC456" i="2"/>
  <c r="AA456" i="2"/>
  <c r="X456" i="2"/>
  <c r="V456" i="2"/>
  <c r="U456" i="2"/>
  <c r="S456" i="2"/>
  <c r="P456" i="2"/>
  <c r="N456" i="2"/>
  <c r="M456" i="2"/>
  <c r="K456" i="2"/>
  <c r="AP455" i="2"/>
  <c r="AN455" i="2"/>
  <c r="AL455" i="2"/>
  <c r="AK455" i="2"/>
  <c r="AI455" i="2"/>
  <c r="AF455" i="2"/>
  <c r="AD455" i="2"/>
  <c r="AC455" i="2"/>
  <c r="AA455" i="2"/>
  <c r="X455" i="2"/>
  <c r="V455" i="2"/>
  <c r="U455" i="2"/>
  <c r="S455" i="2"/>
  <c r="P455" i="2"/>
  <c r="N455" i="2"/>
  <c r="M455" i="2"/>
  <c r="K455" i="2"/>
  <c r="AP454" i="2"/>
  <c r="AN454" i="2"/>
  <c r="AL454" i="2"/>
  <c r="AK454" i="2"/>
  <c r="AI454" i="2"/>
  <c r="AF454" i="2"/>
  <c r="AD454" i="2"/>
  <c r="AC454" i="2"/>
  <c r="AA454" i="2"/>
  <c r="X454" i="2"/>
  <c r="V454" i="2"/>
  <c r="U454" i="2"/>
  <c r="S454" i="2"/>
  <c r="Q454" i="2" s="1"/>
  <c r="P454" i="2"/>
  <c r="N454" i="2"/>
  <c r="M454" i="2"/>
  <c r="K454" i="2"/>
  <c r="AP453" i="2"/>
  <c r="AN453" i="2"/>
  <c r="AL453" i="2"/>
  <c r="AK453" i="2"/>
  <c r="AI453" i="2"/>
  <c r="AF453" i="2"/>
  <c r="AD453" i="2"/>
  <c r="AC453" i="2"/>
  <c r="AA453" i="2"/>
  <c r="Y453" i="2" s="1"/>
  <c r="X453" i="2"/>
  <c r="V453" i="2"/>
  <c r="U453" i="2"/>
  <c r="S453" i="2"/>
  <c r="P453" i="2"/>
  <c r="N453" i="2"/>
  <c r="M453" i="2"/>
  <c r="K453" i="2"/>
  <c r="AP452" i="2"/>
  <c r="AN452" i="2"/>
  <c r="AL452" i="2"/>
  <c r="AK452" i="2"/>
  <c r="AI452" i="2"/>
  <c r="AF452" i="2"/>
  <c r="AD452" i="2"/>
  <c r="AC452" i="2"/>
  <c r="AA452" i="2"/>
  <c r="X452" i="2"/>
  <c r="V452" i="2"/>
  <c r="U452" i="2"/>
  <c r="S452" i="2"/>
  <c r="P452" i="2"/>
  <c r="N452" i="2"/>
  <c r="M452" i="2"/>
  <c r="K452" i="2"/>
  <c r="AP451" i="2"/>
  <c r="AN451" i="2"/>
  <c r="AL451" i="2"/>
  <c r="AK451" i="2"/>
  <c r="AI451" i="2"/>
  <c r="AF451" i="2"/>
  <c r="AD451" i="2"/>
  <c r="AC451" i="2"/>
  <c r="AA451" i="2"/>
  <c r="X451" i="2"/>
  <c r="V451" i="2"/>
  <c r="U451" i="2"/>
  <c r="S451" i="2"/>
  <c r="P451" i="2"/>
  <c r="N451" i="2"/>
  <c r="M451" i="2"/>
  <c r="K451" i="2"/>
  <c r="AP450" i="2"/>
  <c r="AN450" i="2"/>
  <c r="AL450" i="2"/>
  <c r="AK450" i="2"/>
  <c r="AI450" i="2"/>
  <c r="AF450" i="2"/>
  <c r="AD450" i="2"/>
  <c r="AC450" i="2"/>
  <c r="AA450" i="2"/>
  <c r="X450" i="2"/>
  <c r="V450" i="2"/>
  <c r="U450" i="2"/>
  <c r="S450" i="2"/>
  <c r="P450" i="2"/>
  <c r="N450" i="2"/>
  <c r="M450" i="2"/>
  <c r="K450" i="2"/>
  <c r="AP449" i="2"/>
  <c r="AN449" i="2"/>
  <c r="AL449" i="2"/>
  <c r="AK449" i="2"/>
  <c r="AI449" i="2"/>
  <c r="AF449" i="2"/>
  <c r="AD449" i="2"/>
  <c r="AC449" i="2"/>
  <c r="AA449" i="2"/>
  <c r="Y449" i="2" s="1"/>
  <c r="X449" i="2"/>
  <c r="V449" i="2"/>
  <c r="U449" i="2"/>
  <c r="S449" i="2"/>
  <c r="P449" i="2"/>
  <c r="N449" i="2"/>
  <c r="M449" i="2"/>
  <c r="K449" i="2"/>
  <c r="AP448" i="2"/>
  <c r="AN448" i="2"/>
  <c r="AL448" i="2"/>
  <c r="AK448" i="2"/>
  <c r="AI448" i="2"/>
  <c r="AF448" i="2"/>
  <c r="AD448" i="2"/>
  <c r="AC448" i="2"/>
  <c r="Y448" i="2" s="1"/>
  <c r="AA448" i="2"/>
  <c r="X448" i="2"/>
  <c r="V448" i="2"/>
  <c r="U448" i="2"/>
  <c r="S448" i="2"/>
  <c r="P448" i="2"/>
  <c r="N448" i="2"/>
  <c r="M448" i="2"/>
  <c r="K448" i="2"/>
  <c r="AP447" i="2"/>
  <c r="AN447" i="2"/>
  <c r="AL447" i="2"/>
  <c r="AK447" i="2"/>
  <c r="AI447" i="2"/>
  <c r="AF447" i="2"/>
  <c r="AD447" i="2"/>
  <c r="AC447" i="2"/>
  <c r="AA447" i="2"/>
  <c r="X447" i="2"/>
  <c r="V447" i="2"/>
  <c r="U447" i="2"/>
  <c r="S447" i="2"/>
  <c r="P447" i="2"/>
  <c r="N447" i="2"/>
  <c r="M447" i="2"/>
  <c r="K447" i="2"/>
  <c r="AP446" i="2"/>
  <c r="AN446" i="2"/>
  <c r="AL446" i="2"/>
  <c r="AK446" i="2"/>
  <c r="AI446" i="2"/>
  <c r="AG446" i="2" s="1"/>
  <c r="AF446" i="2"/>
  <c r="AD446" i="2"/>
  <c r="AC446" i="2"/>
  <c r="AA446" i="2"/>
  <c r="X446" i="2"/>
  <c r="V446" i="2"/>
  <c r="U446" i="2"/>
  <c r="S446" i="2"/>
  <c r="Q446" i="2" s="1"/>
  <c r="P446" i="2"/>
  <c r="N446" i="2"/>
  <c r="M446" i="2"/>
  <c r="K446" i="2"/>
  <c r="AP445" i="2"/>
  <c r="AN445" i="2"/>
  <c r="AL445" i="2"/>
  <c r="AK445" i="2"/>
  <c r="AI445" i="2"/>
  <c r="AG445" i="2" s="1"/>
  <c r="AF445" i="2"/>
  <c r="AD445" i="2"/>
  <c r="AC445" i="2"/>
  <c r="AA445" i="2"/>
  <c r="X445" i="2"/>
  <c r="V445" i="2"/>
  <c r="U445" i="2"/>
  <c r="S445" i="2"/>
  <c r="Q445" i="2" s="1"/>
  <c r="P445" i="2"/>
  <c r="N445" i="2"/>
  <c r="M445" i="2"/>
  <c r="K445" i="2"/>
  <c r="AP444" i="2"/>
  <c r="AN444" i="2"/>
  <c r="AL444" i="2"/>
  <c r="AK444" i="2"/>
  <c r="AI444" i="2"/>
  <c r="AF444" i="2"/>
  <c r="AD444" i="2"/>
  <c r="AC444" i="2"/>
  <c r="AA444" i="2"/>
  <c r="X444" i="2"/>
  <c r="V444" i="2"/>
  <c r="U444" i="2"/>
  <c r="S444" i="2"/>
  <c r="P444" i="2"/>
  <c r="N444" i="2"/>
  <c r="M444" i="2"/>
  <c r="K444" i="2"/>
  <c r="AP443" i="2"/>
  <c r="AN443" i="2"/>
  <c r="AL443" i="2"/>
  <c r="AK443" i="2"/>
  <c r="AI443" i="2"/>
  <c r="AF443" i="2"/>
  <c r="AD443" i="2"/>
  <c r="AC443" i="2"/>
  <c r="AA443" i="2"/>
  <c r="X443" i="2"/>
  <c r="V443" i="2"/>
  <c r="U443" i="2"/>
  <c r="S443" i="2"/>
  <c r="P443" i="2"/>
  <c r="N443" i="2"/>
  <c r="M443" i="2"/>
  <c r="K443" i="2"/>
  <c r="AP442" i="2"/>
  <c r="AN442" i="2"/>
  <c r="AL442" i="2"/>
  <c r="AK442" i="2"/>
  <c r="AI442" i="2"/>
  <c r="AF442" i="2"/>
  <c r="AD442" i="2"/>
  <c r="AC442" i="2"/>
  <c r="AA442" i="2"/>
  <c r="X442" i="2"/>
  <c r="V442" i="2"/>
  <c r="U442" i="2"/>
  <c r="S442" i="2"/>
  <c r="P442" i="2"/>
  <c r="N442" i="2"/>
  <c r="M442" i="2"/>
  <c r="K442" i="2"/>
  <c r="AP441" i="2"/>
  <c r="AN441" i="2"/>
  <c r="AL441" i="2"/>
  <c r="AK441" i="2"/>
  <c r="AI441" i="2"/>
  <c r="AG441" i="2" s="1"/>
  <c r="AF441" i="2"/>
  <c r="AD441" i="2"/>
  <c r="AC441" i="2"/>
  <c r="AA441" i="2"/>
  <c r="X441" i="2"/>
  <c r="V441" i="2"/>
  <c r="U441" i="2"/>
  <c r="S441" i="2"/>
  <c r="Q441" i="2" s="1"/>
  <c r="P441" i="2"/>
  <c r="N441" i="2"/>
  <c r="M441" i="2"/>
  <c r="K441" i="2"/>
  <c r="AP440" i="2"/>
  <c r="AN440" i="2"/>
  <c r="AL440" i="2"/>
  <c r="AK440" i="2"/>
  <c r="AI440" i="2"/>
  <c r="AF440" i="2"/>
  <c r="AD440" i="2"/>
  <c r="AC440" i="2"/>
  <c r="AA440" i="2"/>
  <c r="X440" i="2"/>
  <c r="V440" i="2"/>
  <c r="U440" i="2"/>
  <c r="S440" i="2"/>
  <c r="P440" i="2"/>
  <c r="N440" i="2"/>
  <c r="M440" i="2"/>
  <c r="K440" i="2"/>
  <c r="AP439" i="2"/>
  <c r="AN439" i="2"/>
  <c r="AL439" i="2"/>
  <c r="AK439" i="2"/>
  <c r="AI439" i="2"/>
  <c r="AF439" i="2"/>
  <c r="AD439" i="2"/>
  <c r="AC439" i="2"/>
  <c r="AA439" i="2"/>
  <c r="X439" i="2"/>
  <c r="V439" i="2"/>
  <c r="U439" i="2"/>
  <c r="S439" i="2"/>
  <c r="P439" i="2"/>
  <c r="N439" i="2"/>
  <c r="M439" i="2"/>
  <c r="K439" i="2"/>
  <c r="AP438" i="2"/>
  <c r="AN438" i="2"/>
  <c r="AL438" i="2"/>
  <c r="AK438" i="2"/>
  <c r="AI438" i="2"/>
  <c r="AF438" i="2"/>
  <c r="AD438" i="2"/>
  <c r="AC438" i="2"/>
  <c r="AA438" i="2"/>
  <c r="X438" i="2"/>
  <c r="V438" i="2"/>
  <c r="U438" i="2"/>
  <c r="S438" i="2"/>
  <c r="Q438" i="2" s="1"/>
  <c r="P438" i="2"/>
  <c r="N438" i="2"/>
  <c r="M438" i="2"/>
  <c r="K438" i="2"/>
  <c r="AP437" i="2"/>
  <c r="AN437" i="2"/>
  <c r="AL437" i="2"/>
  <c r="AK437" i="2"/>
  <c r="AI437" i="2"/>
  <c r="AF437" i="2"/>
  <c r="AD437" i="2"/>
  <c r="AC437" i="2"/>
  <c r="AA437" i="2"/>
  <c r="Y437" i="2" s="1"/>
  <c r="X437" i="2"/>
  <c r="V437" i="2"/>
  <c r="U437" i="2"/>
  <c r="S437" i="2"/>
  <c r="P437" i="2"/>
  <c r="N437" i="2"/>
  <c r="M437" i="2"/>
  <c r="K437" i="2"/>
  <c r="AP436" i="2"/>
  <c r="AN436" i="2"/>
  <c r="AL436" i="2"/>
  <c r="AK436" i="2"/>
  <c r="AI436" i="2"/>
  <c r="AF436" i="2"/>
  <c r="AD436" i="2"/>
  <c r="AC436" i="2"/>
  <c r="AA436" i="2"/>
  <c r="X436" i="2"/>
  <c r="V436" i="2"/>
  <c r="U436" i="2"/>
  <c r="S436" i="2"/>
  <c r="P436" i="2"/>
  <c r="N436" i="2"/>
  <c r="M436" i="2"/>
  <c r="K436" i="2"/>
  <c r="AP435" i="2"/>
  <c r="AN435" i="2"/>
  <c r="AL435" i="2"/>
  <c r="AK435" i="2"/>
  <c r="AI435" i="2"/>
  <c r="AF435" i="2"/>
  <c r="AD435" i="2"/>
  <c r="AC435" i="2"/>
  <c r="AA435" i="2"/>
  <c r="X435" i="2"/>
  <c r="V435" i="2"/>
  <c r="U435" i="2"/>
  <c r="S435" i="2"/>
  <c r="P435" i="2"/>
  <c r="N435" i="2"/>
  <c r="M435" i="2"/>
  <c r="K435" i="2"/>
  <c r="AP434" i="2"/>
  <c r="AN434" i="2"/>
  <c r="AL434" i="2"/>
  <c r="AK434" i="2"/>
  <c r="AI434" i="2"/>
  <c r="AF434" i="2"/>
  <c r="AD434" i="2"/>
  <c r="AC434" i="2"/>
  <c r="AA434" i="2"/>
  <c r="X434" i="2"/>
  <c r="V434" i="2"/>
  <c r="U434" i="2"/>
  <c r="S434" i="2"/>
  <c r="P434" i="2"/>
  <c r="N434" i="2"/>
  <c r="M434" i="2"/>
  <c r="K434" i="2"/>
  <c r="AP433" i="2"/>
  <c r="AN433" i="2"/>
  <c r="AL433" i="2"/>
  <c r="AK433" i="2"/>
  <c r="AI433" i="2"/>
  <c r="AF433" i="2"/>
  <c r="AD433" i="2"/>
  <c r="AC433" i="2"/>
  <c r="AA433" i="2"/>
  <c r="Y433" i="2" s="1"/>
  <c r="X433" i="2"/>
  <c r="V433" i="2"/>
  <c r="U433" i="2"/>
  <c r="S433" i="2"/>
  <c r="P433" i="2"/>
  <c r="N433" i="2"/>
  <c r="M433" i="2"/>
  <c r="K433" i="2"/>
  <c r="AP432" i="2"/>
  <c r="AN432" i="2"/>
  <c r="AL432" i="2"/>
  <c r="AK432" i="2"/>
  <c r="AI432" i="2"/>
  <c r="AF432" i="2"/>
  <c r="AD432" i="2"/>
  <c r="AC432" i="2"/>
  <c r="Y432" i="2" s="1"/>
  <c r="AA432" i="2"/>
  <c r="X432" i="2"/>
  <c r="V432" i="2"/>
  <c r="U432" i="2"/>
  <c r="S432" i="2"/>
  <c r="P432" i="2"/>
  <c r="N432" i="2"/>
  <c r="M432" i="2"/>
  <c r="K432" i="2"/>
  <c r="AP431" i="2"/>
  <c r="AN431" i="2"/>
  <c r="AL431" i="2"/>
  <c r="AK431" i="2"/>
  <c r="AI431" i="2"/>
  <c r="AF431" i="2"/>
  <c r="AD431" i="2"/>
  <c r="AC431" i="2"/>
  <c r="AA431" i="2"/>
  <c r="X431" i="2"/>
  <c r="V431" i="2"/>
  <c r="U431" i="2"/>
  <c r="S431" i="2"/>
  <c r="P431" i="2"/>
  <c r="N431" i="2"/>
  <c r="M431" i="2"/>
  <c r="K431" i="2"/>
  <c r="AP430" i="2"/>
  <c r="AN430" i="2"/>
  <c r="AL430" i="2"/>
  <c r="AK430" i="2"/>
  <c r="AI430" i="2"/>
  <c r="AG430" i="2" s="1"/>
  <c r="AF430" i="2"/>
  <c r="AD430" i="2"/>
  <c r="AC430" i="2"/>
  <c r="AA430" i="2"/>
  <c r="X430" i="2"/>
  <c r="V430" i="2"/>
  <c r="U430" i="2"/>
  <c r="S430" i="2"/>
  <c r="Q430" i="2" s="1"/>
  <c r="P430" i="2"/>
  <c r="N430" i="2"/>
  <c r="M430" i="2"/>
  <c r="K430" i="2"/>
  <c r="AP429" i="2"/>
  <c r="AN429" i="2"/>
  <c r="AL429" i="2"/>
  <c r="AK429" i="2"/>
  <c r="AI429" i="2"/>
  <c r="AG429" i="2" s="1"/>
  <c r="AF429" i="2"/>
  <c r="AD429" i="2"/>
  <c r="AC429" i="2"/>
  <c r="AA429" i="2"/>
  <c r="X429" i="2"/>
  <c r="V429" i="2"/>
  <c r="U429" i="2"/>
  <c r="S429" i="2"/>
  <c r="Q429" i="2" s="1"/>
  <c r="P429" i="2"/>
  <c r="N429" i="2"/>
  <c r="M429" i="2"/>
  <c r="K429" i="2"/>
  <c r="AP428" i="2"/>
  <c r="AN428" i="2"/>
  <c r="AL428" i="2"/>
  <c r="AK428" i="2"/>
  <c r="AI428" i="2"/>
  <c r="AF428" i="2"/>
  <c r="AD428" i="2"/>
  <c r="AC428" i="2"/>
  <c r="AA428" i="2"/>
  <c r="X428" i="2"/>
  <c r="V428" i="2"/>
  <c r="U428" i="2"/>
  <c r="S428" i="2"/>
  <c r="P428" i="2"/>
  <c r="N428" i="2"/>
  <c r="M428" i="2"/>
  <c r="K428" i="2"/>
  <c r="AP427" i="2"/>
  <c r="AN427" i="2"/>
  <c r="AL427" i="2"/>
  <c r="AK427" i="2"/>
  <c r="AI427" i="2"/>
  <c r="AF427" i="2"/>
  <c r="AD427" i="2"/>
  <c r="AC427" i="2"/>
  <c r="AA427" i="2"/>
  <c r="X427" i="2"/>
  <c r="V427" i="2"/>
  <c r="U427" i="2"/>
  <c r="S427" i="2"/>
  <c r="P427" i="2"/>
  <c r="N427" i="2"/>
  <c r="M427" i="2"/>
  <c r="K427" i="2"/>
  <c r="AP426" i="2"/>
  <c r="AN426" i="2"/>
  <c r="AL426" i="2"/>
  <c r="AK426" i="2"/>
  <c r="AI426" i="2"/>
  <c r="AF426" i="2"/>
  <c r="AD426" i="2"/>
  <c r="AC426" i="2"/>
  <c r="AA426" i="2"/>
  <c r="X426" i="2"/>
  <c r="V426" i="2"/>
  <c r="U426" i="2"/>
  <c r="S426" i="2"/>
  <c r="P426" i="2"/>
  <c r="N426" i="2"/>
  <c r="M426" i="2"/>
  <c r="K426" i="2"/>
  <c r="AP425" i="2"/>
  <c r="AN425" i="2"/>
  <c r="AL425" i="2"/>
  <c r="AK425" i="2"/>
  <c r="AI425" i="2"/>
  <c r="AG425" i="2" s="1"/>
  <c r="AF425" i="2"/>
  <c r="AD425" i="2"/>
  <c r="AC425" i="2"/>
  <c r="AA425" i="2"/>
  <c r="X425" i="2"/>
  <c r="V425" i="2"/>
  <c r="U425" i="2"/>
  <c r="S425" i="2"/>
  <c r="Q425" i="2" s="1"/>
  <c r="P425" i="2"/>
  <c r="N425" i="2"/>
  <c r="M425" i="2"/>
  <c r="K425" i="2"/>
  <c r="AP424" i="2"/>
  <c r="AN424" i="2"/>
  <c r="AL424" i="2"/>
  <c r="AK424" i="2"/>
  <c r="AI424" i="2"/>
  <c r="AF424" i="2"/>
  <c r="AD424" i="2"/>
  <c r="AC424" i="2"/>
  <c r="AA424" i="2"/>
  <c r="X424" i="2"/>
  <c r="V424" i="2"/>
  <c r="U424" i="2"/>
  <c r="S424" i="2"/>
  <c r="P424" i="2"/>
  <c r="N424" i="2"/>
  <c r="M424" i="2"/>
  <c r="K424" i="2"/>
  <c r="AP423" i="2"/>
  <c r="AN423" i="2"/>
  <c r="AL423" i="2"/>
  <c r="AK423" i="2"/>
  <c r="AI423" i="2"/>
  <c r="AF423" i="2"/>
  <c r="AD423" i="2"/>
  <c r="AC423" i="2"/>
  <c r="AA423" i="2"/>
  <c r="X423" i="2"/>
  <c r="V423" i="2"/>
  <c r="U423" i="2"/>
  <c r="S423" i="2"/>
  <c r="P423" i="2"/>
  <c r="N423" i="2"/>
  <c r="M423" i="2"/>
  <c r="K423" i="2"/>
  <c r="AP422" i="2"/>
  <c r="AN422" i="2"/>
  <c r="AL422" i="2"/>
  <c r="AK422" i="2"/>
  <c r="AI422" i="2"/>
  <c r="AF422" i="2"/>
  <c r="AD422" i="2"/>
  <c r="AC422" i="2"/>
  <c r="AA422" i="2"/>
  <c r="X422" i="2"/>
  <c r="V422" i="2"/>
  <c r="U422" i="2"/>
  <c r="S422" i="2"/>
  <c r="Q422" i="2" s="1"/>
  <c r="P422" i="2"/>
  <c r="N422" i="2"/>
  <c r="M422" i="2"/>
  <c r="K422" i="2"/>
  <c r="AP421" i="2"/>
  <c r="AN421" i="2"/>
  <c r="AL421" i="2"/>
  <c r="AK421" i="2"/>
  <c r="AI421" i="2"/>
  <c r="AF421" i="2"/>
  <c r="AD421" i="2"/>
  <c r="AC421" i="2"/>
  <c r="AA421" i="2"/>
  <c r="X421" i="2"/>
  <c r="V421" i="2"/>
  <c r="U421" i="2"/>
  <c r="S421" i="2"/>
  <c r="P421" i="2"/>
  <c r="N421" i="2"/>
  <c r="M421" i="2"/>
  <c r="K421" i="2"/>
  <c r="AP420" i="2"/>
  <c r="AN420" i="2"/>
  <c r="AL420" i="2"/>
  <c r="AK420" i="2"/>
  <c r="AI420" i="2"/>
  <c r="AF420" i="2"/>
  <c r="AD420" i="2"/>
  <c r="AC420" i="2"/>
  <c r="AA420" i="2"/>
  <c r="X420" i="2"/>
  <c r="V420" i="2"/>
  <c r="U420" i="2"/>
  <c r="S420" i="2"/>
  <c r="P420" i="2"/>
  <c r="N420" i="2"/>
  <c r="M420" i="2"/>
  <c r="K420" i="2"/>
  <c r="AP419" i="2"/>
  <c r="AN419" i="2"/>
  <c r="AL419" i="2"/>
  <c r="AK419" i="2"/>
  <c r="AI419" i="2"/>
  <c r="AF419" i="2"/>
  <c r="AD419" i="2"/>
  <c r="AC419" i="2"/>
  <c r="AA419" i="2"/>
  <c r="X419" i="2"/>
  <c r="V419" i="2"/>
  <c r="U419" i="2"/>
  <c r="S419" i="2"/>
  <c r="P419" i="2"/>
  <c r="N419" i="2"/>
  <c r="M419" i="2"/>
  <c r="K419" i="2"/>
  <c r="AP418" i="2"/>
  <c r="AN418" i="2"/>
  <c r="AL418" i="2"/>
  <c r="AK418" i="2"/>
  <c r="AI418" i="2"/>
  <c r="AF418" i="2"/>
  <c r="AD418" i="2"/>
  <c r="AC418" i="2"/>
  <c r="AA418" i="2"/>
  <c r="X418" i="2"/>
  <c r="V418" i="2"/>
  <c r="U418" i="2"/>
  <c r="S418" i="2"/>
  <c r="P418" i="2"/>
  <c r="N418" i="2"/>
  <c r="M418" i="2"/>
  <c r="K418" i="2"/>
  <c r="AP417" i="2"/>
  <c r="AN417" i="2"/>
  <c r="AL417" i="2"/>
  <c r="AK417" i="2"/>
  <c r="AI417" i="2"/>
  <c r="AF417" i="2"/>
  <c r="AD417" i="2"/>
  <c r="AC417" i="2"/>
  <c r="AA417" i="2"/>
  <c r="X417" i="2"/>
  <c r="V417" i="2"/>
  <c r="U417" i="2"/>
  <c r="S417" i="2"/>
  <c r="P417" i="2"/>
  <c r="N417" i="2"/>
  <c r="M417" i="2"/>
  <c r="K417" i="2"/>
  <c r="AP416" i="2"/>
  <c r="AN416" i="2"/>
  <c r="AL416" i="2"/>
  <c r="AK416" i="2"/>
  <c r="AI416" i="2"/>
  <c r="AF416" i="2"/>
  <c r="AD416" i="2"/>
  <c r="AC416" i="2"/>
  <c r="AA416" i="2"/>
  <c r="X416" i="2"/>
  <c r="V416" i="2"/>
  <c r="U416" i="2"/>
  <c r="S416" i="2"/>
  <c r="P416" i="2"/>
  <c r="N416" i="2"/>
  <c r="M416" i="2"/>
  <c r="K416" i="2"/>
  <c r="AP415" i="2"/>
  <c r="AN415" i="2"/>
  <c r="AL415" i="2"/>
  <c r="AK415" i="2"/>
  <c r="AI415" i="2"/>
  <c r="AG415" i="2"/>
  <c r="AF415" i="2"/>
  <c r="AD415" i="2"/>
  <c r="AC415" i="2"/>
  <c r="AA415" i="2"/>
  <c r="X415" i="2"/>
  <c r="V415" i="2"/>
  <c r="U415" i="2"/>
  <c r="S415" i="2"/>
  <c r="Q415" i="2" s="1"/>
  <c r="P415" i="2"/>
  <c r="N415" i="2"/>
  <c r="M415" i="2"/>
  <c r="K415" i="2"/>
  <c r="AP414" i="2"/>
  <c r="AN414" i="2"/>
  <c r="AL414" i="2"/>
  <c r="AK414" i="2"/>
  <c r="AI414" i="2"/>
  <c r="AF414" i="2"/>
  <c r="AD414" i="2"/>
  <c r="AC414" i="2"/>
  <c r="AA414" i="2"/>
  <c r="X414" i="2"/>
  <c r="V414" i="2"/>
  <c r="U414" i="2"/>
  <c r="S414" i="2"/>
  <c r="Q414" i="2" s="1"/>
  <c r="P414" i="2"/>
  <c r="N414" i="2"/>
  <c r="M414" i="2"/>
  <c r="K414" i="2"/>
  <c r="AP413" i="2"/>
  <c r="AN413" i="2"/>
  <c r="AL413" i="2"/>
  <c r="AK413" i="2"/>
  <c r="AI413" i="2"/>
  <c r="AF413" i="2"/>
  <c r="AD413" i="2"/>
  <c r="AC413" i="2"/>
  <c r="AA413" i="2"/>
  <c r="X413" i="2"/>
  <c r="V413" i="2"/>
  <c r="U413" i="2"/>
  <c r="S413" i="2"/>
  <c r="P413" i="2"/>
  <c r="N413" i="2"/>
  <c r="M413" i="2"/>
  <c r="K413" i="2"/>
  <c r="AP412" i="2"/>
  <c r="AN412" i="2"/>
  <c r="AL412" i="2"/>
  <c r="AK412" i="2"/>
  <c r="AI412" i="2"/>
  <c r="AF412" i="2"/>
  <c r="AD412" i="2"/>
  <c r="AC412" i="2"/>
  <c r="AA412" i="2"/>
  <c r="X412" i="2"/>
  <c r="V412" i="2"/>
  <c r="U412" i="2"/>
  <c r="S412" i="2"/>
  <c r="P412" i="2"/>
  <c r="N412" i="2"/>
  <c r="M412" i="2"/>
  <c r="K412" i="2"/>
  <c r="AP411" i="2"/>
  <c r="AN411" i="2"/>
  <c r="AL411" i="2"/>
  <c r="AK411" i="2"/>
  <c r="AI411" i="2"/>
  <c r="AF411" i="2"/>
  <c r="AD411" i="2"/>
  <c r="AC411" i="2"/>
  <c r="AA411" i="2"/>
  <c r="X411" i="2"/>
  <c r="V411" i="2"/>
  <c r="U411" i="2"/>
  <c r="S411" i="2"/>
  <c r="P411" i="2"/>
  <c r="N411" i="2"/>
  <c r="M411" i="2"/>
  <c r="K411" i="2"/>
  <c r="AP410" i="2"/>
  <c r="AN410" i="2"/>
  <c r="AL410" i="2"/>
  <c r="AK410" i="2"/>
  <c r="AI410" i="2"/>
  <c r="AF410" i="2"/>
  <c r="AD410" i="2"/>
  <c r="AC410" i="2"/>
  <c r="AA410" i="2"/>
  <c r="X410" i="2"/>
  <c r="V410" i="2"/>
  <c r="U410" i="2"/>
  <c r="S410" i="2"/>
  <c r="Q410" i="2" s="1"/>
  <c r="P410" i="2"/>
  <c r="N410" i="2"/>
  <c r="M410" i="2"/>
  <c r="I410" i="2" s="1"/>
  <c r="AQ410" i="2" s="1"/>
  <c r="K410" i="2"/>
  <c r="AP409" i="2"/>
  <c r="AN409" i="2"/>
  <c r="AL409" i="2"/>
  <c r="AK409" i="2"/>
  <c r="AI409" i="2"/>
  <c r="AF409" i="2"/>
  <c r="AD409" i="2"/>
  <c r="AC409" i="2"/>
  <c r="AA409" i="2"/>
  <c r="X409" i="2"/>
  <c r="V409" i="2"/>
  <c r="U409" i="2"/>
  <c r="S409" i="2"/>
  <c r="P409" i="2"/>
  <c r="N409" i="2"/>
  <c r="I409" i="2" s="1"/>
  <c r="AQ409" i="2" s="1"/>
  <c r="M409" i="2"/>
  <c r="K409" i="2"/>
  <c r="AP408" i="2"/>
  <c r="AN408" i="2"/>
  <c r="AL408" i="2"/>
  <c r="AK408" i="2"/>
  <c r="AI408" i="2"/>
  <c r="AF408" i="2"/>
  <c r="AD408" i="2"/>
  <c r="AC408" i="2"/>
  <c r="AA408" i="2"/>
  <c r="X408" i="2"/>
  <c r="V408" i="2"/>
  <c r="U408" i="2"/>
  <c r="S408" i="2"/>
  <c r="P408" i="2"/>
  <c r="N408" i="2"/>
  <c r="M408" i="2"/>
  <c r="K408" i="2"/>
  <c r="AP407" i="2"/>
  <c r="AN407" i="2"/>
  <c r="AL407" i="2"/>
  <c r="AK407" i="2"/>
  <c r="AI407" i="2"/>
  <c r="AG407" i="2" s="1"/>
  <c r="AF407" i="2"/>
  <c r="AD407" i="2"/>
  <c r="AC407" i="2"/>
  <c r="AA407" i="2"/>
  <c r="X407" i="2"/>
  <c r="V407" i="2"/>
  <c r="U407" i="2"/>
  <c r="S407" i="2"/>
  <c r="P407" i="2"/>
  <c r="N407" i="2"/>
  <c r="M407" i="2"/>
  <c r="K407" i="2"/>
  <c r="AP406" i="2"/>
  <c r="AN406" i="2"/>
  <c r="AL406" i="2"/>
  <c r="AK406" i="2"/>
  <c r="AI406" i="2"/>
  <c r="AF406" i="2"/>
  <c r="AD406" i="2"/>
  <c r="AC406" i="2"/>
  <c r="AA406" i="2"/>
  <c r="X406" i="2"/>
  <c r="V406" i="2"/>
  <c r="U406" i="2"/>
  <c r="S406" i="2"/>
  <c r="P406" i="2"/>
  <c r="N406" i="2"/>
  <c r="M406" i="2"/>
  <c r="K406" i="2"/>
  <c r="AP405" i="2"/>
  <c r="AN405" i="2"/>
  <c r="AL405" i="2"/>
  <c r="AK405" i="2"/>
  <c r="AI405" i="2"/>
  <c r="AF405" i="2"/>
  <c r="AD405" i="2"/>
  <c r="AC405" i="2"/>
  <c r="AA405" i="2"/>
  <c r="X405" i="2"/>
  <c r="V405" i="2"/>
  <c r="U405" i="2"/>
  <c r="S405" i="2"/>
  <c r="P405" i="2"/>
  <c r="N405" i="2"/>
  <c r="M405" i="2"/>
  <c r="K405" i="2"/>
  <c r="AP404" i="2"/>
  <c r="AN404" i="2"/>
  <c r="AL404" i="2"/>
  <c r="AK404" i="2"/>
  <c r="AI404" i="2"/>
  <c r="AF404" i="2"/>
  <c r="AD404" i="2"/>
  <c r="AC404" i="2"/>
  <c r="AA404" i="2"/>
  <c r="X404" i="2"/>
  <c r="V404" i="2"/>
  <c r="U404" i="2"/>
  <c r="S404" i="2"/>
  <c r="P404" i="2"/>
  <c r="N404" i="2"/>
  <c r="M404" i="2"/>
  <c r="K404" i="2"/>
  <c r="AP403" i="2"/>
  <c r="AN403" i="2"/>
  <c r="AL403" i="2"/>
  <c r="AK403" i="2"/>
  <c r="AI403" i="2"/>
  <c r="AG403" i="2" s="1"/>
  <c r="AF403" i="2"/>
  <c r="AD403" i="2"/>
  <c r="AC403" i="2"/>
  <c r="AA403" i="2"/>
  <c r="X403" i="2"/>
  <c r="V403" i="2"/>
  <c r="U403" i="2"/>
  <c r="S403" i="2"/>
  <c r="P403" i="2"/>
  <c r="N403" i="2"/>
  <c r="M403" i="2"/>
  <c r="K403" i="2"/>
  <c r="AP402" i="2"/>
  <c r="AN402" i="2"/>
  <c r="AL402" i="2"/>
  <c r="AK402" i="2"/>
  <c r="AI402" i="2"/>
  <c r="AF402" i="2"/>
  <c r="AD402" i="2"/>
  <c r="AC402" i="2"/>
  <c r="AA402" i="2"/>
  <c r="Y402" i="2" s="1"/>
  <c r="X402" i="2"/>
  <c r="V402" i="2"/>
  <c r="U402" i="2"/>
  <c r="S402" i="2"/>
  <c r="P402" i="2"/>
  <c r="N402" i="2"/>
  <c r="M402" i="2"/>
  <c r="K402" i="2"/>
  <c r="AP401" i="2"/>
  <c r="AN401" i="2"/>
  <c r="AL401" i="2"/>
  <c r="AK401" i="2"/>
  <c r="AI401" i="2"/>
  <c r="AF401" i="2"/>
  <c r="AD401" i="2"/>
  <c r="AC401" i="2"/>
  <c r="AA401" i="2"/>
  <c r="X401" i="2"/>
  <c r="V401" i="2"/>
  <c r="U401" i="2"/>
  <c r="S401" i="2"/>
  <c r="P401" i="2"/>
  <c r="N401" i="2"/>
  <c r="M401" i="2"/>
  <c r="K401" i="2"/>
  <c r="AP400" i="2"/>
  <c r="AN400" i="2"/>
  <c r="AL400" i="2"/>
  <c r="AK400" i="2"/>
  <c r="AI400" i="2"/>
  <c r="AF400" i="2"/>
  <c r="AD400" i="2"/>
  <c r="AC400" i="2"/>
  <c r="AA400" i="2"/>
  <c r="X400" i="2"/>
  <c r="V400" i="2"/>
  <c r="U400" i="2"/>
  <c r="S400" i="2"/>
  <c r="P400" i="2"/>
  <c r="N400" i="2"/>
  <c r="M400" i="2"/>
  <c r="K400" i="2"/>
  <c r="I400" i="2" s="1"/>
  <c r="AQ400" i="2" s="1"/>
  <c r="AP399" i="2"/>
  <c r="AN399" i="2"/>
  <c r="AL399" i="2"/>
  <c r="AK399" i="2"/>
  <c r="AI399" i="2"/>
  <c r="AF399" i="2"/>
  <c r="AD399" i="2"/>
  <c r="AC399" i="2"/>
  <c r="AA399" i="2"/>
  <c r="X399" i="2"/>
  <c r="V399" i="2"/>
  <c r="U399" i="2"/>
  <c r="S399" i="2"/>
  <c r="P399" i="2"/>
  <c r="N399" i="2"/>
  <c r="M399" i="2"/>
  <c r="K399" i="2"/>
  <c r="AP398" i="2"/>
  <c r="AN398" i="2"/>
  <c r="AL398" i="2"/>
  <c r="AK398" i="2"/>
  <c r="AI398" i="2"/>
  <c r="AF398" i="2"/>
  <c r="AD398" i="2"/>
  <c r="AC398" i="2"/>
  <c r="AA398" i="2"/>
  <c r="X398" i="2"/>
  <c r="V398" i="2"/>
  <c r="U398" i="2"/>
  <c r="S398" i="2"/>
  <c r="P398" i="2"/>
  <c r="N398" i="2"/>
  <c r="M398" i="2"/>
  <c r="K398" i="2"/>
  <c r="AP397" i="2"/>
  <c r="AN397" i="2"/>
  <c r="AL397" i="2"/>
  <c r="AK397" i="2"/>
  <c r="AI397" i="2"/>
  <c r="AF397" i="2"/>
  <c r="AD397" i="2"/>
  <c r="AC397" i="2"/>
  <c r="AA397" i="2"/>
  <c r="Y397" i="2" s="1"/>
  <c r="X397" i="2"/>
  <c r="V397" i="2"/>
  <c r="U397" i="2"/>
  <c r="S397" i="2"/>
  <c r="P397" i="2"/>
  <c r="N397" i="2"/>
  <c r="M397" i="2"/>
  <c r="K397" i="2"/>
  <c r="I397" i="2" s="1"/>
  <c r="AQ397" i="2" s="1"/>
  <c r="AP396" i="2"/>
  <c r="AN396" i="2"/>
  <c r="AL396" i="2"/>
  <c r="AK396" i="2"/>
  <c r="AI396" i="2"/>
  <c r="AF396" i="2"/>
  <c r="AD396" i="2"/>
  <c r="AC396" i="2"/>
  <c r="AA396" i="2"/>
  <c r="X396" i="2"/>
  <c r="V396" i="2"/>
  <c r="U396" i="2"/>
  <c r="S396" i="2"/>
  <c r="P396" i="2"/>
  <c r="N396" i="2"/>
  <c r="M396" i="2"/>
  <c r="K396" i="2"/>
  <c r="AP395" i="2"/>
  <c r="AN395" i="2"/>
  <c r="AL395" i="2"/>
  <c r="AK395" i="2"/>
  <c r="AI395" i="2"/>
  <c r="AG395" i="2" s="1"/>
  <c r="AF395" i="2"/>
  <c r="AD395" i="2"/>
  <c r="AC395" i="2"/>
  <c r="AA395" i="2"/>
  <c r="X395" i="2"/>
  <c r="V395" i="2"/>
  <c r="U395" i="2"/>
  <c r="S395" i="2"/>
  <c r="P395" i="2"/>
  <c r="N395" i="2"/>
  <c r="M395" i="2"/>
  <c r="K395" i="2"/>
  <c r="AP394" i="2"/>
  <c r="AN394" i="2"/>
  <c r="AL394" i="2"/>
  <c r="AK394" i="2"/>
  <c r="AI394" i="2"/>
  <c r="AF394" i="2"/>
  <c r="AD394" i="2"/>
  <c r="AC394" i="2"/>
  <c r="AA394" i="2"/>
  <c r="X394" i="2"/>
  <c r="V394" i="2"/>
  <c r="U394" i="2"/>
  <c r="S394" i="2"/>
  <c r="P394" i="2"/>
  <c r="N394" i="2"/>
  <c r="M394" i="2"/>
  <c r="K394" i="2"/>
  <c r="AP393" i="2"/>
  <c r="AN393" i="2"/>
  <c r="AL393" i="2"/>
  <c r="AK393" i="2"/>
  <c r="AI393" i="2"/>
  <c r="AG393" i="2" s="1"/>
  <c r="AF393" i="2"/>
  <c r="AD393" i="2"/>
  <c r="AC393" i="2"/>
  <c r="AA393" i="2"/>
  <c r="X393" i="2"/>
  <c r="V393" i="2"/>
  <c r="U393" i="2"/>
  <c r="S393" i="2"/>
  <c r="Q393" i="2" s="1"/>
  <c r="P393" i="2"/>
  <c r="N393" i="2"/>
  <c r="M393" i="2"/>
  <c r="K393" i="2"/>
  <c r="I393" i="2" s="1"/>
  <c r="AQ393" i="2" s="1"/>
  <c r="AP392" i="2"/>
  <c r="AN392" i="2"/>
  <c r="AL392" i="2"/>
  <c r="AK392" i="2"/>
  <c r="AI392" i="2"/>
  <c r="AF392" i="2"/>
  <c r="AD392" i="2"/>
  <c r="AC392" i="2"/>
  <c r="AA392" i="2"/>
  <c r="X392" i="2"/>
  <c r="V392" i="2"/>
  <c r="U392" i="2"/>
  <c r="S392" i="2"/>
  <c r="P392" i="2"/>
  <c r="N392" i="2"/>
  <c r="M392" i="2"/>
  <c r="K392" i="2"/>
  <c r="AP391" i="2"/>
  <c r="AN391" i="2"/>
  <c r="AL391" i="2"/>
  <c r="AK391" i="2"/>
  <c r="AI391" i="2"/>
  <c r="AF391" i="2"/>
  <c r="AD391" i="2"/>
  <c r="AC391" i="2"/>
  <c r="AA391" i="2"/>
  <c r="X391" i="2"/>
  <c r="V391" i="2"/>
  <c r="U391" i="2"/>
  <c r="S391" i="2"/>
  <c r="P391" i="2"/>
  <c r="N391" i="2"/>
  <c r="M391" i="2"/>
  <c r="K391" i="2"/>
  <c r="AP390" i="2"/>
  <c r="AN390" i="2"/>
  <c r="AL390" i="2"/>
  <c r="AK390" i="2"/>
  <c r="AI390" i="2"/>
  <c r="AG390" i="2" s="1"/>
  <c r="AF390" i="2"/>
  <c r="AD390" i="2"/>
  <c r="AC390" i="2"/>
  <c r="AA390" i="2"/>
  <c r="Y390" i="2" s="1"/>
  <c r="X390" i="2"/>
  <c r="V390" i="2"/>
  <c r="U390" i="2"/>
  <c r="S390" i="2"/>
  <c r="P390" i="2"/>
  <c r="N390" i="2"/>
  <c r="M390" i="2"/>
  <c r="K390" i="2"/>
  <c r="I390" i="2" s="1"/>
  <c r="AQ390" i="2" s="1"/>
  <c r="AP389" i="2"/>
  <c r="AN389" i="2"/>
  <c r="AL389" i="2"/>
  <c r="AK389" i="2"/>
  <c r="AI389" i="2"/>
  <c r="AG389" i="2" s="1"/>
  <c r="AF389" i="2"/>
  <c r="AD389" i="2"/>
  <c r="AC389" i="2"/>
  <c r="AA389" i="2"/>
  <c r="X389" i="2"/>
  <c r="V389" i="2"/>
  <c r="U389" i="2"/>
  <c r="S389" i="2"/>
  <c r="Q389" i="2" s="1"/>
  <c r="P389" i="2"/>
  <c r="N389" i="2"/>
  <c r="M389" i="2"/>
  <c r="K389" i="2"/>
  <c r="AP388" i="2"/>
  <c r="AN388" i="2"/>
  <c r="AL388" i="2"/>
  <c r="AK388" i="2"/>
  <c r="AI388" i="2"/>
  <c r="AF388" i="2"/>
  <c r="AD388" i="2"/>
  <c r="AC388" i="2"/>
  <c r="AA388" i="2"/>
  <c r="X388" i="2"/>
  <c r="V388" i="2"/>
  <c r="U388" i="2"/>
  <c r="S388" i="2"/>
  <c r="P388" i="2"/>
  <c r="N388" i="2"/>
  <c r="M388" i="2"/>
  <c r="K388" i="2"/>
  <c r="AP387" i="2"/>
  <c r="AN387" i="2"/>
  <c r="AL387" i="2"/>
  <c r="AK387" i="2"/>
  <c r="AI387" i="2"/>
  <c r="AF387" i="2"/>
  <c r="AD387" i="2"/>
  <c r="AC387" i="2"/>
  <c r="AA387" i="2"/>
  <c r="X387" i="2"/>
  <c r="V387" i="2"/>
  <c r="U387" i="2"/>
  <c r="S387" i="2"/>
  <c r="P387" i="2"/>
  <c r="N387" i="2"/>
  <c r="M387" i="2"/>
  <c r="K387" i="2"/>
  <c r="AP386" i="2"/>
  <c r="AN386" i="2"/>
  <c r="AL386" i="2"/>
  <c r="AK386" i="2"/>
  <c r="AI386" i="2"/>
  <c r="AF386" i="2"/>
  <c r="AD386" i="2"/>
  <c r="AC386" i="2"/>
  <c r="AA386" i="2"/>
  <c r="X386" i="2"/>
  <c r="V386" i="2"/>
  <c r="U386" i="2"/>
  <c r="S386" i="2"/>
  <c r="P386" i="2"/>
  <c r="N386" i="2"/>
  <c r="M386" i="2"/>
  <c r="K386" i="2"/>
  <c r="AP385" i="2"/>
  <c r="AN385" i="2"/>
  <c r="AL385" i="2"/>
  <c r="AK385" i="2"/>
  <c r="AI385" i="2"/>
  <c r="AF385" i="2"/>
  <c r="AD385" i="2"/>
  <c r="AC385" i="2"/>
  <c r="AA385" i="2"/>
  <c r="X385" i="2"/>
  <c r="V385" i="2"/>
  <c r="U385" i="2"/>
  <c r="S385" i="2"/>
  <c r="P385" i="2"/>
  <c r="N385" i="2"/>
  <c r="M385" i="2"/>
  <c r="K385" i="2"/>
  <c r="AP384" i="2"/>
  <c r="AN384" i="2"/>
  <c r="AL384" i="2"/>
  <c r="AK384" i="2"/>
  <c r="AI384" i="2"/>
  <c r="AF384" i="2"/>
  <c r="AD384" i="2"/>
  <c r="AC384" i="2"/>
  <c r="AA384" i="2"/>
  <c r="X384" i="2"/>
  <c r="V384" i="2"/>
  <c r="U384" i="2"/>
  <c r="S384" i="2"/>
  <c r="P384" i="2"/>
  <c r="N384" i="2"/>
  <c r="M384" i="2"/>
  <c r="K384" i="2"/>
  <c r="AP383" i="2"/>
  <c r="AN383" i="2"/>
  <c r="AL383" i="2"/>
  <c r="AK383" i="2"/>
  <c r="AI383" i="2"/>
  <c r="AF383" i="2"/>
  <c r="AD383" i="2"/>
  <c r="AC383" i="2"/>
  <c r="AA383" i="2"/>
  <c r="X383" i="2"/>
  <c r="V383" i="2"/>
  <c r="U383" i="2"/>
  <c r="S383" i="2"/>
  <c r="P383" i="2"/>
  <c r="N383" i="2"/>
  <c r="M383" i="2"/>
  <c r="K383" i="2"/>
  <c r="AP382" i="2"/>
  <c r="AN382" i="2"/>
  <c r="AL382" i="2"/>
  <c r="AK382" i="2"/>
  <c r="AI382" i="2"/>
  <c r="AF382" i="2"/>
  <c r="AD382" i="2"/>
  <c r="AC382" i="2"/>
  <c r="AA382" i="2"/>
  <c r="X382" i="2"/>
  <c r="V382" i="2"/>
  <c r="U382" i="2"/>
  <c r="S382" i="2"/>
  <c r="P382" i="2"/>
  <c r="N382" i="2"/>
  <c r="M382" i="2"/>
  <c r="K382" i="2"/>
  <c r="AP381" i="2"/>
  <c r="AN381" i="2"/>
  <c r="AL381" i="2"/>
  <c r="AK381" i="2"/>
  <c r="AI381" i="2"/>
  <c r="AF381" i="2"/>
  <c r="AD381" i="2"/>
  <c r="AC381" i="2"/>
  <c r="AA381" i="2"/>
  <c r="X381" i="2"/>
  <c r="V381" i="2"/>
  <c r="U381" i="2"/>
  <c r="S381" i="2"/>
  <c r="P381" i="2"/>
  <c r="N381" i="2"/>
  <c r="M381" i="2"/>
  <c r="K381" i="2"/>
  <c r="AP380" i="2"/>
  <c r="AN380" i="2"/>
  <c r="AL380" i="2"/>
  <c r="AK380" i="2"/>
  <c r="AI380" i="2"/>
  <c r="AF380" i="2"/>
  <c r="AD380" i="2"/>
  <c r="AC380" i="2"/>
  <c r="AA380" i="2"/>
  <c r="X380" i="2"/>
  <c r="V380" i="2"/>
  <c r="U380" i="2"/>
  <c r="S380" i="2"/>
  <c r="P380" i="2"/>
  <c r="N380" i="2"/>
  <c r="M380" i="2"/>
  <c r="K380" i="2"/>
  <c r="AP379" i="2"/>
  <c r="AN379" i="2"/>
  <c r="AL379" i="2"/>
  <c r="AK379" i="2"/>
  <c r="AI379" i="2"/>
  <c r="AF379" i="2"/>
  <c r="AD379" i="2"/>
  <c r="AC379" i="2"/>
  <c r="AA379" i="2"/>
  <c r="X379" i="2"/>
  <c r="V379" i="2"/>
  <c r="U379" i="2"/>
  <c r="S379" i="2"/>
  <c r="P379" i="2"/>
  <c r="N379" i="2"/>
  <c r="M379" i="2"/>
  <c r="K379" i="2"/>
  <c r="AP378" i="2"/>
  <c r="AN378" i="2"/>
  <c r="AL378" i="2"/>
  <c r="AK378" i="2"/>
  <c r="AI378" i="2"/>
  <c r="AF378" i="2"/>
  <c r="AD378" i="2"/>
  <c r="AC378" i="2"/>
  <c r="AA378" i="2"/>
  <c r="X378" i="2"/>
  <c r="V378" i="2"/>
  <c r="U378" i="2"/>
  <c r="S378" i="2"/>
  <c r="P378" i="2"/>
  <c r="N378" i="2"/>
  <c r="M378" i="2"/>
  <c r="K378" i="2"/>
  <c r="AP377" i="2"/>
  <c r="AN377" i="2"/>
  <c r="AL377" i="2"/>
  <c r="AK377" i="2"/>
  <c r="AI377" i="2"/>
  <c r="AF377" i="2"/>
  <c r="AD377" i="2"/>
  <c r="AC377" i="2"/>
  <c r="AA377" i="2"/>
  <c r="Y377" i="2" s="1"/>
  <c r="X377" i="2"/>
  <c r="V377" i="2"/>
  <c r="U377" i="2"/>
  <c r="S377" i="2"/>
  <c r="P377" i="2"/>
  <c r="N377" i="2"/>
  <c r="M377" i="2"/>
  <c r="K377" i="2"/>
  <c r="AP376" i="2"/>
  <c r="AN376" i="2"/>
  <c r="AL376" i="2"/>
  <c r="AK376" i="2"/>
  <c r="AI376" i="2"/>
  <c r="AF376" i="2"/>
  <c r="AD376" i="2"/>
  <c r="AC376" i="2"/>
  <c r="AA376" i="2"/>
  <c r="X376" i="2"/>
  <c r="V376" i="2"/>
  <c r="U376" i="2"/>
  <c r="S376" i="2"/>
  <c r="P376" i="2"/>
  <c r="N376" i="2"/>
  <c r="M376" i="2"/>
  <c r="K376" i="2"/>
  <c r="AP375" i="2"/>
  <c r="AN375" i="2"/>
  <c r="AL375" i="2"/>
  <c r="AK375" i="2"/>
  <c r="AI375" i="2"/>
  <c r="AF375" i="2"/>
  <c r="AD375" i="2"/>
  <c r="AC375" i="2"/>
  <c r="AA375" i="2"/>
  <c r="X375" i="2"/>
  <c r="V375" i="2"/>
  <c r="U375" i="2"/>
  <c r="S375" i="2"/>
  <c r="Q375" i="2" s="1"/>
  <c r="P375" i="2"/>
  <c r="N375" i="2"/>
  <c r="M375" i="2"/>
  <c r="K375" i="2"/>
  <c r="AP374" i="2"/>
  <c r="AN374" i="2"/>
  <c r="AL374" i="2"/>
  <c r="AK374" i="2"/>
  <c r="AI374" i="2"/>
  <c r="AG374" i="2" s="1"/>
  <c r="AF374" i="2"/>
  <c r="AD374" i="2"/>
  <c r="AC374" i="2"/>
  <c r="AA374" i="2"/>
  <c r="X374" i="2"/>
  <c r="V374" i="2"/>
  <c r="U374" i="2"/>
  <c r="S374" i="2"/>
  <c r="P374" i="2"/>
  <c r="N374" i="2"/>
  <c r="M374" i="2"/>
  <c r="K374" i="2"/>
  <c r="AP373" i="2"/>
  <c r="AN373" i="2"/>
  <c r="AL373" i="2"/>
  <c r="AK373" i="2"/>
  <c r="AI373" i="2"/>
  <c r="AF373" i="2"/>
  <c r="AD373" i="2"/>
  <c r="AC373" i="2"/>
  <c r="AA373" i="2"/>
  <c r="X373" i="2"/>
  <c r="V373" i="2"/>
  <c r="U373" i="2"/>
  <c r="S373" i="2"/>
  <c r="P373" i="2"/>
  <c r="N373" i="2"/>
  <c r="M373" i="2"/>
  <c r="K373" i="2"/>
  <c r="AP372" i="2"/>
  <c r="AN372" i="2"/>
  <c r="AL372" i="2"/>
  <c r="AK372" i="2"/>
  <c r="AI372" i="2"/>
  <c r="AF372" i="2"/>
  <c r="AD372" i="2"/>
  <c r="AC372" i="2"/>
  <c r="AA372" i="2"/>
  <c r="X372" i="2"/>
  <c r="V372" i="2"/>
  <c r="U372" i="2"/>
  <c r="S372" i="2"/>
  <c r="P372" i="2"/>
  <c r="N372" i="2"/>
  <c r="M372" i="2"/>
  <c r="K372" i="2"/>
  <c r="AP371" i="2"/>
  <c r="AN371" i="2"/>
  <c r="AL371" i="2"/>
  <c r="AK371" i="2"/>
  <c r="AI371" i="2"/>
  <c r="AF371" i="2"/>
  <c r="AD371" i="2"/>
  <c r="AC371" i="2"/>
  <c r="AA371" i="2"/>
  <c r="X371" i="2"/>
  <c r="V371" i="2"/>
  <c r="U371" i="2"/>
  <c r="S371" i="2"/>
  <c r="P371" i="2"/>
  <c r="N371" i="2"/>
  <c r="M371" i="2"/>
  <c r="K371" i="2"/>
  <c r="AP370" i="2"/>
  <c r="AN370" i="2"/>
  <c r="AL370" i="2"/>
  <c r="AK370" i="2"/>
  <c r="AI370" i="2"/>
  <c r="AF370" i="2"/>
  <c r="AD370" i="2"/>
  <c r="AC370" i="2"/>
  <c r="AA370" i="2"/>
  <c r="X370" i="2"/>
  <c r="V370" i="2"/>
  <c r="U370" i="2"/>
  <c r="S370" i="2"/>
  <c r="P370" i="2"/>
  <c r="N370" i="2"/>
  <c r="M370" i="2"/>
  <c r="K370" i="2"/>
  <c r="AP369" i="2"/>
  <c r="AN369" i="2"/>
  <c r="AL369" i="2"/>
  <c r="AK369" i="2"/>
  <c r="AI369" i="2"/>
  <c r="AF369" i="2"/>
  <c r="AD369" i="2"/>
  <c r="AC369" i="2"/>
  <c r="AA369" i="2"/>
  <c r="X369" i="2"/>
  <c r="V369" i="2"/>
  <c r="U369" i="2"/>
  <c r="S369" i="2"/>
  <c r="P369" i="2"/>
  <c r="N369" i="2"/>
  <c r="M369" i="2"/>
  <c r="K369" i="2"/>
  <c r="AP368" i="2"/>
  <c r="AN368" i="2"/>
  <c r="AL368" i="2"/>
  <c r="AK368" i="2"/>
  <c r="AI368" i="2"/>
  <c r="AF368" i="2"/>
  <c r="AD368" i="2"/>
  <c r="AC368" i="2"/>
  <c r="AA368" i="2"/>
  <c r="X368" i="2"/>
  <c r="V368" i="2"/>
  <c r="U368" i="2"/>
  <c r="S368" i="2"/>
  <c r="P368" i="2"/>
  <c r="N368" i="2"/>
  <c r="M368" i="2"/>
  <c r="K368" i="2"/>
  <c r="AP367" i="2"/>
  <c r="AN367" i="2"/>
  <c r="AL367" i="2"/>
  <c r="AK367" i="2"/>
  <c r="AI367" i="2"/>
  <c r="AF367" i="2"/>
  <c r="AD367" i="2"/>
  <c r="AC367" i="2"/>
  <c r="AA367" i="2"/>
  <c r="X367" i="2"/>
  <c r="V367" i="2"/>
  <c r="U367" i="2"/>
  <c r="S367" i="2"/>
  <c r="Q367" i="2" s="1"/>
  <c r="P367" i="2"/>
  <c r="N367" i="2"/>
  <c r="M367" i="2"/>
  <c r="K367" i="2"/>
  <c r="AP366" i="2"/>
  <c r="AN366" i="2"/>
  <c r="AL366" i="2"/>
  <c r="AK366" i="2"/>
  <c r="AI366" i="2"/>
  <c r="AF366" i="2"/>
  <c r="AD366" i="2"/>
  <c r="AC366" i="2"/>
  <c r="AA366" i="2"/>
  <c r="X366" i="2"/>
  <c r="V366" i="2"/>
  <c r="U366" i="2"/>
  <c r="S366" i="2"/>
  <c r="P366" i="2"/>
  <c r="N366" i="2"/>
  <c r="M366" i="2"/>
  <c r="K366" i="2"/>
  <c r="AP365" i="2"/>
  <c r="AN365" i="2"/>
  <c r="AL365" i="2"/>
  <c r="AK365" i="2"/>
  <c r="AI365" i="2"/>
  <c r="AF365" i="2"/>
  <c r="AD365" i="2"/>
  <c r="AC365" i="2"/>
  <c r="AA365" i="2"/>
  <c r="X365" i="2"/>
  <c r="V365" i="2"/>
  <c r="U365" i="2"/>
  <c r="S365" i="2"/>
  <c r="P365" i="2"/>
  <c r="N365" i="2"/>
  <c r="M365" i="2"/>
  <c r="K365" i="2"/>
  <c r="AP364" i="2"/>
  <c r="AN364" i="2"/>
  <c r="AL364" i="2"/>
  <c r="AK364" i="2"/>
  <c r="AI364" i="2"/>
  <c r="AF364" i="2"/>
  <c r="AD364" i="2"/>
  <c r="AC364" i="2"/>
  <c r="AA364" i="2"/>
  <c r="X364" i="2"/>
  <c r="V364" i="2"/>
  <c r="U364" i="2"/>
  <c r="S364" i="2"/>
  <c r="P364" i="2"/>
  <c r="N364" i="2"/>
  <c r="M364" i="2"/>
  <c r="K364" i="2"/>
  <c r="I364" i="2" s="1"/>
  <c r="AQ364" i="2" s="1"/>
  <c r="AP363" i="2"/>
  <c r="AN363" i="2"/>
  <c r="AL363" i="2"/>
  <c r="AK363" i="2"/>
  <c r="AI363" i="2"/>
  <c r="AF363" i="2"/>
  <c r="AD363" i="2"/>
  <c r="AC363" i="2"/>
  <c r="AA363" i="2"/>
  <c r="X363" i="2"/>
  <c r="V363" i="2"/>
  <c r="U363" i="2"/>
  <c r="S363" i="2"/>
  <c r="P363" i="2"/>
  <c r="N363" i="2"/>
  <c r="M363" i="2"/>
  <c r="K363" i="2"/>
  <c r="AP362" i="2"/>
  <c r="AN362" i="2"/>
  <c r="AL362" i="2"/>
  <c r="AK362" i="2"/>
  <c r="AI362" i="2"/>
  <c r="AF362" i="2"/>
  <c r="AD362" i="2"/>
  <c r="AC362" i="2"/>
  <c r="AA362" i="2"/>
  <c r="X362" i="2"/>
  <c r="V362" i="2"/>
  <c r="U362" i="2"/>
  <c r="S362" i="2"/>
  <c r="P362" i="2"/>
  <c r="N362" i="2"/>
  <c r="M362" i="2"/>
  <c r="K362" i="2"/>
  <c r="AP361" i="2"/>
  <c r="AN361" i="2"/>
  <c r="AL361" i="2"/>
  <c r="AK361" i="2"/>
  <c r="AI361" i="2"/>
  <c r="AG361" i="2" s="1"/>
  <c r="AF361" i="2"/>
  <c r="AD361" i="2"/>
  <c r="AC361" i="2"/>
  <c r="AA361" i="2"/>
  <c r="Y361" i="2" s="1"/>
  <c r="X361" i="2"/>
  <c r="V361" i="2"/>
  <c r="U361" i="2"/>
  <c r="S361" i="2"/>
  <c r="P361" i="2"/>
  <c r="N361" i="2"/>
  <c r="M361" i="2"/>
  <c r="K361" i="2"/>
  <c r="AP360" i="2"/>
  <c r="AN360" i="2"/>
  <c r="AL360" i="2"/>
  <c r="AK360" i="2"/>
  <c r="AI360" i="2"/>
  <c r="AF360" i="2"/>
  <c r="AD360" i="2"/>
  <c r="AC360" i="2"/>
  <c r="AA360" i="2"/>
  <c r="X360" i="2"/>
  <c r="V360" i="2"/>
  <c r="U360" i="2"/>
  <c r="S360" i="2"/>
  <c r="P360" i="2"/>
  <c r="N360" i="2"/>
  <c r="M360" i="2"/>
  <c r="K360" i="2"/>
  <c r="I360" i="2" s="1"/>
  <c r="AQ360" i="2" s="1"/>
  <c r="AP359" i="2"/>
  <c r="AN359" i="2"/>
  <c r="AL359" i="2"/>
  <c r="AK359" i="2"/>
  <c r="AI359" i="2"/>
  <c r="AF359" i="2"/>
  <c r="AD359" i="2"/>
  <c r="AC359" i="2"/>
  <c r="AA359" i="2"/>
  <c r="X359" i="2"/>
  <c r="V359" i="2"/>
  <c r="U359" i="2"/>
  <c r="S359" i="2"/>
  <c r="Q359" i="2" s="1"/>
  <c r="P359" i="2"/>
  <c r="N359" i="2"/>
  <c r="M359" i="2"/>
  <c r="K359" i="2"/>
  <c r="AP358" i="2"/>
  <c r="AN358" i="2"/>
  <c r="AL358" i="2"/>
  <c r="AK358" i="2"/>
  <c r="AI358" i="2"/>
  <c r="AF358" i="2"/>
  <c r="AD358" i="2"/>
  <c r="AC358" i="2"/>
  <c r="AA358" i="2"/>
  <c r="X358" i="2"/>
  <c r="V358" i="2"/>
  <c r="U358" i="2"/>
  <c r="S358" i="2"/>
  <c r="P358" i="2"/>
  <c r="N358" i="2"/>
  <c r="M358" i="2"/>
  <c r="K358" i="2"/>
  <c r="AP357" i="2"/>
  <c r="AN357" i="2"/>
  <c r="AL357" i="2"/>
  <c r="AK357" i="2"/>
  <c r="AI357" i="2"/>
  <c r="AF357" i="2"/>
  <c r="AD357" i="2"/>
  <c r="AC357" i="2"/>
  <c r="AA357" i="2"/>
  <c r="X357" i="2"/>
  <c r="V357" i="2"/>
  <c r="U357" i="2"/>
  <c r="S357" i="2"/>
  <c r="P357" i="2"/>
  <c r="N357" i="2"/>
  <c r="M357" i="2"/>
  <c r="K357" i="2"/>
  <c r="AP356" i="2"/>
  <c r="AN356" i="2"/>
  <c r="AL356" i="2"/>
  <c r="AK356" i="2"/>
  <c r="AI356" i="2"/>
  <c r="AF356" i="2"/>
  <c r="AD356" i="2"/>
  <c r="AC356" i="2"/>
  <c r="AA356" i="2"/>
  <c r="X356" i="2"/>
  <c r="V356" i="2"/>
  <c r="U356" i="2"/>
  <c r="S356" i="2"/>
  <c r="P356" i="2"/>
  <c r="N356" i="2"/>
  <c r="M356" i="2"/>
  <c r="K356" i="2"/>
  <c r="I356" i="2" s="1"/>
  <c r="AQ356" i="2" s="1"/>
  <c r="AP355" i="2"/>
  <c r="AN355" i="2"/>
  <c r="AL355" i="2"/>
  <c r="AK355" i="2"/>
  <c r="AI355" i="2"/>
  <c r="AF355" i="2"/>
  <c r="AD355" i="2"/>
  <c r="AC355" i="2"/>
  <c r="AA355" i="2"/>
  <c r="X355" i="2"/>
  <c r="V355" i="2"/>
  <c r="U355" i="2"/>
  <c r="S355" i="2"/>
  <c r="P355" i="2"/>
  <c r="N355" i="2"/>
  <c r="M355" i="2"/>
  <c r="K355" i="2"/>
  <c r="AP354" i="2"/>
  <c r="AN354" i="2"/>
  <c r="AL354" i="2"/>
  <c r="AK354" i="2"/>
  <c r="AI354" i="2"/>
  <c r="AF354" i="2"/>
  <c r="AD354" i="2"/>
  <c r="AC354" i="2"/>
  <c r="AA354" i="2"/>
  <c r="X354" i="2"/>
  <c r="V354" i="2"/>
  <c r="U354" i="2"/>
  <c r="S354" i="2"/>
  <c r="P354" i="2"/>
  <c r="N354" i="2"/>
  <c r="M354" i="2"/>
  <c r="K354" i="2"/>
  <c r="AP353" i="2"/>
  <c r="AN353" i="2"/>
  <c r="AL353" i="2"/>
  <c r="AK353" i="2"/>
  <c r="AI353" i="2"/>
  <c r="AF353" i="2"/>
  <c r="AD353" i="2"/>
  <c r="AC353" i="2"/>
  <c r="AA353" i="2"/>
  <c r="X353" i="2"/>
  <c r="V353" i="2"/>
  <c r="U353" i="2"/>
  <c r="S353" i="2"/>
  <c r="P353" i="2"/>
  <c r="N353" i="2"/>
  <c r="M353" i="2"/>
  <c r="K353" i="2"/>
  <c r="AP352" i="2"/>
  <c r="AN352" i="2"/>
  <c r="AL352" i="2"/>
  <c r="AK352" i="2"/>
  <c r="AI352" i="2"/>
  <c r="AF352" i="2"/>
  <c r="AD352" i="2"/>
  <c r="AC352" i="2"/>
  <c r="AA352" i="2"/>
  <c r="X352" i="2"/>
  <c r="V352" i="2"/>
  <c r="U352" i="2"/>
  <c r="S352" i="2"/>
  <c r="P352" i="2"/>
  <c r="N352" i="2"/>
  <c r="M352" i="2"/>
  <c r="K352" i="2"/>
  <c r="AP351" i="2"/>
  <c r="AN351" i="2"/>
  <c r="AL351" i="2"/>
  <c r="AK351" i="2"/>
  <c r="AI351" i="2"/>
  <c r="AF351" i="2"/>
  <c r="AD351" i="2"/>
  <c r="AC351" i="2"/>
  <c r="AA351" i="2"/>
  <c r="X351" i="2"/>
  <c r="V351" i="2"/>
  <c r="U351" i="2"/>
  <c r="S351" i="2"/>
  <c r="P351" i="2"/>
  <c r="N351" i="2"/>
  <c r="M351" i="2"/>
  <c r="K351" i="2"/>
  <c r="AP350" i="2"/>
  <c r="AN350" i="2"/>
  <c r="AL350" i="2"/>
  <c r="AK350" i="2"/>
  <c r="AI350" i="2"/>
  <c r="AF350" i="2"/>
  <c r="AD350" i="2"/>
  <c r="AC350" i="2"/>
  <c r="AA350" i="2"/>
  <c r="X350" i="2"/>
  <c r="V350" i="2"/>
  <c r="U350" i="2"/>
  <c r="S350" i="2"/>
  <c r="P350" i="2"/>
  <c r="N350" i="2"/>
  <c r="M350" i="2"/>
  <c r="K350" i="2"/>
  <c r="AP349" i="2"/>
  <c r="AN349" i="2"/>
  <c r="AL349" i="2"/>
  <c r="AK349" i="2"/>
  <c r="AI349" i="2"/>
  <c r="AF349" i="2"/>
  <c r="AD349" i="2"/>
  <c r="AC349" i="2"/>
  <c r="AA349" i="2"/>
  <c r="X349" i="2"/>
  <c r="V349" i="2"/>
  <c r="U349" i="2"/>
  <c r="S349" i="2"/>
  <c r="P349" i="2"/>
  <c r="N349" i="2"/>
  <c r="M349" i="2"/>
  <c r="K349" i="2"/>
  <c r="AP348" i="2"/>
  <c r="AN348" i="2"/>
  <c r="AL348" i="2"/>
  <c r="AK348" i="2"/>
  <c r="AI348" i="2"/>
  <c r="AF348" i="2"/>
  <c r="AD348" i="2"/>
  <c r="AC348" i="2"/>
  <c r="AA348" i="2"/>
  <c r="X348" i="2"/>
  <c r="V348" i="2"/>
  <c r="U348" i="2"/>
  <c r="S348" i="2"/>
  <c r="P348" i="2"/>
  <c r="N348" i="2"/>
  <c r="M348" i="2"/>
  <c r="K348" i="2"/>
  <c r="I348" i="2" s="1"/>
  <c r="AQ348" i="2" s="1"/>
  <c r="AP347" i="2"/>
  <c r="AN347" i="2"/>
  <c r="AL347" i="2"/>
  <c r="AK347" i="2"/>
  <c r="AI347" i="2"/>
  <c r="AF347" i="2"/>
  <c r="AD347" i="2"/>
  <c r="AC347" i="2"/>
  <c r="AA347" i="2"/>
  <c r="X347" i="2"/>
  <c r="V347" i="2"/>
  <c r="U347" i="2"/>
  <c r="S347" i="2"/>
  <c r="P347" i="2"/>
  <c r="N347" i="2"/>
  <c r="M347" i="2"/>
  <c r="K347" i="2"/>
  <c r="AP346" i="2"/>
  <c r="AN346" i="2"/>
  <c r="AL346" i="2"/>
  <c r="AK346" i="2"/>
  <c r="AI346" i="2"/>
  <c r="AF346" i="2"/>
  <c r="AD346" i="2"/>
  <c r="AC346" i="2"/>
  <c r="AA346" i="2"/>
  <c r="X346" i="2"/>
  <c r="V346" i="2"/>
  <c r="U346" i="2"/>
  <c r="S346" i="2"/>
  <c r="P346" i="2"/>
  <c r="N346" i="2"/>
  <c r="M346" i="2"/>
  <c r="K346" i="2"/>
  <c r="AP345" i="2"/>
  <c r="AN345" i="2"/>
  <c r="AL345" i="2"/>
  <c r="AK345" i="2"/>
  <c r="AI345" i="2"/>
  <c r="AF345" i="2"/>
  <c r="AD345" i="2"/>
  <c r="AC345" i="2"/>
  <c r="AA345" i="2"/>
  <c r="X345" i="2"/>
  <c r="V345" i="2"/>
  <c r="U345" i="2"/>
  <c r="S345" i="2"/>
  <c r="P345" i="2"/>
  <c r="N345" i="2"/>
  <c r="M345" i="2"/>
  <c r="K345" i="2"/>
  <c r="AP344" i="2"/>
  <c r="AN344" i="2"/>
  <c r="AL344" i="2"/>
  <c r="AK344" i="2"/>
  <c r="AI344" i="2"/>
  <c r="AF344" i="2"/>
  <c r="AD344" i="2"/>
  <c r="AC344" i="2"/>
  <c r="AA344" i="2"/>
  <c r="X344" i="2"/>
  <c r="V344" i="2"/>
  <c r="U344" i="2"/>
  <c r="S344" i="2"/>
  <c r="P344" i="2"/>
  <c r="N344" i="2"/>
  <c r="M344" i="2"/>
  <c r="K344" i="2"/>
  <c r="AP343" i="2"/>
  <c r="AN343" i="2"/>
  <c r="AL343" i="2"/>
  <c r="AK343" i="2"/>
  <c r="AI343" i="2"/>
  <c r="AF343" i="2"/>
  <c r="AD343" i="2"/>
  <c r="AC343" i="2"/>
  <c r="AA343" i="2"/>
  <c r="X343" i="2"/>
  <c r="V343" i="2"/>
  <c r="U343" i="2"/>
  <c r="S343" i="2"/>
  <c r="P343" i="2"/>
  <c r="N343" i="2"/>
  <c r="M343" i="2"/>
  <c r="K343" i="2"/>
  <c r="AP342" i="2"/>
  <c r="AN342" i="2"/>
  <c r="AL342" i="2"/>
  <c r="AK342" i="2"/>
  <c r="AI342" i="2"/>
  <c r="AF342" i="2"/>
  <c r="AD342" i="2"/>
  <c r="AC342" i="2"/>
  <c r="AA342" i="2"/>
  <c r="X342" i="2"/>
  <c r="V342" i="2"/>
  <c r="U342" i="2"/>
  <c r="S342" i="2"/>
  <c r="P342" i="2"/>
  <c r="N342" i="2"/>
  <c r="M342" i="2"/>
  <c r="K342" i="2"/>
  <c r="AP341" i="2"/>
  <c r="AN341" i="2"/>
  <c r="AL341" i="2"/>
  <c r="AK341" i="2"/>
  <c r="AI341" i="2"/>
  <c r="AF341" i="2"/>
  <c r="AD341" i="2"/>
  <c r="AC341" i="2"/>
  <c r="AA341" i="2"/>
  <c r="X341" i="2"/>
  <c r="V341" i="2"/>
  <c r="U341" i="2"/>
  <c r="S341" i="2"/>
  <c r="P341" i="2"/>
  <c r="N341" i="2"/>
  <c r="M341" i="2"/>
  <c r="K341" i="2"/>
  <c r="AP340" i="2"/>
  <c r="AN340" i="2"/>
  <c r="AL340" i="2"/>
  <c r="AK340" i="2"/>
  <c r="AI340" i="2"/>
  <c r="AF340" i="2"/>
  <c r="AD340" i="2"/>
  <c r="AC340" i="2"/>
  <c r="AA340" i="2"/>
  <c r="X340" i="2"/>
  <c r="V340" i="2"/>
  <c r="U340" i="2"/>
  <c r="S340" i="2"/>
  <c r="P340" i="2"/>
  <c r="N340" i="2"/>
  <c r="M340" i="2"/>
  <c r="K340" i="2"/>
  <c r="I340" i="2" s="1"/>
  <c r="AQ340" i="2" s="1"/>
  <c r="AP339" i="2"/>
  <c r="AN339" i="2"/>
  <c r="AL339" i="2"/>
  <c r="AK339" i="2"/>
  <c r="AI339" i="2"/>
  <c r="AF339" i="2"/>
  <c r="AD339" i="2"/>
  <c r="AC339" i="2"/>
  <c r="AA339" i="2"/>
  <c r="X339" i="2"/>
  <c r="V339" i="2"/>
  <c r="U339" i="2"/>
  <c r="S339" i="2"/>
  <c r="P339" i="2"/>
  <c r="N339" i="2"/>
  <c r="M339" i="2"/>
  <c r="K339" i="2"/>
  <c r="AP338" i="2"/>
  <c r="AN338" i="2"/>
  <c r="AL338" i="2"/>
  <c r="AK338" i="2"/>
  <c r="AI338" i="2"/>
  <c r="AF338" i="2"/>
  <c r="AD338" i="2"/>
  <c r="AC338" i="2"/>
  <c r="AA338" i="2"/>
  <c r="X338" i="2"/>
  <c r="V338" i="2"/>
  <c r="U338" i="2"/>
  <c r="S338" i="2"/>
  <c r="P338" i="2"/>
  <c r="N338" i="2"/>
  <c r="M338" i="2"/>
  <c r="K338" i="2"/>
  <c r="AP337" i="2"/>
  <c r="AN337" i="2"/>
  <c r="AL337" i="2"/>
  <c r="AK337" i="2"/>
  <c r="AI337" i="2"/>
  <c r="AG337" i="2" s="1"/>
  <c r="AF337" i="2"/>
  <c r="AD337" i="2"/>
  <c r="AC337" i="2"/>
  <c r="AA337" i="2"/>
  <c r="X337" i="2"/>
  <c r="V337" i="2"/>
  <c r="U337" i="2"/>
  <c r="S337" i="2"/>
  <c r="P337" i="2"/>
  <c r="N337" i="2"/>
  <c r="M337" i="2"/>
  <c r="K337" i="2"/>
  <c r="AP336" i="2"/>
  <c r="AN336" i="2"/>
  <c r="AL336" i="2"/>
  <c r="AK336" i="2"/>
  <c r="AI336" i="2"/>
  <c r="AG336" i="2" s="1"/>
  <c r="AF336" i="2"/>
  <c r="AD336" i="2"/>
  <c r="AC336" i="2"/>
  <c r="AA336" i="2"/>
  <c r="X336" i="2"/>
  <c r="V336" i="2"/>
  <c r="U336" i="2"/>
  <c r="S336" i="2"/>
  <c r="Q336" i="2" s="1"/>
  <c r="P336" i="2"/>
  <c r="N336" i="2"/>
  <c r="M336" i="2"/>
  <c r="K336" i="2"/>
  <c r="I336" i="2" s="1"/>
  <c r="AQ336" i="2" s="1"/>
  <c r="AP335" i="2"/>
  <c r="AN335" i="2"/>
  <c r="AL335" i="2"/>
  <c r="AK335" i="2"/>
  <c r="AI335" i="2"/>
  <c r="AF335" i="2"/>
  <c r="AD335" i="2"/>
  <c r="AC335" i="2"/>
  <c r="AA335" i="2"/>
  <c r="X335" i="2"/>
  <c r="V335" i="2"/>
  <c r="U335" i="2"/>
  <c r="S335" i="2"/>
  <c r="P335" i="2"/>
  <c r="N335" i="2"/>
  <c r="M335" i="2"/>
  <c r="K335" i="2"/>
  <c r="AP334" i="2"/>
  <c r="AN334" i="2"/>
  <c r="AL334" i="2"/>
  <c r="AK334" i="2"/>
  <c r="AI334" i="2"/>
  <c r="AF334" i="2"/>
  <c r="AD334" i="2"/>
  <c r="AC334" i="2"/>
  <c r="AA334" i="2"/>
  <c r="X334" i="2"/>
  <c r="V334" i="2"/>
  <c r="U334" i="2"/>
  <c r="S334" i="2"/>
  <c r="P334" i="2"/>
  <c r="N334" i="2"/>
  <c r="M334" i="2"/>
  <c r="K334" i="2"/>
  <c r="AP333" i="2"/>
  <c r="AN333" i="2"/>
  <c r="AL333" i="2"/>
  <c r="AK333" i="2"/>
  <c r="AI333" i="2"/>
  <c r="AF333" i="2"/>
  <c r="AD333" i="2"/>
  <c r="AC333" i="2"/>
  <c r="AA333" i="2"/>
  <c r="Y333" i="2" s="1"/>
  <c r="X333" i="2"/>
  <c r="V333" i="2"/>
  <c r="U333" i="2"/>
  <c r="S333" i="2"/>
  <c r="P333" i="2"/>
  <c r="N333" i="2"/>
  <c r="M333" i="2"/>
  <c r="K333" i="2"/>
  <c r="AP332" i="2"/>
  <c r="AN332" i="2"/>
  <c r="AL332" i="2"/>
  <c r="AK332" i="2"/>
  <c r="AI332" i="2"/>
  <c r="AG332" i="2" s="1"/>
  <c r="AF332" i="2"/>
  <c r="AD332" i="2"/>
  <c r="AC332" i="2"/>
  <c r="AA332" i="2"/>
  <c r="X332" i="2"/>
  <c r="V332" i="2"/>
  <c r="U332" i="2"/>
  <c r="S332" i="2"/>
  <c r="Q332" i="2" s="1"/>
  <c r="P332" i="2"/>
  <c r="N332" i="2"/>
  <c r="M332" i="2"/>
  <c r="K332" i="2"/>
  <c r="I332" i="2" s="1"/>
  <c r="AQ332" i="2" s="1"/>
  <c r="AP331" i="2"/>
  <c r="AN331" i="2"/>
  <c r="AL331" i="2"/>
  <c r="AK331" i="2"/>
  <c r="AI331" i="2"/>
  <c r="AF331" i="2"/>
  <c r="AD331" i="2"/>
  <c r="AC331" i="2"/>
  <c r="AA331" i="2"/>
  <c r="X331" i="2"/>
  <c r="V331" i="2"/>
  <c r="U331" i="2"/>
  <c r="S331" i="2"/>
  <c r="Q331" i="2" s="1"/>
  <c r="P331" i="2"/>
  <c r="N331" i="2"/>
  <c r="M331" i="2"/>
  <c r="K331" i="2"/>
  <c r="AP330" i="2"/>
  <c r="AN330" i="2"/>
  <c r="AL330" i="2"/>
  <c r="AK330" i="2"/>
  <c r="AI330" i="2"/>
  <c r="AF330" i="2"/>
  <c r="AD330" i="2"/>
  <c r="AC330" i="2"/>
  <c r="AA330" i="2"/>
  <c r="X330" i="2"/>
  <c r="V330" i="2"/>
  <c r="U330" i="2"/>
  <c r="S330" i="2"/>
  <c r="P330" i="2"/>
  <c r="N330" i="2"/>
  <c r="M330" i="2"/>
  <c r="K330" i="2"/>
  <c r="AP329" i="2"/>
  <c r="AN329" i="2"/>
  <c r="AL329" i="2"/>
  <c r="AK329" i="2"/>
  <c r="AI329" i="2"/>
  <c r="AF329" i="2"/>
  <c r="AD329" i="2"/>
  <c r="AC329" i="2"/>
  <c r="AA329" i="2"/>
  <c r="X329" i="2"/>
  <c r="V329" i="2"/>
  <c r="U329" i="2"/>
  <c r="S329" i="2"/>
  <c r="P329" i="2"/>
  <c r="N329" i="2"/>
  <c r="M329" i="2"/>
  <c r="K329" i="2"/>
  <c r="AP328" i="2"/>
  <c r="AN328" i="2"/>
  <c r="AL328" i="2"/>
  <c r="AK328" i="2"/>
  <c r="AI328" i="2"/>
  <c r="AF328" i="2"/>
  <c r="AD328" i="2"/>
  <c r="AC328" i="2"/>
  <c r="AA328" i="2"/>
  <c r="X328" i="2"/>
  <c r="V328" i="2"/>
  <c r="U328" i="2"/>
  <c r="S328" i="2"/>
  <c r="P328" i="2"/>
  <c r="N328" i="2"/>
  <c r="M328" i="2"/>
  <c r="K328" i="2"/>
  <c r="I328" i="2" s="1"/>
  <c r="AQ328" i="2" s="1"/>
  <c r="AP327" i="2"/>
  <c r="AN327" i="2"/>
  <c r="AL327" i="2"/>
  <c r="AK327" i="2"/>
  <c r="AI327" i="2"/>
  <c r="AF327" i="2"/>
  <c r="AD327" i="2"/>
  <c r="AC327" i="2"/>
  <c r="AA327" i="2"/>
  <c r="X327" i="2"/>
  <c r="V327" i="2"/>
  <c r="U327" i="2"/>
  <c r="S327" i="2"/>
  <c r="P327" i="2"/>
  <c r="N327" i="2"/>
  <c r="M327" i="2"/>
  <c r="K327" i="2"/>
  <c r="AP326" i="2"/>
  <c r="AN326" i="2"/>
  <c r="AL326" i="2"/>
  <c r="AK326" i="2"/>
  <c r="AI326" i="2"/>
  <c r="AF326" i="2"/>
  <c r="AD326" i="2"/>
  <c r="AC326" i="2"/>
  <c r="AA326" i="2"/>
  <c r="X326" i="2"/>
  <c r="V326" i="2"/>
  <c r="U326" i="2"/>
  <c r="S326" i="2"/>
  <c r="P326" i="2"/>
  <c r="N326" i="2"/>
  <c r="M326" i="2"/>
  <c r="K326" i="2"/>
  <c r="AP325" i="2"/>
  <c r="AN325" i="2"/>
  <c r="AL325" i="2"/>
  <c r="AK325" i="2"/>
  <c r="AI325" i="2"/>
  <c r="AF325" i="2"/>
  <c r="AD325" i="2"/>
  <c r="AC325" i="2"/>
  <c r="AA325" i="2"/>
  <c r="Y325" i="2" s="1"/>
  <c r="X325" i="2"/>
  <c r="V325" i="2"/>
  <c r="U325" i="2"/>
  <c r="S325" i="2"/>
  <c r="P325" i="2"/>
  <c r="N325" i="2"/>
  <c r="M325" i="2"/>
  <c r="K325" i="2"/>
  <c r="AP324" i="2"/>
  <c r="AN324" i="2"/>
  <c r="AL324" i="2"/>
  <c r="AK324" i="2"/>
  <c r="AI324" i="2"/>
  <c r="AF324" i="2"/>
  <c r="AD324" i="2"/>
  <c r="AC324" i="2"/>
  <c r="AA324" i="2"/>
  <c r="X324" i="2"/>
  <c r="V324" i="2"/>
  <c r="U324" i="2"/>
  <c r="S324" i="2"/>
  <c r="P324" i="2"/>
  <c r="N324" i="2"/>
  <c r="M324" i="2"/>
  <c r="K324" i="2"/>
  <c r="I324" i="2" s="1"/>
  <c r="AQ324" i="2" s="1"/>
  <c r="AP323" i="2"/>
  <c r="AN323" i="2"/>
  <c r="AL323" i="2"/>
  <c r="AK323" i="2"/>
  <c r="AI323" i="2"/>
  <c r="AF323" i="2"/>
  <c r="AD323" i="2"/>
  <c r="AC323" i="2"/>
  <c r="AA323" i="2"/>
  <c r="X323" i="2"/>
  <c r="V323" i="2"/>
  <c r="U323" i="2"/>
  <c r="S323" i="2"/>
  <c r="P323" i="2"/>
  <c r="N323" i="2"/>
  <c r="M323" i="2"/>
  <c r="K323" i="2"/>
  <c r="AP322" i="2"/>
  <c r="AN322" i="2"/>
  <c r="AL322" i="2"/>
  <c r="AK322" i="2"/>
  <c r="AI322" i="2"/>
  <c r="AF322" i="2"/>
  <c r="AD322" i="2"/>
  <c r="AC322" i="2"/>
  <c r="AA322" i="2"/>
  <c r="X322" i="2"/>
  <c r="V322" i="2"/>
  <c r="U322" i="2"/>
  <c r="S322" i="2"/>
  <c r="P322" i="2"/>
  <c r="N322" i="2"/>
  <c r="M322" i="2"/>
  <c r="K322" i="2"/>
  <c r="AP321" i="2"/>
  <c r="AN321" i="2"/>
  <c r="AL321" i="2"/>
  <c r="AK321" i="2"/>
  <c r="AI321" i="2"/>
  <c r="AG321" i="2" s="1"/>
  <c r="AF321" i="2"/>
  <c r="AD321" i="2"/>
  <c r="AC321" i="2"/>
  <c r="AA321" i="2"/>
  <c r="X321" i="2"/>
  <c r="V321" i="2"/>
  <c r="U321" i="2"/>
  <c r="S321" i="2"/>
  <c r="P321" i="2"/>
  <c r="N321" i="2"/>
  <c r="M321" i="2"/>
  <c r="K321" i="2"/>
  <c r="AP320" i="2"/>
  <c r="AN320" i="2"/>
  <c r="AL320" i="2"/>
  <c r="AK320" i="2"/>
  <c r="AI320" i="2"/>
  <c r="AG320" i="2" s="1"/>
  <c r="AF320" i="2"/>
  <c r="AD320" i="2"/>
  <c r="AC320" i="2"/>
  <c r="AA320" i="2"/>
  <c r="X320" i="2"/>
  <c r="V320" i="2"/>
  <c r="U320" i="2"/>
  <c r="S320" i="2"/>
  <c r="Q320" i="2" s="1"/>
  <c r="P320" i="2"/>
  <c r="N320" i="2"/>
  <c r="M320" i="2"/>
  <c r="K320" i="2"/>
  <c r="I320" i="2" s="1"/>
  <c r="AQ320" i="2" s="1"/>
  <c r="AP319" i="2"/>
  <c r="AN319" i="2"/>
  <c r="AL319" i="2"/>
  <c r="AK319" i="2"/>
  <c r="AI319" i="2"/>
  <c r="AF319" i="2"/>
  <c r="AD319" i="2"/>
  <c r="AC319" i="2"/>
  <c r="AA319" i="2"/>
  <c r="X319" i="2"/>
  <c r="V319" i="2"/>
  <c r="U319" i="2"/>
  <c r="S319" i="2"/>
  <c r="P319" i="2"/>
  <c r="N319" i="2"/>
  <c r="M319" i="2"/>
  <c r="K319" i="2"/>
  <c r="AP318" i="2"/>
  <c r="AN318" i="2"/>
  <c r="AL318" i="2"/>
  <c r="AK318" i="2"/>
  <c r="AI318" i="2"/>
  <c r="AF318" i="2"/>
  <c r="AD318" i="2"/>
  <c r="AC318" i="2"/>
  <c r="AA318" i="2"/>
  <c r="X318" i="2"/>
  <c r="V318" i="2"/>
  <c r="U318" i="2"/>
  <c r="S318" i="2"/>
  <c r="P318" i="2"/>
  <c r="N318" i="2"/>
  <c r="M318" i="2"/>
  <c r="K318" i="2"/>
  <c r="AP317" i="2"/>
  <c r="AN317" i="2"/>
  <c r="AL317" i="2"/>
  <c r="AK317" i="2"/>
  <c r="AI317" i="2"/>
  <c r="AF317" i="2"/>
  <c r="AD317" i="2"/>
  <c r="AC317" i="2"/>
  <c r="AA317" i="2"/>
  <c r="Y317" i="2" s="1"/>
  <c r="X317" i="2"/>
  <c r="V317" i="2"/>
  <c r="U317" i="2"/>
  <c r="S317" i="2"/>
  <c r="P317" i="2"/>
  <c r="N317" i="2"/>
  <c r="M317" i="2"/>
  <c r="K317" i="2"/>
  <c r="AP316" i="2"/>
  <c r="AN316" i="2"/>
  <c r="AL316" i="2"/>
  <c r="AK316" i="2"/>
  <c r="AI316" i="2"/>
  <c r="AG316" i="2" s="1"/>
  <c r="AF316" i="2"/>
  <c r="AD316" i="2"/>
  <c r="AC316" i="2"/>
  <c r="AA316" i="2"/>
  <c r="X316" i="2"/>
  <c r="V316" i="2"/>
  <c r="U316" i="2"/>
  <c r="S316" i="2"/>
  <c r="Q316" i="2" s="1"/>
  <c r="P316" i="2"/>
  <c r="N316" i="2"/>
  <c r="M316" i="2"/>
  <c r="K316" i="2"/>
  <c r="I316" i="2" s="1"/>
  <c r="AQ316" i="2" s="1"/>
  <c r="AP315" i="2"/>
  <c r="AN315" i="2"/>
  <c r="AL315" i="2"/>
  <c r="AK315" i="2"/>
  <c r="AI315" i="2"/>
  <c r="AF315" i="2"/>
  <c r="AD315" i="2"/>
  <c r="AC315" i="2"/>
  <c r="AA315" i="2"/>
  <c r="X315" i="2"/>
  <c r="V315" i="2"/>
  <c r="U315" i="2"/>
  <c r="S315" i="2"/>
  <c r="Q315" i="2" s="1"/>
  <c r="P315" i="2"/>
  <c r="N315" i="2"/>
  <c r="M315" i="2"/>
  <c r="K315" i="2"/>
  <c r="AP314" i="2"/>
  <c r="AN314" i="2"/>
  <c r="AL314" i="2"/>
  <c r="AK314" i="2"/>
  <c r="AI314" i="2"/>
  <c r="AF314" i="2"/>
  <c r="AD314" i="2"/>
  <c r="AC314" i="2"/>
  <c r="AA314" i="2"/>
  <c r="X314" i="2"/>
  <c r="V314" i="2"/>
  <c r="U314" i="2"/>
  <c r="S314" i="2"/>
  <c r="P314" i="2"/>
  <c r="N314" i="2"/>
  <c r="M314" i="2"/>
  <c r="K314" i="2"/>
  <c r="AP313" i="2"/>
  <c r="AN313" i="2"/>
  <c r="AL313" i="2"/>
  <c r="AK313" i="2"/>
  <c r="AI313" i="2"/>
  <c r="AF313" i="2"/>
  <c r="AD313" i="2"/>
  <c r="AC313" i="2"/>
  <c r="AA313" i="2"/>
  <c r="X313" i="2"/>
  <c r="V313" i="2"/>
  <c r="U313" i="2"/>
  <c r="S313" i="2"/>
  <c r="P313" i="2"/>
  <c r="N313" i="2"/>
  <c r="M313" i="2"/>
  <c r="K313" i="2"/>
  <c r="AP312" i="2"/>
  <c r="AN312" i="2"/>
  <c r="AL312" i="2"/>
  <c r="AK312" i="2"/>
  <c r="AI312" i="2"/>
  <c r="AF312" i="2"/>
  <c r="AD312" i="2"/>
  <c r="AC312" i="2"/>
  <c r="AA312" i="2"/>
  <c r="X312" i="2"/>
  <c r="V312" i="2"/>
  <c r="U312" i="2"/>
  <c r="S312" i="2"/>
  <c r="P312" i="2"/>
  <c r="N312" i="2"/>
  <c r="M312" i="2"/>
  <c r="K312" i="2"/>
  <c r="I312" i="2" s="1"/>
  <c r="AQ312" i="2" s="1"/>
  <c r="AP311" i="2"/>
  <c r="AN311" i="2"/>
  <c r="AL311" i="2"/>
  <c r="AK311" i="2"/>
  <c r="AI311" i="2"/>
  <c r="AF311" i="2"/>
  <c r="AD311" i="2"/>
  <c r="AC311" i="2"/>
  <c r="AA311" i="2"/>
  <c r="X311" i="2"/>
  <c r="V311" i="2"/>
  <c r="U311" i="2"/>
  <c r="S311" i="2"/>
  <c r="P311" i="2"/>
  <c r="N311" i="2"/>
  <c r="M311" i="2"/>
  <c r="K311" i="2"/>
  <c r="AP310" i="2"/>
  <c r="AN310" i="2"/>
  <c r="AL310" i="2"/>
  <c r="AK310" i="2"/>
  <c r="AI310" i="2"/>
  <c r="AF310" i="2"/>
  <c r="AD310" i="2"/>
  <c r="AC310" i="2"/>
  <c r="AA310" i="2"/>
  <c r="X310" i="2"/>
  <c r="V310" i="2"/>
  <c r="U310" i="2"/>
  <c r="S310" i="2"/>
  <c r="P310" i="2"/>
  <c r="N310" i="2"/>
  <c r="M310" i="2"/>
  <c r="K310" i="2"/>
  <c r="AP309" i="2"/>
  <c r="AN309" i="2"/>
  <c r="AL309" i="2"/>
  <c r="AK309" i="2"/>
  <c r="AI309" i="2"/>
  <c r="AF309" i="2"/>
  <c r="AD309" i="2"/>
  <c r="AC309" i="2"/>
  <c r="AA309" i="2"/>
  <c r="Y309" i="2" s="1"/>
  <c r="X309" i="2"/>
  <c r="V309" i="2"/>
  <c r="U309" i="2"/>
  <c r="S309" i="2"/>
  <c r="P309" i="2"/>
  <c r="N309" i="2"/>
  <c r="M309" i="2"/>
  <c r="K309" i="2"/>
  <c r="AP308" i="2"/>
  <c r="AN308" i="2"/>
  <c r="AL308" i="2"/>
  <c r="AK308" i="2"/>
  <c r="AI308" i="2"/>
  <c r="AF308" i="2"/>
  <c r="AD308" i="2"/>
  <c r="AC308" i="2"/>
  <c r="AA308" i="2"/>
  <c r="X308" i="2"/>
  <c r="V308" i="2"/>
  <c r="U308" i="2"/>
  <c r="S308" i="2"/>
  <c r="P308" i="2"/>
  <c r="N308" i="2"/>
  <c r="M308" i="2"/>
  <c r="K308" i="2"/>
  <c r="I308" i="2" s="1"/>
  <c r="AQ308" i="2" s="1"/>
  <c r="AP307" i="2"/>
  <c r="AN307" i="2"/>
  <c r="AL307" i="2"/>
  <c r="AK307" i="2"/>
  <c r="AI307" i="2"/>
  <c r="AF307" i="2"/>
  <c r="AD307" i="2"/>
  <c r="AC307" i="2"/>
  <c r="AA307" i="2"/>
  <c r="X307" i="2"/>
  <c r="V307" i="2"/>
  <c r="U307" i="2"/>
  <c r="S307" i="2"/>
  <c r="P307" i="2"/>
  <c r="N307" i="2"/>
  <c r="M307" i="2"/>
  <c r="K307" i="2"/>
  <c r="AP306" i="2"/>
  <c r="AN306" i="2"/>
  <c r="AL306" i="2"/>
  <c r="AK306" i="2"/>
  <c r="AI306" i="2"/>
  <c r="AF306" i="2"/>
  <c r="AD306" i="2"/>
  <c r="AC306" i="2"/>
  <c r="AA306" i="2"/>
  <c r="X306" i="2"/>
  <c r="V306" i="2"/>
  <c r="U306" i="2"/>
  <c r="S306" i="2"/>
  <c r="P306" i="2"/>
  <c r="N306" i="2"/>
  <c r="M306" i="2"/>
  <c r="K306" i="2"/>
  <c r="AP305" i="2"/>
  <c r="AN305" i="2"/>
  <c r="AL305" i="2"/>
  <c r="AK305" i="2"/>
  <c r="AI305" i="2"/>
  <c r="AG305" i="2" s="1"/>
  <c r="AF305" i="2"/>
  <c r="AD305" i="2"/>
  <c r="AC305" i="2"/>
  <c r="AA305" i="2"/>
  <c r="X305" i="2"/>
  <c r="V305" i="2"/>
  <c r="U305" i="2"/>
  <c r="S305" i="2"/>
  <c r="P305" i="2"/>
  <c r="N305" i="2"/>
  <c r="M305" i="2"/>
  <c r="K305" i="2"/>
  <c r="AP304" i="2"/>
  <c r="AN304" i="2"/>
  <c r="AL304" i="2"/>
  <c r="AK304" i="2"/>
  <c r="AI304" i="2"/>
  <c r="AG304" i="2" s="1"/>
  <c r="AF304" i="2"/>
  <c r="AD304" i="2"/>
  <c r="AC304" i="2"/>
  <c r="AA304" i="2"/>
  <c r="X304" i="2"/>
  <c r="V304" i="2"/>
  <c r="U304" i="2"/>
  <c r="S304" i="2"/>
  <c r="Q304" i="2" s="1"/>
  <c r="P304" i="2"/>
  <c r="N304" i="2"/>
  <c r="M304" i="2"/>
  <c r="K304" i="2"/>
  <c r="I304" i="2" s="1"/>
  <c r="AQ304" i="2" s="1"/>
  <c r="AP303" i="2"/>
  <c r="AN303" i="2"/>
  <c r="AL303" i="2"/>
  <c r="AK303" i="2"/>
  <c r="AI303" i="2"/>
  <c r="AF303" i="2"/>
  <c r="AD303" i="2"/>
  <c r="AC303" i="2"/>
  <c r="AA303" i="2"/>
  <c r="X303" i="2"/>
  <c r="V303" i="2"/>
  <c r="U303" i="2"/>
  <c r="S303" i="2"/>
  <c r="P303" i="2"/>
  <c r="N303" i="2"/>
  <c r="M303" i="2"/>
  <c r="K303" i="2"/>
  <c r="AP302" i="2"/>
  <c r="AN302" i="2"/>
  <c r="AL302" i="2"/>
  <c r="AK302" i="2"/>
  <c r="AI302" i="2"/>
  <c r="AF302" i="2"/>
  <c r="AD302" i="2"/>
  <c r="AC302" i="2"/>
  <c r="AA302" i="2"/>
  <c r="X302" i="2"/>
  <c r="V302" i="2"/>
  <c r="U302" i="2"/>
  <c r="S302" i="2"/>
  <c r="P302" i="2"/>
  <c r="N302" i="2"/>
  <c r="M302" i="2"/>
  <c r="K302" i="2"/>
  <c r="AP301" i="2"/>
  <c r="AN301" i="2"/>
  <c r="AL301" i="2"/>
  <c r="AK301" i="2"/>
  <c r="AI301" i="2"/>
  <c r="AF301" i="2"/>
  <c r="AD301" i="2"/>
  <c r="AC301" i="2"/>
  <c r="AA301" i="2"/>
  <c r="Y301" i="2" s="1"/>
  <c r="X301" i="2"/>
  <c r="V301" i="2"/>
  <c r="U301" i="2"/>
  <c r="S301" i="2"/>
  <c r="P301" i="2"/>
  <c r="N301" i="2"/>
  <c r="M301" i="2"/>
  <c r="K301" i="2"/>
  <c r="AP300" i="2"/>
  <c r="AN300" i="2"/>
  <c r="AL300" i="2"/>
  <c r="AK300" i="2"/>
  <c r="AI300" i="2"/>
  <c r="AG300" i="2" s="1"/>
  <c r="AF300" i="2"/>
  <c r="AD300" i="2"/>
  <c r="AC300" i="2"/>
  <c r="AA300" i="2"/>
  <c r="X300" i="2"/>
  <c r="V300" i="2"/>
  <c r="U300" i="2"/>
  <c r="S300" i="2"/>
  <c r="Q300" i="2" s="1"/>
  <c r="P300" i="2"/>
  <c r="N300" i="2"/>
  <c r="M300" i="2"/>
  <c r="K300" i="2"/>
  <c r="I300" i="2" s="1"/>
  <c r="AQ300" i="2" s="1"/>
  <c r="AP299" i="2"/>
  <c r="AN299" i="2"/>
  <c r="AL299" i="2"/>
  <c r="AK299" i="2"/>
  <c r="AI299" i="2"/>
  <c r="AF299" i="2"/>
  <c r="AD299" i="2"/>
  <c r="AC299" i="2"/>
  <c r="AA299" i="2"/>
  <c r="X299" i="2"/>
  <c r="V299" i="2"/>
  <c r="U299" i="2"/>
  <c r="S299" i="2"/>
  <c r="Q299" i="2" s="1"/>
  <c r="P299" i="2"/>
  <c r="N299" i="2"/>
  <c r="M299" i="2"/>
  <c r="K299" i="2"/>
  <c r="AP298" i="2"/>
  <c r="AN298" i="2"/>
  <c r="AL298" i="2"/>
  <c r="AK298" i="2"/>
  <c r="AI298" i="2"/>
  <c r="AF298" i="2"/>
  <c r="AD298" i="2"/>
  <c r="AC298" i="2"/>
  <c r="AA298" i="2"/>
  <c r="X298" i="2"/>
  <c r="V298" i="2"/>
  <c r="U298" i="2"/>
  <c r="S298" i="2"/>
  <c r="P298" i="2"/>
  <c r="N298" i="2"/>
  <c r="M298" i="2"/>
  <c r="K298" i="2"/>
  <c r="AP297" i="2"/>
  <c r="AN297" i="2"/>
  <c r="AL297" i="2"/>
  <c r="AK297" i="2"/>
  <c r="AI297" i="2"/>
  <c r="AF297" i="2"/>
  <c r="AD297" i="2"/>
  <c r="AC297" i="2"/>
  <c r="AA297" i="2"/>
  <c r="X297" i="2"/>
  <c r="V297" i="2"/>
  <c r="U297" i="2"/>
  <c r="S297" i="2"/>
  <c r="P297" i="2"/>
  <c r="N297" i="2"/>
  <c r="M297" i="2"/>
  <c r="K297" i="2"/>
  <c r="AP296" i="2"/>
  <c r="AN296" i="2"/>
  <c r="AL296" i="2"/>
  <c r="AK296" i="2"/>
  <c r="AI296" i="2"/>
  <c r="AF296" i="2"/>
  <c r="AD296" i="2"/>
  <c r="AC296" i="2"/>
  <c r="AA296" i="2"/>
  <c r="X296" i="2"/>
  <c r="V296" i="2"/>
  <c r="U296" i="2"/>
  <c r="S296" i="2"/>
  <c r="P296" i="2"/>
  <c r="N296" i="2"/>
  <c r="M296" i="2"/>
  <c r="K296" i="2"/>
  <c r="I296" i="2" s="1"/>
  <c r="AQ296" i="2" s="1"/>
  <c r="AP295" i="2"/>
  <c r="AN295" i="2"/>
  <c r="AL295" i="2"/>
  <c r="AK295" i="2"/>
  <c r="AI295" i="2"/>
  <c r="AF295" i="2"/>
  <c r="AD295" i="2"/>
  <c r="AC295" i="2"/>
  <c r="AA295" i="2"/>
  <c r="X295" i="2"/>
  <c r="V295" i="2"/>
  <c r="U295" i="2"/>
  <c r="S295" i="2"/>
  <c r="P295" i="2"/>
  <c r="N295" i="2"/>
  <c r="M295" i="2"/>
  <c r="K295" i="2"/>
  <c r="AP294" i="2"/>
  <c r="AN294" i="2"/>
  <c r="AL294" i="2"/>
  <c r="AK294" i="2"/>
  <c r="AI294" i="2"/>
  <c r="AF294" i="2"/>
  <c r="AD294" i="2"/>
  <c r="AC294" i="2"/>
  <c r="AA294" i="2"/>
  <c r="X294" i="2"/>
  <c r="V294" i="2"/>
  <c r="U294" i="2"/>
  <c r="S294" i="2"/>
  <c r="P294" i="2"/>
  <c r="N294" i="2"/>
  <c r="M294" i="2"/>
  <c r="K294" i="2"/>
  <c r="AP293" i="2"/>
  <c r="AN293" i="2"/>
  <c r="AL293" i="2"/>
  <c r="AK293" i="2"/>
  <c r="AI293" i="2"/>
  <c r="AF293" i="2"/>
  <c r="AD293" i="2"/>
  <c r="AC293" i="2"/>
  <c r="AA293" i="2"/>
  <c r="Y293" i="2" s="1"/>
  <c r="X293" i="2"/>
  <c r="V293" i="2"/>
  <c r="U293" i="2"/>
  <c r="S293" i="2"/>
  <c r="P293" i="2"/>
  <c r="N293" i="2"/>
  <c r="M293" i="2"/>
  <c r="K293" i="2"/>
  <c r="AP292" i="2"/>
  <c r="AN292" i="2"/>
  <c r="AL292" i="2"/>
  <c r="AK292" i="2"/>
  <c r="AI292" i="2"/>
  <c r="AF292" i="2"/>
  <c r="AD292" i="2"/>
  <c r="AC292" i="2"/>
  <c r="AA292" i="2"/>
  <c r="X292" i="2"/>
  <c r="V292" i="2"/>
  <c r="U292" i="2"/>
  <c r="S292" i="2"/>
  <c r="P292" i="2"/>
  <c r="N292" i="2"/>
  <c r="M292" i="2"/>
  <c r="K292" i="2"/>
  <c r="I292" i="2" s="1"/>
  <c r="AQ292" i="2" s="1"/>
  <c r="AP291" i="2"/>
  <c r="AN291" i="2"/>
  <c r="AL291" i="2"/>
  <c r="AK291" i="2"/>
  <c r="AI291" i="2"/>
  <c r="AF291" i="2"/>
  <c r="AD291" i="2"/>
  <c r="AC291" i="2"/>
  <c r="AA291" i="2"/>
  <c r="X291" i="2"/>
  <c r="V291" i="2"/>
  <c r="U291" i="2"/>
  <c r="S291" i="2"/>
  <c r="P291" i="2"/>
  <c r="N291" i="2"/>
  <c r="M291" i="2"/>
  <c r="K291" i="2"/>
  <c r="AP290" i="2"/>
  <c r="AN290" i="2"/>
  <c r="AL290" i="2"/>
  <c r="AK290" i="2"/>
  <c r="AI290" i="2"/>
  <c r="AF290" i="2"/>
  <c r="AD290" i="2"/>
  <c r="AC290" i="2"/>
  <c r="AA290" i="2"/>
  <c r="X290" i="2"/>
  <c r="V290" i="2"/>
  <c r="U290" i="2"/>
  <c r="S290" i="2"/>
  <c r="P290" i="2"/>
  <c r="N290" i="2"/>
  <c r="M290" i="2"/>
  <c r="K290" i="2"/>
  <c r="AP289" i="2"/>
  <c r="AN289" i="2"/>
  <c r="AL289" i="2"/>
  <c r="AK289" i="2"/>
  <c r="AI289" i="2"/>
  <c r="AG289" i="2" s="1"/>
  <c r="AF289" i="2"/>
  <c r="AD289" i="2"/>
  <c r="AC289" i="2"/>
  <c r="AA289" i="2"/>
  <c r="X289" i="2"/>
  <c r="V289" i="2"/>
  <c r="U289" i="2"/>
  <c r="S289" i="2"/>
  <c r="P289" i="2"/>
  <c r="N289" i="2"/>
  <c r="M289" i="2"/>
  <c r="K289" i="2"/>
  <c r="AP288" i="2"/>
  <c r="AN288" i="2"/>
  <c r="AL288" i="2"/>
  <c r="AK288" i="2"/>
  <c r="AI288" i="2"/>
  <c r="AG288" i="2" s="1"/>
  <c r="AF288" i="2"/>
  <c r="AD288" i="2"/>
  <c r="AC288" i="2"/>
  <c r="AA288" i="2"/>
  <c r="X288" i="2"/>
  <c r="V288" i="2"/>
  <c r="U288" i="2"/>
  <c r="S288" i="2"/>
  <c r="Q288" i="2" s="1"/>
  <c r="P288" i="2"/>
  <c r="N288" i="2"/>
  <c r="M288" i="2"/>
  <c r="K288" i="2"/>
  <c r="I288" i="2" s="1"/>
  <c r="AQ288" i="2" s="1"/>
  <c r="AP287" i="2"/>
  <c r="AN287" i="2"/>
  <c r="AL287" i="2"/>
  <c r="AK287" i="2"/>
  <c r="AI287" i="2"/>
  <c r="AF287" i="2"/>
  <c r="AD287" i="2"/>
  <c r="AC287" i="2"/>
  <c r="AA287" i="2"/>
  <c r="X287" i="2"/>
  <c r="V287" i="2"/>
  <c r="U287" i="2"/>
  <c r="S287" i="2"/>
  <c r="P287" i="2"/>
  <c r="N287" i="2"/>
  <c r="M287" i="2"/>
  <c r="K287" i="2"/>
  <c r="AP286" i="2"/>
  <c r="AN286" i="2"/>
  <c r="AL286" i="2"/>
  <c r="AK286" i="2"/>
  <c r="AI286" i="2"/>
  <c r="AF286" i="2"/>
  <c r="AD286" i="2"/>
  <c r="AC286" i="2"/>
  <c r="AA286" i="2"/>
  <c r="X286" i="2"/>
  <c r="V286" i="2"/>
  <c r="U286" i="2"/>
  <c r="S286" i="2"/>
  <c r="P286" i="2"/>
  <c r="N286" i="2"/>
  <c r="M286" i="2"/>
  <c r="K286" i="2"/>
  <c r="AP285" i="2"/>
  <c r="AN285" i="2"/>
  <c r="AL285" i="2"/>
  <c r="AK285" i="2"/>
  <c r="AI285" i="2"/>
  <c r="AF285" i="2"/>
  <c r="AD285" i="2"/>
  <c r="AC285" i="2"/>
  <c r="AA285" i="2"/>
  <c r="Y285" i="2" s="1"/>
  <c r="X285" i="2"/>
  <c r="V285" i="2"/>
  <c r="U285" i="2"/>
  <c r="S285" i="2"/>
  <c r="P285" i="2"/>
  <c r="N285" i="2"/>
  <c r="M285" i="2"/>
  <c r="K285" i="2"/>
  <c r="AP284" i="2"/>
  <c r="AN284" i="2"/>
  <c r="AL284" i="2"/>
  <c r="AK284" i="2"/>
  <c r="AI284" i="2"/>
  <c r="AG284" i="2" s="1"/>
  <c r="AF284" i="2"/>
  <c r="AD284" i="2"/>
  <c r="AC284" i="2"/>
  <c r="AA284" i="2"/>
  <c r="X284" i="2"/>
  <c r="V284" i="2"/>
  <c r="U284" i="2"/>
  <c r="S284" i="2"/>
  <c r="Q284" i="2" s="1"/>
  <c r="P284" i="2"/>
  <c r="N284" i="2"/>
  <c r="M284" i="2"/>
  <c r="K284" i="2"/>
  <c r="I284" i="2" s="1"/>
  <c r="AQ284" i="2" s="1"/>
  <c r="AP283" i="2"/>
  <c r="AN283" i="2"/>
  <c r="AL283" i="2"/>
  <c r="AK283" i="2"/>
  <c r="AI283" i="2"/>
  <c r="AF283" i="2"/>
  <c r="AD283" i="2"/>
  <c r="AC283" i="2"/>
  <c r="AA283" i="2"/>
  <c r="X283" i="2"/>
  <c r="V283" i="2"/>
  <c r="U283" i="2"/>
  <c r="S283" i="2"/>
  <c r="Q283" i="2" s="1"/>
  <c r="P283" i="2"/>
  <c r="N283" i="2"/>
  <c r="M283" i="2"/>
  <c r="K283" i="2"/>
  <c r="AP282" i="2"/>
  <c r="AN282" i="2"/>
  <c r="AL282" i="2"/>
  <c r="AK282" i="2"/>
  <c r="AI282" i="2"/>
  <c r="AF282" i="2"/>
  <c r="AD282" i="2"/>
  <c r="AC282" i="2"/>
  <c r="AA282" i="2"/>
  <c r="X282" i="2"/>
  <c r="V282" i="2"/>
  <c r="U282" i="2"/>
  <c r="S282" i="2"/>
  <c r="P282" i="2"/>
  <c r="N282" i="2"/>
  <c r="M282" i="2"/>
  <c r="K282" i="2"/>
  <c r="AP281" i="2"/>
  <c r="AN281" i="2"/>
  <c r="AL281" i="2"/>
  <c r="AK281" i="2"/>
  <c r="AI281" i="2"/>
  <c r="AF281" i="2"/>
  <c r="AD281" i="2"/>
  <c r="AC281" i="2"/>
  <c r="AA281" i="2"/>
  <c r="X281" i="2"/>
  <c r="V281" i="2"/>
  <c r="U281" i="2"/>
  <c r="S281" i="2"/>
  <c r="P281" i="2"/>
  <c r="N281" i="2"/>
  <c r="M281" i="2"/>
  <c r="K281" i="2"/>
  <c r="AP280" i="2"/>
  <c r="AN280" i="2"/>
  <c r="AL280" i="2"/>
  <c r="AK280" i="2"/>
  <c r="AI280" i="2"/>
  <c r="AF280" i="2"/>
  <c r="AD280" i="2"/>
  <c r="AC280" i="2"/>
  <c r="AA280" i="2"/>
  <c r="X280" i="2"/>
  <c r="V280" i="2"/>
  <c r="U280" i="2"/>
  <c r="S280" i="2"/>
  <c r="P280" i="2"/>
  <c r="N280" i="2"/>
  <c r="M280" i="2"/>
  <c r="K280" i="2"/>
  <c r="I280" i="2" s="1"/>
  <c r="AQ280" i="2" s="1"/>
  <c r="AP279" i="2"/>
  <c r="AN279" i="2"/>
  <c r="AL279" i="2"/>
  <c r="AK279" i="2"/>
  <c r="AI279" i="2"/>
  <c r="AF279" i="2"/>
  <c r="AD279" i="2"/>
  <c r="AC279" i="2"/>
  <c r="AA279" i="2"/>
  <c r="X279" i="2"/>
  <c r="V279" i="2"/>
  <c r="U279" i="2"/>
  <c r="S279" i="2"/>
  <c r="P279" i="2"/>
  <c r="N279" i="2"/>
  <c r="M279" i="2"/>
  <c r="K279" i="2"/>
  <c r="AP278" i="2"/>
  <c r="AN278" i="2"/>
  <c r="AL278" i="2"/>
  <c r="AK278" i="2"/>
  <c r="AI278" i="2"/>
  <c r="AF278" i="2"/>
  <c r="AD278" i="2"/>
  <c r="AC278" i="2"/>
  <c r="AA278" i="2"/>
  <c r="X278" i="2"/>
  <c r="V278" i="2"/>
  <c r="U278" i="2"/>
  <c r="S278" i="2"/>
  <c r="P278" i="2"/>
  <c r="N278" i="2"/>
  <c r="M278" i="2"/>
  <c r="K278" i="2"/>
  <c r="AP277" i="2"/>
  <c r="AN277" i="2"/>
  <c r="AL277" i="2"/>
  <c r="AK277" i="2"/>
  <c r="AI277" i="2"/>
  <c r="AF277" i="2"/>
  <c r="AD277" i="2"/>
  <c r="AC277" i="2"/>
  <c r="AA277" i="2"/>
  <c r="Y277" i="2" s="1"/>
  <c r="X277" i="2"/>
  <c r="V277" i="2"/>
  <c r="U277" i="2"/>
  <c r="S277" i="2"/>
  <c r="P277" i="2"/>
  <c r="N277" i="2"/>
  <c r="M277" i="2"/>
  <c r="K277" i="2"/>
  <c r="AP276" i="2"/>
  <c r="AN276" i="2"/>
  <c r="AL276" i="2"/>
  <c r="AK276" i="2"/>
  <c r="AI276" i="2"/>
  <c r="AF276" i="2"/>
  <c r="AD276" i="2"/>
  <c r="AC276" i="2"/>
  <c r="AA276" i="2"/>
  <c r="X276" i="2"/>
  <c r="V276" i="2"/>
  <c r="U276" i="2"/>
  <c r="S276" i="2"/>
  <c r="P276" i="2"/>
  <c r="N276" i="2"/>
  <c r="M276" i="2"/>
  <c r="K276" i="2"/>
  <c r="I276" i="2" s="1"/>
  <c r="AQ276" i="2" s="1"/>
  <c r="AP275" i="2"/>
  <c r="AN275" i="2"/>
  <c r="AL275" i="2"/>
  <c r="AK275" i="2"/>
  <c r="AI275" i="2"/>
  <c r="AF275" i="2"/>
  <c r="AD275" i="2"/>
  <c r="AC275" i="2"/>
  <c r="AA275" i="2"/>
  <c r="X275" i="2"/>
  <c r="V275" i="2"/>
  <c r="U275" i="2"/>
  <c r="S275" i="2"/>
  <c r="P275" i="2"/>
  <c r="N275" i="2"/>
  <c r="M275" i="2"/>
  <c r="K275" i="2"/>
  <c r="AP274" i="2"/>
  <c r="AN274" i="2"/>
  <c r="AL274" i="2"/>
  <c r="AK274" i="2"/>
  <c r="AI274" i="2"/>
  <c r="AF274" i="2"/>
  <c r="AD274" i="2"/>
  <c r="AC274" i="2"/>
  <c r="AA274" i="2"/>
  <c r="X274" i="2"/>
  <c r="V274" i="2"/>
  <c r="U274" i="2"/>
  <c r="S274" i="2"/>
  <c r="P274" i="2"/>
  <c r="N274" i="2"/>
  <c r="M274" i="2"/>
  <c r="K274" i="2"/>
  <c r="AP273" i="2"/>
  <c r="AN273" i="2"/>
  <c r="AL273" i="2"/>
  <c r="AK273" i="2"/>
  <c r="AI273" i="2"/>
  <c r="AG273" i="2" s="1"/>
  <c r="AF273" i="2"/>
  <c r="AD273" i="2"/>
  <c r="AC273" i="2"/>
  <c r="AA273" i="2"/>
  <c r="X273" i="2"/>
  <c r="V273" i="2"/>
  <c r="U273" i="2"/>
  <c r="S273" i="2"/>
  <c r="P273" i="2"/>
  <c r="N273" i="2"/>
  <c r="M273" i="2"/>
  <c r="K273" i="2"/>
  <c r="AP272" i="2"/>
  <c r="AN272" i="2"/>
  <c r="AL272" i="2"/>
  <c r="AK272" i="2"/>
  <c r="AI272" i="2"/>
  <c r="AG272" i="2" s="1"/>
  <c r="AF272" i="2"/>
  <c r="AD272" i="2"/>
  <c r="AC272" i="2"/>
  <c r="AA272" i="2"/>
  <c r="X272" i="2"/>
  <c r="V272" i="2"/>
  <c r="U272" i="2"/>
  <c r="S272" i="2"/>
  <c r="Q272" i="2" s="1"/>
  <c r="P272" i="2"/>
  <c r="N272" i="2"/>
  <c r="M272" i="2"/>
  <c r="K272" i="2"/>
  <c r="I272" i="2" s="1"/>
  <c r="AQ272" i="2" s="1"/>
  <c r="AP271" i="2"/>
  <c r="AN271" i="2"/>
  <c r="AL271" i="2"/>
  <c r="AK271" i="2"/>
  <c r="AI271" i="2"/>
  <c r="AF271" i="2"/>
  <c r="AD271" i="2"/>
  <c r="AC271" i="2"/>
  <c r="AA271" i="2"/>
  <c r="X271" i="2"/>
  <c r="V271" i="2"/>
  <c r="U271" i="2"/>
  <c r="S271" i="2"/>
  <c r="P271" i="2"/>
  <c r="N271" i="2"/>
  <c r="M271" i="2"/>
  <c r="K271" i="2"/>
  <c r="AP270" i="2"/>
  <c r="AN270" i="2"/>
  <c r="AL270" i="2"/>
  <c r="AK270" i="2"/>
  <c r="AI270" i="2"/>
  <c r="AF270" i="2"/>
  <c r="AD270" i="2"/>
  <c r="AC270" i="2"/>
  <c r="AA270" i="2"/>
  <c r="X270" i="2"/>
  <c r="V270" i="2"/>
  <c r="U270" i="2"/>
  <c r="S270" i="2"/>
  <c r="P270" i="2"/>
  <c r="N270" i="2"/>
  <c r="M270" i="2"/>
  <c r="K270" i="2"/>
  <c r="AP269" i="2"/>
  <c r="AN269" i="2"/>
  <c r="AL269" i="2"/>
  <c r="AK269" i="2"/>
  <c r="AI269" i="2"/>
  <c r="AF269" i="2"/>
  <c r="AD269" i="2"/>
  <c r="AC269" i="2"/>
  <c r="AA269" i="2"/>
  <c r="Y269" i="2" s="1"/>
  <c r="X269" i="2"/>
  <c r="V269" i="2"/>
  <c r="U269" i="2"/>
  <c r="S269" i="2"/>
  <c r="P269" i="2"/>
  <c r="N269" i="2"/>
  <c r="M269" i="2"/>
  <c r="K269" i="2"/>
  <c r="AP268" i="2"/>
  <c r="AN268" i="2"/>
  <c r="AL268" i="2"/>
  <c r="AK268" i="2"/>
  <c r="AI268" i="2"/>
  <c r="AG268" i="2" s="1"/>
  <c r="AF268" i="2"/>
  <c r="AD268" i="2"/>
  <c r="AC268" i="2"/>
  <c r="AA268" i="2"/>
  <c r="X268" i="2"/>
  <c r="V268" i="2"/>
  <c r="U268" i="2"/>
  <c r="S268" i="2"/>
  <c r="Q268" i="2" s="1"/>
  <c r="P268" i="2"/>
  <c r="N268" i="2"/>
  <c r="M268" i="2"/>
  <c r="K268" i="2"/>
  <c r="I268" i="2" s="1"/>
  <c r="AQ268" i="2" s="1"/>
  <c r="AP267" i="2"/>
  <c r="AN267" i="2"/>
  <c r="AL267" i="2"/>
  <c r="AK267" i="2"/>
  <c r="AI267" i="2"/>
  <c r="AF267" i="2"/>
  <c r="AD267" i="2"/>
  <c r="AC267" i="2"/>
  <c r="AA267" i="2"/>
  <c r="X267" i="2"/>
  <c r="V267" i="2"/>
  <c r="U267" i="2"/>
  <c r="S267" i="2"/>
  <c r="Q267" i="2" s="1"/>
  <c r="P267" i="2"/>
  <c r="N267" i="2"/>
  <c r="M267" i="2"/>
  <c r="K267" i="2"/>
  <c r="AP266" i="2"/>
  <c r="AN266" i="2"/>
  <c r="AL266" i="2"/>
  <c r="AK266" i="2"/>
  <c r="AI266" i="2"/>
  <c r="AF266" i="2"/>
  <c r="AD266" i="2"/>
  <c r="AC266" i="2"/>
  <c r="AA266" i="2"/>
  <c r="X266" i="2"/>
  <c r="V266" i="2"/>
  <c r="U266" i="2"/>
  <c r="S266" i="2"/>
  <c r="P266" i="2"/>
  <c r="N266" i="2"/>
  <c r="M266" i="2"/>
  <c r="K266" i="2"/>
  <c r="AP265" i="2"/>
  <c r="AN265" i="2"/>
  <c r="AL265" i="2"/>
  <c r="AK265" i="2"/>
  <c r="AI265" i="2"/>
  <c r="AF265" i="2"/>
  <c r="AD265" i="2"/>
  <c r="AC265" i="2"/>
  <c r="AA265" i="2"/>
  <c r="X265" i="2"/>
  <c r="V265" i="2"/>
  <c r="U265" i="2"/>
  <c r="S265" i="2"/>
  <c r="P265" i="2"/>
  <c r="N265" i="2"/>
  <c r="M265" i="2"/>
  <c r="K265" i="2"/>
  <c r="AP264" i="2"/>
  <c r="AN264" i="2"/>
  <c r="AL264" i="2"/>
  <c r="AK264" i="2"/>
  <c r="AI264" i="2"/>
  <c r="AF264" i="2"/>
  <c r="AD264" i="2"/>
  <c r="AC264" i="2"/>
  <c r="AA264" i="2"/>
  <c r="X264" i="2"/>
  <c r="V264" i="2"/>
  <c r="U264" i="2"/>
  <c r="S264" i="2"/>
  <c r="P264" i="2"/>
  <c r="N264" i="2"/>
  <c r="M264" i="2"/>
  <c r="K264" i="2"/>
  <c r="I264" i="2" s="1"/>
  <c r="AQ264" i="2" s="1"/>
  <c r="AP263" i="2"/>
  <c r="AN263" i="2"/>
  <c r="AL263" i="2"/>
  <c r="AK263" i="2"/>
  <c r="AI263" i="2"/>
  <c r="AF263" i="2"/>
  <c r="AD263" i="2"/>
  <c r="AC263" i="2"/>
  <c r="AA263" i="2"/>
  <c r="X263" i="2"/>
  <c r="V263" i="2"/>
  <c r="U263" i="2"/>
  <c r="S263" i="2"/>
  <c r="P263" i="2"/>
  <c r="N263" i="2"/>
  <c r="M263" i="2"/>
  <c r="K263" i="2"/>
  <c r="AP262" i="2"/>
  <c r="AN262" i="2"/>
  <c r="AL262" i="2"/>
  <c r="AK262" i="2"/>
  <c r="AI262" i="2"/>
  <c r="AF262" i="2"/>
  <c r="AD262" i="2"/>
  <c r="AC262" i="2"/>
  <c r="AA262" i="2"/>
  <c r="X262" i="2"/>
  <c r="V262" i="2"/>
  <c r="U262" i="2"/>
  <c r="S262" i="2"/>
  <c r="P262" i="2"/>
  <c r="N262" i="2"/>
  <c r="M262" i="2"/>
  <c r="K262" i="2"/>
  <c r="AP261" i="2"/>
  <c r="AN261" i="2"/>
  <c r="AL261" i="2"/>
  <c r="AK261" i="2"/>
  <c r="AI261" i="2"/>
  <c r="AF261" i="2"/>
  <c r="AD261" i="2"/>
  <c r="AC261" i="2"/>
  <c r="AA261" i="2"/>
  <c r="Y261" i="2" s="1"/>
  <c r="X261" i="2"/>
  <c r="V261" i="2"/>
  <c r="U261" i="2"/>
  <c r="S261" i="2"/>
  <c r="P261" i="2"/>
  <c r="N261" i="2"/>
  <c r="M261" i="2"/>
  <c r="K261" i="2"/>
  <c r="AP260" i="2"/>
  <c r="AN260" i="2"/>
  <c r="AL260" i="2"/>
  <c r="AK260" i="2"/>
  <c r="AI260" i="2"/>
  <c r="AF260" i="2"/>
  <c r="AD260" i="2"/>
  <c r="AC260" i="2"/>
  <c r="AA260" i="2"/>
  <c r="X260" i="2"/>
  <c r="V260" i="2"/>
  <c r="U260" i="2"/>
  <c r="S260" i="2"/>
  <c r="P260" i="2"/>
  <c r="N260" i="2"/>
  <c r="M260" i="2"/>
  <c r="K260" i="2"/>
  <c r="I260" i="2" s="1"/>
  <c r="AQ260" i="2" s="1"/>
  <c r="AP259" i="2"/>
  <c r="AN259" i="2"/>
  <c r="AL259" i="2"/>
  <c r="AK259" i="2"/>
  <c r="AI259" i="2"/>
  <c r="AF259" i="2"/>
  <c r="AD259" i="2"/>
  <c r="AC259" i="2"/>
  <c r="AA259" i="2"/>
  <c r="X259" i="2"/>
  <c r="V259" i="2"/>
  <c r="U259" i="2"/>
  <c r="S259" i="2"/>
  <c r="P259" i="2"/>
  <c r="N259" i="2"/>
  <c r="M259" i="2"/>
  <c r="K259" i="2"/>
  <c r="AP258" i="2"/>
  <c r="AN258" i="2"/>
  <c r="AL258" i="2"/>
  <c r="AK258" i="2"/>
  <c r="AI258" i="2"/>
  <c r="AF258" i="2"/>
  <c r="AD258" i="2"/>
  <c r="AC258" i="2"/>
  <c r="AA258" i="2"/>
  <c r="X258" i="2"/>
  <c r="V258" i="2"/>
  <c r="U258" i="2"/>
  <c r="S258" i="2"/>
  <c r="P258" i="2"/>
  <c r="N258" i="2"/>
  <c r="M258" i="2"/>
  <c r="K258" i="2"/>
  <c r="AP257" i="2"/>
  <c r="AN257" i="2"/>
  <c r="AL257" i="2"/>
  <c r="AK257" i="2"/>
  <c r="AI257" i="2"/>
  <c r="AG257" i="2" s="1"/>
  <c r="AF257" i="2"/>
  <c r="AD257" i="2"/>
  <c r="AC257" i="2"/>
  <c r="AA257" i="2"/>
  <c r="X257" i="2"/>
  <c r="V257" i="2"/>
  <c r="U257" i="2"/>
  <c r="S257" i="2"/>
  <c r="P257" i="2"/>
  <c r="N257" i="2"/>
  <c r="M257" i="2"/>
  <c r="K257" i="2"/>
  <c r="AP256" i="2"/>
  <c r="AN256" i="2"/>
  <c r="AL256" i="2"/>
  <c r="AK256" i="2"/>
  <c r="AI256" i="2"/>
  <c r="AG256" i="2" s="1"/>
  <c r="AF256" i="2"/>
  <c r="AD256" i="2"/>
  <c r="AC256" i="2"/>
  <c r="AA256" i="2"/>
  <c r="X256" i="2"/>
  <c r="V256" i="2"/>
  <c r="U256" i="2"/>
  <c r="S256" i="2"/>
  <c r="Q256" i="2" s="1"/>
  <c r="P256" i="2"/>
  <c r="N256" i="2"/>
  <c r="M256" i="2"/>
  <c r="K256" i="2"/>
  <c r="I256" i="2" s="1"/>
  <c r="AQ256" i="2" s="1"/>
  <c r="AP255" i="2"/>
  <c r="AN255" i="2"/>
  <c r="AL255" i="2"/>
  <c r="AK255" i="2"/>
  <c r="AI255" i="2"/>
  <c r="AF255" i="2"/>
  <c r="AD255" i="2"/>
  <c r="AC255" i="2"/>
  <c r="AA255" i="2"/>
  <c r="X255" i="2"/>
  <c r="V255" i="2"/>
  <c r="U255" i="2"/>
  <c r="S255" i="2"/>
  <c r="P255" i="2"/>
  <c r="N255" i="2"/>
  <c r="M255" i="2"/>
  <c r="K255" i="2"/>
  <c r="AP254" i="2"/>
  <c r="AN254" i="2"/>
  <c r="AL254" i="2"/>
  <c r="AK254" i="2"/>
  <c r="AI254" i="2"/>
  <c r="AF254" i="2"/>
  <c r="AD254" i="2"/>
  <c r="AC254" i="2"/>
  <c r="AA254" i="2"/>
  <c r="X254" i="2"/>
  <c r="V254" i="2"/>
  <c r="U254" i="2"/>
  <c r="S254" i="2"/>
  <c r="P254" i="2"/>
  <c r="N254" i="2"/>
  <c r="M254" i="2"/>
  <c r="K254" i="2"/>
  <c r="AP253" i="2"/>
  <c r="AN253" i="2"/>
  <c r="AL253" i="2"/>
  <c r="AK253" i="2"/>
  <c r="AI253" i="2"/>
  <c r="AF253" i="2"/>
  <c r="AD253" i="2"/>
  <c r="AC253" i="2"/>
  <c r="AA253" i="2"/>
  <c r="Y253" i="2" s="1"/>
  <c r="X253" i="2"/>
  <c r="V253" i="2"/>
  <c r="U253" i="2"/>
  <c r="S253" i="2"/>
  <c r="P253" i="2"/>
  <c r="N253" i="2"/>
  <c r="M253" i="2"/>
  <c r="I36" i="12" s="1"/>
  <c r="K253" i="2"/>
  <c r="AP252" i="2"/>
  <c r="AN252" i="2"/>
  <c r="AL252" i="2"/>
  <c r="AK252" i="2"/>
  <c r="AI252" i="2"/>
  <c r="AG252" i="2" s="1"/>
  <c r="AF252" i="2"/>
  <c r="AD252" i="2"/>
  <c r="AC252" i="2"/>
  <c r="AA252" i="2"/>
  <c r="X252" i="2"/>
  <c r="V252" i="2"/>
  <c r="U252" i="2"/>
  <c r="S252" i="2"/>
  <c r="Q252" i="2" s="1"/>
  <c r="P252" i="2"/>
  <c r="N252" i="2"/>
  <c r="M252" i="2"/>
  <c r="K252" i="2"/>
  <c r="AP251" i="2"/>
  <c r="AN251" i="2"/>
  <c r="AL251" i="2"/>
  <c r="AK251" i="2"/>
  <c r="AI251" i="2"/>
  <c r="AF251" i="2"/>
  <c r="AD251" i="2"/>
  <c r="AC251" i="2"/>
  <c r="AA251" i="2"/>
  <c r="X251" i="2"/>
  <c r="V251" i="2"/>
  <c r="U251" i="2"/>
  <c r="S251" i="2"/>
  <c r="Q251" i="2" s="1"/>
  <c r="P251" i="2"/>
  <c r="N251" i="2"/>
  <c r="M251" i="2"/>
  <c r="K251" i="2"/>
  <c r="AP250" i="2"/>
  <c r="AN250" i="2"/>
  <c r="AL250" i="2"/>
  <c r="AK250" i="2"/>
  <c r="AI250" i="2"/>
  <c r="AF250" i="2"/>
  <c r="AD250" i="2"/>
  <c r="AC250" i="2"/>
  <c r="AA250" i="2"/>
  <c r="X250" i="2"/>
  <c r="V250" i="2"/>
  <c r="U250" i="2"/>
  <c r="S250" i="2"/>
  <c r="P250" i="2"/>
  <c r="N250" i="2"/>
  <c r="M250" i="2"/>
  <c r="K250" i="2"/>
  <c r="AP249" i="2"/>
  <c r="AN249" i="2"/>
  <c r="AL249" i="2"/>
  <c r="AK249" i="2"/>
  <c r="AI249" i="2"/>
  <c r="AG249" i="2" s="1"/>
  <c r="AF249" i="2"/>
  <c r="AD249" i="2"/>
  <c r="AC249" i="2"/>
  <c r="AA249" i="2"/>
  <c r="X249" i="2"/>
  <c r="V249" i="2"/>
  <c r="U249" i="2"/>
  <c r="S249" i="2"/>
  <c r="P249" i="2"/>
  <c r="N249" i="2"/>
  <c r="M249" i="2"/>
  <c r="K249" i="2"/>
  <c r="AP248" i="2"/>
  <c r="AN248" i="2"/>
  <c r="AL248" i="2"/>
  <c r="AK248" i="2"/>
  <c r="AI248" i="2"/>
  <c r="AF248" i="2"/>
  <c r="AD248" i="2"/>
  <c r="AC248" i="2"/>
  <c r="AA248" i="2"/>
  <c r="X248" i="2"/>
  <c r="V248" i="2"/>
  <c r="U248" i="2"/>
  <c r="S248" i="2"/>
  <c r="P248" i="2"/>
  <c r="N248" i="2"/>
  <c r="M248" i="2"/>
  <c r="K248" i="2"/>
  <c r="I248" i="2" s="1"/>
  <c r="AQ248" i="2" s="1"/>
  <c r="AP247" i="2"/>
  <c r="AN247" i="2"/>
  <c r="AL247" i="2"/>
  <c r="AK247" i="2"/>
  <c r="AI247" i="2"/>
  <c r="AF247" i="2"/>
  <c r="AD247" i="2"/>
  <c r="AC247" i="2"/>
  <c r="AA247" i="2"/>
  <c r="X247" i="2"/>
  <c r="V247" i="2"/>
  <c r="U247" i="2"/>
  <c r="S247" i="2"/>
  <c r="P247" i="2"/>
  <c r="N247" i="2"/>
  <c r="M247" i="2"/>
  <c r="K247" i="2"/>
  <c r="AP246" i="2"/>
  <c r="AN246" i="2"/>
  <c r="AL246" i="2"/>
  <c r="AK246" i="2"/>
  <c r="AI246" i="2"/>
  <c r="AF246" i="2"/>
  <c r="AD246" i="2"/>
  <c r="AC246" i="2"/>
  <c r="AA246" i="2"/>
  <c r="X246" i="2"/>
  <c r="V246" i="2"/>
  <c r="U246" i="2"/>
  <c r="S246" i="2"/>
  <c r="P246" i="2"/>
  <c r="N246" i="2"/>
  <c r="M246" i="2"/>
  <c r="K246" i="2"/>
  <c r="AP245" i="2"/>
  <c r="AN245" i="2"/>
  <c r="AL245" i="2"/>
  <c r="AK245" i="2"/>
  <c r="AI245" i="2"/>
  <c r="AF245" i="2"/>
  <c r="AD245" i="2"/>
  <c r="AC245" i="2"/>
  <c r="AA245" i="2"/>
  <c r="Y245" i="2" s="1"/>
  <c r="X245" i="2"/>
  <c r="V245" i="2"/>
  <c r="U245" i="2"/>
  <c r="S245" i="2"/>
  <c r="P245" i="2"/>
  <c r="N245" i="2"/>
  <c r="M245" i="2"/>
  <c r="K245" i="2"/>
  <c r="AP244" i="2"/>
  <c r="AN244" i="2"/>
  <c r="AL244" i="2"/>
  <c r="AK244" i="2"/>
  <c r="AI244" i="2"/>
  <c r="AG244" i="2" s="1"/>
  <c r="AF244" i="2"/>
  <c r="AD244" i="2"/>
  <c r="AC244" i="2"/>
  <c r="AA244" i="2"/>
  <c r="X244" i="2"/>
  <c r="V244" i="2"/>
  <c r="U244" i="2"/>
  <c r="S244" i="2"/>
  <c r="Q244" i="2" s="1"/>
  <c r="P244" i="2"/>
  <c r="N244" i="2"/>
  <c r="M244" i="2"/>
  <c r="K244" i="2"/>
  <c r="AP243" i="2"/>
  <c r="AN243" i="2"/>
  <c r="AL243" i="2"/>
  <c r="AK243" i="2"/>
  <c r="AI243" i="2"/>
  <c r="AF243" i="2"/>
  <c r="AD243" i="2"/>
  <c r="AC243" i="2"/>
  <c r="AA243" i="2"/>
  <c r="X243" i="2"/>
  <c r="V243" i="2"/>
  <c r="U243" i="2"/>
  <c r="S243" i="2"/>
  <c r="Q243" i="2" s="1"/>
  <c r="P243" i="2"/>
  <c r="N243" i="2"/>
  <c r="M243" i="2"/>
  <c r="K243" i="2"/>
  <c r="AP242" i="2"/>
  <c r="AN242" i="2"/>
  <c r="AL242" i="2"/>
  <c r="AK242" i="2"/>
  <c r="AI242" i="2"/>
  <c r="AF242" i="2"/>
  <c r="AD242" i="2"/>
  <c r="AC242" i="2"/>
  <c r="AA242" i="2"/>
  <c r="X242" i="2"/>
  <c r="V242" i="2"/>
  <c r="U242" i="2"/>
  <c r="S242" i="2"/>
  <c r="P242" i="2"/>
  <c r="N242" i="2"/>
  <c r="M242" i="2"/>
  <c r="K242" i="2"/>
  <c r="AP241" i="2"/>
  <c r="AN241" i="2"/>
  <c r="AL241" i="2"/>
  <c r="AK241" i="2"/>
  <c r="AI241" i="2"/>
  <c r="AG241" i="2" s="1"/>
  <c r="AF241" i="2"/>
  <c r="AD241" i="2"/>
  <c r="AC241" i="2"/>
  <c r="AA241" i="2"/>
  <c r="X241" i="2"/>
  <c r="V241" i="2"/>
  <c r="U241" i="2"/>
  <c r="S241" i="2"/>
  <c r="P241" i="2"/>
  <c r="N241" i="2"/>
  <c r="M241" i="2"/>
  <c r="K241" i="2"/>
  <c r="AP240" i="2"/>
  <c r="AN240" i="2"/>
  <c r="AL240" i="2"/>
  <c r="AK240" i="2"/>
  <c r="AI240" i="2"/>
  <c r="AG240" i="2" s="1"/>
  <c r="AF240" i="2"/>
  <c r="AD240" i="2"/>
  <c r="AC240" i="2"/>
  <c r="AA240" i="2"/>
  <c r="X240" i="2"/>
  <c r="V240" i="2"/>
  <c r="U240" i="2"/>
  <c r="S240" i="2"/>
  <c r="Q240" i="2" s="1"/>
  <c r="P240" i="2"/>
  <c r="N240" i="2"/>
  <c r="M240" i="2"/>
  <c r="K240" i="2"/>
  <c r="I240" i="2" s="1"/>
  <c r="AQ240" i="2" s="1"/>
  <c r="AP239" i="2"/>
  <c r="AN239" i="2"/>
  <c r="AL239" i="2"/>
  <c r="AK239" i="2"/>
  <c r="AI239" i="2"/>
  <c r="AF239" i="2"/>
  <c r="AD239" i="2"/>
  <c r="AC239" i="2"/>
  <c r="AA239" i="2"/>
  <c r="X239" i="2"/>
  <c r="V239" i="2"/>
  <c r="U239" i="2"/>
  <c r="S239" i="2"/>
  <c r="P239" i="2"/>
  <c r="N239" i="2"/>
  <c r="M239" i="2"/>
  <c r="K239" i="2"/>
  <c r="AP238" i="2"/>
  <c r="AN238" i="2"/>
  <c r="AL238" i="2"/>
  <c r="AK238" i="2"/>
  <c r="AI238" i="2"/>
  <c r="AF238" i="2"/>
  <c r="AD238" i="2"/>
  <c r="AC238" i="2"/>
  <c r="AA238" i="2"/>
  <c r="X238" i="2"/>
  <c r="V238" i="2"/>
  <c r="U238" i="2"/>
  <c r="S238" i="2"/>
  <c r="P238" i="2"/>
  <c r="N238" i="2"/>
  <c r="M238" i="2"/>
  <c r="K238" i="2"/>
  <c r="AP237" i="2"/>
  <c r="AN237" i="2"/>
  <c r="AL237" i="2"/>
  <c r="AK237" i="2"/>
  <c r="AI237" i="2"/>
  <c r="AF237" i="2"/>
  <c r="AD237" i="2"/>
  <c r="AC237" i="2"/>
  <c r="AA237" i="2"/>
  <c r="X237" i="2"/>
  <c r="V237" i="2"/>
  <c r="U237" i="2"/>
  <c r="S237" i="2"/>
  <c r="P237" i="2"/>
  <c r="N237" i="2"/>
  <c r="M237" i="2"/>
  <c r="K237" i="2"/>
  <c r="AP236" i="2"/>
  <c r="AN236" i="2"/>
  <c r="AL236" i="2"/>
  <c r="AK236" i="2"/>
  <c r="AI236" i="2"/>
  <c r="AG236" i="2" s="1"/>
  <c r="AF236" i="2"/>
  <c r="AD236" i="2"/>
  <c r="AC236" i="2"/>
  <c r="AA236" i="2"/>
  <c r="X236" i="2"/>
  <c r="V236" i="2"/>
  <c r="U236" i="2"/>
  <c r="S236" i="2"/>
  <c r="Q236" i="2" s="1"/>
  <c r="P236" i="2"/>
  <c r="N236" i="2"/>
  <c r="M236" i="2"/>
  <c r="K236" i="2"/>
  <c r="I236" i="2" s="1"/>
  <c r="AQ236" i="2" s="1"/>
  <c r="AP235" i="2"/>
  <c r="AN235" i="2"/>
  <c r="AL235" i="2"/>
  <c r="AK235" i="2"/>
  <c r="AI235" i="2"/>
  <c r="AF235" i="2"/>
  <c r="AD235" i="2"/>
  <c r="AC235" i="2"/>
  <c r="AA235" i="2"/>
  <c r="X235" i="2"/>
  <c r="V235" i="2"/>
  <c r="U235" i="2"/>
  <c r="S235" i="2"/>
  <c r="Q235" i="2" s="1"/>
  <c r="P235" i="2"/>
  <c r="N235" i="2"/>
  <c r="M235" i="2"/>
  <c r="K235" i="2"/>
  <c r="AP234" i="2"/>
  <c r="AN234" i="2"/>
  <c r="AL234" i="2"/>
  <c r="AK234" i="2"/>
  <c r="AI234" i="2"/>
  <c r="AF234" i="2"/>
  <c r="AD234" i="2"/>
  <c r="AC234" i="2"/>
  <c r="AA234" i="2"/>
  <c r="X234" i="2"/>
  <c r="V234" i="2"/>
  <c r="U234" i="2"/>
  <c r="S234" i="2"/>
  <c r="P234" i="2"/>
  <c r="N234" i="2"/>
  <c r="M234" i="2"/>
  <c r="K234" i="2"/>
  <c r="AP233" i="2"/>
  <c r="AN233" i="2"/>
  <c r="AL233" i="2"/>
  <c r="AK233" i="2"/>
  <c r="AI233" i="2"/>
  <c r="AG233" i="2" s="1"/>
  <c r="AF233" i="2"/>
  <c r="AD233" i="2"/>
  <c r="AC233" i="2"/>
  <c r="AA233" i="2"/>
  <c r="X233" i="2"/>
  <c r="V233" i="2"/>
  <c r="U233" i="2"/>
  <c r="S233" i="2"/>
  <c r="P233" i="2"/>
  <c r="N233" i="2"/>
  <c r="M233" i="2"/>
  <c r="K233" i="2"/>
  <c r="AP232" i="2"/>
  <c r="AN232" i="2"/>
  <c r="AL232" i="2"/>
  <c r="AK232" i="2"/>
  <c r="AI232" i="2"/>
  <c r="AG232" i="2" s="1"/>
  <c r="AF232" i="2"/>
  <c r="AD232" i="2"/>
  <c r="AC232" i="2"/>
  <c r="AA232" i="2"/>
  <c r="X232" i="2"/>
  <c r="V232" i="2"/>
  <c r="U232" i="2"/>
  <c r="S232" i="2"/>
  <c r="Q232" i="2" s="1"/>
  <c r="P232" i="2"/>
  <c r="N232" i="2"/>
  <c r="M232" i="2"/>
  <c r="K232" i="2"/>
  <c r="I232" i="2" s="1"/>
  <c r="AQ232" i="2" s="1"/>
  <c r="AP231" i="2"/>
  <c r="AN231" i="2"/>
  <c r="AL231" i="2"/>
  <c r="AK231" i="2"/>
  <c r="AI231" i="2"/>
  <c r="AF231" i="2"/>
  <c r="AD231" i="2"/>
  <c r="AC231" i="2"/>
  <c r="AA231" i="2"/>
  <c r="X231" i="2"/>
  <c r="V231" i="2"/>
  <c r="U231" i="2"/>
  <c r="S231" i="2"/>
  <c r="P231" i="2"/>
  <c r="N231" i="2"/>
  <c r="M231" i="2"/>
  <c r="K231" i="2"/>
  <c r="AP230" i="2"/>
  <c r="AN230" i="2"/>
  <c r="AL230" i="2"/>
  <c r="AK230" i="2"/>
  <c r="AI230" i="2"/>
  <c r="AF230" i="2"/>
  <c r="AD230" i="2"/>
  <c r="AC230" i="2"/>
  <c r="AA230" i="2"/>
  <c r="X230" i="2"/>
  <c r="V230" i="2"/>
  <c r="U230" i="2"/>
  <c r="S230" i="2"/>
  <c r="P230" i="2"/>
  <c r="N230" i="2"/>
  <c r="M230" i="2"/>
  <c r="K230" i="2"/>
  <c r="AP229" i="2"/>
  <c r="AN229" i="2"/>
  <c r="AL229" i="2"/>
  <c r="AK229" i="2"/>
  <c r="AI229" i="2"/>
  <c r="AF229" i="2"/>
  <c r="AD229" i="2"/>
  <c r="AC229" i="2"/>
  <c r="AA229" i="2"/>
  <c r="Y229" i="2" s="1"/>
  <c r="X229" i="2"/>
  <c r="V229" i="2"/>
  <c r="U229" i="2"/>
  <c r="S229" i="2"/>
  <c r="P229" i="2"/>
  <c r="N229" i="2"/>
  <c r="M229" i="2"/>
  <c r="K229" i="2"/>
  <c r="AP228" i="2"/>
  <c r="AN228" i="2"/>
  <c r="AL228" i="2"/>
  <c r="AK228" i="2"/>
  <c r="AI228" i="2"/>
  <c r="AG228" i="2" s="1"/>
  <c r="AF228" i="2"/>
  <c r="AD228" i="2"/>
  <c r="AC228" i="2"/>
  <c r="AA228" i="2"/>
  <c r="X228" i="2"/>
  <c r="V228" i="2"/>
  <c r="U228" i="2"/>
  <c r="S228" i="2"/>
  <c r="Q228" i="2" s="1"/>
  <c r="P228" i="2"/>
  <c r="N228" i="2"/>
  <c r="M228" i="2"/>
  <c r="K228" i="2"/>
  <c r="I228" i="2" s="1"/>
  <c r="AQ228" i="2" s="1"/>
  <c r="AP227" i="2"/>
  <c r="AN227" i="2"/>
  <c r="AL227" i="2"/>
  <c r="AK227" i="2"/>
  <c r="AI227" i="2"/>
  <c r="AF227" i="2"/>
  <c r="AD227" i="2"/>
  <c r="AC227" i="2"/>
  <c r="AA227" i="2"/>
  <c r="X227" i="2"/>
  <c r="V227" i="2"/>
  <c r="U227" i="2"/>
  <c r="S227" i="2"/>
  <c r="Q227" i="2" s="1"/>
  <c r="P227" i="2"/>
  <c r="N227" i="2"/>
  <c r="M227" i="2"/>
  <c r="K227" i="2"/>
  <c r="AP226" i="2"/>
  <c r="AN226" i="2"/>
  <c r="AL226" i="2"/>
  <c r="AK226" i="2"/>
  <c r="AI226" i="2"/>
  <c r="AF226" i="2"/>
  <c r="AD226" i="2"/>
  <c r="AC226" i="2"/>
  <c r="AA226" i="2"/>
  <c r="X226" i="2"/>
  <c r="V226" i="2"/>
  <c r="U226" i="2"/>
  <c r="S226" i="2"/>
  <c r="P226" i="2"/>
  <c r="N226" i="2"/>
  <c r="M226" i="2"/>
  <c r="K226" i="2"/>
  <c r="AP225" i="2"/>
  <c r="AN225" i="2"/>
  <c r="AL225" i="2"/>
  <c r="AK225" i="2"/>
  <c r="AI225" i="2"/>
  <c r="AG225" i="2" s="1"/>
  <c r="AF225" i="2"/>
  <c r="AD225" i="2"/>
  <c r="AC225" i="2"/>
  <c r="AA225" i="2"/>
  <c r="X225" i="2"/>
  <c r="V225" i="2"/>
  <c r="U225" i="2"/>
  <c r="S225" i="2"/>
  <c r="P225" i="2"/>
  <c r="N225" i="2"/>
  <c r="M225" i="2"/>
  <c r="K225" i="2"/>
  <c r="AP224" i="2"/>
  <c r="AN224" i="2"/>
  <c r="AL224" i="2"/>
  <c r="AK224" i="2"/>
  <c r="AI224" i="2"/>
  <c r="AG224" i="2" s="1"/>
  <c r="AF224" i="2"/>
  <c r="AD224" i="2"/>
  <c r="AC224" i="2"/>
  <c r="AA224" i="2"/>
  <c r="X224" i="2"/>
  <c r="V224" i="2"/>
  <c r="U224" i="2"/>
  <c r="S224" i="2"/>
  <c r="Q224" i="2" s="1"/>
  <c r="P224" i="2"/>
  <c r="N224" i="2"/>
  <c r="M224" i="2"/>
  <c r="K224" i="2"/>
  <c r="I224" i="2" s="1"/>
  <c r="AQ224" i="2" s="1"/>
  <c r="AP223" i="2"/>
  <c r="AN223" i="2"/>
  <c r="AL223" i="2"/>
  <c r="AK223" i="2"/>
  <c r="AI223" i="2"/>
  <c r="AF223" i="2"/>
  <c r="AD223" i="2"/>
  <c r="AC223" i="2"/>
  <c r="AA223" i="2"/>
  <c r="X223" i="2"/>
  <c r="V223" i="2"/>
  <c r="U223" i="2"/>
  <c r="S223" i="2"/>
  <c r="P223" i="2"/>
  <c r="N223" i="2"/>
  <c r="M223" i="2"/>
  <c r="K223" i="2"/>
  <c r="AP222" i="2"/>
  <c r="AN222" i="2"/>
  <c r="AL222" i="2"/>
  <c r="AK222" i="2"/>
  <c r="AI222" i="2"/>
  <c r="AF222" i="2"/>
  <c r="AD222" i="2"/>
  <c r="AC222" i="2"/>
  <c r="AA222" i="2"/>
  <c r="X222" i="2"/>
  <c r="V222" i="2"/>
  <c r="U222" i="2"/>
  <c r="S222" i="2"/>
  <c r="P222" i="2"/>
  <c r="N222" i="2"/>
  <c r="M222" i="2"/>
  <c r="K222" i="2"/>
  <c r="AP221" i="2"/>
  <c r="AN221" i="2"/>
  <c r="AL221" i="2"/>
  <c r="AK221" i="2"/>
  <c r="AI221" i="2"/>
  <c r="AF221" i="2"/>
  <c r="AD221" i="2"/>
  <c r="AC221" i="2"/>
  <c r="AA221" i="2"/>
  <c r="X221" i="2"/>
  <c r="V221" i="2"/>
  <c r="U221" i="2"/>
  <c r="S221" i="2"/>
  <c r="P221" i="2"/>
  <c r="N221" i="2"/>
  <c r="M221" i="2"/>
  <c r="K221" i="2"/>
  <c r="I221" i="2" s="1"/>
  <c r="AQ221" i="2" s="1"/>
  <c r="AP220" i="2"/>
  <c r="AN220" i="2"/>
  <c r="AL220" i="2"/>
  <c r="AK220" i="2"/>
  <c r="AI220" i="2"/>
  <c r="AF220" i="2"/>
  <c r="AD220" i="2"/>
  <c r="AC220" i="2"/>
  <c r="AA220" i="2"/>
  <c r="X220" i="2"/>
  <c r="V220" i="2"/>
  <c r="U220" i="2"/>
  <c r="S220" i="2"/>
  <c r="P220" i="2"/>
  <c r="N220" i="2"/>
  <c r="M220" i="2"/>
  <c r="K220" i="2"/>
  <c r="AP219" i="2"/>
  <c r="AN219" i="2"/>
  <c r="AL219" i="2"/>
  <c r="AK219" i="2"/>
  <c r="AI219" i="2"/>
  <c r="AF219" i="2"/>
  <c r="AD219" i="2"/>
  <c r="AC219" i="2"/>
  <c r="AA219" i="2"/>
  <c r="X219" i="2"/>
  <c r="V219" i="2"/>
  <c r="U219" i="2"/>
  <c r="S219" i="2"/>
  <c r="Q219" i="2" s="1"/>
  <c r="P219" i="2"/>
  <c r="N219" i="2"/>
  <c r="M219" i="2"/>
  <c r="K219" i="2"/>
  <c r="AP218" i="2"/>
  <c r="AN218" i="2"/>
  <c r="AL218" i="2"/>
  <c r="AK218" i="2"/>
  <c r="AI218" i="2"/>
  <c r="AF218" i="2"/>
  <c r="AD218" i="2"/>
  <c r="AC218" i="2"/>
  <c r="AA218" i="2"/>
  <c r="X218" i="2"/>
  <c r="V218" i="2"/>
  <c r="U218" i="2"/>
  <c r="S218" i="2"/>
  <c r="P218" i="2"/>
  <c r="N218" i="2"/>
  <c r="M218" i="2"/>
  <c r="K218" i="2"/>
  <c r="AP217" i="2"/>
  <c r="AN217" i="2"/>
  <c r="AL217" i="2"/>
  <c r="AK217" i="2"/>
  <c r="AI217" i="2"/>
  <c r="AG217" i="2" s="1"/>
  <c r="AF217" i="2"/>
  <c r="AD217" i="2"/>
  <c r="AC217" i="2"/>
  <c r="AA217" i="2"/>
  <c r="X217" i="2"/>
  <c r="V217" i="2"/>
  <c r="U217" i="2"/>
  <c r="S217" i="2"/>
  <c r="Q217" i="2" s="1"/>
  <c r="P217" i="2"/>
  <c r="N217" i="2"/>
  <c r="M217" i="2"/>
  <c r="K217" i="2"/>
  <c r="AP216" i="2"/>
  <c r="AN216" i="2"/>
  <c r="AL216" i="2"/>
  <c r="AK216" i="2"/>
  <c r="AI216" i="2"/>
  <c r="AF216" i="2"/>
  <c r="AD216" i="2"/>
  <c r="AC216" i="2"/>
  <c r="AA216" i="2"/>
  <c r="X216" i="2"/>
  <c r="V216" i="2"/>
  <c r="U216" i="2"/>
  <c r="S216" i="2"/>
  <c r="P216" i="2"/>
  <c r="N216" i="2"/>
  <c r="M216" i="2"/>
  <c r="K216" i="2"/>
  <c r="AP215" i="2"/>
  <c r="AN215" i="2"/>
  <c r="AL215" i="2"/>
  <c r="AK215" i="2"/>
  <c r="AI215" i="2"/>
  <c r="AF215" i="2"/>
  <c r="AD215" i="2"/>
  <c r="AC215" i="2"/>
  <c r="AA215" i="2"/>
  <c r="Y215" i="2" s="1"/>
  <c r="X215" i="2"/>
  <c r="V215" i="2"/>
  <c r="U215" i="2"/>
  <c r="S215" i="2"/>
  <c r="P215" i="2"/>
  <c r="N215" i="2"/>
  <c r="M215" i="2"/>
  <c r="K215" i="2"/>
  <c r="AP214" i="2"/>
  <c r="AN214" i="2"/>
  <c r="AL214" i="2"/>
  <c r="AK214" i="2"/>
  <c r="AI214" i="2"/>
  <c r="AF214" i="2"/>
  <c r="AD214" i="2"/>
  <c r="AC214" i="2"/>
  <c r="AA214" i="2"/>
  <c r="X214" i="2"/>
  <c r="V214" i="2"/>
  <c r="Q214" i="2" s="1"/>
  <c r="U214" i="2"/>
  <c r="S214" i="2"/>
  <c r="P214" i="2"/>
  <c r="N214" i="2"/>
  <c r="M214" i="2"/>
  <c r="K214" i="2"/>
  <c r="AP213" i="2"/>
  <c r="AN213" i="2"/>
  <c r="AL213" i="2"/>
  <c r="AK213" i="2"/>
  <c r="AI213" i="2"/>
  <c r="AF213" i="2"/>
  <c r="AD213" i="2"/>
  <c r="AC213" i="2"/>
  <c r="AA213" i="2"/>
  <c r="X213" i="2"/>
  <c r="V213" i="2"/>
  <c r="U213" i="2"/>
  <c r="S213" i="2"/>
  <c r="P213" i="2"/>
  <c r="N213" i="2"/>
  <c r="M213" i="2"/>
  <c r="K213" i="2"/>
  <c r="AP212" i="2"/>
  <c r="AN212" i="2"/>
  <c r="AL212" i="2"/>
  <c r="AK212" i="2"/>
  <c r="AI212" i="2"/>
  <c r="AG212" i="2" s="1"/>
  <c r="AF212" i="2"/>
  <c r="AD212" i="2"/>
  <c r="AC212" i="2"/>
  <c r="AA212" i="2"/>
  <c r="X212" i="2"/>
  <c r="V212" i="2"/>
  <c r="U212" i="2"/>
  <c r="S212" i="2"/>
  <c r="Q212" i="2" s="1"/>
  <c r="P212" i="2"/>
  <c r="N212" i="2"/>
  <c r="M212" i="2"/>
  <c r="I23" i="12" s="1"/>
  <c r="K212" i="2"/>
  <c r="AP211" i="2"/>
  <c r="AN211" i="2"/>
  <c r="AL211" i="2"/>
  <c r="AK211" i="2"/>
  <c r="AI211" i="2"/>
  <c r="AF211" i="2"/>
  <c r="AD211" i="2"/>
  <c r="AC211" i="2"/>
  <c r="Y211" i="2" s="1"/>
  <c r="AA211" i="2"/>
  <c r="X211" i="2"/>
  <c r="V211" i="2"/>
  <c r="U211" i="2"/>
  <c r="S211" i="2"/>
  <c r="Q211" i="2" s="1"/>
  <c r="P211" i="2"/>
  <c r="N211" i="2"/>
  <c r="M211" i="2"/>
  <c r="K211" i="2"/>
  <c r="AP210" i="2"/>
  <c r="AN210" i="2"/>
  <c r="AL210" i="2"/>
  <c r="AK210" i="2"/>
  <c r="AI210" i="2"/>
  <c r="AF210" i="2"/>
  <c r="AD210" i="2"/>
  <c r="AC210" i="2"/>
  <c r="AA210" i="2"/>
  <c r="X210" i="2"/>
  <c r="V210" i="2"/>
  <c r="U210" i="2"/>
  <c r="S210" i="2"/>
  <c r="P210" i="2"/>
  <c r="N210" i="2"/>
  <c r="M210" i="2"/>
  <c r="K210" i="2"/>
  <c r="AP209" i="2"/>
  <c r="AN209" i="2"/>
  <c r="AL209" i="2"/>
  <c r="AK209" i="2"/>
  <c r="AI209" i="2"/>
  <c r="AF209" i="2"/>
  <c r="AD209" i="2"/>
  <c r="AC209" i="2"/>
  <c r="AA209" i="2"/>
  <c r="X209" i="2"/>
  <c r="V209" i="2"/>
  <c r="U209" i="2"/>
  <c r="S209" i="2"/>
  <c r="Q209" i="2" s="1"/>
  <c r="P209" i="2"/>
  <c r="N209" i="2"/>
  <c r="M209" i="2"/>
  <c r="K209" i="2"/>
  <c r="AP208" i="2"/>
  <c r="AN208" i="2"/>
  <c r="AL208" i="2"/>
  <c r="AK208" i="2"/>
  <c r="AI208" i="2"/>
  <c r="AF208" i="2"/>
  <c r="AD208" i="2"/>
  <c r="AC208" i="2"/>
  <c r="AA208" i="2"/>
  <c r="X208" i="2"/>
  <c r="V208" i="2"/>
  <c r="U208" i="2"/>
  <c r="S208" i="2"/>
  <c r="P208" i="2"/>
  <c r="N208" i="2"/>
  <c r="M208" i="2"/>
  <c r="K208" i="2"/>
  <c r="AP207" i="2"/>
  <c r="AN207" i="2"/>
  <c r="AL207" i="2"/>
  <c r="AK207" i="2"/>
  <c r="AI207" i="2"/>
  <c r="AF207" i="2"/>
  <c r="AD207" i="2"/>
  <c r="AC207" i="2"/>
  <c r="AA207" i="2"/>
  <c r="Y207" i="2" s="1"/>
  <c r="X207" i="2"/>
  <c r="V207" i="2"/>
  <c r="U207" i="2"/>
  <c r="S207" i="2"/>
  <c r="P207" i="2"/>
  <c r="N207" i="2"/>
  <c r="M207" i="2"/>
  <c r="K207" i="2"/>
  <c r="AP206" i="2"/>
  <c r="AN206" i="2"/>
  <c r="AL206" i="2"/>
  <c r="AK206" i="2"/>
  <c r="AI206" i="2"/>
  <c r="AF206" i="2"/>
  <c r="AD206" i="2"/>
  <c r="AC206" i="2"/>
  <c r="AA206" i="2"/>
  <c r="X206" i="2"/>
  <c r="V206" i="2"/>
  <c r="U206" i="2"/>
  <c r="S206" i="2"/>
  <c r="P206" i="2"/>
  <c r="N206" i="2"/>
  <c r="M206" i="2"/>
  <c r="K206" i="2"/>
  <c r="AP205" i="2"/>
  <c r="AN205" i="2"/>
  <c r="AL205" i="2"/>
  <c r="AK205" i="2"/>
  <c r="AI205" i="2"/>
  <c r="AF205" i="2"/>
  <c r="AD205" i="2"/>
  <c r="AC205" i="2"/>
  <c r="AA205" i="2"/>
  <c r="X205" i="2"/>
  <c r="V205" i="2"/>
  <c r="U205" i="2"/>
  <c r="S205" i="2"/>
  <c r="P205" i="2"/>
  <c r="N205" i="2"/>
  <c r="M205" i="2"/>
  <c r="K205" i="2"/>
  <c r="AP204" i="2"/>
  <c r="AN204" i="2"/>
  <c r="AL204" i="2"/>
  <c r="AK204" i="2"/>
  <c r="AI204" i="2"/>
  <c r="AF204" i="2"/>
  <c r="AD204" i="2"/>
  <c r="AC204" i="2"/>
  <c r="AA204" i="2"/>
  <c r="X204" i="2"/>
  <c r="V204" i="2"/>
  <c r="U204" i="2"/>
  <c r="S204" i="2"/>
  <c r="P204" i="2"/>
  <c r="N204" i="2"/>
  <c r="M204" i="2"/>
  <c r="K204" i="2"/>
  <c r="AP203" i="2"/>
  <c r="AN203" i="2"/>
  <c r="AL203" i="2"/>
  <c r="AK203" i="2"/>
  <c r="AI203" i="2"/>
  <c r="AF203" i="2"/>
  <c r="AD203" i="2"/>
  <c r="AC203" i="2"/>
  <c r="AA203" i="2"/>
  <c r="Y203" i="2" s="1"/>
  <c r="X203" i="2"/>
  <c r="V203" i="2"/>
  <c r="U203" i="2"/>
  <c r="S203" i="2"/>
  <c r="P203" i="2"/>
  <c r="N203" i="2"/>
  <c r="M203" i="2"/>
  <c r="K203" i="2"/>
  <c r="AP202" i="2"/>
  <c r="AN202" i="2"/>
  <c r="AL202" i="2"/>
  <c r="AK202" i="2"/>
  <c r="AI202" i="2"/>
  <c r="AF202" i="2"/>
  <c r="AD202" i="2"/>
  <c r="AC202" i="2"/>
  <c r="AA202" i="2"/>
  <c r="X202" i="2"/>
  <c r="V202" i="2"/>
  <c r="U202" i="2"/>
  <c r="S202" i="2"/>
  <c r="P202" i="2"/>
  <c r="N202" i="2"/>
  <c r="M202" i="2"/>
  <c r="K202" i="2"/>
  <c r="AP201" i="2"/>
  <c r="AN201" i="2"/>
  <c r="AL201" i="2"/>
  <c r="AK201" i="2"/>
  <c r="AI201" i="2"/>
  <c r="AF201" i="2"/>
  <c r="AD201" i="2"/>
  <c r="AC201" i="2"/>
  <c r="AA201" i="2"/>
  <c r="Y201" i="2" s="1"/>
  <c r="X201" i="2"/>
  <c r="V201" i="2"/>
  <c r="U201" i="2"/>
  <c r="S201" i="2"/>
  <c r="P201" i="2"/>
  <c r="N201" i="2"/>
  <c r="M201" i="2"/>
  <c r="K201" i="2"/>
  <c r="AP200" i="2"/>
  <c r="AN200" i="2"/>
  <c r="AL200" i="2"/>
  <c r="AK200" i="2"/>
  <c r="AI200" i="2"/>
  <c r="AF200" i="2"/>
  <c r="AD200" i="2"/>
  <c r="AC200" i="2"/>
  <c r="AA200" i="2"/>
  <c r="X200" i="2"/>
  <c r="V200" i="2"/>
  <c r="U200" i="2"/>
  <c r="S200" i="2"/>
  <c r="P200" i="2"/>
  <c r="N200" i="2"/>
  <c r="M200" i="2"/>
  <c r="K200" i="2"/>
  <c r="AP199" i="2"/>
  <c r="AN199" i="2"/>
  <c r="AL199" i="2"/>
  <c r="AK199" i="2"/>
  <c r="AI199" i="2"/>
  <c r="AF199" i="2"/>
  <c r="AD199" i="2"/>
  <c r="AC199" i="2"/>
  <c r="AA199" i="2"/>
  <c r="X199" i="2"/>
  <c r="V199" i="2"/>
  <c r="U199" i="2"/>
  <c r="S199" i="2"/>
  <c r="P199" i="2"/>
  <c r="N199" i="2"/>
  <c r="M199" i="2"/>
  <c r="K199" i="2"/>
  <c r="AP198" i="2"/>
  <c r="AN198" i="2"/>
  <c r="AL198" i="2"/>
  <c r="AK198" i="2"/>
  <c r="AI198" i="2"/>
  <c r="AF198" i="2"/>
  <c r="AD198" i="2"/>
  <c r="AC198" i="2"/>
  <c r="AA198" i="2"/>
  <c r="X198" i="2"/>
  <c r="V198" i="2"/>
  <c r="U198" i="2"/>
  <c r="S198" i="2"/>
  <c r="P198" i="2"/>
  <c r="N198" i="2"/>
  <c r="M198" i="2"/>
  <c r="K198" i="2"/>
  <c r="I198" i="2"/>
  <c r="AQ198" i="2" s="1"/>
  <c r="AP197" i="2"/>
  <c r="AN197" i="2"/>
  <c r="AL197" i="2"/>
  <c r="AK197" i="2"/>
  <c r="AI197" i="2"/>
  <c r="AF197" i="2"/>
  <c r="AD197" i="2"/>
  <c r="AC197" i="2"/>
  <c r="AA197" i="2"/>
  <c r="X197" i="2"/>
  <c r="V197" i="2"/>
  <c r="U197" i="2"/>
  <c r="S197" i="2"/>
  <c r="P197" i="2"/>
  <c r="N197" i="2"/>
  <c r="M197" i="2"/>
  <c r="K197" i="2"/>
  <c r="AP196" i="2"/>
  <c r="AN196" i="2"/>
  <c r="AL196" i="2"/>
  <c r="AK196" i="2"/>
  <c r="AI196" i="2"/>
  <c r="AF196" i="2"/>
  <c r="AD196" i="2"/>
  <c r="AC196" i="2"/>
  <c r="AA196" i="2"/>
  <c r="X196" i="2"/>
  <c r="V196" i="2"/>
  <c r="U196" i="2"/>
  <c r="S196" i="2"/>
  <c r="P196" i="2"/>
  <c r="N196" i="2"/>
  <c r="M196" i="2"/>
  <c r="K196" i="2"/>
  <c r="AP195" i="2"/>
  <c r="AN195" i="2"/>
  <c r="AL195" i="2"/>
  <c r="AK195" i="2"/>
  <c r="AI195" i="2"/>
  <c r="AF195" i="2"/>
  <c r="AD195" i="2"/>
  <c r="AC195" i="2"/>
  <c r="AA195" i="2"/>
  <c r="X195" i="2"/>
  <c r="V195" i="2"/>
  <c r="U195" i="2"/>
  <c r="S195" i="2"/>
  <c r="Q195" i="2" s="1"/>
  <c r="P195" i="2"/>
  <c r="N195" i="2"/>
  <c r="M195" i="2"/>
  <c r="K195" i="2"/>
  <c r="AP194" i="2"/>
  <c r="AN194" i="2"/>
  <c r="AL194" i="2"/>
  <c r="AK194" i="2"/>
  <c r="AI194" i="2"/>
  <c r="AF194" i="2"/>
  <c r="AD194" i="2"/>
  <c r="AC194" i="2"/>
  <c r="AA194" i="2"/>
  <c r="X194" i="2"/>
  <c r="V194" i="2"/>
  <c r="U194" i="2"/>
  <c r="S194" i="2"/>
  <c r="P194" i="2"/>
  <c r="N194" i="2"/>
  <c r="M194" i="2"/>
  <c r="K194" i="2"/>
  <c r="AP193" i="2"/>
  <c r="AN193" i="2"/>
  <c r="AL193" i="2"/>
  <c r="AK193" i="2"/>
  <c r="AI193" i="2"/>
  <c r="AF193" i="2"/>
  <c r="AD193" i="2"/>
  <c r="AC193" i="2"/>
  <c r="AA193" i="2"/>
  <c r="X193" i="2"/>
  <c r="V193" i="2"/>
  <c r="U193" i="2"/>
  <c r="S193" i="2"/>
  <c r="P193" i="2"/>
  <c r="N193" i="2"/>
  <c r="M193" i="2"/>
  <c r="K193" i="2"/>
  <c r="I193" i="2" s="1"/>
  <c r="AQ193" i="2" s="1"/>
  <c r="AP192" i="2"/>
  <c r="AN192" i="2"/>
  <c r="AL192" i="2"/>
  <c r="AK192" i="2"/>
  <c r="AI192" i="2"/>
  <c r="AF192" i="2"/>
  <c r="AD192" i="2"/>
  <c r="AC192" i="2"/>
  <c r="AA192" i="2"/>
  <c r="X192" i="2"/>
  <c r="V192" i="2"/>
  <c r="U192" i="2"/>
  <c r="S192" i="2"/>
  <c r="P192" i="2"/>
  <c r="N192" i="2"/>
  <c r="M192" i="2"/>
  <c r="K192" i="2"/>
  <c r="AP191" i="2"/>
  <c r="AN191" i="2"/>
  <c r="AL191" i="2"/>
  <c r="AK191" i="2"/>
  <c r="AI191" i="2"/>
  <c r="AF191" i="2"/>
  <c r="AD191" i="2"/>
  <c r="AC191" i="2"/>
  <c r="AA191" i="2"/>
  <c r="Y191" i="2"/>
  <c r="X191" i="2"/>
  <c r="V191" i="2"/>
  <c r="U191" i="2"/>
  <c r="S191" i="2"/>
  <c r="P191" i="2"/>
  <c r="N191" i="2"/>
  <c r="M191" i="2"/>
  <c r="K191" i="2"/>
  <c r="I191" i="2" s="1"/>
  <c r="AQ191" i="2" s="1"/>
  <c r="AP190" i="2"/>
  <c r="AN190" i="2"/>
  <c r="AL190" i="2"/>
  <c r="AK190" i="2"/>
  <c r="AI190" i="2"/>
  <c r="AF190" i="2"/>
  <c r="AD190" i="2"/>
  <c r="AC190" i="2"/>
  <c r="AA190" i="2"/>
  <c r="X190" i="2"/>
  <c r="V190" i="2"/>
  <c r="U190" i="2"/>
  <c r="S190" i="2"/>
  <c r="P190" i="2"/>
  <c r="N190" i="2"/>
  <c r="M190" i="2"/>
  <c r="K190" i="2"/>
  <c r="AP189" i="2"/>
  <c r="AN189" i="2"/>
  <c r="AL189" i="2"/>
  <c r="AK189" i="2"/>
  <c r="AI189" i="2"/>
  <c r="AF189" i="2"/>
  <c r="AD189" i="2"/>
  <c r="AC189" i="2"/>
  <c r="AA189" i="2"/>
  <c r="X189" i="2"/>
  <c r="V189" i="2"/>
  <c r="U189" i="2"/>
  <c r="S189" i="2"/>
  <c r="P189" i="2"/>
  <c r="N189" i="2"/>
  <c r="M189" i="2"/>
  <c r="K189" i="2"/>
  <c r="AP188" i="2"/>
  <c r="AN188" i="2"/>
  <c r="AL188" i="2"/>
  <c r="AK188" i="2"/>
  <c r="AI188" i="2"/>
  <c r="AF188" i="2"/>
  <c r="AD188" i="2"/>
  <c r="AC188" i="2"/>
  <c r="AA188" i="2"/>
  <c r="X188" i="2"/>
  <c r="V188" i="2"/>
  <c r="U188" i="2"/>
  <c r="S188" i="2"/>
  <c r="P188" i="2"/>
  <c r="I188" i="2" s="1"/>
  <c r="AQ188" i="2" s="1"/>
  <c r="N188" i="2"/>
  <c r="M188" i="2"/>
  <c r="K188" i="2"/>
  <c r="AP187" i="2"/>
  <c r="AN187" i="2"/>
  <c r="AL187" i="2"/>
  <c r="AK187" i="2"/>
  <c r="AI187" i="2"/>
  <c r="AF187" i="2"/>
  <c r="AD187" i="2"/>
  <c r="AC187" i="2"/>
  <c r="AA187" i="2"/>
  <c r="X187" i="2"/>
  <c r="V187" i="2"/>
  <c r="U187" i="2"/>
  <c r="S187" i="2"/>
  <c r="P187" i="2"/>
  <c r="N187" i="2"/>
  <c r="M187" i="2"/>
  <c r="K187" i="2"/>
  <c r="AP186" i="2"/>
  <c r="AN186" i="2"/>
  <c r="AL186" i="2"/>
  <c r="AK186" i="2"/>
  <c r="AI186" i="2"/>
  <c r="AF186" i="2"/>
  <c r="AD186" i="2"/>
  <c r="AC186" i="2"/>
  <c r="AA186" i="2"/>
  <c r="Y186" i="2" s="1"/>
  <c r="X186" i="2"/>
  <c r="V186" i="2"/>
  <c r="U186" i="2"/>
  <c r="S186" i="2"/>
  <c r="P186" i="2"/>
  <c r="N186" i="2"/>
  <c r="M186" i="2"/>
  <c r="K186" i="2"/>
  <c r="I186" i="2" s="1"/>
  <c r="AQ186" i="2" s="1"/>
  <c r="AP185" i="2"/>
  <c r="AN185" i="2"/>
  <c r="AL185" i="2"/>
  <c r="AK185" i="2"/>
  <c r="AI185" i="2"/>
  <c r="AF185" i="2"/>
  <c r="AD185" i="2"/>
  <c r="AC185" i="2"/>
  <c r="AA185" i="2"/>
  <c r="X185" i="2"/>
  <c r="V185" i="2"/>
  <c r="U185" i="2"/>
  <c r="S185" i="2"/>
  <c r="P185" i="2"/>
  <c r="N185" i="2"/>
  <c r="M185" i="2"/>
  <c r="K185" i="2"/>
  <c r="AP184" i="2"/>
  <c r="AN184" i="2"/>
  <c r="AL184" i="2"/>
  <c r="AK184" i="2"/>
  <c r="AI184" i="2"/>
  <c r="AF184" i="2"/>
  <c r="AD184" i="2"/>
  <c r="AC184" i="2"/>
  <c r="AA184" i="2"/>
  <c r="X184" i="2"/>
  <c r="V184" i="2"/>
  <c r="U184" i="2"/>
  <c r="S184" i="2"/>
  <c r="P184" i="2"/>
  <c r="N184" i="2"/>
  <c r="M184" i="2"/>
  <c r="K184" i="2"/>
  <c r="AP183" i="2"/>
  <c r="AN183" i="2"/>
  <c r="AL183" i="2"/>
  <c r="AK183" i="2"/>
  <c r="AI183" i="2"/>
  <c r="AF183" i="2"/>
  <c r="AD183" i="2"/>
  <c r="AC183" i="2"/>
  <c r="AA183" i="2"/>
  <c r="Y183" i="2" s="1"/>
  <c r="X183" i="2"/>
  <c r="V183" i="2"/>
  <c r="U183" i="2"/>
  <c r="S183" i="2"/>
  <c r="P183" i="2"/>
  <c r="N183" i="2"/>
  <c r="M183" i="2"/>
  <c r="K183" i="2"/>
  <c r="AP182" i="2"/>
  <c r="AN182" i="2"/>
  <c r="AL182" i="2"/>
  <c r="AK182" i="2"/>
  <c r="AI182" i="2"/>
  <c r="AF182" i="2"/>
  <c r="AD182" i="2"/>
  <c r="AC182" i="2"/>
  <c r="AA182" i="2"/>
  <c r="X182" i="2"/>
  <c r="V182" i="2"/>
  <c r="U182" i="2"/>
  <c r="S182" i="2"/>
  <c r="P182" i="2"/>
  <c r="N182" i="2"/>
  <c r="M182" i="2"/>
  <c r="K182" i="2"/>
  <c r="AP181" i="2"/>
  <c r="AN181" i="2"/>
  <c r="AL181" i="2"/>
  <c r="AK181" i="2"/>
  <c r="AI181" i="2"/>
  <c r="AF181" i="2"/>
  <c r="AD181" i="2"/>
  <c r="AC181" i="2"/>
  <c r="AA181" i="2"/>
  <c r="X181" i="2"/>
  <c r="V181" i="2"/>
  <c r="U181" i="2"/>
  <c r="S181" i="2"/>
  <c r="P181" i="2"/>
  <c r="N181" i="2"/>
  <c r="M181" i="2"/>
  <c r="K181" i="2"/>
  <c r="AP180" i="2"/>
  <c r="AN180" i="2"/>
  <c r="AL180" i="2"/>
  <c r="AK180" i="2"/>
  <c r="AI180" i="2"/>
  <c r="AF180" i="2"/>
  <c r="AD180" i="2"/>
  <c r="AC180" i="2"/>
  <c r="AA180" i="2"/>
  <c r="X180" i="2"/>
  <c r="V180" i="2"/>
  <c r="U180" i="2"/>
  <c r="S180" i="2"/>
  <c r="P180" i="2"/>
  <c r="N180" i="2"/>
  <c r="M180" i="2"/>
  <c r="K180" i="2"/>
  <c r="AP179" i="2"/>
  <c r="AN179" i="2"/>
  <c r="AL179" i="2"/>
  <c r="AK179" i="2"/>
  <c r="AI179" i="2"/>
  <c r="AF179" i="2"/>
  <c r="AD179" i="2"/>
  <c r="AC179" i="2"/>
  <c r="AA179" i="2"/>
  <c r="Y179" i="2" s="1"/>
  <c r="X179" i="2"/>
  <c r="V179" i="2"/>
  <c r="U179" i="2"/>
  <c r="S179" i="2"/>
  <c r="P179" i="2"/>
  <c r="N179" i="2"/>
  <c r="M179" i="2"/>
  <c r="K179" i="2"/>
  <c r="AP178" i="2"/>
  <c r="AN178" i="2"/>
  <c r="AL178" i="2"/>
  <c r="AK178" i="2"/>
  <c r="AI178" i="2"/>
  <c r="AF178" i="2"/>
  <c r="AD178" i="2"/>
  <c r="AC178" i="2"/>
  <c r="AA178" i="2"/>
  <c r="X178" i="2"/>
  <c r="V178" i="2"/>
  <c r="U178" i="2"/>
  <c r="S178" i="2"/>
  <c r="P178" i="2"/>
  <c r="N178" i="2"/>
  <c r="M178" i="2"/>
  <c r="K178" i="2"/>
  <c r="I178" i="2" s="1"/>
  <c r="AQ178" i="2" s="1"/>
  <c r="AP177" i="2"/>
  <c r="AN177" i="2"/>
  <c r="AL177" i="2"/>
  <c r="AK177" i="2"/>
  <c r="AI177" i="2"/>
  <c r="AF177" i="2"/>
  <c r="AD177" i="2"/>
  <c r="AC177" i="2"/>
  <c r="AA177" i="2"/>
  <c r="X177" i="2"/>
  <c r="V177" i="2"/>
  <c r="U177" i="2"/>
  <c r="S177" i="2"/>
  <c r="P177" i="2"/>
  <c r="N177" i="2"/>
  <c r="M177" i="2"/>
  <c r="K177" i="2"/>
  <c r="AP176" i="2"/>
  <c r="AN176" i="2"/>
  <c r="AL176" i="2"/>
  <c r="AK176" i="2"/>
  <c r="AI176" i="2"/>
  <c r="AF176" i="2"/>
  <c r="AD176" i="2"/>
  <c r="AC176" i="2"/>
  <c r="AA176" i="2"/>
  <c r="X176" i="2"/>
  <c r="V176" i="2"/>
  <c r="U176" i="2"/>
  <c r="S176" i="2"/>
  <c r="P176" i="2"/>
  <c r="N176" i="2"/>
  <c r="M176" i="2"/>
  <c r="K176" i="2"/>
  <c r="AP175" i="2"/>
  <c r="AN175" i="2"/>
  <c r="AL175" i="2"/>
  <c r="AK175" i="2"/>
  <c r="AI175" i="2"/>
  <c r="AF175" i="2"/>
  <c r="AD175" i="2"/>
  <c r="AC175" i="2"/>
  <c r="AA175" i="2"/>
  <c r="Y175" i="2" s="1"/>
  <c r="X175" i="2"/>
  <c r="V175" i="2"/>
  <c r="U175" i="2"/>
  <c r="S175" i="2"/>
  <c r="P175" i="2"/>
  <c r="N175" i="2"/>
  <c r="M175" i="2"/>
  <c r="K175" i="2"/>
  <c r="AP174" i="2"/>
  <c r="AN174" i="2"/>
  <c r="AL174" i="2"/>
  <c r="AK174" i="2"/>
  <c r="AI174" i="2"/>
  <c r="AF174" i="2"/>
  <c r="AD174" i="2"/>
  <c r="AC174" i="2"/>
  <c r="AA174" i="2"/>
  <c r="X174" i="2"/>
  <c r="V174" i="2"/>
  <c r="U174" i="2"/>
  <c r="S174" i="2"/>
  <c r="P174" i="2"/>
  <c r="N174" i="2"/>
  <c r="M174" i="2"/>
  <c r="K174" i="2"/>
  <c r="AP173" i="2"/>
  <c r="AN173" i="2"/>
  <c r="AL173" i="2"/>
  <c r="AK173" i="2"/>
  <c r="AI173" i="2"/>
  <c r="AF173" i="2"/>
  <c r="AD173" i="2"/>
  <c r="AC173" i="2"/>
  <c r="AA173" i="2"/>
  <c r="X173" i="2"/>
  <c r="V173" i="2"/>
  <c r="U173" i="2"/>
  <c r="S173" i="2"/>
  <c r="P173" i="2"/>
  <c r="N173" i="2"/>
  <c r="M173" i="2"/>
  <c r="K173" i="2"/>
  <c r="AP172" i="2"/>
  <c r="AN172" i="2"/>
  <c r="AL172" i="2"/>
  <c r="AK172" i="2"/>
  <c r="AI172" i="2"/>
  <c r="AF172" i="2"/>
  <c r="AD172" i="2"/>
  <c r="AC172" i="2"/>
  <c r="AA172" i="2"/>
  <c r="X172" i="2"/>
  <c r="V172" i="2"/>
  <c r="U172" i="2"/>
  <c r="S172" i="2"/>
  <c r="P172" i="2"/>
  <c r="I172" i="2" s="1"/>
  <c r="AQ172" i="2" s="1"/>
  <c r="N172" i="2"/>
  <c r="M172" i="2"/>
  <c r="K172" i="2"/>
  <c r="AP171" i="2"/>
  <c r="AN171" i="2"/>
  <c r="AL171" i="2"/>
  <c r="AK171" i="2"/>
  <c r="AI171" i="2"/>
  <c r="AF171" i="2"/>
  <c r="AD171" i="2"/>
  <c r="AC171" i="2"/>
  <c r="AA171" i="2"/>
  <c r="Y171" i="2" s="1"/>
  <c r="X171" i="2"/>
  <c r="V171" i="2"/>
  <c r="U171" i="2"/>
  <c r="S171" i="2"/>
  <c r="P171" i="2"/>
  <c r="N171" i="2"/>
  <c r="M171" i="2"/>
  <c r="K171" i="2"/>
  <c r="AP170" i="2"/>
  <c r="AN170" i="2"/>
  <c r="AL170" i="2"/>
  <c r="AK170" i="2"/>
  <c r="AI170" i="2"/>
  <c r="AF170" i="2"/>
  <c r="AD170" i="2"/>
  <c r="AC170" i="2"/>
  <c r="AA170" i="2"/>
  <c r="Y170" i="2" s="1"/>
  <c r="X170" i="2"/>
  <c r="V170" i="2"/>
  <c r="U170" i="2"/>
  <c r="S170" i="2"/>
  <c r="P170" i="2"/>
  <c r="N170" i="2"/>
  <c r="M170" i="2"/>
  <c r="K170" i="2"/>
  <c r="I170" i="2" s="1"/>
  <c r="AQ170" i="2" s="1"/>
  <c r="AP169" i="2"/>
  <c r="AN169" i="2"/>
  <c r="AL169" i="2"/>
  <c r="AK169" i="2"/>
  <c r="AI169" i="2"/>
  <c r="AF169" i="2"/>
  <c r="AD169" i="2"/>
  <c r="AC169" i="2"/>
  <c r="AA169" i="2"/>
  <c r="X169" i="2"/>
  <c r="V169" i="2"/>
  <c r="U169" i="2"/>
  <c r="S169" i="2"/>
  <c r="P169" i="2"/>
  <c r="N169" i="2"/>
  <c r="M169" i="2"/>
  <c r="K169" i="2"/>
  <c r="AP168" i="2"/>
  <c r="AN168" i="2"/>
  <c r="AL168" i="2"/>
  <c r="AK168" i="2"/>
  <c r="AI168" i="2"/>
  <c r="AF168" i="2"/>
  <c r="AD168" i="2"/>
  <c r="AC168" i="2"/>
  <c r="AA168" i="2"/>
  <c r="X168" i="2"/>
  <c r="V168" i="2"/>
  <c r="U168" i="2"/>
  <c r="S168" i="2"/>
  <c r="P168" i="2"/>
  <c r="N168" i="2"/>
  <c r="M168" i="2"/>
  <c r="K168" i="2"/>
  <c r="AP167" i="2"/>
  <c r="AN167" i="2"/>
  <c r="AL167" i="2"/>
  <c r="AK167" i="2"/>
  <c r="AI167" i="2"/>
  <c r="AF167" i="2"/>
  <c r="AD167" i="2"/>
  <c r="AC167" i="2"/>
  <c r="AA167" i="2"/>
  <c r="Y167" i="2" s="1"/>
  <c r="X167" i="2"/>
  <c r="V167" i="2"/>
  <c r="U167" i="2"/>
  <c r="S167" i="2"/>
  <c r="P167" i="2"/>
  <c r="N167" i="2"/>
  <c r="M167" i="2"/>
  <c r="K167" i="2"/>
  <c r="AP166" i="2"/>
  <c r="AN166" i="2"/>
  <c r="AL166" i="2"/>
  <c r="AK166" i="2"/>
  <c r="AI166" i="2"/>
  <c r="AF166" i="2"/>
  <c r="AD166" i="2"/>
  <c r="AC166" i="2"/>
  <c r="AA166" i="2"/>
  <c r="X166" i="2"/>
  <c r="V166" i="2"/>
  <c r="U166" i="2"/>
  <c r="S166" i="2"/>
  <c r="P166" i="2"/>
  <c r="N166" i="2"/>
  <c r="M166" i="2"/>
  <c r="K166" i="2"/>
  <c r="AP165" i="2"/>
  <c r="AN165" i="2"/>
  <c r="AL165" i="2"/>
  <c r="AK165" i="2"/>
  <c r="AI165" i="2"/>
  <c r="AF165" i="2"/>
  <c r="AD165" i="2"/>
  <c r="AC165" i="2"/>
  <c r="AA165" i="2"/>
  <c r="X165" i="2"/>
  <c r="V165" i="2"/>
  <c r="U165" i="2"/>
  <c r="S165" i="2"/>
  <c r="P165" i="2"/>
  <c r="N165" i="2"/>
  <c r="M165" i="2"/>
  <c r="K165" i="2"/>
  <c r="AP164" i="2"/>
  <c r="AN164" i="2"/>
  <c r="AL164" i="2"/>
  <c r="AK164" i="2"/>
  <c r="AI164" i="2"/>
  <c r="AF164" i="2"/>
  <c r="AD164" i="2"/>
  <c r="AC164" i="2"/>
  <c r="AA164" i="2"/>
  <c r="X164" i="2"/>
  <c r="V164" i="2"/>
  <c r="U164" i="2"/>
  <c r="S164" i="2"/>
  <c r="Q164" i="2" s="1"/>
  <c r="P164" i="2"/>
  <c r="N164" i="2"/>
  <c r="M164" i="2"/>
  <c r="K164" i="2"/>
  <c r="AP163" i="2"/>
  <c r="AN163" i="2"/>
  <c r="AL163" i="2"/>
  <c r="AK163" i="2"/>
  <c r="AI163" i="2"/>
  <c r="AF163" i="2"/>
  <c r="AD163" i="2"/>
  <c r="AC163" i="2"/>
  <c r="AA163" i="2"/>
  <c r="Y163" i="2" s="1"/>
  <c r="X163" i="2"/>
  <c r="V163" i="2"/>
  <c r="U163" i="2"/>
  <c r="S163" i="2"/>
  <c r="P163" i="2"/>
  <c r="N163" i="2"/>
  <c r="M163" i="2"/>
  <c r="K163" i="2"/>
  <c r="AP162" i="2"/>
  <c r="AN162" i="2"/>
  <c r="AL162" i="2"/>
  <c r="AK162" i="2"/>
  <c r="AI162" i="2"/>
  <c r="AF162" i="2"/>
  <c r="AD162" i="2"/>
  <c r="AC162" i="2"/>
  <c r="AA162" i="2"/>
  <c r="Y162" i="2" s="1"/>
  <c r="X162" i="2"/>
  <c r="V162" i="2"/>
  <c r="U162" i="2"/>
  <c r="S162" i="2"/>
  <c r="P162" i="2"/>
  <c r="N162" i="2"/>
  <c r="M162" i="2"/>
  <c r="K162" i="2"/>
  <c r="AP161" i="2"/>
  <c r="AN161" i="2"/>
  <c r="AL161" i="2"/>
  <c r="AK161" i="2"/>
  <c r="AI161" i="2"/>
  <c r="AF161" i="2"/>
  <c r="AD161" i="2"/>
  <c r="AC161" i="2"/>
  <c r="AA161" i="2"/>
  <c r="X161" i="2"/>
  <c r="V161" i="2"/>
  <c r="U161" i="2"/>
  <c r="S161" i="2"/>
  <c r="P161" i="2"/>
  <c r="N161" i="2"/>
  <c r="M161" i="2"/>
  <c r="K161" i="2"/>
  <c r="AP160" i="2"/>
  <c r="AN160" i="2"/>
  <c r="AL160" i="2"/>
  <c r="AK160" i="2"/>
  <c r="AI160" i="2"/>
  <c r="AF160" i="2"/>
  <c r="AD160" i="2"/>
  <c r="AC160" i="2"/>
  <c r="AA160" i="2"/>
  <c r="X160" i="2"/>
  <c r="V160" i="2"/>
  <c r="U160" i="2"/>
  <c r="S160" i="2"/>
  <c r="P160" i="2"/>
  <c r="N160" i="2"/>
  <c r="M160" i="2"/>
  <c r="K160" i="2"/>
  <c r="I160" i="2" s="1"/>
  <c r="AP159" i="2"/>
  <c r="AN159" i="2"/>
  <c r="AL159" i="2"/>
  <c r="AK159" i="2"/>
  <c r="AI159" i="2"/>
  <c r="AF159" i="2"/>
  <c r="AD159" i="2"/>
  <c r="AC159" i="2"/>
  <c r="AA159" i="2"/>
  <c r="Y159" i="2" s="1"/>
  <c r="X159" i="2"/>
  <c r="V159" i="2"/>
  <c r="U159" i="2"/>
  <c r="S159" i="2"/>
  <c r="P159" i="2"/>
  <c r="N159" i="2"/>
  <c r="M159" i="2"/>
  <c r="K159" i="2"/>
  <c r="AP158" i="2"/>
  <c r="AN158" i="2"/>
  <c r="AL158" i="2"/>
  <c r="AK158" i="2"/>
  <c r="AI158" i="2"/>
  <c r="AF158" i="2"/>
  <c r="AD158" i="2"/>
  <c r="AC158" i="2"/>
  <c r="AA158" i="2"/>
  <c r="X158" i="2"/>
  <c r="V158" i="2"/>
  <c r="U158" i="2"/>
  <c r="S158" i="2"/>
  <c r="P158" i="2"/>
  <c r="N158" i="2"/>
  <c r="M158" i="2"/>
  <c r="K158" i="2"/>
  <c r="AP157" i="2"/>
  <c r="AN157" i="2"/>
  <c r="AL157" i="2"/>
  <c r="AK157" i="2"/>
  <c r="AI157" i="2"/>
  <c r="AF157" i="2"/>
  <c r="AD157" i="2"/>
  <c r="AC157" i="2"/>
  <c r="AA157" i="2"/>
  <c r="X157" i="2"/>
  <c r="V157" i="2"/>
  <c r="U157" i="2"/>
  <c r="S157" i="2"/>
  <c r="P157" i="2"/>
  <c r="N157" i="2"/>
  <c r="M157" i="2"/>
  <c r="K157" i="2"/>
  <c r="AP156" i="2"/>
  <c r="AN156" i="2"/>
  <c r="AL156" i="2"/>
  <c r="AK156" i="2"/>
  <c r="AI156" i="2"/>
  <c r="AG156" i="2" s="1"/>
  <c r="AF156" i="2"/>
  <c r="AD156" i="2"/>
  <c r="AC156" i="2"/>
  <c r="AA156" i="2"/>
  <c r="X156" i="2"/>
  <c r="V156" i="2"/>
  <c r="U156" i="2"/>
  <c r="S156" i="2"/>
  <c r="Q156" i="2" s="1"/>
  <c r="P156" i="2"/>
  <c r="N156" i="2"/>
  <c r="M156" i="2"/>
  <c r="K156" i="2"/>
  <c r="AP155" i="2"/>
  <c r="AN155" i="2"/>
  <c r="AL155" i="2"/>
  <c r="AK155" i="2"/>
  <c r="AI155" i="2"/>
  <c r="AF155" i="2"/>
  <c r="AD155" i="2"/>
  <c r="AC155" i="2"/>
  <c r="AA155" i="2"/>
  <c r="Y155" i="2" s="1"/>
  <c r="X155" i="2"/>
  <c r="V155" i="2"/>
  <c r="U155" i="2"/>
  <c r="S155" i="2"/>
  <c r="P155" i="2"/>
  <c r="N155" i="2"/>
  <c r="M155" i="2"/>
  <c r="K155" i="2"/>
  <c r="AP154" i="2"/>
  <c r="AN154" i="2"/>
  <c r="AL154" i="2"/>
  <c r="AK154" i="2"/>
  <c r="AI154" i="2"/>
  <c r="AF154" i="2"/>
  <c r="AD154" i="2"/>
  <c r="AC154" i="2"/>
  <c r="AA154" i="2"/>
  <c r="Y154" i="2" s="1"/>
  <c r="X154" i="2"/>
  <c r="V154" i="2"/>
  <c r="U154" i="2"/>
  <c r="S154" i="2"/>
  <c r="P154" i="2"/>
  <c r="N154" i="2"/>
  <c r="M154" i="2"/>
  <c r="K154" i="2"/>
  <c r="AP153" i="2"/>
  <c r="AN153" i="2"/>
  <c r="AL153" i="2"/>
  <c r="AK153" i="2"/>
  <c r="AI153" i="2"/>
  <c r="AF153" i="2"/>
  <c r="AD153" i="2"/>
  <c r="AC153" i="2"/>
  <c r="AA153" i="2"/>
  <c r="X153" i="2"/>
  <c r="V153" i="2"/>
  <c r="U153" i="2"/>
  <c r="S153" i="2"/>
  <c r="P153" i="2"/>
  <c r="N153" i="2"/>
  <c r="M153" i="2"/>
  <c r="K153" i="2"/>
  <c r="AP152" i="2"/>
  <c r="AN152" i="2"/>
  <c r="AL152" i="2"/>
  <c r="AK152" i="2"/>
  <c r="AI152" i="2"/>
  <c r="AF152" i="2"/>
  <c r="AD152" i="2"/>
  <c r="AC152" i="2"/>
  <c r="AA152" i="2"/>
  <c r="X152" i="2"/>
  <c r="V152" i="2"/>
  <c r="U152" i="2"/>
  <c r="S152" i="2"/>
  <c r="P152" i="2"/>
  <c r="N152" i="2"/>
  <c r="M152" i="2"/>
  <c r="K152" i="2"/>
  <c r="I152" i="2" s="1"/>
  <c r="AP151" i="2"/>
  <c r="AN151" i="2"/>
  <c r="AL151" i="2"/>
  <c r="AK151" i="2"/>
  <c r="AI151" i="2"/>
  <c r="AF151" i="2"/>
  <c r="AD151" i="2"/>
  <c r="AC151" i="2"/>
  <c r="AA151" i="2"/>
  <c r="Y151" i="2" s="1"/>
  <c r="X151" i="2"/>
  <c r="V151" i="2"/>
  <c r="U151" i="2"/>
  <c r="S151" i="2"/>
  <c r="P151" i="2"/>
  <c r="N151" i="2"/>
  <c r="M151" i="2"/>
  <c r="K151" i="2"/>
  <c r="AP150" i="2"/>
  <c r="AN150" i="2"/>
  <c r="AL150" i="2"/>
  <c r="AK150" i="2"/>
  <c r="AI150" i="2"/>
  <c r="AF150" i="2"/>
  <c r="AD150" i="2"/>
  <c r="AC150" i="2"/>
  <c r="AA150" i="2"/>
  <c r="X150" i="2"/>
  <c r="V150" i="2"/>
  <c r="U150" i="2"/>
  <c r="S150" i="2"/>
  <c r="P150" i="2"/>
  <c r="N150" i="2"/>
  <c r="M150" i="2"/>
  <c r="K150" i="2"/>
  <c r="AP149" i="2"/>
  <c r="AN149" i="2"/>
  <c r="AL149" i="2"/>
  <c r="AK149" i="2"/>
  <c r="AI149" i="2"/>
  <c r="AF149" i="2"/>
  <c r="AD149" i="2"/>
  <c r="AC149" i="2"/>
  <c r="AA149" i="2"/>
  <c r="X149" i="2"/>
  <c r="V149" i="2"/>
  <c r="U149" i="2"/>
  <c r="S149" i="2"/>
  <c r="P149" i="2"/>
  <c r="N149" i="2"/>
  <c r="M149" i="2"/>
  <c r="K149" i="2"/>
  <c r="AP148" i="2"/>
  <c r="AN148" i="2"/>
  <c r="AL148" i="2"/>
  <c r="AK148" i="2"/>
  <c r="AI148" i="2"/>
  <c r="AF148" i="2"/>
  <c r="AD148" i="2"/>
  <c r="AC148" i="2"/>
  <c r="AA148" i="2"/>
  <c r="X148" i="2"/>
  <c r="V148" i="2"/>
  <c r="U148" i="2"/>
  <c r="S148" i="2"/>
  <c r="Q148" i="2" s="1"/>
  <c r="P148" i="2"/>
  <c r="N148" i="2"/>
  <c r="M148" i="2"/>
  <c r="K148" i="2"/>
  <c r="AP147" i="2"/>
  <c r="AN147" i="2"/>
  <c r="AL147" i="2"/>
  <c r="AK147" i="2"/>
  <c r="AI147" i="2"/>
  <c r="AF147" i="2"/>
  <c r="AD147" i="2"/>
  <c r="AC147" i="2"/>
  <c r="AA147" i="2"/>
  <c r="Y147" i="2" s="1"/>
  <c r="X147" i="2"/>
  <c r="V147" i="2"/>
  <c r="U147" i="2"/>
  <c r="S147" i="2"/>
  <c r="Q147" i="2" s="1"/>
  <c r="P147" i="2"/>
  <c r="N147" i="2"/>
  <c r="M147" i="2"/>
  <c r="K147" i="2"/>
  <c r="I147" i="2" s="1"/>
  <c r="AQ147" i="2" s="1"/>
  <c r="AP146" i="2"/>
  <c r="AN146" i="2"/>
  <c r="AL146" i="2"/>
  <c r="AK146" i="2"/>
  <c r="AI146" i="2"/>
  <c r="AF146" i="2"/>
  <c r="AD146" i="2"/>
  <c r="AC146" i="2"/>
  <c r="AA146" i="2"/>
  <c r="X146" i="2"/>
  <c r="V146" i="2"/>
  <c r="U146" i="2"/>
  <c r="S146" i="2"/>
  <c r="P146" i="2"/>
  <c r="N146" i="2"/>
  <c r="M146" i="2"/>
  <c r="K146" i="2"/>
  <c r="AP145" i="2"/>
  <c r="AN145" i="2"/>
  <c r="AL145" i="2"/>
  <c r="AK145" i="2"/>
  <c r="AI145" i="2"/>
  <c r="AF145" i="2"/>
  <c r="AD145" i="2"/>
  <c r="AC145" i="2"/>
  <c r="AA145" i="2"/>
  <c r="X145" i="2"/>
  <c r="V145" i="2"/>
  <c r="U145" i="2"/>
  <c r="S145" i="2"/>
  <c r="P145" i="2"/>
  <c r="N145" i="2"/>
  <c r="M145" i="2"/>
  <c r="K145" i="2"/>
  <c r="AP144" i="2"/>
  <c r="AN144" i="2"/>
  <c r="AL144" i="2"/>
  <c r="AK144" i="2"/>
  <c r="AI144" i="2"/>
  <c r="AF144" i="2"/>
  <c r="AD144" i="2"/>
  <c r="AC144" i="2"/>
  <c r="AA144" i="2"/>
  <c r="X144" i="2"/>
  <c r="V144" i="2"/>
  <c r="U144" i="2"/>
  <c r="S144" i="2"/>
  <c r="P144" i="2"/>
  <c r="N144" i="2"/>
  <c r="M144" i="2"/>
  <c r="K144" i="2"/>
  <c r="AP143" i="2"/>
  <c r="AN143" i="2"/>
  <c r="AL143" i="2"/>
  <c r="AK143" i="2"/>
  <c r="AI143" i="2"/>
  <c r="AF143" i="2"/>
  <c r="AD143" i="2"/>
  <c r="AC143" i="2"/>
  <c r="AA143" i="2"/>
  <c r="X143" i="2"/>
  <c r="V143" i="2"/>
  <c r="U143" i="2"/>
  <c r="S143" i="2"/>
  <c r="P143" i="2"/>
  <c r="N143" i="2"/>
  <c r="M143" i="2"/>
  <c r="K143" i="2"/>
  <c r="AP142" i="2"/>
  <c r="AN142" i="2"/>
  <c r="AL142" i="2"/>
  <c r="AK142" i="2"/>
  <c r="AI142" i="2"/>
  <c r="AF142" i="2"/>
  <c r="AD142" i="2"/>
  <c r="AC142" i="2"/>
  <c r="AA142" i="2"/>
  <c r="X142" i="2"/>
  <c r="V142" i="2"/>
  <c r="U142" i="2"/>
  <c r="S142" i="2"/>
  <c r="P142" i="2"/>
  <c r="N142" i="2"/>
  <c r="M142" i="2"/>
  <c r="K142" i="2"/>
  <c r="AP141" i="2"/>
  <c r="AN141" i="2"/>
  <c r="AL141" i="2"/>
  <c r="AK141" i="2"/>
  <c r="AI141" i="2"/>
  <c r="AF141" i="2"/>
  <c r="Y141" i="2" s="1"/>
  <c r="AD141" i="2"/>
  <c r="AC141" i="2"/>
  <c r="AA141" i="2"/>
  <c r="X141" i="2"/>
  <c r="V141" i="2"/>
  <c r="U141" i="2"/>
  <c r="S141" i="2"/>
  <c r="P141" i="2"/>
  <c r="N141" i="2"/>
  <c r="M141" i="2"/>
  <c r="K141" i="2"/>
  <c r="AP140" i="2"/>
  <c r="AN140" i="2"/>
  <c r="AL140" i="2"/>
  <c r="AK140" i="2"/>
  <c r="AI140" i="2"/>
  <c r="AG140" i="2" s="1"/>
  <c r="AF140" i="2"/>
  <c r="AD140" i="2"/>
  <c r="AC140" i="2"/>
  <c r="AA140" i="2"/>
  <c r="X140" i="2"/>
  <c r="V140" i="2"/>
  <c r="U140" i="2"/>
  <c r="S140" i="2"/>
  <c r="P140" i="2"/>
  <c r="N140" i="2"/>
  <c r="M140" i="2"/>
  <c r="K140" i="2"/>
  <c r="AP139" i="2"/>
  <c r="AN139" i="2"/>
  <c r="AL139" i="2"/>
  <c r="AK139" i="2"/>
  <c r="AI139" i="2"/>
  <c r="AF139" i="2"/>
  <c r="AD139" i="2"/>
  <c r="AC139" i="2"/>
  <c r="AA139" i="2"/>
  <c r="X139" i="2"/>
  <c r="V139" i="2"/>
  <c r="U139" i="2"/>
  <c r="S139" i="2"/>
  <c r="P139" i="2"/>
  <c r="N139" i="2"/>
  <c r="M139" i="2"/>
  <c r="K139" i="2"/>
  <c r="AP138" i="2"/>
  <c r="AN138" i="2"/>
  <c r="AL138" i="2"/>
  <c r="AK138" i="2"/>
  <c r="AI138" i="2"/>
  <c r="AF138" i="2"/>
  <c r="AD138" i="2"/>
  <c r="AC138" i="2"/>
  <c r="AA138" i="2"/>
  <c r="X138" i="2"/>
  <c r="V138" i="2"/>
  <c r="U138" i="2"/>
  <c r="S138" i="2"/>
  <c r="P138" i="2"/>
  <c r="N138" i="2"/>
  <c r="M138" i="2"/>
  <c r="K138" i="2"/>
  <c r="AP137" i="2"/>
  <c r="AN137" i="2"/>
  <c r="AL137" i="2"/>
  <c r="AK137" i="2"/>
  <c r="AI137" i="2"/>
  <c r="AF137" i="2"/>
  <c r="AD137" i="2"/>
  <c r="AC137" i="2"/>
  <c r="AA137" i="2"/>
  <c r="X137" i="2"/>
  <c r="V137" i="2"/>
  <c r="U137" i="2"/>
  <c r="S137" i="2"/>
  <c r="P137" i="2"/>
  <c r="N137" i="2"/>
  <c r="M137" i="2"/>
  <c r="K137" i="2"/>
  <c r="AP136" i="2"/>
  <c r="AN136" i="2"/>
  <c r="AL136" i="2"/>
  <c r="AK136" i="2"/>
  <c r="AI136" i="2"/>
  <c r="AG136" i="2"/>
  <c r="AF136" i="2"/>
  <c r="AD136" i="2"/>
  <c r="AC136" i="2"/>
  <c r="AA136" i="2"/>
  <c r="X136" i="2"/>
  <c r="V136" i="2"/>
  <c r="U136" i="2"/>
  <c r="S136" i="2"/>
  <c r="Q136" i="2" s="1"/>
  <c r="P136" i="2"/>
  <c r="N136" i="2"/>
  <c r="M136" i="2"/>
  <c r="K136" i="2"/>
  <c r="AP135" i="2"/>
  <c r="AN135" i="2"/>
  <c r="AL135" i="2"/>
  <c r="AK135" i="2"/>
  <c r="AI135" i="2"/>
  <c r="AF135" i="2"/>
  <c r="AD135" i="2"/>
  <c r="AC135" i="2"/>
  <c r="AA135" i="2"/>
  <c r="X135" i="2"/>
  <c r="V135" i="2"/>
  <c r="U135" i="2"/>
  <c r="S135" i="2"/>
  <c r="P135" i="2"/>
  <c r="N135" i="2"/>
  <c r="M135" i="2"/>
  <c r="K135" i="2"/>
  <c r="AP134" i="2"/>
  <c r="AN134" i="2"/>
  <c r="AL134" i="2"/>
  <c r="AK134" i="2"/>
  <c r="AI134" i="2"/>
  <c r="AF134" i="2"/>
  <c r="AD134" i="2"/>
  <c r="AC134" i="2"/>
  <c r="AA134" i="2"/>
  <c r="X134" i="2"/>
  <c r="V134" i="2"/>
  <c r="U134" i="2"/>
  <c r="S134" i="2"/>
  <c r="P134" i="2"/>
  <c r="N134" i="2"/>
  <c r="M134" i="2"/>
  <c r="K134" i="2"/>
  <c r="AP133" i="2"/>
  <c r="AN133" i="2"/>
  <c r="AL133" i="2"/>
  <c r="AK133" i="2"/>
  <c r="AI133" i="2"/>
  <c r="AF133" i="2"/>
  <c r="AD133" i="2"/>
  <c r="AC133" i="2"/>
  <c r="AA133" i="2"/>
  <c r="X133" i="2"/>
  <c r="V133" i="2"/>
  <c r="U133" i="2"/>
  <c r="S133" i="2"/>
  <c r="P133" i="2"/>
  <c r="N133" i="2"/>
  <c r="M133" i="2"/>
  <c r="K133" i="2"/>
  <c r="AP132" i="2"/>
  <c r="AN132" i="2"/>
  <c r="AL132" i="2"/>
  <c r="AK132" i="2"/>
  <c r="AI132" i="2"/>
  <c r="AF132" i="2"/>
  <c r="AD132" i="2"/>
  <c r="AC132" i="2"/>
  <c r="AA132" i="2"/>
  <c r="Y132" i="2" s="1"/>
  <c r="X132" i="2"/>
  <c r="V132" i="2"/>
  <c r="U132" i="2"/>
  <c r="S132" i="2"/>
  <c r="P132" i="2"/>
  <c r="N132" i="2"/>
  <c r="M132" i="2"/>
  <c r="K132" i="2"/>
  <c r="I132" i="2" s="1"/>
  <c r="AQ132" i="2" s="1"/>
  <c r="AP131" i="2"/>
  <c r="AN131" i="2"/>
  <c r="AL131" i="2"/>
  <c r="AK131" i="2"/>
  <c r="AI131" i="2"/>
  <c r="AF131" i="2"/>
  <c r="AD131" i="2"/>
  <c r="AC131" i="2"/>
  <c r="AA131" i="2"/>
  <c r="X131" i="2"/>
  <c r="V131" i="2"/>
  <c r="U131" i="2"/>
  <c r="S131" i="2"/>
  <c r="P131" i="2"/>
  <c r="N131" i="2"/>
  <c r="M131" i="2"/>
  <c r="K131" i="2"/>
  <c r="AP130" i="2"/>
  <c r="AN130" i="2"/>
  <c r="AL130" i="2"/>
  <c r="AK130" i="2"/>
  <c r="AI130" i="2"/>
  <c r="AF130" i="2"/>
  <c r="AD130" i="2"/>
  <c r="AC130" i="2"/>
  <c r="AA130" i="2"/>
  <c r="X130" i="2"/>
  <c r="V130" i="2"/>
  <c r="U130" i="2"/>
  <c r="S130" i="2"/>
  <c r="P130" i="2"/>
  <c r="N130" i="2"/>
  <c r="M130" i="2"/>
  <c r="K130" i="2"/>
  <c r="AP129" i="2"/>
  <c r="AN129" i="2"/>
  <c r="AL129" i="2"/>
  <c r="AK129" i="2"/>
  <c r="AI129" i="2"/>
  <c r="AF129" i="2"/>
  <c r="AD129" i="2"/>
  <c r="AC129" i="2"/>
  <c r="AA129" i="2"/>
  <c r="X129" i="2"/>
  <c r="V129" i="2"/>
  <c r="U129" i="2"/>
  <c r="S129" i="2"/>
  <c r="P129" i="2"/>
  <c r="N129" i="2"/>
  <c r="M129" i="2"/>
  <c r="K129" i="2"/>
  <c r="I129" i="2" s="1"/>
  <c r="AQ129" i="2" s="1"/>
  <c r="AP128" i="2"/>
  <c r="AN128" i="2"/>
  <c r="AL128" i="2"/>
  <c r="AK128" i="2"/>
  <c r="AI128" i="2"/>
  <c r="AF128" i="2"/>
  <c r="AD128" i="2"/>
  <c r="AC128" i="2"/>
  <c r="AA128" i="2"/>
  <c r="X128" i="2"/>
  <c r="V128" i="2"/>
  <c r="U128" i="2"/>
  <c r="S128" i="2"/>
  <c r="P128" i="2"/>
  <c r="N128" i="2"/>
  <c r="M128" i="2"/>
  <c r="K128" i="2"/>
  <c r="AP127" i="2"/>
  <c r="AN127" i="2"/>
  <c r="AL127" i="2"/>
  <c r="AK127" i="2"/>
  <c r="AI127" i="2"/>
  <c r="AF127" i="2"/>
  <c r="AD127" i="2"/>
  <c r="AC127" i="2"/>
  <c r="AA127" i="2"/>
  <c r="X127" i="2"/>
  <c r="V127" i="2"/>
  <c r="U127" i="2"/>
  <c r="S127" i="2"/>
  <c r="P127" i="2"/>
  <c r="N127" i="2"/>
  <c r="M127" i="2"/>
  <c r="K127" i="2"/>
  <c r="AP126" i="2"/>
  <c r="AN126" i="2"/>
  <c r="AL126" i="2"/>
  <c r="AK126" i="2"/>
  <c r="AI126" i="2"/>
  <c r="AF126" i="2"/>
  <c r="AD126" i="2"/>
  <c r="AC126" i="2"/>
  <c r="AA126" i="2"/>
  <c r="X126" i="2"/>
  <c r="V126" i="2"/>
  <c r="U126" i="2"/>
  <c r="S126" i="2"/>
  <c r="P126" i="2"/>
  <c r="N126" i="2"/>
  <c r="M126" i="2"/>
  <c r="K126" i="2"/>
  <c r="AP125" i="2"/>
  <c r="AN125" i="2"/>
  <c r="AL125" i="2"/>
  <c r="AK125" i="2"/>
  <c r="AI125" i="2"/>
  <c r="AF125" i="2"/>
  <c r="AD125" i="2"/>
  <c r="AC125" i="2"/>
  <c r="AA125" i="2"/>
  <c r="X125" i="2"/>
  <c r="V125" i="2"/>
  <c r="U125" i="2"/>
  <c r="S125" i="2"/>
  <c r="P125" i="2"/>
  <c r="N125" i="2"/>
  <c r="M125" i="2"/>
  <c r="K125" i="2"/>
  <c r="AP124" i="2"/>
  <c r="AN124" i="2"/>
  <c r="AL124" i="2"/>
  <c r="AK124" i="2"/>
  <c r="AI124" i="2"/>
  <c r="AF124" i="2"/>
  <c r="AD124" i="2"/>
  <c r="AC124" i="2"/>
  <c r="AA124" i="2"/>
  <c r="X124" i="2"/>
  <c r="V124" i="2"/>
  <c r="U124" i="2"/>
  <c r="S124" i="2"/>
  <c r="P124" i="2"/>
  <c r="N124" i="2"/>
  <c r="M124" i="2"/>
  <c r="K124" i="2"/>
  <c r="I124" i="2" s="1"/>
  <c r="AQ124" i="2" s="1"/>
  <c r="AP123" i="2"/>
  <c r="AN123" i="2"/>
  <c r="AL123" i="2"/>
  <c r="AK123" i="2"/>
  <c r="AI123" i="2"/>
  <c r="AF123" i="2"/>
  <c r="AD123" i="2"/>
  <c r="AC123" i="2"/>
  <c r="AA123" i="2"/>
  <c r="X123" i="2"/>
  <c r="V123" i="2"/>
  <c r="U123" i="2"/>
  <c r="S123" i="2"/>
  <c r="P123" i="2"/>
  <c r="N123" i="2"/>
  <c r="M123" i="2"/>
  <c r="K123" i="2"/>
  <c r="AP122" i="2"/>
  <c r="AN122" i="2"/>
  <c r="AL122" i="2"/>
  <c r="AK122" i="2"/>
  <c r="AI122" i="2"/>
  <c r="AF122" i="2"/>
  <c r="AD122" i="2"/>
  <c r="AC122" i="2"/>
  <c r="AA122" i="2"/>
  <c r="X122" i="2"/>
  <c r="V122" i="2"/>
  <c r="U122" i="2"/>
  <c r="S122" i="2"/>
  <c r="P122" i="2"/>
  <c r="N122" i="2"/>
  <c r="M122" i="2"/>
  <c r="K122" i="2"/>
  <c r="AP121" i="2"/>
  <c r="AN121" i="2"/>
  <c r="AL121" i="2"/>
  <c r="AK121" i="2"/>
  <c r="AI121" i="2"/>
  <c r="AF121" i="2"/>
  <c r="AD121" i="2"/>
  <c r="AC121" i="2"/>
  <c r="AA121" i="2"/>
  <c r="X121" i="2"/>
  <c r="V121" i="2"/>
  <c r="U121" i="2"/>
  <c r="S121" i="2"/>
  <c r="P121" i="2"/>
  <c r="N121" i="2"/>
  <c r="M121" i="2"/>
  <c r="K121" i="2"/>
  <c r="AP120" i="2"/>
  <c r="AN120" i="2"/>
  <c r="AL120" i="2"/>
  <c r="AK120" i="2"/>
  <c r="AI120" i="2"/>
  <c r="AF120" i="2"/>
  <c r="AD120" i="2"/>
  <c r="AC120" i="2"/>
  <c r="AA120" i="2"/>
  <c r="X120" i="2"/>
  <c r="V120" i="2"/>
  <c r="U120" i="2"/>
  <c r="S120" i="2"/>
  <c r="P120" i="2"/>
  <c r="N120" i="2"/>
  <c r="M120" i="2"/>
  <c r="K120" i="2"/>
  <c r="AP119" i="2"/>
  <c r="AN119" i="2"/>
  <c r="AL119" i="2"/>
  <c r="AK119" i="2"/>
  <c r="AI119" i="2"/>
  <c r="AF119" i="2"/>
  <c r="AD119" i="2"/>
  <c r="AC119" i="2"/>
  <c r="AA119" i="2"/>
  <c r="X119" i="2"/>
  <c r="V119" i="2"/>
  <c r="U119" i="2"/>
  <c r="S119" i="2"/>
  <c r="P119" i="2"/>
  <c r="N119" i="2"/>
  <c r="M119" i="2"/>
  <c r="K119" i="2"/>
  <c r="AP118" i="2"/>
  <c r="AN118" i="2"/>
  <c r="AL118" i="2"/>
  <c r="AK118" i="2"/>
  <c r="AI118" i="2"/>
  <c r="AF118" i="2"/>
  <c r="AD118" i="2"/>
  <c r="AC118" i="2"/>
  <c r="AA118" i="2"/>
  <c r="X118" i="2"/>
  <c r="V118" i="2"/>
  <c r="U118" i="2"/>
  <c r="S118" i="2"/>
  <c r="P118" i="2"/>
  <c r="N118" i="2"/>
  <c r="M118" i="2"/>
  <c r="K118" i="2"/>
  <c r="AP117" i="2"/>
  <c r="AN117" i="2"/>
  <c r="AL117" i="2"/>
  <c r="AK117" i="2"/>
  <c r="AI117" i="2"/>
  <c r="AF117" i="2"/>
  <c r="AD117" i="2"/>
  <c r="AC117" i="2"/>
  <c r="AA117" i="2"/>
  <c r="X117" i="2"/>
  <c r="V117" i="2"/>
  <c r="U117" i="2"/>
  <c r="S117" i="2"/>
  <c r="P117" i="2"/>
  <c r="N117" i="2"/>
  <c r="M117" i="2"/>
  <c r="K117" i="2"/>
  <c r="AP116" i="2"/>
  <c r="AN116" i="2"/>
  <c r="AL116" i="2"/>
  <c r="AK116" i="2"/>
  <c r="AI116" i="2"/>
  <c r="AF116" i="2"/>
  <c r="AD116" i="2"/>
  <c r="AC116" i="2"/>
  <c r="AA116" i="2"/>
  <c r="X116" i="2"/>
  <c r="V116" i="2"/>
  <c r="U116" i="2"/>
  <c r="S116" i="2"/>
  <c r="P116" i="2"/>
  <c r="N116" i="2"/>
  <c r="M116" i="2"/>
  <c r="K116" i="2"/>
  <c r="AP115" i="2"/>
  <c r="AN115" i="2"/>
  <c r="AL115" i="2"/>
  <c r="AK115" i="2"/>
  <c r="AI115" i="2"/>
  <c r="AF115" i="2"/>
  <c r="AD115" i="2"/>
  <c r="AC115" i="2"/>
  <c r="AA115" i="2"/>
  <c r="X115" i="2"/>
  <c r="V115" i="2"/>
  <c r="U115" i="2"/>
  <c r="S115" i="2"/>
  <c r="P115" i="2"/>
  <c r="N115" i="2"/>
  <c r="M115" i="2"/>
  <c r="K115" i="2"/>
  <c r="AP114" i="2"/>
  <c r="AN114" i="2"/>
  <c r="AL114" i="2"/>
  <c r="AK114" i="2"/>
  <c r="AI114" i="2"/>
  <c r="AF114" i="2"/>
  <c r="AD114" i="2"/>
  <c r="AC114" i="2"/>
  <c r="AA114" i="2"/>
  <c r="X114" i="2"/>
  <c r="V114" i="2"/>
  <c r="U114" i="2"/>
  <c r="S114" i="2"/>
  <c r="P114" i="2"/>
  <c r="N114" i="2"/>
  <c r="M114" i="2"/>
  <c r="K114" i="2"/>
  <c r="I114" i="2" s="1"/>
  <c r="AQ114" i="2" s="1"/>
  <c r="AP113" i="2"/>
  <c r="AN113" i="2"/>
  <c r="AL113" i="2"/>
  <c r="AK113" i="2"/>
  <c r="AI113" i="2"/>
  <c r="AF113" i="2"/>
  <c r="AD113" i="2"/>
  <c r="AC113" i="2"/>
  <c r="AA113" i="2"/>
  <c r="X113" i="2"/>
  <c r="V113" i="2"/>
  <c r="U113" i="2"/>
  <c r="S113" i="2"/>
  <c r="Q113" i="2" s="1"/>
  <c r="P113" i="2"/>
  <c r="N113" i="2"/>
  <c r="M113" i="2"/>
  <c r="K113" i="2"/>
  <c r="AP112" i="2"/>
  <c r="AN112" i="2"/>
  <c r="AL112" i="2"/>
  <c r="AK112" i="2"/>
  <c r="AI112" i="2"/>
  <c r="AF112" i="2"/>
  <c r="AD112" i="2"/>
  <c r="AC112" i="2"/>
  <c r="AA112" i="2"/>
  <c r="X112" i="2"/>
  <c r="V112" i="2"/>
  <c r="U112" i="2"/>
  <c r="S112" i="2"/>
  <c r="P112" i="2"/>
  <c r="N112" i="2"/>
  <c r="M112" i="2"/>
  <c r="K112" i="2"/>
  <c r="AP111" i="2"/>
  <c r="AN111" i="2"/>
  <c r="AL111" i="2"/>
  <c r="AK111" i="2"/>
  <c r="AI111" i="2"/>
  <c r="AF111" i="2"/>
  <c r="AD111" i="2"/>
  <c r="AC111" i="2"/>
  <c r="AA111" i="2"/>
  <c r="X111" i="2"/>
  <c r="V111" i="2"/>
  <c r="U111" i="2"/>
  <c r="S111" i="2"/>
  <c r="P111" i="2"/>
  <c r="N111" i="2"/>
  <c r="M111" i="2"/>
  <c r="K111" i="2"/>
  <c r="AP110" i="2"/>
  <c r="AN110" i="2"/>
  <c r="AL110" i="2"/>
  <c r="AK110" i="2"/>
  <c r="AI110" i="2"/>
  <c r="AF110" i="2"/>
  <c r="AD110" i="2"/>
  <c r="AC110" i="2"/>
  <c r="AA110" i="2"/>
  <c r="X110" i="2"/>
  <c r="V110" i="2"/>
  <c r="U110" i="2"/>
  <c r="S110" i="2"/>
  <c r="P110" i="2"/>
  <c r="N110" i="2"/>
  <c r="M110" i="2"/>
  <c r="K110" i="2"/>
  <c r="AP109" i="2"/>
  <c r="AN109" i="2"/>
  <c r="AL109" i="2"/>
  <c r="AK109" i="2"/>
  <c r="AI109" i="2"/>
  <c r="AF109" i="2"/>
  <c r="AD109" i="2"/>
  <c r="AC109" i="2"/>
  <c r="AA109" i="2"/>
  <c r="Y109" i="2" s="1"/>
  <c r="X109" i="2"/>
  <c r="V109" i="2"/>
  <c r="U109" i="2"/>
  <c r="S109" i="2"/>
  <c r="Q109" i="2" s="1"/>
  <c r="P109" i="2"/>
  <c r="N109" i="2"/>
  <c r="M109" i="2"/>
  <c r="K109" i="2"/>
  <c r="I109" i="2" s="1"/>
  <c r="AQ109" i="2" s="1"/>
  <c r="AP108" i="2"/>
  <c r="AN108" i="2"/>
  <c r="AL108" i="2"/>
  <c r="AK108" i="2"/>
  <c r="AI108" i="2"/>
  <c r="AF108" i="2"/>
  <c r="AD108" i="2"/>
  <c r="AC108" i="2"/>
  <c r="AA108" i="2"/>
  <c r="X108" i="2"/>
  <c r="V108" i="2"/>
  <c r="U108" i="2"/>
  <c r="S108" i="2"/>
  <c r="P108" i="2"/>
  <c r="N108" i="2"/>
  <c r="M108" i="2"/>
  <c r="K108" i="2"/>
  <c r="AP107" i="2"/>
  <c r="AN107" i="2"/>
  <c r="AL107" i="2"/>
  <c r="AG107" i="2" s="1"/>
  <c r="AK107" i="2"/>
  <c r="AI107" i="2"/>
  <c r="AF107" i="2"/>
  <c r="AD107" i="2"/>
  <c r="AC107" i="2"/>
  <c r="AA107" i="2"/>
  <c r="X107" i="2"/>
  <c r="V107" i="2"/>
  <c r="U107" i="2"/>
  <c r="S107" i="2"/>
  <c r="P107" i="2"/>
  <c r="N107" i="2"/>
  <c r="M107" i="2"/>
  <c r="K107" i="2"/>
  <c r="AP106" i="2"/>
  <c r="AN106" i="2"/>
  <c r="AL106" i="2"/>
  <c r="AK106" i="2"/>
  <c r="AI106" i="2"/>
  <c r="AF106" i="2"/>
  <c r="AD106" i="2"/>
  <c r="AC106" i="2"/>
  <c r="AA106" i="2"/>
  <c r="X106" i="2"/>
  <c r="V106" i="2"/>
  <c r="U106" i="2"/>
  <c r="S106" i="2"/>
  <c r="P106" i="2"/>
  <c r="N106" i="2"/>
  <c r="M106" i="2"/>
  <c r="K106" i="2"/>
  <c r="AP105" i="2"/>
  <c r="AN105" i="2"/>
  <c r="AL105" i="2"/>
  <c r="AK105" i="2"/>
  <c r="AI105" i="2"/>
  <c r="AG105" i="2" s="1"/>
  <c r="AF105" i="2"/>
  <c r="AD105" i="2"/>
  <c r="AC105" i="2"/>
  <c r="AA105" i="2"/>
  <c r="X105" i="2"/>
  <c r="V105" i="2"/>
  <c r="U105" i="2"/>
  <c r="S105" i="2"/>
  <c r="P105" i="2"/>
  <c r="N105" i="2"/>
  <c r="M105" i="2"/>
  <c r="K105" i="2"/>
  <c r="AP104" i="2"/>
  <c r="AN104" i="2"/>
  <c r="AL104" i="2"/>
  <c r="AK104" i="2"/>
  <c r="AI104" i="2"/>
  <c r="AF104" i="2"/>
  <c r="AD104" i="2"/>
  <c r="AC104" i="2"/>
  <c r="AA104" i="2"/>
  <c r="X104" i="2"/>
  <c r="V104" i="2"/>
  <c r="U104" i="2"/>
  <c r="S104" i="2"/>
  <c r="P104" i="2"/>
  <c r="N104" i="2"/>
  <c r="M104" i="2"/>
  <c r="K104" i="2"/>
  <c r="AP103" i="2"/>
  <c r="AN103" i="2"/>
  <c r="AL103" i="2"/>
  <c r="AK103" i="2"/>
  <c r="AI103" i="2"/>
  <c r="AF103" i="2"/>
  <c r="AD103" i="2"/>
  <c r="AC103" i="2"/>
  <c r="AA103" i="2"/>
  <c r="X103" i="2"/>
  <c r="V103" i="2"/>
  <c r="U103" i="2"/>
  <c r="S103" i="2"/>
  <c r="P103" i="2"/>
  <c r="N103" i="2"/>
  <c r="M103" i="2"/>
  <c r="K103" i="2"/>
  <c r="AP102" i="2"/>
  <c r="AN102" i="2"/>
  <c r="AL102" i="2"/>
  <c r="AK102" i="2"/>
  <c r="AI102" i="2"/>
  <c r="AG102" i="2" s="1"/>
  <c r="AF102" i="2"/>
  <c r="AD102" i="2"/>
  <c r="AC102" i="2"/>
  <c r="AA102" i="2"/>
  <c r="Y102" i="2" s="1"/>
  <c r="X102" i="2"/>
  <c r="V102" i="2"/>
  <c r="U102" i="2"/>
  <c r="S102" i="2"/>
  <c r="P102" i="2"/>
  <c r="N102" i="2"/>
  <c r="M102" i="2"/>
  <c r="K102" i="2"/>
  <c r="AP101" i="2"/>
  <c r="AN101" i="2"/>
  <c r="AL101" i="2"/>
  <c r="AK101" i="2"/>
  <c r="AI101" i="2"/>
  <c r="AF101" i="2"/>
  <c r="AD101" i="2"/>
  <c r="AC101" i="2"/>
  <c r="AA101" i="2"/>
  <c r="X101" i="2"/>
  <c r="V101" i="2"/>
  <c r="U101" i="2"/>
  <c r="S101" i="2"/>
  <c r="P101" i="2"/>
  <c r="N101" i="2"/>
  <c r="M101" i="2"/>
  <c r="K101" i="2"/>
  <c r="AP100" i="2"/>
  <c r="AN100" i="2"/>
  <c r="AL100" i="2"/>
  <c r="AK100" i="2"/>
  <c r="AI100" i="2"/>
  <c r="AF100" i="2"/>
  <c r="AD100" i="2"/>
  <c r="AC100" i="2"/>
  <c r="AA100" i="2"/>
  <c r="Y100" i="2" s="1"/>
  <c r="X100" i="2"/>
  <c r="V100" i="2"/>
  <c r="U100" i="2"/>
  <c r="S100" i="2"/>
  <c r="P100" i="2"/>
  <c r="N100" i="2"/>
  <c r="M100" i="2"/>
  <c r="K100" i="2"/>
  <c r="I100" i="2" s="1"/>
  <c r="AQ100" i="2" s="1"/>
  <c r="AP99" i="2"/>
  <c r="AN99" i="2"/>
  <c r="AL99" i="2"/>
  <c r="AK99" i="2"/>
  <c r="AI99" i="2"/>
  <c r="AF99" i="2"/>
  <c r="AD99" i="2"/>
  <c r="AC99" i="2"/>
  <c r="AA99" i="2"/>
  <c r="X99" i="2"/>
  <c r="V99" i="2"/>
  <c r="U99" i="2"/>
  <c r="S99" i="2"/>
  <c r="P99" i="2"/>
  <c r="N99" i="2"/>
  <c r="M99" i="2"/>
  <c r="K99" i="2"/>
  <c r="AP98" i="2"/>
  <c r="AN98" i="2"/>
  <c r="AL98" i="2"/>
  <c r="AK98" i="2"/>
  <c r="AI98" i="2"/>
  <c r="AF98" i="2"/>
  <c r="AD98" i="2"/>
  <c r="AC98" i="2"/>
  <c r="AA98" i="2"/>
  <c r="X98" i="2"/>
  <c r="V98" i="2"/>
  <c r="U98" i="2"/>
  <c r="S98" i="2"/>
  <c r="P98" i="2"/>
  <c r="N98" i="2"/>
  <c r="M98" i="2"/>
  <c r="K98" i="2"/>
  <c r="AP97" i="2"/>
  <c r="AN97" i="2"/>
  <c r="AL97" i="2"/>
  <c r="AK97" i="2"/>
  <c r="AI97" i="2"/>
  <c r="AF97" i="2"/>
  <c r="AD97" i="2"/>
  <c r="AC97" i="2"/>
  <c r="AA97" i="2"/>
  <c r="X97" i="2"/>
  <c r="V97" i="2"/>
  <c r="U97" i="2"/>
  <c r="S97" i="2"/>
  <c r="P97" i="2"/>
  <c r="N97" i="2"/>
  <c r="M97" i="2"/>
  <c r="K97" i="2"/>
  <c r="AP96" i="2"/>
  <c r="AN96" i="2"/>
  <c r="AL96" i="2"/>
  <c r="AK96" i="2"/>
  <c r="AI96" i="2"/>
  <c r="AG96" i="2" s="1"/>
  <c r="AF96" i="2"/>
  <c r="AD96" i="2"/>
  <c r="AC96" i="2"/>
  <c r="AA96" i="2"/>
  <c r="X96" i="2"/>
  <c r="V96" i="2"/>
  <c r="U96" i="2"/>
  <c r="S96" i="2"/>
  <c r="P96" i="2"/>
  <c r="N96" i="2"/>
  <c r="M96" i="2"/>
  <c r="K96" i="2"/>
  <c r="AP95" i="2"/>
  <c r="AN95" i="2"/>
  <c r="AL95" i="2"/>
  <c r="AK95" i="2"/>
  <c r="AI95" i="2"/>
  <c r="AF95" i="2"/>
  <c r="AD95" i="2"/>
  <c r="AC95" i="2"/>
  <c r="AA95" i="2"/>
  <c r="X95" i="2"/>
  <c r="V95" i="2"/>
  <c r="U95" i="2"/>
  <c r="S95" i="2"/>
  <c r="P95" i="2"/>
  <c r="N95" i="2"/>
  <c r="M95" i="2"/>
  <c r="K95" i="2"/>
  <c r="AP94" i="2"/>
  <c r="AN94" i="2"/>
  <c r="AL94" i="2"/>
  <c r="AK94" i="2"/>
  <c r="AI94" i="2"/>
  <c r="AF94" i="2"/>
  <c r="AD94" i="2"/>
  <c r="AC94" i="2"/>
  <c r="AA94" i="2"/>
  <c r="Y94" i="2" s="1"/>
  <c r="X94" i="2"/>
  <c r="V94" i="2"/>
  <c r="U94" i="2"/>
  <c r="S94" i="2"/>
  <c r="P94" i="2"/>
  <c r="N94" i="2"/>
  <c r="M94" i="2"/>
  <c r="K94" i="2"/>
  <c r="AP93" i="2"/>
  <c r="AN93" i="2"/>
  <c r="AL93" i="2"/>
  <c r="AK93" i="2"/>
  <c r="AI93" i="2"/>
  <c r="AF93" i="2"/>
  <c r="AD93" i="2"/>
  <c r="AC93" i="2"/>
  <c r="AA93" i="2"/>
  <c r="X93" i="2"/>
  <c r="V93" i="2"/>
  <c r="U93" i="2"/>
  <c r="S93" i="2"/>
  <c r="P93" i="2"/>
  <c r="N93" i="2"/>
  <c r="M93" i="2"/>
  <c r="K93" i="2"/>
  <c r="AP92" i="2"/>
  <c r="AN92" i="2"/>
  <c r="AL92" i="2"/>
  <c r="AK92" i="2"/>
  <c r="AI92" i="2"/>
  <c r="AF92" i="2"/>
  <c r="AD92" i="2"/>
  <c r="AC92" i="2"/>
  <c r="AA92" i="2"/>
  <c r="X92" i="2"/>
  <c r="V92" i="2"/>
  <c r="U92" i="2"/>
  <c r="S92" i="2"/>
  <c r="P92" i="2"/>
  <c r="N92" i="2"/>
  <c r="M92" i="2"/>
  <c r="K92" i="2"/>
  <c r="AP91" i="2"/>
  <c r="AN91" i="2"/>
  <c r="AL91" i="2"/>
  <c r="AK91" i="2"/>
  <c r="AI91" i="2"/>
  <c r="AF91" i="2"/>
  <c r="AD91" i="2"/>
  <c r="AC91" i="2"/>
  <c r="AA91" i="2"/>
  <c r="X91" i="2"/>
  <c r="V91" i="2"/>
  <c r="U91" i="2"/>
  <c r="S91" i="2"/>
  <c r="P91" i="2"/>
  <c r="N91" i="2"/>
  <c r="M91" i="2"/>
  <c r="K91" i="2"/>
  <c r="AP90" i="2"/>
  <c r="AN90" i="2"/>
  <c r="AL90" i="2"/>
  <c r="AK90" i="2"/>
  <c r="AI90" i="2"/>
  <c r="AG90" i="2" s="1"/>
  <c r="AF90" i="2"/>
  <c r="AD90" i="2"/>
  <c r="AC90" i="2"/>
  <c r="AA90" i="2"/>
  <c r="X90" i="2"/>
  <c r="V90" i="2"/>
  <c r="U90" i="2"/>
  <c r="S90" i="2"/>
  <c r="P90" i="2"/>
  <c r="N90" i="2"/>
  <c r="M90" i="2"/>
  <c r="K90" i="2"/>
  <c r="AP89" i="2"/>
  <c r="AN89" i="2"/>
  <c r="AL89" i="2"/>
  <c r="AK89" i="2"/>
  <c r="AI89" i="2"/>
  <c r="AF89" i="2"/>
  <c r="AD89" i="2"/>
  <c r="AC89" i="2"/>
  <c r="AA89" i="2"/>
  <c r="X89" i="2"/>
  <c r="V89" i="2"/>
  <c r="U89" i="2"/>
  <c r="S89" i="2"/>
  <c r="P89" i="2"/>
  <c r="N89" i="2"/>
  <c r="M89" i="2"/>
  <c r="K89" i="2"/>
  <c r="AP88" i="2"/>
  <c r="AN88" i="2"/>
  <c r="AL88" i="2"/>
  <c r="AK88" i="2"/>
  <c r="AI88" i="2"/>
  <c r="AF88" i="2"/>
  <c r="AD88" i="2"/>
  <c r="AC88" i="2"/>
  <c r="AA88" i="2"/>
  <c r="X88" i="2"/>
  <c r="V88" i="2"/>
  <c r="U88" i="2"/>
  <c r="S88" i="2"/>
  <c r="P88" i="2"/>
  <c r="N88" i="2"/>
  <c r="M88" i="2"/>
  <c r="K88" i="2"/>
  <c r="AP87" i="2"/>
  <c r="AN87" i="2"/>
  <c r="AL87" i="2"/>
  <c r="AK87" i="2"/>
  <c r="AI87" i="2"/>
  <c r="AF87" i="2"/>
  <c r="AD87" i="2"/>
  <c r="AC87" i="2"/>
  <c r="AA87" i="2"/>
  <c r="X87" i="2"/>
  <c r="V87" i="2"/>
  <c r="U87" i="2"/>
  <c r="S87" i="2"/>
  <c r="P87" i="2"/>
  <c r="N87" i="2"/>
  <c r="M87" i="2"/>
  <c r="K87" i="2"/>
  <c r="AP86" i="2"/>
  <c r="AN86" i="2"/>
  <c r="AL86" i="2"/>
  <c r="AK86" i="2"/>
  <c r="AI86" i="2"/>
  <c r="AF86" i="2"/>
  <c r="AD86" i="2"/>
  <c r="AC86" i="2"/>
  <c r="AA86" i="2"/>
  <c r="Y86" i="2" s="1"/>
  <c r="X86" i="2"/>
  <c r="V86" i="2"/>
  <c r="U86" i="2"/>
  <c r="S86" i="2"/>
  <c r="P86" i="2"/>
  <c r="N86" i="2"/>
  <c r="M86" i="2"/>
  <c r="K86" i="2"/>
  <c r="AP85" i="2"/>
  <c r="AN85" i="2"/>
  <c r="AL85" i="2"/>
  <c r="AK85" i="2"/>
  <c r="AI85" i="2"/>
  <c r="AF85" i="2"/>
  <c r="AD85" i="2"/>
  <c r="AC85" i="2"/>
  <c r="AA85" i="2"/>
  <c r="X85" i="2"/>
  <c r="V85" i="2"/>
  <c r="U85" i="2"/>
  <c r="S85" i="2"/>
  <c r="P85" i="2"/>
  <c r="N85" i="2"/>
  <c r="M85" i="2"/>
  <c r="K85" i="2"/>
  <c r="AP84" i="2"/>
  <c r="AN84" i="2"/>
  <c r="AL84" i="2"/>
  <c r="AK84" i="2"/>
  <c r="AI84" i="2"/>
  <c r="AF84" i="2"/>
  <c r="AD84" i="2"/>
  <c r="AC84" i="2"/>
  <c r="AA84" i="2"/>
  <c r="Y84" i="2" s="1"/>
  <c r="X84" i="2"/>
  <c r="V84" i="2"/>
  <c r="U84" i="2"/>
  <c r="S84" i="2"/>
  <c r="P84" i="2"/>
  <c r="N84" i="2"/>
  <c r="M84" i="2"/>
  <c r="K84" i="2"/>
  <c r="AP83" i="2"/>
  <c r="AN83" i="2"/>
  <c r="AL83" i="2"/>
  <c r="AK83" i="2"/>
  <c r="AI83" i="2"/>
  <c r="AF83" i="2"/>
  <c r="AD83" i="2"/>
  <c r="AC83" i="2"/>
  <c r="AA83" i="2"/>
  <c r="X83" i="2"/>
  <c r="V83" i="2"/>
  <c r="U83" i="2"/>
  <c r="S83" i="2"/>
  <c r="P83" i="2"/>
  <c r="N83" i="2"/>
  <c r="M83" i="2"/>
  <c r="K83" i="2"/>
  <c r="AP82" i="2"/>
  <c r="AN82" i="2"/>
  <c r="AL82" i="2"/>
  <c r="AK82" i="2"/>
  <c r="AI82" i="2"/>
  <c r="AF82" i="2"/>
  <c r="AD82" i="2"/>
  <c r="AC82" i="2"/>
  <c r="AA82" i="2"/>
  <c r="X82" i="2"/>
  <c r="V82" i="2"/>
  <c r="U82" i="2"/>
  <c r="S82" i="2"/>
  <c r="P82" i="2"/>
  <c r="N82" i="2"/>
  <c r="M82" i="2"/>
  <c r="K82" i="2"/>
  <c r="AP81" i="2"/>
  <c r="AN81" i="2"/>
  <c r="AL81" i="2"/>
  <c r="AK81" i="2"/>
  <c r="AI81" i="2"/>
  <c r="AG81" i="2" s="1"/>
  <c r="AF81" i="2"/>
  <c r="AD81" i="2"/>
  <c r="AC81" i="2"/>
  <c r="AA81" i="2"/>
  <c r="X81" i="2"/>
  <c r="V81" i="2"/>
  <c r="U81" i="2"/>
  <c r="S81" i="2"/>
  <c r="Q81" i="2" s="1"/>
  <c r="P81" i="2"/>
  <c r="N81" i="2"/>
  <c r="M81" i="2"/>
  <c r="K81" i="2"/>
  <c r="AP80" i="2"/>
  <c r="AN80" i="2"/>
  <c r="AL80" i="2"/>
  <c r="AK80" i="2"/>
  <c r="AI80" i="2"/>
  <c r="AF80" i="2"/>
  <c r="AD80" i="2"/>
  <c r="AC80" i="2"/>
  <c r="AA80" i="2"/>
  <c r="X80" i="2"/>
  <c r="V80" i="2"/>
  <c r="U80" i="2"/>
  <c r="S80" i="2"/>
  <c r="P80" i="2"/>
  <c r="N80" i="2"/>
  <c r="M80" i="2"/>
  <c r="K80" i="2"/>
  <c r="AP79" i="2"/>
  <c r="AN79" i="2"/>
  <c r="AL79" i="2"/>
  <c r="AK79" i="2"/>
  <c r="AI79" i="2"/>
  <c r="AF79" i="2"/>
  <c r="AD79" i="2"/>
  <c r="AC79" i="2"/>
  <c r="AA79" i="2"/>
  <c r="X79" i="2"/>
  <c r="V79" i="2"/>
  <c r="U79" i="2"/>
  <c r="S79" i="2"/>
  <c r="P79" i="2"/>
  <c r="N79" i="2"/>
  <c r="M79" i="2"/>
  <c r="K79" i="2"/>
  <c r="AP78" i="2"/>
  <c r="AN78" i="2"/>
  <c r="AL78" i="2"/>
  <c r="AK78" i="2"/>
  <c r="AI78" i="2"/>
  <c r="AF78" i="2"/>
  <c r="AD78" i="2"/>
  <c r="AC78" i="2"/>
  <c r="AA78" i="2"/>
  <c r="X78" i="2"/>
  <c r="V78" i="2"/>
  <c r="U78" i="2"/>
  <c r="S78" i="2"/>
  <c r="P78" i="2"/>
  <c r="N78" i="2"/>
  <c r="M78" i="2"/>
  <c r="I78" i="2" s="1"/>
  <c r="AQ78" i="2" s="1"/>
  <c r="K78" i="2"/>
  <c r="AP77" i="2"/>
  <c r="AN77" i="2"/>
  <c r="AL77" i="2"/>
  <c r="AK77" i="2"/>
  <c r="AI77" i="2"/>
  <c r="AF77" i="2"/>
  <c r="AD77" i="2"/>
  <c r="AC77" i="2"/>
  <c r="AA77" i="2"/>
  <c r="X77" i="2"/>
  <c r="V77" i="2"/>
  <c r="U77" i="2"/>
  <c r="S77" i="2"/>
  <c r="P77" i="2"/>
  <c r="N77" i="2"/>
  <c r="M77" i="2"/>
  <c r="K77" i="2"/>
  <c r="AP76" i="2"/>
  <c r="AN76" i="2"/>
  <c r="AL76" i="2"/>
  <c r="AK76" i="2"/>
  <c r="AI76" i="2"/>
  <c r="AF76" i="2"/>
  <c r="AD76" i="2"/>
  <c r="AC76" i="2"/>
  <c r="AA76" i="2"/>
  <c r="X76" i="2"/>
  <c r="V76" i="2"/>
  <c r="U76" i="2"/>
  <c r="S76" i="2"/>
  <c r="Q76" i="2" s="1"/>
  <c r="P76" i="2"/>
  <c r="N76" i="2"/>
  <c r="M76" i="2"/>
  <c r="K76" i="2"/>
  <c r="AP75" i="2"/>
  <c r="AN75" i="2"/>
  <c r="AL75" i="2"/>
  <c r="AK75" i="2"/>
  <c r="AI75" i="2"/>
  <c r="AF75" i="2"/>
  <c r="AD75" i="2"/>
  <c r="AC75" i="2"/>
  <c r="AA75" i="2"/>
  <c r="X75" i="2"/>
  <c r="V75" i="2"/>
  <c r="U75" i="2"/>
  <c r="S75" i="2"/>
  <c r="P75" i="2"/>
  <c r="N75" i="2"/>
  <c r="M75" i="2"/>
  <c r="K75" i="2"/>
  <c r="AP74" i="2"/>
  <c r="AN74" i="2"/>
  <c r="AL74" i="2"/>
  <c r="AK74" i="2"/>
  <c r="AI74" i="2"/>
  <c r="AF74" i="2"/>
  <c r="AD74" i="2"/>
  <c r="AC74" i="2"/>
  <c r="AA74" i="2"/>
  <c r="X74" i="2"/>
  <c r="V74" i="2"/>
  <c r="U74" i="2"/>
  <c r="S74" i="2"/>
  <c r="P74" i="2"/>
  <c r="N74" i="2"/>
  <c r="M74" i="2"/>
  <c r="K74" i="2"/>
  <c r="AP73" i="2"/>
  <c r="AN73" i="2"/>
  <c r="AL73" i="2"/>
  <c r="AK73" i="2"/>
  <c r="AI73" i="2"/>
  <c r="AF73" i="2"/>
  <c r="AD73" i="2"/>
  <c r="AC73" i="2"/>
  <c r="AA73" i="2"/>
  <c r="X73" i="2"/>
  <c r="V73" i="2"/>
  <c r="U73" i="2"/>
  <c r="S73" i="2"/>
  <c r="P73" i="2"/>
  <c r="N73" i="2"/>
  <c r="M73" i="2"/>
  <c r="K73" i="2"/>
  <c r="AP72" i="2"/>
  <c r="AN72" i="2"/>
  <c r="AL72" i="2"/>
  <c r="AK72" i="2"/>
  <c r="AI72" i="2"/>
  <c r="AF72" i="2"/>
  <c r="AD72" i="2"/>
  <c r="AC72" i="2"/>
  <c r="AA72" i="2"/>
  <c r="X72" i="2"/>
  <c r="V72" i="2"/>
  <c r="U72" i="2"/>
  <c r="S72" i="2"/>
  <c r="P72" i="2"/>
  <c r="N72" i="2"/>
  <c r="M72" i="2"/>
  <c r="K72" i="2"/>
  <c r="AP71" i="2"/>
  <c r="AN71" i="2"/>
  <c r="AL71" i="2"/>
  <c r="AK71" i="2"/>
  <c r="AI71" i="2"/>
  <c r="AF71" i="2"/>
  <c r="AD71" i="2"/>
  <c r="AC71" i="2"/>
  <c r="AA71" i="2"/>
  <c r="X71" i="2"/>
  <c r="V71" i="2"/>
  <c r="U71" i="2"/>
  <c r="S71" i="2"/>
  <c r="P71" i="2"/>
  <c r="N71" i="2"/>
  <c r="M71" i="2"/>
  <c r="K71" i="2"/>
  <c r="AP70" i="2"/>
  <c r="AN70" i="2"/>
  <c r="AL70" i="2"/>
  <c r="AK70" i="2"/>
  <c r="AI70" i="2"/>
  <c r="AF70" i="2"/>
  <c r="AD70" i="2"/>
  <c r="AC70" i="2"/>
  <c r="AA70" i="2"/>
  <c r="X70" i="2"/>
  <c r="V70" i="2"/>
  <c r="U70" i="2"/>
  <c r="S70" i="2"/>
  <c r="P70" i="2"/>
  <c r="N70" i="2"/>
  <c r="M70" i="2"/>
  <c r="K70" i="2"/>
  <c r="AP69" i="2"/>
  <c r="AN69" i="2"/>
  <c r="AL69" i="2"/>
  <c r="AK69" i="2"/>
  <c r="AI69" i="2"/>
  <c r="AF69" i="2"/>
  <c r="AD69" i="2"/>
  <c r="AC69" i="2"/>
  <c r="AA69" i="2"/>
  <c r="X69" i="2"/>
  <c r="V69" i="2"/>
  <c r="U69" i="2"/>
  <c r="S69" i="2"/>
  <c r="P69" i="2"/>
  <c r="N69" i="2"/>
  <c r="M69" i="2"/>
  <c r="K69" i="2"/>
  <c r="AP68" i="2"/>
  <c r="AN68" i="2"/>
  <c r="AL68" i="2"/>
  <c r="AK68" i="2"/>
  <c r="AI68" i="2"/>
  <c r="AF68" i="2"/>
  <c r="AD68" i="2"/>
  <c r="AC68" i="2"/>
  <c r="AA68" i="2"/>
  <c r="X68" i="2"/>
  <c r="V68" i="2"/>
  <c r="U68" i="2"/>
  <c r="S68" i="2"/>
  <c r="P68" i="2"/>
  <c r="N68" i="2"/>
  <c r="M68" i="2"/>
  <c r="K68" i="2"/>
  <c r="AP67" i="2"/>
  <c r="AN67" i="2"/>
  <c r="AL67" i="2"/>
  <c r="AK67" i="2"/>
  <c r="AI67" i="2"/>
  <c r="AF67" i="2"/>
  <c r="AD67" i="2"/>
  <c r="AC67" i="2"/>
  <c r="AA67" i="2"/>
  <c r="X67" i="2"/>
  <c r="V67" i="2"/>
  <c r="U67" i="2"/>
  <c r="S67" i="2"/>
  <c r="P67" i="2"/>
  <c r="N67" i="2"/>
  <c r="M67" i="2"/>
  <c r="K67" i="2"/>
  <c r="AP66" i="2"/>
  <c r="AN66" i="2"/>
  <c r="AL66" i="2"/>
  <c r="AK66" i="2"/>
  <c r="AI66" i="2"/>
  <c r="AF66" i="2"/>
  <c r="AD66" i="2"/>
  <c r="AC66" i="2"/>
  <c r="AA66" i="2"/>
  <c r="X66" i="2"/>
  <c r="V66" i="2"/>
  <c r="U66" i="2"/>
  <c r="S66" i="2"/>
  <c r="P66" i="2"/>
  <c r="N66" i="2"/>
  <c r="M66" i="2"/>
  <c r="K66" i="2"/>
  <c r="AP65" i="2"/>
  <c r="AN65" i="2"/>
  <c r="AL65" i="2"/>
  <c r="AK65" i="2"/>
  <c r="AI65" i="2"/>
  <c r="AF65" i="2"/>
  <c r="AD65" i="2"/>
  <c r="AC65" i="2"/>
  <c r="AA65" i="2"/>
  <c r="X65" i="2"/>
  <c r="V65" i="2"/>
  <c r="U65" i="2"/>
  <c r="S65" i="2"/>
  <c r="P65" i="2"/>
  <c r="N65" i="2"/>
  <c r="M65" i="2"/>
  <c r="K65" i="2"/>
  <c r="AP64" i="2"/>
  <c r="AN64" i="2"/>
  <c r="AL64" i="2"/>
  <c r="AK64" i="2"/>
  <c r="AI64" i="2"/>
  <c r="AF64" i="2"/>
  <c r="AD64" i="2"/>
  <c r="AC64" i="2"/>
  <c r="AA64" i="2"/>
  <c r="X64" i="2"/>
  <c r="V64" i="2"/>
  <c r="U64" i="2"/>
  <c r="S64" i="2"/>
  <c r="P64" i="2"/>
  <c r="N64" i="2"/>
  <c r="M64" i="2"/>
  <c r="K64" i="2"/>
  <c r="AP63" i="2"/>
  <c r="AN63" i="2"/>
  <c r="AL63" i="2"/>
  <c r="AK63" i="2"/>
  <c r="AI63" i="2"/>
  <c r="AF63" i="2"/>
  <c r="AD63" i="2"/>
  <c r="AC63" i="2"/>
  <c r="AA63" i="2"/>
  <c r="X63" i="2"/>
  <c r="V63" i="2"/>
  <c r="U63" i="2"/>
  <c r="S63" i="2"/>
  <c r="P63" i="2"/>
  <c r="N63" i="2"/>
  <c r="M63" i="2"/>
  <c r="K63" i="2"/>
  <c r="AP62" i="2"/>
  <c r="AN62" i="2"/>
  <c r="AL62" i="2"/>
  <c r="AK62" i="2"/>
  <c r="AI62" i="2"/>
  <c r="AF62" i="2"/>
  <c r="AD62" i="2"/>
  <c r="AC62" i="2"/>
  <c r="AA62" i="2"/>
  <c r="Y62" i="2" s="1"/>
  <c r="X62" i="2"/>
  <c r="V62" i="2"/>
  <c r="U62" i="2"/>
  <c r="S62" i="2"/>
  <c r="P62" i="2"/>
  <c r="N62" i="2"/>
  <c r="M62" i="2"/>
  <c r="K62" i="2"/>
  <c r="AP61" i="2"/>
  <c r="AN61" i="2"/>
  <c r="AL61" i="2"/>
  <c r="AK61" i="2"/>
  <c r="AI61" i="2"/>
  <c r="AF61" i="2"/>
  <c r="AD61" i="2"/>
  <c r="AC61" i="2"/>
  <c r="AA61" i="2"/>
  <c r="X61" i="2"/>
  <c r="V61" i="2"/>
  <c r="U61" i="2"/>
  <c r="S61" i="2"/>
  <c r="P61" i="2"/>
  <c r="N61" i="2"/>
  <c r="M61" i="2"/>
  <c r="K61" i="2"/>
  <c r="AP60" i="2"/>
  <c r="AN60" i="2"/>
  <c r="AL60" i="2"/>
  <c r="AK60" i="2"/>
  <c r="AI60" i="2"/>
  <c r="AF60" i="2"/>
  <c r="AD60" i="2"/>
  <c r="AC60" i="2"/>
  <c r="AA60" i="2"/>
  <c r="X60" i="2"/>
  <c r="V60" i="2"/>
  <c r="U60" i="2"/>
  <c r="S60" i="2"/>
  <c r="P60" i="2"/>
  <c r="N60" i="2"/>
  <c r="M60" i="2"/>
  <c r="K60" i="2"/>
  <c r="AP59" i="2"/>
  <c r="AN59" i="2"/>
  <c r="AL59" i="2"/>
  <c r="AK59" i="2"/>
  <c r="AI59" i="2"/>
  <c r="AF59" i="2"/>
  <c r="AD59" i="2"/>
  <c r="AC59" i="2"/>
  <c r="AA59" i="2"/>
  <c r="X59" i="2"/>
  <c r="V59" i="2"/>
  <c r="U59" i="2"/>
  <c r="S59" i="2"/>
  <c r="P59" i="2"/>
  <c r="N59" i="2"/>
  <c r="M59" i="2"/>
  <c r="K59" i="2"/>
  <c r="AP58" i="2"/>
  <c r="AN58" i="2"/>
  <c r="AL58" i="2"/>
  <c r="AK58" i="2"/>
  <c r="AI58" i="2"/>
  <c r="AF58" i="2"/>
  <c r="AD58" i="2"/>
  <c r="AC58" i="2"/>
  <c r="AA58" i="2"/>
  <c r="X58" i="2"/>
  <c r="V58" i="2"/>
  <c r="U58" i="2"/>
  <c r="S58" i="2"/>
  <c r="Q58" i="2" s="1"/>
  <c r="P58" i="2"/>
  <c r="N58" i="2"/>
  <c r="M58" i="2"/>
  <c r="K58" i="2"/>
  <c r="AP57" i="2"/>
  <c r="AN57" i="2"/>
  <c r="AL57" i="2"/>
  <c r="AK57" i="2"/>
  <c r="AI57" i="2"/>
  <c r="AF57" i="2"/>
  <c r="AD57" i="2"/>
  <c r="AC57" i="2"/>
  <c r="AA57" i="2"/>
  <c r="X57" i="2"/>
  <c r="V57" i="2"/>
  <c r="U57" i="2"/>
  <c r="S57" i="2"/>
  <c r="P57" i="2"/>
  <c r="N57" i="2"/>
  <c r="M57" i="2"/>
  <c r="K57" i="2"/>
  <c r="AP56" i="2"/>
  <c r="AN56" i="2"/>
  <c r="AL56" i="2"/>
  <c r="AK56" i="2"/>
  <c r="AI56" i="2"/>
  <c r="AF56" i="2"/>
  <c r="AD56" i="2"/>
  <c r="AC56" i="2"/>
  <c r="AA56" i="2"/>
  <c r="X56" i="2"/>
  <c r="V56" i="2"/>
  <c r="U56" i="2"/>
  <c r="S56" i="2"/>
  <c r="P56" i="2"/>
  <c r="N56" i="2"/>
  <c r="M56" i="2"/>
  <c r="K56" i="2"/>
  <c r="AP55" i="2"/>
  <c r="AN55" i="2"/>
  <c r="AL55" i="2"/>
  <c r="AK55" i="2"/>
  <c r="AI55" i="2"/>
  <c r="AF55" i="2"/>
  <c r="AD55" i="2"/>
  <c r="AC55" i="2"/>
  <c r="AA55" i="2"/>
  <c r="X55" i="2"/>
  <c r="V55" i="2"/>
  <c r="U55" i="2"/>
  <c r="S55" i="2"/>
  <c r="P55" i="2"/>
  <c r="N55" i="2"/>
  <c r="M55" i="2"/>
  <c r="K55" i="2"/>
  <c r="AP54" i="2"/>
  <c r="AN54" i="2"/>
  <c r="AL54" i="2"/>
  <c r="AK54" i="2"/>
  <c r="AI54" i="2"/>
  <c r="AF54" i="2"/>
  <c r="AD54" i="2"/>
  <c r="AC54" i="2"/>
  <c r="AA54" i="2"/>
  <c r="X54" i="2"/>
  <c r="V54" i="2"/>
  <c r="U54" i="2"/>
  <c r="S54" i="2"/>
  <c r="P54" i="2"/>
  <c r="N54" i="2"/>
  <c r="M54" i="2"/>
  <c r="K54" i="2"/>
  <c r="AP53" i="2"/>
  <c r="AN53" i="2"/>
  <c r="AL53" i="2"/>
  <c r="AK53" i="2"/>
  <c r="AI53" i="2"/>
  <c r="AF53" i="2"/>
  <c r="AD53" i="2"/>
  <c r="AC53" i="2"/>
  <c r="AA53" i="2"/>
  <c r="X53" i="2"/>
  <c r="V53" i="2"/>
  <c r="U53" i="2"/>
  <c r="S53" i="2"/>
  <c r="P53" i="2"/>
  <c r="N53" i="2"/>
  <c r="M53" i="2"/>
  <c r="K53" i="2"/>
  <c r="AP52" i="2"/>
  <c r="AN52" i="2"/>
  <c r="AL52" i="2"/>
  <c r="AK52" i="2"/>
  <c r="AI52" i="2"/>
  <c r="AF52" i="2"/>
  <c r="AD52" i="2"/>
  <c r="AC52" i="2"/>
  <c r="AA52" i="2"/>
  <c r="X52" i="2"/>
  <c r="V52" i="2"/>
  <c r="U52" i="2"/>
  <c r="S52" i="2"/>
  <c r="P52" i="2"/>
  <c r="N52" i="2"/>
  <c r="M52" i="2"/>
  <c r="K52" i="2"/>
  <c r="AP51" i="2"/>
  <c r="AN51" i="2"/>
  <c r="AL51" i="2"/>
  <c r="AK51" i="2"/>
  <c r="AI51" i="2"/>
  <c r="AF51" i="2"/>
  <c r="AD51" i="2"/>
  <c r="AC51" i="2"/>
  <c r="AA51" i="2"/>
  <c r="X51" i="2"/>
  <c r="V51" i="2"/>
  <c r="Q51" i="2" s="1"/>
  <c r="U51" i="2"/>
  <c r="S51" i="2"/>
  <c r="P51" i="2"/>
  <c r="N51" i="2"/>
  <c r="M51" i="2"/>
  <c r="K51" i="2"/>
  <c r="AP50" i="2"/>
  <c r="AN50" i="2"/>
  <c r="AL50" i="2"/>
  <c r="AK50" i="2"/>
  <c r="AI50" i="2"/>
  <c r="AF50" i="2"/>
  <c r="AD50" i="2"/>
  <c r="AC50" i="2"/>
  <c r="AA50" i="2"/>
  <c r="X50" i="2"/>
  <c r="V50" i="2"/>
  <c r="U50" i="2"/>
  <c r="S50" i="2"/>
  <c r="P50" i="2"/>
  <c r="N50" i="2"/>
  <c r="M50" i="2"/>
  <c r="K50" i="2"/>
  <c r="AP49" i="2"/>
  <c r="AN49" i="2"/>
  <c r="AL49" i="2"/>
  <c r="AK49" i="2"/>
  <c r="AI49" i="2"/>
  <c r="AF49" i="2"/>
  <c r="AD49" i="2"/>
  <c r="AC49" i="2"/>
  <c r="AA49" i="2"/>
  <c r="X49" i="2"/>
  <c r="V49" i="2"/>
  <c r="U49" i="2"/>
  <c r="S49" i="2"/>
  <c r="P49" i="2"/>
  <c r="N49" i="2"/>
  <c r="M49" i="2"/>
  <c r="K49" i="2"/>
  <c r="AP48" i="2"/>
  <c r="AN48" i="2"/>
  <c r="AL48" i="2"/>
  <c r="AK48" i="2"/>
  <c r="AI48" i="2"/>
  <c r="AF48" i="2"/>
  <c r="AD48" i="2"/>
  <c r="AC48" i="2"/>
  <c r="Y48" i="2" s="1"/>
  <c r="AA48" i="2"/>
  <c r="X48" i="2"/>
  <c r="V48" i="2"/>
  <c r="U48" i="2"/>
  <c r="S48" i="2"/>
  <c r="P48" i="2"/>
  <c r="N48" i="2"/>
  <c r="M48" i="2"/>
  <c r="K48" i="2"/>
  <c r="AP47" i="2"/>
  <c r="AN47" i="2"/>
  <c r="AL47" i="2"/>
  <c r="AK47" i="2"/>
  <c r="AI47" i="2"/>
  <c r="AF47" i="2"/>
  <c r="AD47" i="2"/>
  <c r="AC47" i="2"/>
  <c r="AA47" i="2"/>
  <c r="X47" i="2"/>
  <c r="V47" i="2"/>
  <c r="U47" i="2"/>
  <c r="S47" i="2"/>
  <c r="P47" i="2"/>
  <c r="N47" i="2"/>
  <c r="M47" i="2"/>
  <c r="K47" i="2"/>
  <c r="AP46" i="2"/>
  <c r="AN46" i="2"/>
  <c r="AL46" i="2"/>
  <c r="AK46" i="2"/>
  <c r="AI46" i="2"/>
  <c r="AG46" i="2" s="1"/>
  <c r="AF46" i="2"/>
  <c r="AD46" i="2"/>
  <c r="AC46" i="2"/>
  <c r="AA46" i="2"/>
  <c r="X46" i="2"/>
  <c r="V46" i="2"/>
  <c r="U46" i="2"/>
  <c r="S46" i="2"/>
  <c r="Q46" i="2" s="1"/>
  <c r="P46" i="2"/>
  <c r="N46" i="2"/>
  <c r="M46" i="2"/>
  <c r="K46" i="2"/>
  <c r="AP45" i="2"/>
  <c r="AN45" i="2"/>
  <c r="AL45" i="2"/>
  <c r="AK45" i="2"/>
  <c r="AI45" i="2"/>
  <c r="AF45" i="2"/>
  <c r="AD45" i="2"/>
  <c r="AC45" i="2"/>
  <c r="AA45" i="2"/>
  <c r="X45" i="2"/>
  <c r="V45" i="2"/>
  <c r="U45" i="2"/>
  <c r="S45" i="2"/>
  <c r="P45" i="2"/>
  <c r="N45" i="2"/>
  <c r="M45" i="2"/>
  <c r="K45" i="2"/>
  <c r="AP44" i="2"/>
  <c r="AN44" i="2"/>
  <c r="AL44" i="2"/>
  <c r="AK44" i="2"/>
  <c r="AI44" i="2"/>
  <c r="AF44" i="2"/>
  <c r="AD44" i="2"/>
  <c r="AC44" i="2"/>
  <c r="AA44" i="2"/>
  <c r="X44" i="2"/>
  <c r="V44" i="2"/>
  <c r="U44" i="2"/>
  <c r="S44" i="2"/>
  <c r="P44" i="2"/>
  <c r="N44" i="2"/>
  <c r="M44" i="2"/>
  <c r="K44" i="2"/>
  <c r="AP43" i="2"/>
  <c r="AN43" i="2"/>
  <c r="AL43" i="2"/>
  <c r="AK43" i="2"/>
  <c r="AI43" i="2"/>
  <c r="AF43" i="2"/>
  <c r="AD43" i="2"/>
  <c r="AC43" i="2"/>
  <c r="AA43" i="2"/>
  <c r="X43" i="2"/>
  <c r="V43" i="2"/>
  <c r="U43" i="2"/>
  <c r="S43" i="2"/>
  <c r="P43" i="2"/>
  <c r="N43" i="2"/>
  <c r="M43" i="2"/>
  <c r="K43" i="2"/>
  <c r="AP42" i="2"/>
  <c r="AN42" i="2"/>
  <c r="AL42" i="2"/>
  <c r="AK42" i="2"/>
  <c r="AI42" i="2"/>
  <c r="AF42" i="2"/>
  <c r="AD42" i="2"/>
  <c r="AC42" i="2"/>
  <c r="AA42" i="2"/>
  <c r="X42" i="2"/>
  <c r="V42" i="2"/>
  <c r="U42" i="2"/>
  <c r="S42" i="2"/>
  <c r="P42" i="2"/>
  <c r="N42" i="2"/>
  <c r="M42" i="2"/>
  <c r="K42" i="2"/>
  <c r="AP41" i="2"/>
  <c r="AN41" i="2"/>
  <c r="AL41" i="2"/>
  <c r="AK41" i="2"/>
  <c r="AI41" i="2"/>
  <c r="AF41" i="2"/>
  <c r="AD41" i="2"/>
  <c r="AC41" i="2"/>
  <c r="AA41" i="2"/>
  <c r="X41" i="2"/>
  <c r="V41" i="2"/>
  <c r="U41" i="2"/>
  <c r="S41" i="2"/>
  <c r="P41" i="2"/>
  <c r="N41" i="2"/>
  <c r="M41" i="2"/>
  <c r="K41" i="2"/>
  <c r="AP40" i="2"/>
  <c r="AN40" i="2"/>
  <c r="AL40" i="2"/>
  <c r="AK40" i="2"/>
  <c r="AI40" i="2"/>
  <c r="AF40" i="2"/>
  <c r="AD40" i="2"/>
  <c r="AC40" i="2"/>
  <c r="Y40" i="2" s="1"/>
  <c r="AA40" i="2"/>
  <c r="X40" i="2"/>
  <c r="V40" i="2"/>
  <c r="U40" i="2"/>
  <c r="S40" i="2"/>
  <c r="Q40" i="2" s="1"/>
  <c r="P40" i="2"/>
  <c r="N40" i="2"/>
  <c r="M40" i="2"/>
  <c r="K40" i="2"/>
  <c r="AP39" i="2"/>
  <c r="AN39" i="2"/>
  <c r="AL39" i="2"/>
  <c r="AK39" i="2"/>
  <c r="AI39" i="2"/>
  <c r="AF39" i="2"/>
  <c r="AD39" i="2"/>
  <c r="AC39" i="2"/>
  <c r="AA39" i="2"/>
  <c r="X39" i="2"/>
  <c r="V39" i="2"/>
  <c r="U39" i="2"/>
  <c r="S39" i="2"/>
  <c r="P39" i="2"/>
  <c r="N39" i="2"/>
  <c r="M39" i="2"/>
  <c r="K39" i="2"/>
  <c r="I39" i="2" s="1"/>
  <c r="AQ39" i="2" s="1"/>
  <c r="AP38" i="2"/>
  <c r="AN38" i="2"/>
  <c r="AL38" i="2"/>
  <c r="AK38" i="2"/>
  <c r="AI38" i="2"/>
  <c r="AF38" i="2"/>
  <c r="AD38" i="2"/>
  <c r="AC38" i="2"/>
  <c r="AA38" i="2"/>
  <c r="X38" i="2"/>
  <c r="V38" i="2"/>
  <c r="U38" i="2"/>
  <c r="S38" i="2"/>
  <c r="P38" i="2"/>
  <c r="N38" i="2"/>
  <c r="M38" i="2"/>
  <c r="K38" i="2"/>
  <c r="AP37" i="2"/>
  <c r="AN37" i="2"/>
  <c r="AL37" i="2"/>
  <c r="AK37" i="2"/>
  <c r="AI37" i="2"/>
  <c r="AF37" i="2"/>
  <c r="AD37" i="2"/>
  <c r="AC37" i="2"/>
  <c r="AA37" i="2"/>
  <c r="X37" i="2"/>
  <c r="V37" i="2"/>
  <c r="U37" i="2"/>
  <c r="S37" i="2"/>
  <c r="P37" i="2"/>
  <c r="N37" i="2"/>
  <c r="M37" i="2"/>
  <c r="K37" i="2"/>
  <c r="AP36" i="2"/>
  <c r="AN36" i="2"/>
  <c r="AL36" i="2"/>
  <c r="AK36" i="2"/>
  <c r="AI36" i="2"/>
  <c r="AF36" i="2"/>
  <c r="AD36" i="2"/>
  <c r="AC36" i="2"/>
  <c r="AA36" i="2"/>
  <c r="Y36" i="2" s="1"/>
  <c r="X36" i="2"/>
  <c r="V36" i="2"/>
  <c r="U36" i="2"/>
  <c r="S36" i="2"/>
  <c r="P36" i="2"/>
  <c r="N36" i="2"/>
  <c r="M36" i="2"/>
  <c r="K36" i="2"/>
  <c r="AP35" i="2"/>
  <c r="AN35" i="2"/>
  <c r="AL35" i="2"/>
  <c r="AK35" i="2"/>
  <c r="AI35" i="2"/>
  <c r="AF35" i="2"/>
  <c r="AD35" i="2"/>
  <c r="AC35" i="2"/>
  <c r="AA35" i="2"/>
  <c r="X35" i="2"/>
  <c r="V35" i="2"/>
  <c r="U35" i="2"/>
  <c r="S35" i="2"/>
  <c r="P35" i="2"/>
  <c r="N35" i="2"/>
  <c r="M35" i="2"/>
  <c r="K35" i="2"/>
  <c r="AP34" i="2"/>
  <c r="AN34" i="2"/>
  <c r="AL34" i="2"/>
  <c r="AK34" i="2"/>
  <c r="AI34" i="2"/>
  <c r="AF34" i="2"/>
  <c r="AD34" i="2"/>
  <c r="AC34" i="2"/>
  <c r="AA34" i="2"/>
  <c r="X34" i="2"/>
  <c r="V34" i="2"/>
  <c r="U34" i="2"/>
  <c r="S34" i="2"/>
  <c r="P34" i="2"/>
  <c r="N34" i="2"/>
  <c r="M34" i="2"/>
  <c r="K34" i="2"/>
  <c r="AP33" i="2"/>
  <c r="AN33" i="2"/>
  <c r="AL33" i="2"/>
  <c r="AK33" i="2"/>
  <c r="AI33" i="2"/>
  <c r="AF33" i="2"/>
  <c r="AD33" i="2"/>
  <c r="AC33" i="2"/>
  <c r="AA33" i="2"/>
  <c r="X33" i="2"/>
  <c r="V33" i="2"/>
  <c r="U33" i="2"/>
  <c r="S33" i="2"/>
  <c r="P33" i="2"/>
  <c r="N33" i="2"/>
  <c r="M33" i="2"/>
  <c r="K33" i="2"/>
  <c r="AP32" i="2"/>
  <c r="AN32" i="2"/>
  <c r="AL32" i="2"/>
  <c r="AK32" i="2"/>
  <c r="AI32" i="2"/>
  <c r="AF32" i="2"/>
  <c r="AD32" i="2"/>
  <c r="AC32" i="2"/>
  <c r="AA32" i="2"/>
  <c r="X32" i="2"/>
  <c r="V32" i="2"/>
  <c r="U32" i="2"/>
  <c r="S32" i="2"/>
  <c r="Q32" i="2" s="1"/>
  <c r="P32" i="2"/>
  <c r="N32" i="2"/>
  <c r="M32" i="2"/>
  <c r="K32" i="2"/>
  <c r="AP31" i="2"/>
  <c r="AN31" i="2"/>
  <c r="AL31" i="2"/>
  <c r="AK31" i="2"/>
  <c r="AI31" i="2"/>
  <c r="AF31" i="2"/>
  <c r="AD31" i="2"/>
  <c r="AC31" i="2"/>
  <c r="AA31" i="2"/>
  <c r="X31" i="2"/>
  <c r="V31" i="2"/>
  <c r="U31" i="2"/>
  <c r="S31" i="2"/>
  <c r="P31" i="2"/>
  <c r="N31" i="2"/>
  <c r="M31" i="2"/>
  <c r="K31" i="2"/>
  <c r="AP30" i="2"/>
  <c r="AN30" i="2"/>
  <c r="AL30" i="2"/>
  <c r="AK30" i="2"/>
  <c r="AI30" i="2"/>
  <c r="AF30" i="2"/>
  <c r="AD30" i="2"/>
  <c r="AC30" i="2"/>
  <c r="AA30" i="2"/>
  <c r="X30" i="2"/>
  <c r="V30" i="2"/>
  <c r="U30" i="2"/>
  <c r="S30" i="2"/>
  <c r="P30" i="2"/>
  <c r="N30" i="2"/>
  <c r="M30" i="2"/>
  <c r="K30" i="2"/>
  <c r="AP29" i="2"/>
  <c r="AN29" i="2"/>
  <c r="AL29" i="2"/>
  <c r="AK29" i="2"/>
  <c r="AI29" i="2"/>
  <c r="AF29" i="2"/>
  <c r="AD29" i="2"/>
  <c r="AC29" i="2"/>
  <c r="AA29" i="2"/>
  <c r="X29" i="2"/>
  <c r="V29" i="2"/>
  <c r="U29" i="2"/>
  <c r="S29" i="2"/>
  <c r="P29" i="2"/>
  <c r="N29" i="2"/>
  <c r="M29" i="2"/>
  <c r="K29" i="2"/>
  <c r="AP28" i="2"/>
  <c r="AN28" i="2"/>
  <c r="AL28" i="2"/>
  <c r="AK28" i="2"/>
  <c r="AI28" i="2"/>
  <c r="AF28" i="2"/>
  <c r="AD28" i="2"/>
  <c r="AC28" i="2"/>
  <c r="AA28" i="2"/>
  <c r="Y28" i="2" s="1"/>
  <c r="X28" i="2"/>
  <c r="V28" i="2"/>
  <c r="U28" i="2"/>
  <c r="S28" i="2"/>
  <c r="P28" i="2"/>
  <c r="N28" i="2"/>
  <c r="M28" i="2"/>
  <c r="K28" i="2"/>
  <c r="AP27" i="2"/>
  <c r="AN27" i="2"/>
  <c r="AL27" i="2"/>
  <c r="AK27" i="2"/>
  <c r="AI27" i="2"/>
  <c r="AF27" i="2"/>
  <c r="AD27" i="2"/>
  <c r="AC27" i="2"/>
  <c r="AA27" i="2"/>
  <c r="X27" i="2"/>
  <c r="V27" i="2"/>
  <c r="U27" i="2"/>
  <c r="S27" i="2"/>
  <c r="P27" i="2"/>
  <c r="N27" i="2"/>
  <c r="M27" i="2"/>
  <c r="K27" i="2"/>
  <c r="AP26" i="2"/>
  <c r="AN26" i="2"/>
  <c r="AL26" i="2"/>
  <c r="AK26" i="2"/>
  <c r="AI26" i="2"/>
  <c r="AF26" i="2"/>
  <c r="AD26" i="2"/>
  <c r="AC26" i="2"/>
  <c r="AA26" i="2"/>
  <c r="X26" i="2"/>
  <c r="V26" i="2"/>
  <c r="U26" i="2"/>
  <c r="S26" i="2"/>
  <c r="Q26" i="2" s="1"/>
  <c r="P26" i="2"/>
  <c r="N26" i="2"/>
  <c r="M26" i="2"/>
  <c r="K26" i="2"/>
  <c r="AP25" i="2"/>
  <c r="AN25" i="2"/>
  <c r="AL25" i="2"/>
  <c r="AK25" i="2"/>
  <c r="AI25" i="2"/>
  <c r="AF25" i="2"/>
  <c r="AD25" i="2"/>
  <c r="AC25" i="2"/>
  <c r="AA25" i="2"/>
  <c r="X25" i="2"/>
  <c r="V25" i="2"/>
  <c r="U25" i="2"/>
  <c r="S25" i="2"/>
  <c r="P25" i="2"/>
  <c r="N25" i="2"/>
  <c r="M25" i="2"/>
  <c r="K25" i="2"/>
  <c r="AP24" i="2"/>
  <c r="AN24" i="2"/>
  <c r="AL24" i="2"/>
  <c r="AK24" i="2"/>
  <c r="AI24" i="2"/>
  <c r="AF24" i="2"/>
  <c r="AD24" i="2"/>
  <c r="AC24" i="2"/>
  <c r="AA24" i="2"/>
  <c r="X24" i="2"/>
  <c r="V24" i="2"/>
  <c r="U24" i="2"/>
  <c r="S24" i="2"/>
  <c r="P24" i="2"/>
  <c r="N24" i="2"/>
  <c r="M24" i="2"/>
  <c r="K24" i="2"/>
  <c r="AP23" i="2"/>
  <c r="AN23" i="2"/>
  <c r="AL23" i="2"/>
  <c r="AK23" i="2"/>
  <c r="AI23" i="2"/>
  <c r="AF23" i="2"/>
  <c r="AD23" i="2"/>
  <c r="AC23" i="2"/>
  <c r="AA23" i="2"/>
  <c r="X23" i="2"/>
  <c r="V23" i="2"/>
  <c r="U23" i="2"/>
  <c r="S23" i="2"/>
  <c r="P23" i="2"/>
  <c r="N23" i="2"/>
  <c r="M23" i="2"/>
  <c r="K23" i="2"/>
  <c r="AP22" i="2"/>
  <c r="AN22" i="2"/>
  <c r="AL22" i="2"/>
  <c r="AK22" i="2"/>
  <c r="AI22" i="2"/>
  <c r="AF22" i="2"/>
  <c r="AD22" i="2"/>
  <c r="AC22" i="2"/>
  <c r="AA22" i="2"/>
  <c r="Y22" i="2" s="1"/>
  <c r="X22" i="2"/>
  <c r="V22" i="2"/>
  <c r="U22" i="2"/>
  <c r="S22" i="2"/>
  <c r="P22" i="2"/>
  <c r="N22" i="2"/>
  <c r="M22" i="2"/>
  <c r="K22" i="2"/>
  <c r="AP21" i="2"/>
  <c r="AN21" i="2"/>
  <c r="AL21" i="2"/>
  <c r="AK21" i="2"/>
  <c r="AI21" i="2"/>
  <c r="AF21" i="2"/>
  <c r="AD21" i="2"/>
  <c r="AC21" i="2"/>
  <c r="AA21" i="2"/>
  <c r="X21" i="2"/>
  <c r="V21" i="2"/>
  <c r="U21" i="2"/>
  <c r="S21" i="2"/>
  <c r="P21" i="2"/>
  <c r="N21" i="2"/>
  <c r="M21" i="2"/>
  <c r="K21" i="2"/>
  <c r="AP20" i="2"/>
  <c r="AN20" i="2"/>
  <c r="AL20" i="2"/>
  <c r="AK20" i="2"/>
  <c r="AI20" i="2"/>
  <c r="AF20" i="2"/>
  <c r="AD20" i="2"/>
  <c r="AC20" i="2"/>
  <c r="AA20" i="2"/>
  <c r="X20" i="2"/>
  <c r="V20" i="2"/>
  <c r="U20" i="2"/>
  <c r="S20" i="2"/>
  <c r="P20" i="2"/>
  <c r="N20" i="2"/>
  <c r="M20" i="2"/>
  <c r="K20" i="2"/>
  <c r="AP19" i="2"/>
  <c r="AN19" i="2"/>
  <c r="AL19" i="2"/>
  <c r="AK19" i="2"/>
  <c r="AI19" i="2"/>
  <c r="AF19" i="2"/>
  <c r="AD19" i="2"/>
  <c r="AC19" i="2"/>
  <c r="AA19" i="2"/>
  <c r="X19" i="2"/>
  <c r="V19" i="2"/>
  <c r="U19" i="2"/>
  <c r="S19" i="2"/>
  <c r="P19" i="2"/>
  <c r="N19" i="2"/>
  <c r="M19" i="2"/>
  <c r="K19" i="2"/>
  <c r="AP18" i="2"/>
  <c r="AN18" i="2"/>
  <c r="AL18" i="2"/>
  <c r="AK18" i="2"/>
  <c r="AI18" i="2"/>
  <c r="AF18" i="2"/>
  <c r="AD18" i="2"/>
  <c r="AC18" i="2"/>
  <c r="AA18" i="2"/>
  <c r="X18" i="2"/>
  <c r="V18" i="2"/>
  <c r="U18" i="2"/>
  <c r="S18" i="2"/>
  <c r="Q18" i="2" s="1"/>
  <c r="P18" i="2"/>
  <c r="N18" i="2"/>
  <c r="M18" i="2"/>
  <c r="K18" i="2"/>
  <c r="AP17" i="2"/>
  <c r="AN17" i="2"/>
  <c r="AL17" i="2"/>
  <c r="AK17" i="2"/>
  <c r="AK10" i="2" s="1"/>
  <c r="AI17" i="2"/>
  <c r="AF17" i="2"/>
  <c r="AD17" i="2"/>
  <c r="AC17" i="2"/>
  <c r="AA17" i="2"/>
  <c r="X17" i="2"/>
  <c r="V17" i="2"/>
  <c r="U17" i="2"/>
  <c r="U10" i="2" s="1"/>
  <c r="S17" i="2"/>
  <c r="P17" i="2"/>
  <c r="N17" i="2"/>
  <c r="M17" i="2"/>
  <c r="K17" i="2"/>
  <c r="AP16" i="2"/>
  <c r="AN16" i="2"/>
  <c r="AL16" i="2"/>
  <c r="AK16" i="2"/>
  <c r="AI16" i="2"/>
  <c r="AF16" i="2"/>
  <c r="AD16" i="2"/>
  <c r="AC16" i="2"/>
  <c r="AA16" i="2"/>
  <c r="AA3" i="2" s="1"/>
  <c r="X16" i="2"/>
  <c r="V16" i="2"/>
  <c r="V8" i="2" s="1"/>
  <c r="U16" i="2"/>
  <c r="S16" i="2"/>
  <c r="P16" i="2"/>
  <c r="N16" i="2"/>
  <c r="M16" i="2"/>
  <c r="K16" i="2"/>
  <c r="AP15" i="2"/>
  <c r="AN15" i="2"/>
  <c r="AN3" i="2" s="1"/>
  <c r="AL15" i="2"/>
  <c r="AK15" i="2"/>
  <c r="AI15" i="2"/>
  <c r="AF15" i="2"/>
  <c r="AD15" i="2"/>
  <c r="AC15" i="2"/>
  <c r="AA15" i="2"/>
  <c r="X15" i="2"/>
  <c r="X3" i="2" s="1"/>
  <c r="V15" i="2"/>
  <c r="U15" i="2"/>
  <c r="S15" i="2"/>
  <c r="P15" i="2"/>
  <c r="N15" i="2"/>
  <c r="M15" i="2"/>
  <c r="K15" i="2"/>
  <c r="AP14" i="2"/>
  <c r="AN14" i="2"/>
  <c r="AL14" i="2"/>
  <c r="AK14" i="2"/>
  <c r="AI14" i="2"/>
  <c r="AF14" i="2"/>
  <c r="AD14" i="2"/>
  <c r="AC14" i="2"/>
  <c r="AA14" i="2"/>
  <c r="Y14" i="2" s="1"/>
  <c r="X14" i="2"/>
  <c r="V14" i="2"/>
  <c r="U14" i="2"/>
  <c r="S14" i="2"/>
  <c r="P14" i="2"/>
  <c r="N14" i="2"/>
  <c r="M14" i="2"/>
  <c r="K14" i="2"/>
  <c r="AP13" i="2"/>
  <c r="AN13" i="2"/>
  <c r="AN8" i="2" s="1"/>
  <c r="AL13" i="2"/>
  <c r="AK13" i="2"/>
  <c r="AI13" i="2"/>
  <c r="AF13" i="2"/>
  <c r="AD13" i="2"/>
  <c r="AC13" i="2"/>
  <c r="AC3" i="2" s="1"/>
  <c r="AA13" i="2"/>
  <c r="X13" i="2"/>
  <c r="V13" i="2"/>
  <c r="U13" i="2"/>
  <c r="S13" i="2"/>
  <c r="P13" i="2"/>
  <c r="N13" i="2"/>
  <c r="M13" i="2"/>
  <c r="M8" i="2" s="1"/>
  <c r="K13" i="2"/>
  <c r="AP12" i="2"/>
  <c r="AN12" i="2"/>
  <c r="AL12" i="2"/>
  <c r="AK12" i="2"/>
  <c r="AK3" i="2" s="1"/>
  <c r="AI12" i="2"/>
  <c r="AF12" i="2"/>
  <c r="AD12" i="2"/>
  <c r="AD10" i="2" s="1"/>
  <c r="AC12" i="2"/>
  <c r="AA12" i="2"/>
  <c r="X12" i="2"/>
  <c r="V12" i="2"/>
  <c r="U12" i="2"/>
  <c r="U8" i="2" s="1"/>
  <c r="S12" i="2"/>
  <c r="P12" i="2"/>
  <c r="N12" i="2"/>
  <c r="N10" i="2" s="1"/>
  <c r="M12" i="2"/>
  <c r="K12" i="2"/>
  <c r="AP11" i="2"/>
  <c r="AN11" i="2"/>
  <c r="AL11" i="2"/>
  <c r="AK11" i="2"/>
  <c r="AI11" i="2"/>
  <c r="AF11" i="2"/>
  <c r="AF3" i="2" s="1"/>
  <c r="AD11" i="2"/>
  <c r="AC11" i="2"/>
  <c r="AA11" i="2"/>
  <c r="X11" i="2"/>
  <c r="X10" i="2" s="1"/>
  <c r="V11" i="2"/>
  <c r="U11" i="2"/>
  <c r="S11" i="2"/>
  <c r="P11" i="2"/>
  <c r="N11" i="2"/>
  <c r="M11" i="2"/>
  <c r="K11" i="2"/>
  <c r="AM10" i="2"/>
  <c r="AJ10" i="2"/>
  <c r="AH10" i="2"/>
  <c r="AE10" i="2"/>
  <c r="AB10" i="2"/>
  <c r="Z10" i="2"/>
  <c r="W10" i="2"/>
  <c r="T10" i="2"/>
  <c r="R10" i="2"/>
  <c r="O10" i="2"/>
  <c r="L10" i="2"/>
  <c r="J10" i="2"/>
  <c r="AM8" i="2"/>
  <c r="AJ8" i="2"/>
  <c r="AH8" i="2"/>
  <c r="AF8" i="2"/>
  <c r="AE8" i="2"/>
  <c r="AB8" i="2"/>
  <c r="Z8" i="2"/>
  <c r="W8" i="2"/>
  <c r="T8" i="2"/>
  <c r="R8" i="2"/>
  <c r="O8" i="2"/>
  <c r="L8" i="2"/>
  <c r="J8" i="2"/>
  <c r="AN7" i="2"/>
  <c r="AM7" i="2"/>
  <c r="AL7" i="2"/>
  <c r="AK7" i="2"/>
  <c r="AJ7" i="2"/>
  <c r="AI7" i="2"/>
  <c r="AH7" i="2"/>
  <c r="AF7" i="2"/>
  <c r="AE7" i="2"/>
  <c r="AD7" i="2"/>
  <c r="AC7" i="2"/>
  <c r="AB7" i="2"/>
  <c r="AA7" i="2"/>
  <c r="Z7" i="2"/>
  <c r="X7" i="2"/>
  <c r="W7" i="2"/>
  <c r="V7" i="2"/>
  <c r="U7" i="2"/>
  <c r="T7" i="2"/>
  <c r="S7" i="2"/>
  <c r="R7" i="2"/>
  <c r="P7" i="2"/>
  <c r="O7" i="2"/>
  <c r="N7" i="2"/>
  <c r="M7" i="2"/>
  <c r="L7" i="2"/>
  <c r="K7" i="2"/>
  <c r="J7" i="2"/>
  <c r="AN6" i="2"/>
  <c r="AM6" i="2"/>
  <c r="AL6" i="2"/>
  <c r="AK6" i="2"/>
  <c r="AJ6" i="2"/>
  <c r="AI6" i="2"/>
  <c r="AH6" i="2"/>
  <c r="AF6" i="2"/>
  <c r="AE6" i="2"/>
  <c r="AD6" i="2"/>
  <c r="AC6" i="2"/>
  <c r="AB6" i="2"/>
  <c r="AA6" i="2"/>
  <c r="Z6" i="2"/>
  <c r="X6" i="2"/>
  <c r="W6" i="2"/>
  <c r="V6" i="2"/>
  <c r="U6" i="2"/>
  <c r="T6" i="2"/>
  <c r="S6" i="2"/>
  <c r="R6" i="2"/>
  <c r="P6" i="2"/>
  <c r="O6" i="2"/>
  <c r="N6" i="2"/>
  <c r="M6" i="2"/>
  <c r="L6" i="2"/>
  <c r="K6" i="2"/>
  <c r="J6" i="2"/>
  <c r="AN5" i="2"/>
  <c r="AM5" i="2"/>
  <c r="AL5" i="2"/>
  <c r="AK5" i="2"/>
  <c r="AJ5" i="2"/>
  <c r="AI5" i="2"/>
  <c r="AH5" i="2"/>
  <c r="AF5" i="2"/>
  <c r="AE5" i="2"/>
  <c r="AD5" i="2"/>
  <c r="AC5" i="2"/>
  <c r="AB5" i="2"/>
  <c r="AA5" i="2"/>
  <c r="Z5" i="2"/>
  <c r="X5" i="2"/>
  <c r="W5" i="2"/>
  <c r="V5" i="2"/>
  <c r="U5" i="2"/>
  <c r="T5" i="2"/>
  <c r="S5" i="2"/>
  <c r="R5" i="2"/>
  <c r="P5" i="2"/>
  <c r="O5" i="2"/>
  <c r="N5" i="2"/>
  <c r="M5" i="2"/>
  <c r="L5" i="2"/>
  <c r="K5" i="2"/>
  <c r="J5" i="2"/>
  <c r="AN4" i="2"/>
  <c r="AM4" i="2"/>
  <c r="AL4" i="2"/>
  <c r="AK4" i="2"/>
  <c r="AJ4" i="2"/>
  <c r="AI4" i="2"/>
  <c r="AH4" i="2"/>
  <c r="AF4" i="2"/>
  <c r="AE4" i="2"/>
  <c r="AD4" i="2"/>
  <c r="AC4" i="2"/>
  <c r="AB4" i="2"/>
  <c r="AA4" i="2"/>
  <c r="Z4" i="2"/>
  <c r="X4" i="2"/>
  <c r="W4" i="2"/>
  <c r="V4" i="2"/>
  <c r="U4" i="2"/>
  <c r="T4" i="2"/>
  <c r="S4" i="2"/>
  <c r="R4" i="2"/>
  <c r="P4" i="2"/>
  <c r="O4" i="2"/>
  <c r="N4" i="2"/>
  <c r="M4" i="2"/>
  <c r="L4" i="2"/>
  <c r="K4" i="2"/>
  <c r="J4" i="2"/>
  <c r="AM3" i="2"/>
  <c r="AL3" i="2"/>
  <c r="AJ3" i="2"/>
  <c r="AH3" i="2"/>
  <c r="AE3" i="2"/>
  <c r="AB3" i="2"/>
  <c r="Z3" i="2"/>
  <c r="W3" i="2"/>
  <c r="T3" i="2"/>
  <c r="R3" i="2"/>
  <c r="O3" i="2"/>
  <c r="L3" i="2"/>
  <c r="J3" i="2"/>
  <c r="AQ854" i="2" l="1"/>
  <c r="O9" i="3"/>
  <c r="AG108" i="2"/>
  <c r="AG132" i="2"/>
  <c r="AG139" i="2"/>
  <c r="AG600" i="2"/>
  <c r="AQ698" i="2"/>
  <c r="I845" i="2"/>
  <c r="AQ845" i="2" s="1"/>
  <c r="I847" i="2"/>
  <c r="Q916" i="2"/>
  <c r="AG916" i="2"/>
  <c r="Q932" i="2"/>
  <c r="AG932" i="2"/>
  <c r="Y973" i="2"/>
  <c r="I975" i="2"/>
  <c r="AQ975" i="2" s="1"/>
  <c r="I987" i="2"/>
  <c r="AQ987" i="2" s="1"/>
  <c r="I1064" i="2"/>
  <c r="AQ1064" i="2" s="1"/>
  <c r="Y379" i="2"/>
  <c r="AG547" i="2"/>
  <c r="Y596" i="2"/>
  <c r="I1035" i="2"/>
  <c r="AQ1035" i="2" s="1"/>
  <c r="Y1037" i="2"/>
  <c r="I1039" i="2"/>
  <c r="AQ1039" i="2" s="1"/>
  <c r="I1098" i="2"/>
  <c r="AQ1098" i="2" s="1"/>
  <c r="I6" i="3"/>
  <c r="AB9" i="9"/>
  <c r="DF74" i="7"/>
  <c r="DE74" i="7" s="1"/>
  <c r="DF108" i="7"/>
  <c r="Y32" i="2"/>
  <c r="Y26" i="2"/>
  <c r="I98" i="2"/>
  <c r="AQ98" i="2" s="1"/>
  <c r="Q102" i="2"/>
  <c r="Y199" i="2"/>
  <c r="I372" i="2"/>
  <c r="AQ372" i="2" s="1"/>
  <c r="I427" i="2"/>
  <c r="AQ427" i="2" s="1"/>
  <c r="Y427" i="2"/>
  <c r="I443" i="2"/>
  <c r="AQ443" i="2" s="1"/>
  <c r="Y443" i="2"/>
  <c r="Y459" i="2"/>
  <c r="Y475" i="2"/>
  <c r="Y491" i="2"/>
  <c r="AG503" i="2"/>
  <c r="Y507" i="2"/>
  <c r="AG511" i="2"/>
  <c r="AG519" i="2"/>
  <c r="I530" i="2"/>
  <c r="AQ530" i="2" s="1"/>
  <c r="AG647" i="2"/>
  <c r="AG656" i="2"/>
  <c r="Q662" i="2"/>
  <c r="AG807" i="2"/>
  <c r="Q831" i="2"/>
  <c r="AQ933" i="2"/>
  <c r="AQ939" i="2"/>
  <c r="Q962" i="2"/>
  <c r="Q963" i="2"/>
  <c r="Q985" i="2"/>
  <c r="Q1002" i="2"/>
  <c r="AQ1114" i="2"/>
  <c r="AQ1115" i="2"/>
  <c r="AQ1117" i="2"/>
  <c r="AQ1118" i="2"/>
  <c r="DF59" i="7"/>
  <c r="DE59" i="7" s="1"/>
  <c r="DF73" i="7"/>
  <c r="DF181" i="7"/>
  <c r="DE181" i="7" s="1"/>
  <c r="DF202" i="7"/>
  <c r="DE202" i="7" s="1"/>
  <c r="DF205" i="7"/>
  <c r="Q119" i="2"/>
  <c r="Y365" i="2"/>
  <c r="Q580" i="2"/>
  <c r="Q587" i="2"/>
  <c r="I591" i="2"/>
  <c r="AQ591" i="2" s="1"/>
  <c r="Y691" i="2"/>
  <c r="AG795" i="2"/>
  <c r="AQ804" i="2"/>
  <c r="Q828" i="2"/>
  <c r="Y900" i="2"/>
  <c r="I903" i="2"/>
  <c r="AQ903" i="2" s="1"/>
  <c r="AG988" i="2"/>
  <c r="I1112" i="2"/>
  <c r="AQ1112" i="2" s="1"/>
  <c r="I4" i="3"/>
  <c r="DH4" i="7"/>
  <c r="DF56" i="7"/>
  <c r="DE56" i="7" s="1"/>
  <c r="DF118" i="7"/>
  <c r="DF126" i="7"/>
  <c r="DF189" i="7"/>
  <c r="DE194" i="7"/>
  <c r="DF197" i="7"/>
  <c r="DE197" i="7" s="1"/>
  <c r="DF213" i="7"/>
  <c r="F4" i="8"/>
  <c r="K8" i="2"/>
  <c r="Y45" i="2"/>
  <c r="Y61" i="2"/>
  <c r="Y76" i="2"/>
  <c r="Y392" i="2"/>
  <c r="Q789" i="2"/>
  <c r="AG836" i="2"/>
  <c r="AG844" i="2"/>
  <c r="Q855" i="2"/>
  <c r="I917" i="2"/>
  <c r="AQ917" i="2" s="1"/>
  <c r="Y926" i="2"/>
  <c r="I953" i="2"/>
  <c r="AQ953" i="2" s="1"/>
  <c r="AQ970" i="2"/>
  <c r="Q978" i="2"/>
  <c r="Q1052" i="2"/>
  <c r="AG1052" i="2"/>
  <c r="AG1060" i="2"/>
  <c r="AG1064" i="2"/>
  <c r="I3" i="3"/>
  <c r="I5" i="3"/>
  <c r="I7" i="3"/>
  <c r="DE210" i="7"/>
  <c r="DF226" i="7"/>
  <c r="DE226" i="7" s="1"/>
  <c r="DF239" i="7"/>
  <c r="DE239" i="7" s="1"/>
  <c r="DF246" i="7"/>
  <c r="DE246" i="7" s="1"/>
  <c r="Y345" i="2"/>
  <c r="I562" i="2"/>
  <c r="AQ562" i="2" s="1"/>
  <c r="Q635" i="2"/>
  <c r="Q651" i="2"/>
  <c r="Y924" i="2"/>
  <c r="Q1018" i="2"/>
  <c r="AG1080" i="2"/>
  <c r="Q1088" i="2"/>
  <c r="M8" i="3"/>
  <c r="M9" i="3" s="1"/>
  <c r="DE50" i="7"/>
  <c r="DF102" i="7"/>
  <c r="DE102" i="7" s="1"/>
  <c r="DF221" i="7"/>
  <c r="DE218" i="7"/>
  <c r="DF262" i="7"/>
  <c r="DE262" i="7" s="1"/>
  <c r="M3" i="2"/>
  <c r="N3" i="2"/>
  <c r="Y18" i="2"/>
  <c r="I20" i="2"/>
  <c r="AQ20" i="2" s="1"/>
  <c r="Q25" i="2"/>
  <c r="AG25" i="2"/>
  <c r="Y27" i="2"/>
  <c r="Q31" i="2"/>
  <c r="AG31" i="2"/>
  <c r="AG44" i="2"/>
  <c r="I47" i="2"/>
  <c r="AQ47" i="2" s="1"/>
  <c r="AG60" i="2"/>
  <c r="S10" i="2"/>
  <c r="AI10" i="2"/>
  <c r="P3" i="2"/>
  <c r="AF10" i="2"/>
  <c r="AA8" i="2"/>
  <c r="AK8" i="2"/>
  <c r="Q12" i="2"/>
  <c r="AG12" i="2"/>
  <c r="I13" i="2"/>
  <c r="AQ13" i="2" s="1"/>
  <c r="N8" i="2"/>
  <c r="Y16" i="2"/>
  <c r="Q20" i="2"/>
  <c r="AG20" i="2"/>
  <c r="Y24" i="2"/>
  <c r="I35" i="2"/>
  <c r="AQ35" i="2" s="1"/>
  <c r="Y68" i="2"/>
  <c r="Y83" i="2"/>
  <c r="I84" i="2"/>
  <c r="AQ84" i="2" s="1"/>
  <c r="V10" i="2"/>
  <c r="AL10" i="2"/>
  <c r="AG95" i="2"/>
  <c r="Y97" i="2"/>
  <c r="U3" i="2"/>
  <c r="K3" i="2"/>
  <c r="I3" i="2" s="1"/>
  <c r="V3" i="2"/>
  <c r="AG5" i="2"/>
  <c r="AG7" i="2"/>
  <c r="AG14" i="2"/>
  <c r="Y25" i="2"/>
  <c r="I29" i="2"/>
  <c r="AQ29" i="2" s="1"/>
  <c r="Y31" i="2"/>
  <c r="Y39" i="2"/>
  <c r="AG43" i="2"/>
  <c r="Y54" i="2"/>
  <c r="AG59" i="2"/>
  <c r="Y5" i="2"/>
  <c r="Q15" i="2"/>
  <c r="AG15" i="2"/>
  <c r="Q23" i="2"/>
  <c r="AG23" i="2"/>
  <c r="AA10" i="2"/>
  <c r="Y20" i="2"/>
  <c r="Y33" i="2"/>
  <c r="I121" i="2"/>
  <c r="AQ121" i="2" s="1"/>
  <c r="Y149" i="2"/>
  <c r="Y157" i="2"/>
  <c r="Y165" i="2"/>
  <c r="I182" i="2"/>
  <c r="AQ182" i="2" s="1"/>
  <c r="Q186" i="2"/>
  <c r="AG207" i="2"/>
  <c r="AG215" i="2"/>
  <c r="Y220" i="2"/>
  <c r="AG223" i="2"/>
  <c r="I226" i="2"/>
  <c r="AQ226" i="2" s="1"/>
  <c r="AG231" i="2"/>
  <c r="I234" i="2"/>
  <c r="AQ234" i="2" s="1"/>
  <c r="AG239" i="2"/>
  <c r="I242" i="2"/>
  <c r="AQ242" i="2" s="1"/>
  <c r="AG247" i="2"/>
  <c r="I250" i="2"/>
  <c r="AQ250" i="2" s="1"/>
  <c r="AG255" i="2"/>
  <c r="I266" i="2"/>
  <c r="AQ266" i="2" s="1"/>
  <c r="AG271" i="2"/>
  <c r="I282" i="2"/>
  <c r="AQ282" i="2" s="1"/>
  <c r="AG287" i="2"/>
  <c r="I298" i="2"/>
  <c r="AQ298" i="2" s="1"/>
  <c r="AG303" i="2"/>
  <c r="I314" i="2"/>
  <c r="AQ314" i="2" s="1"/>
  <c r="AG319" i="2"/>
  <c r="I330" i="2"/>
  <c r="AQ330" i="2" s="1"/>
  <c r="AG335" i="2"/>
  <c r="I355" i="2"/>
  <c r="AQ355" i="2" s="1"/>
  <c r="I361" i="2"/>
  <c r="AQ361" i="2" s="1"/>
  <c r="Y381" i="2"/>
  <c r="Y382" i="2"/>
  <c r="I542" i="2"/>
  <c r="AQ542" i="2" s="1"/>
  <c r="Q571" i="2"/>
  <c r="Q37" i="2"/>
  <c r="AG37" i="2"/>
  <c r="I53" i="2"/>
  <c r="AQ53" i="2" s="1"/>
  <c r="Y70" i="2"/>
  <c r="AG74" i="2"/>
  <c r="I75" i="2"/>
  <c r="AQ75" i="2" s="1"/>
  <c r="Y78" i="2"/>
  <c r="Y92" i="2"/>
  <c r="I101" i="2"/>
  <c r="AQ101" i="2" s="1"/>
  <c r="AG103" i="2"/>
  <c r="Q104" i="2"/>
  <c r="Y105" i="2"/>
  <c r="Y114" i="2"/>
  <c r="I115" i="2"/>
  <c r="AQ115" i="2" s="1"/>
  <c r="Q135" i="2"/>
  <c r="I138" i="2"/>
  <c r="AQ138" i="2" s="1"/>
  <c r="Y138" i="2"/>
  <c r="I169" i="2"/>
  <c r="AQ169" i="2" s="1"/>
  <c r="Q173" i="2"/>
  <c r="AG173" i="2"/>
  <c r="I185" i="2"/>
  <c r="AQ185" i="2" s="1"/>
  <c r="Q189" i="2"/>
  <c r="AG189" i="2"/>
  <c r="Y192" i="2"/>
  <c r="Y214" i="2"/>
  <c r="Y349" i="2"/>
  <c r="AG351" i="2"/>
  <c r="Q353" i="2"/>
  <c r="AG353" i="2"/>
  <c r="I376" i="2"/>
  <c r="AQ376" i="2" s="1"/>
  <c r="Y376" i="2"/>
  <c r="Q378" i="2"/>
  <c r="Q380" i="2"/>
  <c r="AG380" i="2"/>
  <c r="I384" i="2"/>
  <c r="AQ384" i="2" s="1"/>
  <c r="Q395" i="2"/>
  <c r="Y398" i="2"/>
  <c r="Q402" i="2"/>
  <c r="Y404" i="2"/>
  <c r="I412" i="2"/>
  <c r="AQ412" i="2" s="1"/>
  <c r="AG423" i="2"/>
  <c r="I425" i="2"/>
  <c r="AQ425" i="2" s="1"/>
  <c r="I426" i="2"/>
  <c r="AQ426" i="2" s="1"/>
  <c r="AG431" i="2"/>
  <c r="AG439" i="2"/>
  <c r="I441" i="2"/>
  <c r="AQ441" i="2" s="1"/>
  <c r="I442" i="2"/>
  <c r="AQ442" i="2" s="1"/>
  <c r="AG447" i="2"/>
  <c r="AG455" i="2"/>
  <c r="I457" i="2"/>
  <c r="AQ457" i="2" s="1"/>
  <c r="I458" i="2"/>
  <c r="AQ458" i="2" s="1"/>
  <c r="AG572" i="2"/>
  <c r="I91" i="2"/>
  <c r="AQ91" i="2" s="1"/>
  <c r="I144" i="2"/>
  <c r="AQ144" i="2" s="1"/>
  <c r="Y347" i="2"/>
  <c r="Y375" i="2"/>
  <c r="Q394" i="2"/>
  <c r="AG580" i="2"/>
  <c r="I584" i="2"/>
  <c r="AQ584" i="2" s="1"/>
  <c r="AG588" i="2"/>
  <c r="AG599" i="2"/>
  <c r="Y101" i="2"/>
  <c r="Q112" i="2"/>
  <c r="I116" i="2"/>
  <c r="AQ116" i="2" s="1"/>
  <c r="AG120" i="2"/>
  <c r="Q127" i="2"/>
  <c r="Y131" i="2"/>
  <c r="Q143" i="2"/>
  <c r="I168" i="2"/>
  <c r="I176" i="2"/>
  <c r="AQ176" i="2" s="1"/>
  <c r="I184" i="2"/>
  <c r="AQ184" i="2" s="1"/>
  <c r="Y350" i="2"/>
  <c r="I362" i="2"/>
  <c r="AQ362" i="2" s="1"/>
  <c r="I371" i="2"/>
  <c r="AQ371" i="2" s="1"/>
  <c r="Y420" i="2"/>
  <c r="Y436" i="2"/>
  <c r="Y452" i="2"/>
  <c r="I42" i="2"/>
  <c r="AQ42" i="2" s="1"/>
  <c r="AG55" i="2"/>
  <c r="Y58" i="2"/>
  <c r="Y65" i="2"/>
  <c r="Y72" i="2"/>
  <c r="Y80" i="2"/>
  <c r="Q92" i="2"/>
  <c r="AG92" i="2"/>
  <c r="AG99" i="2"/>
  <c r="Q107" i="2"/>
  <c r="AG122" i="2"/>
  <c r="Q129" i="2"/>
  <c r="Q145" i="2"/>
  <c r="AG145" i="2"/>
  <c r="I148" i="2"/>
  <c r="Y148" i="2"/>
  <c r="I156" i="2"/>
  <c r="I164" i="2"/>
  <c r="Y164" i="2"/>
  <c r="Y193" i="2"/>
  <c r="Y195" i="2"/>
  <c r="I209" i="2"/>
  <c r="AQ209" i="2" s="1"/>
  <c r="Q213" i="2"/>
  <c r="AG213" i="2"/>
  <c r="Q221" i="2"/>
  <c r="AG245" i="2"/>
  <c r="Y249" i="2"/>
  <c r="Y257" i="2"/>
  <c r="AG259" i="2"/>
  <c r="AG261" i="2"/>
  <c r="I262" i="2"/>
  <c r="AQ262" i="2" s="1"/>
  <c r="Y265" i="2"/>
  <c r="Y273" i="2"/>
  <c r="AG275" i="2"/>
  <c r="AG277" i="2"/>
  <c r="I278" i="2"/>
  <c r="AQ278" i="2" s="1"/>
  <c r="Y281" i="2"/>
  <c r="Y289" i="2"/>
  <c r="AG291" i="2"/>
  <c r="AG293" i="2"/>
  <c r="I294" i="2"/>
  <c r="AQ294" i="2" s="1"/>
  <c r="Y297" i="2"/>
  <c r="Y305" i="2"/>
  <c r="AG307" i="2"/>
  <c r="AG309" i="2"/>
  <c r="I310" i="2"/>
  <c r="AQ310" i="2" s="1"/>
  <c r="Y313" i="2"/>
  <c r="Y321" i="2"/>
  <c r="AG323" i="2"/>
  <c r="AG325" i="2"/>
  <c r="I326" i="2"/>
  <c r="AQ326" i="2" s="1"/>
  <c r="Y329" i="2"/>
  <c r="Y337" i="2"/>
  <c r="AG339" i="2"/>
  <c r="I344" i="2"/>
  <c r="AQ344" i="2" s="1"/>
  <c r="Y344" i="2"/>
  <c r="I345" i="2"/>
  <c r="AQ345" i="2" s="1"/>
  <c r="Q346" i="2"/>
  <c r="Q348" i="2"/>
  <c r="AG348" i="2"/>
  <c r="I352" i="2"/>
  <c r="AQ352" i="2" s="1"/>
  <c r="Y358" i="2"/>
  <c r="Q362" i="2"/>
  <c r="AG362" i="2"/>
  <c r="Q369" i="2"/>
  <c r="AG369" i="2"/>
  <c r="Y394" i="2"/>
  <c r="Q404" i="2"/>
  <c r="AG404" i="2"/>
  <c r="AG411" i="2"/>
  <c r="Q418" i="2"/>
  <c r="Q426" i="2"/>
  <c r="Q434" i="2"/>
  <c r="AG434" i="2"/>
  <c r="Q442" i="2"/>
  <c r="Q450" i="2"/>
  <c r="AG450" i="2"/>
  <c r="Q458" i="2"/>
  <c r="Q466" i="2"/>
  <c r="AG466" i="2"/>
  <c r="Q474" i="2"/>
  <c r="AG474" i="2"/>
  <c r="Q482" i="2"/>
  <c r="X8" i="2"/>
  <c r="I22" i="2"/>
  <c r="AQ22" i="2" s="1"/>
  <c r="Y44" i="2"/>
  <c r="Y52" i="2"/>
  <c r="I57" i="2"/>
  <c r="AQ57" i="2" s="1"/>
  <c r="Y60" i="2"/>
  <c r="AG63" i="2"/>
  <c r="AG70" i="2"/>
  <c r="I71" i="2"/>
  <c r="AQ71" i="2" s="1"/>
  <c r="Y74" i="2"/>
  <c r="AG78" i="2"/>
  <c r="I79" i="2"/>
  <c r="AQ79" i="2" s="1"/>
  <c r="Y82" i="2"/>
  <c r="Y88" i="2"/>
  <c r="I89" i="2"/>
  <c r="AQ89" i="2" s="1"/>
  <c r="Y89" i="2"/>
  <c r="Y103" i="2"/>
  <c r="I104" i="2"/>
  <c r="AQ104" i="2" s="1"/>
  <c r="Y117" i="2"/>
  <c r="Y118" i="2"/>
  <c r="Q123" i="2"/>
  <c r="Q177" i="2"/>
  <c r="I181" i="2"/>
  <c r="AQ181" i="2" s="1"/>
  <c r="Y187" i="2"/>
  <c r="Y196" i="2"/>
  <c r="I203" i="2"/>
  <c r="AQ203" i="2" s="1"/>
  <c r="AG206" i="2"/>
  <c r="AG342" i="2"/>
  <c r="Y343" i="2"/>
  <c r="Y353" i="2"/>
  <c r="AG355" i="2"/>
  <c r="Q356" i="2"/>
  <c r="AG356" i="2"/>
  <c r="Q382" i="2"/>
  <c r="I388" i="2"/>
  <c r="AQ388" i="2" s="1"/>
  <c r="Y414" i="2"/>
  <c r="I415" i="2"/>
  <c r="AQ415" i="2" s="1"/>
  <c r="Y415" i="2"/>
  <c r="AG419" i="2"/>
  <c r="AG427" i="2"/>
  <c r="AG435" i="2"/>
  <c r="I438" i="2"/>
  <c r="AQ438" i="2" s="1"/>
  <c r="AG443" i="2"/>
  <c r="AG451" i="2"/>
  <c r="I454" i="2"/>
  <c r="AQ454" i="2" s="1"/>
  <c r="AG628" i="2"/>
  <c r="Q49" i="2"/>
  <c r="AG49" i="2"/>
  <c r="Y50" i="2"/>
  <c r="I52" i="2"/>
  <c r="AQ52" i="2" s="1"/>
  <c r="I60" i="2"/>
  <c r="AQ60" i="2" s="1"/>
  <c r="Y67" i="2"/>
  <c r="AG86" i="2"/>
  <c r="I87" i="2"/>
  <c r="AQ87" i="2" s="1"/>
  <c r="Y90" i="2"/>
  <c r="I96" i="2"/>
  <c r="AQ96" i="2" s="1"/>
  <c r="Q115" i="2"/>
  <c r="Y119" i="2"/>
  <c r="Q124" i="2"/>
  <c r="Y125" i="2"/>
  <c r="Y135" i="2"/>
  <c r="I142" i="2"/>
  <c r="AQ142" i="2" s="1"/>
  <c r="I143" i="2"/>
  <c r="AQ143" i="2" s="1"/>
  <c r="Q146" i="2"/>
  <c r="AG154" i="2"/>
  <c r="AG162" i="2"/>
  <c r="I174" i="2"/>
  <c r="AQ174" i="2" s="1"/>
  <c r="AG178" i="2"/>
  <c r="AG193" i="2"/>
  <c r="I194" i="2"/>
  <c r="AQ194" i="2" s="1"/>
  <c r="Q200" i="2"/>
  <c r="AG200" i="2"/>
  <c r="I216" i="2"/>
  <c r="AQ216" i="2" s="1"/>
  <c r="Q263" i="2"/>
  <c r="Q279" i="2"/>
  <c r="Q295" i="2"/>
  <c r="Q311" i="2"/>
  <c r="Q327" i="2"/>
  <c r="Q343" i="2"/>
  <c r="I353" i="2"/>
  <c r="Q364" i="2"/>
  <c r="AG364" i="2"/>
  <c r="I378" i="2"/>
  <c r="AQ378" i="2" s="1"/>
  <c r="Y380" i="2"/>
  <c r="AG385" i="2"/>
  <c r="I395" i="2"/>
  <c r="AQ395" i="2" s="1"/>
  <c r="Y395" i="2"/>
  <c r="AG399" i="2"/>
  <c r="I401" i="2"/>
  <c r="AQ401" i="2" s="1"/>
  <c r="I402" i="2"/>
  <c r="AQ402" i="2" s="1"/>
  <c r="Q406" i="2"/>
  <c r="Q420" i="2"/>
  <c r="AG420" i="2"/>
  <c r="Y430" i="2"/>
  <c r="I431" i="2"/>
  <c r="AQ431" i="2" s="1"/>
  <c r="Y431" i="2"/>
  <c r="Y446" i="2"/>
  <c r="I447" i="2"/>
  <c r="AQ447" i="2" s="1"/>
  <c r="Y447" i="2"/>
  <c r="Y462" i="2"/>
  <c r="Y463" i="2"/>
  <c r="AG543" i="2"/>
  <c r="Y549" i="2"/>
  <c r="Q553" i="2"/>
  <c r="Q607" i="2"/>
  <c r="AG635" i="2"/>
  <c r="I641" i="2"/>
  <c r="AQ641" i="2" s="1"/>
  <c r="Y641" i="2"/>
  <c r="Q642" i="2"/>
  <c r="I647" i="2"/>
  <c r="AQ647" i="2" s="1"/>
  <c r="Y647" i="2"/>
  <c r="AG658" i="2"/>
  <c r="I680" i="2"/>
  <c r="AQ680" i="2" s="1"/>
  <c r="Y695" i="2"/>
  <c r="Y703" i="2"/>
  <c r="Y704" i="2"/>
  <c r="Y709" i="2"/>
  <c r="AQ816" i="2"/>
  <c r="AG463" i="2"/>
  <c r="I466" i="2"/>
  <c r="AQ466" i="2" s="1"/>
  <c r="AG471" i="2"/>
  <c r="I473" i="2"/>
  <c r="AQ473" i="2" s="1"/>
  <c r="I474" i="2"/>
  <c r="AQ474" i="2" s="1"/>
  <c r="AG479" i="2"/>
  <c r="I482" i="2"/>
  <c r="AQ482" i="2" s="1"/>
  <c r="AG487" i="2"/>
  <c r="I489" i="2"/>
  <c r="AQ489" i="2" s="1"/>
  <c r="I490" i="2"/>
  <c r="AQ490" i="2" s="1"/>
  <c r="AG495" i="2"/>
  <c r="I498" i="2"/>
  <c r="AQ498" i="2" s="1"/>
  <c r="AG502" i="2"/>
  <c r="I514" i="2"/>
  <c r="AQ514" i="2" s="1"/>
  <c r="I515" i="2"/>
  <c r="AQ515" i="2" s="1"/>
  <c r="I522" i="2"/>
  <c r="AQ522" i="2" s="1"/>
  <c r="Q534" i="2"/>
  <c r="AG534" i="2"/>
  <c r="Y537" i="2"/>
  <c r="Q540" i="2"/>
  <c r="AG540" i="2"/>
  <c r="Y551" i="2"/>
  <c r="Q555" i="2"/>
  <c r="AG555" i="2"/>
  <c r="Y557" i="2"/>
  <c r="Q562" i="2"/>
  <c r="Y564" i="2"/>
  <c r="Y565" i="2"/>
  <c r="Y578" i="2"/>
  <c r="I593" i="2"/>
  <c r="AQ593" i="2" s="1"/>
  <c r="Y593" i="2"/>
  <c r="Y599" i="2"/>
  <c r="AG608" i="2"/>
  <c r="Y612" i="2"/>
  <c r="I613" i="2"/>
  <c r="AQ613" i="2" s="1"/>
  <c r="Q614" i="2"/>
  <c r="AG616" i="2"/>
  <c r="Q617" i="2"/>
  <c r="Q631" i="2"/>
  <c r="I635" i="2"/>
  <c r="AQ635" i="2" s="1"/>
  <c r="AG638" i="2"/>
  <c r="I642" i="2"/>
  <c r="AQ642" i="2" s="1"/>
  <c r="Y642" i="2"/>
  <c r="AG652" i="2"/>
  <c r="I656" i="2"/>
  <c r="AQ656" i="2" s="1"/>
  <c r="Y656" i="2"/>
  <c r="Y663" i="2"/>
  <c r="AG665" i="2"/>
  <c r="AG672" i="2"/>
  <c r="I677" i="2"/>
  <c r="AQ677" i="2" s="1"/>
  <c r="Y677" i="2"/>
  <c r="Q678" i="2"/>
  <c r="Q680" i="2"/>
  <c r="AG680" i="2"/>
  <c r="I683" i="2"/>
  <c r="AQ683" i="2" s="1"/>
  <c r="Y683" i="2"/>
  <c r="Y690" i="2"/>
  <c r="Q695" i="2"/>
  <c r="Y706" i="2"/>
  <c r="Q709" i="2"/>
  <c r="AG709" i="2"/>
  <c r="Q723" i="2"/>
  <c r="Q731" i="2"/>
  <c r="I734" i="2"/>
  <c r="AQ734" i="2" s="1"/>
  <c r="Y734" i="2"/>
  <c r="I742" i="2"/>
  <c r="AQ742" i="2" s="1"/>
  <c r="Q746" i="2"/>
  <c r="I750" i="2"/>
  <c r="AQ750" i="2" s="1"/>
  <c r="Q754" i="2"/>
  <c r="I758" i="2"/>
  <c r="AQ758" i="2" s="1"/>
  <c r="Q762" i="2"/>
  <c r="I766" i="2"/>
  <c r="AQ766" i="2" s="1"/>
  <c r="Q770" i="2"/>
  <c r="I774" i="2"/>
  <c r="AQ774" i="2" s="1"/>
  <c r="Q778" i="2"/>
  <c r="I782" i="2"/>
  <c r="AQ782" i="2" s="1"/>
  <c r="Q786" i="2"/>
  <c r="AG799" i="2"/>
  <c r="Y807" i="2"/>
  <c r="Y822" i="2"/>
  <c r="Y823" i="2"/>
  <c r="Y907" i="2"/>
  <c r="Q502" i="2"/>
  <c r="Y592" i="2"/>
  <c r="AG615" i="2"/>
  <c r="AG660" i="2"/>
  <c r="AG674" i="2"/>
  <c r="Q681" i="2"/>
  <c r="AG681" i="2"/>
  <c r="Y689" i="2"/>
  <c r="Q696" i="2"/>
  <c r="I705" i="2"/>
  <c r="AQ705" i="2" s="1"/>
  <c r="I713" i="2"/>
  <c r="AQ713" i="2" s="1"/>
  <c r="Q717" i="2"/>
  <c r="Y727" i="2"/>
  <c r="Q739" i="2"/>
  <c r="Q747" i="2"/>
  <c r="Q755" i="2"/>
  <c r="Q763" i="2"/>
  <c r="Q771" i="2"/>
  <c r="Q779" i="2"/>
  <c r="Q787" i="2"/>
  <c r="Y790" i="2"/>
  <c r="I796" i="2"/>
  <c r="AQ796" i="2" s="1"/>
  <c r="Y796" i="2"/>
  <c r="I809" i="2"/>
  <c r="AQ809" i="2" s="1"/>
  <c r="I810" i="2"/>
  <c r="AQ810" i="2" s="1"/>
  <c r="I944" i="2"/>
  <c r="AQ944" i="2" s="1"/>
  <c r="Y477" i="2"/>
  <c r="Y485" i="2"/>
  <c r="Q489" i="2"/>
  <c r="AG489" i="2"/>
  <c r="Y493" i="2"/>
  <c r="Y501" i="2"/>
  <c r="AG510" i="2"/>
  <c r="Q513" i="2"/>
  <c r="AG513" i="2"/>
  <c r="AG518" i="2"/>
  <c r="Q521" i="2"/>
  <c r="AG527" i="2"/>
  <c r="Q528" i="2"/>
  <c r="AG528" i="2"/>
  <c r="I532" i="2"/>
  <c r="AQ532" i="2" s="1"/>
  <c r="I538" i="2"/>
  <c r="AQ538" i="2" s="1"/>
  <c r="Q541" i="2"/>
  <c r="AG542" i="2"/>
  <c r="Y545" i="2"/>
  <c r="Q549" i="2"/>
  <c r="Q563" i="2"/>
  <c r="AG563" i="2"/>
  <c r="Y572" i="2"/>
  <c r="Q583" i="2"/>
  <c r="Q603" i="2"/>
  <c r="I607" i="2"/>
  <c r="AQ607" i="2" s="1"/>
  <c r="Q611" i="2"/>
  <c r="AG624" i="2"/>
  <c r="Q630" i="2"/>
  <c r="AG632" i="2"/>
  <c r="AG651" i="2"/>
  <c r="Y705" i="2"/>
  <c r="Y830" i="2"/>
  <c r="AG482" i="2"/>
  <c r="Q490" i="2"/>
  <c r="Q498" i="2"/>
  <c r="Q514" i="2"/>
  <c r="Q522" i="2"/>
  <c r="Q529" i="2"/>
  <c r="Y533" i="2"/>
  <c r="Q536" i="2"/>
  <c r="AG536" i="2"/>
  <c r="Q542" i="2"/>
  <c r="Q543" i="2"/>
  <c r="I546" i="2"/>
  <c r="AQ546" i="2" s="1"/>
  <c r="Q550" i="2"/>
  <c r="AG550" i="2"/>
  <c r="I554" i="2"/>
  <c r="AQ554" i="2" s="1"/>
  <c r="AG558" i="2"/>
  <c r="Q564" i="2"/>
  <c r="AG564" i="2"/>
  <c r="Q584" i="2"/>
  <c r="AG585" i="2"/>
  <c r="AG603" i="2"/>
  <c r="I609" i="2"/>
  <c r="AQ609" i="2" s="1"/>
  <c r="Y609" i="2"/>
  <c r="Q610" i="2"/>
  <c r="AG620" i="2"/>
  <c r="AG631" i="2"/>
  <c r="Q647" i="2"/>
  <c r="I651" i="2"/>
  <c r="AQ651" i="2" s="1"/>
  <c r="Q655" i="2"/>
  <c r="Q667" i="2"/>
  <c r="I673" i="2"/>
  <c r="AQ673" i="2" s="1"/>
  <c r="AG676" i="2"/>
  <c r="I685" i="2"/>
  <c r="AQ685" i="2" s="1"/>
  <c r="I694" i="2"/>
  <c r="AQ694" i="2" s="1"/>
  <c r="Y694" i="2"/>
  <c r="Q698" i="2"/>
  <c r="I701" i="2"/>
  <c r="AQ701" i="2" s="1"/>
  <c r="I730" i="2"/>
  <c r="AQ730" i="2" s="1"/>
  <c r="Q733" i="2"/>
  <c r="AG733" i="2"/>
  <c r="I737" i="2"/>
  <c r="AQ737" i="2" s="1"/>
  <c r="I745" i="2"/>
  <c r="AQ745" i="2" s="1"/>
  <c r="I753" i="2"/>
  <c r="AQ753" i="2" s="1"/>
  <c r="I761" i="2"/>
  <c r="AQ761" i="2" s="1"/>
  <c r="I769" i="2"/>
  <c r="AQ769" i="2" s="1"/>
  <c r="I777" i="2"/>
  <c r="AQ777" i="2" s="1"/>
  <c r="I785" i="2"/>
  <c r="AQ785" i="2" s="1"/>
  <c r="Y785" i="2"/>
  <c r="Q793" i="2"/>
  <c r="Q795" i="2"/>
  <c r="Y798" i="2"/>
  <c r="Q808" i="2"/>
  <c r="Q815" i="2"/>
  <c r="Y824" i="2"/>
  <c r="I826" i="2"/>
  <c r="AQ826" i="2" s="1"/>
  <c r="Y835" i="2"/>
  <c r="AG459" i="2"/>
  <c r="AG467" i="2"/>
  <c r="I470" i="2"/>
  <c r="AQ470" i="2" s="1"/>
  <c r="AG475" i="2"/>
  <c r="AG483" i="2"/>
  <c r="I486" i="2"/>
  <c r="AQ486" i="2" s="1"/>
  <c r="AG491" i="2"/>
  <c r="AG499" i="2"/>
  <c r="I502" i="2"/>
  <c r="AQ502" i="2" s="1"/>
  <c r="I503" i="2"/>
  <c r="AQ503" i="2" s="1"/>
  <c r="AG507" i="2"/>
  <c r="I509" i="2"/>
  <c r="AQ509" i="2" s="1"/>
  <c r="I510" i="2"/>
  <c r="AQ510" i="2" s="1"/>
  <c r="I511" i="2"/>
  <c r="AQ511" i="2" s="1"/>
  <c r="I518" i="2"/>
  <c r="AQ518" i="2" s="1"/>
  <c r="I519" i="2"/>
  <c r="AQ519" i="2" s="1"/>
  <c r="I526" i="2"/>
  <c r="AQ526" i="2" s="1"/>
  <c r="Q530" i="2"/>
  <c r="AG530" i="2"/>
  <c r="Y547" i="2"/>
  <c r="Y555" i="2"/>
  <c r="I582" i="2"/>
  <c r="AQ582" i="2" s="1"/>
  <c r="Y582" i="2"/>
  <c r="Q586" i="2"/>
  <c r="Q599" i="2"/>
  <c r="Y608" i="2"/>
  <c r="I610" i="2"/>
  <c r="AQ610" i="2" s="1"/>
  <c r="Y610" i="2"/>
  <c r="Q619" i="2"/>
  <c r="Q627" i="2"/>
  <c r="I631" i="2"/>
  <c r="AQ631" i="2" s="1"/>
  <c r="Y631" i="2"/>
  <c r="AG640" i="2"/>
  <c r="I652" i="2"/>
  <c r="AQ652" i="2" s="1"/>
  <c r="Y652" i="2"/>
  <c r="Q663" i="2"/>
  <c r="AG667" i="2"/>
  <c r="I674" i="2"/>
  <c r="AQ674" i="2" s="1"/>
  <c r="Y674" i="2"/>
  <c r="Q676" i="2"/>
  <c r="Q684" i="2"/>
  <c r="AG684" i="2"/>
  <c r="Y687" i="2"/>
  <c r="Q691" i="2"/>
  <c r="Y702" i="2"/>
  <c r="I709" i="2"/>
  <c r="AQ709" i="2" s="1"/>
  <c r="Q727" i="2"/>
  <c r="Q734" i="2"/>
  <c r="I738" i="2"/>
  <c r="AQ738" i="2" s="1"/>
  <c r="I746" i="2"/>
  <c r="AQ746" i="2" s="1"/>
  <c r="Y746" i="2"/>
  <c r="Q750" i="2"/>
  <c r="I754" i="2"/>
  <c r="AQ754" i="2" s="1"/>
  <c r="Y754" i="2"/>
  <c r="Q758" i="2"/>
  <c r="I762" i="2"/>
  <c r="AQ762" i="2" s="1"/>
  <c r="Y762" i="2"/>
  <c r="Q766" i="2"/>
  <c r="I770" i="2"/>
  <c r="AQ770" i="2" s="1"/>
  <c r="Y770" i="2"/>
  <c r="Q774" i="2"/>
  <c r="I778" i="2"/>
  <c r="AQ778" i="2" s="1"/>
  <c r="Y778" i="2"/>
  <c r="Q782" i="2"/>
  <c r="Y786" i="2"/>
  <c r="AG817" i="2"/>
  <c r="Q818" i="2"/>
  <c r="Y844" i="2"/>
  <c r="Y471" i="2"/>
  <c r="Y478" i="2"/>
  <c r="Y479" i="2"/>
  <c r="Y487" i="2"/>
  <c r="Y494" i="2"/>
  <c r="Y495" i="2"/>
  <c r="AG506" i="2"/>
  <c r="I512" i="2"/>
  <c r="AQ512" i="2" s="1"/>
  <c r="Y512" i="2"/>
  <c r="AG515" i="2"/>
  <c r="Q516" i="2"/>
  <c r="AG516" i="2"/>
  <c r="I520" i="2"/>
  <c r="AQ520" i="2" s="1"/>
  <c r="Y520" i="2"/>
  <c r="AG523" i="2"/>
  <c r="Q524" i="2"/>
  <c r="AG524" i="2"/>
  <c r="Q531" i="2"/>
  <c r="I534" i="2"/>
  <c r="AQ534" i="2" s="1"/>
  <c r="Q537" i="2"/>
  <c r="Q538" i="2"/>
  <c r="AG538" i="2"/>
  <c r="Y541" i="2"/>
  <c r="AG551" i="2"/>
  <c r="Q552" i="2"/>
  <c r="AG552" i="2"/>
  <c r="Q560" i="2"/>
  <c r="AG560" i="2"/>
  <c r="Y570" i="2"/>
  <c r="Q579" i="2"/>
  <c r="AG579" i="2"/>
  <c r="AG592" i="2"/>
  <c r="I604" i="2"/>
  <c r="AQ604" i="2" s="1"/>
  <c r="AG619" i="2"/>
  <c r="I625" i="2"/>
  <c r="AQ625" i="2" s="1"/>
  <c r="Y625" i="2"/>
  <c r="Q626" i="2"/>
  <c r="AG636" i="2"/>
  <c r="I645" i="2"/>
  <c r="AQ645" i="2" s="1"/>
  <c r="Q646" i="2"/>
  <c r="AG648" i="2"/>
  <c r="I667" i="2"/>
  <c r="AQ667" i="2" s="1"/>
  <c r="Q671" i="2"/>
  <c r="I675" i="2"/>
  <c r="AQ675" i="2" s="1"/>
  <c r="I681" i="2"/>
  <c r="AQ681" i="2" s="1"/>
  <c r="Y688" i="2"/>
  <c r="Y710" i="2"/>
  <c r="I717" i="2"/>
  <c r="AQ717" i="2" s="1"/>
  <c r="Y723" i="2"/>
  <c r="Q735" i="2"/>
  <c r="Q743" i="2"/>
  <c r="Q751" i="2"/>
  <c r="Q759" i="2"/>
  <c r="Q767" i="2"/>
  <c r="Q775" i="2"/>
  <c r="Q783" i="2"/>
  <c r="Q790" i="2"/>
  <c r="I793" i="2"/>
  <c r="AQ793" i="2" s="1"/>
  <c r="Y793" i="2"/>
  <c r="I800" i="2"/>
  <c r="AQ800" i="2" s="1"/>
  <c r="Y800" i="2"/>
  <c r="AG821" i="2"/>
  <c r="Q826" i="2"/>
  <c r="Q827" i="2"/>
  <c r="Y851" i="2"/>
  <c r="AG941" i="2"/>
  <c r="Y1065" i="2"/>
  <c r="Q1074" i="2"/>
  <c r="AG1076" i="2"/>
  <c r="Q1082" i="2"/>
  <c r="I1090" i="2"/>
  <c r="AQ1090" i="2" s="1"/>
  <c r="AG1104" i="2"/>
  <c r="Q1124" i="2"/>
  <c r="AG1124" i="2"/>
  <c r="AG853" i="2"/>
  <c r="AG859" i="2"/>
  <c r="I871" i="2"/>
  <c r="AQ871" i="2" s="1"/>
  <c r="I880" i="2"/>
  <c r="AQ880" i="2" s="1"/>
  <c r="Y880" i="2"/>
  <c r="I881" i="2"/>
  <c r="AQ881" i="2" s="1"/>
  <c r="Y881" i="2"/>
  <c r="I882" i="2"/>
  <c r="AQ882" i="2" s="1"/>
  <c r="Y882" i="2"/>
  <c r="Q885" i="2"/>
  <c r="AG892" i="2"/>
  <c r="Y909" i="2"/>
  <c r="AQ912" i="2"/>
  <c r="AQ913" i="2"/>
  <c r="AQ914" i="2"/>
  <c r="AQ960" i="2"/>
  <c r="AG996" i="2"/>
  <c r="I1003" i="2"/>
  <c r="AQ1003" i="2" s="1"/>
  <c r="AQ1005" i="2"/>
  <c r="AQ1008" i="2"/>
  <c r="AQ1027" i="2"/>
  <c r="AQ1029" i="2"/>
  <c r="AQ1030" i="2"/>
  <c r="AQ1032" i="2"/>
  <c r="AQ1034" i="2"/>
  <c r="Q1038" i="2"/>
  <c r="Q1047" i="2"/>
  <c r="AG1051" i="2"/>
  <c r="Y1070" i="2"/>
  <c r="Y1071" i="2"/>
  <c r="I1093" i="2"/>
  <c r="AQ1093" i="2" s="1"/>
  <c r="Y1097" i="2"/>
  <c r="Q1104" i="2"/>
  <c r="AG1105" i="2"/>
  <c r="Q1106" i="2"/>
  <c r="AG1106" i="2"/>
  <c r="Y1119" i="2"/>
  <c r="I1120" i="2"/>
  <c r="AQ1120" i="2" s="1"/>
  <c r="Y1120" i="2"/>
  <c r="Y1121" i="2"/>
  <c r="I1122" i="2"/>
  <c r="AQ1122" i="2" s="1"/>
  <c r="Y877" i="2"/>
  <c r="Q903" i="2"/>
  <c r="Y908" i="2"/>
  <c r="Y916" i="2"/>
  <c r="Q927" i="2"/>
  <c r="Q931" i="2"/>
  <c r="I940" i="2"/>
  <c r="AQ940" i="2" s="1"/>
  <c r="I941" i="2"/>
  <c r="AQ941" i="2" s="1"/>
  <c r="Y950" i="2"/>
  <c r="Y962" i="2"/>
  <c r="I963" i="2"/>
  <c r="AQ963" i="2" s="1"/>
  <c r="Y963" i="2"/>
  <c r="Q976" i="2"/>
  <c r="Y987" i="2"/>
  <c r="I989" i="2"/>
  <c r="AQ989" i="2" s="1"/>
  <c r="I992" i="2"/>
  <c r="AQ992" i="2" s="1"/>
  <c r="Y992" i="2"/>
  <c r="I994" i="2"/>
  <c r="AQ994" i="2" s="1"/>
  <c r="AG1000" i="2"/>
  <c r="Y1009" i="2"/>
  <c r="I1011" i="2"/>
  <c r="AQ1011" i="2" s="1"/>
  <c r="Y1011" i="2"/>
  <c r="AG1018" i="2"/>
  <c r="Q1020" i="2"/>
  <c r="Y1033" i="2"/>
  <c r="Y1035" i="2"/>
  <c r="Y1041" i="2"/>
  <c r="I1042" i="2"/>
  <c r="AQ1042" i="2" s="1"/>
  <c r="Y1042" i="2"/>
  <c r="Q1049" i="2"/>
  <c r="Q1055" i="2"/>
  <c r="AG1055" i="2"/>
  <c r="I1058" i="2"/>
  <c r="AQ1058" i="2" s="1"/>
  <c r="Y1067" i="2"/>
  <c r="Y1073" i="2"/>
  <c r="I1075" i="2"/>
  <c r="AQ1075" i="2" s="1"/>
  <c r="AG1088" i="2"/>
  <c r="I1096" i="2"/>
  <c r="AQ1096" i="2" s="1"/>
  <c r="Q1108" i="2"/>
  <c r="Y1115" i="2"/>
  <c r="I792" i="2"/>
  <c r="AQ792" i="2" s="1"/>
  <c r="Y792" i="2"/>
  <c r="Q807" i="2"/>
  <c r="Y815" i="2"/>
  <c r="Y820" i="2"/>
  <c r="I848" i="2"/>
  <c r="AQ848" i="2" s="1"/>
  <c r="I849" i="2"/>
  <c r="AQ849" i="2" s="1"/>
  <c r="Y849" i="2"/>
  <c r="I851" i="2"/>
  <c r="AQ851" i="2" s="1"/>
  <c r="AG861" i="2"/>
  <c r="Q869" i="2"/>
  <c r="AG869" i="2"/>
  <c r="Q871" i="2"/>
  <c r="AG871" i="2"/>
  <c r="Y876" i="2"/>
  <c r="I879" i="2"/>
  <c r="AQ879" i="2" s="1"/>
  <c r="Y892" i="2"/>
  <c r="Q908" i="2"/>
  <c r="Q909" i="2"/>
  <c r="I911" i="2"/>
  <c r="AQ911" i="2" s="1"/>
  <c r="Y918" i="2"/>
  <c r="I920" i="2"/>
  <c r="AQ920" i="2" s="1"/>
  <c r="I934" i="2"/>
  <c r="AQ934" i="2" s="1"/>
  <c r="I942" i="2"/>
  <c r="AQ942" i="2" s="1"/>
  <c r="AG949" i="2"/>
  <c r="Q950" i="2"/>
  <c r="AG950" i="2"/>
  <c r="Q951" i="2"/>
  <c r="AG951" i="2"/>
  <c r="AG952" i="2"/>
  <c r="Q953" i="2"/>
  <c r="AG953" i="2"/>
  <c r="Q954" i="2"/>
  <c r="Y969" i="2"/>
  <c r="AG978" i="2"/>
  <c r="Q980" i="2"/>
  <c r="AG984" i="2"/>
  <c r="Y993" i="2"/>
  <c r="I995" i="2"/>
  <c r="AQ995" i="2" s="1"/>
  <c r="I1012" i="2"/>
  <c r="AQ1012" i="2" s="1"/>
  <c r="Y1012" i="2"/>
  <c r="Y1015" i="2"/>
  <c r="Q1023" i="2"/>
  <c r="AG1023" i="2"/>
  <c r="AG1024" i="2"/>
  <c r="Q1025" i="2"/>
  <c r="I1037" i="2"/>
  <c r="AQ1037" i="2" s="1"/>
  <c r="Y1081" i="2"/>
  <c r="Q1084" i="2"/>
  <c r="AG1112" i="2"/>
  <c r="Q1113" i="2"/>
  <c r="Q801" i="2"/>
  <c r="AG808" i="2"/>
  <c r="AG813" i="2"/>
  <c r="I837" i="2"/>
  <c r="AQ837" i="2" s="1"/>
  <c r="Y837" i="2"/>
  <c r="Y852" i="2"/>
  <c r="Q862" i="2"/>
  <c r="Q877" i="2"/>
  <c r="AG877" i="2"/>
  <c r="AG900" i="2"/>
  <c r="I923" i="2"/>
  <c r="AQ923" i="2" s="1"/>
  <c r="Q933" i="2"/>
  <c r="Q935" i="2"/>
  <c r="AG935" i="2"/>
  <c r="Q936" i="2"/>
  <c r="AG936" i="2"/>
  <c r="Q937" i="2"/>
  <c r="AG937" i="2"/>
  <c r="Q938" i="2"/>
  <c r="Y941" i="2"/>
  <c r="Y943" i="2"/>
  <c r="I957" i="2"/>
  <c r="AQ957" i="2" s="1"/>
  <c r="Y957" i="2"/>
  <c r="I959" i="2"/>
  <c r="AQ959" i="2" s="1"/>
  <c r="Y970" i="2"/>
  <c r="Y995" i="2"/>
  <c r="Y996" i="2"/>
  <c r="AG1002" i="2"/>
  <c r="Q1004" i="2"/>
  <c r="I1013" i="2"/>
  <c r="AQ1013" i="2" s="1"/>
  <c r="Y1043" i="2"/>
  <c r="I1045" i="2"/>
  <c r="AQ1045" i="2" s="1"/>
  <c r="I1048" i="2"/>
  <c r="AQ1048" i="2" s="1"/>
  <c r="Y1048" i="2"/>
  <c r="Q1050" i="2"/>
  <c r="Q1057" i="2"/>
  <c r="Q1058" i="2"/>
  <c r="Q1060" i="2"/>
  <c r="Q1061" i="2"/>
  <c r="AG1061" i="2"/>
  <c r="AG1062" i="2"/>
  <c r="Q1063" i="2"/>
  <c r="AG1063" i="2"/>
  <c r="Q1065" i="2"/>
  <c r="I1080" i="2"/>
  <c r="AQ1080" i="2" s="1"/>
  <c r="Q1092" i="2"/>
  <c r="Y1099" i="2"/>
  <c r="Q1114" i="2"/>
  <c r="Y854" i="2"/>
  <c r="I856" i="2"/>
  <c r="AQ856" i="2" s="1"/>
  <c r="Y859" i="2"/>
  <c r="Q861" i="2"/>
  <c r="Q868" i="2"/>
  <c r="Q879" i="2"/>
  <c r="Q883" i="2"/>
  <c r="I900" i="2"/>
  <c r="AQ900" i="2" s="1"/>
  <c r="Q911" i="2"/>
  <c r="Q915" i="2"/>
  <c r="I924" i="2"/>
  <c r="AQ924" i="2" s="1"/>
  <c r="I925" i="2"/>
  <c r="AQ925" i="2" s="1"/>
  <c r="I926" i="2"/>
  <c r="AQ926" i="2" s="1"/>
  <c r="Y944" i="2"/>
  <c r="I945" i="2"/>
  <c r="AQ945" i="2" s="1"/>
  <c r="Y945" i="2"/>
  <c r="I946" i="2"/>
  <c r="AQ946" i="2" s="1"/>
  <c r="Y946" i="2"/>
  <c r="Y947" i="2"/>
  <c r="Q956" i="2"/>
  <c r="Q957" i="2"/>
  <c r="Q959" i="2"/>
  <c r="Q961" i="2"/>
  <c r="Y999" i="2"/>
  <c r="Q1007" i="2"/>
  <c r="Q1009" i="2"/>
  <c r="Q1010" i="2"/>
  <c r="Y1017" i="2"/>
  <c r="I1018" i="2"/>
  <c r="AQ1018" i="2" s="1"/>
  <c r="Q1027" i="2"/>
  <c r="Q1028" i="2"/>
  <c r="Q1033" i="2"/>
  <c r="Q1034" i="2"/>
  <c r="I1050" i="2"/>
  <c r="AQ1050" i="2" s="1"/>
  <c r="I1051" i="2"/>
  <c r="AQ1051" i="2" s="1"/>
  <c r="Y1051" i="2"/>
  <c r="I1052" i="2"/>
  <c r="AQ1052" i="2" s="1"/>
  <c r="Q1090" i="2"/>
  <c r="Q1121" i="2"/>
  <c r="AG818" i="2"/>
  <c r="Q819" i="2"/>
  <c r="AG819" i="2"/>
  <c r="AG820" i="2"/>
  <c r="Q839" i="2"/>
  <c r="AG839" i="2"/>
  <c r="Q844" i="2"/>
  <c r="I846" i="2"/>
  <c r="AQ846" i="2" s="1"/>
  <c r="Y860" i="2"/>
  <c r="I861" i="2"/>
  <c r="AQ861" i="2" s="1"/>
  <c r="I862" i="2"/>
  <c r="AQ862" i="2" s="1"/>
  <c r="Y862" i="2"/>
  <c r="Y867" i="2"/>
  <c r="Q887" i="2"/>
  <c r="AG887" i="2"/>
  <c r="AG890" i="2"/>
  <c r="Q891" i="2"/>
  <c r="I901" i="2"/>
  <c r="AQ901" i="2" s="1"/>
  <c r="Y902" i="2"/>
  <c r="I904" i="2"/>
  <c r="AQ904" i="2" s="1"/>
  <c r="Y904" i="2"/>
  <c r="I905" i="2"/>
  <c r="AQ905" i="2" s="1"/>
  <c r="Y905" i="2"/>
  <c r="I906" i="2"/>
  <c r="AQ906" i="2" s="1"/>
  <c r="Y906" i="2"/>
  <c r="I907" i="2"/>
  <c r="AQ907" i="2" s="1"/>
  <c r="I918" i="2"/>
  <c r="AQ918" i="2" s="1"/>
  <c r="Y927" i="2"/>
  <c r="I928" i="2"/>
  <c r="AQ928" i="2" s="1"/>
  <c r="Y928" i="2"/>
  <c r="I929" i="2"/>
  <c r="Y929" i="2"/>
  <c r="I930" i="2"/>
  <c r="AQ930" i="2" s="1"/>
  <c r="Y930" i="2"/>
  <c r="Q940" i="2"/>
  <c r="Q941" i="2"/>
  <c r="I949" i="2"/>
  <c r="AQ949" i="2" s="1"/>
  <c r="Q960" i="2"/>
  <c r="AG962" i="2"/>
  <c r="Q964" i="2"/>
  <c r="I971" i="2"/>
  <c r="AQ971" i="2" s="1"/>
  <c r="Y979" i="2"/>
  <c r="Y980" i="2"/>
  <c r="I981" i="2"/>
  <c r="AQ981" i="2" s="1"/>
  <c r="I982" i="2"/>
  <c r="AQ982" i="2" s="1"/>
  <c r="Y982" i="2"/>
  <c r="Y983" i="2"/>
  <c r="AG986" i="2"/>
  <c r="Q991" i="2"/>
  <c r="AG991" i="2"/>
  <c r="Q994" i="2"/>
  <c r="AG1011" i="2"/>
  <c r="Y1018" i="2"/>
  <c r="Y1019" i="2"/>
  <c r="AG1026" i="2"/>
  <c r="Q1031" i="2"/>
  <c r="AG1032" i="2"/>
  <c r="AG1036" i="2"/>
  <c r="Q1039" i="2"/>
  <c r="AG1040" i="2"/>
  <c r="Q1042" i="2"/>
  <c r="Y1049" i="2"/>
  <c r="Y1055" i="2"/>
  <c r="AG1066" i="2"/>
  <c r="Q1068" i="2"/>
  <c r="AG1072" i="2"/>
  <c r="AG1073" i="2"/>
  <c r="AG1074" i="2"/>
  <c r="Y1083" i="2"/>
  <c r="Q1098" i="2"/>
  <c r="I1106" i="2"/>
  <c r="AQ1106" i="2" s="1"/>
  <c r="I789" i="2"/>
  <c r="AQ789" i="2" s="1"/>
  <c r="Y789" i="2"/>
  <c r="Q797" i="2"/>
  <c r="Q799" i="2"/>
  <c r="Q812" i="2"/>
  <c r="Y828" i="2"/>
  <c r="AG843" i="2"/>
  <c r="Q845" i="2"/>
  <c r="AG845" i="2"/>
  <c r="Q847" i="2"/>
  <c r="Q848" i="2"/>
  <c r="AG848" i="2"/>
  <c r="AG849" i="2"/>
  <c r="Q850" i="2"/>
  <c r="AG850" i="2"/>
  <c r="I853" i="2"/>
  <c r="AQ853" i="2" s="1"/>
  <c r="I869" i="2"/>
  <c r="AQ869" i="2" s="1"/>
  <c r="Y870" i="2"/>
  <c r="I872" i="2"/>
  <c r="AQ872" i="2" s="1"/>
  <c r="Y872" i="2"/>
  <c r="I873" i="2"/>
  <c r="AQ873" i="2" s="1"/>
  <c r="Y873" i="2"/>
  <c r="I874" i="2"/>
  <c r="AQ874" i="2" s="1"/>
  <c r="Y874" i="2"/>
  <c r="I875" i="2"/>
  <c r="AQ875" i="2" s="1"/>
  <c r="AG885" i="2"/>
  <c r="I894" i="2"/>
  <c r="AQ894" i="2" s="1"/>
  <c r="I908" i="2"/>
  <c r="AQ908" i="2" s="1"/>
  <c r="Q919" i="2"/>
  <c r="AG919" i="2"/>
  <c r="Q920" i="2"/>
  <c r="AG920" i="2"/>
  <c r="Q921" i="2"/>
  <c r="AG921" i="2"/>
  <c r="Q922" i="2"/>
  <c r="Y925" i="2"/>
  <c r="Y932" i="2"/>
  <c r="I950" i="2"/>
  <c r="AQ950" i="2" s="1"/>
  <c r="Q965" i="2"/>
  <c r="AG965" i="2"/>
  <c r="Q969" i="2"/>
  <c r="I978" i="2"/>
  <c r="AQ978" i="2" s="1"/>
  <c r="I979" i="2"/>
  <c r="AQ979" i="2" s="1"/>
  <c r="AG995" i="2"/>
  <c r="AG1012" i="2"/>
  <c r="Q1015" i="2"/>
  <c r="I1019" i="2"/>
  <c r="AQ1019" i="2" s="1"/>
  <c r="I1021" i="2"/>
  <c r="AQ1021" i="2" s="1"/>
  <c r="I1024" i="2"/>
  <c r="AQ1024" i="2" s="1"/>
  <c r="Y1024" i="2"/>
  <c r="Y1025" i="2"/>
  <c r="Q1036" i="2"/>
  <c r="Q1041" i="2"/>
  <c r="Q1044" i="2"/>
  <c r="I1053" i="2"/>
  <c r="AQ1053" i="2" s="1"/>
  <c r="Y1057" i="2"/>
  <c r="I1059" i="2"/>
  <c r="AQ1059" i="2" s="1"/>
  <c r="Q1073" i="2"/>
  <c r="Q1076" i="2"/>
  <c r="Q1077" i="2"/>
  <c r="AG1077" i="2"/>
  <c r="AG1078" i="2"/>
  <c r="Q1079" i="2"/>
  <c r="AG1079" i="2"/>
  <c r="Q1081" i="2"/>
  <c r="Y1089" i="2"/>
  <c r="Y1090" i="2"/>
  <c r="I1091" i="2"/>
  <c r="AQ1091" i="2" s="1"/>
  <c r="Q1099" i="2"/>
  <c r="Q1100" i="2"/>
  <c r="AG1100" i="2"/>
  <c r="I1109" i="2"/>
  <c r="AQ1109" i="2" s="1"/>
  <c r="Y1113" i="2"/>
  <c r="AD8" i="2"/>
  <c r="Q7" i="2"/>
  <c r="AG4" i="2"/>
  <c r="AG6" i="2"/>
  <c r="K10" i="2"/>
  <c r="Q14" i="2"/>
  <c r="I16" i="2"/>
  <c r="AQ16" i="2" s="1"/>
  <c r="Q19" i="2"/>
  <c r="AG19" i="2"/>
  <c r="Y21" i="2"/>
  <c r="I25" i="2"/>
  <c r="AQ25" i="2" s="1"/>
  <c r="AG28" i="2"/>
  <c r="Q30" i="2"/>
  <c r="AG30" i="2"/>
  <c r="I31" i="2"/>
  <c r="AQ31" i="2" s="1"/>
  <c r="Q36" i="2"/>
  <c r="I38" i="2"/>
  <c r="AQ38" i="2" s="1"/>
  <c r="Q41" i="2"/>
  <c r="AG41" i="2"/>
  <c r="Y42" i="2"/>
  <c r="I44" i="2"/>
  <c r="AQ44" i="2" s="1"/>
  <c r="Q48" i="2"/>
  <c r="I50" i="2"/>
  <c r="AQ50" i="2" s="1"/>
  <c r="AG52" i="2"/>
  <c r="Q54" i="2"/>
  <c r="I56" i="2"/>
  <c r="AQ56" i="2" s="1"/>
  <c r="Y64" i="2"/>
  <c r="AD3" i="2"/>
  <c r="Y3" i="2" s="1"/>
  <c r="Y4" i="2"/>
  <c r="Y6" i="2"/>
  <c r="P8" i="2"/>
  <c r="P10" i="2"/>
  <c r="M10" i="2"/>
  <c r="Y11" i="2"/>
  <c r="Y12" i="2"/>
  <c r="I15" i="2"/>
  <c r="AQ15" i="2" s="1"/>
  <c r="Q35" i="2"/>
  <c r="I37" i="2"/>
  <c r="AQ37" i="2" s="1"/>
  <c r="AG40" i="2"/>
  <c r="Q42" i="2"/>
  <c r="AG42" i="2"/>
  <c r="I43" i="2"/>
  <c r="AQ43" i="2" s="1"/>
  <c r="Q47" i="2"/>
  <c r="I49" i="2"/>
  <c r="AQ49" i="2" s="1"/>
  <c r="Y51" i="2"/>
  <c r="AG54" i="2"/>
  <c r="I55" i="2"/>
  <c r="AQ55" i="2" s="1"/>
  <c r="Y57" i="2"/>
  <c r="Q62" i="2"/>
  <c r="Q5" i="2"/>
  <c r="Q4" i="2"/>
  <c r="Q6" i="2"/>
  <c r="AL8" i="2"/>
  <c r="I12" i="2"/>
  <c r="AQ12" i="2" s="1"/>
  <c r="Y17" i="2"/>
  <c r="I21" i="2"/>
  <c r="AQ21" i="2" s="1"/>
  <c r="AG24" i="2"/>
  <c r="I28" i="2"/>
  <c r="AQ28" i="2" s="1"/>
  <c r="I34" i="2"/>
  <c r="AQ34" i="2" s="1"/>
  <c r="Y38" i="2"/>
  <c r="I4" i="2"/>
  <c r="I6" i="2"/>
  <c r="AC8" i="2"/>
  <c r="I11" i="2"/>
  <c r="Q16" i="2"/>
  <c r="I18" i="2"/>
  <c r="AQ18" i="2" s="1"/>
  <c r="Q21" i="2"/>
  <c r="AG21" i="2"/>
  <c r="Y23" i="2"/>
  <c r="AG26" i="2"/>
  <c r="I27" i="2"/>
  <c r="AQ27" i="2" s="1"/>
  <c r="I33" i="2"/>
  <c r="AQ33" i="2" s="1"/>
  <c r="AG36" i="2"/>
  <c r="Q38" i="2"/>
  <c r="AG38" i="2"/>
  <c r="Y13" i="2"/>
  <c r="AG16" i="2"/>
  <c r="I17" i="2"/>
  <c r="AQ17" i="2" s="1"/>
  <c r="Q22" i="2"/>
  <c r="I24" i="2"/>
  <c r="AQ24" i="2" s="1"/>
  <c r="Q27" i="2"/>
  <c r="AG27" i="2"/>
  <c r="Y29" i="2"/>
  <c r="Q33" i="2"/>
  <c r="AG33" i="2"/>
  <c r="Y34" i="2"/>
  <c r="Y35" i="2"/>
  <c r="Q43" i="2"/>
  <c r="I45" i="2"/>
  <c r="AQ45" i="2" s="1"/>
  <c r="Y47" i="2"/>
  <c r="AG51" i="2"/>
  <c r="Y53" i="2"/>
  <c r="Q55" i="2"/>
  <c r="I65" i="2"/>
  <c r="AQ65" i="2" s="1"/>
  <c r="AI3" i="2"/>
  <c r="AG3" i="2" s="1"/>
  <c r="Y7" i="2"/>
  <c r="I14" i="2"/>
  <c r="AQ14" i="2" s="1"/>
  <c r="Q17" i="2"/>
  <c r="AG17" i="2"/>
  <c r="Y19" i="2"/>
  <c r="AG22" i="2"/>
  <c r="I23" i="2"/>
  <c r="AQ23" i="2" s="1"/>
  <c r="Q28" i="2"/>
  <c r="I30" i="2"/>
  <c r="AQ30" i="2" s="1"/>
  <c r="AG32" i="2"/>
  <c r="Q34" i="2"/>
  <c r="AG34" i="2"/>
  <c r="I36" i="2"/>
  <c r="AQ36" i="2" s="1"/>
  <c r="AG39" i="2"/>
  <c r="Y41" i="2"/>
  <c r="Q45" i="2"/>
  <c r="AG45" i="2"/>
  <c r="Y46" i="2"/>
  <c r="I48" i="2"/>
  <c r="AQ48" i="2" s="1"/>
  <c r="AG56" i="2"/>
  <c r="Q63" i="2"/>
  <c r="S3" i="2"/>
  <c r="Q3" i="2" s="1"/>
  <c r="I5" i="2"/>
  <c r="I7" i="2"/>
  <c r="Q13" i="2"/>
  <c r="AG13" i="2"/>
  <c r="Y15" i="2"/>
  <c r="AG18" i="2"/>
  <c r="I19" i="2"/>
  <c r="AQ19" i="2" s="1"/>
  <c r="Q24" i="2"/>
  <c r="I26" i="2"/>
  <c r="AQ26" i="2" s="1"/>
  <c r="Q29" i="2"/>
  <c r="AG29" i="2"/>
  <c r="Y30" i="2"/>
  <c r="I32" i="2"/>
  <c r="AQ32" i="2" s="1"/>
  <c r="AG35" i="2"/>
  <c r="Y37" i="2"/>
  <c r="Q39" i="2"/>
  <c r="I41" i="2"/>
  <c r="AQ41" i="2" s="1"/>
  <c r="Y43" i="2"/>
  <c r="AG47" i="2"/>
  <c r="Y49" i="2"/>
  <c r="Y56" i="2"/>
  <c r="Q95" i="2"/>
  <c r="Q101" i="2"/>
  <c r="Y127" i="2"/>
  <c r="AG187" i="2"/>
  <c r="I190" i="2"/>
  <c r="AQ190" i="2" s="1"/>
  <c r="Y213" i="2"/>
  <c r="I220" i="2"/>
  <c r="AQ220" i="2" s="1"/>
  <c r="Q60" i="2"/>
  <c r="I62" i="2"/>
  <c r="AQ62" i="2" s="1"/>
  <c r="Q65" i="2"/>
  <c r="AG65" i="2"/>
  <c r="Y66" i="2"/>
  <c r="I68" i="2"/>
  <c r="AQ68" i="2" s="1"/>
  <c r="AG71" i="2"/>
  <c r="Y73" i="2"/>
  <c r="Q75" i="2"/>
  <c r="I77" i="2"/>
  <c r="AQ77" i="2" s="1"/>
  <c r="AG80" i="2"/>
  <c r="Q82" i="2"/>
  <c r="AG87" i="2"/>
  <c r="Q91" i="2"/>
  <c r="I94" i="2"/>
  <c r="AQ94" i="2" s="1"/>
  <c r="I95" i="2"/>
  <c r="AQ95" i="2" s="1"/>
  <c r="AG97" i="2"/>
  <c r="AG98" i="2"/>
  <c r="I105" i="2"/>
  <c r="AQ105" i="2" s="1"/>
  <c r="Q106" i="2"/>
  <c r="Y110" i="2"/>
  <c r="Q111" i="2"/>
  <c r="Q116" i="2"/>
  <c r="AG118" i="2"/>
  <c r="Q121" i="2"/>
  <c r="AG124" i="2"/>
  <c r="Q126" i="2"/>
  <c r="I128" i="2"/>
  <c r="AQ128" i="2" s="1"/>
  <c r="Y137" i="2"/>
  <c r="AG142" i="2"/>
  <c r="Y143" i="2"/>
  <c r="I149" i="2"/>
  <c r="AQ149" i="2" s="1"/>
  <c r="I155" i="2"/>
  <c r="AQ155" i="2" s="1"/>
  <c r="Q157" i="2"/>
  <c r="I158" i="2"/>
  <c r="AQ158" i="2" s="1"/>
  <c r="Q162" i="2"/>
  <c r="Q163" i="2"/>
  <c r="Q168" i="2"/>
  <c r="AG168" i="2"/>
  <c r="Y169" i="2"/>
  <c r="I171" i="2"/>
  <c r="AQ171" i="2" s="1"/>
  <c r="Y176" i="2"/>
  <c r="Q178" i="2"/>
  <c r="Q179" i="2"/>
  <c r="AG183" i="2"/>
  <c r="Q184" i="2"/>
  <c r="AG184" i="2"/>
  <c r="Y185" i="2"/>
  <c r="I187" i="2"/>
  <c r="AQ187" i="2" s="1"/>
  <c r="AG190" i="2"/>
  <c r="Q194" i="2"/>
  <c r="I196" i="2"/>
  <c r="AQ196" i="2" s="1"/>
  <c r="Y198" i="2"/>
  <c r="AG199" i="2"/>
  <c r="Q201" i="2"/>
  <c r="Q207" i="2"/>
  <c r="Y210" i="2"/>
  <c r="AG211" i="2"/>
  <c r="I214" i="2"/>
  <c r="AQ214" i="2" s="1"/>
  <c r="Q218" i="2"/>
  <c r="Q59" i="2"/>
  <c r="I61" i="2"/>
  <c r="AQ61" i="2" s="1"/>
  <c r="AG64" i="2"/>
  <c r="Q66" i="2"/>
  <c r="AG66" i="2"/>
  <c r="I67" i="2"/>
  <c r="AQ67" i="2" s="1"/>
  <c r="Q72" i="2"/>
  <c r="I74" i="2"/>
  <c r="AQ74" i="2" s="1"/>
  <c r="Q77" i="2"/>
  <c r="AG77" i="2"/>
  <c r="Y79" i="2"/>
  <c r="I80" i="2"/>
  <c r="AQ80" i="2" s="1"/>
  <c r="AG82" i="2"/>
  <c r="I83" i="2"/>
  <c r="AQ83" i="2" s="1"/>
  <c r="Y85" i="2"/>
  <c r="Q88" i="2"/>
  <c r="I90" i="2"/>
  <c r="AQ90" i="2" s="1"/>
  <c r="Q108" i="2"/>
  <c r="I110" i="2"/>
  <c r="AQ110" i="2" s="1"/>
  <c r="I111" i="2"/>
  <c r="AQ111" i="2" s="1"/>
  <c r="Y111" i="2"/>
  <c r="AG113" i="2"/>
  <c r="Q117" i="2"/>
  <c r="I120" i="2"/>
  <c r="AQ120" i="2" s="1"/>
  <c r="Y123" i="2"/>
  <c r="Y124" i="2"/>
  <c r="Q132" i="2"/>
  <c r="Q142" i="2"/>
  <c r="I145" i="2"/>
  <c r="AQ145" i="2" s="1"/>
  <c r="Y150" i="2"/>
  <c r="Q152" i="2"/>
  <c r="AG152" i="2"/>
  <c r="Y153" i="2"/>
  <c r="AG158" i="2"/>
  <c r="Y160" i="2"/>
  <c r="Y166" i="2"/>
  <c r="Q169" i="2"/>
  <c r="AG169" i="2"/>
  <c r="AG174" i="2"/>
  <c r="I177" i="2"/>
  <c r="AQ177" i="2" s="1"/>
  <c r="I180" i="2"/>
  <c r="AQ180" i="2" s="1"/>
  <c r="Y182" i="2"/>
  <c r="Q185" i="2"/>
  <c r="AG185" i="2"/>
  <c r="Q191" i="2"/>
  <c r="Q196" i="2"/>
  <c r="AG196" i="2"/>
  <c r="Y197" i="2"/>
  <c r="I199" i="2"/>
  <c r="AQ199" i="2" s="1"/>
  <c r="AG201" i="2"/>
  <c r="I202" i="2"/>
  <c r="AQ202" i="2" s="1"/>
  <c r="Y204" i="2"/>
  <c r="Q206" i="2"/>
  <c r="I208" i="2"/>
  <c r="AQ208" i="2" s="1"/>
  <c r="I211" i="2"/>
  <c r="AQ211" i="2" s="1"/>
  <c r="AG214" i="2"/>
  <c r="Y216" i="2"/>
  <c r="I217" i="2"/>
  <c r="AQ217" i="2" s="1"/>
  <c r="AG219" i="2"/>
  <c r="AG221" i="2"/>
  <c r="I222" i="2"/>
  <c r="AQ222" i="2" s="1"/>
  <c r="Y225" i="2"/>
  <c r="AG227" i="2"/>
  <c r="AG229" i="2"/>
  <c r="I230" i="2"/>
  <c r="AQ230" i="2" s="1"/>
  <c r="Y233" i="2"/>
  <c r="AG235" i="2"/>
  <c r="AG237" i="2"/>
  <c r="I238" i="2"/>
  <c r="AQ238" i="2" s="1"/>
  <c r="Y241" i="2"/>
  <c r="AG243" i="2"/>
  <c r="I246" i="2"/>
  <c r="AQ246" i="2" s="1"/>
  <c r="I40" i="2"/>
  <c r="AQ40" i="2" s="1"/>
  <c r="Q44" i="2"/>
  <c r="I46" i="2"/>
  <c r="AQ46" i="2" s="1"/>
  <c r="AG48" i="2"/>
  <c r="Q50" i="2"/>
  <c r="AG50" i="2"/>
  <c r="I51" i="2"/>
  <c r="AQ51" i="2" s="1"/>
  <c r="Q56" i="2"/>
  <c r="I58" i="2"/>
  <c r="AQ58" i="2" s="1"/>
  <c r="Q61" i="2"/>
  <c r="AG61" i="2"/>
  <c r="Y63" i="2"/>
  <c r="AG67" i="2"/>
  <c r="Y69" i="2"/>
  <c r="Q71" i="2"/>
  <c r="I73" i="2"/>
  <c r="AQ73" i="2" s="1"/>
  <c r="AG76" i="2"/>
  <c r="Q78" i="2"/>
  <c r="AG83" i="2"/>
  <c r="Q87" i="2"/>
  <c r="Q93" i="2"/>
  <c r="AG93" i="2"/>
  <c r="Y95" i="2"/>
  <c r="Q98" i="2"/>
  <c r="Q99" i="2"/>
  <c r="I102" i="2"/>
  <c r="AQ102" i="2" s="1"/>
  <c r="I106" i="2"/>
  <c r="AQ106" i="2" s="1"/>
  <c r="Y106" i="2"/>
  <c r="Y115" i="2"/>
  <c r="AG126" i="2"/>
  <c r="AG127" i="2"/>
  <c r="AG128" i="2"/>
  <c r="Y129" i="2"/>
  <c r="Y130" i="2"/>
  <c r="Q131" i="2"/>
  <c r="Y133" i="2"/>
  <c r="I134" i="2"/>
  <c r="AQ134" i="2" s="1"/>
  <c r="I141" i="2"/>
  <c r="AQ141" i="2" s="1"/>
  <c r="I151" i="2"/>
  <c r="AQ151" i="2" s="1"/>
  <c r="Q153" i="2"/>
  <c r="I154" i="2"/>
  <c r="AQ154" i="2" s="1"/>
  <c r="Q158" i="2"/>
  <c r="Q159" i="2"/>
  <c r="I161" i="2"/>
  <c r="AQ161" i="2" s="1"/>
  <c r="Y172" i="2"/>
  <c r="Q174" i="2"/>
  <c r="Q175" i="2"/>
  <c r="AG179" i="2"/>
  <c r="Q180" i="2"/>
  <c r="AG180" i="2"/>
  <c r="Y181" i="2"/>
  <c r="I183" i="2"/>
  <c r="AQ183" i="2" s="1"/>
  <c r="Y188" i="2"/>
  <c r="Q190" i="2"/>
  <c r="I192" i="2"/>
  <c r="AQ192" i="2" s="1"/>
  <c r="Y194" i="2"/>
  <c r="AG195" i="2"/>
  <c r="Q197" i="2"/>
  <c r="AG197" i="2"/>
  <c r="AG202" i="2"/>
  <c r="I205" i="2"/>
  <c r="AQ205" i="2" s="1"/>
  <c r="Q208" i="2"/>
  <c r="AG208" i="2"/>
  <c r="Y209" i="2"/>
  <c r="I218" i="2"/>
  <c r="AQ218" i="2" s="1"/>
  <c r="Y218" i="2"/>
  <c r="I64" i="2"/>
  <c r="AQ64" i="2" s="1"/>
  <c r="Q68" i="2"/>
  <c r="I70" i="2"/>
  <c r="AQ70" i="2" s="1"/>
  <c r="Q73" i="2"/>
  <c r="AG73" i="2"/>
  <c r="Y75" i="2"/>
  <c r="Q84" i="2"/>
  <c r="I86" i="2"/>
  <c r="AQ86" i="2" s="1"/>
  <c r="Q89" i="2"/>
  <c r="AG89" i="2"/>
  <c r="Y91" i="2"/>
  <c r="I92" i="2"/>
  <c r="AQ92" i="2" s="1"/>
  <c r="AG94" i="2"/>
  <c r="I97" i="2"/>
  <c r="AQ97" i="2" s="1"/>
  <c r="AG100" i="2"/>
  <c r="AG104" i="2"/>
  <c r="Y107" i="2"/>
  <c r="AG109" i="2"/>
  <c r="AG114" i="2"/>
  <c r="I117" i="2"/>
  <c r="AQ117" i="2" s="1"/>
  <c r="AG119" i="2"/>
  <c r="Y126" i="2"/>
  <c r="I131" i="2"/>
  <c r="AQ131" i="2" s="1"/>
  <c r="Q133" i="2"/>
  <c r="AG133" i="2"/>
  <c r="Y136" i="2"/>
  <c r="Y139" i="2"/>
  <c r="AG143" i="2"/>
  <c r="AG148" i="2"/>
  <c r="Y156" i="2"/>
  <c r="AG164" i="2"/>
  <c r="AG170" i="2"/>
  <c r="I173" i="2"/>
  <c r="AQ173" i="2" s="1"/>
  <c r="Y178" i="2"/>
  <c r="Q181" i="2"/>
  <c r="AG181" i="2"/>
  <c r="AG186" i="2"/>
  <c r="I189" i="2"/>
  <c r="AQ189" i="2" s="1"/>
  <c r="Q192" i="2"/>
  <c r="AG192" i="2"/>
  <c r="I195" i="2"/>
  <c r="AQ195" i="2" s="1"/>
  <c r="Y200" i="2"/>
  <c r="Q203" i="2"/>
  <c r="Y206" i="2"/>
  <c r="AG209" i="2"/>
  <c r="I210" i="2"/>
  <c r="AQ210" i="2" s="1"/>
  <c r="Y212" i="2"/>
  <c r="Y219" i="2"/>
  <c r="Q223" i="2"/>
  <c r="Q231" i="2"/>
  <c r="Q239" i="2"/>
  <c r="Q247" i="2"/>
  <c r="Q52" i="2"/>
  <c r="I54" i="2"/>
  <c r="AQ54" i="2" s="1"/>
  <c r="Q57" i="2"/>
  <c r="AG57" i="2"/>
  <c r="Y59" i="2"/>
  <c r="AG62" i="2"/>
  <c r="I63" i="2"/>
  <c r="AQ63" i="2" s="1"/>
  <c r="Q67" i="2"/>
  <c r="I69" i="2"/>
  <c r="AQ69" i="2" s="1"/>
  <c r="AG72" i="2"/>
  <c r="Q74" i="2"/>
  <c r="I76" i="2"/>
  <c r="AQ76" i="2" s="1"/>
  <c r="AG79" i="2"/>
  <c r="Y81" i="2"/>
  <c r="Q83" i="2"/>
  <c r="I85" i="2"/>
  <c r="AQ85" i="2" s="1"/>
  <c r="AG88" i="2"/>
  <c r="Q90" i="2"/>
  <c r="Q94" i="2"/>
  <c r="Q103" i="2"/>
  <c r="Q105" i="2"/>
  <c r="AG110" i="2"/>
  <c r="I112" i="2"/>
  <c r="AQ112" i="2" s="1"/>
  <c r="I113" i="2"/>
  <c r="AQ113" i="2" s="1"/>
  <c r="Y121" i="2"/>
  <c r="I130" i="2"/>
  <c r="AQ130" i="2" s="1"/>
  <c r="Q139" i="2"/>
  <c r="I140" i="2"/>
  <c r="AQ140" i="2" s="1"/>
  <c r="Y142" i="2"/>
  <c r="AG144" i="2"/>
  <c r="Y145" i="2"/>
  <c r="I146" i="2"/>
  <c r="AQ146" i="2" s="1"/>
  <c r="Q149" i="2"/>
  <c r="I150" i="2"/>
  <c r="AQ150" i="2" s="1"/>
  <c r="Q154" i="2"/>
  <c r="Q155" i="2"/>
  <c r="I157" i="2"/>
  <c r="AQ157" i="2" s="1"/>
  <c r="I163" i="2"/>
  <c r="AQ163" i="2" s="1"/>
  <c r="Q165" i="2"/>
  <c r="I166" i="2"/>
  <c r="AQ166" i="2" s="1"/>
  <c r="Y168" i="2"/>
  <c r="Q170" i="2"/>
  <c r="Q171" i="2"/>
  <c r="AG175" i="2"/>
  <c r="Q176" i="2"/>
  <c r="AG176" i="2"/>
  <c r="Y177" i="2"/>
  <c r="I179" i="2"/>
  <c r="AQ179" i="2" s="1"/>
  <c r="Y184" i="2"/>
  <c r="Q187" i="2"/>
  <c r="Y190" i="2"/>
  <c r="AG191" i="2"/>
  <c r="Q193" i="2"/>
  <c r="AG198" i="2"/>
  <c r="I201" i="2"/>
  <c r="AQ201" i="2" s="1"/>
  <c r="Q202" i="2"/>
  <c r="I204" i="2"/>
  <c r="AQ204" i="2" s="1"/>
  <c r="I207" i="2"/>
  <c r="AQ207" i="2" s="1"/>
  <c r="AG210" i="2"/>
  <c r="I213" i="2"/>
  <c r="AQ213" i="2" s="1"/>
  <c r="Q216" i="2"/>
  <c r="AG216" i="2"/>
  <c r="Y217" i="2"/>
  <c r="I219" i="2"/>
  <c r="AQ219" i="2" s="1"/>
  <c r="I244" i="2"/>
  <c r="AQ244" i="2" s="1"/>
  <c r="I252" i="2"/>
  <c r="AQ252" i="2" s="1"/>
  <c r="Q69" i="2"/>
  <c r="AG69" i="2"/>
  <c r="Y71" i="2"/>
  <c r="Q80" i="2"/>
  <c r="I82" i="2"/>
  <c r="AQ82" i="2" s="1"/>
  <c r="Q85" i="2"/>
  <c r="AG85" i="2"/>
  <c r="Y87" i="2"/>
  <c r="I88" i="2"/>
  <c r="AQ88" i="2" s="1"/>
  <c r="Y98" i="2"/>
  <c r="Y99" i="2"/>
  <c r="AG101" i="2"/>
  <c r="I103" i="2"/>
  <c r="AQ103" i="2" s="1"/>
  <c r="I108" i="2"/>
  <c r="AQ108" i="2" s="1"/>
  <c r="Q110" i="2"/>
  <c r="AG150" i="2"/>
  <c r="Y152" i="2"/>
  <c r="Y158" i="2"/>
  <c r="Q160" i="2"/>
  <c r="AG160" i="2"/>
  <c r="Y161" i="2"/>
  <c r="AG166" i="2"/>
  <c r="Y174" i="2"/>
  <c r="AG177" i="2"/>
  <c r="AG182" i="2"/>
  <c r="Q199" i="2"/>
  <c r="Q204" i="2"/>
  <c r="AG204" i="2"/>
  <c r="Y205" i="2"/>
  <c r="Y237" i="2"/>
  <c r="Q53" i="2"/>
  <c r="AG53" i="2"/>
  <c r="Y55" i="2"/>
  <c r="AG58" i="2"/>
  <c r="I59" i="2"/>
  <c r="AQ59" i="2" s="1"/>
  <c r="Q64" i="2"/>
  <c r="I66" i="2"/>
  <c r="AQ66" i="2" s="1"/>
  <c r="AG68" i="2"/>
  <c r="Q70" i="2"/>
  <c r="I72" i="2"/>
  <c r="AQ72" i="2" s="1"/>
  <c r="AG75" i="2"/>
  <c r="Y77" i="2"/>
  <c r="Q79" i="2"/>
  <c r="I81" i="2"/>
  <c r="AQ81" i="2" s="1"/>
  <c r="AG84" i="2"/>
  <c r="Q86" i="2"/>
  <c r="AG91" i="2"/>
  <c r="I93" i="2"/>
  <c r="AQ93" i="2" s="1"/>
  <c r="Y93" i="2"/>
  <c r="Q96" i="2"/>
  <c r="Q97" i="2"/>
  <c r="Q100" i="2"/>
  <c r="AG106" i="2"/>
  <c r="AG111" i="2"/>
  <c r="AG112" i="2"/>
  <c r="Y113" i="2"/>
  <c r="AG116" i="2"/>
  <c r="I118" i="2"/>
  <c r="AQ118" i="2" s="1"/>
  <c r="I122" i="2"/>
  <c r="AQ122" i="2" s="1"/>
  <c r="I123" i="2"/>
  <c r="AQ123" i="2" s="1"/>
  <c r="Q125" i="2"/>
  <c r="AG125" i="2"/>
  <c r="I126" i="2"/>
  <c r="AQ126" i="2" s="1"/>
  <c r="AG130" i="2"/>
  <c r="I136" i="2"/>
  <c r="AQ136" i="2" s="1"/>
  <c r="AG146" i="2"/>
  <c r="Q150" i="2"/>
  <c r="Q151" i="2"/>
  <c r="I153" i="2"/>
  <c r="AQ153" i="2" s="1"/>
  <c r="I159" i="2"/>
  <c r="AQ159" i="2" s="1"/>
  <c r="Q161" i="2"/>
  <c r="I162" i="2"/>
  <c r="AQ162" i="2" s="1"/>
  <c r="Q167" i="2"/>
  <c r="AG171" i="2"/>
  <c r="Q172" i="2"/>
  <c r="AG172" i="2"/>
  <c r="Y173" i="2"/>
  <c r="I175" i="2"/>
  <c r="AQ175" i="2" s="1"/>
  <c r="Y180" i="2"/>
  <c r="Q182" i="2"/>
  <c r="Q183" i="2"/>
  <c r="Q188" i="2"/>
  <c r="AG188" i="2"/>
  <c r="Y189" i="2"/>
  <c r="AG194" i="2"/>
  <c r="I197" i="2"/>
  <c r="AQ197" i="2" s="1"/>
  <c r="Q198" i="2"/>
  <c r="I200" i="2"/>
  <c r="AQ200" i="2" s="1"/>
  <c r="Y202" i="2"/>
  <c r="AG203" i="2"/>
  <c r="Q205" i="2"/>
  <c r="AG205" i="2"/>
  <c r="I206" i="2"/>
  <c r="AQ206" i="2" s="1"/>
  <c r="Y208" i="2"/>
  <c r="Q210" i="2"/>
  <c r="I212" i="2"/>
  <c r="AQ212" i="2" s="1"/>
  <c r="I215" i="2"/>
  <c r="AQ215" i="2" s="1"/>
  <c r="AG218" i="2"/>
  <c r="AG251" i="2"/>
  <c r="I258" i="2"/>
  <c r="AQ258" i="2" s="1"/>
  <c r="AG267" i="2"/>
  <c r="I274" i="2"/>
  <c r="AQ274" i="2" s="1"/>
  <c r="AG283" i="2"/>
  <c r="I290" i="2"/>
  <c r="AQ290" i="2" s="1"/>
  <c r="AG299" i="2"/>
  <c r="I306" i="2"/>
  <c r="AQ306" i="2" s="1"/>
  <c r="AG315" i="2"/>
  <c r="I322" i="2"/>
  <c r="AQ322" i="2" s="1"/>
  <c r="AG331" i="2"/>
  <c r="I338" i="2"/>
  <c r="AQ338" i="2" s="1"/>
  <c r="I359" i="2"/>
  <c r="AQ359" i="2" s="1"/>
  <c r="Y363" i="2"/>
  <c r="I370" i="2"/>
  <c r="AQ370" i="2" s="1"/>
  <c r="Y385" i="2"/>
  <c r="Q215" i="2"/>
  <c r="Q220" i="2"/>
  <c r="AG220" i="2"/>
  <c r="Y221" i="2"/>
  <c r="I223" i="2"/>
  <c r="AQ223" i="2" s="1"/>
  <c r="AG226" i="2"/>
  <c r="Y227" i="2"/>
  <c r="Y228" i="2"/>
  <c r="I229" i="2"/>
  <c r="AQ229" i="2" s="1"/>
  <c r="Q230" i="2"/>
  <c r="Y234" i="2"/>
  <c r="Q237" i="2"/>
  <c r="I239" i="2"/>
  <c r="AQ239" i="2" s="1"/>
  <c r="AG242" i="2"/>
  <c r="Y243" i="2"/>
  <c r="Y244" i="2"/>
  <c r="I245" i="2"/>
  <c r="AQ245" i="2" s="1"/>
  <c r="Q246" i="2"/>
  <c r="Y250" i="2"/>
  <c r="Q253" i="2"/>
  <c r="I255" i="2"/>
  <c r="AQ255" i="2" s="1"/>
  <c r="AG258" i="2"/>
  <c r="Y259" i="2"/>
  <c r="Y260" i="2"/>
  <c r="I261" i="2"/>
  <c r="AQ261" i="2" s="1"/>
  <c r="Q262" i="2"/>
  <c r="Y266" i="2"/>
  <c r="Q269" i="2"/>
  <c r="I271" i="2"/>
  <c r="AQ271" i="2" s="1"/>
  <c r="AG274" i="2"/>
  <c r="Y275" i="2"/>
  <c r="Y276" i="2"/>
  <c r="I277" i="2"/>
  <c r="AQ277" i="2" s="1"/>
  <c r="Q278" i="2"/>
  <c r="Y282" i="2"/>
  <c r="Q285" i="2"/>
  <c r="I287" i="2"/>
  <c r="AQ287" i="2" s="1"/>
  <c r="AG290" i="2"/>
  <c r="Y291" i="2"/>
  <c r="Y292" i="2"/>
  <c r="I293" i="2"/>
  <c r="AQ293" i="2" s="1"/>
  <c r="Q294" i="2"/>
  <c r="Y298" i="2"/>
  <c r="Q301" i="2"/>
  <c r="I303" i="2"/>
  <c r="AQ303" i="2" s="1"/>
  <c r="AG306" i="2"/>
  <c r="Y307" i="2"/>
  <c r="Y308" i="2"/>
  <c r="I309" i="2"/>
  <c r="AQ309" i="2" s="1"/>
  <c r="Q310" i="2"/>
  <c r="Y314" i="2"/>
  <c r="Q317" i="2"/>
  <c r="I319" i="2"/>
  <c r="AQ319" i="2" s="1"/>
  <c r="AG322" i="2"/>
  <c r="Y323" i="2"/>
  <c r="Y324" i="2"/>
  <c r="I325" i="2"/>
  <c r="AQ325" i="2" s="1"/>
  <c r="Q326" i="2"/>
  <c r="Y330" i="2"/>
  <c r="Q333" i="2"/>
  <c r="I335" i="2"/>
  <c r="AQ335" i="2" s="1"/>
  <c r="Y341" i="2"/>
  <c r="AG343" i="2"/>
  <c r="Q344" i="2"/>
  <c r="AG344" i="2"/>
  <c r="AQ353" i="2"/>
  <c r="Q357" i="2"/>
  <c r="Y373" i="2"/>
  <c r="Q248" i="2"/>
  <c r="AG248" i="2"/>
  <c r="AG253" i="2"/>
  <c r="I254" i="2"/>
  <c r="AQ254" i="2" s="1"/>
  <c r="Q259" i="2"/>
  <c r="AG263" i="2"/>
  <c r="Q264" i="2"/>
  <c r="AG264" i="2"/>
  <c r="AG269" i="2"/>
  <c r="I270" i="2"/>
  <c r="AQ270" i="2" s="1"/>
  <c r="Q275" i="2"/>
  <c r="AG279" i="2"/>
  <c r="Q280" i="2"/>
  <c r="AG280" i="2"/>
  <c r="AG285" i="2"/>
  <c r="I286" i="2"/>
  <c r="AQ286" i="2" s="1"/>
  <c r="Q291" i="2"/>
  <c r="AG295" i="2"/>
  <c r="Q296" i="2"/>
  <c r="AG296" i="2"/>
  <c r="AG301" i="2"/>
  <c r="I302" i="2"/>
  <c r="AQ302" i="2" s="1"/>
  <c r="Q307" i="2"/>
  <c r="AG311" i="2"/>
  <c r="Q312" i="2"/>
  <c r="AG312" i="2"/>
  <c r="AG317" i="2"/>
  <c r="I318" i="2"/>
  <c r="AQ318" i="2" s="1"/>
  <c r="Q323" i="2"/>
  <c r="AG327" i="2"/>
  <c r="Q328" i="2"/>
  <c r="AG328" i="2"/>
  <c r="AG333" i="2"/>
  <c r="I334" i="2"/>
  <c r="AQ334" i="2" s="1"/>
  <c r="Q339" i="2"/>
  <c r="Y342" i="2"/>
  <c r="Q351" i="2"/>
  <c r="AG358" i="2"/>
  <c r="Y359" i="2"/>
  <c r="Y360" i="2"/>
  <c r="Y366" i="2"/>
  <c r="I380" i="2"/>
  <c r="AQ380" i="2" s="1"/>
  <c r="AG391" i="2"/>
  <c r="AG222" i="2"/>
  <c r="Y223" i="2"/>
  <c r="Y224" i="2"/>
  <c r="I225" i="2"/>
  <c r="AQ225" i="2" s="1"/>
  <c r="Q226" i="2"/>
  <c r="Y230" i="2"/>
  <c r="Q233" i="2"/>
  <c r="I235" i="2"/>
  <c r="AQ235" i="2" s="1"/>
  <c r="AG238" i="2"/>
  <c r="Y239" i="2"/>
  <c r="Y240" i="2"/>
  <c r="I241" i="2"/>
  <c r="AQ241" i="2" s="1"/>
  <c r="Q242" i="2"/>
  <c r="Y246" i="2"/>
  <c r="Q249" i="2"/>
  <c r="I251" i="2"/>
  <c r="AQ251" i="2" s="1"/>
  <c r="AG254" i="2"/>
  <c r="Y255" i="2"/>
  <c r="Y256" i="2"/>
  <c r="I257" i="2"/>
  <c r="AQ257" i="2" s="1"/>
  <c r="Q258" i="2"/>
  <c r="Y262" i="2"/>
  <c r="Q265" i="2"/>
  <c r="I267" i="2"/>
  <c r="AQ267" i="2" s="1"/>
  <c r="AG270" i="2"/>
  <c r="Y271" i="2"/>
  <c r="Y272" i="2"/>
  <c r="I273" i="2"/>
  <c r="AQ273" i="2" s="1"/>
  <c r="Q274" i="2"/>
  <c r="Y278" i="2"/>
  <c r="Q281" i="2"/>
  <c r="I283" i="2"/>
  <c r="AQ283" i="2" s="1"/>
  <c r="AG286" i="2"/>
  <c r="Y287" i="2"/>
  <c r="Y288" i="2"/>
  <c r="I289" i="2"/>
  <c r="AQ289" i="2" s="1"/>
  <c r="Q290" i="2"/>
  <c r="Y294" i="2"/>
  <c r="Q297" i="2"/>
  <c r="I299" i="2"/>
  <c r="AQ299" i="2" s="1"/>
  <c r="AG302" i="2"/>
  <c r="Y303" i="2"/>
  <c r="Y304" i="2"/>
  <c r="I305" i="2"/>
  <c r="AQ305" i="2" s="1"/>
  <c r="Q306" i="2"/>
  <c r="Y310" i="2"/>
  <c r="Q313" i="2"/>
  <c r="I315" i="2"/>
  <c r="AQ315" i="2" s="1"/>
  <c r="AG318" i="2"/>
  <c r="Y319" i="2"/>
  <c r="Y320" i="2"/>
  <c r="I321" i="2"/>
  <c r="AQ321" i="2" s="1"/>
  <c r="Q322" i="2"/>
  <c r="Y326" i="2"/>
  <c r="Q329" i="2"/>
  <c r="I331" i="2"/>
  <c r="AQ331" i="2" s="1"/>
  <c r="AG334" i="2"/>
  <c r="Y335" i="2"/>
  <c r="Y336" i="2"/>
  <c r="I337" i="2"/>
  <c r="AQ337" i="2" s="1"/>
  <c r="Q338" i="2"/>
  <c r="AG345" i="2"/>
  <c r="Y348" i="2"/>
  <c r="I349" i="2"/>
  <c r="AQ349" i="2" s="1"/>
  <c r="Q350" i="2"/>
  <c r="AG363" i="2"/>
  <c r="I368" i="2"/>
  <c r="AQ368" i="2" s="1"/>
  <c r="Q255" i="2"/>
  <c r="Q260" i="2"/>
  <c r="AG260" i="2"/>
  <c r="AG265" i="2"/>
  <c r="Q271" i="2"/>
  <c r="Q276" i="2"/>
  <c r="AG276" i="2"/>
  <c r="AG281" i="2"/>
  <c r="Q287" i="2"/>
  <c r="Q292" i="2"/>
  <c r="AG292" i="2"/>
  <c r="AG297" i="2"/>
  <c r="Q303" i="2"/>
  <c r="Q308" i="2"/>
  <c r="AG308" i="2"/>
  <c r="AG313" i="2"/>
  <c r="Q319" i="2"/>
  <c r="Q324" i="2"/>
  <c r="AG324" i="2"/>
  <c r="AG329" i="2"/>
  <c r="Q335" i="2"/>
  <c r="Q340" i="2"/>
  <c r="AG340" i="2"/>
  <c r="I343" i="2"/>
  <c r="AQ343" i="2" s="1"/>
  <c r="AG346" i="2"/>
  <c r="I354" i="2"/>
  <c r="AQ354" i="2" s="1"/>
  <c r="Y369" i="2"/>
  <c r="I375" i="2"/>
  <c r="AQ375" i="2" s="1"/>
  <c r="AG378" i="2"/>
  <c r="I386" i="2"/>
  <c r="AQ386" i="2" s="1"/>
  <c r="Q222" i="2"/>
  <c r="Y226" i="2"/>
  <c r="Q229" i="2"/>
  <c r="I231" i="2"/>
  <c r="AQ231" i="2" s="1"/>
  <c r="AG234" i="2"/>
  <c r="Y235" i="2"/>
  <c r="Y236" i="2"/>
  <c r="I237" i="2"/>
  <c r="AQ237" i="2" s="1"/>
  <c r="Q238" i="2"/>
  <c r="Y242" i="2"/>
  <c r="Q245" i="2"/>
  <c r="I247" i="2"/>
  <c r="AQ247" i="2" s="1"/>
  <c r="AG250" i="2"/>
  <c r="Y251" i="2"/>
  <c r="Y252" i="2"/>
  <c r="I253" i="2"/>
  <c r="AQ253" i="2" s="1"/>
  <c r="Q254" i="2"/>
  <c r="Y258" i="2"/>
  <c r="Q261" i="2"/>
  <c r="I263" i="2"/>
  <c r="AQ263" i="2" s="1"/>
  <c r="AG266" i="2"/>
  <c r="Y267" i="2"/>
  <c r="Y268" i="2"/>
  <c r="I269" i="2"/>
  <c r="AQ269" i="2" s="1"/>
  <c r="Q270" i="2"/>
  <c r="Y274" i="2"/>
  <c r="Q277" i="2"/>
  <c r="I279" i="2"/>
  <c r="AQ279" i="2" s="1"/>
  <c r="AG282" i="2"/>
  <c r="Y283" i="2"/>
  <c r="Y284" i="2"/>
  <c r="I285" i="2"/>
  <c r="AQ285" i="2" s="1"/>
  <c r="Q286" i="2"/>
  <c r="Y290" i="2"/>
  <c r="Q293" i="2"/>
  <c r="I295" i="2"/>
  <c r="AQ295" i="2" s="1"/>
  <c r="AG298" i="2"/>
  <c r="Y299" i="2"/>
  <c r="Y300" i="2"/>
  <c r="I301" i="2"/>
  <c r="AQ301" i="2" s="1"/>
  <c r="Q302" i="2"/>
  <c r="Y306" i="2"/>
  <c r="Q309" i="2"/>
  <c r="I311" i="2"/>
  <c r="AQ311" i="2" s="1"/>
  <c r="AG314" i="2"/>
  <c r="Y315" i="2"/>
  <c r="Y316" i="2"/>
  <c r="I317" i="2"/>
  <c r="AQ317" i="2" s="1"/>
  <c r="Q318" i="2"/>
  <c r="Y322" i="2"/>
  <c r="Q325" i="2"/>
  <c r="I327" i="2"/>
  <c r="AQ327" i="2" s="1"/>
  <c r="AG330" i="2"/>
  <c r="Y331" i="2"/>
  <c r="Y332" i="2"/>
  <c r="I333" i="2"/>
  <c r="AQ333" i="2" s="1"/>
  <c r="Q334" i="2"/>
  <c r="Y338" i="2"/>
  <c r="Q341" i="2"/>
  <c r="AG341" i="2"/>
  <c r="I342" i="2"/>
  <c r="AQ342" i="2" s="1"/>
  <c r="Q347" i="2"/>
  <c r="Y357" i="2"/>
  <c r="Q373" i="2"/>
  <c r="Y222" i="2"/>
  <c r="Q225" i="2"/>
  <c r="I227" i="2"/>
  <c r="AQ227" i="2" s="1"/>
  <c r="AG230" i="2"/>
  <c r="Y231" i="2"/>
  <c r="Y232" i="2"/>
  <c r="I233" i="2"/>
  <c r="AQ233" i="2" s="1"/>
  <c r="Q234" i="2"/>
  <c r="Y238" i="2"/>
  <c r="Q241" i="2"/>
  <c r="I243" i="2"/>
  <c r="AQ243" i="2" s="1"/>
  <c r="AG246" i="2"/>
  <c r="Y247" i="2"/>
  <c r="Y248" i="2"/>
  <c r="I249" i="2"/>
  <c r="AQ249" i="2" s="1"/>
  <c r="Q250" i="2"/>
  <c r="Y254" i="2"/>
  <c r="Q257" i="2"/>
  <c r="I259" i="2"/>
  <c r="AQ259" i="2" s="1"/>
  <c r="AG262" i="2"/>
  <c r="Y263" i="2"/>
  <c r="Y264" i="2"/>
  <c r="I265" i="2"/>
  <c r="AQ265" i="2" s="1"/>
  <c r="Q266" i="2"/>
  <c r="Y270" i="2"/>
  <c r="Q273" i="2"/>
  <c r="I275" i="2"/>
  <c r="AQ275" i="2" s="1"/>
  <c r="AG278" i="2"/>
  <c r="Y279" i="2"/>
  <c r="Y280" i="2"/>
  <c r="I281" i="2"/>
  <c r="AQ281" i="2" s="1"/>
  <c r="Q282" i="2"/>
  <c r="Y286" i="2"/>
  <c r="Q289" i="2"/>
  <c r="I291" i="2"/>
  <c r="AQ291" i="2" s="1"/>
  <c r="AG294" i="2"/>
  <c r="Y295" i="2"/>
  <c r="Y296" i="2"/>
  <c r="I297" i="2"/>
  <c r="AQ297" i="2" s="1"/>
  <c r="Q298" i="2"/>
  <c r="Y302" i="2"/>
  <c r="Q305" i="2"/>
  <c r="I307" i="2"/>
  <c r="AQ307" i="2" s="1"/>
  <c r="AG310" i="2"/>
  <c r="Y311" i="2"/>
  <c r="Y312" i="2"/>
  <c r="I313" i="2"/>
  <c r="AQ313" i="2" s="1"/>
  <c r="Q314" i="2"/>
  <c r="Y318" i="2"/>
  <c r="Q321" i="2"/>
  <c r="I323" i="2"/>
  <c r="AQ323" i="2" s="1"/>
  <c r="AG326" i="2"/>
  <c r="Y327" i="2"/>
  <c r="Y328" i="2"/>
  <c r="I329" i="2"/>
  <c r="AQ329" i="2" s="1"/>
  <c r="Q330" i="2"/>
  <c r="Y334" i="2"/>
  <c r="Q337" i="2"/>
  <c r="I339" i="2"/>
  <c r="AQ339" i="2" s="1"/>
  <c r="AG347" i="2"/>
  <c r="Y364" i="2"/>
  <c r="I377" i="2"/>
  <c r="AQ377" i="2" s="1"/>
  <c r="AG379" i="2"/>
  <c r="AG402" i="2"/>
  <c r="Y405" i="2"/>
  <c r="Q413" i="2"/>
  <c r="AG413" i="2"/>
  <c r="AG418" i="2"/>
  <c r="Y421" i="2"/>
  <c r="Q503" i="2"/>
  <c r="Q544" i="2"/>
  <c r="AG544" i="2"/>
  <c r="Q547" i="2"/>
  <c r="AG553" i="2"/>
  <c r="Y554" i="2"/>
  <c r="AG559" i="2"/>
  <c r="Y561" i="2"/>
  <c r="AG565" i="2"/>
  <c r="AG569" i="2"/>
  <c r="Q352" i="2"/>
  <c r="AG352" i="2"/>
  <c r="Y354" i="2"/>
  <c r="AG357" i="2"/>
  <c r="I358" i="2"/>
  <c r="AQ358" i="2" s="1"/>
  <c r="Q363" i="2"/>
  <c r="I365" i="2"/>
  <c r="AQ365" i="2" s="1"/>
  <c r="AG367" i="2"/>
  <c r="Q368" i="2"/>
  <c r="AG368" i="2"/>
  <c r="Y370" i="2"/>
  <c r="AG373" i="2"/>
  <c r="I374" i="2"/>
  <c r="AQ374" i="2" s="1"/>
  <c r="Q379" i="2"/>
  <c r="I381" i="2"/>
  <c r="AQ381" i="2" s="1"/>
  <c r="AG383" i="2"/>
  <c r="Q384" i="2"/>
  <c r="AG384" i="2"/>
  <c r="Y386" i="2"/>
  <c r="I391" i="2"/>
  <c r="AQ391" i="2" s="1"/>
  <c r="Y391" i="2"/>
  <c r="I396" i="2"/>
  <c r="AQ396" i="2" s="1"/>
  <c r="AG398" i="2"/>
  <c r="Y400" i="2"/>
  <c r="Y401" i="2"/>
  <c r="Q403" i="2"/>
  <c r="Q408" i="2"/>
  <c r="AG408" i="2"/>
  <c r="I416" i="2"/>
  <c r="AQ416" i="2" s="1"/>
  <c r="Q419" i="2"/>
  <c r="Q424" i="2"/>
  <c r="AG424" i="2"/>
  <c r="I432" i="2"/>
  <c r="AQ432" i="2" s="1"/>
  <c r="Q435" i="2"/>
  <c r="Q440" i="2"/>
  <c r="AG440" i="2"/>
  <c r="I448" i="2"/>
  <c r="AQ448" i="2" s="1"/>
  <c r="Q451" i="2"/>
  <c r="Q456" i="2"/>
  <c r="AG456" i="2"/>
  <c r="I459" i="2"/>
  <c r="AQ459" i="2" s="1"/>
  <c r="I464" i="2"/>
  <c r="AQ464" i="2" s="1"/>
  <c r="Y464" i="2"/>
  <c r="Q467" i="2"/>
  <c r="Q472" i="2"/>
  <c r="AG472" i="2"/>
  <c r="I475" i="2"/>
  <c r="AQ475" i="2" s="1"/>
  <c r="I480" i="2"/>
  <c r="AQ480" i="2" s="1"/>
  <c r="Y480" i="2"/>
  <c r="Q483" i="2"/>
  <c r="Q488" i="2"/>
  <c r="AG488" i="2"/>
  <c r="I491" i="2"/>
  <c r="AQ491" i="2" s="1"/>
  <c r="I496" i="2"/>
  <c r="AQ496" i="2" s="1"/>
  <c r="Y496" i="2"/>
  <c r="Q499" i="2"/>
  <c r="I505" i="2"/>
  <c r="AQ505" i="2" s="1"/>
  <c r="I506" i="2"/>
  <c r="AQ506" i="2" s="1"/>
  <c r="Q508" i="2"/>
  <c r="AG508" i="2"/>
  <c r="I549" i="2"/>
  <c r="AQ549" i="2" s="1"/>
  <c r="Q385" i="2"/>
  <c r="I387" i="2"/>
  <c r="AQ387" i="2" s="1"/>
  <c r="I392" i="2"/>
  <c r="AQ392" i="2" s="1"/>
  <c r="AG394" i="2"/>
  <c r="Y396" i="2"/>
  <c r="Q398" i="2"/>
  <c r="Q399" i="2"/>
  <c r="I405" i="2"/>
  <c r="AQ405" i="2" s="1"/>
  <c r="I406" i="2"/>
  <c r="AQ406" i="2" s="1"/>
  <c r="Q409" i="2"/>
  <c r="AG409" i="2"/>
  <c r="Y410" i="2"/>
  <c r="I411" i="2"/>
  <c r="AQ411" i="2" s="1"/>
  <c r="Y411" i="2"/>
  <c r="AG414" i="2"/>
  <c r="Y416" i="2"/>
  <c r="Y417" i="2"/>
  <c r="I421" i="2"/>
  <c r="AQ421" i="2" s="1"/>
  <c r="I422" i="2"/>
  <c r="AQ422" i="2" s="1"/>
  <c r="Y426" i="2"/>
  <c r="I437" i="2"/>
  <c r="AQ437" i="2" s="1"/>
  <c r="Y442" i="2"/>
  <c r="I453" i="2"/>
  <c r="AQ453" i="2" s="1"/>
  <c r="Y458" i="2"/>
  <c r="I469" i="2"/>
  <c r="AQ469" i="2" s="1"/>
  <c r="Y474" i="2"/>
  <c r="I485" i="2"/>
  <c r="AQ485" i="2" s="1"/>
  <c r="Y490" i="2"/>
  <c r="AG498" i="2"/>
  <c r="I501" i="2"/>
  <c r="AQ501" i="2" s="1"/>
  <c r="Y510" i="2"/>
  <c r="Y514" i="2"/>
  <c r="Y518" i="2"/>
  <c r="AG521" i="2"/>
  <c r="Y522" i="2"/>
  <c r="I523" i="2"/>
  <c r="AQ523" i="2" s="1"/>
  <c r="AG525" i="2"/>
  <c r="Y526" i="2"/>
  <c r="I527" i="2"/>
  <c r="AQ527" i="2" s="1"/>
  <c r="AG529" i="2"/>
  <c r="Y530" i="2"/>
  <c r="I531" i="2"/>
  <c r="AQ531" i="2" s="1"/>
  <c r="AG533" i="2"/>
  <c r="Y534" i="2"/>
  <c r="I535" i="2"/>
  <c r="AQ535" i="2" s="1"/>
  <c r="AG537" i="2"/>
  <c r="Y538" i="2"/>
  <c r="I539" i="2"/>
  <c r="AQ539" i="2" s="1"/>
  <c r="AG541" i="2"/>
  <c r="Y542" i="2"/>
  <c r="I543" i="2"/>
  <c r="AQ543" i="2" s="1"/>
  <c r="AG545" i="2"/>
  <c r="Y546" i="2"/>
  <c r="I552" i="2"/>
  <c r="AQ552" i="2" s="1"/>
  <c r="Y552" i="2"/>
  <c r="I555" i="2"/>
  <c r="AQ555" i="2" s="1"/>
  <c r="Q561" i="2"/>
  <c r="Y568" i="2"/>
  <c r="AG577" i="2"/>
  <c r="I428" i="2"/>
  <c r="AQ428" i="2" s="1"/>
  <c r="Q431" i="2"/>
  <c r="Q436" i="2"/>
  <c r="AG436" i="2"/>
  <c r="I444" i="2"/>
  <c r="AQ444" i="2" s="1"/>
  <c r="Q447" i="2"/>
  <c r="Q452" i="2"/>
  <c r="AG452" i="2"/>
  <c r="I460" i="2"/>
  <c r="AQ460" i="2" s="1"/>
  <c r="Y460" i="2"/>
  <c r="Q463" i="2"/>
  <c r="Q468" i="2"/>
  <c r="AG468" i="2"/>
  <c r="I471" i="2"/>
  <c r="AQ471" i="2" s="1"/>
  <c r="I476" i="2"/>
  <c r="AQ476" i="2" s="1"/>
  <c r="Y476" i="2"/>
  <c r="Q479" i="2"/>
  <c r="Q484" i="2"/>
  <c r="AG484" i="2"/>
  <c r="I487" i="2"/>
  <c r="AQ487" i="2" s="1"/>
  <c r="I492" i="2"/>
  <c r="AQ492" i="2" s="1"/>
  <c r="Y492" i="2"/>
  <c r="Q495" i="2"/>
  <c r="Q500" i="2"/>
  <c r="AG500" i="2"/>
  <c r="AG505" i="2"/>
  <c r="Y506" i="2"/>
  <c r="I507" i="2"/>
  <c r="AQ507" i="2" s="1"/>
  <c r="Y511" i="2"/>
  <c r="Y515" i="2"/>
  <c r="Y519" i="2"/>
  <c r="Y523" i="2"/>
  <c r="Y527" i="2"/>
  <c r="Y531" i="2"/>
  <c r="Y535" i="2"/>
  <c r="Y539" i="2"/>
  <c r="Y543" i="2"/>
  <c r="Q548" i="2"/>
  <c r="AG548" i="2"/>
  <c r="Q551" i="2"/>
  <c r="AG557" i="2"/>
  <c r="I559" i="2"/>
  <c r="AQ559" i="2" s="1"/>
  <c r="Y563" i="2"/>
  <c r="AG338" i="2"/>
  <c r="Y339" i="2"/>
  <c r="Y340" i="2"/>
  <c r="I341" i="2"/>
  <c r="AQ341" i="2" s="1"/>
  <c r="Q342" i="2"/>
  <c r="Y346" i="2"/>
  <c r="Q349" i="2"/>
  <c r="I351" i="2"/>
  <c r="AQ351" i="2" s="1"/>
  <c r="AG354" i="2"/>
  <c r="Y355" i="2"/>
  <c r="Y356" i="2"/>
  <c r="Q358" i="2"/>
  <c r="Q365" i="2"/>
  <c r="I367" i="2"/>
  <c r="AQ367" i="2" s="1"/>
  <c r="Q370" i="2"/>
  <c r="AG370" i="2"/>
  <c r="Y371" i="2"/>
  <c r="Y372" i="2"/>
  <c r="Q374" i="2"/>
  <c r="Q381" i="2"/>
  <c r="I383" i="2"/>
  <c r="AQ383" i="2" s="1"/>
  <c r="AG386" i="2"/>
  <c r="Y387" i="2"/>
  <c r="Y388" i="2"/>
  <c r="Y389" i="2"/>
  <c r="Q390" i="2"/>
  <c r="Q391" i="2"/>
  <c r="Y393" i="2"/>
  <c r="Q400" i="2"/>
  <c r="AG400" i="2"/>
  <c r="Q405" i="2"/>
  <c r="AG405" i="2"/>
  <c r="Y406" i="2"/>
  <c r="I407" i="2"/>
  <c r="AQ407" i="2" s="1"/>
  <c r="Y407" i="2"/>
  <c r="AG410" i="2"/>
  <c r="Y412" i="2"/>
  <c r="Y413" i="2"/>
  <c r="I417" i="2"/>
  <c r="AQ417" i="2" s="1"/>
  <c r="I418" i="2"/>
  <c r="AQ418" i="2" s="1"/>
  <c r="Q421" i="2"/>
  <c r="AG421" i="2"/>
  <c r="Y422" i="2"/>
  <c r="I423" i="2"/>
  <c r="AQ423" i="2" s="1"/>
  <c r="Y423" i="2"/>
  <c r="AG426" i="2"/>
  <c r="Y428" i="2"/>
  <c r="Y429" i="2"/>
  <c r="I433" i="2"/>
  <c r="AQ433" i="2" s="1"/>
  <c r="I434" i="2"/>
  <c r="AQ434" i="2" s="1"/>
  <c r="Q437" i="2"/>
  <c r="AG437" i="2"/>
  <c r="Y438" i="2"/>
  <c r="I439" i="2"/>
  <c r="AQ439" i="2" s="1"/>
  <c r="Y439" i="2"/>
  <c r="AG442" i="2"/>
  <c r="Y444" i="2"/>
  <c r="Y445" i="2"/>
  <c r="I449" i="2"/>
  <c r="AQ449" i="2" s="1"/>
  <c r="I450" i="2"/>
  <c r="AQ450" i="2" s="1"/>
  <c r="Q453" i="2"/>
  <c r="AG453" i="2"/>
  <c r="Y454" i="2"/>
  <c r="I455" i="2"/>
  <c r="AQ455" i="2" s="1"/>
  <c r="Y455" i="2"/>
  <c r="AG458" i="2"/>
  <c r="Y461" i="2"/>
  <c r="I465" i="2"/>
  <c r="AQ465" i="2" s="1"/>
  <c r="Y470" i="2"/>
  <c r="I481" i="2"/>
  <c r="AQ481" i="2" s="1"/>
  <c r="Y486" i="2"/>
  <c r="AG494" i="2"/>
  <c r="I497" i="2"/>
  <c r="AQ497" i="2" s="1"/>
  <c r="Y502" i="2"/>
  <c r="Q509" i="2"/>
  <c r="Y532" i="2"/>
  <c r="I536" i="2"/>
  <c r="AQ536" i="2" s="1"/>
  <c r="Y536" i="2"/>
  <c r="I540" i="2"/>
  <c r="AQ540" i="2" s="1"/>
  <c r="Y540" i="2"/>
  <c r="I544" i="2"/>
  <c r="AQ544" i="2" s="1"/>
  <c r="Y544" i="2"/>
  <c r="I547" i="2"/>
  <c r="AQ547" i="2" s="1"/>
  <c r="I553" i="2"/>
  <c r="AQ553" i="2" s="1"/>
  <c r="Y553" i="2"/>
  <c r="Q572" i="2"/>
  <c r="AG349" i="2"/>
  <c r="I350" i="2"/>
  <c r="AQ350" i="2" s="1"/>
  <c r="Q355" i="2"/>
  <c r="I357" i="2"/>
  <c r="AQ357" i="2" s="1"/>
  <c r="AG359" i="2"/>
  <c r="Q360" i="2"/>
  <c r="AG360" i="2"/>
  <c r="Y362" i="2"/>
  <c r="AG365" i="2"/>
  <c r="I366" i="2"/>
  <c r="AQ366" i="2" s="1"/>
  <c r="Q371" i="2"/>
  <c r="I373" i="2"/>
  <c r="AQ373" i="2" s="1"/>
  <c r="AG375" i="2"/>
  <c r="Q376" i="2"/>
  <c r="AG376" i="2"/>
  <c r="Y378" i="2"/>
  <c r="AG381" i="2"/>
  <c r="I382" i="2"/>
  <c r="AQ382" i="2" s="1"/>
  <c r="Q387" i="2"/>
  <c r="Q396" i="2"/>
  <c r="AG396" i="2"/>
  <c r="I398" i="2"/>
  <c r="AQ398" i="2" s="1"/>
  <c r="Q401" i="2"/>
  <c r="AG401" i="2"/>
  <c r="I408" i="2"/>
  <c r="AQ408" i="2" s="1"/>
  <c r="Q411" i="2"/>
  <c r="Q416" i="2"/>
  <c r="AG416" i="2"/>
  <c r="I424" i="2"/>
  <c r="AQ424" i="2" s="1"/>
  <c r="Q427" i="2"/>
  <c r="Q432" i="2"/>
  <c r="AG432" i="2"/>
  <c r="I440" i="2"/>
  <c r="AQ440" i="2" s="1"/>
  <c r="Q443" i="2"/>
  <c r="Q448" i="2"/>
  <c r="AG448" i="2"/>
  <c r="I456" i="2"/>
  <c r="AQ456" i="2" s="1"/>
  <c r="Y456" i="2"/>
  <c r="Q459" i="2"/>
  <c r="Q464" i="2"/>
  <c r="AG464" i="2"/>
  <c r="I467" i="2"/>
  <c r="AQ467" i="2" s="1"/>
  <c r="I472" i="2"/>
  <c r="AQ472" i="2" s="1"/>
  <c r="Y472" i="2"/>
  <c r="Q475" i="2"/>
  <c r="Q480" i="2"/>
  <c r="AG480" i="2"/>
  <c r="I483" i="2"/>
  <c r="AQ483" i="2" s="1"/>
  <c r="I488" i="2"/>
  <c r="AQ488" i="2" s="1"/>
  <c r="Y488" i="2"/>
  <c r="Q491" i="2"/>
  <c r="Q496" i="2"/>
  <c r="AG496" i="2"/>
  <c r="I499" i="2"/>
  <c r="AQ499" i="2" s="1"/>
  <c r="Y503" i="2"/>
  <c r="Q505" i="2"/>
  <c r="I508" i="2"/>
  <c r="AQ508" i="2" s="1"/>
  <c r="Y508" i="2"/>
  <c r="AG549" i="2"/>
  <c r="Y550" i="2"/>
  <c r="I556" i="2"/>
  <c r="AQ556" i="2" s="1"/>
  <c r="Y556" i="2"/>
  <c r="Q558" i="2"/>
  <c r="Y560" i="2"/>
  <c r="I565" i="2"/>
  <c r="AQ565" i="2" s="1"/>
  <c r="I566" i="2"/>
  <c r="AQ566" i="2" s="1"/>
  <c r="Q345" i="2"/>
  <c r="I346" i="2"/>
  <c r="AQ346" i="2" s="1"/>
  <c r="I347" i="2"/>
  <c r="AQ347" i="2" s="1"/>
  <c r="AG350" i="2"/>
  <c r="Y351" i="2"/>
  <c r="Y352" i="2"/>
  <c r="Q354" i="2"/>
  <c r="Q361" i="2"/>
  <c r="I363" i="2"/>
  <c r="AQ363" i="2" s="1"/>
  <c r="Q366" i="2"/>
  <c r="AG366" i="2"/>
  <c r="Y367" i="2"/>
  <c r="Y368" i="2"/>
  <c r="Q377" i="2"/>
  <c r="I379" i="2"/>
  <c r="AQ379" i="2" s="1"/>
  <c r="AG382" i="2"/>
  <c r="Y383" i="2"/>
  <c r="Y384" i="2"/>
  <c r="Q386" i="2"/>
  <c r="I389" i="2"/>
  <c r="AQ389" i="2" s="1"/>
  <c r="Q392" i="2"/>
  <c r="AG392" i="2"/>
  <c r="I394" i="2"/>
  <c r="AQ394" i="2" s="1"/>
  <c r="I403" i="2"/>
  <c r="AQ403" i="2" s="1"/>
  <c r="Y403" i="2"/>
  <c r="AG406" i="2"/>
  <c r="Y408" i="2"/>
  <c r="Y409" i="2"/>
  <c r="I413" i="2"/>
  <c r="AQ413" i="2" s="1"/>
  <c r="I414" i="2"/>
  <c r="AQ414" i="2" s="1"/>
  <c r="Q417" i="2"/>
  <c r="AG417" i="2"/>
  <c r="Y418" i="2"/>
  <c r="I419" i="2"/>
  <c r="AQ419" i="2" s="1"/>
  <c r="Y419" i="2"/>
  <c r="AG422" i="2"/>
  <c r="Y424" i="2"/>
  <c r="Y425" i="2"/>
  <c r="I429" i="2"/>
  <c r="AQ429" i="2" s="1"/>
  <c r="I430" i="2"/>
  <c r="AQ430" i="2" s="1"/>
  <c r="Q433" i="2"/>
  <c r="AG433" i="2"/>
  <c r="Y434" i="2"/>
  <c r="I435" i="2"/>
  <c r="AQ435" i="2" s="1"/>
  <c r="Y435" i="2"/>
  <c r="AG438" i="2"/>
  <c r="Y440" i="2"/>
  <c r="Y441" i="2"/>
  <c r="I445" i="2"/>
  <c r="AQ445" i="2" s="1"/>
  <c r="I446" i="2"/>
  <c r="AQ446" i="2" s="1"/>
  <c r="Q449" i="2"/>
  <c r="AG449" i="2"/>
  <c r="Y450" i="2"/>
  <c r="I451" i="2"/>
  <c r="AQ451" i="2" s="1"/>
  <c r="Y451" i="2"/>
  <c r="AG454" i="2"/>
  <c r="Y457" i="2"/>
  <c r="I461" i="2"/>
  <c r="AQ461" i="2" s="1"/>
  <c r="I462" i="2"/>
  <c r="AQ462" i="2" s="1"/>
  <c r="Q465" i="2"/>
  <c r="AG465" i="2"/>
  <c r="Y466" i="2"/>
  <c r="Y467" i="2"/>
  <c r="AG470" i="2"/>
  <c r="Y473" i="2"/>
  <c r="I477" i="2"/>
  <c r="AQ477" i="2" s="1"/>
  <c r="I478" i="2"/>
  <c r="AQ478" i="2" s="1"/>
  <c r="Q481" i="2"/>
  <c r="AG481" i="2"/>
  <c r="Y482" i="2"/>
  <c r="Y483" i="2"/>
  <c r="AG486" i="2"/>
  <c r="Y489" i="2"/>
  <c r="AG490" i="2"/>
  <c r="I493" i="2"/>
  <c r="AQ493" i="2" s="1"/>
  <c r="I494" i="2"/>
  <c r="AQ494" i="2" s="1"/>
  <c r="Q497" i="2"/>
  <c r="AG497" i="2"/>
  <c r="Y498" i="2"/>
  <c r="Y499" i="2"/>
  <c r="Q501" i="2"/>
  <c r="I504" i="2"/>
  <c r="AQ504" i="2" s="1"/>
  <c r="Y504" i="2"/>
  <c r="Y509" i="2"/>
  <c r="Q511" i="2"/>
  <c r="Y513" i="2"/>
  <c r="Q515" i="2"/>
  <c r="Y517" i="2"/>
  <c r="Q519" i="2"/>
  <c r="Y521" i="2"/>
  <c r="Q523" i="2"/>
  <c r="Y525" i="2"/>
  <c r="Q527" i="2"/>
  <c r="I564" i="2"/>
  <c r="AQ564" i="2" s="1"/>
  <c r="I369" i="2"/>
  <c r="AQ369" i="2" s="1"/>
  <c r="AG371" i="2"/>
  <c r="Q372" i="2"/>
  <c r="AG372" i="2"/>
  <c r="Y374" i="2"/>
  <c r="AG377" i="2"/>
  <c r="Q383" i="2"/>
  <c r="I385" i="2"/>
  <c r="AQ385" i="2" s="1"/>
  <c r="AG387" i="2"/>
  <c r="Q388" i="2"/>
  <c r="AG388" i="2"/>
  <c r="Q397" i="2"/>
  <c r="AG397" i="2"/>
  <c r="I399" i="2"/>
  <c r="AQ399" i="2" s="1"/>
  <c r="Y399" i="2"/>
  <c r="I404" i="2"/>
  <c r="AQ404" i="2" s="1"/>
  <c r="Q407" i="2"/>
  <c r="Q412" i="2"/>
  <c r="AG412" i="2"/>
  <c r="I420" i="2"/>
  <c r="AQ420" i="2" s="1"/>
  <c r="Q423" i="2"/>
  <c r="Q428" i="2"/>
  <c r="AG428" i="2"/>
  <c r="I436" i="2"/>
  <c r="AQ436" i="2" s="1"/>
  <c r="Q439" i="2"/>
  <c r="Q444" i="2"/>
  <c r="AG444" i="2"/>
  <c r="I452" i="2"/>
  <c r="AQ452" i="2" s="1"/>
  <c r="Q455" i="2"/>
  <c r="Q460" i="2"/>
  <c r="AG460" i="2"/>
  <c r="I463" i="2"/>
  <c r="AQ463" i="2" s="1"/>
  <c r="I468" i="2"/>
  <c r="AQ468" i="2" s="1"/>
  <c r="Y468" i="2"/>
  <c r="Q471" i="2"/>
  <c r="Q476" i="2"/>
  <c r="AG476" i="2"/>
  <c r="I479" i="2"/>
  <c r="AQ479" i="2" s="1"/>
  <c r="I484" i="2"/>
  <c r="AQ484" i="2" s="1"/>
  <c r="Y484" i="2"/>
  <c r="Q487" i="2"/>
  <c r="Q492" i="2"/>
  <c r="AG492" i="2"/>
  <c r="I495" i="2"/>
  <c r="AQ495" i="2" s="1"/>
  <c r="I500" i="2"/>
  <c r="AQ500" i="2" s="1"/>
  <c r="Y500" i="2"/>
  <c r="Y505" i="2"/>
  <c r="Q507" i="2"/>
  <c r="I513" i="2"/>
  <c r="AQ513" i="2" s="1"/>
  <c r="I517" i="2"/>
  <c r="AQ517" i="2" s="1"/>
  <c r="I521" i="2"/>
  <c r="AQ521" i="2" s="1"/>
  <c r="I525" i="2"/>
  <c r="AQ525" i="2" s="1"/>
  <c r="I529" i="2"/>
  <c r="AQ529" i="2" s="1"/>
  <c r="I533" i="2"/>
  <c r="AQ533" i="2" s="1"/>
  <c r="I537" i="2"/>
  <c r="AQ537" i="2" s="1"/>
  <c r="I541" i="2"/>
  <c r="AQ541" i="2" s="1"/>
  <c r="I545" i="2"/>
  <c r="AQ545" i="2" s="1"/>
  <c r="I548" i="2"/>
  <c r="AQ548" i="2" s="1"/>
  <c r="Y548" i="2"/>
  <c r="I551" i="2"/>
  <c r="AQ551" i="2" s="1"/>
  <c r="I557" i="2"/>
  <c r="AQ557" i="2" s="1"/>
  <c r="Q559" i="2"/>
  <c r="I560" i="2"/>
  <c r="AQ560" i="2" s="1"/>
  <c r="I561" i="2"/>
  <c r="AQ561" i="2" s="1"/>
  <c r="Q575" i="2"/>
  <c r="I592" i="2"/>
  <c r="AQ592" i="2" s="1"/>
  <c r="Y597" i="2"/>
  <c r="I608" i="2"/>
  <c r="AQ608" i="2" s="1"/>
  <c r="Y613" i="2"/>
  <c r="I624" i="2"/>
  <c r="AQ624" i="2" s="1"/>
  <c r="Y624" i="2"/>
  <c r="AG626" i="2"/>
  <c r="Y629" i="2"/>
  <c r="I640" i="2"/>
  <c r="AQ640" i="2" s="1"/>
  <c r="Y640" i="2"/>
  <c r="AG642" i="2"/>
  <c r="Y645" i="2"/>
  <c r="AG690" i="2"/>
  <c r="Y692" i="2"/>
  <c r="I702" i="2"/>
  <c r="AQ702" i="2" s="1"/>
  <c r="Q704" i="2"/>
  <c r="AG704" i="2"/>
  <c r="Y730" i="2"/>
  <c r="Y569" i="2"/>
  <c r="I574" i="2"/>
  <c r="AQ574" i="2" s="1"/>
  <c r="Y574" i="2"/>
  <c r="Q585" i="2"/>
  <c r="Y587" i="2"/>
  <c r="AG589" i="2"/>
  <c r="Q590" i="2"/>
  <c r="AG590" i="2"/>
  <c r="I598" i="2"/>
  <c r="AQ598" i="2" s="1"/>
  <c r="Y598" i="2"/>
  <c r="Q600" i="2"/>
  <c r="Y603" i="2"/>
  <c r="AG605" i="2"/>
  <c r="AG606" i="2"/>
  <c r="I614" i="2"/>
  <c r="AQ614" i="2" s="1"/>
  <c r="Y614" i="2"/>
  <c r="Q616" i="2"/>
  <c r="Y619" i="2"/>
  <c r="Q621" i="2"/>
  <c r="AG621" i="2"/>
  <c r="I630" i="2"/>
  <c r="AQ630" i="2" s="1"/>
  <c r="Y630" i="2"/>
  <c r="Q632" i="2"/>
  <c r="Y635" i="2"/>
  <c r="Q637" i="2"/>
  <c r="AG637" i="2"/>
  <c r="I646" i="2"/>
  <c r="AQ646" i="2" s="1"/>
  <c r="Y646" i="2"/>
  <c r="Q648" i="2"/>
  <c r="Y651" i="2"/>
  <c r="Q653" i="2"/>
  <c r="AG653" i="2"/>
  <c r="I662" i="2"/>
  <c r="AQ662" i="2" s="1"/>
  <c r="Y662" i="2"/>
  <c r="Q664" i="2"/>
  <c r="Y667" i="2"/>
  <c r="Q669" i="2"/>
  <c r="AG669" i="2"/>
  <c r="I587" i="2"/>
  <c r="AQ587" i="2" s="1"/>
  <c r="I603" i="2"/>
  <c r="AQ603" i="2" s="1"/>
  <c r="AG654" i="2"/>
  <c r="I657" i="2"/>
  <c r="AQ657" i="2" s="1"/>
  <c r="Y657" i="2"/>
  <c r="Q658" i="2"/>
  <c r="I663" i="2"/>
  <c r="AQ663" i="2" s="1"/>
  <c r="AG663" i="2"/>
  <c r="I668" i="2"/>
  <c r="AQ668" i="2" s="1"/>
  <c r="Y668" i="2"/>
  <c r="AG670" i="2"/>
  <c r="Y673" i="2"/>
  <c r="Q674" i="2"/>
  <c r="Q682" i="2"/>
  <c r="Y684" i="2"/>
  <c r="Q687" i="2"/>
  <c r="AG696" i="2"/>
  <c r="Y701" i="2"/>
  <c r="Q705" i="2"/>
  <c r="AG705" i="2"/>
  <c r="Y738" i="2"/>
  <c r="I583" i="2"/>
  <c r="AQ583" i="2" s="1"/>
  <c r="Q596" i="2"/>
  <c r="AG601" i="2"/>
  <c r="Q612" i="2"/>
  <c r="AG617" i="2"/>
  <c r="Q628" i="2"/>
  <c r="Q633" i="2"/>
  <c r="AG633" i="2"/>
  <c r="Q644" i="2"/>
  <c r="Q649" i="2"/>
  <c r="AG649" i="2"/>
  <c r="Q665" i="2"/>
  <c r="AG682" i="2"/>
  <c r="I690" i="2"/>
  <c r="AQ690" i="2" s="1"/>
  <c r="Q692" i="2"/>
  <c r="AG692" i="2"/>
  <c r="Y697" i="2"/>
  <c r="Q701" i="2"/>
  <c r="AG701" i="2"/>
  <c r="Q706" i="2"/>
  <c r="Y717" i="2"/>
  <c r="I726" i="2"/>
  <c r="AQ726" i="2" s="1"/>
  <c r="Q729" i="2"/>
  <c r="AG729" i="2"/>
  <c r="Q742" i="2"/>
  <c r="Y558" i="2"/>
  <c r="Y562" i="2"/>
  <c r="Q565" i="2"/>
  <c r="Q573" i="2"/>
  <c r="I575" i="2"/>
  <c r="AQ575" i="2" s="1"/>
  <c r="I576" i="2"/>
  <c r="AQ576" i="2" s="1"/>
  <c r="Y579" i="2"/>
  <c r="AG581" i="2"/>
  <c r="Q582" i="2"/>
  <c r="AG582" i="2"/>
  <c r="Y588" i="2"/>
  <c r="I589" i="2"/>
  <c r="AQ589" i="2" s="1"/>
  <c r="Y589" i="2"/>
  <c r="AG595" i="2"/>
  <c r="Q597" i="2"/>
  <c r="I599" i="2"/>
  <c r="AQ599" i="2" s="1"/>
  <c r="I600" i="2"/>
  <c r="AQ600" i="2" s="1"/>
  <c r="Y604" i="2"/>
  <c r="I605" i="2"/>
  <c r="AQ605" i="2" s="1"/>
  <c r="Y605" i="2"/>
  <c r="Q606" i="2"/>
  <c r="AG611" i="2"/>
  <c r="Q613" i="2"/>
  <c r="I616" i="2"/>
  <c r="AQ616" i="2" s="1"/>
  <c r="Y616" i="2"/>
  <c r="AG618" i="2"/>
  <c r="I621" i="2"/>
  <c r="AQ621" i="2" s="1"/>
  <c r="Y621" i="2"/>
  <c r="Q622" i="2"/>
  <c r="I627" i="2"/>
  <c r="AQ627" i="2" s="1"/>
  <c r="AG627" i="2"/>
  <c r="I632" i="2"/>
  <c r="AQ632" i="2" s="1"/>
  <c r="Y632" i="2"/>
  <c r="AG634" i="2"/>
  <c r="I637" i="2"/>
  <c r="AQ637" i="2" s="1"/>
  <c r="Y637" i="2"/>
  <c r="Q638" i="2"/>
  <c r="I643" i="2"/>
  <c r="AQ643" i="2" s="1"/>
  <c r="AG643" i="2"/>
  <c r="I648" i="2"/>
  <c r="AQ648" i="2" s="1"/>
  <c r="Y648" i="2"/>
  <c r="AG650" i="2"/>
  <c r="I653" i="2"/>
  <c r="AQ653" i="2" s="1"/>
  <c r="Y653" i="2"/>
  <c r="Q654" i="2"/>
  <c r="I659" i="2"/>
  <c r="AQ659" i="2" s="1"/>
  <c r="AG659" i="2"/>
  <c r="I664" i="2"/>
  <c r="AQ664" i="2" s="1"/>
  <c r="Y664" i="2"/>
  <c r="AG666" i="2"/>
  <c r="I669" i="2"/>
  <c r="AQ669" i="2" s="1"/>
  <c r="Y669" i="2"/>
  <c r="Q670" i="2"/>
  <c r="AG675" i="2"/>
  <c r="I679" i="2"/>
  <c r="AQ679" i="2" s="1"/>
  <c r="Y679" i="2"/>
  <c r="I686" i="2"/>
  <c r="AQ686" i="2" s="1"/>
  <c r="Q688" i="2"/>
  <c r="AG688" i="2"/>
  <c r="Y693" i="2"/>
  <c r="Q702" i="2"/>
  <c r="AG706" i="2"/>
  <c r="Y708" i="2"/>
  <c r="I714" i="2"/>
  <c r="AQ714" i="2" s="1"/>
  <c r="Y714" i="2"/>
  <c r="AG717" i="2"/>
  <c r="AG561" i="2"/>
  <c r="I563" i="2"/>
  <c r="AQ563" i="2" s="1"/>
  <c r="I567" i="2"/>
  <c r="AQ567" i="2" s="1"/>
  <c r="Q569" i="2"/>
  <c r="Y571" i="2"/>
  <c r="AG573" i="2"/>
  <c r="I579" i="2"/>
  <c r="AQ579" i="2" s="1"/>
  <c r="I580" i="2"/>
  <c r="AQ580" i="2" s="1"/>
  <c r="Y584" i="2"/>
  <c r="I585" i="2"/>
  <c r="AQ585" i="2" s="1"/>
  <c r="Y585" i="2"/>
  <c r="AG587" i="2"/>
  <c r="I590" i="2"/>
  <c r="AQ590" i="2" s="1"/>
  <c r="Y590" i="2"/>
  <c r="Q592" i="2"/>
  <c r="Y595" i="2"/>
  <c r="AG597" i="2"/>
  <c r="Q598" i="2"/>
  <c r="AG598" i="2"/>
  <c r="I606" i="2"/>
  <c r="AQ606" i="2" s="1"/>
  <c r="Y606" i="2"/>
  <c r="Q608" i="2"/>
  <c r="Y611" i="2"/>
  <c r="AG613" i="2"/>
  <c r="I622" i="2"/>
  <c r="AQ622" i="2" s="1"/>
  <c r="Y622" i="2"/>
  <c r="Q624" i="2"/>
  <c r="Y627" i="2"/>
  <c r="Q629" i="2"/>
  <c r="AG629" i="2"/>
  <c r="I638" i="2"/>
  <c r="AQ638" i="2" s="1"/>
  <c r="Y638" i="2"/>
  <c r="Q640" i="2"/>
  <c r="Y643" i="2"/>
  <c r="Q645" i="2"/>
  <c r="AG645" i="2"/>
  <c r="I654" i="2"/>
  <c r="AQ654" i="2" s="1"/>
  <c r="Y654" i="2"/>
  <c r="Q656" i="2"/>
  <c r="Y659" i="2"/>
  <c r="Q661" i="2"/>
  <c r="AG661" i="2"/>
  <c r="Q693" i="2"/>
  <c r="AG693" i="2"/>
  <c r="AG702" i="2"/>
  <c r="Q707" i="2"/>
  <c r="Y794" i="2"/>
  <c r="Q566" i="2"/>
  <c r="Y567" i="2"/>
  <c r="I568" i="2"/>
  <c r="AQ568" i="2" s="1"/>
  <c r="AG568" i="2"/>
  <c r="I571" i="2"/>
  <c r="AQ571" i="2" s="1"/>
  <c r="I572" i="2"/>
  <c r="AQ572" i="2" s="1"/>
  <c r="Q578" i="2"/>
  <c r="AG591" i="2"/>
  <c r="Q593" i="2"/>
  <c r="I595" i="2"/>
  <c r="AQ595" i="2" s="1"/>
  <c r="I596" i="2"/>
  <c r="AQ596" i="2" s="1"/>
  <c r="Y600" i="2"/>
  <c r="I601" i="2"/>
  <c r="AQ601" i="2" s="1"/>
  <c r="Y601" i="2"/>
  <c r="Q602" i="2"/>
  <c r="AG607" i="2"/>
  <c r="Q609" i="2"/>
  <c r="I611" i="2"/>
  <c r="AQ611" i="2" s="1"/>
  <c r="I612" i="2"/>
  <c r="AQ612" i="2" s="1"/>
  <c r="AG614" i="2"/>
  <c r="I617" i="2"/>
  <c r="AQ617" i="2" s="1"/>
  <c r="Y617" i="2"/>
  <c r="Q618" i="2"/>
  <c r="I623" i="2"/>
  <c r="AQ623" i="2" s="1"/>
  <c r="AG623" i="2"/>
  <c r="I628" i="2"/>
  <c r="AQ628" i="2" s="1"/>
  <c r="Y628" i="2"/>
  <c r="AG630" i="2"/>
  <c r="I633" i="2"/>
  <c r="AQ633" i="2" s="1"/>
  <c r="Y633" i="2"/>
  <c r="Q634" i="2"/>
  <c r="I639" i="2"/>
  <c r="AQ639" i="2" s="1"/>
  <c r="AG639" i="2"/>
  <c r="I644" i="2"/>
  <c r="AQ644" i="2" s="1"/>
  <c r="Y644" i="2"/>
  <c r="AG646" i="2"/>
  <c r="I649" i="2"/>
  <c r="AQ649" i="2" s="1"/>
  <c r="Y649" i="2"/>
  <c r="Q650" i="2"/>
  <c r="I655" i="2"/>
  <c r="AQ655" i="2" s="1"/>
  <c r="AG655" i="2"/>
  <c r="I660" i="2"/>
  <c r="AQ660" i="2" s="1"/>
  <c r="Y660" i="2"/>
  <c r="AG662" i="2"/>
  <c r="I665" i="2"/>
  <c r="AQ665" i="2" s="1"/>
  <c r="Y665" i="2"/>
  <c r="Q666" i="2"/>
  <c r="I671" i="2"/>
  <c r="AQ671" i="2" s="1"/>
  <c r="AG671" i="2"/>
  <c r="I676" i="2"/>
  <c r="AQ676" i="2" s="1"/>
  <c r="Y676" i="2"/>
  <c r="AG678" i="2"/>
  <c r="Y685" i="2"/>
  <c r="Q689" i="2"/>
  <c r="AG689" i="2"/>
  <c r="Q694" i="2"/>
  <c r="AG698" i="2"/>
  <c r="Y700" i="2"/>
  <c r="Q703" i="2"/>
  <c r="I710" i="2"/>
  <c r="AQ710" i="2" s="1"/>
  <c r="Y713" i="2"/>
  <c r="Q719" i="2"/>
  <c r="I722" i="2"/>
  <c r="AQ722" i="2" s="1"/>
  <c r="Y722" i="2"/>
  <c r="Q725" i="2"/>
  <c r="AG725" i="2"/>
  <c r="Q738" i="2"/>
  <c r="Q570" i="2"/>
  <c r="AG570" i="2"/>
  <c r="AG575" i="2"/>
  <c r="Y576" i="2"/>
  <c r="Y580" i="2"/>
  <c r="I581" i="2"/>
  <c r="AQ581" i="2" s="1"/>
  <c r="Y581" i="2"/>
  <c r="Y586" i="2"/>
  <c r="Q588" i="2"/>
  <c r="Y591" i="2"/>
  <c r="AG593" i="2"/>
  <c r="Q594" i="2"/>
  <c r="AG594" i="2"/>
  <c r="I602" i="2"/>
  <c r="AQ602" i="2" s="1"/>
  <c r="Y602" i="2"/>
  <c r="Q604" i="2"/>
  <c r="Y607" i="2"/>
  <c r="AG609" i="2"/>
  <c r="AG610" i="2"/>
  <c r="I618" i="2"/>
  <c r="AQ618" i="2" s="1"/>
  <c r="Y618" i="2"/>
  <c r="Q620" i="2"/>
  <c r="Y623" i="2"/>
  <c r="Q625" i="2"/>
  <c r="AG625" i="2"/>
  <c r="I634" i="2"/>
  <c r="AQ634" i="2" s="1"/>
  <c r="Y634" i="2"/>
  <c r="Q636" i="2"/>
  <c r="Y639" i="2"/>
  <c r="Q641" i="2"/>
  <c r="AG641" i="2"/>
  <c r="I650" i="2"/>
  <c r="AQ650" i="2" s="1"/>
  <c r="Y650" i="2"/>
  <c r="Q652" i="2"/>
  <c r="Y655" i="2"/>
  <c r="Q657" i="2"/>
  <c r="AG657" i="2"/>
  <c r="I666" i="2"/>
  <c r="AQ666" i="2" s="1"/>
  <c r="Y666" i="2"/>
  <c r="Q668" i="2"/>
  <c r="Y671" i="2"/>
  <c r="Q673" i="2"/>
  <c r="AG673" i="2"/>
  <c r="Q679" i="2"/>
  <c r="AG679" i="2"/>
  <c r="I682" i="2"/>
  <c r="AQ682" i="2" s="1"/>
  <c r="Q685" i="2"/>
  <c r="AG685" i="2"/>
  <c r="Q690" i="2"/>
  <c r="AG694" i="2"/>
  <c r="Y696" i="2"/>
  <c r="Q699" i="2"/>
  <c r="I706" i="2"/>
  <c r="AQ706" i="2" s="1"/>
  <c r="Q708" i="2"/>
  <c r="AG708" i="2"/>
  <c r="Q713" i="2"/>
  <c r="AG713" i="2"/>
  <c r="Q726" i="2"/>
  <c r="Y742" i="2"/>
  <c r="Y750" i="2"/>
  <c r="Y758" i="2"/>
  <c r="Y766" i="2"/>
  <c r="Y774" i="2"/>
  <c r="Y782" i="2"/>
  <c r="Y721" i="2"/>
  <c r="Y725" i="2"/>
  <c r="Y729" i="2"/>
  <c r="Y733" i="2"/>
  <c r="Y737" i="2"/>
  <c r="Y741" i="2"/>
  <c r="Y745" i="2"/>
  <c r="Y749" i="2"/>
  <c r="Y753" i="2"/>
  <c r="Y757" i="2"/>
  <c r="AG783" i="2"/>
  <c r="AG829" i="2"/>
  <c r="Q852" i="2"/>
  <c r="I870" i="2"/>
  <c r="AQ870" i="2" s="1"/>
  <c r="Q893" i="2"/>
  <c r="AG893" i="2"/>
  <c r="Y934" i="2"/>
  <c r="I936" i="2"/>
  <c r="AQ936" i="2" s="1"/>
  <c r="Q943" i="2"/>
  <c r="AG970" i="2"/>
  <c r="Q741" i="2"/>
  <c r="AG741" i="2"/>
  <c r="Q745" i="2"/>
  <c r="AG745" i="2"/>
  <c r="Q749" i="2"/>
  <c r="AG749" i="2"/>
  <c r="Q753" i="2"/>
  <c r="AG753" i="2"/>
  <c r="Q757" i="2"/>
  <c r="AG757" i="2"/>
  <c r="Q761" i="2"/>
  <c r="AG761" i="2"/>
  <c r="Q765" i="2"/>
  <c r="AG765" i="2"/>
  <c r="Q769" i="2"/>
  <c r="AG769" i="2"/>
  <c r="Q773" i="2"/>
  <c r="AG773" i="2"/>
  <c r="Q777" i="2"/>
  <c r="AG777" i="2"/>
  <c r="Q781" i="2"/>
  <c r="AG781" i="2"/>
  <c r="Q785" i="2"/>
  <c r="AG785" i="2"/>
  <c r="I787" i="2"/>
  <c r="AQ787" i="2" s="1"/>
  <c r="Y787" i="2"/>
  <c r="AG789" i="2"/>
  <c r="I791" i="2"/>
  <c r="AQ791" i="2" s="1"/>
  <c r="Y791" i="2"/>
  <c r="AG793" i="2"/>
  <c r="I795" i="2"/>
  <c r="AQ795" i="2" s="1"/>
  <c r="Y795" i="2"/>
  <c r="AG797" i="2"/>
  <c r="I799" i="2"/>
  <c r="AQ799" i="2" s="1"/>
  <c r="Y799" i="2"/>
  <c r="AG801" i="2"/>
  <c r="Q802" i="2"/>
  <c r="AG802" i="2"/>
  <c r="Q803" i="2"/>
  <c r="AG803" i="2"/>
  <c r="AG805" i="2"/>
  <c r="Q806" i="2"/>
  <c r="Y809" i="2"/>
  <c r="Y810" i="2"/>
  <c r="I811" i="2"/>
  <c r="AQ811" i="2" s="1"/>
  <c r="Y811" i="2"/>
  <c r="I812" i="2"/>
  <c r="AQ812" i="2" s="1"/>
  <c r="Y813" i="2"/>
  <c r="Y814" i="2"/>
  <c r="I815" i="2"/>
  <c r="AQ815" i="2" s="1"/>
  <c r="AG815" i="2"/>
  <c r="I825" i="2"/>
  <c r="AQ825" i="2" s="1"/>
  <c r="AG831" i="2"/>
  <c r="Y833" i="2"/>
  <c r="I840" i="2"/>
  <c r="AQ840" i="2" s="1"/>
  <c r="Y843" i="2"/>
  <c r="AG851" i="2"/>
  <c r="I877" i="2"/>
  <c r="AQ877" i="2" s="1"/>
  <c r="AG923" i="2"/>
  <c r="Q924" i="2"/>
  <c r="Y961" i="2"/>
  <c r="I986" i="2"/>
  <c r="AQ986" i="2" s="1"/>
  <c r="I678" i="2"/>
  <c r="AQ678" i="2" s="1"/>
  <c r="Y678" i="2"/>
  <c r="Y681" i="2"/>
  <c r="I687" i="2"/>
  <c r="AQ687" i="2" s="1"/>
  <c r="I691" i="2"/>
  <c r="AQ691" i="2" s="1"/>
  <c r="I695" i="2"/>
  <c r="AQ695" i="2" s="1"/>
  <c r="I699" i="2"/>
  <c r="AQ699" i="2" s="1"/>
  <c r="I703" i="2"/>
  <c r="AQ703" i="2" s="1"/>
  <c r="I707" i="2"/>
  <c r="AQ707" i="2" s="1"/>
  <c r="I711" i="2"/>
  <c r="AQ711" i="2" s="1"/>
  <c r="I715" i="2"/>
  <c r="AQ715" i="2" s="1"/>
  <c r="I719" i="2"/>
  <c r="AQ719" i="2" s="1"/>
  <c r="I723" i="2"/>
  <c r="AQ723" i="2" s="1"/>
  <c r="I727" i="2"/>
  <c r="AQ727" i="2" s="1"/>
  <c r="I731" i="2"/>
  <c r="AQ731" i="2" s="1"/>
  <c r="I735" i="2"/>
  <c r="AQ735" i="2" s="1"/>
  <c r="I739" i="2"/>
  <c r="AQ739" i="2" s="1"/>
  <c r="I743" i="2"/>
  <c r="AQ743" i="2" s="1"/>
  <c r="I747" i="2"/>
  <c r="AQ747" i="2" s="1"/>
  <c r="I751" i="2"/>
  <c r="AQ751" i="2" s="1"/>
  <c r="I755" i="2"/>
  <c r="AQ755" i="2" s="1"/>
  <c r="I759" i="2"/>
  <c r="AQ759" i="2" s="1"/>
  <c r="I763" i="2"/>
  <c r="AQ763" i="2" s="1"/>
  <c r="I767" i="2"/>
  <c r="AQ767" i="2" s="1"/>
  <c r="I771" i="2"/>
  <c r="AQ771" i="2" s="1"/>
  <c r="I775" i="2"/>
  <c r="AQ775" i="2" s="1"/>
  <c r="I779" i="2"/>
  <c r="AQ779" i="2" s="1"/>
  <c r="I783" i="2"/>
  <c r="AQ783" i="2" s="1"/>
  <c r="Q805" i="2"/>
  <c r="I814" i="2"/>
  <c r="AQ814" i="2" s="1"/>
  <c r="Q823" i="2"/>
  <c r="AG834" i="2"/>
  <c r="I888" i="2"/>
  <c r="AQ888" i="2" s="1"/>
  <c r="AG907" i="2"/>
  <c r="AG710" i="2"/>
  <c r="Y712" i="2"/>
  <c r="AG714" i="2"/>
  <c r="Y716" i="2"/>
  <c r="AG718" i="2"/>
  <c r="Y720" i="2"/>
  <c r="AG722" i="2"/>
  <c r="Y724" i="2"/>
  <c r="AG726" i="2"/>
  <c r="Y728" i="2"/>
  <c r="AG730" i="2"/>
  <c r="Y732" i="2"/>
  <c r="AG734" i="2"/>
  <c r="Y736" i="2"/>
  <c r="AG738" i="2"/>
  <c r="Y740" i="2"/>
  <c r="AG742" i="2"/>
  <c r="Y744" i="2"/>
  <c r="AG746" i="2"/>
  <c r="Y748" i="2"/>
  <c r="AG750" i="2"/>
  <c r="Y752" i="2"/>
  <c r="AG754" i="2"/>
  <c r="Y756" i="2"/>
  <c r="AG758" i="2"/>
  <c r="Y760" i="2"/>
  <c r="AG762" i="2"/>
  <c r="Y764" i="2"/>
  <c r="AG766" i="2"/>
  <c r="I768" i="2"/>
  <c r="AQ768" i="2" s="1"/>
  <c r="Y768" i="2"/>
  <c r="AG770" i="2"/>
  <c r="I772" i="2"/>
  <c r="AQ772" i="2" s="1"/>
  <c r="Y772" i="2"/>
  <c r="AG774" i="2"/>
  <c r="Y776" i="2"/>
  <c r="AG778" i="2"/>
  <c r="Y780" i="2"/>
  <c r="AG782" i="2"/>
  <c r="Q804" i="2"/>
  <c r="I813" i="2"/>
  <c r="AQ813" i="2" s="1"/>
  <c r="Y817" i="2"/>
  <c r="Y818" i="2"/>
  <c r="I819" i="2"/>
  <c r="AQ819" i="2" s="1"/>
  <c r="Y819" i="2"/>
  <c r="I820" i="2"/>
  <c r="AQ820" i="2" s="1"/>
  <c r="Y821" i="2"/>
  <c r="I842" i="2"/>
  <c r="AQ842" i="2" s="1"/>
  <c r="Y846" i="2"/>
  <c r="AG875" i="2"/>
  <c r="Q876" i="2"/>
  <c r="I896" i="2"/>
  <c r="AQ896" i="2" s="1"/>
  <c r="AG933" i="2"/>
  <c r="I965" i="2"/>
  <c r="AQ965" i="2" s="1"/>
  <c r="Y816" i="2"/>
  <c r="I973" i="2"/>
  <c r="AQ973" i="2" s="1"/>
  <c r="I976" i="2"/>
  <c r="AQ976" i="2" s="1"/>
  <c r="I670" i="2"/>
  <c r="AQ670" i="2" s="1"/>
  <c r="Y670" i="2"/>
  <c r="Q672" i="2"/>
  <c r="Y675" i="2"/>
  <c r="Q677" i="2"/>
  <c r="AG677" i="2"/>
  <c r="Y680" i="2"/>
  <c r="Q683" i="2"/>
  <c r="AG683" i="2"/>
  <c r="I684" i="2"/>
  <c r="AQ684" i="2" s="1"/>
  <c r="AG687" i="2"/>
  <c r="I688" i="2"/>
  <c r="AQ688" i="2" s="1"/>
  <c r="AG691" i="2"/>
  <c r="I692" i="2"/>
  <c r="AQ692" i="2" s="1"/>
  <c r="AG695" i="2"/>
  <c r="I696" i="2"/>
  <c r="AQ696" i="2" s="1"/>
  <c r="AG699" i="2"/>
  <c r="I700" i="2"/>
  <c r="AQ700" i="2" s="1"/>
  <c r="AG703" i="2"/>
  <c r="I704" i="2"/>
  <c r="AQ704" i="2" s="1"/>
  <c r="AG707" i="2"/>
  <c r="I708" i="2"/>
  <c r="AQ708" i="2" s="1"/>
  <c r="AG711" i="2"/>
  <c r="I712" i="2"/>
  <c r="AQ712" i="2" s="1"/>
  <c r="AG715" i="2"/>
  <c r="I716" i="2"/>
  <c r="AQ716" i="2" s="1"/>
  <c r="AG719" i="2"/>
  <c r="I720" i="2"/>
  <c r="AQ720" i="2" s="1"/>
  <c r="AG723" i="2"/>
  <c r="I724" i="2"/>
  <c r="AQ724" i="2" s="1"/>
  <c r="AG727" i="2"/>
  <c r="I728" i="2"/>
  <c r="AQ728" i="2" s="1"/>
  <c r="AG731" i="2"/>
  <c r="I732" i="2"/>
  <c r="AQ732" i="2" s="1"/>
  <c r="AG735" i="2"/>
  <c r="I736" i="2"/>
  <c r="AQ736" i="2" s="1"/>
  <c r="AG739" i="2"/>
  <c r="I740" i="2"/>
  <c r="AQ740" i="2" s="1"/>
  <c r="AG743" i="2"/>
  <c r="I744" i="2"/>
  <c r="AQ744" i="2" s="1"/>
  <c r="AG747" i="2"/>
  <c r="I748" i="2"/>
  <c r="AQ748" i="2" s="1"/>
  <c r="AG751" i="2"/>
  <c r="I752" i="2"/>
  <c r="AQ752" i="2" s="1"/>
  <c r="AG755" i="2"/>
  <c r="I756" i="2"/>
  <c r="AQ756" i="2" s="1"/>
  <c r="AG759" i="2"/>
  <c r="I760" i="2"/>
  <c r="AQ760" i="2" s="1"/>
  <c r="Y761" i="2"/>
  <c r="AG763" i="2"/>
  <c r="I764" i="2"/>
  <c r="AQ764" i="2" s="1"/>
  <c r="Y765" i="2"/>
  <c r="AG767" i="2"/>
  <c r="Y769" i="2"/>
  <c r="AG771" i="2"/>
  <c r="Y773" i="2"/>
  <c r="AG775" i="2"/>
  <c r="Y777" i="2"/>
  <c r="AG779" i="2"/>
  <c r="I786" i="2"/>
  <c r="AQ786" i="2" s="1"/>
  <c r="AG786" i="2"/>
  <c r="I790" i="2"/>
  <c r="AQ790" i="2" s="1"/>
  <c r="AG790" i="2"/>
  <c r="I794" i="2"/>
  <c r="AQ794" i="2" s="1"/>
  <c r="AG794" i="2"/>
  <c r="I798" i="2"/>
  <c r="AQ798" i="2" s="1"/>
  <c r="AG798" i="2"/>
  <c r="Y804" i="2"/>
  <c r="I806" i="2"/>
  <c r="AQ806" i="2" s="1"/>
  <c r="I807" i="2"/>
  <c r="AQ807" i="2" s="1"/>
  <c r="Y829" i="2"/>
  <c r="Q838" i="2"/>
  <c r="Y931" i="2"/>
  <c r="AG939" i="2"/>
  <c r="Q712" i="2"/>
  <c r="AG712" i="2"/>
  <c r="Q716" i="2"/>
  <c r="AG716" i="2"/>
  <c r="Q720" i="2"/>
  <c r="AG720" i="2"/>
  <c r="Q724" i="2"/>
  <c r="AG724" i="2"/>
  <c r="Q728" i="2"/>
  <c r="AG728" i="2"/>
  <c r="Q732" i="2"/>
  <c r="AG732" i="2"/>
  <c r="Q736" i="2"/>
  <c r="AG736" i="2"/>
  <c r="Q740" i="2"/>
  <c r="AG740" i="2"/>
  <c r="Q744" i="2"/>
  <c r="AG744" i="2"/>
  <c r="Q748" i="2"/>
  <c r="AG748" i="2"/>
  <c r="Q752" i="2"/>
  <c r="AG752" i="2"/>
  <c r="Q756" i="2"/>
  <c r="AG756" i="2"/>
  <c r="Q760" i="2"/>
  <c r="AG760" i="2"/>
  <c r="Q764" i="2"/>
  <c r="AG764" i="2"/>
  <c r="Q768" i="2"/>
  <c r="AG768" i="2"/>
  <c r="Q772" i="2"/>
  <c r="AG772" i="2"/>
  <c r="Q776" i="2"/>
  <c r="AG776" i="2"/>
  <c r="Q780" i="2"/>
  <c r="AG780" i="2"/>
  <c r="Q784" i="2"/>
  <c r="AG784" i="2"/>
  <c r="Q788" i="2"/>
  <c r="AG788" i="2"/>
  <c r="Q792" i="2"/>
  <c r="AG792" i="2"/>
  <c r="Q796" i="2"/>
  <c r="AG796" i="2"/>
  <c r="Q800" i="2"/>
  <c r="AG800" i="2"/>
  <c r="I802" i="2"/>
  <c r="AQ802" i="2" s="1"/>
  <c r="I808" i="2"/>
  <c r="AQ808" i="2" s="1"/>
  <c r="Q809" i="2"/>
  <c r="AG814" i="2"/>
  <c r="Q816" i="2"/>
  <c r="AG816" i="2"/>
  <c r="I821" i="2"/>
  <c r="AQ821" i="2" s="1"/>
  <c r="AQ823" i="2"/>
  <c r="Y836" i="2"/>
  <c r="Y853" i="2"/>
  <c r="I864" i="2"/>
  <c r="AQ864" i="2" s="1"/>
  <c r="Q917" i="2"/>
  <c r="AG917" i="2"/>
  <c r="I951" i="2"/>
  <c r="AQ951" i="2" s="1"/>
  <c r="I952" i="2"/>
  <c r="AQ952" i="2" s="1"/>
  <c r="AG862" i="2"/>
  <c r="I868" i="2"/>
  <c r="AQ868" i="2" s="1"/>
  <c r="Y871" i="2"/>
  <c r="Q880" i="2"/>
  <c r="AG880" i="2"/>
  <c r="Q881" i="2"/>
  <c r="AG881" i="2"/>
  <c r="Q882" i="2"/>
  <c r="AG886" i="2"/>
  <c r="I892" i="2"/>
  <c r="AQ892" i="2" s="1"/>
  <c r="I895" i="2"/>
  <c r="AQ895" i="2" s="1"/>
  <c r="Y896" i="2"/>
  <c r="I897" i="2"/>
  <c r="AQ897" i="2" s="1"/>
  <c r="Y897" i="2"/>
  <c r="I898" i="2"/>
  <c r="AQ898" i="2" s="1"/>
  <c r="Y898" i="2"/>
  <c r="I899" i="2"/>
  <c r="AQ899" i="2" s="1"/>
  <c r="Y899" i="2"/>
  <c r="Y903" i="2"/>
  <c r="Q912" i="2"/>
  <c r="AG912" i="2"/>
  <c r="Q913" i="2"/>
  <c r="AG913" i="2"/>
  <c r="Q914" i="2"/>
  <c r="I919" i="2"/>
  <c r="AQ919" i="2" s="1"/>
  <c r="Y920" i="2"/>
  <c r="I921" i="2"/>
  <c r="AQ921" i="2" s="1"/>
  <c r="Y921" i="2"/>
  <c r="I922" i="2"/>
  <c r="AQ922" i="2" s="1"/>
  <c r="Y922" i="2"/>
  <c r="Q928" i="2"/>
  <c r="AG928" i="2"/>
  <c r="Q929" i="2"/>
  <c r="AG929" i="2"/>
  <c r="Q930" i="2"/>
  <c r="I932" i="2"/>
  <c r="AQ932" i="2" s="1"/>
  <c r="I935" i="2"/>
  <c r="AQ935" i="2" s="1"/>
  <c r="Y936" i="2"/>
  <c r="I937" i="2"/>
  <c r="AQ937" i="2" s="1"/>
  <c r="Y937" i="2"/>
  <c r="I938" i="2"/>
  <c r="AQ938" i="2" s="1"/>
  <c r="Y938" i="2"/>
  <c r="Q944" i="2"/>
  <c r="AG944" i="2"/>
  <c r="Q945" i="2"/>
  <c r="AG945" i="2"/>
  <c r="Q946" i="2"/>
  <c r="I948" i="2"/>
  <c r="AQ948" i="2" s="1"/>
  <c r="Y952" i="2"/>
  <c r="Y953" i="2"/>
  <c r="I954" i="2"/>
  <c r="AQ954" i="2" s="1"/>
  <c r="Y954" i="2"/>
  <c r="I962" i="2"/>
  <c r="AQ962" i="2" s="1"/>
  <c r="AG963" i="2"/>
  <c r="I969" i="2"/>
  <c r="AQ969" i="2" s="1"/>
  <c r="AG971" i="2"/>
  <c r="AG980" i="2"/>
  <c r="Q981" i="2"/>
  <c r="AG981" i="2"/>
  <c r="Y986" i="2"/>
  <c r="AG806" i="2"/>
  <c r="Y808" i="2"/>
  <c r="Y812" i="2"/>
  <c r="I818" i="2"/>
  <c r="AQ818" i="2" s="1"/>
  <c r="I822" i="2"/>
  <c r="AQ822" i="2" s="1"/>
  <c r="AG823" i="2"/>
  <c r="AG824" i="2"/>
  <c r="Q830" i="2"/>
  <c r="AG832" i="2"/>
  <c r="Q833" i="2"/>
  <c r="AG833" i="2"/>
  <c r="Q834" i="2"/>
  <c r="Q840" i="2"/>
  <c r="AG840" i="2"/>
  <c r="Q841" i="2"/>
  <c r="AG841" i="2"/>
  <c r="Q842" i="2"/>
  <c r="AG842" i="2"/>
  <c r="I852" i="2"/>
  <c r="AQ852" i="2" s="1"/>
  <c r="AG852" i="2"/>
  <c r="Y855" i="2"/>
  <c r="Q864" i="2"/>
  <c r="AG864" i="2"/>
  <c r="Q865" i="2"/>
  <c r="AG865" i="2"/>
  <c r="Q866" i="2"/>
  <c r="AG866" i="2"/>
  <c r="Q867" i="2"/>
  <c r="Q888" i="2"/>
  <c r="AG888" i="2"/>
  <c r="Q889" i="2"/>
  <c r="AG889" i="2"/>
  <c r="Q890" i="2"/>
  <c r="AG894" i="2"/>
  <c r="AG918" i="2"/>
  <c r="AG934" i="2"/>
  <c r="AG947" i="2"/>
  <c r="AG960" i="2"/>
  <c r="Y965" i="2"/>
  <c r="I967" i="2"/>
  <c r="AQ967" i="2" s="1"/>
  <c r="Q971" i="2"/>
  <c r="Q984" i="2"/>
  <c r="Q846" i="2"/>
  <c r="AG847" i="2"/>
  <c r="I850" i="2"/>
  <c r="AQ850" i="2" s="1"/>
  <c r="I855" i="2"/>
  <c r="AQ855" i="2" s="1"/>
  <c r="Y856" i="2"/>
  <c r="I857" i="2"/>
  <c r="AQ857" i="2" s="1"/>
  <c r="Y857" i="2"/>
  <c r="I858" i="2"/>
  <c r="AQ858" i="2" s="1"/>
  <c r="Y858" i="2"/>
  <c r="I859" i="2"/>
  <c r="AQ859" i="2" s="1"/>
  <c r="Y861" i="2"/>
  <c r="AG870" i="2"/>
  <c r="I876" i="2"/>
  <c r="AQ876" i="2" s="1"/>
  <c r="AG876" i="2"/>
  <c r="Y879" i="2"/>
  <c r="Q884" i="2"/>
  <c r="Y885" i="2"/>
  <c r="Q894" i="2"/>
  <c r="AG895" i="2"/>
  <c r="AG908" i="2"/>
  <c r="Q918" i="2"/>
  <c r="AG924" i="2"/>
  <c r="Q934" i="2"/>
  <c r="AG940" i="2"/>
  <c r="AG966" i="2"/>
  <c r="Q967" i="2"/>
  <c r="AG967" i="2"/>
  <c r="AG968" i="2"/>
  <c r="Q977" i="2"/>
  <c r="AG977" i="2"/>
  <c r="Q902" i="2"/>
  <c r="I927" i="2"/>
  <c r="AQ927" i="2" s="1"/>
  <c r="AQ929" i="2"/>
  <c r="I943" i="2"/>
  <c r="AQ943" i="2" s="1"/>
  <c r="I956" i="2"/>
  <c r="AQ956" i="2" s="1"/>
  <c r="Q958" i="2"/>
  <c r="I805" i="2"/>
  <c r="AQ805" i="2" s="1"/>
  <c r="AG809" i="2"/>
  <c r="Q810" i="2"/>
  <c r="AG810" i="2"/>
  <c r="Q811" i="2"/>
  <c r="AG811" i="2"/>
  <c r="AG812" i="2"/>
  <c r="Q821" i="2"/>
  <c r="Q822" i="2"/>
  <c r="Q825" i="2"/>
  <c r="AG828" i="2"/>
  <c r="Y845" i="2"/>
  <c r="AG854" i="2"/>
  <c r="I860" i="2"/>
  <c r="AQ860" i="2" s="1"/>
  <c r="AG860" i="2"/>
  <c r="Y863" i="2"/>
  <c r="Q872" i="2"/>
  <c r="AG872" i="2"/>
  <c r="Q873" i="2"/>
  <c r="AG873" i="2"/>
  <c r="Q874" i="2"/>
  <c r="AG874" i="2"/>
  <c r="Q875" i="2"/>
  <c r="I883" i="2"/>
  <c r="AQ883" i="2" s="1"/>
  <c r="Y883" i="2"/>
  <c r="AG884" i="2"/>
  <c r="Y887" i="2"/>
  <c r="Q892" i="2"/>
  <c r="Y893" i="2"/>
  <c r="Q900" i="2"/>
  <c r="I902" i="2"/>
  <c r="AQ902" i="2" s="1"/>
  <c r="Q904" i="2"/>
  <c r="AG904" i="2"/>
  <c r="Q905" i="2"/>
  <c r="AG905" i="2"/>
  <c r="Q906" i="2"/>
  <c r="AG906" i="2"/>
  <c r="Q907" i="2"/>
  <c r="I909" i="2"/>
  <c r="AQ909" i="2" s="1"/>
  <c r="I915" i="2"/>
  <c r="AQ915" i="2" s="1"/>
  <c r="Y917" i="2"/>
  <c r="Q923" i="2"/>
  <c r="I931" i="2"/>
  <c r="AQ931" i="2" s="1"/>
  <c r="Y933" i="2"/>
  <c r="Q939" i="2"/>
  <c r="I947" i="2"/>
  <c r="AQ947" i="2" s="1"/>
  <c r="Q949" i="2"/>
  <c r="Q952" i="2"/>
  <c r="I958" i="2"/>
  <c r="AQ958" i="2" s="1"/>
  <c r="Y958" i="2"/>
  <c r="Y959" i="2"/>
  <c r="Y964" i="2"/>
  <c r="Y971" i="2"/>
  <c r="Y972" i="2"/>
  <c r="Q974" i="2"/>
  <c r="Q987" i="2"/>
  <c r="Q988" i="2"/>
  <c r="AG804" i="2"/>
  <c r="Q813" i="2"/>
  <c r="Q814" i="2"/>
  <c r="Q817" i="2"/>
  <c r="I833" i="2"/>
  <c r="AQ833" i="2" s="1"/>
  <c r="I834" i="2"/>
  <c r="AQ834" i="2" s="1"/>
  <c r="Y834" i="2"/>
  <c r="Q836" i="2"/>
  <c r="AG837" i="2"/>
  <c r="I839" i="2"/>
  <c r="AQ839" i="2" s="1"/>
  <c r="Y840" i="2"/>
  <c r="I841" i="2"/>
  <c r="AQ841" i="2" s="1"/>
  <c r="Y841" i="2"/>
  <c r="I843" i="2"/>
  <c r="AQ843" i="2" s="1"/>
  <c r="Q854" i="2"/>
  <c r="AG855" i="2"/>
  <c r="I863" i="2"/>
  <c r="AQ863" i="2" s="1"/>
  <c r="Y864" i="2"/>
  <c r="I865" i="2"/>
  <c r="AQ865" i="2" s="1"/>
  <c r="Y865" i="2"/>
  <c r="I866" i="2"/>
  <c r="AQ866" i="2" s="1"/>
  <c r="Y866" i="2"/>
  <c r="I867" i="2"/>
  <c r="AQ867" i="2" s="1"/>
  <c r="Y869" i="2"/>
  <c r="AG878" i="2"/>
  <c r="I884" i="2"/>
  <c r="AQ884" i="2" s="1"/>
  <c r="I887" i="2"/>
  <c r="AQ887" i="2" s="1"/>
  <c r="Y888" i="2"/>
  <c r="I889" i="2"/>
  <c r="AQ889" i="2" s="1"/>
  <c r="Y889" i="2"/>
  <c r="I890" i="2"/>
  <c r="AQ890" i="2" s="1"/>
  <c r="Y890" i="2"/>
  <c r="Y901" i="2"/>
  <c r="AG910" i="2"/>
  <c r="AG926" i="2"/>
  <c r="AG942" i="2"/>
  <c r="AG955" i="2"/>
  <c r="Y960" i="2"/>
  <c r="I964" i="2"/>
  <c r="AQ964" i="2" s="1"/>
  <c r="Q966" i="2"/>
  <c r="Q970" i="2"/>
  <c r="I972" i="2"/>
  <c r="AQ972" i="2" s="1"/>
  <c r="I974" i="2"/>
  <c r="AQ974" i="2" s="1"/>
  <c r="Y974" i="2"/>
  <c r="Y975" i="2"/>
  <c r="Y985" i="2"/>
  <c r="Q820" i="2"/>
  <c r="Y825" i="2"/>
  <c r="Y826" i="2"/>
  <c r="I827" i="2"/>
  <c r="AQ827" i="2" s="1"/>
  <c r="Y827" i="2"/>
  <c r="I828" i="2"/>
  <c r="AQ828" i="2" s="1"/>
  <c r="Q829" i="2"/>
  <c r="I831" i="2"/>
  <c r="AQ831" i="2" s="1"/>
  <c r="I835" i="2"/>
  <c r="AQ835" i="2" s="1"/>
  <c r="Q837" i="2"/>
  <c r="I844" i="2"/>
  <c r="AQ844" i="2" s="1"/>
  <c r="Y847" i="2"/>
  <c r="Q856" i="2"/>
  <c r="AG856" i="2"/>
  <c r="Q857" i="2"/>
  <c r="AG857" i="2"/>
  <c r="Q858" i="2"/>
  <c r="AG858" i="2"/>
  <c r="Q859" i="2"/>
  <c r="Q878" i="2"/>
  <c r="AG879" i="2"/>
  <c r="I891" i="2"/>
  <c r="AQ891" i="2" s="1"/>
  <c r="Y891" i="2"/>
  <c r="Y895" i="2"/>
  <c r="Q910" i="2"/>
  <c r="AG911" i="2"/>
  <c r="I916" i="2"/>
  <c r="AQ916" i="2" s="1"/>
  <c r="Y919" i="2"/>
  <c r="Q926" i="2"/>
  <c r="AG927" i="2"/>
  <c r="Y935" i="2"/>
  <c r="Q942" i="2"/>
  <c r="AG943" i="2"/>
  <c r="Y948" i="2"/>
  <c r="Y951" i="2"/>
  <c r="Q955" i="2"/>
  <c r="I961" i="2"/>
  <c r="AQ961" i="2" s="1"/>
  <c r="I968" i="2"/>
  <c r="AQ968" i="2" s="1"/>
  <c r="Y968" i="2"/>
  <c r="Y976" i="2"/>
  <c r="Y977" i="2"/>
  <c r="Y981" i="2"/>
  <c r="I983" i="2"/>
  <c r="AQ983" i="2" s="1"/>
  <c r="Q993" i="2"/>
  <c r="Y1001" i="2"/>
  <c r="Y989" i="2"/>
  <c r="I991" i="2"/>
  <c r="AQ991" i="2" s="1"/>
  <c r="I993" i="2"/>
  <c r="AQ993" i="2" s="1"/>
  <c r="I996" i="2"/>
  <c r="AQ996" i="2" s="1"/>
  <c r="Q998" i="2"/>
  <c r="Q1000" i="2"/>
  <c r="Y1005" i="2"/>
  <c r="I1007" i="2"/>
  <c r="AQ1007" i="2" s="1"/>
  <c r="I1009" i="2"/>
  <c r="AQ1009" i="2" s="1"/>
  <c r="Q1014" i="2"/>
  <c r="Q1016" i="2"/>
  <c r="Y1021" i="2"/>
  <c r="I1023" i="2"/>
  <c r="AQ1023" i="2" s="1"/>
  <c r="I1028" i="2"/>
  <c r="AQ1028" i="2" s="1"/>
  <c r="Y1028" i="2"/>
  <c r="AG1035" i="2"/>
  <c r="Y1039" i="2"/>
  <c r="AG1041" i="2"/>
  <c r="Q1045" i="2"/>
  <c r="AG1045" i="2"/>
  <c r="AG1046" i="2"/>
  <c r="I1049" i="2"/>
  <c r="AQ1049" i="2" s="1"/>
  <c r="Q1054" i="2"/>
  <c r="Q1056" i="2"/>
  <c r="Y1058" i="2"/>
  <c r="Y1068" i="2"/>
  <c r="Q1072" i="2"/>
  <c r="Y1074" i="2"/>
  <c r="I977" i="2"/>
  <c r="AQ977" i="2" s="1"/>
  <c r="I980" i="2"/>
  <c r="AQ980" i="2" s="1"/>
  <c r="Q982" i="2"/>
  <c r="AG985" i="2"/>
  <c r="Q989" i="2"/>
  <c r="AG989" i="2"/>
  <c r="AG990" i="2"/>
  <c r="Q995" i="2"/>
  <c r="I998" i="2"/>
  <c r="AQ998" i="2" s="1"/>
  <c r="Y998" i="2"/>
  <c r="AG1001" i="2"/>
  <c r="Q1005" i="2"/>
  <c r="AG1005" i="2"/>
  <c r="AG1006" i="2"/>
  <c r="Q1011" i="2"/>
  <c r="I1014" i="2"/>
  <c r="AQ1014" i="2" s="1"/>
  <c r="Y1014" i="2"/>
  <c r="AG1017" i="2"/>
  <c r="Q1021" i="2"/>
  <c r="AG1021" i="2"/>
  <c r="AG1022" i="2"/>
  <c r="I1025" i="2"/>
  <c r="AQ1025" i="2" s="1"/>
  <c r="Q1030" i="2"/>
  <c r="Q1032" i="2"/>
  <c r="Y1034" i="2"/>
  <c r="Y1040" i="2"/>
  <c r="I1044" i="2"/>
  <c r="AQ1044" i="2" s="1"/>
  <c r="AG1047" i="2"/>
  <c r="Q1051" i="2"/>
  <c r="I1054" i="2"/>
  <c r="AQ1054" i="2" s="1"/>
  <c r="Y1054" i="2"/>
  <c r="Y1061" i="2"/>
  <c r="I1063" i="2"/>
  <c r="AQ1063" i="2" s="1"/>
  <c r="I1065" i="2"/>
  <c r="AQ1065" i="2" s="1"/>
  <c r="Q1070" i="2"/>
  <c r="Y1077" i="2"/>
  <c r="I1079" i="2"/>
  <c r="AQ1079" i="2" s="1"/>
  <c r="I1081" i="2"/>
  <c r="AQ1081" i="2" s="1"/>
  <c r="Q1086" i="2"/>
  <c r="Y1093" i="2"/>
  <c r="I1095" i="2"/>
  <c r="AQ1095" i="2" s="1"/>
  <c r="I1097" i="2"/>
  <c r="AQ1097" i="2" s="1"/>
  <c r="Q1102" i="2"/>
  <c r="Y1109" i="2"/>
  <c r="I1111" i="2"/>
  <c r="AQ1111" i="2" s="1"/>
  <c r="I1113" i="2"/>
  <c r="AQ1113" i="2" s="1"/>
  <c r="Q1118" i="2"/>
  <c r="I1124" i="2"/>
  <c r="AQ1124" i="2" s="1"/>
  <c r="AG969" i="2"/>
  <c r="Q973" i="2"/>
  <c r="AG973" i="2"/>
  <c r="AG974" i="2"/>
  <c r="Q975" i="2"/>
  <c r="AG975" i="2"/>
  <c r="AG979" i="2"/>
  <c r="Y984" i="2"/>
  <c r="Y988" i="2"/>
  <c r="AG992" i="2"/>
  <c r="Y994" i="2"/>
  <c r="Y1000" i="2"/>
  <c r="I1004" i="2"/>
  <c r="AQ1004" i="2" s="1"/>
  <c r="Y1004" i="2"/>
  <c r="AG1008" i="2"/>
  <c r="Y1010" i="2"/>
  <c r="Y1016" i="2"/>
  <c r="I1020" i="2"/>
  <c r="AQ1020" i="2" s="1"/>
  <c r="Y1020" i="2"/>
  <c r="AG1027" i="2"/>
  <c r="Y1031" i="2"/>
  <c r="Q1037" i="2"/>
  <c r="AG1037" i="2"/>
  <c r="AG1038" i="2"/>
  <c r="I1041" i="2"/>
  <c r="AQ1041" i="2" s="1"/>
  <c r="Q1046" i="2"/>
  <c r="Q1048" i="2"/>
  <c r="Y1050" i="2"/>
  <c r="Y1056" i="2"/>
  <c r="I1060" i="2"/>
  <c r="AQ1060" i="2" s="1"/>
  <c r="AG1067" i="2"/>
  <c r="Y1072" i="2"/>
  <c r="I1076" i="2"/>
  <c r="AQ1076" i="2" s="1"/>
  <c r="Y1088" i="2"/>
  <c r="I1092" i="2"/>
  <c r="AQ1092" i="2" s="1"/>
  <c r="AG1099" i="2"/>
  <c r="Y1104" i="2"/>
  <c r="I1108" i="2"/>
  <c r="AQ1108" i="2" s="1"/>
  <c r="AG1115" i="2"/>
  <c r="I966" i="2"/>
  <c r="AQ966" i="2" s="1"/>
  <c r="Y966" i="2"/>
  <c r="Y967" i="2"/>
  <c r="AG976" i="2"/>
  <c r="Y978" i="2"/>
  <c r="Q979" i="2"/>
  <c r="I985" i="2"/>
  <c r="AQ985" i="2" s="1"/>
  <c r="I988" i="2"/>
  <c r="AQ988" i="2" s="1"/>
  <c r="Q990" i="2"/>
  <c r="Q992" i="2"/>
  <c r="Y997" i="2"/>
  <c r="I999" i="2"/>
  <c r="AQ999" i="2" s="1"/>
  <c r="I1001" i="2"/>
  <c r="AQ1001" i="2" s="1"/>
  <c r="Q1006" i="2"/>
  <c r="Q1008" i="2"/>
  <c r="Y1013" i="2"/>
  <c r="I1015" i="2"/>
  <c r="AQ1015" i="2" s="1"/>
  <c r="I1017" i="2"/>
  <c r="AQ1017" i="2" s="1"/>
  <c r="Q1022" i="2"/>
  <c r="Q1024" i="2"/>
  <c r="Y1026" i="2"/>
  <c r="Y1032" i="2"/>
  <c r="I1036" i="2"/>
  <c r="AQ1036" i="2" s="1"/>
  <c r="AG1039" i="2"/>
  <c r="Q1043" i="2"/>
  <c r="I1046" i="2"/>
  <c r="AQ1046" i="2" s="1"/>
  <c r="Y1046" i="2"/>
  <c r="Y1053" i="2"/>
  <c r="I1055" i="2"/>
  <c r="AQ1055" i="2" s="1"/>
  <c r="Y1060" i="2"/>
  <c r="Q1064" i="2"/>
  <c r="Y1066" i="2"/>
  <c r="Y1076" i="2"/>
  <c r="Q1080" i="2"/>
  <c r="Y1082" i="2"/>
  <c r="Y1092" i="2"/>
  <c r="Q1096" i="2"/>
  <c r="Y1098" i="2"/>
  <c r="Y1108" i="2"/>
  <c r="Q1112" i="2"/>
  <c r="Y1114" i="2"/>
  <c r="I1121" i="2"/>
  <c r="AQ1121" i="2" s="1"/>
  <c r="I990" i="2"/>
  <c r="AQ990" i="2" s="1"/>
  <c r="Y990" i="2"/>
  <c r="AG993" i="2"/>
  <c r="Q997" i="2"/>
  <c r="AG997" i="2"/>
  <c r="AG998" i="2"/>
  <c r="Q1003" i="2"/>
  <c r="I1006" i="2"/>
  <c r="AQ1006" i="2" s="1"/>
  <c r="Y1006" i="2"/>
  <c r="AG1009" i="2"/>
  <c r="Q1013" i="2"/>
  <c r="AG1013" i="2"/>
  <c r="AG1014" i="2"/>
  <c r="Q1019" i="2"/>
  <c r="I1022" i="2"/>
  <c r="AQ1022" i="2" s="1"/>
  <c r="Y1022" i="2"/>
  <c r="Y1029" i="2"/>
  <c r="I1031" i="2"/>
  <c r="AQ1031" i="2" s="1"/>
  <c r="Y1036" i="2"/>
  <c r="AG1043" i="2"/>
  <c r="Y1047" i="2"/>
  <c r="AG1049" i="2"/>
  <c r="Q1053" i="2"/>
  <c r="AG1053" i="2"/>
  <c r="AG1054" i="2"/>
  <c r="I1057" i="2"/>
  <c r="AQ1057" i="2" s="1"/>
  <c r="Q1062" i="2"/>
  <c r="Y1069" i="2"/>
  <c r="I1071" i="2"/>
  <c r="AQ1071" i="2" s="1"/>
  <c r="I1073" i="2"/>
  <c r="AQ1073" i="2" s="1"/>
  <c r="Q1078" i="2"/>
  <c r="Y1085" i="2"/>
  <c r="I1087" i="2"/>
  <c r="AQ1087" i="2" s="1"/>
  <c r="I1089" i="2"/>
  <c r="AQ1089" i="2" s="1"/>
  <c r="Q1094" i="2"/>
  <c r="Y1101" i="2"/>
  <c r="I1103" i="2"/>
  <c r="AQ1103" i="2" s="1"/>
  <c r="I1105" i="2"/>
  <c r="AQ1105" i="2" s="1"/>
  <c r="Q1110" i="2"/>
  <c r="Y1117" i="2"/>
  <c r="I1119" i="2"/>
  <c r="AQ1119" i="2" s="1"/>
  <c r="Q1123" i="2"/>
  <c r="AG982" i="2"/>
  <c r="Q983" i="2"/>
  <c r="AG983" i="2"/>
  <c r="AG987" i="2"/>
  <c r="Y991" i="2"/>
  <c r="AG999" i="2"/>
  <c r="AG1003" i="2"/>
  <c r="Y1007" i="2"/>
  <c r="AG1015" i="2"/>
  <c r="AG1019" i="2"/>
  <c r="Y1023" i="2"/>
  <c r="AG1025" i="2"/>
  <c r="Q1029" i="2"/>
  <c r="AG1029" i="2"/>
  <c r="AG1030" i="2"/>
  <c r="I1033" i="2"/>
  <c r="AQ1033" i="2" s="1"/>
  <c r="Q1040" i="2"/>
  <c r="I1062" i="2"/>
  <c r="AQ1062" i="2" s="1"/>
  <c r="Y1062" i="2"/>
  <c r="Y1063" i="2"/>
  <c r="AG1065" i="2"/>
  <c r="Q1069" i="2"/>
  <c r="AG1069" i="2"/>
  <c r="AG1070" i="2"/>
  <c r="Q1071" i="2"/>
  <c r="AG1071" i="2"/>
  <c r="Q1075" i="2"/>
  <c r="I1078" i="2"/>
  <c r="AQ1078" i="2" s="1"/>
  <c r="Y1078" i="2"/>
  <c r="Y1079" i="2"/>
  <c r="AG1081" i="2"/>
  <c r="Q1085" i="2"/>
  <c r="AG1085" i="2"/>
  <c r="AG1086" i="2"/>
  <c r="Q1087" i="2"/>
  <c r="AG1087" i="2"/>
  <c r="Q1091" i="2"/>
  <c r="I1094" i="2"/>
  <c r="AQ1094" i="2" s="1"/>
  <c r="Y1094" i="2"/>
  <c r="Y1095" i="2"/>
  <c r="AG1097" i="2"/>
  <c r="Q1101" i="2"/>
  <c r="AG1101" i="2"/>
  <c r="AG1102" i="2"/>
  <c r="Q1103" i="2"/>
  <c r="AG1103" i="2"/>
  <c r="Q1107" i="2"/>
  <c r="I1110" i="2"/>
  <c r="AQ1110" i="2" s="1"/>
  <c r="Y1110" i="2"/>
  <c r="Y1111" i="2"/>
  <c r="AG1113" i="2"/>
  <c r="Q1117" i="2"/>
  <c r="AG1117" i="2"/>
  <c r="AG1118" i="2"/>
  <c r="Q1119" i="2"/>
  <c r="AG1119" i="2"/>
  <c r="AG1123" i="2"/>
  <c r="AG1031" i="2"/>
  <c r="Q1035" i="2"/>
  <c r="I1038" i="2"/>
  <c r="AQ1038" i="2" s="1"/>
  <c r="Y1038" i="2"/>
  <c r="Y1045" i="2"/>
  <c r="I1047" i="2"/>
  <c r="AQ1047" i="2" s="1"/>
  <c r="Y1052" i="2"/>
  <c r="AG1059" i="2"/>
  <c r="Y1064" i="2"/>
  <c r="I1068" i="2"/>
  <c r="AQ1068" i="2" s="1"/>
  <c r="AG1075" i="2"/>
  <c r="Y1080" i="2"/>
  <c r="I1084" i="2"/>
  <c r="AQ1084" i="2" s="1"/>
  <c r="AG1091" i="2"/>
  <c r="Y1096" i="2"/>
  <c r="I1100" i="2"/>
  <c r="AQ1100" i="2" s="1"/>
  <c r="AG1107" i="2"/>
  <c r="Y1112" i="2"/>
  <c r="I1116" i="2"/>
  <c r="AQ1116" i="2" s="1"/>
  <c r="Q1120" i="2"/>
  <c r="Y1122" i="2"/>
  <c r="AQ11" i="2"/>
  <c r="AC10" i="2"/>
  <c r="Q11" i="2"/>
  <c r="I119" i="2"/>
  <c r="AQ119" i="2" s="1"/>
  <c r="I167" i="2"/>
  <c r="AQ167" i="2" s="1"/>
  <c r="I99" i="2"/>
  <c r="AQ99" i="2" s="1"/>
  <c r="Q114" i="2"/>
  <c r="Q120" i="2"/>
  <c r="AG134" i="2"/>
  <c r="Q137" i="2"/>
  <c r="I139" i="2"/>
  <c r="AQ139" i="2" s="1"/>
  <c r="Y144" i="2"/>
  <c r="AG149" i="2"/>
  <c r="AG153" i="2"/>
  <c r="AG157" i="2"/>
  <c r="AG161" i="2"/>
  <c r="AG165" i="2"/>
  <c r="AG11" i="2"/>
  <c r="Y96" i="2"/>
  <c r="Y112" i="2"/>
  <c r="Q118" i="2"/>
  <c r="Q122" i="2"/>
  <c r="Y128" i="2"/>
  <c r="AG129" i="2"/>
  <c r="AG131" i="2"/>
  <c r="I133" i="2"/>
  <c r="AQ133" i="2" s="1"/>
  <c r="Q134" i="2"/>
  <c r="AG137" i="2"/>
  <c r="Q140" i="2"/>
  <c r="AQ148" i="2"/>
  <c r="AQ152" i="2"/>
  <c r="AQ156" i="2"/>
  <c r="AQ160" i="2"/>
  <c r="AQ164" i="2"/>
  <c r="Y108" i="2"/>
  <c r="AG138" i="2"/>
  <c r="Q141" i="2"/>
  <c r="I165" i="2"/>
  <c r="AQ165" i="2" s="1"/>
  <c r="Q166" i="2"/>
  <c r="I107" i="2"/>
  <c r="AQ107" i="2" s="1"/>
  <c r="Y116" i="2"/>
  <c r="Y120" i="2"/>
  <c r="Y122" i="2"/>
  <c r="I127" i="2"/>
  <c r="AQ127" i="2" s="1"/>
  <c r="Y134" i="2"/>
  <c r="AG135" i="2"/>
  <c r="I137" i="2"/>
  <c r="AQ137" i="2" s="1"/>
  <c r="Q138" i="2"/>
  <c r="AG141" i="2"/>
  <c r="Q144" i="2"/>
  <c r="AQ168" i="2"/>
  <c r="S8" i="2"/>
  <c r="AI8" i="2"/>
  <c r="Y104" i="2"/>
  <c r="AG115" i="2"/>
  <c r="AG117" i="2"/>
  <c r="AG121" i="2"/>
  <c r="AG123" i="2"/>
  <c r="I125" i="2"/>
  <c r="AQ125" i="2" s="1"/>
  <c r="Q128" i="2"/>
  <c r="Q130" i="2"/>
  <c r="I135" i="2"/>
  <c r="AQ135" i="2" s="1"/>
  <c r="Y140" i="2"/>
  <c r="Y146" i="2"/>
  <c r="AG147" i="2"/>
  <c r="AG151" i="2"/>
  <c r="AG155" i="2"/>
  <c r="AG159" i="2"/>
  <c r="AG163" i="2"/>
  <c r="AG167" i="2"/>
  <c r="I570" i="2"/>
  <c r="AQ570" i="2" s="1"/>
  <c r="AG578" i="2"/>
  <c r="Q581" i="2"/>
  <c r="Y583" i="2"/>
  <c r="I586" i="2"/>
  <c r="AQ586" i="2" s="1"/>
  <c r="AG567" i="2"/>
  <c r="Y575" i="2"/>
  <c r="I578" i="2"/>
  <c r="AQ578" i="2" s="1"/>
  <c r="AG583" i="2"/>
  <c r="AG586" i="2"/>
  <c r="I569" i="2"/>
  <c r="AQ569" i="2" s="1"/>
  <c r="AG571" i="2"/>
  <c r="Q574" i="2"/>
  <c r="AG574" i="2"/>
  <c r="Q577" i="2"/>
  <c r="AG566" i="2"/>
  <c r="AG838" i="2"/>
  <c r="Q851" i="2"/>
  <c r="K10" i="3"/>
  <c r="V10" i="3"/>
  <c r="J2" i="3"/>
  <c r="P10" i="3"/>
  <c r="Q832" i="2"/>
  <c r="Q843" i="2"/>
  <c r="AQ847" i="2"/>
  <c r="Y848" i="2"/>
  <c r="Y850" i="2"/>
  <c r="Y831" i="2"/>
  <c r="I836" i="2"/>
  <c r="AQ836" i="2" s="1"/>
  <c r="AG830" i="2"/>
  <c r="Q835" i="2"/>
  <c r="Y839" i="2"/>
  <c r="AG846" i="2"/>
  <c r="Y842" i="2"/>
  <c r="Q849" i="2"/>
  <c r="I13" i="3"/>
  <c r="I21" i="3"/>
  <c r="I29" i="3"/>
  <c r="I37" i="3"/>
  <c r="I45" i="3"/>
  <c r="I53" i="3"/>
  <c r="I61" i="3"/>
  <c r="R81" i="9"/>
  <c r="Q81" i="9" s="1"/>
  <c r="I76" i="3"/>
  <c r="I83" i="3"/>
  <c r="I89" i="3"/>
  <c r="R112" i="9"/>
  <c r="Q112" i="9" s="1"/>
  <c r="I107" i="3"/>
  <c r="R176" i="9"/>
  <c r="Q176" i="9" s="1"/>
  <c r="I171" i="3"/>
  <c r="I6" i="11"/>
  <c r="R73" i="9"/>
  <c r="Q73" i="9" s="1"/>
  <c r="I68" i="3"/>
  <c r="R126" i="9"/>
  <c r="Q126" i="9" s="1"/>
  <c r="I121" i="3"/>
  <c r="R136" i="9"/>
  <c r="Q136" i="9" s="1"/>
  <c r="I131" i="3"/>
  <c r="J8" i="3"/>
  <c r="J9" i="3" s="1"/>
  <c r="I11" i="3"/>
  <c r="I19" i="3"/>
  <c r="I27" i="3"/>
  <c r="I35" i="3"/>
  <c r="I43" i="3"/>
  <c r="I51" i="3"/>
  <c r="I59" i="3"/>
  <c r="I67" i="3"/>
  <c r="I74" i="3"/>
  <c r="I81" i="3"/>
  <c r="I105" i="3"/>
  <c r="I120" i="3"/>
  <c r="I130" i="3"/>
  <c r="R160" i="9"/>
  <c r="Q160" i="9" s="1"/>
  <c r="I155" i="3"/>
  <c r="K8" i="3"/>
  <c r="K9" i="3" s="1"/>
  <c r="Q16" i="9"/>
  <c r="R120" i="9"/>
  <c r="Q120" i="9" s="1"/>
  <c r="I115" i="3"/>
  <c r="AB12" i="9"/>
  <c r="AB6" i="9"/>
  <c r="R91" i="9"/>
  <c r="Q91" i="9" s="1"/>
  <c r="I86" i="3"/>
  <c r="AB98" i="9"/>
  <c r="I93" i="3"/>
  <c r="R134" i="9"/>
  <c r="Q134" i="9" s="1"/>
  <c r="I129" i="3"/>
  <c r="R144" i="9"/>
  <c r="Q144" i="9" s="1"/>
  <c r="I139" i="3"/>
  <c r="K2" i="4"/>
  <c r="L10" i="4"/>
  <c r="W10" i="4"/>
  <c r="Q10" i="4"/>
  <c r="L10" i="6"/>
  <c r="K2" i="6"/>
  <c r="I16" i="3"/>
  <c r="I24" i="3"/>
  <c r="I32" i="3"/>
  <c r="I40" i="3"/>
  <c r="I48" i="3"/>
  <c r="I56" i="3"/>
  <c r="I64" i="3"/>
  <c r="I71" i="3"/>
  <c r="I78" i="3"/>
  <c r="I85" i="3"/>
  <c r="R97" i="9"/>
  <c r="Q97" i="9" s="1"/>
  <c r="I92" i="3"/>
  <c r="I97" i="3"/>
  <c r="R168" i="9"/>
  <c r="Q168" i="9" s="1"/>
  <c r="I163" i="3"/>
  <c r="I15" i="3"/>
  <c r="I23" i="3"/>
  <c r="I31" i="3"/>
  <c r="I39" i="3"/>
  <c r="I47" i="3"/>
  <c r="I55" i="3"/>
  <c r="I63" i="3"/>
  <c r="I70" i="3"/>
  <c r="I91" i="3"/>
  <c r="I96" i="3"/>
  <c r="R118" i="9"/>
  <c r="Q118" i="9" s="1"/>
  <c r="I113" i="3"/>
  <c r="R128" i="9"/>
  <c r="Q128" i="9" s="1"/>
  <c r="I123" i="3"/>
  <c r="I9" i="5"/>
  <c r="I6" i="12"/>
  <c r="I14" i="3"/>
  <c r="I22" i="3"/>
  <c r="I30" i="3"/>
  <c r="I38" i="3"/>
  <c r="I46" i="3"/>
  <c r="I54" i="3"/>
  <c r="I62" i="3"/>
  <c r="I69" i="3"/>
  <c r="R89" i="9"/>
  <c r="Q89" i="9" s="1"/>
  <c r="I84" i="3"/>
  <c r="I90" i="3"/>
  <c r="I122" i="3"/>
  <c r="R152" i="9"/>
  <c r="Q152" i="9" s="1"/>
  <c r="I147" i="3"/>
  <c r="I7" i="6"/>
  <c r="I94" i="3"/>
  <c r="I102" i="3"/>
  <c r="I110" i="3"/>
  <c r="I118" i="3"/>
  <c r="I126" i="3"/>
  <c r="I134" i="3"/>
  <c r="I142" i="3"/>
  <c r="I150" i="3"/>
  <c r="I158" i="3"/>
  <c r="I166" i="3"/>
  <c r="I174" i="3"/>
  <c r="I184" i="3"/>
  <c r="I192" i="3"/>
  <c r="I200" i="3"/>
  <c r="I208" i="3"/>
  <c r="I216" i="3"/>
  <c r="I224" i="3"/>
  <c r="I232" i="3"/>
  <c r="I240" i="3"/>
  <c r="I248" i="3"/>
  <c r="I256" i="3"/>
  <c r="I264" i="3"/>
  <c r="I272" i="3"/>
  <c r="I280" i="3"/>
  <c r="I288" i="3"/>
  <c r="I296" i="3"/>
  <c r="I304" i="3"/>
  <c r="I312" i="3"/>
  <c r="I320" i="3"/>
  <c r="I328" i="3"/>
  <c r="I336" i="3"/>
  <c r="I344" i="3"/>
  <c r="I352" i="3"/>
  <c r="I360" i="3"/>
  <c r="I368" i="3"/>
  <c r="I376" i="3"/>
  <c r="I384" i="3"/>
  <c r="I392" i="3"/>
  <c r="I400" i="3"/>
  <c r="I408" i="3"/>
  <c r="I416" i="3"/>
  <c r="I424" i="3"/>
  <c r="I432" i="3"/>
  <c r="I440" i="3"/>
  <c r="I448" i="3"/>
  <c r="I456" i="3"/>
  <c r="I464" i="3"/>
  <c r="I472" i="3"/>
  <c r="I480" i="3"/>
  <c r="I488" i="3"/>
  <c r="I496" i="3"/>
  <c r="I504" i="3"/>
  <c r="I512" i="3"/>
  <c r="I520" i="3"/>
  <c r="I528" i="3"/>
  <c r="I536" i="3"/>
  <c r="I544" i="3"/>
  <c r="I552" i="3"/>
  <c r="I560" i="3"/>
  <c r="I568" i="3"/>
  <c r="I576" i="3"/>
  <c r="I584" i="3"/>
  <c r="I592" i="3"/>
  <c r="I600" i="3"/>
  <c r="I608" i="3"/>
  <c r="I616" i="3"/>
  <c r="I624" i="3"/>
  <c r="I632" i="3"/>
  <c r="I640" i="3"/>
  <c r="I648" i="3"/>
  <c r="I656" i="3"/>
  <c r="I664" i="3"/>
  <c r="I672" i="3"/>
  <c r="I683" i="3"/>
  <c r="I691" i="3"/>
  <c r="I699" i="3"/>
  <c r="I707" i="3"/>
  <c r="I715" i="3"/>
  <c r="Q6" i="10"/>
  <c r="P15" i="10"/>
  <c r="P6" i="10" s="1"/>
  <c r="B8" i="8" s="1"/>
  <c r="I18" i="4"/>
  <c r="I26" i="4"/>
  <c r="I34" i="4"/>
  <c r="I42" i="4"/>
  <c r="I50" i="4"/>
  <c r="I58" i="4"/>
  <c r="I66" i="4"/>
  <c r="I74" i="4"/>
  <c r="I82" i="4"/>
  <c r="I90" i="4"/>
  <c r="I98" i="4"/>
  <c r="I106" i="4"/>
  <c r="I114" i="4"/>
  <c r="I122" i="4"/>
  <c r="I130" i="4"/>
  <c r="I138" i="4"/>
  <c r="I146" i="4"/>
  <c r="I154" i="4"/>
  <c r="I162" i="4"/>
  <c r="I170" i="4"/>
  <c r="I73" i="6"/>
  <c r="I89" i="6"/>
  <c r="I105" i="6"/>
  <c r="I121" i="6"/>
  <c r="I263" i="6"/>
  <c r="I272" i="6"/>
  <c r="I279" i="6"/>
  <c r="I288" i="6"/>
  <c r="I295" i="6"/>
  <c r="I304" i="6"/>
  <c r="DW15" i="7"/>
  <c r="CM18" i="7"/>
  <c r="DE21" i="7"/>
  <c r="S23" i="7"/>
  <c r="DE23" i="7"/>
  <c r="DW23" i="7"/>
  <c r="DE25" i="7"/>
  <c r="S28" i="7"/>
  <c r="CM33" i="7"/>
  <c r="DW35" i="7"/>
  <c r="BC37" i="7"/>
  <c r="DE38" i="7"/>
  <c r="AK39" i="7"/>
  <c r="CM39" i="7"/>
  <c r="S41" i="7"/>
  <c r="BU41" i="7"/>
  <c r="AK44" i="7"/>
  <c r="BU47" i="7"/>
  <c r="BU50" i="7"/>
  <c r="CM50" i="7"/>
  <c r="DE51" i="7"/>
  <c r="CM53" i="7"/>
  <c r="BU55" i="7"/>
  <c r="BC57" i="7"/>
  <c r="I101" i="3"/>
  <c r="I109" i="3"/>
  <c r="I117" i="3"/>
  <c r="I125" i="3"/>
  <c r="I133" i="3"/>
  <c r="I141" i="3"/>
  <c r="I149" i="3"/>
  <c r="I157" i="3"/>
  <c r="I165" i="3"/>
  <c r="AA6" i="10"/>
  <c r="L3" i="5"/>
  <c r="I3" i="5" s="1"/>
  <c r="DE35" i="7"/>
  <c r="AK40" i="7"/>
  <c r="S51" i="7"/>
  <c r="S53" i="7"/>
  <c r="CM58" i="7"/>
  <c r="BU59" i="7"/>
  <c r="AK60" i="7"/>
  <c r="CM60" i="7"/>
  <c r="S65" i="7"/>
  <c r="I100" i="3"/>
  <c r="I108" i="3"/>
  <c r="I116" i="3"/>
  <c r="I124" i="3"/>
  <c r="I132" i="3"/>
  <c r="I140" i="3"/>
  <c r="I148" i="3"/>
  <c r="I156" i="3"/>
  <c r="I164" i="3"/>
  <c r="I172" i="3"/>
  <c r="I178" i="3"/>
  <c r="I186" i="3"/>
  <c r="I194" i="3"/>
  <c r="I202" i="3"/>
  <c r="I210" i="3"/>
  <c r="I218" i="3"/>
  <c r="I226" i="3"/>
  <c r="I234" i="3"/>
  <c r="I242" i="3"/>
  <c r="I250" i="3"/>
  <c r="I258" i="3"/>
  <c r="I266" i="3"/>
  <c r="I274" i="3"/>
  <c r="I282" i="3"/>
  <c r="I290" i="3"/>
  <c r="I298" i="3"/>
  <c r="I306" i="3"/>
  <c r="I314" i="3"/>
  <c r="I322" i="3"/>
  <c r="I330" i="3"/>
  <c r="I338" i="3"/>
  <c r="I346" i="3"/>
  <c r="I354" i="3"/>
  <c r="I370" i="3"/>
  <c r="I378" i="3"/>
  <c r="I386" i="3"/>
  <c r="I402" i="3"/>
  <c r="I410" i="3"/>
  <c r="I418" i="3"/>
  <c r="I426" i="3"/>
  <c r="I434" i="3"/>
  <c r="I442" i="3"/>
  <c r="I450" i="3"/>
  <c r="I458" i="3"/>
  <c r="I466" i="3"/>
  <c r="I474" i="3"/>
  <c r="I482" i="3"/>
  <c r="I490" i="3"/>
  <c r="I498" i="3"/>
  <c r="I506" i="3"/>
  <c r="I514" i="3"/>
  <c r="I522" i="3"/>
  <c r="I530" i="3"/>
  <c r="I538" i="3"/>
  <c r="I546" i="3"/>
  <c r="I554" i="3"/>
  <c r="I562" i="3"/>
  <c r="I586" i="3"/>
  <c r="I594" i="3"/>
  <c r="I685" i="3"/>
  <c r="I693" i="3"/>
  <c r="J3" i="4"/>
  <c r="I3" i="4" s="1"/>
  <c r="I16" i="4"/>
  <c r="I24" i="4"/>
  <c r="I32" i="4"/>
  <c r="I40" i="4"/>
  <c r="M3" i="5"/>
  <c r="I82" i="6"/>
  <c r="I98" i="6"/>
  <c r="I114" i="6"/>
  <c r="I130" i="6"/>
  <c r="I274" i="6"/>
  <c r="I306" i="6"/>
  <c r="DW14" i="7"/>
  <c r="BC15" i="7"/>
  <c r="S16" i="7"/>
  <c r="CM17" i="7"/>
  <c r="BC20" i="7"/>
  <c r="BC23" i="7"/>
  <c r="S24" i="7"/>
  <c r="CM25" i="7"/>
  <c r="DW27" i="7"/>
  <c r="AK32" i="7"/>
  <c r="AK36" i="7"/>
  <c r="BU39" i="7"/>
  <c r="DW41" i="7"/>
  <c r="DW42" i="7"/>
  <c r="BU43" i="7"/>
  <c r="DE45" i="7"/>
  <c r="BC46" i="7"/>
  <c r="S47" i="7"/>
  <c r="BC47" i="7"/>
  <c r="CM48" i="7"/>
  <c r="BC50" i="7"/>
  <c r="S52" i="7"/>
  <c r="BU52" i="7"/>
  <c r="I183" i="3"/>
  <c r="I191" i="3"/>
  <c r="I199" i="3"/>
  <c r="I207" i="3"/>
  <c r="I215" i="3"/>
  <c r="Q223" i="9"/>
  <c r="Q9" i="9" s="1"/>
  <c r="E6" i="8" s="1"/>
  <c r="E4" i="8" s="1"/>
  <c r="R9" i="9"/>
  <c r="I359" i="3"/>
  <c r="I367" i="3"/>
  <c r="I375" i="3"/>
  <c r="I383" i="3"/>
  <c r="I391" i="3"/>
  <c r="I599" i="3"/>
  <c r="I607" i="3"/>
  <c r="I615" i="3"/>
  <c r="I623" i="3"/>
  <c r="I631" i="3"/>
  <c r="I639" i="3"/>
  <c r="I647" i="3"/>
  <c r="I655" i="3"/>
  <c r="I663" i="3"/>
  <c r="I671" i="3"/>
  <c r="I682" i="3"/>
  <c r="I690" i="3"/>
  <c r="I698" i="3"/>
  <c r="I706" i="3"/>
  <c r="K3" i="4"/>
  <c r="V10" i="4"/>
  <c r="L9" i="5"/>
  <c r="P10" i="5"/>
  <c r="Q10" i="5" s="1"/>
  <c r="R10" i="5" s="1"/>
  <c r="S10" i="5" s="1"/>
  <c r="I15" i="6"/>
  <c r="I76" i="6"/>
  <c r="I92" i="6"/>
  <c r="I108" i="6"/>
  <c r="I124" i="6"/>
  <c r="BU25" i="7"/>
  <c r="DE27" i="7"/>
  <c r="DW55" i="7"/>
  <c r="BU56" i="7"/>
  <c r="DW64" i="7"/>
  <c r="I228" i="3"/>
  <c r="I236" i="3"/>
  <c r="I244" i="3"/>
  <c r="I252" i="3"/>
  <c r="I260" i="3"/>
  <c r="I268" i="3"/>
  <c r="I276" i="3"/>
  <c r="I284" i="3"/>
  <c r="I292" i="3"/>
  <c r="I300" i="3"/>
  <c r="I308" i="3"/>
  <c r="I316" i="3"/>
  <c r="I324" i="3"/>
  <c r="I332" i="3"/>
  <c r="I340" i="3"/>
  <c r="I348" i="3"/>
  <c r="I356" i="3"/>
  <c r="I364" i="3"/>
  <c r="I372" i="3"/>
  <c r="I380" i="3"/>
  <c r="I388" i="3"/>
  <c r="I396" i="3"/>
  <c r="I404" i="3"/>
  <c r="I412" i="3"/>
  <c r="I420" i="3"/>
  <c r="I428" i="3"/>
  <c r="I436" i="3"/>
  <c r="I444" i="3"/>
  <c r="I452" i="3"/>
  <c r="I460" i="3"/>
  <c r="I468" i="3"/>
  <c r="I476" i="3"/>
  <c r="I484" i="3"/>
  <c r="I492" i="3"/>
  <c r="I500" i="3"/>
  <c r="I508" i="3"/>
  <c r="I516" i="3"/>
  <c r="I524" i="3"/>
  <c r="I532" i="3"/>
  <c r="I540" i="3"/>
  <c r="I548" i="3"/>
  <c r="I556" i="3"/>
  <c r="I564" i="3"/>
  <c r="I572" i="3"/>
  <c r="I580" i="3"/>
  <c r="I588" i="3"/>
  <c r="R597" i="9"/>
  <c r="Q597" i="9" s="1"/>
  <c r="R596" i="9"/>
  <c r="Q596" i="9" s="1"/>
  <c r="I596" i="3"/>
  <c r="I604" i="3"/>
  <c r="I612" i="3"/>
  <c r="I620" i="3"/>
  <c r="I628" i="3"/>
  <c r="I636" i="3"/>
  <c r="I644" i="3"/>
  <c r="I652" i="3"/>
  <c r="I660" i="3"/>
  <c r="I668" i="3"/>
  <c r="I676" i="3"/>
  <c r="I679" i="3"/>
  <c r="I687" i="3"/>
  <c r="I695" i="3"/>
  <c r="I703" i="3"/>
  <c r="I711" i="3"/>
  <c r="J9" i="4"/>
  <c r="I14" i="4"/>
  <c r="I9" i="4" s="1"/>
  <c r="I22" i="4"/>
  <c r="I30" i="4"/>
  <c r="I38" i="4"/>
  <c r="I46" i="4"/>
  <c r="I54" i="4"/>
  <c r="I62" i="4"/>
  <c r="I70" i="4"/>
  <c r="I78" i="4"/>
  <c r="I86" i="4"/>
  <c r="I94" i="4"/>
  <c r="I102" i="4"/>
  <c r="I110" i="4"/>
  <c r="I118" i="4"/>
  <c r="I126" i="4"/>
  <c r="I134" i="4"/>
  <c r="I142" i="4"/>
  <c r="I150" i="4"/>
  <c r="I158" i="4"/>
  <c r="I166" i="4"/>
  <c r="I174" i="4"/>
  <c r="J6" i="6"/>
  <c r="I6" i="6" s="1"/>
  <c r="I81" i="6"/>
  <c r="I97" i="6"/>
  <c r="I113" i="6"/>
  <c r="I129" i="6"/>
  <c r="I264" i="6"/>
  <c r="I271" i="6"/>
  <c r="I280" i="6"/>
  <c r="I287" i="6"/>
  <c r="I296" i="6"/>
  <c r="I303" i="6"/>
  <c r="DW16" i="7"/>
  <c r="DE19" i="7"/>
  <c r="AK28" i="7"/>
  <c r="DW33" i="7"/>
  <c r="DW34" i="7"/>
  <c r="BU35" i="7"/>
  <c r="DE37" i="7"/>
  <c r="BC38" i="7"/>
  <c r="S39" i="7"/>
  <c r="BC39" i="7"/>
  <c r="CM40" i="7"/>
  <c r="AK41" i="7"/>
  <c r="S44" i="7"/>
  <c r="BC44" i="7"/>
  <c r="S45" i="7"/>
  <c r="DW46" i="7"/>
  <c r="CM51" i="7"/>
  <c r="DW51" i="7"/>
  <c r="BC52" i="7"/>
  <c r="DE52" i="7"/>
  <c r="BC54" i="7"/>
  <c r="DW54" i="7"/>
  <c r="S57" i="7"/>
  <c r="BU57" i="7"/>
  <c r="DW57" i="7"/>
  <c r="DW58" i="7"/>
  <c r="BU62" i="7"/>
  <c r="I137" i="3"/>
  <c r="I145" i="3"/>
  <c r="I153" i="3"/>
  <c r="I161" i="3"/>
  <c r="I169" i="3"/>
  <c r="I177" i="3"/>
  <c r="I185" i="3"/>
  <c r="I193" i="3"/>
  <c r="I201" i="3"/>
  <c r="I209" i="3"/>
  <c r="I217" i="3"/>
  <c r="I225" i="3"/>
  <c r="I233" i="3"/>
  <c r="I241" i="3"/>
  <c r="I249" i="3"/>
  <c r="I257" i="3"/>
  <c r="I265" i="3"/>
  <c r="I273" i="3"/>
  <c r="I281" i="3"/>
  <c r="I289" i="3"/>
  <c r="I297" i="3"/>
  <c r="I305" i="3"/>
  <c r="I313" i="3"/>
  <c r="I321" i="3"/>
  <c r="I329" i="3"/>
  <c r="I337" i="3"/>
  <c r="I345" i="3"/>
  <c r="I353" i="3"/>
  <c r="I361" i="3"/>
  <c r="I369" i="3"/>
  <c r="I377" i="3"/>
  <c r="I385" i="3"/>
  <c r="I393" i="3"/>
  <c r="I401" i="3"/>
  <c r="I409" i="3"/>
  <c r="I417" i="3"/>
  <c r="I425" i="3"/>
  <c r="I433" i="3"/>
  <c r="I441" i="3"/>
  <c r="I449" i="3"/>
  <c r="I457" i="3"/>
  <c r="I465" i="3"/>
  <c r="I473" i="3"/>
  <c r="I481" i="3"/>
  <c r="I489" i="3"/>
  <c r="I497" i="3"/>
  <c r="I505" i="3"/>
  <c r="I513" i="3"/>
  <c r="I521" i="3"/>
  <c r="I529" i="3"/>
  <c r="I537" i="3"/>
  <c r="I545" i="3"/>
  <c r="I553" i="3"/>
  <c r="I561" i="3"/>
  <c r="I569" i="3"/>
  <c r="I577" i="3"/>
  <c r="I585" i="3"/>
  <c r="AB597" i="9"/>
  <c r="AB596" i="9"/>
  <c r="I593" i="3"/>
  <c r="I601" i="3"/>
  <c r="I609" i="3"/>
  <c r="I617" i="3"/>
  <c r="I625" i="3"/>
  <c r="I633" i="3"/>
  <c r="I641" i="3"/>
  <c r="I649" i="3"/>
  <c r="I657" i="3"/>
  <c r="I665" i="3"/>
  <c r="I673" i="3"/>
  <c r="I684" i="3"/>
  <c r="I692" i="3"/>
  <c r="I700" i="3"/>
  <c r="I708" i="3"/>
  <c r="K9" i="4"/>
  <c r="I13" i="4"/>
  <c r="I21" i="4"/>
  <c r="I29" i="4"/>
  <c r="I37" i="4"/>
  <c r="I45" i="4"/>
  <c r="I53" i="4"/>
  <c r="I61" i="4"/>
  <c r="I69" i="4"/>
  <c r="I77" i="4"/>
  <c r="I85" i="4"/>
  <c r="I93" i="4"/>
  <c r="I101" i="4"/>
  <c r="I109" i="4"/>
  <c r="I117" i="4"/>
  <c r="I125" i="4"/>
  <c r="I133" i="4"/>
  <c r="I141" i="4"/>
  <c r="I149" i="4"/>
  <c r="I157" i="4"/>
  <c r="I165" i="4"/>
  <c r="I173" i="4"/>
  <c r="I13" i="6"/>
  <c r="I266" i="6"/>
  <c r="I298" i="6"/>
  <c r="DY4" i="7"/>
  <c r="BU16" i="7"/>
  <c r="BC19" i="7"/>
  <c r="BC21" i="7"/>
  <c r="AK33" i="7"/>
  <c r="DE34" i="7"/>
  <c r="BC35" i="7"/>
  <c r="BU40" i="7"/>
  <c r="BC65" i="7"/>
  <c r="DE15" i="7"/>
  <c r="DI10" i="7"/>
  <c r="BU21" i="7"/>
  <c r="CM21" i="7"/>
  <c r="AK24" i="7"/>
  <c r="DW25" i="7"/>
  <c r="DW26" i="7"/>
  <c r="BU27" i="7"/>
  <c r="CM29" i="7"/>
  <c r="BU32" i="7"/>
  <c r="DE33" i="7"/>
  <c r="S36" i="7"/>
  <c r="BC36" i="7"/>
  <c r="S37" i="7"/>
  <c r="DW38" i="7"/>
  <c r="DW43" i="7"/>
  <c r="BC45" i="7"/>
  <c r="DE46" i="7"/>
  <c r="AK47" i="7"/>
  <c r="CM47" i="7"/>
  <c r="AK50" i="7"/>
  <c r="BU51" i="7"/>
  <c r="AK52" i="7"/>
  <c r="CM52" i="7"/>
  <c r="BU54" i="7"/>
  <c r="DE54" i="7"/>
  <c r="AK55" i="7"/>
  <c r="CM55" i="7"/>
  <c r="DE57" i="7"/>
  <c r="BC59" i="7"/>
  <c r="CM61" i="7"/>
  <c r="BC62" i="7"/>
  <c r="S64" i="7"/>
  <c r="CM64" i="7"/>
  <c r="J10" i="5"/>
  <c r="CM15" i="7"/>
  <c r="CM16" i="7"/>
  <c r="AK17" i="7"/>
  <c r="DW17" i="7"/>
  <c r="BU18" i="7"/>
  <c r="BU19" i="7"/>
  <c r="AK25" i="7"/>
  <c r="DE26" i="7"/>
  <c r="BC27" i="7"/>
  <c r="S29" i="7"/>
  <c r="DE43" i="7"/>
  <c r="S46" i="7"/>
  <c r="AK48" i="7"/>
  <c r="AK54" i="7"/>
  <c r="AK56" i="7"/>
  <c r="DW59" i="7"/>
  <c r="S63" i="7"/>
  <c r="BC63" i="7"/>
  <c r="DW63" i="7"/>
  <c r="DB10" i="7"/>
  <c r="EA10" i="7"/>
  <c r="EI10" i="7"/>
  <c r="AL14" i="7"/>
  <c r="BE14" i="7"/>
  <c r="BC14" i="7" s="1"/>
  <c r="BV14" i="7"/>
  <c r="CM14" i="7"/>
  <c r="T19" i="7"/>
  <c r="T10" i="7" s="1"/>
  <c r="AM19" i="7"/>
  <c r="AM4" i="7" s="1"/>
  <c r="BW19" i="7"/>
  <c r="DX21" i="7"/>
  <c r="DW21" i="7" s="1"/>
  <c r="CM69" i="7"/>
  <c r="BC74" i="7"/>
  <c r="AK78" i="7"/>
  <c r="CM79" i="7"/>
  <c r="BC90" i="7"/>
  <c r="DC10" i="7"/>
  <c r="CM66" i="7"/>
  <c r="DE70" i="7"/>
  <c r="AK71" i="7"/>
  <c r="BU73" i="7"/>
  <c r="S77" i="7"/>
  <c r="DE89" i="7"/>
  <c r="DT10" i="7"/>
  <c r="U14" i="7"/>
  <c r="CO14" i="7"/>
  <c r="DF14" i="7"/>
  <c r="DG19" i="7"/>
  <c r="DG4" i="7" s="1"/>
  <c r="DX19" i="7"/>
  <c r="DW19" i="7" s="1"/>
  <c r="AL20" i="7"/>
  <c r="AK20" i="7" s="1"/>
  <c r="CO65" i="7"/>
  <c r="CM65" i="7" s="1"/>
  <c r="BV66" i="7"/>
  <c r="BU66" i="7" s="1"/>
  <c r="S67" i="7"/>
  <c r="CM67" i="7"/>
  <c r="BC69" i="7"/>
  <c r="BU70" i="7"/>
  <c r="S71" i="7"/>
  <c r="BU71" i="7"/>
  <c r="DE73" i="7"/>
  <c r="BC79" i="7"/>
  <c r="S66" i="7"/>
  <c r="O12" i="12"/>
  <c r="O5" i="12" s="1"/>
  <c r="O12" i="11"/>
  <c r="O5" i="11" s="1"/>
  <c r="O13" i="9"/>
  <c r="O5" i="9" s="1"/>
  <c r="DW65" i="7"/>
  <c r="CM70" i="7"/>
  <c r="BC71" i="7"/>
  <c r="CM73" i="7"/>
  <c r="CM77" i="7"/>
  <c r="DW80" i="7"/>
  <c r="BW21" i="7"/>
  <c r="BC75" i="7"/>
  <c r="CM78" i="7"/>
  <c r="AW10" i="7"/>
  <c r="DW86" i="7"/>
  <c r="BD81" i="7"/>
  <c r="BC81" i="7" s="1"/>
  <c r="S83" i="7"/>
  <c r="CM85" i="7"/>
  <c r="BU90" i="7"/>
  <c r="S104" i="7"/>
  <c r="CM104" i="7"/>
  <c r="S108" i="7"/>
  <c r="CM122" i="7"/>
  <c r="CM133" i="7"/>
  <c r="AK81" i="7"/>
  <c r="DW82" i="7"/>
  <c r="BC84" i="7"/>
  <c r="S85" i="7"/>
  <c r="S86" i="7"/>
  <c r="CM86" i="7"/>
  <c r="S87" i="7"/>
  <c r="BC89" i="7"/>
  <c r="BU95" i="7"/>
  <c r="U98" i="7"/>
  <c r="S98" i="7" s="1"/>
  <c r="BV98" i="7"/>
  <c r="BU98" i="7" s="1"/>
  <c r="BC102" i="7"/>
  <c r="BU102" i="7"/>
  <c r="BC105" i="7"/>
  <c r="BU117" i="7"/>
  <c r="AK123" i="7"/>
  <c r="BC126" i="7"/>
  <c r="DE126" i="7"/>
  <c r="BU134" i="7"/>
  <c r="DY81" i="7"/>
  <c r="DY10" i="7" s="1"/>
  <c r="DY82" i="7"/>
  <c r="BD83" i="7"/>
  <c r="BC83" i="7" s="1"/>
  <c r="BU88" i="7"/>
  <c r="AK89" i="7"/>
  <c r="BW90" i="7"/>
  <c r="BW95" i="7"/>
  <c r="AL96" i="7"/>
  <c r="AK96" i="7" s="1"/>
  <c r="S97" i="7"/>
  <c r="DW98" i="7"/>
  <c r="AK101" i="7"/>
  <c r="DW106" i="7"/>
  <c r="S107" i="7"/>
  <c r="DW108" i="7"/>
  <c r="BC113" i="7"/>
  <c r="BU114" i="7"/>
  <c r="DE119" i="7"/>
  <c r="AK122" i="7"/>
  <c r="BU124" i="7"/>
  <c r="AK125" i="7"/>
  <c r="CM125" i="7"/>
  <c r="S131" i="7"/>
  <c r="CM131" i="7"/>
  <c r="S137" i="7"/>
  <c r="DE83" i="7"/>
  <c r="DG84" i="7"/>
  <c r="DE84" i="7" s="1"/>
  <c r="BW85" i="7"/>
  <c r="BU85" i="7" s="1"/>
  <c r="DX85" i="7"/>
  <c r="DW85" i="7" s="1"/>
  <c r="BV86" i="7"/>
  <c r="BU86" i="7" s="1"/>
  <c r="U87" i="7"/>
  <c r="DW88" i="7"/>
  <c r="AK90" i="7"/>
  <c r="CO90" i="7"/>
  <c r="CM90" i="7" s="1"/>
  <c r="T91" i="7"/>
  <c r="S91" i="7" s="1"/>
  <c r="CN93" i="7"/>
  <c r="CM93" i="7" s="1"/>
  <c r="U94" i="7"/>
  <c r="S94" i="7" s="1"/>
  <c r="BV94" i="7"/>
  <c r="BU94" i="7" s="1"/>
  <c r="T95" i="7"/>
  <c r="S95" i="7" s="1"/>
  <c r="S96" i="7"/>
  <c r="CM96" i="7"/>
  <c r="DE96" i="7"/>
  <c r="AM101" i="7"/>
  <c r="BC121" i="7"/>
  <c r="S123" i="7"/>
  <c r="AK126" i="7"/>
  <c r="BC129" i="7"/>
  <c r="CM134" i="7"/>
  <c r="DW135" i="7"/>
  <c r="S138" i="7"/>
  <c r="AK83" i="7"/>
  <c r="DY84" i="7"/>
  <c r="DW84" i="7" s="1"/>
  <c r="BC86" i="7"/>
  <c r="DW90" i="7"/>
  <c r="BC92" i="7"/>
  <c r="DE92" i="7"/>
  <c r="DX92" i="7"/>
  <c r="DW92" i="7" s="1"/>
  <c r="S93" i="7"/>
  <c r="DW94" i="7"/>
  <c r="CM97" i="7"/>
  <c r="DX97" i="7"/>
  <c r="DW97" i="7" s="1"/>
  <c r="BE98" i="7"/>
  <c r="BC98" i="7" s="1"/>
  <c r="BU99" i="7"/>
  <c r="BU100" i="7"/>
  <c r="BU101" i="7"/>
  <c r="BU107" i="7"/>
  <c r="CM107" i="7"/>
  <c r="AK108" i="7"/>
  <c r="BU108" i="7"/>
  <c r="DE109" i="7"/>
  <c r="DW109" i="7"/>
  <c r="CM112" i="7"/>
  <c r="CM113" i="7"/>
  <c r="BU115" i="7"/>
  <c r="BC118" i="7"/>
  <c r="DE118" i="7"/>
  <c r="CM120" i="7"/>
  <c r="S122" i="7"/>
  <c r="BU122" i="7"/>
  <c r="DW123" i="7"/>
  <c r="DE124" i="7"/>
  <c r="BU125" i="7"/>
  <c r="CM106" i="7"/>
  <c r="DE130" i="7"/>
  <c r="BC131" i="7"/>
  <c r="DE135" i="7"/>
  <c r="BU81" i="7"/>
  <c r="DE95" i="7"/>
  <c r="BC96" i="7"/>
  <c r="T101" i="7"/>
  <c r="S101" i="7" s="1"/>
  <c r="DW107" i="7"/>
  <c r="DE108" i="7"/>
  <c r="BU110" i="7"/>
  <c r="CM114" i="7"/>
  <c r="AK118" i="7"/>
  <c r="CM119" i="7"/>
  <c r="CM121" i="7"/>
  <c r="BU123" i="7"/>
  <c r="CM124" i="7"/>
  <c r="S125" i="7"/>
  <c r="DW125" i="7"/>
  <c r="S130" i="7"/>
  <c r="CM130" i="7"/>
  <c r="AK88" i="7"/>
  <c r="BU89" i="7"/>
  <c r="AK91" i="7"/>
  <c r="DE93" i="7"/>
  <c r="CM94" i="7"/>
  <c r="AK95" i="7"/>
  <c r="BE96" i="7"/>
  <c r="DG97" i="7"/>
  <c r="DE97" i="7" s="1"/>
  <c r="AK99" i="7"/>
  <c r="AK100" i="7"/>
  <c r="CO100" i="7"/>
  <c r="CM100" i="7" s="1"/>
  <c r="DW100" i="7"/>
  <c r="CM103" i="7"/>
  <c r="AK106" i="7"/>
  <c r="AK107" i="7"/>
  <c r="BU109" i="7"/>
  <c r="BU111" i="7"/>
  <c r="S119" i="7"/>
  <c r="S120" i="7"/>
  <c r="BC120" i="7"/>
  <c r="BU126" i="7"/>
  <c r="AK127" i="7"/>
  <c r="BC128" i="7"/>
  <c r="DE137" i="7"/>
  <c r="BU139" i="7"/>
  <c r="DW141" i="7"/>
  <c r="BC143" i="7"/>
  <c r="BU144" i="7"/>
  <c r="S145" i="7"/>
  <c r="S149" i="7"/>
  <c r="BU149" i="7"/>
  <c r="BU150" i="7"/>
  <c r="AK152" i="7"/>
  <c r="CM156" i="7"/>
  <c r="AK157" i="7"/>
  <c r="DW159" i="7"/>
  <c r="CM164" i="7"/>
  <c r="AK165" i="7"/>
  <c r="DW166" i="7"/>
  <c r="S168" i="7"/>
  <c r="BC168" i="7"/>
  <c r="S169" i="7"/>
  <c r="S173" i="7"/>
  <c r="BU173" i="7"/>
  <c r="BU174" i="7"/>
  <c r="AK176" i="7"/>
  <c r="CM180" i="7"/>
  <c r="BC182" i="7"/>
  <c r="S184" i="7"/>
  <c r="CM185" i="7"/>
  <c r="DW189" i="7"/>
  <c r="DW190" i="7"/>
  <c r="S191" i="7"/>
  <c r="DW129" i="7"/>
  <c r="BC139" i="7"/>
  <c r="DF139" i="7"/>
  <c r="DE139" i="7" s="1"/>
  <c r="DE141" i="7"/>
  <c r="AK182" i="7"/>
  <c r="AK185" i="7"/>
  <c r="S188" i="7"/>
  <c r="AL135" i="7"/>
  <c r="AK135" i="7" s="1"/>
  <c r="AK139" i="7"/>
  <c r="S146" i="7"/>
  <c r="BC151" i="7"/>
  <c r="CM153" i="7"/>
  <c r="DE167" i="7"/>
  <c r="S170" i="7"/>
  <c r="DF129" i="7"/>
  <c r="DE129" i="7" s="1"/>
  <c r="AM132" i="7"/>
  <c r="AK132" i="7" s="1"/>
  <c r="CN141" i="7"/>
  <c r="CM141" i="7" s="1"/>
  <c r="AK143" i="7"/>
  <c r="DE143" i="7"/>
  <c r="CM148" i="7"/>
  <c r="AK149" i="7"/>
  <c r="DW150" i="7"/>
  <c r="S152" i="7"/>
  <c r="BC152" i="7"/>
  <c r="S153" i="7"/>
  <c r="S157" i="7"/>
  <c r="BU157" i="7"/>
  <c r="BU158" i="7"/>
  <c r="BU159" i="7"/>
  <c r="CM161" i="7"/>
  <c r="S165" i="7"/>
  <c r="BU165" i="7"/>
  <c r="BU166" i="7"/>
  <c r="AK168" i="7"/>
  <c r="CM172" i="7"/>
  <c r="AK173" i="7"/>
  <c r="DW174" i="7"/>
  <c r="S176" i="7"/>
  <c r="BC176" i="7"/>
  <c r="S177" i="7"/>
  <c r="S181" i="7"/>
  <c r="BU182" i="7"/>
  <c r="BU183" i="7"/>
  <c r="S185" i="7"/>
  <c r="BC185" i="7"/>
  <c r="BU185" i="7"/>
  <c r="CM189" i="7"/>
  <c r="DE189" i="7"/>
  <c r="CO129" i="7"/>
  <c r="CM129" i="7" s="1"/>
  <c r="T132" i="7"/>
  <c r="S132" i="7" s="1"/>
  <c r="BD136" i="7"/>
  <c r="BC136" i="7" s="1"/>
  <c r="DW138" i="7"/>
  <c r="T141" i="7"/>
  <c r="S141" i="7" s="1"/>
  <c r="BU142" i="7"/>
  <c r="AK144" i="7"/>
  <c r="BU148" i="7"/>
  <c r="DE150" i="7"/>
  <c r="AK156" i="7"/>
  <c r="DW156" i="7"/>
  <c r="BC159" i="7"/>
  <c r="S161" i="7"/>
  <c r="AK164" i="7"/>
  <c r="BU172" i="7"/>
  <c r="DE174" i="7"/>
  <c r="AK180" i="7"/>
  <c r="DW180" i="7"/>
  <c r="BC183" i="7"/>
  <c r="BU184" i="7"/>
  <c r="DW185" i="7"/>
  <c r="S189" i="7"/>
  <c r="BU189" i="7"/>
  <c r="BU190" i="7"/>
  <c r="DY131" i="7"/>
  <c r="DW131" i="7" s="1"/>
  <c r="DX134" i="7"/>
  <c r="DW134" i="7" s="1"/>
  <c r="U135" i="7"/>
  <c r="S135" i="7" s="1"/>
  <c r="DX136" i="7"/>
  <c r="DW136" i="7" s="1"/>
  <c r="U137" i="7"/>
  <c r="AM140" i="7"/>
  <c r="AK140" i="7" s="1"/>
  <c r="DW140" i="7"/>
  <c r="CM144" i="7"/>
  <c r="DE145" i="7"/>
  <c r="AK150" i="7"/>
  <c r="DW151" i="7"/>
  <c r="BC153" i="7"/>
  <c r="BC158" i="7"/>
  <c r="DW158" i="7"/>
  <c r="S160" i="7"/>
  <c r="BC166" i="7"/>
  <c r="BU167" i="7"/>
  <c r="DE169" i="7"/>
  <c r="DW171" i="7"/>
  <c r="AK174" i="7"/>
  <c r="DW175" i="7"/>
  <c r="BC177" i="7"/>
  <c r="CM178" i="7"/>
  <c r="DW182" i="7"/>
  <c r="BC184" i="7"/>
  <c r="DE186" i="7"/>
  <c r="AK188" i="7"/>
  <c r="DW188" i="7"/>
  <c r="S190" i="7"/>
  <c r="BC190" i="7"/>
  <c r="BU191" i="7"/>
  <c r="DG134" i="7"/>
  <c r="DE134" i="7" s="1"/>
  <c r="DF138" i="7"/>
  <c r="DE138" i="7" s="1"/>
  <c r="BW141" i="7"/>
  <c r="BU141" i="7" s="1"/>
  <c r="BC142" i="7"/>
  <c r="CM145" i="7"/>
  <c r="AK151" i="7"/>
  <c r="DE151" i="7"/>
  <c r="S154" i="7"/>
  <c r="S162" i="7"/>
  <c r="BC167" i="7"/>
  <c r="CM169" i="7"/>
  <c r="DE175" i="7"/>
  <c r="S178" i="7"/>
  <c r="DE187" i="7"/>
  <c r="U192" i="7"/>
  <c r="S192" i="7" s="1"/>
  <c r="AK196" i="7"/>
  <c r="CO198" i="7"/>
  <c r="CM198" i="7" s="1"/>
  <c r="S229" i="7"/>
  <c r="DE233" i="7"/>
  <c r="S236" i="7"/>
  <c r="S238" i="7"/>
  <c r="BC240" i="7"/>
  <c r="DE242" i="7"/>
  <c r="T193" i="7"/>
  <c r="S193" i="7" s="1"/>
  <c r="BD193" i="7"/>
  <c r="BC193" i="7" s="1"/>
  <c r="AK197" i="7"/>
  <c r="BV198" i="7"/>
  <c r="BU198" i="7" s="1"/>
  <c r="BC207" i="7"/>
  <c r="CM211" i="7"/>
  <c r="BU214" i="7"/>
  <c r="BC217" i="7"/>
  <c r="DE219" i="7"/>
  <c r="CM220" i="7"/>
  <c r="AK222" i="7"/>
  <c r="CM222" i="7"/>
  <c r="BU225" i="7"/>
  <c r="CM226" i="7"/>
  <c r="AK230" i="7"/>
  <c r="BC232" i="7"/>
  <c r="CM241" i="7"/>
  <c r="DE190" i="7"/>
  <c r="BC196" i="7"/>
  <c r="CM200" i="7"/>
  <c r="DE205" i="7"/>
  <c r="CM208" i="7"/>
  <c r="DW226" i="7"/>
  <c r="BC229" i="7"/>
  <c r="CM239" i="7"/>
  <c r="CM243" i="7"/>
  <c r="DX192" i="7"/>
  <c r="DW192" i="7" s="1"/>
  <c r="DE193" i="7"/>
  <c r="BC194" i="7"/>
  <c r="BW195" i="7"/>
  <c r="BU195" i="7" s="1"/>
  <c r="DW196" i="7"/>
  <c r="U198" i="7"/>
  <c r="S198" i="7" s="1"/>
  <c r="DW198" i="7"/>
  <c r="BU212" i="7"/>
  <c r="DE213" i="7"/>
  <c r="CM216" i="7"/>
  <c r="S217" i="7"/>
  <c r="DW218" i="7"/>
  <c r="AK220" i="7"/>
  <c r="BC230" i="7"/>
  <c r="AK232" i="7"/>
  <c r="BC237" i="7"/>
  <c r="BU239" i="7"/>
  <c r="AK244" i="7"/>
  <c r="DW195" i="7"/>
  <c r="DX197" i="7"/>
  <c r="DW197" i="7" s="1"/>
  <c r="BE198" i="7"/>
  <c r="BC198" i="7" s="1"/>
  <c r="DE200" i="7"/>
  <c r="AK201" i="7"/>
  <c r="CM201" i="7"/>
  <c r="DW203" i="7"/>
  <c r="DW205" i="7"/>
  <c r="DE206" i="7"/>
  <c r="CM229" i="7"/>
  <c r="S237" i="7"/>
  <c r="BU240" i="7"/>
  <c r="DW240" i="7"/>
  <c r="BW190" i="7"/>
  <c r="DF192" i="7"/>
  <c r="DE192" i="7" s="1"/>
  <c r="AL193" i="7"/>
  <c r="AK193" i="7" s="1"/>
  <c r="CN193" i="7"/>
  <c r="CM193" i="7" s="1"/>
  <c r="DF198" i="7"/>
  <c r="DE198" i="7" s="1"/>
  <c r="DE199" i="7"/>
  <c r="AK217" i="7"/>
  <c r="BC220" i="7"/>
  <c r="DE221" i="7"/>
  <c r="CM224" i="7"/>
  <c r="DW230" i="7"/>
  <c r="BU231" i="7"/>
  <c r="S234" i="7"/>
  <c r="BU237" i="7"/>
  <c r="DE241" i="7"/>
  <c r="AM190" i="7"/>
  <c r="AK190" i="7" s="1"/>
  <c r="DG192" i="7"/>
  <c r="AM193" i="7"/>
  <c r="DF195" i="7"/>
  <c r="DE195" i="7" s="1"/>
  <c r="CM196" i="7"/>
  <c r="BU197" i="7"/>
  <c r="CM197" i="7"/>
  <c r="AK198" i="7"/>
  <c r="AK199" i="7"/>
  <c r="BU201" i="7"/>
  <c r="BU203" i="7"/>
  <c r="DE203" i="7"/>
  <c r="AK204" i="7"/>
  <c r="CM204" i="7"/>
  <c r="AK206" i="7"/>
  <c r="BC206" i="7"/>
  <c r="CM206" i="7"/>
  <c r="BU209" i="7"/>
  <c r="AK215" i="7"/>
  <c r="DW227" i="7"/>
  <c r="AK228" i="7"/>
  <c r="BC228" i="7"/>
  <c r="CM228" i="7"/>
  <c r="CM231" i="7"/>
  <c r="DW232" i="7"/>
  <c r="S235" i="7"/>
  <c r="BU235" i="7"/>
  <c r="DE236" i="7"/>
  <c r="AK237" i="7"/>
  <c r="CM238" i="7"/>
  <c r="DW239" i="7"/>
  <c r="DE240" i="7"/>
  <c r="BV242" i="7"/>
  <c r="BU242" i="7" s="1"/>
  <c r="CO243" i="7"/>
  <c r="AM244" i="7"/>
  <c r="DE248" i="7"/>
  <c r="DW248" i="7"/>
  <c r="S251" i="7"/>
  <c r="S252" i="7"/>
  <c r="BU252" i="7"/>
  <c r="DW253" i="7"/>
  <c r="S254" i="7"/>
  <c r="BU257" i="7"/>
  <c r="DW259" i="7"/>
  <c r="CM260" i="7"/>
  <c r="CM261" i="7"/>
  <c r="BU263" i="7"/>
  <c r="DW246" i="7"/>
  <c r="DW247" i="7"/>
  <c r="BC251" i="7"/>
  <c r="AK255" i="7"/>
  <c r="CM255" i="7"/>
  <c r="CM262" i="7"/>
  <c r="AK266" i="7"/>
  <c r="S242" i="7"/>
  <c r="S246" i="7"/>
  <c r="BC254" i="7"/>
  <c r="CM256" i="7"/>
  <c r="DW258" i="7"/>
  <c r="BU271" i="7"/>
  <c r="CO244" i="7"/>
  <c r="CM244" i="7" s="1"/>
  <c r="BU245" i="7"/>
  <c r="BU248" i="7"/>
  <c r="DE250" i="7"/>
  <c r="CM253" i="7"/>
  <c r="BU255" i="7"/>
  <c r="DW269" i="7"/>
  <c r="DW270" i="7"/>
  <c r="AK246" i="7"/>
  <c r="AK247" i="7"/>
  <c r="CM247" i="7"/>
  <c r="BC249" i="7"/>
  <c r="BU249" i="7"/>
  <c r="BU251" i="7"/>
  <c r="DW251" i="7"/>
  <c r="CM252" i="7"/>
  <c r="BU254" i="7"/>
  <c r="CM254" i="7"/>
  <c r="DE256" i="7"/>
  <c r="DW256" i="7"/>
  <c r="S259" i="7"/>
  <c r="S260" i="7"/>
  <c r="BC263" i="7"/>
  <c r="DW263" i="7"/>
  <c r="DW261" i="7"/>
  <c r="DE269" i="7"/>
  <c r="DF243" i="7"/>
  <c r="DE243" i="7" s="1"/>
  <c r="BC244" i="7"/>
  <c r="AK245" i="7"/>
  <c r="CO245" i="7"/>
  <c r="CM245" i="7" s="1"/>
  <c r="BU247" i="7"/>
  <c r="CM248" i="7"/>
  <c r="DE249" i="7"/>
  <c r="BC250" i="7"/>
  <c r="DW250" i="7"/>
  <c r="CM251" i="7"/>
  <c r="DE251" i="7"/>
  <c r="AK252" i="7"/>
  <c r="DW254" i="7"/>
  <c r="AK257" i="7"/>
  <c r="CM257" i="7"/>
  <c r="BC260" i="7"/>
  <c r="AK263" i="7"/>
  <c r="CM263" i="7"/>
  <c r="AK270" i="7"/>
  <c r="CM270" i="7"/>
  <c r="DW244" i="7"/>
  <c r="CP271" i="7"/>
  <c r="BY271" i="7"/>
  <c r="BW271" i="7" s="1"/>
  <c r="EA270" i="7"/>
  <c r="DY270" i="7" s="1"/>
  <c r="BF269" i="7"/>
  <c r="BD269" i="7" s="1"/>
  <c r="BC269" i="7" s="1"/>
  <c r="DH268" i="7"/>
  <c r="DF268" i="7" s="1"/>
  <c r="DE268" i="7" s="1"/>
  <c r="CQ268" i="7"/>
  <c r="CO268" i="7" s="1"/>
  <c r="CM268" i="7" s="1"/>
  <c r="BX266" i="7"/>
  <c r="BV266" i="7" s="1"/>
  <c r="BU266" i="7" s="1"/>
  <c r="BG266" i="7"/>
  <c r="BE266" i="7" s="1"/>
  <c r="BC266" i="7" s="1"/>
  <c r="DZ265" i="7"/>
  <c r="DX265" i="7" s="1"/>
  <c r="DW265" i="7" s="1"/>
  <c r="DI265" i="7"/>
  <c r="DG265" i="7" s="1"/>
  <c r="DE265" i="7" s="1"/>
  <c r="CN269" i="7"/>
  <c r="CM269" i="7" s="1"/>
  <c r="X14" i="9"/>
  <c r="X4" i="9" s="1"/>
  <c r="V14" i="9"/>
  <c r="V4" i="9" s="1"/>
  <c r="Z14" i="9"/>
  <c r="Z4" i="9" s="1"/>
  <c r="T14" i="9"/>
  <c r="T4" i="9" s="1"/>
  <c r="AD14" i="9"/>
  <c r="AD4" i="9" s="1"/>
  <c r="AB14" i="9"/>
  <c r="AB4" i="9" s="1"/>
  <c r="R14" i="9"/>
  <c r="R4" i="9" s="1"/>
  <c r="DW266" i="7"/>
  <c r="DF266" i="7"/>
  <c r="DE266" i="7" s="1"/>
  <c r="T269" i="7"/>
  <c r="S269" i="7" s="1"/>
  <c r="CO266" i="7"/>
  <c r="CM266" i="7" s="1"/>
  <c r="DY268" i="7"/>
  <c r="DW268" i="7" s="1"/>
  <c r="M17" i="11"/>
  <c r="J17" i="11"/>
  <c r="O17" i="11" s="1"/>
  <c r="N17" i="11"/>
  <c r="L17" i="11"/>
  <c r="K17" i="11"/>
  <c r="X13" i="11"/>
  <c r="AR13" i="11"/>
  <c r="AR4" i="11" s="1"/>
  <c r="Q15" i="11"/>
  <c r="Y6" i="11"/>
  <c r="M18" i="11"/>
  <c r="N18" i="12"/>
  <c r="M18" i="12"/>
  <c r="L18" i="12"/>
  <c r="K18" i="12"/>
  <c r="J18" i="12"/>
  <c r="O18" i="12" s="1"/>
  <c r="N29" i="12"/>
  <c r="M29" i="12"/>
  <c r="L29" i="12"/>
  <c r="K29" i="12"/>
  <c r="J29" i="12"/>
  <c r="O29" i="12" s="1"/>
  <c r="R4" i="11"/>
  <c r="Y11" i="11"/>
  <c r="Z13" i="11"/>
  <c r="J16" i="11"/>
  <c r="O16" i="11" s="1"/>
  <c r="J20" i="11"/>
  <c r="O20" i="11" s="1"/>
  <c r="N22" i="12"/>
  <c r="M22" i="12"/>
  <c r="L22" i="12"/>
  <c r="K22" i="12"/>
  <c r="J22" i="12"/>
  <c r="O22" i="12" s="1"/>
  <c r="N25" i="12"/>
  <c r="M25" i="12"/>
  <c r="L25" i="12"/>
  <c r="K25" i="12"/>
  <c r="J25" i="12"/>
  <c r="O25" i="12" s="1"/>
  <c r="N34" i="12"/>
  <c r="M34" i="12"/>
  <c r="L34" i="12"/>
  <c r="K34" i="12"/>
  <c r="J34" i="12"/>
  <c r="O34" i="12" s="1"/>
  <c r="N38" i="12"/>
  <c r="M38" i="12"/>
  <c r="L38" i="12"/>
  <c r="K38" i="12"/>
  <c r="J38" i="12"/>
  <c r="O38" i="12" s="1"/>
  <c r="K20" i="11"/>
  <c r="N17" i="12"/>
  <c r="M17" i="12"/>
  <c r="L17" i="12"/>
  <c r="K17" i="12"/>
  <c r="J17" i="12"/>
  <c r="O17" i="12" s="1"/>
  <c r="N30" i="12"/>
  <c r="M30" i="12"/>
  <c r="L30" i="12"/>
  <c r="K30" i="12"/>
  <c r="J30" i="12"/>
  <c r="O30" i="12" s="1"/>
  <c r="M39" i="12"/>
  <c r="L39" i="12"/>
  <c r="K39" i="12"/>
  <c r="J39" i="12"/>
  <c r="O39" i="12" s="1"/>
  <c r="N39" i="12"/>
  <c r="S6" i="11"/>
  <c r="AD13" i="11"/>
  <c r="M16" i="11"/>
  <c r="J19" i="11"/>
  <c r="O19" i="11" s="1"/>
  <c r="L20" i="11"/>
  <c r="J20" i="12"/>
  <c r="O20" i="12" s="1"/>
  <c r="N20" i="12"/>
  <c r="M20" i="12"/>
  <c r="L20" i="12"/>
  <c r="K20" i="12"/>
  <c r="N26" i="12"/>
  <c r="M26" i="12"/>
  <c r="L26" i="12"/>
  <c r="K26" i="12"/>
  <c r="J26" i="12"/>
  <c r="O26" i="12" s="1"/>
  <c r="M35" i="12"/>
  <c r="L35" i="12"/>
  <c r="K35" i="12"/>
  <c r="J35" i="12"/>
  <c r="O35" i="12" s="1"/>
  <c r="N35" i="12"/>
  <c r="N16" i="11"/>
  <c r="K19" i="11"/>
  <c r="M20" i="11"/>
  <c r="M31" i="12"/>
  <c r="L31" i="12"/>
  <c r="K31" i="12"/>
  <c r="J31" i="12"/>
  <c r="O31" i="12" s="1"/>
  <c r="N31" i="12"/>
  <c r="K36" i="12"/>
  <c r="J36" i="12"/>
  <c r="O36" i="12" s="1"/>
  <c r="N36" i="12"/>
  <c r="M36" i="12"/>
  <c r="L36" i="12"/>
  <c r="J18" i="11"/>
  <c r="O18" i="11" s="1"/>
  <c r="L19" i="11"/>
  <c r="N21" i="12"/>
  <c r="M21" i="12"/>
  <c r="L21" i="12"/>
  <c r="K21" i="12"/>
  <c r="J21" i="12"/>
  <c r="O21" i="12" s="1"/>
  <c r="J23" i="12"/>
  <c r="O23" i="12" s="1"/>
  <c r="N23" i="12"/>
  <c r="M23" i="12"/>
  <c r="L23" i="12"/>
  <c r="K23" i="12"/>
  <c r="M27" i="12"/>
  <c r="L27" i="12"/>
  <c r="K27" i="12"/>
  <c r="J27" i="12"/>
  <c r="O27" i="12" s="1"/>
  <c r="N27" i="12"/>
  <c r="K32" i="12"/>
  <c r="J32" i="12"/>
  <c r="O32" i="12" s="1"/>
  <c r="N32" i="12"/>
  <c r="M32" i="12"/>
  <c r="L32" i="12"/>
  <c r="K40" i="12"/>
  <c r="J40" i="12"/>
  <c r="O40" i="12" s="1"/>
  <c r="N40" i="12"/>
  <c r="M40" i="12"/>
  <c r="L40" i="12"/>
  <c r="T13" i="11"/>
  <c r="W11" i="11"/>
  <c r="AE11" i="11"/>
  <c r="K18" i="11"/>
  <c r="AD11" i="12"/>
  <c r="K28" i="12"/>
  <c r="J28" i="12"/>
  <c r="O28" i="12" s="1"/>
  <c r="N28" i="12"/>
  <c r="M28" i="12"/>
  <c r="L28" i="12"/>
  <c r="N37" i="12"/>
  <c r="M37" i="12"/>
  <c r="L37" i="12"/>
  <c r="K37" i="12"/>
  <c r="J37" i="12"/>
  <c r="O37" i="12" s="1"/>
  <c r="N41" i="12"/>
  <c r="M41" i="12"/>
  <c r="L41" i="12"/>
  <c r="K41" i="12"/>
  <c r="J41" i="12"/>
  <c r="O41" i="12" s="1"/>
  <c r="B3" i="11"/>
  <c r="W6" i="11"/>
  <c r="V13" i="11"/>
  <c r="L18" i="11"/>
  <c r="K24" i="12"/>
  <c r="J24" i="12"/>
  <c r="O24" i="12" s="1"/>
  <c r="N24" i="12"/>
  <c r="M24" i="12"/>
  <c r="L24" i="12"/>
  <c r="N33" i="12"/>
  <c r="M33" i="12"/>
  <c r="L33" i="12"/>
  <c r="K33" i="12"/>
  <c r="J33" i="12"/>
  <c r="O33" i="12" s="1"/>
  <c r="M15" i="12"/>
  <c r="M19" i="12"/>
  <c r="N15" i="12"/>
  <c r="N19" i="12"/>
  <c r="AS13" i="12"/>
  <c r="BI13" i="12" s="1"/>
  <c r="BI4" i="12" s="1"/>
  <c r="J15" i="12"/>
  <c r="Q16" i="12"/>
  <c r="J19" i="12"/>
  <c r="O19" i="12" s="1"/>
  <c r="K15" i="12"/>
  <c r="K19" i="12"/>
  <c r="Y10" i="2" l="1"/>
  <c r="BC10" i="7"/>
  <c r="BC4" i="7"/>
  <c r="BY10" i="7"/>
  <c r="U4" i="7"/>
  <c r="U10" i="7"/>
  <c r="S14" i="7"/>
  <c r="BD10" i="7"/>
  <c r="AM10" i="7"/>
  <c r="DG10" i="7"/>
  <c r="Q12" i="9"/>
  <c r="Q6" i="9"/>
  <c r="B6" i="8" s="1"/>
  <c r="J16" i="12"/>
  <c r="O16" i="12" s="1"/>
  <c r="N16" i="12"/>
  <c r="M16" i="12"/>
  <c r="L16" i="12"/>
  <c r="L6" i="12" s="1"/>
  <c r="K16" i="12"/>
  <c r="Q11" i="12"/>
  <c r="Q6" i="12"/>
  <c r="B7" i="8" s="1"/>
  <c r="AJ13" i="11"/>
  <c r="AJ4" i="11" s="1"/>
  <c r="T4" i="11"/>
  <c r="CN271" i="7"/>
  <c r="CM271" i="7" s="1"/>
  <c r="CP10" i="7"/>
  <c r="DW81" i="7"/>
  <c r="BW4" i="7"/>
  <c r="L2" i="4"/>
  <c r="M10" i="4"/>
  <c r="X10" i="4"/>
  <c r="R10" i="4"/>
  <c r="R12" i="9"/>
  <c r="Q10" i="2"/>
  <c r="Q8" i="2"/>
  <c r="BX10" i="7"/>
  <c r="J2" i="5"/>
  <c r="K10" i="5"/>
  <c r="CN10" i="7"/>
  <c r="DZ10" i="7"/>
  <c r="I9" i="3"/>
  <c r="W10" i="3"/>
  <c r="K2" i="3"/>
  <c r="Q10" i="3"/>
  <c r="L10" i="3"/>
  <c r="AG10" i="2"/>
  <c r="AG8" i="2"/>
  <c r="DH10" i="7"/>
  <c r="Y8" i="2"/>
  <c r="CM4" i="7"/>
  <c r="CM10" i="7"/>
  <c r="BF10" i="7"/>
  <c r="I9" i="6"/>
  <c r="J6" i="12"/>
  <c r="O15" i="12"/>
  <c r="O6" i="12" s="1"/>
  <c r="AL13" i="11"/>
  <c r="AL4" i="11" s="1"/>
  <c r="V4" i="11"/>
  <c r="N6" i="12"/>
  <c r="BU14" i="7"/>
  <c r="BV4" i="7"/>
  <c r="BV10" i="7"/>
  <c r="CQ10" i="7"/>
  <c r="AK19" i="7"/>
  <c r="DW10" i="7"/>
  <c r="DW4" i="7"/>
  <c r="Z4" i="11"/>
  <c r="AP13" i="11"/>
  <c r="AP4" i="11" s="1"/>
  <c r="AN13" i="11"/>
  <c r="AN4" i="11" s="1"/>
  <c r="X4" i="11"/>
  <c r="DF10" i="7"/>
  <c r="DE14" i="7"/>
  <c r="DF4" i="7"/>
  <c r="BE10" i="7"/>
  <c r="BE4" i="7"/>
  <c r="DX10" i="7"/>
  <c r="M10" i="6"/>
  <c r="M2" i="6" s="1"/>
  <c r="L2" i="6"/>
  <c r="I8" i="2"/>
  <c r="BG10" i="7"/>
  <c r="K15" i="11"/>
  <c r="K6" i="11" s="1"/>
  <c r="Q6" i="11"/>
  <c r="B9" i="8" s="1"/>
  <c r="N15" i="11"/>
  <c r="N6" i="11" s="1"/>
  <c r="M15" i="11"/>
  <c r="M6" i="11" s="1"/>
  <c r="L15" i="11"/>
  <c r="L6" i="11" s="1"/>
  <c r="J15" i="11"/>
  <c r="Q11" i="11"/>
  <c r="S19" i="7"/>
  <c r="T4" i="7"/>
  <c r="AD4" i="11"/>
  <c r="AT13" i="11"/>
  <c r="AT4" i="11" s="1"/>
  <c r="K6" i="12"/>
  <c r="M6" i="12"/>
  <c r="CO10" i="7"/>
  <c r="CO4" i="7"/>
  <c r="AK14" i="7"/>
  <c r="AL4" i="7"/>
  <c r="AL10" i="7"/>
  <c r="DX4" i="7"/>
  <c r="BW10" i="7"/>
  <c r="R6" i="9"/>
  <c r="I10" i="2"/>
  <c r="BU10" i="7" l="1"/>
  <c r="BU4" i="7"/>
  <c r="S10" i="7"/>
  <c r="S4" i="7"/>
  <c r="DE10" i="7"/>
  <c r="DE4" i="7"/>
  <c r="B4" i="8"/>
  <c r="K2" i="5"/>
  <c r="L10" i="5"/>
  <c r="Y10" i="4"/>
  <c r="S10" i="4"/>
  <c r="M2" i="4"/>
  <c r="AK10" i="7"/>
  <c r="AK4" i="7"/>
  <c r="O15" i="11"/>
  <c r="O6" i="11" s="1"/>
  <c r="J6" i="11"/>
  <c r="L2" i="3"/>
  <c r="R10" i="3"/>
  <c r="M10" i="3"/>
  <c r="X10" i="3"/>
  <c r="M2" i="3" l="1"/>
  <c r="S10" i="3"/>
  <c r="Y10" i="3"/>
  <c r="L2" i="5"/>
  <c r="M10" i="5"/>
  <c r="M2" i="5" s="1"/>
</calcChain>
</file>

<file path=xl/comments1.xml><?xml version="1.0" encoding="utf-8"?>
<comments xmlns="http://schemas.openxmlformats.org/spreadsheetml/2006/main">
  <authors>
    <author>Vũ Thị Thảo</author>
  </authors>
  <commentList>
    <comment ref="H121" authorId="0" shapeId="0">
      <text>
        <r>
          <rPr>
            <sz val="10"/>
            <rFont val="Arial"/>
            <family val="2"/>
          </rPr>
          <t>Vũ Thị Thảo:
Để tạm, chưa ra sản phẩm</t>
        </r>
      </text>
    </comment>
    <comment ref="H122" authorId="0" shapeId="0">
      <text>
        <r>
          <rPr>
            <sz val="10"/>
            <rFont val="Arial"/>
            <family val="2"/>
          </rPr>
          <t>Vũ Thị Thảo:
Để tạm, chưa ra sản phẩm</t>
        </r>
      </text>
    </comment>
    <comment ref="H145" authorId="0" shapeId="0">
      <text>
        <r>
          <rPr>
            <sz val="10"/>
            <rFont val="Arial"/>
            <family val="2"/>
          </rPr>
          <t>Vũ Thị Thảo:
Để tạm chưa ra SP</t>
        </r>
      </text>
    </comment>
  </commentList>
</comments>
</file>

<file path=xl/comments2.xml><?xml version="1.0" encoding="utf-8"?>
<comments xmlns="http://schemas.openxmlformats.org/spreadsheetml/2006/main">
  <authors>
    <author>Vũ Thị Thảo</author>
  </authors>
  <commentList>
    <comment ref="H126" authorId="0" shapeId="0">
      <text>
        <r>
          <rPr>
            <sz val="10"/>
            <rFont val="Arial"/>
            <family val="2"/>
          </rPr>
          <t>Vũ Thị Thảo:
Để tạm, chưa ra sản phẩm</t>
        </r>
      </text>
    </comment>
    <comment ref="H127" authorId="0" shapeId="0">
      <text>
        <r>
          <rPr>
            <sz val="10"/>
            <rFont val="Arial"/>
            <family val="2"/>
          </rPr>
          <t>Vũ Thị Thảo:
Để tạm, chưa ra sản phẩm</t>
        </r>
      </text>
    </comment>
    <comment ref="H150" authorId="0" shapeId="0">
      <text>
        <r>
          <rPr>
            <sz val="10"/>
            <rFont val="Arial"/>
            <family val="2"/>
          </rPr>
          <t>Vũ Thị Thảo:
Để tạm chưa ra SP</t>
        </r>
      </text>
    </comment>
  </commentList>
</comments>
</file>

<file path=xl/sharedStrings.xml><?xml version="1.0" encoding="utf-8"?>
<sst xmlns="http://schemas.openxmlformats.org/spreadsheetml/2006/main" count="17922" uniqueCount="1886">
  <si>
    <t xml:space="preserve">KAROFI - MONTHLY SALES FORECAST </t>
  </si>
  <si>
    <t>Sales Forecast - Tháng 6
Tuần 0</t>
  </si>
  <si>
    <t>Sales Forecast - Tháng 6
Tuần 1</t>
  </si>
  <si>
    <t>B1</t>
  </si>
  <si>
    <t>Summary tháng</t>
  </si>
  <si>
    <t>B1.1</t>
  </si>
  <si>
    <t>MT</t>
  </si>
  <si>
    <t>GT1</t>
  </si>
  <si>
    <t>B1.2</t>
  </si>
  <si>
    <t>B1.3</t>
  </si>
  <si>
    <t>XK</t>
  </si>
  <si>
    <t>B1.4</t>
  </si>
  <si>
    <t>OEM</t>
  </si>
  <si>
    <t>B1.5</t>
  </si>
  <si>
    <t>GT2</t>
  </si>
  <si>
    <t>B1.6</t>
  </si>
  <si>
    <t>Bán lẻ</t>
  </si>
  <si>
    <t>B1.7</t>
  </si>
  <si>
    <t>Sales online</t>
  </si>
  <si>
    <t>B5</t>
  </si>
  <si>
    <t>Quy trình lập Sales forecast</t>
  </si>
  <si>
    <t>B6</t>
  </si>
  <si>
    <t>Nguyên tắc và các giả định</t>
  </si>
  <si>
    <t xml:space="preserve">BẢNG 1: </t>
  </si>
  <si>
    <t>SALES FC - NGÀNH 1 (THÁNG 07.2026)</t>
  </si>
  <si>
    <t>Tháng 07- Sales FC</t>
  </si>
  <si>
    <t>Tháng 08- Sales FC</t>
  </si>
  <si>
    <t>Tháng 09- Sales FC</t>
  </si>
  <si>
    <t>Tháng 10- Sales FC</t>
  </si>
  <si>
    <t>TỔNG</t>
  </si>
  <si>
    <t>MLT</t>
  </si>
  <si>
    <t>Retail</t>
  </si>
  <si>
    <t>Online</t>
  </si>
  <si>
    <t>Ngày update:</t>
  </si>
  <si>
    <t>NHÓM 1</t>
  </si>
  <si>
    <t>Máy TCM sx</t>
  </si>
  <si>
    <t>(Tuần 0 - tháng 07/2026)</t>
  </si>
  <si>
    <t>NHÓM 2</t>
  </si>
  <si>
    <t>Máy nhập khẩu</t>
  </si>
  <si>
    <t>NHÓM 3</t>
  </si>
  <si>
    <t>Mockup</t>
  </si>
  <si>
    <t>NHÓM 4</t>
  </si>
  <si>
    <t>Lõi</t>
  </si>
  <si>
    <t>NHÓM 5</t>
  </si>
  <si>
    <t>Màng</t>
  </si>
  <si>
    <t>Mã sp</t>
  </si>
  <si>
    <t>Tên sp</t>
  </si>
  <si>
    <t>Tên gọi tắt</t>
  </si>
  <si>
    <t>Nhóm</t>
  </si>
  <si>
    <t xml:space="preserve">Công nghệ </t>
  </si>
  <si>
    <t>Kênh</t>
  </si>
  <si>
    <t>Đ.quyền</t>
  </si>
  <si>
    <t>Giá bán BQ</t>
  </si>
  <si>
    <t>Tổng</t>
  </si>
  <si>
    <t>LƯU Ý</t>
  </si>
  <si>
    <t>Máy lọc nước KoriHome WPK-606</t>
  </si>
  <si>
    <t>WPK-606</t>
  </si>
  <si>
    <t>Máy TCM Sx</t>
  </si>
  <si>
    <t>10L</t>
  </si>
  <si>
    <t>Model clear tại nguyễn Kim</t>
  </si>
  <si>
    <t>Bộ lọc thô 2 stages GRANDSAFE</t>
  </si>
  <si>
    <t>Prefilter2S10"</t>
  </si>
  <si>
    <t>Bộ lọc thô</t>
  </si>
  <si>
    <t>Bộ lọc thô 1 stage GRANDSAFE</t>
  </si>
  <si>
    <t>Prefilter1S10"</t>
  </si>
  <si>
    <t xml:space="preserve">Hàng clear, CEO yêu cầu dừng mã </t>
  </si>
  <si>
    <t>Bộ lọc thô 1 stage AQUALAND</t>
  </si>
  <si>
    <t>Water purifier KAROFI S-s156 MT (KBA)</t>
  </si>
  <si>
    <t>S-S156</t>
  </si>
  <si>
    <t>BCN</t>
  </si>
  <si>
    <t>Máy lọc nước KAROFI KAQ-X16</t>
  </si>
  <si>
    <t>KAQ-X16</t>
  </si>
  <si>
    <t>10L Tủ</t>
  </si>
  <si>
    <t>Máy lọc nước nóng lạnh KAROFI HCV-208RO</t>
  </si>
  <si>
    <t>HCV-208RO</t>
  </si>
  <si>
    <t>Block</t>
  </si>
  <si>
    <t>Máy lọc nước KAROFI KAQ-U05 Pro</t>
  </si>
  <si>
    <t>KAQ-U05 Pro</t>
  </si>
  <si>
    <t>Máy lọc nước nóng lạnh KAROFI KAD-X58</t>
  </si>
  <si>
    <t>KAD-X58</t>
  </si>
  <si>
    <t>Máy LN-NL ion kiềm KRF KAE-S88 PROMAX</t>
  </si>
  <si>
    <t>S88 Promax</t>
  </si>
  <si>
    <t>Máy lọc tổng Karofi KTF-P02 (SF-T2)</t>
  </si>
  <si>
    <t>KTF-P02</t>
  </si>
  <si>
    <t>LK khác</t>
  </si>
  <si>
    <t>MÁY RO-01 Tecomen 7S</t>
  </si>
  <si>
    <t>RO-01</t>
  </si>
  <si>
    <t>Máy lọc nước UNDERSINK GRANDSAFE</t>
  </si>
  <si>
    <t>S-S027</t>
  </si>
  <si>
    <t>Máy RO-100 GRANDSAFE</t>
  </si>
  <si>
    <t>RO-100</t>
  </si>
  <si>
    <t>Máy BCN-400 GPD ANMAX</t>
  </si>
  <si>
    <t>BCN-400</t>
  </si>
  <si>
    <t>Máy BCN-200 GPD ANMAX</t>
  </si>
  <si>
    <t>BCN-200</t>
  </si>
  <si>
    <t>Máy lọc nước UNDERSINK V2 GRANDSAFE đỏ</t>
  </si>
  <si>
    <t>Máy lọc nước UNDERSINK V2 GRANDSAFE xanh</t>
  </si>
  <si>
    <t>Máy RO-26 Tecomen</t>
  </si>
  <si>
    <t>RO-26</t>
  </si>
  <si>
    <t>Máy RO-100 AQUALAND (6S)</t>
  </si>
  <si>
    <t>Máy RO-401 (8S)</t>
  </si>
  <si>
    <t>RO-401</t>
  </si>
  <si>
    <t>Máy RO-35 Tecomen (7S)</t>
  </si>
  <si>
    <t>RO-35</t>
  </si>
  <si>
    <t>1001110083</t>
  </si>
  <si>
    <t>Máy lọc nước UNDERSINK đen v3 PURE LIFE</t>
  </si>
  <si>
    <t>1001110086</t>
  </si>
  <si>
    <t>Bộ lọc thô 1 stage PURE LIFE</t>
  </si>
  <si>
    <t>Bộ lọc thô 3 stages Pure Life</t>
  </si>
  <si>
    <t>Prefilter3S10"</t>
  </si>
  <si>
    <t>Máy RO BCN-300 Tecomen</t>
  </si>
  <si>
    <t>BCN-300</t>
  </si>
  <si>
    <t>Máy RO Undersink US</t>
  </si>
  <si>
    <t>UDSUS</t>
  </si>
  <si>
    <t>MÁY BCN-400 GPD GRANDSAFE</t>
  </si>
  <si>
    <t>Bộ lọc thô 2 stages LALANKA</t>
  </si>
  <si>
    <t>Bộ lọc thô 3 stages LALANKA</t>
  </si>
  <si>
    <t>Máy RO-30 MAXPURE</t>
  </si>
  <si>
    <t>RO-30</t>
  </si>
  <si>
    <t>Máy lọc nước UNDERSINK AQUA PURE (7S)</t>
  </si>
  <si>
    <t>Máy BCN-200 GPD Karofi (NATURAL)</t>
  </si>
  <si>
    <t>Máy BCN-300 GPD Karofi (NATURAL)</t>
  </si>
  <si>
    <t>Máy BCN-400 GPD Karofi (NATURAL)</t>
  </si>
  <si>
    <t>Máy BCN-400 GPD Tecomen</t>
  </si>
  <si>
    <t>Máy RO-30 Karofi (6S)</t>
  </si>
  <si>
    <t>Máy RO-200 GPD BLUE LEAF (5S)</t>
  </si>
  <si>
    <t>Máy RO-406 Karofi (5S) V2</t>
  </si>
  <si>
    <t>RO-406</t>
  </si>
  <si>
    <t>Máy lọc nước WATERNESS Slim S-s038</t>
  </si>
  <si>
    <t>S-S038</t>
  </si>
  <si>
    <t>Máy LN NL DIAMOND HYDRO-SENSIA S9</t>
  </si>
  <si>
    <t>SensiaS9</t>
  </si>
  <si>
    <t>Máy RO-30 AQUA QUALITY (7S)</t>
  </si>
  <si>
    <t>Máy RO-100 Tecomen V2 (7S)</t>
  </si>
  <si>
    <t>Máy RO-400 GPD BLUE LEAF (5S)</t>
  </si>
  <si>
    <t>Máy RO-35 HYDRO10</t>
  </si>
  <si>
    <t>Máy lọc nước nóng lạnh KAD-X58 (Anh)</t>
  </si>
  <si>
    <t>Máy RO-103 Livotec (6S)</t>
  </si>
  <si>
    <t>RO-103</t>
  </si>
  <si>
    <t>Bộ lọc thô 1 stage Karofi (Anh)</t>
  </si>
  <si>
    <t>Máy RO-406 AMI</t>
  </si>
  <si>
    <t>Máy RO-04 ANMAX (7S) v2</t>
  </si>
  <si>
    <t>RO-04</t>
  </si>
  <si>
    <t>Máy RO Undersink US v2</t>
  </si>
  <si>
    <t>Bộ lọc thô 3 stages 20'' BLUE LEAF</t>
  </si>
  <si>
    <t>Prefilter3SJumbo</t>
  </si>
  <si>
    <t>Bộ lọc thô 3 stages Karofi (Anh)</t>
  </si>
  <si>
    <t>Máy lọc nước Karofi KAQ-U05 (Anh) v2</t>
  </si>
  <si>
    <t>KAQ-U05</t>
  </si>
  <si>
    <t>Máy lọc nước nóng lạnh Karofi KAD-N69 (Anh)</t>
  </si>
  <si>
    <t>KAD-N69</t>
  </si>
  <si>
    <t>Máy lọc nước RO-410 KAROFI (Anh)</t>
  </si>
  <si>
    <t>RO-410</t>
  </si>
  <si>
    <t>Máy lọc nước RO-01 POWER MAX (7S)</t>
  </si>
  <si>
    <t>Máy lọc nước UNDERSINK đen AL-SAQAF (5S)</t>
  </si>
  <si>
    <t>Máy lọc nước RO-30 KAROFI (WCSA)</t>
  </si>
  <si>
    <t>Máy RO-401 Water Tec (7S)</t>
  </si>
  <si>
    <t>Máy lọc nước RO BCN-200 NQAA ALMAA</t>
  </si>
  <si>
    <t>Máy nóng lạnh KAROFI HCV208-RO (Anh)</t>
  </si>
  <si>
    <t>Máy RO RO-104 TECOMEN</t>
  </si>
  <si>
    <t>RO-104</t>
  </si>
  <si>
    <t>Máy lọc nước RO-406 NO-BRAND</t>
  </si>
  <si>
    <t>Máy RO S-s04 LEFAY</t>
  </si>
  <si>
    <t>Máy lọc nước RO-107 AQUA GOLD - PRO</t>
  </si>
  <si>
    <t>RO-107</t>
  </si>
  <si>
    <t>Máy lọc nước RO-404 KAROFI (8S) v2</t>
  </si>
  <si>
    <t>RO-404</t>
  </si>
  <si>
    <t>Máy lọc nước KAROFI KAQ-X16 (Anh)</t>
  </si>
  <si>
    <t>Máy lọc nước RO-100 BRAFCO (7S)</t>
  </si>
  <si>
    <t>Máy lọc nước RO-01/023 BRAFCO (7S)</t>
  </si>
  <si>
    <t>Máy RO-100 LIYAV</t>
  </si>
  <si>
    <t>Máy lọc nước RO-01 PURE TOUCH (6S)</t>
  </si>
  <si>
    <t>Máy RO-01 HYDRO (7S)</t>
  </si>
  <si>
    <t>Máy lọc nước RO-401 HYDRO (7S)</t>
  </si>
  <si>
    <t>Máy lọc nước KAROFI Slim S-s038 Brills</t>
  </si>
  <si>
    <t>Máy lọc nước NL KAROFI KAD-D66V Brills</t>
  </si>
  <si>
    <t>KAD-D66S</t>
  </si>
  <si>
    <t>Máy lọc nước NL KAROFI KAD-L56 Brills</t>
  </si>
  <si>
    <t>KAD-L56</t>
  </si>
  <si>
    <t>Bộ lọc thô 3 stages 20" NQAA ALMAA</t>
  </si>
  <si>
    <t>Máy lọc nước RO-401 POWER MAX 8S</t>
  </si>
  <si>
    <t>Máy RO-30 Hitek (6S)</t>
  </si>
  <si>
    <t>Máy RO-104 Hitek (6S)</t>
  </si>
  <si>
    <t>Máy lọc nước RO-40 HEALTHY PURE (7S</t>
  </si>
  <si>
    <t>RO-40</t>
  </si>
  <si>
    <t>Máy lọc nước RO-109 HEALTHY PURE (7S)</t>
  </si>
  <si>
    <t>RO-109</t>
  </si>
  <si>
    <t>Máy lọc nước RO-01 WATER MASTER (7S)</t>
  </si>
  <si>
    <t>Máy lọc nước RO-01 AQUA STAR (7S)</t>
  </si>
  <si>
    <t>Máy lọc nước RO-01 WTR</t>
  </si>
  <si>
    <t>Máy lọc nước U05 Pro AQ</t>
  </si>
  <si>
    <t>Máy lọc nước RO-38 AQUA GOLD-PRIME (7S)</t>
  </si>
  <si>
    <t>RO-38</t>
  </si>
  <si>
    <t>Máy RO-01 KAROFI ECO</t>
  </si>
  <si>
    <t>Máy lọc nước RO-411 BRONZNET (7S)</t>
  </si>
  <si>
    <t>RO-411</t>
  </si>
  <si>
    <t>Máy lọc nước RO-37 NQAA ALMAA v2</t>
  </si>
  <si>
    <t>RO-37</t>
  </si>
  <si>
    <t>Bộ lọc thô 2 cấp KAROFI (Anh)</t>
  </si>
  <si>
    <t>Máy lọc nước KAQ-U05 Pro Karofi (Anh)</t>
  </si>
  <si>
    <t>Máy RO-100 Helsy (7s)</t>
  </si>
  <si>
    <t>1001110536</t>
  </si>
  <si>
    <t>Máy lọc nước U05 Pro Karofi (Anh) v3</t>
  </si>
  <si>
    <t>1001110537</t>
  </si>
  <si>
    <t>Máy RO-100 Karofi Eco</t>
  </si>
  <si>
    <t>1001110541</t>
  </si>
  <si>
    <t>Máy lọc nước RO-104 UV (6S)</t>
  </si>
  <si>
    <t>1001110542</t>
  </si>
  <si>
    <t>Máy lọc nước RO-31 UV (6S)</t>
  </si>
  <si>
    <t>RO-31</t>
  </si>
  <si>
    <t>1001110543</t>
  </si>
  <si>
    <t>Máy lọc nước ERO70 KAROFI ECO</t>
  </si>
  <si>
    <t>ERO70</t>
  </si>
  <si>
    <t>Máy RO-01 Helsy</t>
  </si>
  <si>
    <t>Máy lọc nước RO-01 AQUALAND (6S)</t>
  </si>
  <si>
    <t>Máy lọc nước RO-01 POLAR</t>
  </si>
  <si>
    <t>Máy RO-01 PURE SPRING</t>
  </si>
  <si>
    <t>Máy lọc nước KAROFI KWP - D10LS1 (Anh)</t>
  </si>
  <si>
    <t>KAQ-U98</t>
  </si>
  <si>
    <t>Máy lọc nước NL KRF KWP - X11CS2 (Anh)</t>
  </si>
  <si>
    <t>KAD-X68</t>
  </si>
  <si>
    <t>Máy lọc nước NL KRF KWP - X11LN2 (Anh)</t>
  </si>
  <si>
    <t>Máy lọc nước KAROFI KWP - X11LN1 (Anh)</t>
  </si>
  <si>
    <t>KAQ-X18</t>
  </si>
  <si>
    <t>Máy lọc nước KRF KWP - U10CN1 (Anh)</t>
  </si>
  <si>
    <t>Water purifier U05 Pro WATERNESS</t>
  </si>
  <si>
    <t>Máy lọc nước U05 Pro KAROFI (Anh) v5</t>
  </si>
  <si>
    <t>Máy lọc nước UNDERSINK đen Polar</t>
  </si>
  <si>
    <t>Máy RO-30 ZE Flow (7S)</t>
  </si>
  <si>
    <t>Máy RO-30 ZE Flow (6S)</t>
  </si>
  <si>
    <t>Máy RO-30 ZE Flow (5S)</t>
  </si>
  <si>
    <t>Máy RO-404 ZE Flow (6S)</t>
  </si>
  <si>
    <t>Máy RO-404 ZE Flow (7S)</t>
  </si>
  <si>
    <t>Máy lọc nước KAROFI PHU10-A100 Brills</t>
  </si>
  <si>
    <t>KAQ-U95 Pro</t>
  </si>
  <si>
    <t>Máy lọc nước KRF PHD10-A100 PRO Brills</t>
  </si>
  <si>
    <t>KAQ-U98 Pro</t>
  </si>
  <si>
    <t>Máy NL KRF PHC11DNA100 Brills (X68)</t>
  </si>
  <si>
    <t>Máy LN KAROFI PHC11-100 Brills (X18)</t>
  </si>
  <si>
    <t>Model clear, bán hết tồn NVL</t>
  </si>
  <si>
    <t>Máy lọc nước RO-401 WATER MASTER(8S)</t>
  </si>
  <si>
    <t>Máy lọc nước RO-107 NQAA ALMAA v3</t>
  </si>
  <si>
    <t>Máy lọc nước RO-04 NQAA ALMAA v3</t>
  </si>
  <si>
    <t>Máy lọc nước RO-100 LIVOTEC (7S)</t>
  </si>
  <si>
    <t>Máy lọc nước RO-01 LIVOTEC (7S)</t>
  </si>
  <si>
    <t>Máy lọc nước ERO70 LIVOTEC</t>
  </si>
  <si>
    <t>Máy lọc nước nóng lạnh Livotec 630 (Anh)</t>
  </si>
  <si>
    <t>LVT-600</t>
  </si>
  <si>
    <t>Máy lọc nước AQUALAND 522 (Anh)</t>
  </si>
  <si>
    <t>LVT-522</t>
  </si>
  <si>
    <t>Máy lọc nước KAROFI KAQ-U65 v2</t>
  </si>
  <si>
    <t>KAQ-U65</t>
  </si>
  <si>
    <t>Máy lọc nước nóng lạnh KAROFI KAD-X58 v2</t>
  </si>
  <si>
    <t>Máy lọc nước Undersink đen World Filter</t>
  </si>
  <si>
    <t>Máy lọc nước Undersink xanh World Filter</t>
  </si>
  <si>
    <t>Máy lọc nước Undersink đỏ World Filter</t>
  </si>
  <si>
    <t>Máy lọc nước U05 Pro KAROFI (Anh) v6</t>
  </si>
  <si>
    <t>Máy lọc nước RO-30 7STAR</t>
  </si>
  <si>
    <t>Máy lọc nước RO-406 Apollotek</t>
  </si>
  <si>
    <t>Máy lọc nước RO-30 FAMILY</t>
  </si>
  <si>
    <t>Máy lọc nước RO-30 PURESHIELD</t>
  </si>
  <si>
    <t>Máy lọc nước RO-104 PURESHIELD</t>
  </si>
  <si>
    <t>Máy lọc nước RO-30 NPURE</t>
  </si>
  <si>
    <t>Máy lọc nước RO-106 HITEK (7S)</t>
  </si>
  <si>
    <t>Máy lọc nước RO-106 HI TECH (7S) v2</t>
  </si>
  <si>
    <t>RO-106</t>
  </si>
  <si>
    <t>Máy LN RO-38 AQUA GOLD-PRIME V2 (7S)</t>
  </si>
  <si>
    <t>Máy NL KWP-X12CS2 PRO+ Brills (S88)</t>
  </si>
  <si>
    <t>Máy LN-NL Orlina KWP-X11CN2</t>
  </si>
  <si>
    <t>KAD-D66S Pro</t>
  </si>
  <si>
    <t>Máy lọc nước RO-404 ECO PRO (7S)</t>
  </si>
  <si>
    <t>Máy lọc nước RO-30 CLEAR PRO (7S)</t>
  </si>
  <si>
    <t>Máy lọc nước KAROFI KAQ-U65 WAZ</t>
  </si>
  <si>
    <t>Máy lọc nước RO-100 WAZ (7S)</t>
  </si>
  <si>
    <t>Máy lọc nước U05 Pro WAZ</t>
  </si>
  <si>
    <t>Máy lọc nước WAZF600 (U99)</t>
  </si>
  <si>
    <t>KAQ-U99</t>
  </si>
  <si>
    <t>Máy lọc nước nóng lạnh WAZC11 (D66S)</t>
  </si>
  <si>
    <t>Máy lọc nước RO-106 HITEK CQ ngược(7S)</t>
  </si>
  <si>
    <t>Máy LN RO-106 HI TECH-Xanh CQ ngược(7S)</t>
  </si>
  <si>
    <t>Máy LN RO-106 HI TECH- ĐỎ CQ ngược (7S)</t>
  </si>
  <si>
    <t>Máy lọc nước RO-104 Saqi (7S)</t>
  </si>
  <si>
    <t>Máy Hydro-ion Kiềm KRF AQUA NOBLE (S86)</t>
  </si>
  <si>
    <t>KAE-S86</t>
  </si>
  <si>
    <t>Lọc tổng AMAN PALACE (KTF-P02 AIO/KSA)</t>
  </si>
  <si>
    <t>Máy RO-104 TECOMEN CQ ngược(Anh)</t>
  </si>
  <si>
    <t>Máy lọc nước RO-30 Pure Water (7S)</t>
  </si>
  <si>
    <t>Máy lọc nước UNDERSINK đen NEWLAND (6S)</t>
  </si>
  <si>
    <t>1001110696</t>
  </si>
  <si>
    <t>Máy BCN-400 GPD NEWLAND</t>
  </si>
  <si>
    <t>1001110697</t>
  </si>
  <si>
    <t>Máy lọc nước RO-30 Lalanka (5S)</t>
  </si>
  <si>
    <t>Máy LN U05 Pro LIYAV</t>
  </si>
  <si>
    <t>Lọc tổng AQUASHIELD P20 (P02 AIO PHI)</t>
  </si>
  <si>
    <t>Máy PLATINUM LUMIFLOW S6 (S66 Trắng)</t>
  </si>
  <si>
    <t>Platinum S6</t>
  </si>
  <si>
    <t>Máy LN RO-104 TNT USA (7S)</t>
  </si>
  <si>
    <t>Máy LN KAQ-U95 Pro KRF (TNT USA)</t>
  </si>
  <si>
    <t>Máy LN KAQ-U98 Pro KRF (TNT USA)</t>
  </si>
  <si>
    <t>Máy LN NL DIAMOND SENSIA S7</t>
  </si>
  <si>
    <t>SensiaS7</t>
  </si>
  <si>
    <t>Máy LN PLATINUM LUMIFLOW S2</t>
  </si>
  <si>
    <t>Platinum S2</t>
  </si>
  <si>
    <t>Máy LN DIAMOND SENSIA INFINITY X600</t>
  </si>
  <si>
    <t>INFINITYX600</t>
  </si>
  <si>
    <t>Máy lọc không khí KAROFI KAP-317</t>
  </si>
  <si>
    <t>KAP-317</t>
  </si>
  <si>
    <t>Nắp cốc 20" 3/8 đen (TCM)</t>
  </si>
  <si>
    <t>HS Cap 20" 3/8</t>
  </si>
  <si>
    <t>Linh kiện khác</t>
  </si>
  <si>
    <t>Cốc 20" vuông xanh 3/8 KAROFI</t>
  </si>
  <si>
    <t>Housing 20" Blue</t>
  </si>
  <si>
    <t>Cốc</t>
  </si>
  <si>
    <t>Cốc 20" vuông trong 3/8 KAROFI</t>
  </si>
  <si>
    <t>Housing 20" Clear</t>
  </si>
  <si>
    <t>Bộ cốc 10" 2 gioăng trắng [MIV] XL</t>
  </si>
  <si>
    <t>Housing 2 Seal Color</t>
  </si>
  <si>
    <t>Bộ cốc 10" 2 gioăng trong [MIV] XL</t>
  </si>
  <si>
    <t>2 Seal Clear</t>
  </si>
  <si>
    <t>Bộ cốc ML 4-4K xanh D [TCM-MIV]</t>
  </si>
  <si>
    <t>ML_BlueD4-4K</t>
  </si>
  <si>
    <t>Bộ cốc 10" Đài Loan trắng MOYA BARDA</t>
  </si>
  <si>
    <t>Housing TW Color</t>
  </si>
  <si>
    <t>Bộ cốc 10" Đài Loan trong MOYA BARDA</t>
  </si>
  <si>
    <t>Housing TW Clear</t>
  </si>
  <si>
    <t>Bỏ mã, clear NVL</t>
  </si>
  <si>
    <t>Bộ cốc ĐL 4-4I trắng</t>
  </si>
  <si>
    <t>TW_White4-4I</t>
  </si>
  <si>
    <t>Bộ cốc ĐL 4-4I trong</t>
  </si>
  <si>
    <t>TW_Clear4-4I</t>
  </si>
  <si>
    <t>Bộ cốc ML 4-4I trắng</t>
  </si>
  <si>
    <t>ML_White4-4</t>
  </si>
  <si>
    <t>Bộ cốc ML 4-4I trong</t>
  </si>
  <si>
    <t>ML_Clear4-4</t>
  </si>
  <si>
    <t>Bộ cốc ĐL 4-4M trắng MIV</t>
  </si>
  <si>
    <t>TW_White4-4M</t>
  </si>
  <si>
    <t>Bộ cốc ĐL 8-8I trong/đen</t>
  </si>
  <si>
    <t>TW_Clear8-8I</t>
  </si>
  <si>
    <t>Bộ cốc ML 4-4K trong [TCM-MIV]</t>
  </si>
  <si>
    <t>ML_Clear4-4K</t>
  </si>
  <si>
    <t>Bộ cốc ĐL 4-4I trong K</t>
  </si>
  <si>
    <t>TW_Clear4-4IK</t>
  </si>
  <si>
    <t>Bộ cốc 2 gioăng trong [TCM-MIV]</t>
  </si>
  <si>
    <t>Housing 2 Seal Clear</t>
  </si>
  <si>
    <t>Bộ cốc 2 gioăng trắng [TCM-MIV]</t>
  </si>
  <si>
    <t>LK mới chào hàng</t>
  </si>
  <si>
    <t>Bộ cốc ML 4-4M trong [TCM-MIV]</t>
  </si>
  <si>
    <t>ML_Clear4-4M</t>
  </si>
  <si>
    <t>Bộ cốc ML 4-4M trắng [TCM-MIV]</t>
  </si>
  <si>
    <t>ML_White4-4M</t>
  </si>
  <si>
    <t>Bộ cốc ĐL 4-4M trong [TCM-MIV</t>
  </si>
  <si>
    <t>TW_Clear4-4M</t>
  </si>
  <si>
    <t>Bộ cốc V6 Pro ProV (Anh)</t>
  </si>
  <si>
    <t>Housing V6 ProV</t>
  </si>
  <si>
    <t>Model clear  NVL tại nguyễn Kim</t>
  </si>
  <si>
    <t>Bộ cốc 2G Hydrogen GK XANH</t>
  </si>
  <si>
    <t>Bộ cốc ML 8-8M trong K/xanh Sedco[MIV]</t>
  </si>
  <si>
    <t>ML_Clear8-8M</t>
  </si>
  <si>
    <t>Bộ cốc ML 8-8M xanh K Sedco[MIV]</t>
  </si>
  <si>
    <t>ML_Blue8-8M</t>
  </si>
  <si>
    <t>Bộ cốc ĐL 12-12M trong K/xanh Sedco[MIV]</t>
  </si>
  <si>
    <t>TW_Clear12-12M</t>
  </si>
  <si>
    <t>Bộ cốc ĐL 12-12M xanh K Sedco [MIV]</t>
  </si>
  <si>
    <t>TW_Blue12-12K</t>
  </si>
  <si>
    <t>Bộ cốc 2G Hydrogen GK XANH v3</t>
  </si>
  <si>
    <t>Bộ cốc ML 12-12M trong nhạt/đen[MIV] v2</t>
  </si>
  <si>
    <t>ML_Clear12-12</t>
  </si>
  <si>
    <t>Bộ cốc ML 12-12M xanh/đen[MIV]v2</t>
  </si>
  <si>
    <t>ML_Blue12-12</t>
  </si>
  <si>
    <t>Vỏ màng 1812 trắng [MADE IN VIETNAM]</t>
  </si>
  <si>
    <t>ROH1812W</t>
  </si>
  <si>
    <t>Vỏ màng</t>
  </si>
  <si>
    <t>Bộ vỏ màng 1812 trắng [MIV] (XL)</t>
  </si>
  <si>
    <t>Bộ vỏ màng 1812 trắng TCM- MIV (XL)</t>
  </si>
  <si>
    <t>Lõi Alkaline V trắng/cam VIETNAM (DM)</t>
  </si>
  <si>
    <t>AlkalineV11WH-OR</t>
  </si>
  <si>
    <t>Lõi T33</t>
  </si>
  <si>
    <t>Lõi Alkaline V cam TECOMEN</t>
  </si>
  <si>
    <t>AlkalineV11ORA</t>
  </si>
  <si>
    <t>Lõi Alkaline V xanh D2 Karofi</t>
  </si>
  <si>
    <t>AlkalineV11BLU</t>
  </si>
  <si>
    <t>Lõi T33 V trắng [MIV] (DM)</t>
  </si>
  <si>
    <t>T33V11WHI</t>
  </si>
  <si>
    <t>Lõi T33 K EZ xanh D Karofi (DM)</t>
  </si>
  <si>
    <t>T33K11BLUE</t>
  </si>
  <si>
    <t>Lõi T33 V xanh B Tecomen</t>
  </si>
  <si>
    <t>T33V11BLUE</t>
  </si>
  <si>
    <t>Lõi T33 1125 trắng Karofi (Anh)</t>
  </si>
  <si>
    <t>T33-1125WHI</t>
  </si>
  <si>
    <t>Lõi T33 V trắng Grandsafe</t>
  </si>
  <si>
    <t>Lõi khoáng V vàng BLUE LEAF</t>
  </si>
  <si>
    <t>MineralV11YEL</t>
  </si>
  <si>
    <t>Lõi T33 V trắng Blue Leaf</t>
  </si>
  <si>
    <t>Lõi Alkaline V xanh B BLUE LEAF</t>
  </si>
  <si>
    <t>Lõi T33 V xanh D WATERNESS</t>
  </si>
  <si>
    <t>Lõi khoáng V xanh D WATERNESS</t>
  </si>
  <si>
    <t>MineralV11BLUD</t>
  </si>
  <si>
    <t>Lõi Nano silver V xanh D WATERNESS</t>
  </si>
  <si>
    <t>Nano 11"</t>
  </si>
  <si>
    <t>Lõi Alkaline V xanh D2 Tecomen</t>
  </si>
  <si>
    <t>Lõi khoáng K EZ xanh D Karofi (Anh)</t>
  </si>
  <si>
    <t>MineralK11BLUD</t>
  </si>
  <si>
    <t>Lõi Alkaline K EZ xanh D Karofi (Anh)</t>
  </si>
  <si>
    <t>Lõi Nano K EZ xanh D Karofi (Anh)</t>
  </si>
  <si>
    <t>Lõi Hydrogen K EZ xanh D Karofi (Anh)</t>
  </si>
  <si>
    <t>Hydrogen K 11"</t>
  </si>
  <si>
    <t>Lõi hồng ngoại K EZ xanh D Karofi (Anh)</t>
  </si>
  <si>
    <t>FarinfrK11BLU</t>
  </si>
  <si>
    <t>Lõi T33 V trắng Karofi (Anh)</t>
  </si>
  <si>
    <t>Lõi khoáng V trắng Karofi (Anh)</t>
  </si>
  <si>
    <t>MineralV11WHI</t>
  </si>
  <si>
    <t>Lõi Alkaline V trắng/cam TCM [MIV]</t>
  </si>
  <si>
    <t>Lõi T33 trắng/xanh NC TCM (TB2)</t>
  </si>
  <si>
    <t>T33V11WH-GR</t>
  </si>
  <si>
    <t>Lõi T33 xanh NC TCM (TB2)</t>
  </si>
  <si>
    <t>T33V11GRE</t>
  </si>
  <si>
    <t>Lõi khoáng trắng/vàng TCM [MIV]</t>
  </si>
  <si>
    <t>Lõi T33 102 trong TCM [MIV] (PPN)</t>
  </si>
  <si>
    <t>PPIL10CLEA</t>
  </si>
  <si>
    <t>Lõi T33 102 trong/xanh [MIV] (PP-INLINE)</t>
  </si>
  <si>
    <t>PPINLINE</t>
  </si>
  <si>
    <t>Lõi Alkaline V xanh D WATERNESS</t>
  </si>
  <si>
    <t>Lõi Alkaline 102 xanh B Livotec (Anh)</t>
  </si>
  <si>
    <t>Alkaline10BLU</t>
  </si>
  <si>
    <t>Lõi Alkaline V trắng/cam Karofi [MIV]</t>
  </si>
  <si>
    <t>Lõi Alkaline 102 cam Tecomen [MIV]</t>
  </si>
  <si>
    <t>Alkaline10ORA</t>
  </si>
  <si>
    <t>Lõi khoáng đá 102 vàng Tecomen [MIV]</t>
  </si>
  <si>
    <t>Mineral10YEL</t>
  </si>
  <si>
    <t>Lõi khoáng 102 vàng Karofi [MIV]</t>
  </si>
  <si>
    <t>Lõi T33 102 trắng TECOMEN (TB2)</t>
  </si>
  <si>
    <t>T33-10WHI</t>
  </si>
  <si>
    <t>Bộ lõi Karofi Smax HP 6.0-PPN v3</t>
  </si>
  <si>
    <t>ComboHP6.0</t>
  </si>
  <si>
    <t>Lõi Alkaline V cam ANMAX</t>
  </si>
  <si>
    <t>Lõi T33 V xanh B KAROFI (Anh)</t>
  </si>
  <si>
    <t>Bộ lõi Lefay Smax HP 6.2-PPN</t>
  </si>
  <si>
    <t>ComboHP6.2</t>
  </si>
  <si>
    <t>Lõi T33 K-U xanh D KAROFI (TB2) (Anh)</t>
  </si>
  <si>
    <t>Lõi Post Carbon EZ270 KoriHome v2</t>
  </si>
  <si>
    <t>PostCarbonEZ</t>
  </si>
  <si>
    <t>Lõi U-Type</t>
  </si>
  <si>
    <t>Lõi Nano EZ270 trắng KoriHome v2</t>
  </si>
  <si>
    <t>NanoEZ</t>
  </si>
  <si>
    <t>Lõi T33 V trắng ANMAX (TB2)</t>
  </si>
  <si>
    <t>Lõi khoáng 102 xanh NC (FLOW) (DM)</t>
  </si>
  <si>
    <t>Lõi T33 V trắng HITEK (1011814)</t>
  </si>
  <si>
    <t>Lõi khoáng EZ270T-2RV v2 (DM)</t>
  </si>
  <si>
    <t>MineralEZ</t>
  </si>
  <si>
    <t>Lõi khoáng EZ270T-2RV v2 (XL)</t>
  </si>
  <si>
    <t>Bộ lõi NQAA ALMAA Smax HP6.2-PPN (Anh)</t>
  </si>
  <si>
    <t>Bộ lõi KORIHOME Smax HP6.2-PPN (Anh) V2</t>
  </si>
  <si>
    <t>Lõi T33 V trắng WATER TEC (TB2)</t>
  </si>
  <si>
    <t>Lõi khoáng V trắng Tecomen</t>
  </si>
  <si>
    <t>Lõi Alkaline V trắng TECOMEN</t>
  </si>
  <si>
    <t>AlkalineV11WHI</t>
  </si>
  <si>
    <t>Lõi Alkaline K EZ xanh D KAROFI Brills</t>
  </si>
  <si>
    <t>Bộ lõi HP 6.2 KRF (Brills/DM)</t>
  </si>
  <si>
    <t>Bộ lõi KRF Smax HP 6.2-PPN Brills</t>
  </si>
  <si>
    <t>Lõi Nano V xanh B Tecomen [MIV]</t>
  </si>
  <si>
    <t>Lõi hồng ngoại K EZ xanh D Brills</t>
  </si>
  <si>
    <t>Lõi T33 V xanh B AALLA (1011814)</t>
  </si>
  <si>
    <t>Lõi Alkaline V xanh B BRAFCO</t>
  </si>
  <si>
    <t>Lõi T33 V xanh B BRAFCO</t>
  </si>
  <si>
    <t>Lõi khoáng V xanh B BRAFCO</t>
  </si>
  <si>
    <t>MineralV11BLUB</t>
  </si>
  <si>
    <t>Bộ lõi KRF Smax HP 6.2-PPN v3 (Anh)</t>
  </si>
  <si>
    <t>Lõi T33 V xanh NC HITEK</t>
  </si>
  <si>
    <t>Lõi T33 V trắng U.S.A TECHNOLOGY</t>
  </si>
  <si>
    <t>Bộ lõi WATERNESS Smax HP 6.2-PPN (Anh)</t>
  </si>
  <si>
    <t>Lõi Alkaline K-U xanh B (DM)</t>
  </si>
  <si>
    <t>AlkalineK11BLU</t>
  </si>
  <si>
    <t>Lõi PP 10" G110 LIYAV</t>
  </si>
  <si>
    <t>PP 10" G110</t>
  </si>
  <si>
    <t>Lõi PP</t>
  </si>
  <si>
    <t>Lõi UDF 10 trắng/xanh LIYAV</t>
  </si>
  <si>
    <t>UDF10B</t>
  </si>
  <si>
    <t>Lõi GAC</t>
  </si>
  <si>
    <t>Lõi CTO 10" trắng LIYAV</t>
  </si>
  <si>
    <t>CTO10W</t>
  </si>
  <si>
    <t>Lõi CTO</t>
  </si>
  <si>
    <t>Lõi T33 K-U trắng LIYAV</t>
  </si>
  <si>
    <t>T33K11WHI</t>
  </si>
  <si>
    <t>Lõi khoáng K-U trắng LIYAV</t>
  </si>
  <si>
    <t>MineralK11WHI</t>
  </si>
  <si>
    <t>Lõi Nano Silver Plus K-U trắng LIYAV</t>
  </si>
  <si>
    <t>Lõi T33 K-U xanh D WTR</t>
  </si>
  <si>
    <t>Lõi khoáng K-U trắng WTR</t>
  </si>
  <si>
    <t>Lõi Alkaline K-U trắng WTR</t>
  </si>
  <si>
    <t>AlkalineK11WHI</t>
  </si>
  <si>
    <t>Lõi khoáng V trắng HYDRO</t>
  </si>
  <si>
    <t>Lõi ALkaline V cam PURE H2O (1011814)</t>
  </si>
  <si>
    <t>Lõi ALkaline V cam HITEK (1011814)</t>
  </si>
  <si>
    <t>Lõi T33 V xanh B KRF ECO</t>
  </si>
  <si>
    <t>Lõi Alkaline V xanh B Karofi ECO</t>
  </si>
  <si>
    <t>Lõi khoáng V vàng Karofi ECO</t>
  </si>
  <si>
    <t>Lõi Alkaline V trắng HYDRO</t>
  </si>
  <si>
    <t>Lõi Nano Karofi EZ270T-2RV-4S ngang (DM)</t>
  </si>
  <si>
    <t>Bộ lõi KRF Smax HP 6.2-PPN (Anh) v4</t>
  </si>
  <si>
    <t>Lõi khoáng V vàng PURE SPRING</t>
  </si>
  <si>
    <t>Lõi T33 V trắng ZE FLOW</t>
  </si>
  <si>
    <t>Bộ lõi Karofi Smax HP 6.0-PPN (Anh)</t>
  </si>
  <si>
    <t>Bộ 7 lõi/Màng Vontron/tay vặn BK PURE</t>
  </si>
  <si>
    <t>Set 7 filter + Wrench</t>
  </si>
  <si>
    <t>Bộ lõi</t>
  </si>
  <si>
    <t>Lõi Alkaline 102 xanh B PUROVIET</t>
  </si>
  <si>
    <t>Lõi Khoáng 102 xanh B LIVOTEC v2 (Anh)</t>
  </si>
  <si>
    <t>Mineral10BLU</t>
  </si>
  <si>
    <t>Lõi NN Hydro-ion EZ270T-2RV 1/4N (Anh)</t>
  </si>
  <si>
    <t>Hydrogen EZ</t>
  </si>
  <si>
    <t>Lõi Bi-Mineral EZ270T-2RV 1/4 ngang (DM)</t>
  </si>
  <si>
    <t>Bộ lõi KRF Smax HP 6.2-PPN (Anh) v5.2</t>
  </si>
  <si>
    <t>Lõi T33 V trắng TECOMEN v2 (TB2)</t>
  </si>
  <si>
    <t>Lõi PP 10" [KAROFI 5u] (AMAZON)</t>
  </si>
  <si>
    <t>PP 10" G120</t>
  </si>
  <si>
    <t>Lõi khoáng V trắng ZE FLOW</t>
  </si>
  <si>
    <t>Lõi alkaline V trắng ZE FLOW</t>
  </si>
  <si>
    <t>Lõi T33 K-U trắng Helsy</t>
  </si>
  <si>
    <t>Lõi khoáng K-U xanh B Helsy</t>
  </si>
  <si>
    <t>MineralK11BLU</t>
  </si>
  <si>
    <t>Lõi T33 V trắng HYDRO</t>
  </si>
  <si>
    <t>Lõi khoáng EZ270T-2RV v2 (Brills /DM)</t>
  </si>
  <si>
    <t>Lõi Bi-Mineral EZ270T-2RV 1/4N PLP (DM)</t>
  </si>
  <si>
    <t>Mineral EZ</t>
  </si>
  <si>
    <t>Lõi Nano EZ270T-2RV 1/4N PLP (DM)</t>
  </si>
  <si>
    <t>Nano EZ</t>
  </si>
  <si>
    <t>Bộ lõi KRF Smax HP6.2 1/4N (Brills/DM)</t>
  </si>
  <si>
    <t>HP6.2BRILLS</t>
  </si>
  <si>
    <t>Lõi Alkaline V xanh B AQUA GOLD (TCM)</t>
  </si>
  <si>
    <t>Lõi khoáng V vàng AQUA GOLD (TCM)</t>
  </si>
  <si>
    <t>Bộ 3 lõi Smax Pro BRAFCO</t>
  </si>
  <si>
    <t>Set 3 Smax</t>
  </si>
  <si>
    <t>Lõi T33 V trắng AQUA GOLD (TCM)</t>
  </si>
  <si>
    <t>Lõi khoáng V trắng Water Tec</t>
  </si>
  <si>
    <t>Lõi Alkaline V trắng Water Tec</t>
  </si>
  <si>
    <t>Lõi Hydrogen EZ270T-2RV WAZ</t>
  </si>
  <si>
    <t>HydrogenEZ</t>
  </si>
  <si>
    <t>Lõi T33 1125 trắng PURESHIELD</t>
  </si>
  <si>
    <t>Bộ lõi KRF Smax HP 6.2 1/4N (KSA)</t>
  </si>
  <si>
    <t>Lõi Hydro-ion EZ270T-2RV 1/4N (KSA)</t>
  </si>
  <si>
    <t>HydroionEZ</t>
  </si>
  <si>
    <t>Lõi T33 V trắng NEWLAND</t>
  </si>
  <si>
    <t>Lõi khoáng V vàng NEWLAND</t>
  </si>
  <si>
    <t>Bộ lõi Smax HP 6.2-PPN LIYAV PRO</t>
  </si>
  <si>
    <t>Lõi T33 V trắng NO-BRAND</t>
  </si>
  <si>
    <t>Lõi T33 V xanh B TNT USA</t>
  </si>
  <si>
    <t>Lõi Khoáng V xanh B TNT USA</t>
  </si>
  <si>
    <t>MineralV11BLU</t>
  </si>
  <si>
    <t>Lõi Alkaline V xanh B TNT USA</t>
  </si>
  <si>
    <t>Alkaline 11"</t>
  </si>
  <si>
    <t>Bộ lõi KRF Smax HP 6.2 1/4N (US)</t>
  </si>
  <si>
    <t>Combo HP6.2</t>
  </si>
  <si>
    <t>Bộ lõi KRF Smax HP 6.2-PPN v2 (Anh/XL)</t>
  </si>
  <si>
    <t>Lõi hồng ngoại K EZ xanh D KAROFI (DM)</t>
  </si>
  <si>
    <t>Lõi khoáng V xanh B Tecomen</t>
  </si>
  <si>
    <t>Lõi khoáng V trắng/xanh L (DM)</t>
  </si>
  <si>
    <t>Lõi khoáng K-U xanh D KAROFI (DM)</t>
  </si>
  <si>
    <t>Lõi khoáng đá vàng Tecomen (T)</t>
  </si>
  <si>
    <t>Lõi Nano 102 trắng</t>
  </si>
  <si>
    <t>Nano10WHI</t>
  </si>
  <si>
    <t>Lõi Nano K-U xanh D KAROFI (DM)</t>
  </si>
  <si>
    <t>NanoK11BLU</t>
  </si>
  <si>
    <t>Đèn UV 6W</t>
  </si>
  <si>
    <t>Lõi Hydrogen K EZ xanh D Karofi (DM)</t>
  </si>
  <si>
    <t>Lõi PP 20" G240</t>
  </si>
  <si>
    <t>PP 20" G240</t>
  </si>
  <si>
    <t>PP 10" G120 Filter 5u LALANKA</t>
  </si>
  <si>
    <t>Lõi PP 10" G130 trơn PURE LIFE</t>
  </si>
  <si>
    <t>PP 10" G130</t>
  </si>
  <si>
    <t>Lõi PP 20" G360-trơn PURE LIFE</t>
  </si>
  <si>
    <t>PP 20" G360</t>
  </si>
  <si>
    <t>Lõi PP 30" G390 trơn PURE LIFE</t>
  </si>
  <si>
    <t>PP 30"</t>
  </si>
  <si>
    <t>Lõi PP 40" G520 trơn PURE LIFE</t>
  </si>
  <si>
    <t>PP 40"</t>
  </si>
  <si>
    <t>Lõi PP 10" G130 trơn GRANDSAFE</t>
  </si>
  <si>
    <t>Lõi PP 10" G180-70 trơn Tecomen</t>
  </si>
  <si>
    <t>PP 10" G180</t>
  </si>
  <si>
    <t>Lõi PP 20" G360 trơn GRANDSAFE</t>
  </si>
  <si>
    <t>Lõi PP 10" vằn G120 1u LALANKA</t>
  </si>
  <si>
    <t>PP10G1201U</t>
  </si>
  <si>
    <t>Lõi PP 10" G120 trơn Karofi 5u (Anh)</t>
  </si>
  <si>
    <t>Lõi PP 10" G120 vằn Karofi 1u (Anh)</t>
  </si>
  <si>
    <t>Lõi Smax Duo 1 Vi lọc</t>
  </si>
  <si>
    <t>Filter Smax Duo1</t>
  </si>
  <si>
    <t>Lõi PP 10" G120 BLUE LEAF</t>
  </si>
  <si>
    <t>Lõi PP 10" G120 trơn 5um WATERNESS</t>
  </si>
  <si>
    <t>Lõi PP 10" G120 Tecomen (NO MIV)</t>
  </si>
  <si>
    <t>Lõi PP 10" Livotec 5u (Anh)</t>
  </si>
  <si>
    <t>Lõi PP 10" G120 5u MAXPURE</t>
  </si>
  <si>
    <t>Lõi PP 10" G180-70 trơn HYDRO10</t>
  </si>
  <si>
    <t>Lõi PP 10" G130 AL-SAQAF</t>
  </si>
  <si>
    <t>Lõi PP Sediment EZ270 KoriHome v2</t>
  </si>
  <si>
    <t>SedimentEZ</t>
  </si>
  <si>
    <t>Lõi PP 10" trơn 5u NO-BRAND</t>
  </si>
  <si>
    <t>PP 10" G120 Filter 10u LALANKA</t>
  </si>
  <si>
    <t>LÕI PP 10" TRƠN AQUA GOLD [MIV]</t>
  </si>
  <si>
    <t>Lõi PP 40" G520 trơn 1u PURE LIFE</t>
  </si>
  <si>
    <t>PP 40"1U</t>
  </si>
  <si>
    <t>Lõi PP 30" G390 trơn 1u PURE LIFE</t>
  </si>
  <si>
    <t>PP 30"1U</t>
  </si>
  <si>
    <t>Lõi PP 10" G110 PURE TOUCH v2</t>
  </si>
  <si>
    <t>Lõi PP 10" G110 HEALTHY PURE</t>
  </si>
  <si>
    <t>Lõi PP 10" G120 HYDRO</t>
  </si>
  <si>
    <t>Lõi PP 10" G130 trơn 5u [KAROFI] ECO</t>
  </si>
  <si>
    <t>Lõi PP 10" G120 trơn [AQUAPURE] (MCPP)</t>
  </si>
  <si>
    <t>Lõi PP 10" G110 Helsy</t>
  </si>
  <si>
    <t>Lõi PP 10" G140-63 trơn BK PURE</t>
  </si>
  <si>
    <t>PP 10" G140</t>
  </si>
  <si>
    <t>Lõi PP 20" G360-70 trơn PURE LIFE v2</t>
  </si>
  <si>
    <t>Lõi PP 10" G110 trơn 5u Karofi (Anh)</t>
  </si>
  <si>
    <t>Lõi PP 20" G740 trơn 5u Karofi (Anh)</t>
  </si>
  <si>
    <t>PP 20" G740</t>
  </si>
  <si>
    <t>Lõi PP 10" G110-61 trơn Sedco</t>
  </si>
  <si>
    <t>Lõi PP 10" G110-61 vằn Sedco</t>
  </si>
  <si>
    <t>Lõi PP 10" G110 PURESHIELD</t>
  </si>
  <si>
    <t>Lõi PP 20" G240 trơn 1u LALANKA</t>
  </si>
  <si>
    <t>Lõi PP 20" G240 trơn 5u LALANKA</t>
  </si>
  <si>
    <t>Lõi PP 10" G110 AQUALAND (1000546)</t>
  </si>
  <si>
    <t>Lõi PP 10" G110 trơn PURE SPRING V2</t>
  </si>
  <si>
    <t>Lõi PP G110 trơn TNT USA [MIV]</t>
  </si>
  <si>
    <t>Lõi PPD 10" xanh C vằn WATERNESS</t>
  </si>
  <si>
    <t>PPD10BS</t>
  </si>
  <si>
    <t>Lõi lọc thô KAROFI Smax Pro 2</t>
  </si>
  <si>
    <t>Smax Pro 2</t>
  </si>
  <si>
    <t>Lõi lọc 1 Smax Pro V KRF (Anh)</t>
  </si>
  <si>
    <t>Smax Pro V1</t>
  </si>
  <si>
    <t>Lõi Karofi Smax Pro 2 v2 (DM)</t>
  </si>
  <si>
    <t>Lõi KAROFI Smax Pro 1 v3</t>
  </si>
  <si>
    <t>Filter Smax Pro1</t>
  </si>
  <si>
    <t>Lõi KAROFI Smax Pro 3 v3</t>
  </si>
  <si>
    <t>Smax Pro 3</t>
  </si>
  <si>
    <t>Lõi lọc 1 Smax Pro V (TCM)</t>
  </si>
  <si>
    <t>Lõi lọc 3 Smax Pro V (TCM)</t>
  </si>
  <si>
    <t>Smax Pro V3</t>
  </si>
  <si>
    <t>Lõi lọc 2 Smax Pro V [KRF] v2</t>
  </si>
  <si>
    <t>Smax Pro V2</t>
  </si>
  <si>
    <t>Lõi lọc 2 Smax Pro V KRF (Anh)</t>
  </si>
  <si>
    <t>Lõi lọc 3 Smax Pro V Brills</t>
  </si>
  <si>
    <t>Lõi lọc 1 Smax Pro V Brills</t>
  </si>
  <si>
    <t>Lõi lọc 2 Karofi smax Pro V Brills</t>
  </si>
  <si>
    <t>Lõi lọc 3 Smax Pro V KRF (Anh)</t>
  </si>
  <si>
    <t>Lõi lọc 3 Smax Pro V KRF v2 (Anh)</t>
  </si>
  <si>
    <t>Lõi lọc 2 Smax Pro V KRF v2 (Anh)</t>
  </si>
  <si>
    <t>Lõi lọc 1 Smax Pro V KRF v2 (Anh)</t>
  </si>
  <si>
    <t>Lõi lọc Cartridge BR20H/ KTF-P02</t>
  </si>
  <si>
    <t>BR20H/ KTF-P02</t>
  </si>
  <si>
    <t>Khác</t>
  </si>
  <si>
    <t>Lõi lọc 2 Smax Pro V WAR</t>
  </si>
  <si>
    <t>Lõi lọc 1 Smax Pro V WAR</t>
  </si>
  <si>
    <t>Lõi lọc 3 Smax Pro V WAR</t>
  </si>
  <si>
    <t>Lõi lọc Smax Pro 1 WAR</t>
  </si>
  <si>
    <t>Smax Pro 1</t>
  </si>
  <si>
    <t>Lõi lọc Smax Pro 2 WAR</t>
  </si>
  <si>
    <t>Lõi lọc Smax Pro 3 WAR</t>
  </si>
  <si>
    <t>Lõi lọc 1 Smax Pro V WATERNESS</t>
  </si>
  <si>
    <t>Lõi lọc 2 Smax Pro V WATERNESS</t>
  </si>
  <si>
    <t>Lõi lọc 3 Smax Pro V WATERNESS</t>
  </si>
  <si>
    <t>Lõi lọc 3 Smax Pro V LIYAV PRO</t>
  </si>
  <si>
    <t>Lõi lọc 1 Smax Pro V LIYAV PRO</t>
  </si>
  <si>
    <t>Lõi lọc 2 Smax Pro V LIYAV PRO</t>
  </si>
  <si>
    <t>Filter Smax Pro V2</t>
  </si>
  <si>
    <t>Lõi UDF 10" Blue Leaf (N)</t>
  </si>
  <si>
    <t>UDF10BSH</t>
  </si>
  <si>
    <t>Lõi PP 10" G110 trơn ANMAX</t>
  </si>
  <si>
    <t>Lõi UDF 20 inch (Máy 30 - 50L/H)</t>
  </si>
  <si>
    <t>UDF20</t>
  </si>
  <si>
    <t>Lõi OCB 10" /T trắng PURE LIFE</t>
  </si>
  <si>
    <t>OCB10W</t>
  </si>
  <si>
    <t>Lõi OCB 10" /T trắng GRANDSAFE</t>
  </si>
  <si>
    <t>Lõi OCB 10" trắng AQUA PURE</t>
  </si>
  <si>
    <t>Lõi OCB 10" trắng Karofi (Anh)</t>
  </si>
  <si>
    <t>Lõi OCB 10" trắng LALANKA</t>
  </si>
  <si>
    <t>Lõi Smax Duo 2 Activated Carbon</t>
  </si>
  <si>
    <t>Smax Duo 2</t>
  </si>
  <si>
    <t>Lõi UDF 20" /T trắng GRANDSAFE</t>
  </si>
  <si>
    <t>Lõi OCB 10" trắng Tecomen (NO MIV)</t>
  </si>
  <si>
    <t>Lõi OCB 10" trắng Livotec (Anh)</t>
  </si>
  <si>
    <t>Lõi OCB 10" trắng MAXPURE</t>
  </si>
  <si>
    <t>Lõi OCB 10" trắng AL-SAQAF</t>
  </si>
  <si>
    <t>Lõi OCB 10" trắng Water Tec</t>
  </si>
  <si>
    <t>Lõi OCB 10" trắng NO-BRAND</t>
  </si>
  <si>
    <t>Lõi UDF 10" trắng/xanh PURE TOUCH v2</t>
  </si>
  <si>
    <t>Lõi UDF 10" trắng HEALTHYPURE</t>
  </si>
  <si>
    <t>Lõi UDF 10" Trắng/xanh Tecomen</t>
  </si>
  <si>
    <t>Bộ lõi PP-OCB-CTO AALLA</t>
  </si>
  <si>
    <t>Set PP-OCB-CTO</t>
  </si>
  <si>
    <t>Lõi UDF 10" vằn/xanh ANMAX (1000546)</t>
  </si>
  <si>
    <t>UDF10BS</t>
  </si>
  <si>
    <t>Lõi OCB 10" trắng HYDRO10 v2</t>
  </si>
  <si>
    <t>Lõi OCB 10" trắng TECOMEN v2</t>
  </si>
  <si>
    <t>Lõi UDF 10" vằn/xanh AQUA GOLD v2</t>
  </si>
  <si>
    <t>Lõi OCB 10" trắng KRF ECO</t>
  </si>
  <si>
    <t>Lõi UDF 20" Trắng KRF ECO</t>
  </si>
  <si>
    <t>Bộ lõi PP-OCB-CTO BARFCO</t>
  </si>
  <si>
    <t>Bộ lõi PP-UDF-CTO 7STAR</t>
  </si>
  <si>
    <t>Set PP-UDF-CTO Offset</t>
  </si>
  <si>
    <t>Lõi UDF 10" trơn/ xanh Sedco</t>
  </si>
  <si>
    <t>Bộ lõi UDF-CTO xanh nhạt PROTEC</t>
  </si>
  <si>
    <t>Set UDF-CTO Eco</t>
  </si>
  <si>
    <t>Lõi UDF 10" trơn/xanh PURESHIELD</t>
  </si>
  <si>
    <t>Lõi UDF 10" trơn/xanh PURE SPRING v2</t>
  </si>
  <si>
    <t>Bộ lõi PP-UDF-CTO VITAL SMART</t>
  </si>
  <si>
    <t>Set PP-UDF-CTO Eco</t>
  </si>
  <si>
    <t>Bộ lõi PP-UDF-CTO Saqi</t>
  </si>
  <si>
    <t>Lõi UDF 10" vằn/xanh B WATERNESS</t>
  </si>
  <si>
    <t>Bộ lõi PP-OCB-CTO NEWLAND</t>
  </si>
  <si>
    <t>Lõi OCB 10" trắng AQUALAND (1000546)</t>
  </si>
  <si>
    <t>Lõi UDF trơn/xanh TNT USA [MIV]</t>
  </si>
  <si>
    <t>UDF10W</t>
  </si>
  <si>
    <t>Lõi CTO 20" trắng</t>
  </si>
  <si>
    <t>CTO20G</t>
  </si>
  <si>
    <t>Lõi CTO 10" /35T trắng PURE LIFE</t>
  </si>
  <si>
    <t>Lõi CTO 10" /35T trắng GRANDSAFE</t>
  </si>
  <si>
    <t>Lõi CTO 10" trắng AQUA PURE</t>
  </si>
  <si>
    <t>Lõi CTO 10" trắng Tecomen</t>
  </si>
  <si>
    <t>Lõi CTO 10" Karofi (Anh)</t>
  </si>
  <si>
    <t>Lõi CTO 10" trắng LALANKA</t>
  </si>
  <si>
    <t>Lõi CTO 20" Trắng GRANDSAFE</t>
  </si>
  <si>
    <t>Lõi CTO 10" trắng BLUE LEAF</t>
  </si>
  <si>
    <t>Lõi CTO 10" trắng WATERNESS</t>
  </si>
  <si>
    <t>Lõi CTO 10" trắng Tecomen (NO MIV)</t>
  </si>
  <si>
    <t>Lõi CTO 10" Livotec (Anh)</t>
  </si>
  <si>
    <t>Lõi CTO 10” trắng MAXPURE</t>
  </si>
  <si>
    <t>Lõi CTO 10" trắng HYDRO10</t>
  </si>
  <si>
    <t>Lõi CTO 10" trắng PURE TOUCH v2</t>
  </si>
  <si>
    <t>Lõi CTO 10" trắng AL-SAQAF</t>
  </si>
  <si>
    <t>Lõi CTO 10" trắng Water Tec</t>
  </si>
  <si>
    <t>Lõi PRE CARBON EZ270 KoriHome v2</t>
  </si>
  <si>
    <t>PrecarbonEZ</t>
  </si>
  <si>
    <t>Lõi CTO 10" trắng ANMAX (1000546)</t>
  </si>
  <si>
    <t>Lõi CTO 10" trắng HEALTHY PURE</t>
  </si>
  <si>
    <t>Lõi CTO 10" trắng HYDRO</t>
  </si>
  <si>
    <t>Lõi CTO 10" trắng AQUA GOLD v2</t>
  </si>
  <si>
    <t>Lõi CTO 10" trắng KRF ECO</t>
  </si>
  <si>
    <t>Lõi CTO 20" trắng KRF ECO</t>
  </si>
  <si>
    <t>Lõi CTO 10" trắng Sedco</t>
  </si>
  <si>
    <t>Lõi CTO 10" trắng PURESHIELD</t>
  </si>
  <si>
    <t>Lõi CTO 10" trắng PURE SPRING v2</t>
  </si>
  <si>
    <t>Lõi CTO 10" trắng AQUALAND (1000546)</t>
  </si>
  <si>
    <t>Lõi CTO trắng TNT USA [MIV]</t>
  </si>
  <si>
    <t>Lõi lọc Smax Duo 2 Ion Exchange</t>
  </si>
  <si>
    <t>Cation10Y</t>
  </si>
  <si>
    <t>Lõi Cation 10" vàng Karofi (Anh)</t>
  </si>
  <si>
    <t>Lõi Cation 10" vàng HYDRO</t>
  </si>
  <si>
    <t>Van áp cao EZ GY-01</t>
  </si>
  <si>
    <t>HPvalve GY</t>
  </si>
  <si>
    <t>LK Khác</t>
  </si>
  <si>
    <t>Van áp cao EZ HPS-1 CNKB (2000160)</t>
  </si>
  <si>
    <t>HPvalve CNKB</t>
  </si>
  <si>
    <t>Van áp cao EZ 1/4" (2000306)</t>
  </si>
  <si>
    <t>HPvalve</t>
  </si>
  <si>
    <t>Van áp thấp đen EZ 1/4 JEAK</t>
  </si>
  <si>
    <t>High Pressure valve</t>
  </si>
  <si>
    <t>Van áp thấp EZ 1/4 GY-01 đen</t>
  </si>
  <si>
    <t>LPvalve GY</t>
  </si>
  <si>
    <t>Van áp thấp EZ 1/4" (2000306)</t>
  </si>
  <si>
    <t>LPvalve</t>
  </si>
  <si>
    <t>Van điện từ 24V EZ xanh YS-DCF-J2 KSD</t>
  </si>
  <si>
    <t>Solenoid24</t>
  </si>
  <si>
    <t>Van điện từ 24/4U DAUER</t>
  </si>
  <si>
    <t>Van điện từ 24/4U Spring</t>
  </si>
  <si>
    <t>Van điện từ 24/4U HCH</t>
  </si>
  <si>
    <t>Van điện từ 24/6U CNKB FPD-360L50</t>
  </si>
  <si>
    <t>Bơm 36V Headon TF-3400</t>
  </si>
  <si>
    <t>TF-3400</t>
  </si>
  <si>
    <t>Bơm</t>
  </si>
  <si>
    <t>Bơm 24V DAUER-8369 PLUS</t>
  </si>
  <si>
    <t>Dauer8369</t>
  </si>
  <si>
    <t>Bơm 24V 8369T Radian (Anh) V2</t>
  </si>
  <si>
    <t>8369T</t>
  </si>
  <si>
    <t>Bơm 24V EZS DAUER-8369 PLUS</t>
  </si>
  <si>
    <t>Dauer8369S</t>
  </si>
  <si>
    <t>Bơm 24V 8369 ANMAX</t>
  </si>
  <si>
    <t>Bơm 24V DAUER 8369 PURE LIFE (XL)</t>
  </si>
  <si>
    <t>Bơm 36V Headon PURE LIFE (XL)</t>
  </si>
  <si>
    <t>Bơm 24-S 8369T-LC RADIAN</t>
  </si>
  <si>
    <t>Bơm 24-S 8369T-LC RADIAN KAROFI (Anh)</t>
  </si>
  <si>
    <t>Bơm 24-S 8369T-LC PURESHIELD</t>
  </si>
  <si>
    <t>Bơm 24-S 8369T-LC KoriHome (NoB)</t>
  </si>
  <si>
    <t>Bơm 24-S DAUER-8369 AQUALAND (XL)</t>
  </si>
  <si>
    <t>Bơm JET 1100G2 1.1 KW</t>
  </si>
  <si>
    <t>JET1100G2</t>
  </si>
  <si>
    <t>Đầu bơm 24-S 8369T RADIAN (PA66-AN)</t>
  </si>
  <si>
    <t>Pump Head Radian</t>
  </si>
  <si>
    <t>Đầu bơm 24V Radian (8369T)</t>
  </si>
  <si>
    <t>Đầu bơm 24 RADIAN (8369T) (XL)</t>
  </si>
  <si>
    <t>Pump Head Radian XL</t>
  </si>
  <si>
    <t>Nguồn 24V (SASO)</t>
  </si>
  <si>
    <t>24V1.5A 3P</t>
  </si>
  <si>
    <t>Nguồn</t>
  </si>
  <si>
    <t>Nguồn 24V 1.5A (1004785)</t>
  </si>
  <si>
    <t>24V1.5A 2P</t>
  </si>
  <si>
    <t>Nguồn 24/1.5 MIV (SASO/1004785)</t>
  </si>
  <si>
    <t>Nguồn 24/1.5 GVE GM39</t>
  </si>
  <si>
    <t>24V1.5A E</t>
  </si>
  <si>
    <t>Nguồn xung 24/1.5 RADIAN (2xAT2/IP67)</t>
  </si>
  <si>
    <t>Nguồn xung 24/1.5 Ptek (1xAT2) v2</t>
  </si>
  <si>
    <t>Nguồn xung 24/1.5 Ptek (2xAT2/IP67) v2</t>
  </si>
  <si>
    <t>Nguồn xung 24/5 GVE GM130-2400500-2DG</t>
  </si>
  <si>
    <t>24V5A E</t>
  </si>
  <si>
    <t>Nguồn xung 24/1.5 GVE 2 PIN/AT2 (UL)</t>
  </si>
  <si>
    <t>Nguồn xung 36V 2A (GM365)</t>
  </si>
  <si>
    <t>36V2A E</t>
  </si>
  <si>
    <t>Cút 4046</t>
  </si>
  <si>
    <t>Fitting 4046</t>
  </si>
  <si>
    <t>Cút EZ V-4U-4 ST</t>
  </si>
  <si>
    <t>Fitting EZ V-4U-4 ST</t>
  </si>
  <si>
    <t>Cút EZ TD-6U-66</t>
  </si>
  <si>
    <t>EZ TD-6U-66</t>
  </si>
  <si>
    <t>Cút EZ V-6S-6 SC</t>
  </si>
  <si>
    <t>Cút EZ T-4M-4 ORGANIC (G)</t>
  </si>
  <si>
    <t>Fitting 1044EZG</t>
  </si>
  <si>
    <t>Cút EZ V-2M-4 ORGANIC (G)</t>
  </si>
  <si>
    <t>Fitting EZ V-2M-4</t>
  </si>
  <si>
    <t>Cút EZ V-4M-4 ORGANIC (G)</t>
  </si>
  <si>
    <t>Fitting EZ V-4M-4</t>
  </si>
  <si>
    <t>Cút EZ V-6M-4 ORGANIC (G)</t>
  </si>
  <si>
    <t>Fitting 4046EZ</t>
  </si>
  <si>
    <t>Cút EZ TC-4M-4 ORGANIC (G)</t>
  </si>
  <si>
    <t>Fitting 6044EZG</t>
  </si>
  <si>
    <t>Cút EZ TL-4M-4 ORGANIC (G)</t>
  </si>
  <si>
    <t>Fitting 7544EZ</t>
  </si>
  <si>
    <t>Tay vặn cốc Jumbo</t>
  </si>
  <si>
    <t>Wrench 20"</t>
  </si>
  <si>
    <t>Kẹp S20 Fi3-18mm</t>
  </si>
  <si>
    <t>Clamp</t>
  </si>
  <si>
    <t>LK nhựa</t>
  </si>
  <si>
    <t>Núm TM-1809 trắng</t>
  </si>
  <si>
    <t>Tay vặn cốc 10 inch</t>
  </si>
  <si>
    <t>Wrench 10"</t>
  </si>
  <si>
    <t>Tay vặn cốc LVT</t>
  </si>
  <si>
    <t>Vòng ren TM-1809 HANIN (Mạ)</t>
  </si>
  <si>
    <t>Chụp khóa TM-1809 HANIN (Mạ)</t>
  </si>
  <si>
    <t>Công tắc KCD3-11-CB1B-B-B-0 1 đen 0.6mm</t>
  </si>
  <si>
    <t>Switch KCD3-11-CB1B-B-B-0 1 black</t>
  </si>
  <si>
    <t>Công tắc KCD3-11-CB1B-B-R-0 1 đỏ 0.6mm</t>
  </si>
  <si>
    <t>Switch KCD3-11-CB1B-B-R-0 1 red</t>
  </si>
  <si>
    <t>Cút EZ TD-4U-4 ST</t>
  </si>
  <si>
    <t>Fitting EZ TD-4U-4</t>
  </si>
  <si>
    <t>Cút EZ Y-4U-44 ST</t>
  </si>
  <si>
    <t>Fitting EZ Y-4U-44 ST</t>
  </si>
  <si>
    <t>Cút EZ V-6M-6</t>
  </si>
  <si>
    <t>Cút EZ V-6S-4 ST</t>
  </si>
  <si>
    <t>Fitting EZ V-6S-4 ST</t>
  </si>
  <si>
    <t>Cút EZ T-4BU-4 ZQ</t>
  </si>
  <si>
    <t>Fitting EZ T-4BU-4 ZQ</t>
  </si>
  <si>
    <t>Cút EZ T-4F-4 ZQ</t>
  </si>
  <si>
    <t>Fitting EZ T-4F-4 ZQ</t>
  </si>
  <si>
    <t>Cút EZ TD-4U-44 ZQ (ZQ-012-A)</t>
  </si>
  <si>
    <t>Fitting EZ TD-4U-44 ZQ</t>
  </si>
  <si>
    <t>Cút EZ T-4M-4 ZQ (ZQ-002-B)</t>
  </si>
  <si>
    <t>Fitting EZ T-4M-4 ZQ</t>
  </si>
  <si>
    <t>Cút EZ V-4U-6 ZQ (ZQ-005-B)</t>
  </si>
  <si>
    <t>Fitting EZ V-4U-6 ZQ</t>
  </si>
  <si>
    <t>Cút EZ V-6U-6 ZQ-005-C</t>
  </si>
  <si>
    <t>Fitting EZ V-6U-6 ZQ</t>
  </si>
  <si>
    <t>Cút EZ V-4U-6 ORGANIC</t>
  </si>
  <si>
    <t>Fitting EZ V-4U-6</t>
  </si>
  <si>
    <t>Cút EZ V-4U-4 ORGANIC NSF61</t>
  </si>
  <si>
    <t>Fitting EZ V-4U-4 NSF61</t>
  </si>
  <si>
    <t>Cút EZ V-4S-4 ORGANIC NSF61</t>
  </si>
  <si>
    <t>Fitting EZ V-4S-4 NSF61</t>
  </si>
  <si>
    <t>Cút EZ V-4M-4 ORGANIC NSF61</t>
  </si>
  <si>
    <t>Fitting EZ V-4M-4 NSF61</t>
  </si>
  <si>
    <t>Cút inox đầu vào (2000540)</t>
  </si>
  <si>
    <t>Inox Connector</t>
  </si>
  <si>
    <t>Cút EZ T-6U-6 ZQ</t>
  </si>
  <si>
    <t>Fitting EZ T-6U-6 ZQ</t>
  </si>
  <si>
    <t>Van 1CEZ V-4U-4 ZQ</t>
  </si>
  <si>
    <t>1 way valve</t>
  </si>
  <si>
    <t>Van đầu vào tích hợp EZ 3/8" ZQ038-B</t>
  </si>
  <si>
    <t>Valve + connector plastic 3/8</t>
  </si>
  <si>
    <t>Van 1CEZ T-4U-4 ZQ</t>
  </si>
  <si>
    <t>Bộ cút Flow 300- DNT</t>
  </si>
  <si>
    <t>Flow 300 DNT set</t>
  </si>
  <si>
    <t>Van 1C EZ T-4U-4 KRF hồng</t>
  </si>
  <si>
    <t>Van đầu vào tích hợp 3/8" (2000540)</t>
  </si>
  <si>
    <t>Valve + connector 3/8</t>
  </si>
  <si>
    <t>Cút EZ Y-4U-4 (ZQ-011-A)</t>
  </si>
  <si>
    <t>Fitting EZ Y-4U-4</t>
  </si>
  <si>
    <t>Cút EZ V-4S-4 ITIGER</t>
  </si>
  <si>
    <t>EZ V-4S-4 ITIGER</t>
  </si>
  <si>
    <t>Cút EZ V-4U-4 ITIGER</t>
  </si>
  <si>
    <t>Fitting EZ V-4U-4</t>
  </si>
  <si>
    <t>Cút EZ V-4M-4 ITIGER</t>
  </si>
  <si>
    <t>Cút EZ Y-4U-44 ITIGER</t>
  </si>
  <si>
    <t>Fitting EZ Y-4U-44</t>
  </si>
  <si>
    <t>Cút EZ TD-4U-44 ITIGER</t>
  </si>
  <si>
    <t>Fitting EZ TD-4U-44</t>
  </si>
  <si>
    <t>Cút EZ T-4U-4 ITIGER</t>
  </si>
  <si>
    <t>Fitting EZ T-4U-4</t>
  </si>
  <si>
    <t>Stopper 1/4 HCV</t>
  </si>
  <si>
    <t>Stopper 1/4</t>
  </si>
  <si>
    <t>Màng thay nhanh RO MEMBRANE 80 GPD I-TYPE</t>
  </si>
  <si>
    <t>RO 80G KR QC</t>
  </si>
  <si>
    <t>Màng RO</t>
  </si>
  <si>
    <t>Màng RO GS-1812-75 GRANDSAFE</t>
  </si>
  <si>
    <t>RO 75G VN JC</t>
  </si>
  <si>
    <t>Màng RO LVT-1812-75 Livotec</t>
  </si>
  <si>
    <t>Màng RO TW30-1812-100 MCM TFC (261mm)</t>
  </si>
  <si>
    <t>RO 100G KR JC</t>
  </si>
  <si>
    <t>Màng RO EZ270T-2R (MCM)</t>
  </si>
  <si>
    <t>RO 100G KR QC</t>
  </si>
  <si>
    <t>Màng RO Vontron HT3-2012-100</t>
  </si>
  <si>
    <t>RO 100G HT VT</t>
  </si>
  <si>
    <t>Màng RO LVT-1812-75 Livotec (1007845)</t>
  </si>
  <si>
    <t>Màng RO LVT-1812-100 Livotec (1008619)</t>
  </si>
  <si>
    <t>RO 100G VN JC</t>
  </si>
  <si>
    <t>Màng RO-1812 Water Tec</t>
  </si>
  <si>
    <t>Màng RO LVT-1812-100 HYDRO</t>
  </si>
  <si>
    <t>Màng RO EZ270 PURIFILM Brills</t>
  </si>
  <si>
    <t>RO 100G US QC</t>
  </si>
  <si>
    <t>Màng RO Purifim 100GPD thay nhanh Mỹ 3.0</t>
  </si>
  <si>
    <t>Màng RO LVT-1812-75 Anmax</t>
  </si>
  <si>
    <t>Màng RO EZ 14" 100GPD-MCM FLAX</t>
  </si>
  <si>
    <t>Màng RO EZ 14" MCM WATERNESS</t>
  </si>
  <si>
    <t>Màng RO EZ270T-100 PURIFILM v3</t>
  </si>
  <si>
    <t>Màng RO LVT-1812-75 POLAR</t>
  </si>
  <si>
    <t>Màng RO Purifim 100GPD KAROFI 3.0 (XL)</t>
  </si>
  <si>
    <t>Màng RO LVT-1812-100 Polar (1007845)</t>
  </si>
  <si>
    <t>Màng RO 1812-75 ZE FLOW (1007845)</t>
  </si>
  <si>
    <t>Màng RO 1812-75 PURESHIELD (1007845)</t>
  </si>
  <si>
    <t>Màng RO 1812-100 PURESHIELD</t>
  </si>
  <si>
    <t>Màng RO Purifim 100GPD KAROFI 3.0 (Anh)</t>
  </si>
  <si>
    <t>Màng RO Purifim 100GPD KRF 3.0 (Anh/XL)</t>
  </si>
  <si>
    <t>Màng RO EZ270T-2R LEFAY (MCM)</t>
  </si>
  <si>
    <t>Màng RO 1812-75 WAZ</t>
  </si>
  <si>
    <t>Màng RO 100GPD WAZ (MCM) 3.0</t>
  </si>
  <si>
    <t>Màng RO EZ323 100 PURIFILM v3 (Anh)</t>
  </si>
  <si>
    <t>Màng RO 75GPD Saqi</t>
  </si>
  <si>
    <t>Màng RO 100GPD LIYAV PRO (MCM) 3.0</t>
  </si>
  <si>
    <t>Màng RO 1812-75 TNT USA (1007845)</t>
  </si>
  <si>
    <t>Màng RO EZ 14" 100 MCM v3 (XL)</t>
  </si>
  <si>
    <t>Dây RO 1/4 trắng (m)</t>
  </si>
  <si>
    <t>Tube1/4 RL300m</t>
  </si>
  <si>
    <t>Dây RO 3/8 trắng (m)</t>
  </si>
  <si>
    <t>Tube3/8 RL150m</t>
  </si>
  <si>
    <t>Dây RO 1/4 trắng 100m</t>
  </si>
  <si>
    <t>Tube1/4 RL100m</t>
  </si>
  <si>
    <t>Bình áp</t>
  </si>
  <si>
    <t>Giá sắt BCN</t>
  </si>
  <si>
    <t>Big Slim Bracket</t>
  </si>
  <si>
    <t>Giá sắt</t>
  </si>
  <si>
    <t>Giá sắt L4 V2</t>
  </si>
  <si>
    <t>No Stand L4 v2</t>
  </si>
  <si>
    <t>Giá sắt CQ2 L1 MIV v2</t>
  </si>
  <si>
    <t>Stand Side L1 MIV v2</t>
  </si>
  <si>
    <t>Phao điện từ đơn (Cos)</t>
  </si>
  <si>
    <t>Float electromagnetic</t>
  </si>
  <si>
    <t>Bộ phao điện đơn Aquart</t>
  </si>
  <si>
    <t>Float electric</t>
  </si>
  <si>
    <t>Van đầu vào tích hợp 1/4"</t>
  </si>
  <si>
    <t>Valve + connector 1/4</t>
  </si>
  <si>
    <t>Van bình áp 3.2G</t>
  </si>
  <si>
    <t>Tank valve 3.2G</t>
  </si>
  <si>
    <t>Van xả tay EZ BV-4U-4 SHITONG</t>
  </si>
  <si>
    <t>Drain Valve 1544</t>
  </si>
  <si>
    <t>Flow 300 EZ</t>
  </si>
  <si>
    <t>Van bình áp TankLife</t>
  </si>
  <si>
    <t>FLOW 400 ORGANIC</t>
  </si>
  <si>
    <t>Flow 400 ORGANIC</t>
  </si>
  <si>
    <t>Van bình áp EZ BV1C 1/4 INFIMI</t>
  </si>
  <si>
    <t>Tank valve W/Drain</t>
  </si>
  <si>
    <t>Van giảm áp CNKB RPV-30</t>
  </si>
  <si>
    <t>Flow 300 EZ SHITONG</t>
  </si>
  <si>
    <t>Flow 800 EZ ORGANIC</t>
  </si>
  <si>
    <t>Flow 800</t>
  </si>
  <si>
    <t>Khóa vòi nhựa Karofi</t>
  </si>
  <si>
    <t>Van 4 cửa EZ DNT</t>
  </si>
  <si>
    <t>4-way-valve EZ</t>
  </si>
  <si>
    <t>Van bình áp EZ 3/8 ESHIONG</t>
  </si>
  <si>
    <t>Tank Valve 3/8</t>
  </si>
  <si>
    <t>Block Asbeila ASV25H</t>
  </si>
  <si>
    <t>Asbeila AVS25H</t>
  </si>
  <si>
    <t>Block Donper R600a D40CY1</t>
  </si>
  <si>
    <t>Donper D40CY1</t>
  </si>
  <si>
    <t>Vòi K54</t>
  </si>
  <si>
    <t>Faucet Standard K54</t>
  </si>
  <si>
    <t>Vòi SUGOFU SGF234 (Undersink US)</t>
  </si>
  <si>
    <t>Faucet SGF234</t>
  </si>
  <si>
    <t>Vòi SL-D031 Karofi (2000310)</t>
  </si>
  <si>
    <t>Faucet SL-D031 KRF</t>
  </si>
  <si>
    <t>Vòi đèn Led Karofi v2</t>
  </si>
  <si>
    <t>Faucet Led KRF v2</t>
  </si>
  <si>
    <t>Vòi gạt LT013</t>
  </si>
  <si>
    <t>Eco faucet LT013</t>
  </si>
  <si>
    <t>Faucet Waterness</t>
  </si>
  <si>
    <t>Vòi led E196 RUICHANG</t>
  </si>
  <si>
    <t>Faucet Led E196</t>
  </si>
  <si>
    <t>Cần vòi nóng/lạnh Ruichang</t>
  </si>
  <si>
    <t>Hot/Cold faucet tube</t>
  </si>
  <si>
    <t>Faucet KoriHome/DC</t>
  </si>
  <si>
    <t>Faucet Standard KRH</t>
  </si>
  <si>
    <t>Tay vặn cốc ABS</t>
  </si>
  <si>
    <t>Kẹp T33 kép nhỏ loại K02</t>
  </si>
  <si>
    <t>Kẹp T33 kép</t>
  </si>
  <si>
    <t>Tay tháo cút trắng E1128</t>
  </si>
  <si>
    <t>Wrench fitting E1128</t>
  </si>
  <si>
    <t>Bộ điện phân Alkaline 5 tấm</t>
  </si>
  <si>
    <t>5 Plates</t>
  </si>
  <si>
    <t>Bình áp 11G xanh</t>
  </si>
  <si>
    <t>Tank11GTP</t>
  </si>
  <si>
    <t>Bình áp TankLife TL-19P</t>
  </si>
  <si>
    <t>Tank5GTL</t>
  </si>
  <si>
    <t>Bình áp nhựa NPTK-3.2G</t>
  </si>
  <si>
    <t>Tank3.2GYD</t>
  </si>
  <si>
    <t>Bình áp nhựa trắng 4G MIV</t>
  </si>
  <si>
    <t>Tank4GVN</t>
  </si>
  <si>
    <t>Bình áp nhựa trắng 4G KAROFI [MIV]</t>
  </si>
  <si>
    <t>Bình nóng 1L/430W (CT)</t>
  </si>
  <si>
    <t>1L/430W</t>
  </si>
  <si>
    <t>Bình áp nhựa trắng 4G KRF [KRF-MIV]</t>
  </si>
  <si>
    <t>Bình áp nhựa trắng 4G TCM [TCM-MIV]</t>
  </si>
  <si>
    <t>Bình áp nhựa trắng 3.2G TCM (XK)</t>
  </si>
  <si>
    <t>Tank3.2GVN</t>
  </si>
  <si>
    <t>Bình áp 4G PURESHIELD [MIV]</t>
  </si>
  <si>
    <t>Bình áp nhựa trắng 4G Saqi</t>
  </si>
  <si>
    <t>Bình áp trắng 3.2G Pure Water</t>
  </si>
  <si>
    <t>Bình áp nhựa trắng 4G LIYAV PRO</t>
  </si>
  <si>
    <t>Jack DC-015 cái 5.5x2.1mm CO174</t>
  </si>
  <si>
    <t>Rơ le nhiệt lạnh WP7 FUXIN</t>
  </si>
  <si>
    <t>Dây điện led E196 RUICHANG</t>
  </si>
  <si>
    <t>Cảm biến lưu lượng YF-S4028 (C25-03)</t>
  </si>
  <si>
    <t>Sensor 95</t>
  </si>
  <si>
    <t>Sensor 85</t>
  </si>
  <si>
    <t>Bu lông đầu dù Inox M4x12</t>
  </si>
  <si>
    <t>Gioăng chỉ D91.5x3.5</t>
  </si>
  <si>
    <t>Gasket D91.5x3.5</t>
  </si>
  <si>
    <t>Gioăng vỏ màng RO</t>
  </si>
  <si>
    <t>Gasket RO housing</t>
  </si>
  <si>
    <t>Gioăng khóa vòi nhựa Karofi</t>
  </si>
  <si>
    <t>Bộ cánh LVT KAROFI KAQ-X18 Brills</t>
  </si>
  <si>
    <t>Door X18</t>
  </si>
  <si>
    <t>Bộ cánh KAROFI KAD-X68 (PHILIPPINES)</t>
  </si>
  <si>
    <t>Door X68</t>
  </si>
  <si>
    <t>Bộ đình LVT KAROFI KAQ-X18</t>
  </si>
  <si>
    <t>Glass X18</t>
  </si>
  <si>
    <t>Bộ đình IQF ERO70 KAROFI ECO</t>
  </si>
  <si>
    <t>Glass ERO70</t>
  </si>
  <si>
    <t>Bộ đình Karofi KWP - X11CS2 (Anh)</t>
  </si>
  <si>
    <t>Glass X11</t>
  </si>
  <si>
    <t>Dây đo TDS v2 1.3</t>
  </si>
  <si>
    <t>Sensor TDS v2 1.3</t>
  </si>
  <si>
    <t>Khay nóng lạnh S695 - 2 gioăng</t>
  </si>
  <si>
    <t>Vi mạch LEAF (W/O Stand 6S)</t>
  </si>
  <si>
    <t>Leaf Control</t>
  </si>
  <si>
    <t>Vi mạch</t>
  </si>
  <si>
    <t>Vi mạch PW-0.6A-V</t>
  </si>
  <si>
    <t>PW-06A-V</t>
  </si>
  <si>
    <t>Vi mạch HT-KAD-M1V2</t>
  </si>
  <si>
    <t>Bộ vi mạch AIOTEC 4.2 KAD-X68</t>
  </si>
  <si>
    <t>AIOTEC 4.2 X68</t>
  </si>
  <si>
    <t>Vi mạch HT-KAD-M2V2-PTEK</t>
  </si>
  <si>
    <t>HT-KAD-M2V2PTEK</t>
  </si>
  <si>
    <t>Bộ vi mạch AIOTEC 4.1-U95 Pro</t>
  </si>
  <si>
    <t>AIOTEC 4.1 U95Pro</t>
  </si>
  <si>
    <t>Vi mạch AIOTEC 4.0 J_5C</t>
  </si>
  <si>
    <t>AIOTEC 4.0</t>
  </si>
  <si>
    <t>Bộ vi mạch AIOTEC S86 (Anh)</t>
  </si>
  <si>
    <t>AIOTEC S86</t>
  </si>
  <si>
    <t>Bộ vi mạch DK KAE-S86 (Anh)</t>
  </si>
  <si>
    <t>DK KAE-S86(Eng)</t>
  </si>
  <si>
    <t>Bộ vi mạch DK PW Alkaline SA8 PREMIUM</t>
  </si>
  <si>
    <t>Alkaline SA8</t>
  </si>
  <si>
    <t>Bộ vi mạch hiển thị SA8 PREMIUM</t>
  </si>
  <si>
    <t>Display SA8</t>
  </si>
  <si>
    <t>Giá nhựa bắt vòi</t>
  </si>
  <si>
    <t>Plastic Faucet Bracket</t>
  </si>
  <si>
    <t>Đầu máy RO Undersink US</t>
  </si>
  <si>
    <t>Manifold_US</t>
  </si>
  <si>
    <t>Phin lọc 2 đầu</t>
  </si>
  <si>
    <t>Bộ làm lạnh chip PDSL-800</t>
  </si>
  <si>
    <t>Van cảm biến muối KTF-P02</t>
  </si>
  <si>
    <t>Thùng carton RO PURESHIELD (BA)</t>
  </si>
  <si>
    <t>Tem lõi alkaline AQUALAND</t>
  </si>
  <si>
    <t>Tem cốc LOOSE CARBON PURESHIELD</t>
  </si>
  <si>
    <t>Tem cốc CARBON BLOCK PURESHIELD</t>
  </si>
  <si>
    <t>Tem lõi T33 PURESHIELD</t>
  </si>
  <si>
    <t>Tem giá sắt PURESHIELD</t>
  </si>
  <si>
    <t>Tem cốc SEDIMENT PURESHIELD</t>
  </si>
  <si>
    <t>Tem lõi MINERAL PURESHIELD</t>
  </si>
  <si>
    <t>Tem lõi Alkaline PURESHIELD</t>
  </si>
  <si>
    <t>Tem lõi PP SEDIMENT PURESHIELD</t>
  </si>
  <si>
    <t>Tem lõi CTO PURESHIELD</t>
  </si>
  <si>
    <t>Tem lõi UDF PURESHIELD</t>
  </si>
  <si>
    <t>Tem bình áp 4G PURESHIELD</t>
  </si>
  <si>
    <t>Tem bơm PURESHIELD</t>
  </si>
  <si>
    <t>Muối viên NaCl (Ấn Độ)</t>
  </si>
  <si>
    <t>Thùng carton RO TECOMEN (CQ.19P)</t>
  </si>
  <si>
    <t>Thùng carton RO OEM (7S)</t>
  </si>
  <si>
    <t>Tem bảo hành KAROFI</t>
  </si>
  <si>
    <t>Tem lõi T33 AQUALAND</t>
  </si>
  <si>
    <t>1001050026</t>
  </si>
  <si>
    <t>Máy RO-01/001 (CTNASACO.02)</t>
  </si>
  <si>
    <t>1001050029</t>
  </si>
  <si>
    <t>Máy RO-01/001 (CTQUOCTE.01)</t>
  </si>
  <si>
    <t>1001050033</t>
  </si>
  <si>
    <t>Máy RO-01/001 (CTVUTRU.01)</t>
  </si>
  <si>
    <t>1001050061</t>
  </si>
  <si>
    <t>Máy RO-01/016 (CHHOAHM.01)</t>
  </si>
  <si>
    <t>1001050100</t>
  </si>
  <si>
    <t>Máy RO-05/028 (CHGIANGSANG.02)</t>
  </si>
  <si>
    <t>1001050109</t>
  </si>
  <si>
    <t>Máy RO-05/028 (CTAROMAX)</t>
  </si>
  <si>
    <t>1001050152</t>
  </si>
  <si>
    <t>Máy RO-01/DB03 (CTMANHNGOAN.01)</t>
  </si>
  <si>
    <t>1001050153</t>
  </si>
  <si>
    <t>Máy RO-01/DB03 (CTMANHNGOAN.02)</t>
  </si>
  <si>
    <t>1001050170</t>
  </si>
  <si>
    <t>Máy RO-01/003 (CHANHTHAITN.03)</t>
  </si>
  <si>
    <t>1001050198</t>
  </si>
  <si>
    <t>Máy RO-01/016 (PIKOM.01)</t>
  </si>
  <si>
    <t>1001050229</t>
  </si>
  <si>
    <t>Máy RO-05/001A (CTSAWA.06B)</t>
  </si>
  <si>
    <t>1001050232</t>
  </si>
  <si>
    <t>Máy RO-100 (CHANHTHAITN.03)</t>
  </si>
  <si>
    <t>1001050261</t>
  </si>
  <si>
    <t>Máy RO-18/027 CHTUYENHY.03</t>
  </si>
  <si>
    <t>1001050266</t>
  </si>
  <si>
    <t>Máy RO-202/DB25 CTMANHNGOAN.02</t>
  </si>
  <si>
    <t>1001050280</t>
  </si>
  <si>
    <t>Máy RO-01 CHHAIDANG.02</t>
  </si>
  <si>
    <t>1001050314</t>
  </si>
  <si>
    <t>Máy lọc nước RO-01/001 v4</t>
  </si>
  <si>
    <t>1001070016</t>
  </si>
  <si>
    <t>Máy RO-05/001A (CTANPHAT.01)</t>
  </si>
  <si>
    <t>1001070058</t>
  </si>
  <si>
    <t>Máy RO-01 CHHAIDANG.01</t>
  </si>
  <si>
    <t>1001070067</t>
  </si>
  <si>
    <t>Máy RO classic 7 cấp SHK-7007</t>
  </si>
  <si>
    <t>1001080077</t>
  </si>
  <si>
    <t>Máy RO-05/001A CTEVERSUN.01</t>
  </si>
  <si>
    <t>1001080081</t>
  </si>
  <si>
    <t>Máy RO-202/DB25 CTHUNGTHINH.02</t>
  </si>
  <si>
    <t>1001080087</t>
  </si>
  <si>
    <t>Máy RO-01/003 CHANHVIET.03</t>
  </si>
  <si>
    <t>1001090017</t>
  </si>
  <si>
    <t>Máy RO-05/028 (CTGOLDTHINK.02)</t>
  </si>
  <si>
    <t>1001090055</t>
  </si>
  <si>
    <t>Máy RO-202/DB25 CTHUNGTHINH.01</t>
  </si>
  <si>
    <t>1001090057</t>
  </si>
  <si>
    <t>Máy RO-01/001 CTEVERSUN.01</t>
  </si>
  <si>
    <t>1001090091</t>
  </si>
  <si>
    <t>Máy RO 9 cấp phố xanh SHK-7109 PX</t>
  </si>
  <si>
    <t>1001090092</t>
  </si>
  <si>
    <t>Máy NLN 9 cấp sao lam SHK-7309 CSL</t>
  </si>
  <si>
    <t>1001090097</t>
  </si>
  <si>
    <t>Máy lọc nước RO Undersink 9 cấp IROKA</t>
  </si>
  <si>
    <t>1001090109</t>
  </si>
  <si>
    <t>Máy RO classic 9 cấp SHK-7009</t>
  </si>
  <si>
    <t>1001090111</t>
  </si>
  <si>
    <t>Máy lọc nước RO-01/001</t>
  </si>
  <si>
    <t>1001090112</t>
  </si>
  <si>
    <t>Máy RO-05/028 (CTGOLDTHINK.11)</t>
  </si>
  <si>
    <t>1001090113</t>
  </si>
  <si>
    <t>Máy RO 9 cấp trụ x.ngọc SHK-7109 TN</t>
  </si>
  <si>
    <t>1001090115</t>
  </si>
  <si>
    <t>Máy RO thế hệ mới 9 cấp TMK-7009 Toàn Mỹ</t>
  </si>
  <si>
    <t>1001090116</t>
  </si>
  <si>
    <t>Máy lọc nước RO 9 cấp Toàn Mỹ 7109-DK</t>
  </si>
  <si>
    <t>1001090117</t>
  </si>
  <si>
    <t>Máy RO 9 cấp trụ xanh SHK-7109 TX</t>
  </si>
  <si>
    <t>1001090118</t>
  </si>
  <si>
    <t>Máy RO 9 cấp phố đỏ SHK-7109 PÐ</t>
  </si>
  <si>
    <t>1001090119</t>
  </si>
  <si>
    <t>Máy NLN 9 cấp sao vàng SHK-7309 CSV</t>
  </si>
  <si>
    <t>1001090120</t>
  </si>
  <si>
    <t>Máy NLN 9 cấp mcxanh SHK-7309 MCX</t>
  </si>
  <si>
    <t>1001090121</t>
  </si>
  <si>
    <t>Máy NLN 9 cấp mcden SHK-7309 MCÐ</t>
  </si>
  <si>
    <t>1001100058</t>
  </si>
  <si>
    <t>Máy lọc nước RO 10 cấp Toàn Mỹ 7110-DK</t>
  </si>
  <si>
    <t>1001100059</t>
  </si>
  <si>
    <t>Máy lọc nước RO 9 cấp Toàn Mỹ 7109-HT</t>
  </si>
  <si>
    <t>1001100060</t>
  </si>
  <si>
    <t>Máy lọc nước RO 10 cấp Toàn Mỹ 7110-HT</t>
  </si>
  <si>
    <t>1001100061</t>
  </si>
  <si>
    <t>Máy RO 10 cấp trụ x.ngọc SHK-7110 TN</t>
  </si>
  <si>
    <t>1001100062</t>
  </si>
  <si>
    <t>Máy lọc nước RO - IROKA</t>
  </si>
  <si>
    <t>1001100063</t>
  </si>
  <si>
    <t>Máy lọc nước nóng lạnh nguội IROKA</t>
  </si>
  <si>
    <t>1001100064</t>
  </si>
  <si>
    <t>Máy RO 10 cấp phố xanh SHK-7110 PX</t>
  </si>
  <si>
    <t>1001100065</t>
  </si>
  <si>
    <t>Máy RO 10 cấp trụ xanh SHK-7110 TX</t>
  </si>
  <si>
    <t>1001100066</t>
  </si>
  <si>
    <t>Máy RO 10 cấp phố đổ SHK-7110 PÐ</t>
  </si>
  <si>
    <t>1001100067</t>
  </si>
  <si>
    <t>Máy lọc nước nóng nguội IROKA</t>
  </si>
  <si>
    <t>1002020004</t>
  </si>
  <si>
    <t>Bộ lọc RO 30L/H</t>
  </si>
  <si>
    <t>1002020005</t>
  </si>
  <si>
    <t>Bộ lọc RO 50 L/H</t>
  </si>
  <si>
    <t>2001210010</t>
  </si>
  <si>
    <t>Cốc 10" Đài Loan trắng</t>
  </si>
  <si>
    <t>Linh kiện</t>
  </si>
  <si>
    <t>2001210012</t>
  </si>
  <si>
    <t>Cốc 10" Đài Loan trong</t>
  </si>
  <si>
    <t>2001210014</t>
  </si>
  <si>
    <t>Cốc 10" Đài Loan vàng D2</t>
  </si>
  <si>
    <t>2001210020</t>
  </si>
  <si>
    <t>Cốc 10" Đài Loan xanh</t>
  </si>
  <si>
    <t>2001210023</t>
  </si>
  <si>
    <t>Cốc 10" Mã Lai trắng</t>
  </si>
  <si>
    <t>2001210024</t>
  </si>
  <si>
    <t>Cốc 10" Mã Lai trong</t>
  </si>
  <si>
    <t>2001210025</t>
  </si>
  <si>
    <t>Cốc 10" Mã Lai vàng D2</t>
  </si>
  <si>
    <t>2001210028</t>
  </si>
  <si>
    <t>Cốc 10" Mã Lai xanh</t>
  </si>
  <si>
    <t>2001220001</t>
  </si>
  <si>
    <t>Cốc 10" 2 gioăng trắng</t>
  </si>
  <si>
    <t>2001220002</t>
  </si>
  <si>
    <t>Cốc 10" 2 gioăng trong</t>
  </si>
  <si>
    <t>2001310007</t>
  </si>
  <si>
    <t>Nắp cốc lồi 1/4 trắng</t>
  </si>
  <si>
    <t>2001310011</t>
  </si>
  <si>
    <t>Nắp cốc lõm 1/4 đen</t>
  </si>
  <si>
    <t>2001310013</t>
  </si>
  <si>
    <t>Nắp cốc lõm 1/4 trắng</t>
  </si>
  <si>
    <t>2001310016</t>
  </si>
  <si>
    <t>Nắp cốc 2 gioăng 1/4 trắng</t>
  </si>
  <si>
    <t>2001390001</t>
  </si>
  <si>
    <t>Nắp cốc lồi 1/2 đen</t>
  </si>
  <si>
    <t>2002010017</t>
  </si>
  <si>
    <t>Thân vỏ màng 1812 trắng</t>
  </si>
  <si>
    <t>2002010060</t>
  </si>
  <si>
    <t>Thân vỏ màng 1812 trắng (28G)</t>
  </si>
  <si>
    <t>2003030218</t>
  </si>
  <si>
    <t>Lõi T33 1125 trắng (TB2)</t>
  </si>
  <si>
    <t>All</t>
  </si>
  <si>
    <t>2003031017</t>
  </si>
  <si>
    <t>Lõi T33 K-U xanh (TB2)</t>
  </si>
  <si>
    <t>2003031018</t>
  </si>
  <si>
    <t>Lõi T33 K-U xanh NC (TB2)</t>
  </si>
  <si>
    <t>2003031019</t>
  </si>
  <si>
    <t>Lõi T33 K-U trắng (TB2)</t>
  </si>
  <si>
    <t>2003031020</t>
  </si>
  <si>
    <t>Lõi T33 K-U vàng (TB2)</t>
  </si>
  <si>
    <t>2003031021</t>
  </si>
  <si>
    <t>Lõi T33 K-U cam (TB2)</t>
  </si>
  <si>
    <t>2004010095</t>
  </si>
  <si>
    <t>Lõi PP 10" trơn [IROKA] v2</t>
  </si>
  <si>
    <t>2004010409</t>
  </si>
  <si>
    <t>Lõi PP 1u LIFOTEC</t>
  </si>
  <si>
    <t>2004010410</t>
  </si>
  <si>
    <t>Lõi PP 5u LIFOTEC</t>
  </si>
  <si>
    <t>2004010423</t>
  </si>
  <si>
    <t>Lõi PP 10" G125 trơn [NESCA]</t>
  </si>
  <si>
    <t>2004010424</t>
  </si>
  <si>
    <t>Lõi PP 20" G240 trơn NESCA</t>
  </si>
  <si>
    <t>2004020014</t>
  </si>
  <si>
    <t>Lõi PPD 10" xanh C trơn [PRETECH]</t>
  </si>
  <si>
    <t>2004020032</t>
  </si>
  <si>
    <t>Lõi PPD 10" xanh</t>
  </si>
  <si>
    <t>2004020033</t>
  </si>
  <si>
    <t>Lõi PPD 10" xanh vằn</t>
  </si>
  <si>
    <t>2004020035</t>
  </si>
  <si>
    <t>Lõi PPD 10" xanh C vằn ROANTO</t>
  </si>
  <si>
    <t>2004020064</t>
  </si>
  <si>
    <t>Lõi PP đầu bịt cốm vằn chữ PRETECH</t>
  </si>
  <si>
    <t>2004020073</t>
  </si>
  <si>
    <t>Lõi PPD 10" trắng vằn [IROKA]</t>
  </si>
  <si>
    <t>2004020119</t>
  </si>
  <si>
    <t>Lõi PPD 10" xanh D2 IROKA</t>
  </si>
  <si>
    <t>2004040004</t>
  </si>
  <si>
    <t>Lõi PPL2 10" đen/W vằn</t>
  </si>
  <si>
    <t>2005010028</t>
  </si>
  <si>
    <t>Lõi OCB 10" trắng [PRETECH]</t>
  </si>
  <si>
    <t>2005010049</t>
  </si>
  <si>
    <t>Lõi OCB 10" trắng IROKA</t>
  </si>
  <si>
    <t>2005010161</t>
  </si>
  <si>
    <t>Lõi OCB 10" trắng/Xanh ROANTO</t>
  </si>
  <si>
    <t>2005010218</t>
  </si>
  <si>
    <t>Lõi OCB [LIFOTEC]</t>
  </si>
  <si>
    <t>2005010229</t>
  </si>
  <si>
    <t>Lõi OCB 10" trắng Technology</t>
  </si>
  <si>
    <t>2005010319</t>
  </si>
  <si>
    <t>Lõi UDF 20" v2</t>
  </si>
  <si>
    <t>2005020039</t>
  </si>
  <si>
    <t>Lõi CTO 10" trắng IROKA</t>
  </si>
  <si>
    <t>2005020200</t>
  </si>
  <si>
    <t>Lõi CTO 10" trắng MAXTECH</t>
  </si>
  <si>
    <t>2005020202</t>
  </si>
  <si>
    <t>Lõi CTO 20" trắng MAXTECH</t>
  </si>
  <si>
    <t>2007010014</t>
  </si>
  <si>
    <t>2007010026</t>
  </si>
  <si>
    <t>2007020018</t>
  </si>
  <si>
    <t>2007020034</t>
  </si>
  <si>
    <t>2007030040</t>
  </si>
  <si>
    <t>2007030071</t>
  </si>
  <si>
    <t>Van điện từ DAUER (nối nhanh EZ)</t>
  </si>
  <si>
    <t>2008010055</t>
  </si>
  <si>
    <t>Bơm 24V Headon TF-1800</t>
  </si>
  <si>
    <t>2008010059</t>
  </si>
  <si>
    <t>Bơm 24V Headon TF-3400</t>
  </si>
  <si>
    <t>2008010276</t>
  </si>
  <si>
    <t>Bơm 24 DAUER-8369 PLUS [DAUER]</t>
  </si>
  <si>
    <t>2008010279</t>
  </si>
  <si>
    <t>Bơm 24-S DAUER-8369 PLUS [DAUER]</t>
  </si>
  <si>
    <t>2008010337</t>
  </si>
  <si>
    <t>Bơm 24V-S [DAUER]-8377 (2000430)</t>
  </si>
  <si>
    <t>2008010338</t>
  </si>
  <si>
    <t>Bơm 24V [DAUER]-8377 (2000430)</t>
  </si>
  <si>
    <t>2008010368</t>
  </si>
  <si>
    <t>Bơm 24V-S Dauer 8377 (2000787)</t>
  </si>
  <si>
    <t>2008050053</t>
  </si>
  <si>
    <t>Đầu bơm 24V DAUER-8369 PLUS</t>
  </si>
  <si>
    <t>2008050054</t>
  </si>
  <si>
    <t>Đầu bơm 24V DAUER-8369 PLUS v2</t>
  </si>
  <si>
    <t>2010020269</t>
  </si>
  <si>
    <t>Thân vỏ màng 1812 EZ-S trắng</t>
  </si>
  <si>
    <t>2011020036</t>
  </si>
  <si>
    <t>Y nối nhanh 1/4 x 1/4 x 1/4 ZQ-011-A</t>
  </si>
  <si>
    <t>2011020037</t>
  </si>
  <si>
    <t>Cút EZ T-6BU - 6ZQ</t>
  </si>
  <si>
    <t>2011020038</t>
  </si>
  <si>
    <t>CÚt EZ T - 4BU -4ZQ</t>
  </si>
  <si>
    <t>2011020053</t>
  </si>
  <si>
    <t>Cút EZ V-4U-4 ZQ (ZQ-005-A)</t>
  </si>
  <si>
    <t>2011020055</t>
  </si>
  <si>
    <t>2011020057</t>
  </si>
  <si>
    <t>2011020060</t>
  </si>
  <si>
    <t>Cút EZ V -4U -6( ZQ -005 - B)</t>
  </si>
  <si>
    <t>2011020115</t>
  </si>
  <si>
    <t>Cút EZ V - 6U ZQ -005 -C</t>
  </si>
  <si>
    <t>2011020225</t>
  </si>
  <si>
    <t>Cút EZ V-2M-4 (ZQ-001-A)</t>
  </si>
  <si>
    <t>2011020226</t>
  </si>
  <si>
    <t>Cút EZ V-4M-4 (ZQ-001-B)</t>
  </si>
  <si>
    <t>2011020227</t>
  </si>
  <si>
    <t>Cút EZ V-6M-4 (ZQ-001-D)</t>
  </si>
  <si>
    <t>2011020228</t>
  </si>
  <si>
    <t>Cút EZ V-4M-6 (ZQ-001-E)</t>
  </si>
  <si>
    <t>2011020229</t>
  </si>
  <si>
    <t>Cút EZ TC-4M-44 (ZQ-013-A)</t>
  </si>
  <si>
    <t>2011020230</t>
  </si>
  <si>
    <t>Cút EZ TL-4M-44 (ZQ-013-C)</t>
  </si>
  <si>
    <t>2011020296</t>
  </si>
  <si>
    <t>Cút EZ T - 6U -6 ZQ</t>
  </si>
  <si>
    <t>2011020298</t>
  </si>
  <si>
    <t>Van 1CEZ V-4U-4</t>
  </si>
  <si>
    <t>2011020299</t>
  </si>
  <si>
    <t>Van đầu vào tích hợp EZ 3/8" ZQ 038-B</t>
  </si>
  <si>
    <t>2011020304</t>
  </si>
  <si>
    <t>2011020367</t>
  </si>
  <si>
    <t>Van đầu vào tích hợp 1/4" (2000540)</t>
  </si>
  <si>
    <t>2011020368</t>
  </si>
  <si>
    <t>Van đầu vào tích hợp 3/8"</t>
  </si>
  <si>
    <t>2011020580</t>
  </si>
  <si>
    <t>Cút EZ T-4BU-4 ZQ-004-A</t>
  </si>
  <si>
    <t>2011020581</t>
  </si>
  <si>
    <t>Cút EZ T-6BU-4 ZQ-004-A</t>
  </si>
  <si>
    <t>2012010083</t>
  </si>
  <si>
    <t>Màng RO PURIFIM M-T1812A100</t>
  </si>
  <si>
    <t>2012010314</t>
  </si>
  <si>
    <t>Màng RO TORAY</t>
  </si>
  <si>
    <t>2013010027</t>
  </si>
  <si>
    <t>Dây RO 1/4 trắng</t>
  </si>
  <si>
    <t>2013010028</t>
  </si>
  <si>
    <t>Dây RO 1/4 vàng</t>
  </si>
  <si>
    <t>2013010030</t>
  </si>
  <si>
    <t>Dây RO 3/8 trắng</t>
  </si>
  <si>
    <t>2013050022</t>
  </si>
  <si>
    <t>2013050023</t>
  </si>
  <si>
    <t>2013050028</t>
  </si>
  <si>
    <t>2013050031</t>
  </si>
  <si>
    <t>Van xả tay nối nhanh 1544 v2</t>
  </si>
  <si>
    <t>2013050077</t>
  </si>
  <si>
    <t>Van bình áp EZ 3.2G-C (1005560)</t>
  </si>
  <si>
    <t>2013050107</t>
  </si>
  <si>
    <t>2013070046</t>
  </si>
  <si>
    <t>Dàn tản nhiệt</t>
  </si>
  <si>
    <t>2013070081</t>
  </si>
  <si>
    <t>Block Qiangsheng QD25H</t>
  </si>
  <si>
    <t>2013080004</t>
  </si>
  <si>
    <t>2013080152</t>
  </si>
  <si>
    <t>Vòi EZ ZB-64A-Q (No Logo)</t>
  </si>
  <si>
    <t>2013100001</t>
  </si>
  <si>
    <t>2013100014</t>
  </si>
  <si>
    <t>Bình áp thép trắng RO-132 TW</t>
  </si>
  <si>
    <t>2013100015</t>
  </si>
  <si>
    <t>Bình áp thép xanh RO-132 1/4BL TW</t>
  </si>
  <si>
    <t>2013100071</t>
  </si>
  <si>
    <t>Bình nóng 1L/430W</t>
  </si>
  <si>
    <t>2013100079</t>
  </si>
  <si>
    <t>2013100080</t>
  </si>
  <si>
    <t>Bình áp nhựa NPTK-4G-C</t>
  </si>
  <si>
    <t>2013100081</t>
  </si>
  <si>
    <t>Bình nóng 2L (Internal heating)</t>
  </si>
  <si>
    <t>2013100094</t>
  </si>
  <si>
    <t>Bình áp thép TankLife 3.2G trắng</t>
  </si>
  <si>
    <t>2013100150</t>
  </si>
  <si>
    <t>Bình áp thép TL-RO132 xanh</t>
  </si>
  <si>
    <t>2014030075</t>
  </si>
  <si>
    <t>Rơ le nhiệt lạnh</t>
  </si>
  <si>
    <t>3004010163</t>
  </si>
  <si>
    <t>Bộ dây nguồn KAD-D52</t>
  </si>
  <si>
    <t>3004010169</t>
  </si>
  <si>
    <t>Dây điện chíp lạnh</t>
  </si>
  <si>
    <t>3004030330</t>
  </si>
  <si>
    <t>Bộ vi mạch S126AM2-U2J ( (3004030076)</t>
  </si>
  <si>
    <t>3004090173</t>
  </si>
  <si>
    <t>3004091554</t>
  </si>
  <si>
    <t>3004091608</t>
  </si>
  <si>
    <t>Gá vi mạch S126AM2-U2J (3004030076)</t>
  </si>
  <si>
    <t>1001040857</t>
  </si>
  <si>
    <t>Máy lọc nước RO Karofi KAQ-GB15</t>
  </si>
  <si>
    <t>1001040856</t>
  </si>
  <si>
    <t>Máy lọc nước nóng nguội Karofi KAH-GB35</t>
  </si>
  <si>
    <t>1001040855</t>
  </si>
  <si>
    <t>Máy lọc nước nóng lạnh Karofi KAD-GB65</t>
  </si>
  <si>
    <t>1001040834</t>
  </si>
  <si>
    <t>Máy Lọc nước RO Karofi KAQ-GZ26</t>
  </si>
  <si>
    <t>1001040835</t>
  </si>
  <si>
    <t>Máy lọc nước Nóng Nguội Karofi KAH-GZ36</t>
  </si>
  <si>
    <t>1001040852</t>
  </si>
  <si>
    <t>Máy lọc nước Nóng Lạnh Karofi KAH-GZ68</t>
  </si>
  <si>
    <t>Máy lọc nước nóng nguội Karofi KAH-H58A</t>
  </si>
  <si>
    <t>NSKX</t>
  </si>
  <si>
    <t>Máy lọc nước nóng lạnh Karofi KAD-HC68A</t>
  </si>
  <si>
    <t>Quạt điều hòa Livotec LAC-H66S</t>
  </si>
  <si>
    <t>Máy lọc nước RO Karofi KAQ-F38A</t>
  </si>
  <si>
    <t>Máy lọc nước RO Karofi KAQ-GA39</t>
  </si>
  <si>
    <t>Máy lọc nước nóng nguội Karofi KAH-GA59</t>
  </si>
  <si>
    <t>Máy lọc nước nóng lạnh Karofi KAD-GA69</t>
  </si>
  <si>
    <t>Bộ K/C 10" ProV 1-2-3 GN (miền tây) v2</t>
  </si>
  <si>
    <t>Cốc 10" Đài Loan trong [KAROFI]</t>
  </si>
  <si>
    <t>Cốc 10" Đài Loan xanh D KAROFI</t>
  </si>
  <si>
    <t>Lõi ORP K KAROFI (hộp)</t>
  </si>
  <si>
    <t>Lõi T33 K KAROFI (hộp)</t>
  </si>
  <si>
    <t>Lõi lọc Post carbon 10" made in korea</t>
  </si>
  <si>
    <t>Lõi T33 K EZ xanh D KAROFI (OCB)</t>
  </si>
  <si>
    <t>Màng RO EZ270T-2R (AMI)</t>
  </si>
  <si>
    <t>Lõi khoáng EZ270T - 2RV</t>
  </si>
  <si>
    <t>Lõi Nano Silver Plus KAROFI Smax</t>
  </si>
  <si>
    <t>Lõi Hydrogen EZ270T-2RV v2</t>
  </si>
  <si>
    <t>Bộ lõi Karofi Smax HP 6.2-PPN v2</t>
  </si>
  <si>
    <t>2003030581</t>
  </si>
  <si>
    <t>2003030632</t>
  </si>
  <si>
    <t>Lõi Cation K2 vàng CATION-KAROFI</t>
  </si>
  <si>
    <t>2003030977</t>
  </si>
  <si>
    <t>Bộ lõi Karofi Smax HP 6.0 1/4N v2 (XL)</t>
  </si>
  <si>
    <t>2003030978</t>
  </si>
  <si>
    <t>Bộ lõi Karofi Smax HP 6.2 1/4N v2 (XL)</t>
  </si>
  <si>
    <t>2003031009</t>
  </si>
  <si>
    <t>Lõi Nano Karofi EZ270T-2RV-4S ngang (XL)</t>
  </si>
  <si>
    <t>2003031014</t>
  </si>
  <si>
    <t>Lõi Nano Hydro-ion kiềm EZ270T-2RV 1/4N</t>
  </si>
  <si>
    <t>Lõi Bi-Mineral K-U xanh D KAROFI (DM)</t>
  </si>
  <si>
    <t>Lõi BI-Mineral EZ2700T-2RV 1/4 ngang (DM)</t>
  </si>
  <si>
    <t>Lõi Hydro-ion EZ270T-2RV (XL)</t>
  </si>
  <si>
    <t>Bộ lõi KRF Hydro-ion HP 6.2 1/4N v2 (XL)</t>
  </si>
  <si>
    <t>Lõi Hồng ngoại K KAROFI (hộp)</t>
  </si>
  <si>
    <t>Lõi Hồng ngoại 10" (U-TYPE-Q1-APS)</t>
  </si>
  <si>
    <t>Lõi khoáng K KAROFI (MCPP)</t>
  </si>
  <si>
    <t>Lõi NANO SILVER EZ-S 10" [TCCS]</t>
  </si>
  <si>
    <t>Lõi Nano 1125 xanh D KAROFI (DM)</t>
  </si>
  <si>
    <t>Lõi Hydrogen ALKALINE 10" (U-TYPE-Q1-APS</t>
  </si>
  <si>
    <t>Lõi lọc Smax Duo 3 Vi lọc đa điểm</t>
  </si>
  <si>
    <t>Lõi lọc Smax Duo 1 Vi lọc</t>
  </si>
  <si>
    <t>Lõi PPD 10" PURASTAR No.1</t>
  </si>
  <si>
    <t>Lõi PPD 10" PURASTAR No.3</t>
  </si>
  <si>
    <t>Lõi lọc 3 Smax Pro V (TCM) v2</t>
  </si>
  <si>
    <t>Lõi lọc 2 Smax Pro V (KRF) v2</t>
  </si>
  <si>
    <t>Lõi SEDIMENT KoriHome (EZ-U-10")</t>
  </si>
  <si>
    <t>Lõi lọc Smax Duo 2 Activated Carbon</t>
  </si>
  <si>
    <t>Lõi OCB 10" PURASTAR</t>
  </si>
  <si>
    <t>Lõi UDF 20" Karofi</t>
  </si>
  <si>
    <t>Lõi CTO 20" KAROFI</t>
  </si>
  <si>
    <t>Lõi PRE CARBON KoriHome (EZ-U-10")</t>
  </si>
  <si>
    <t>Lõi lọc Smax Duo 3 Post Carbon</t>
  </si>
  <si>
    <t>Van áp cao EZ HPS-1 CNKB (200160)</t>
  </si>
  <si>
    <t>Van điện từ 24V 1/4" Spring</t>
  </si>
  <si>
    <t>Bơm 12VDSSP370-12B</t>
  </si>
  <si>
    <t>Bơm 24V EZS DAUER-8369 PLUS KRF (XL)</t>
  </si>
  <si>
    <t>Bơm Yee C4-1102-6 giắc C25</t>
  </si>
  <si>
    <t>Nguồn xung 24/1.5 RADIAN (No AT/IP67)</t>
  </si>
  <si>
    <t>Cút EZ V-6U-6 ST</t>
  </si>
  <si>
    <t>Cốc 10" 2G-IQP (PA6 FX9190) trắng</t>
  </si>
  <si>
    <t>Nắp cốc 2G-IQP 1/4 (PA6 FX9190) trắng</t>
  </si>
  <si>
    <t>Cốc 10" V6 Pro trắng</t>
  </si>
  <si>
    <t>Nắp cốc V6 Pro trắng</t>
  </si>
  <si>
    <t>Núm TM- 1809 trắng</t>
  </si>
  <si>
    <t>Núm TM- 1809 cam</t>
  </si>
  <si>
    <t>Núm TM- 1809 xanh</t>
  </si>
  <si>
    <t>Đế tủ L611 PP đen (TCM) v2</t>
  </si>
  <si>
    <t>Bộ vỏ màng 1812-U xanh (KRF-DM)</t>
  </si>
  <si>
    <t>Vòng ren TM-1809 HANNI (Mạ)</t>
  </si>
  <si>
    <t>Trụ nhựa TM-1809 HANIN (Mạ)</t>
  </si>
  <si>
    <t>Ốp sau nhựa LVT-V NN v4 đen</t>
  </si>
  <si>
    <t>Nắp cốc K4-4-U trắng v3</t>
  </si>
  <si>
    <t>Nắp cốc K6-4-U trắng v3</t>
  </si>
  <si>
    <t>Nắp cốc I4-4-U trắng V2</t>
  </si>
  <si>
    <t>Cánh quạt AS xám trong suốt S-400</t>
  </si>
  <si>
    <t>Công tắc KCD1-1 đen 0.6mm</t>
  </si>
  <si>
    <t>Cút EZ T-4U-4 ST</t>
  </si>
  <si>
    <t>Cút EZ V-6S-4 ZQ</t>
  </si>
  <si>
    <t>Cút EZ T-4BU-4 ITIGER</t>
  </si>
  <si>
    <t>Cút nối vòi HCV</t>
  </si>
  <si>
    <t>Màng RO 80GPD I-TYPE 11 (EZ)</t>
  </si>
  <si>
    <t>Màng RO 150GPD 11" (I-TYPE -Q1 -APS)</t>
  </si>
  <si>
    <t>Màng RO TW30 1812-50 HR FILMTEC</t>
  </si>
  <si>
    <t>Màng RO EZ323 50 HR PURIFIM</t>
  </si>
  <si>
    <t>Màng RO EZ323-U 50 HR PURIFIM V2</t>
  </si>
  <si>
    <t>Màng RO 50GPD thay nhanh MCM 3.0 (XL)</t>
  </si>
  <si>
    <t>Màng RO Purifim 50GPD KAROFI 3.0 (XL)</t>
  </si>
  <si>
    <t>Dây RO 1/4 trắng KAROFI</t>
  </si>
  <si>
    <t>Công tắc áp cao trắng CNKB HPS-29</t>
  </si>
  <si>
    <t>Van bình áp EZ BV1C 1/4 DE KANG</t>
  </si>
  <si>
    <t>Kim Flow Inox</t>
  </si>
  <si>
    <t>Van giảm áp 1.5 bar DNT</t>
  </si>
  <si>
    <t>Khối nóng nhanh KY18 (S)</t>
  </si>
  <si>
    <t>Khối nóng nhanh KW12 v2</t>
  </si>
  <si>
    <t>Block Danfu R600a DFB30L</t>
  </si>
  <si>
    <t>Dàn nóng (1011406)</t>
  </si>
  <si>
    <t>Vòi cây nóng lạnh (nóng - màu hồng)</t>
  </si>
  <si>
    <t>Vòi lạnh ZROWPK0017</t>
  </si>
  <si>
    <t>Đầu vòi BRASLER (silicone)</t>
  </si>
  <si>
    <t>Vòi EZ ZB-64A-Q Karofi</t>
  </si>
  <si>
    <t>Cần vòi nóng nhanh Ruichang</t>
  </si>
  <si>
    <t>Cần vòi nóng lạnh T01 2000540</t>
  </si>
  <si>
    <t>Bình áp TankPAC RO-120 trắng (2000036)</t>
  </si>
  <si>
    <t>Bình áp nhựa Karofi 42020</t>
  </si>
  <si>
    <t>Bình áp nhựa trắng 4G Tecomen</t>
  </si>
  <si>
    <t>Bình lạnh nhựa BN2L</t>
  </si>
  <si>
    <t>Bình lạnh nhựa BN1L V2</t>
  </si>
  <si>
    <t>Bình tản nhiệt KAD-X58 V2</t>
  </si>
  <si>
    <t>Bình lạnh nhựa BN2L v3</t>
  </si>
  <si>
    <t>Bình nóng 1L/430W (2000033)</t>
  </si>
  <si>
    <t>Bình nóng 2L/430W (2000033)</t>
  </si>
  <si>
    <t>Chíp lạnh TEC1-12706 (2000260)</t>
  </si>
  <si>
    <t>Sensor nhiệt N85</t>
  </si>
  <si>
    <t>Ống silicone D8</t>
  </si>
  <si>
    <t>Gioăng chỉ D81x3</t>
  </si>
  <si>
    <t>Nút bịt ống hồng ngoại</t>
  </si>
  <si>
    <t>Kính tôi đình KAROFI KAD-N69 V2</t>
  </si>
  <si>
    <t>Kính tôi đình KAROFI KAD-X68</t>
  </si>
  <si>
    <t>Bộ cánh L611 KAROFI KAD-X39</t>
  </si>
  <si>
    <t>Bộ cánh KAROFI KAD-X68</t>
  </si>
  <si>
    <t>Bộ cánh KAROFI KAD-X56</t>
  </si>
  <si>
    <t>Bộ cánh L611 KAROFI KAD-X58</t>
  </si>
  <si>
    <t>Bộ cánh Karofi KAD-X59</t>
  </si>
  <si>
    <t>Bộ đình IQ đen KAROFI (W)</t>
  </si>
  <si>
    <t>Bộ đình IQ đen KAROFI (BQ)</t>
  </si>
  <si>
    <t>Bộ đình IQ đen KAROFI IRO 2.0</t>
  </si>
  <si>
    <t>Bộ đình L611 KAROFI KAD-D66S Pro</t>
  </si>
  <si>
    <t>Bộ đình Karofi Livotec 638</t>
  </si>
  <si>
    <t>Bộ đình Karofi KAQ-D20</t>
  </si>
  <si>
    <t>Bộ đình IQO-HOT (O-D138)</t>
  </si>
  <si>
    <t>Bộ đình KAROFI ERO100</t>
  </si>
  <si>
    <t>Bộ đình L611 KAQ-X26</t>
  </si>
  <si>
    <t>Bộ đình L611 KAROFI KAH-X29</t>
  </si>
  <si>
    <t>Bộ đình L611 KAROFI KAD-M28</t>
  </si>
  <si>
    <t>Bộ đình IQF KAROFI ERO100V</t>
  </si>
  <si>
    <t>Bộ đình IQO KAROFI KAD-D61</t>
  </si>
  <si>
    <t>Bộ đình KAROFI Livotec 628</t>
  </si>
  <si>
    <t>Bộ đình KAROFI KAD-X56</t>
  </si>
  <si>
    <t>Bộ đình IQ-Wi KAD-D50 (VN)</t>
  </si>
  <si>
    <t>Bộ đình L611 KAROFI KAD-L56</t>
  </si>
  <si>
    <t>Bộ đình IQO KAROFI KAD-D66S (VN)</t>
  </si>
  <si>
    <t>Bộ đình IQO KAROFI KAD-D66 (VN)</t>
  </si>
  <si>
    <t>Bộ đình L611 KAROFI KAD-X39 (VN)</t>
  </si>
  <si>
    <t>Bộ đình Karofi Livotec 606</t>
  </si>
  <si>
    <t>Bộ đình L611 KAROFI KAD-X58</t>
  </si>
  <si>
    <t>Bộ đình KAROFI KAD-D69</t>
  </si>
  <si>
    <t>Bộ đình KAROFI KAD-M68</t>
  </si>
  <si>
    <t>Bộ đình Karofi Livotec TG68</t>
  </si>
  <si>
    <t>Bộ đình Karofi Livotec T69</t>
  </si>
  <si>
    <t>Bộ đình Karofi KAD-HC68</t>
  </si>
  <si>
    <t>Bộ đình KAH-H58</t>
  </si>
  <si>
    <t>Bộ đình L611 KAROFI KAD-M29</t>
  </si>
  <si>
    <t>Bộ đình KRF LVT 628 v2</t>
  </si>
  <si>
    <t>Bộ đình KRF LVT 629 v2</t>
  </si>
  <si>
    <t>Bộ đình KRF LVT 612 v2</t>
  </si>
  <si>
    <t>Bộ đình KRF LVT KAQ-D36</t>
  </si>
  <si>
    <t>Bộ đình Karofi KAH-D18</t>
  </si>
  <si>
    <t>Bộ đình KAH-H58S</t>
  </si>
  <si>
    <t>Bộ đình KAROFI KAE-S86</t>
  </si>
  <si>
    <t>Bộ đình KAROFI KAE-S68</t>
  </si>
  <si>
    <t>Bộ đình KAROFI KAD-M82 viền nhôm</t>
  </si>
  <si>
    <t>Bộ đình Karofi KAQ-M22 viền nhôm</t>
  </si>
  <si>
    <t>Bộ đình Karofi KAE-S688 viền nhôm V2</t>
  </si>
  <si>
    <t>Bộ đình Livotec 838</t>
  </si>
  <si>
    <t>Bộ đình Livotec 615S</t>
  </si>
  <si>
    <t>Bộ đình Livotec 808</t>
  </si>
  <si>
    <t>Bộ đình TG68K</t>
  </si>
  <si>
    <t>Dây nguồn 220V xám S-400</t>
  </si>
  <si>
    <t>Khay nóng lạnh TN86 (0.6) -2 gioăng</t>
  </si>
  <si>
    <t>Cụm vách phải LVT K Gray</t>
  </si>
  <si>
    <t>Cụm vách trái LVT K Gray</t>
  </si>
  <si>
    <t>Bộ mạch RELAY 12VDC (hàn dây 20cm)</t>
  </si>
  <si>
    <t>Vi mạch YL94V0 (HC19)</t>
  </si>
  <si>
    <t>Vi mạch BD/BY522 (HC18)</t>
  </si>
  <si>
    <t>Vi mạch AIOTEC 4.2_5C</t>
  </si>
  <si>
    <t>Vi mạch AIOTEC-N69-V1</t>
  </si>
  <si>
    <t>Vi mạch AIOTEC-N89-V1</t>
  </si>
  <si>
    <t>Vi mạch PW-S88-V1</t>
  </si>
  <si>
    <t>Vi mạch HT-KAD-M2V2</t>
  </si>
  <si>
    <t>Mạch điều khiển Fuxin v2</t>
  </si>
  <si>
    <t>Vi mạch HCD.HB.KRF V5</t>
  </si>
  <si>
    <t>Vi mạch DK S688 khoá cơ</t>
  </si>
  <si>
    <t>Bộ vi mạch hiển thị KAE-S68 v2</t>
  </si>
  <si>
    <t>LIS-668.021 Mạch công suất</t>
  </si>
  <si>
    <t>Bộ vi mạch hiển thị KAE-S695 Mockup</t>
  </si>
  <si>
    <t>Vi mạch AIOTEC 4.0 L3_7C_V2</t>
  </si>
  <si>
    <t>Bộ vi mạch DK KAE-S695 mockup</t>
  </si>
  <si>
    <t>Vi mạch DK SA9 PREMIUM</t>
  </si>
  <si>
    <t>Cần hút cây hút bình HC300</t>
  </si>
  <si>
    <t>Bình lạnh chip Fuxin v2</t>
  </si>
  <si>
    <t>HC-18.026- Vòi nước nóng</t>
  </si>
  <si>
    <t>Vòi HC16</t>
  </si>
  <si>
    <t>Vòi nóng HC15</t>
  </si>
  <si>
    <t>Mạch điều khiển KBO-I450</t>
  </si>
  <si>
    <t>LIS-668.010. Mạch DK ALP-B37-2-HT V1.0</t>
  </si>
  <si>
    <t>LAC-H66.028 Bơm DHY-16</t>
  </si>
  <si>
    <t>Thùng carton L611 KAROFI v2</t>
  </si>
  <si>
    <t>Thùng carton tủ IQO KAROFI v3</t>
  </si>
  <si>
    <t>Túi PE 90x120 v2</t>
  </si>
  <si>
    <t>Tem KAROFI QCVN v4</t>
  </si>
  <si>
    <t>Tem cốc 1 SMAX PRO V v2</t>
  </si>
  <si>
    <t>Tem cốc 2 SMAX PRO V v2</t>
  </si>
  <si>
    <t>Tem cốc 3 SMAX PRO V v2</t>
  </si>
  <si>
    <t>Tem cảnh báo kết nối nóng lạnh v3</t>
  </si>
  <si>
    <t>Tem thông hơi v2</t>
  </si>
  <si>
    <t>Tem xả cặn bình nóng</t>
  </si>
  <si>
    <t>Tem giá cốc nhựa PA6 KAROFI</t>
  </si>
  <si>
    <t>Tem cảnh báo bật công tắc (giấy)</t>
  </si>
  <si>
    <t>Tem cảnh báo áp lực nước</t>
  </si>
  <si>
    <t>Xốp EPS phẳng cạnh IQO</t>
  </si>
  <si>
    <t>Xốp EPS đáy tủ NiO-S v3</t>
  </si>
  <si>
    <t>Xốp EPS đình tủ NiO-S v3</t>
  </si>
  <si>
    <t>Động cơ ĐH 50W B4 S-100</t>
  </si>
  <si>
    <t>Quạt tản nhiệt 220V 9x9x2.5cm (AT male)</t>
  </si>
  <si>
    <t>PDSL-800.002 Quạt tản nhiệt</t>
  </si>
  <si>
    <t>x</t>
  </si>
  <si>
    <t xml:space="preserve">BẢNG 0.3: </t>
  </si>
  <si>
    <t>SALES FORECAST - KÊNH XUẤT KHẨU</t>
  </si>
  <si>
    <t>Tổng cộng</t>
  </si>
  <si>
    <t>Miền Bắc</t>
  </si>
  <si>
    <t>Miền Nam</t>
  </si>
  <si>
    <t>Ngày update</t>
  </si>
  <si>
    <t>Doanh thu theo FC</t>
  </si>
  <si>
    <t>Mã sản phẩm</t>
  </si>
  <si>
    <t>Tên sản phẩm</t>
  </si>
  <si>
    <t>Model
(tên gọi tắt)</t>
  </si>
  <si>
    <t>Công nghệ chính</t>
  </si>
  <si>
    <t>Channel</t>
  </si>
  <si>
    <t>Độc quyền</t>
  </si>
  <si>
    <t>Giá ghi nhận Doanh thu
(-VAT)</t>
  </si>
  <si>
    <t>Tổng FC</t>
  </si>
  <si>
    <t>Tài chính comment</t>
  </si>
  <si>
    <t>TNKD</t>
  </si>
  <si>
    <t xml:space="preserve">Máy LN NL DIAMOND HYDRO-SENSIA S9	
</t>
  </si>
  <si>
    <t xml:space="preserve">Máy RO-100 Tecomen V2 (7S) </t>
  </si>
  <si>
    <t>Máy lọc  nước RO-30 KAROFI (WCSA)</t>
  </si>
  <si>
    <t xml:space="preserve">Máy LN NL DIAMOND SENSIA S7       </t>
  </si>
  <si>
    <t xml:space="preserve">Lõi T33 1125 trắng Karofi (Anh) </t>
  </si>
  <si>
    <t xml:space="preserve">Màng RO EZ270T-2R (MCM) </t>
  </si>
  <si>
    <t>Máy lọc nước KAROFI KAQ-U65</t>
  </si>
  <si>
    <t>Máy lọc nước Karofi KAQ-U98 Pro</t>
  </si>
  <si>
    <t>Máy lọc nước RO Livotec 216S</t>
  </si>
  <si>
    <t>Máy lọc nước nóng lạnh Livotec 630S</t>
  </si>
  <si>
    <t>Máy lọc nước RO Livotec 606S</t>
  </si>
  <si>
    <t>Máy lọc nước Livotec CL36K 2.0</t>
  </si>
  <si>
    <t>Bộ lọc thô 1 stage Tecomen (3/4")</t>
  </si>
  <si>
    <t>Máy lọc nước KAROFI AquaPrime A12.2</t>
  </si>
  <si>
    <t>KAE-S68</t>
  </si>
  <si>
    <t>Máy RO-35 Tecomen V2 (7S)</t>
  </si>
  <si>
    <t>Máy RO-35 Tecomen V3 (7S)</t>
  </si>
  <si>
    <t>Máy lọc nước UNDERSINK TECOMEN V3 (7S)</t>
  </si>
  <si>
    <t>Máy lọc nước UNDERSINK TECOMEN V2 (7S)</t>
  </si>
  <si>
    <t>Máy LIVOTEC FlexTemp 10 Edge (L56)</t>
  </si>
  <si>
    <t>Máy LIVOTEC FlexTemp 10 Cozy (D66)</t>
  </si>
  <si>
    <t>KAD-D66</t>
  </si>
  <si>
    <t>Máy LIVOTEC FlexTemp 10 Sense (N69)</t>
  </si>
  <si>
    <t>Máy LIVOTEC PureLite 10 Smart (U98Pro)</t>
  </si>
  <si>
    <t>Máy lọc nước LIVOTEC PureLite 8 (S-s038)</t>
  </si>
  <si>
    <t>Máy LIVOTEC PureLite 10 Hydrogen (U05)</t>
  </si>
  <si>
    <t>Máy LIVOTEC VitaGlow 11 Ultra (X68)</t>
  </si>
  <si>
    <t>Máy LIVOTEC VitaGlow 11 (X18)</t>
  </si>
  <si>
    <t>Bộ cốc ĐL 4-4KU trắng</t>
  </si>
  <si>
    <t>TW_White4-4KU</t>
  </si>
  <si>
    <t>Lõi T33 K EZ xanh D Karofi (Anh)</t>
  </si>
  <si>
    <t>Bộ lõi Karofi Smax HP 6.2-PPN (Anh)</t>
  </si>
  <si>
    <t>Bộ lõi Karofi Smax HP 6.0-PPN v2</t>
  </si>
  <si>
    <t>Lõi khoáng V xanh B ALPHA (1011814)</t>
  </si>
  <si>
    <t>Lõi lọc 3 LVT Max Performance (XL)</t>
  </si>
  <si>
    <t>Lõi lọc 1 LVT Max Performance (XL)</t>
  </si>
  <si>
    <t>Lõi lọc 2 LVT Max Performance (XL)</t>
  </si>
  <si>
    <t>Lõi Nano Silver V trắng HYDRO</t>
  </si>
  <si>
    <t>Post Carbon Alpha</t>
  </si>
  <si>
    <t>Lõi PP 10" G120 trơn [Tecomen]</t>
  </si>
  <si>
    <t>Lõi PP 2045 G800 trơn Karofi 1um</t>
  </si>
  <si>
    <t>PP 20" G800</t>
  </si>
  <si>
    <t>Lõi PP 20" G230 trơn Karofi 5u (Anh)</t>
  </si>
  <si>
    <t>Lõi PP 20" G230 trơn Karofi 1u (Anh)</t>
  </si>
  <si>
    <t>Lõi PP 10" G110 trơn ALPHA</t>
  </si>
  <si>
    <t>Lõi OCB 10" trắng ALPHA v2</t>
  </si>
  <si>
    <t>Lõi CTO 10" trắng [MADE IN VIETNAM]</t>
  </si>
  <si>
    <t>LÕI CTO 10" AQUA GOLD</t>
  </si>
  <si>
    <t>Lõi CTO 10" trắng ALPHA v2</t>
  </si>
  <si>
    <t>Lõi CTO 10" trắng KAROFI v2 (Anh)</t>
  </si>
  <si>
    <t>Nguồn 24V 1.5A (1004785) v2</t>
  </si>
  <si>
    <t>RO 50G US JC</t>
  </si>
  <si>
    <t>Màng RO 1812-100 ALPHA</t>
  </si>
  <si>
    <t>Màng RO RE1812-100 MCM TORAY</t>
  </si>
  <si>
    <t>Màng RO 50GPD thay nhanh TORAY 3.0 (XL)</t>
  </si>
  <si>
    <t>Giá sắt L4 MIV</t>
  </si>
  <si>
    <t>No Stand L4 MIV</t>
  </si>
  <si>
    <t>Van đầu vào 1/4 (2000540),</t>
  </si>
  <si>
    <t>Van đầu vào 3/8 (2000540),</t>
  </si>
  <si>
    <t>Bình áp 2G MIT</t>
  </si>
  <si>
    <t>Tank2GTP</t>
  </si>
  <si>
    <t xml:space="preserve">BẢNG 0.4: </t>
  </si>
  <si>
    <t>SALES FORECAST - KÊNH OEM</t>
  </si>
  <si>
    <t>Giá ghi nhận doanh thu</t>
  </si>
  <si>
    <t>PC</t>
  </si>
  <si>
    <t>Nasaco</t>
  </si>
  <si>
    <t>Quốc Tế</t>
  </si>
  <si>
    <t>Vũ Trụ</t>
  </si>
  <si>
    <t>Hoa HM</t>
  </si>
  <si>
    <t>Giang Sáng</t>
  </si>
  <si>
    <t xml:space="preserve">Aromax </t>
  </si>
  <si>
    <t>Mạnh Ngoan</t>
  </si>
  <si>
    <t>Thái TN</t>
  </si>
  <si>
    <t>Pikom</t>
  </si>
  <si>
    <t>Sawa</t>
  </si>
  <si>
    <t>Tuyên HY</t>
  </si>
  <si>
    <t>Hải Đăng</t>
  </si>
  <si>
    <t>Chung</t>
  </si>
  <si>
    <t>An Phát</t>
  </si>
  <si>
    <t>Sơn Hà</t>
  </si>
  <si>
    <t>Eversun</t>
  </si>
  <si>
    <t>Hưng Thịnh</t>
  </si>
  <si>
    <t>Viết NA</t>
  </si>
  <si>
    <t>Goldthink</t>
  </si>
  <si>
    <t>Toàn Mỹ</t>
  </si>
  <si>
    <t xml:space="preserve">BẢNG 0.5: </t>
  </si>
  <si>
    <t>SALES FORECAST - KÊNH GT2</t>
  </si>
  <si>
    <t>KAQ-GB15</t>
  </si>
  <si>
    <t>KAH-GB35</t>
  </si>
  <si>
    <t>KAD-GB65</t>
  </si>
  <si>
    <t>KAQ-GZ26</t>
  </si>
  <si>
    <t>KAH-GZ36</t>
  </si>
  <si>
    <t>KAD-GZ68</t>
  </si>
  <si>
    <t xml:space="preserve">BẢNG 0.8: </t>
  </si>
  <si>
    <t>SALES FORECAST - KÊNH ONLINE (NSKX+3T)</t>
  </si>
  <si>
    <t>Giá ghi nhận Doanh thu</t>
  </si>
  <si>
    <t>KAH-H58A</t>
  </si>
  <si>
    <t>KAD-HC68A</t>
  </si>
  <si>
    <t>LAC-H66S</t>
  </si>
  <si>
    <t>KAQ-F38A</t>
  </si>
  <si>
    <t>KAQ-GA39</t>
  </si>
  <si>
    <t>KAH-GA59</t>
  </si>
  <si>
    <t>KAD-GA69</t>
  </si>
  <si>
    <t>3T</t>
  </si>
  <si>
    <t>Lõi khoáng EZ270T-2RV 1/4 ngang (XL)</t>
  </si>
  <si>
    <t>van đầu vào tích hợp 3/8" (2000540)</t>
  </si>
  <si>
    <t>Block Qiangsheng QD25H (MD-2)</t>
  </si>
  <si>
    <t>Van điện từ 220V-3/8</t>
  </si>
  <si>
    <t>Van điện từ 24/4U EZ YS-DCF-J2S (2000127)</t>
  </si>
  <si>
    <t>Bơm 24-S DAUER-8369 PLUS</t>
  </si>
  <si>
    <t>Bơm 24V BLDC DC41(06P24D4801)HCH</t>
  </si>
  <si>
    <t>Nguồn xung 12V 3A POWER-TEK</t>
  </si>
  <si>
    <t>Nguồn xung 24V 1.5A HK (1 giắc AT2)</t>
  </si>
  <si>
    <t>Trục ren nhựa 3-8</t>
  </si>
  <si>
    <t>Đế tủ IQO v4</t>
  </si>
  <si>
    <t>Van 1CEZ T-4U-4 DNT</t>
  </si>
  <si>
    <t>Màng UF Blue Pluser</t>
  </si>
  <si>
    <t>Dây RO 1/4 vàng (KAROFI) 4.0</t>
  </si>
  <si>
    <t>Phao điện từ đôi (2000463)</t>
  </si>
  <si>
    <t>Van xả cặn</t>
  </si>
  <si>
    <t>Dàn nóng COMBINE</t>
  </si>
  <si>
    <t>Vòi nóng BRASLER (1006473)</t>
  </si>
  <si>
    <t>Bình nóng 2L Internal heating (CT)</t>
  </si>
  <si>
    <t>Bình lạnh nhựa 2L v4</t>
  </si>
  <si>
    <t>Rơ le nhiệt lạnh PCC (2000708)</t>
  </si>
  <si>
    <t>Gioăng chỉ D92.5x3</t>
  </si>
  <si>
    <t>Gioăng Li 70x8.4</t>
  </si>
  <si>
    <t>Bộ cánh KAH-H58S</t>
  </si>
  <si>
    <t>Bộ cánh Karofi KAE-S688 viền nhôm</t>
  </si>
  <si>
    <t>Bộ đình LVT KAROFI KAQ-C06</t>
  </si>
  <si>
    <t>Bộ đình KAQ-X16</t>
  </si>
  <si>
    <t>Bộ đình KAROFI Livotec 636</t>
  </si>
  <si>
    <t>Bộ đình KAROFI -X59</t>
  </si>
  <si>
    <t>Bộ đình KAROFI KAD-K63</t>
  </si>
  <si>
    <t>Dây nguồn HCV-351</t>
  </si>
  <si>
    <t>Dây nguồn CADISUN AT2 (1004785)</t>
  </si>
  <si>
    <t>Vi mạch WHP-1600 SW PCB 130411</t>
  </si>
  <si>
    <t>Vi mạch DC-DK010 (KY18)</t>
  </si>
  <si>
    <t>Vi mạch AIOTEC-S88 PRM-V3</t>
  </si>
  <si>
    <t>Bộ vi mạch DK PW Alkaline</t>
  </si>
  <si>
    <t>Bộ vi mạch hiển thị KAE-S86 v2</t>
  </si>
  <si>
    <t>Vi mạch AIOTEC 4.2_7C_V2</t>
  </si>
  <si>
    <t>Vi mạch AIOTEC 4.0 L3_5C</t>
  </si>
  <si>
    <t>Vi mạch DK-S18</t>
  </si>
  <si>
    <t>Vi mạch AIOTEC 4.0 L3_7C</t>
  </si>
  <si>
    <t>Vi mạch điều khiển S688 mockup</t>
  </si>
  <si>
    <t>Bộ vi mạch hiển thị KAE-S88 Promax v3</t>
  </si>
  <si>
    <t>Bộ vi mạch PW-0.6A-V1</t>
  </si>
  <si>
    <t>Ốp sau dưới NL LVT-V T69 ghi E2720</t>
  </si>
  <si>
    <t>Vòi HC19</t>
  </si>
  <si>
    <t>Tem kỹ thuật KAH-H58A</t>
  </si>
  <si>
    <t>Băng dính 3M 12mmx50m (1014234)</t>
  </si>
  <si>
    <t>BẢNG 1</t>
  </si>
  <si>
    <t xml:space="preserve">TỔNG HỢP SẢN LƯỢNG SALES FORECAST </t>
  </si>
  <si>
    <t>Tháng 7/2026</t>
  </si>
  <si>
    <t>Chênh lệch
(FC tuần 2 vs.
FC tuần 1)</t>
  </si>
  <si>
    <t>Chênh lệch
(FC tuần 4 vs.
FC tuần 1)</t>
  </si>
  <si>
    <t>Chênh lệch
(FC tuần 4 vs.
FC tuần 2)</t>
  </si>
  <si>
    <t>Chênh lệch
(FC tuần 4 vs.
FC tuần 3)</t>
  </si>
  <si>
    <t>Số FC</t>
  </si>
  <si>
    <t>Sanitary</t>
  </si>
  <si>
    <t>SO</t>
  </si>
  <si>
    <t>Tuần</t>
  </si>
  <si>
    <t>(Tuần 0)</t>
  </si>
  <si>
    <t>(Tuần 1)</t>
  </si>
  <si>
    <t>(Tuần 2)</t>
  </si>
  <si>
    <t>(Tuần 3)</t>
  </si>
  <si>
    <t>(Tuần 4)</t>
  </si>
  <si>
    <t>(Tuần 5)</t>
  </si>
  <si>
    <t>MB</t>
  </si>
  <si>
    <t>MN</t>
  </si>
  <si>
    <t>Nhóm SP</t>
  </si>
  <si>
    <t>Giá bán bình quân</t>
  </si>
  <si>
    <t>Số FC
Tuần 0 - T7/26</t>
  </si>
  <si>
    <t>Số FC
Tuần 1 - T7/26</t>
  </si>
  <si>
    <t>Số FC
Tuần 2 - T7/26</t>
  </si>
  <si>
    <t>Số FC
Tuần 3 - T7/26</t>
  </si>
  <si>
    <t>Số FC
Tuần 4 - T7/26</t>
  </si>
  <si>
    <t>Số FC
Tuần 5 - T5/26</t>
  </si>
  <si>
    <t>BHT</t>
  </si>
  <si>
    <t>Nóng nguội</t>
  </si>
  <si>
    <t>KAQ-F38</t>
  </si>
  <si>
    <t>KAD-HC68</t>
  </si>
  <si>
    <t>KAH-H58S</t>
  </si>
  <si>
    <t>Lõi Hồng ngoại EZ-S 10" Q1-APS</t>
  </si>
  <si>
    <t>Bộ đình KRFLVT 612 v2</t>
  </si>
  <si>
    <t>Bộ đình KAROFI KAE-S86 [3003040267]</t>
  </si>
  <si>
    <t>TỔNG (chiếc)</t>
  </si>
  <si>
    <t xml:space="preserve">BẢNG 1.2: </t>
  </si>
  <si>
    <t>SALES FORECAST TUẦN - KÊNH XUẤT KHẨU</t>
  </si>
  <si>
    <t>Nhóm Sản phẩm</t>
  </si>
  <si>
    <t>Màng RO Purifim 100GPD KAROFI 3.0 (DM)</t>
  </si>
  <si>
    <t xml:space="preserve">BẢNG 1.6: </t>
  </si>
  <si>
    <t>SALES FORECAST TUẦN- KÊNH OEM</t>
  </si>
  <si>
    <t>(Tuần 1 - tháng 07/2026)</t>
  </si>
  <si>
    <t>Số FC
Tuần 0 - T6/25</t>
  </si>
  <si>
    <t>Số FC
Tuần 1 - T6/25</t>
  </si>
  <si>
    <t>Số FC
Tuần 2 - T6/25</t>
  </si>
  <si>
    <t>Số FC
Tuần 3 - T6/25</t>
  </si>
  <si>
    <t>Chênh lệch
(FC tuần 4 vs.
FC tuần 0)</t>
  </si>
  <si>
    <t>Nhóm sản phẩm</t>
  </si>
  <si>
    <t>Số FC
Tuần 4 - T6/25</t>
  </si>
  <si>
    <t>Chênh lệch
(FC tuần 4 vs. FC tuần 0)</t>
  </si>
  <si>
    <t>Tổng FC OEM</t>
  </si>
  <si>
    <t xml:space="preserve">BẢNG 1.5: </t>
  </si>
  <si>
    <t>SALES FORECAST TUẦN - KÊNH GT2</t>
  </si>
  <si>
    <t>Tổng FC GT2</t>
  </si>
  <si>
    <t>BHT68</t>
  </si>
  <si>
    <t xml:space="preserve">BẢNG 1.8: </t>
  </si>
  <si>
    <t>SALES FORECAST TUẦN - KÊNH ONLINE (3T+NSKX)</t>
  </si>
  <si>
    <t>Tổng FC Online</t>
  </si>
  <si>
    <t>Nước sạch khí xanh</t>
  </si>
  <si>
    <t xml:space="preserve">BẢNG 3: </t>
  </si>
  <si>
    <t>QUY TRÌNH LẬP SALE FORECAST</t>
  </si>
  <si>
    <t xml:space="preserve">Bản FC tháng </t>
  </si>
  <si>
    <t xml:space="preserve">Thời gian </t>
  </si>
  <si>
    <t>Nội dung</t>
  </si>
  <si>
    <t>BP thực hiện</t>
  </si>
  <si>
    <t>Ngày 22 / N</t>
  </si>
  <si>
    <t>Sale forecast cho 04 tháng tiếp theo: N+1, N+2, N+3, N+4</t>
  </si>
  <si>
    <t>Tác nghiệp kinh doanh</t>
  </si>
  <si>
    <t>Ngày 23 / N</t>
  </si>
  <si>
    <t>Thẩm định thông tin Sales Forecast</t>
  </si>
  <si>
    <t>Tài chính</t>
  </si>
  <si>
    <t>Ngày 24 / N</t>
  </si>
  <si>
    <t>Gửi thông tin FC cho Nhà máy</t>
  </si>
  <si>
    <t>Bản FC tuần</t>
  </si>
  <si>
    <t>Chiều thứ 3</t>
  </si>
  <si>
    <t>Sale forecast cho các tuần còn lại của tháng: W1,W2, W3, W4, W5 (nếu có)</t>
  </si>
  <si>
    <t>Thứ 4</t>
  </si>
  <si>
    <t>Tổng FC XK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</si>
</sst>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_(* #,##0.00_);_(* \(#,##0.00\);_(* \-??_);_(@_)"/>
    <numFmt numFmtId="165" formatCode="_(* #,##0_);_(* \(#,##0\);_(* \-??_);_(@_)"/>
    <numFmt numFmtId="166" formatCode="#,##0,,,"/>
    <numFmt numFmtId="167" formatCode="_(* #,##0.0_);_(* \(#,##0.0\);_(* \-??_);_(@_)"/>
    <numFmt numFmtId="168" formatCode="#,###,,"/>
  </numFmts>
  <fonts count="28">
    <font>
      <sz val="11"/>
      <color theme="1"/>
      <name val="Calibri"/>
      <family val="2"/>
      <charset val="1"/>
    </font>
    <font>
      <sz val="11"/>
      <color theme="1"/>
      <name val="Aptos"/>
      <family val="2"/>
      <charset val="1"/>
    </font>
    <font>
      <b/>
      <sz val="17"/>
      <color rgb="FF0070C0"/>
      <name val="Aptos"/>
      <family val="2"/>
      <charset val="1"/>
    </font>
    <font>
      <b/>
      <sz val="11"/>
      <color theme="1"/>
      <name val="Aptos"/>
      <family val="2"/>
      <charset val="1"/>
    </font>
    <font>
      <u/>
      <sz val="11"/>
      <color theme="10"/>
      <name val="Calibri"/>
      <family val="2"/>
      <charset val="1"/>
    </font>
    <font>
      <b/>
      <sz val="11"/>
      <color rgb="FFFFFF00"/>
      <name val="Aptos"/>
      <family val="2"/>
      <charset val="1"/>
    </font>
    <font>
      <sz val="11"/>
      <color theme="10"/>
      <name val="Calibri"/>
      <family val="2"/>
      <charset val="1"/>
    </font>
    <font>
      <b/>
      <sz val="11"/>
      <color theme="10"/>
      <name val="Aptos"/>
      <family val="2"/>
      <charset val="1"/>
    </font>
    <font>
      <b/>
      <sz val="11"/>
      <color theme="10"/>
      <name val="Calibri"/>
      <family val="2"/>
      <charset val="1"/>
    </font>
    <font>
      <sz val="11"/>
      <name val="Aptos"/>
      <family val="2"/>
      <charset val="1"/>
    </font>
    <font>
      <b/>
      <sz val="16"/>
      <color theme="0"/>
      <name val="Aptos"/>
      <family val="2"/>
      <charset val="1"/>
    </font>
    <font>
      <b/>
      <sz val="11"/>
      <color theme="0"/>
      <name val="Aptos"/>
      <family val="2"/>
      <charset val="1"/>
    </font>
    <font>
      <b/>
      <sz val="11"/>
      <name val="Aptos"/>
      <family val="2"/>
      <charset val="1"/>
    </font>
    <font>
      <sz val="11"/>
      <color rgb="FFFF0000"/>
      <name val="Aptos"/>
      <family val="2"/>
      <charset val="1"/>
    </font>
    <font>
      <b/>
      <sz val="11"/>
      <color rgb="FFFF0000"/>
      <name val="Aptos"/>
      <family val="2"/>
      <charset val="1"/>
    </font>
    <font>
      <sz val="11"/>
      <color rgb="FF0000FF"/>
      <name val="Aptos"/>
      <family val="2"/>
      <charset val="1"/>
    </font>
    <font>
      <b/>
      <sz val="17"/>
      <color theme="0"/>
      <name val="Aptos"/>
      <family val="2"/>
      <charset val="1"/>
    </font>
    <font>
      <b/>
      <sz val="11"/>
      <color theme="1"/>
      <name val="Aptos"/>
      <charset val="1"/>
    </font>
    <font>
      <b/>
      <sz val="11"/>
      <color rgb="FF0000FF"/>
      <name val="Aptos"/>
      <family val="2"/>
      <charset val="1"/>
    </font>
    <font>
      <sz val="10"/>
      <name val="Arial"/>
      <family val="2"/>
    </font>
    <font>
      <b/>
      <sz val="14"/>
      <color theme="0"/>
      <name val="Aptos"/>
      <family val="2"/>
      <charset val="1"/>
    </font>
    <font>
      <sz val="10"/>
      <color rgb="FF000000"/>
      <name val="Aptos"/>
      <family val="2"/>
      <charset val="1"/>
    </font>
    <font>
      <sz val="14"/>
      <color theme="1"/>
      <name val="Aptos"/>
      <family val="2"/>
      <charset val="1"/>
    </font>
    <font>
      <b/>
      <sz val="14"/>
      <name val="Aptos"/>
      <family val="2"/>
      <charset val="1"/>
    </font>
    <font>
      <b/>
      <sz val="15"/>
      <color rgb="FF0070C0"/>
      <name val="Aptos"/>
      <family val="2"/>
      <charset val="1"/>
    </font>
    <font>
      <sz val="17"/>
      <color theme="1"/>
      <name val="Aptos"/>
      <family val="2"/>
      <charset val="1"/>
    </font>
    <font>
      <sz val="11"/>
      <color rgb="FF000000"/>
      <name val="Aptos"/>
      <family val="2"/>
      <charset val="1"/>
    </font>
    <font>
      <sz val="11"/>
      <color theme="1"/>
      <name val="Calibri"/>
      <family val="2"/>
      <charset val="1"/>
    </font>
  </fonts>
  <fills count="27">
    <fill>
      <patternFill patternType="none"/>
    </fill>
    <fill>
      <patternFill patternType="gray125"/>
    </fill>
    <fill>
      <patternFill patternType="solid">
        <fgColor theme="0"/>
        <bgColor rgb="FFFFFFDD"/>
      </patternFill>
    </fill>
    <fill>
      <patternFill patternType="solid">
        <fgColor theme="8" tint="0.79989013336588644"/>
        <bgColor rgb="FFE7E6E6"/>
      </patternFill>
    </fill>
    <fill>
      <patternFill patternType="solid">
        <fgColor theme="7" tint="0.59987182226020086"/>
        <bgColor rgb="FFFFF2CC"/>
      </patternFill>
    </fill>
    <fill>
      <patternFill patternType="solid">
        <fgColor rgb="FF002060"/>
        <bgColor rgb="FF000080"/>
      </patternFill>
    </fill>
    <fill>
      <patternFill patternType="solid">
        <fgColor rgb="FF00B0F0"/>
        <bgColor rgb="FF0070C0"/>
      </patternFill>
    </fill>
    <fill>
      <patternFill patternType="solid">
        <fgColor theme="9" tint="0.79989013336588644"/>
        <bgColor rgb="FFE7E6E6"/>
      </patternFill>
    </fill>
    <fill>
      <patternFill patternType="solid">
        <fgColor rgb="FFFFF7E1"/>
        <bgColor rgb="FFFFFFDD"/>
      </patternFill>
    </fill>
    <fill>
      <patternFill patternType="solid">
        <fgColor rgb="FFFFE7E7"/>
        <bgColor rgb="FFF2F2F2"/>
      </patternFill>
    </fill>
    <fill>
      <patternFill patternType="solid">
        <fgColor rgb="FFFFFF00"/>
        <bgColor rgb="FFFFD966"/>
      </patternFill>
    </fill>
    <fill>
      <patternFill patternType="solid">
        <fgColor rgb="FFCDF5FF"/>
        <bgColor rgb="FFBDFFFF"/>
      </patternFill>
    </fill>
    <fill>
      <patternFill patternType="solid">
        <fgColor theme="9" tint="0.59987182226020086"/>
        <bgColor rgb="FFC9C9C9"/>
      </patternFill>
    </fill>
    <fill>
      <patternFill patternType="solid">
        <fgColor rgb="FFFFC5C5"/>
        <bgColor rgb="FFFFC7CE"/>
      </patternFill>
    </fill>
    <fill>
      <patternFill patternType="solid">
        <fgColor theme="4"/>
        <bgColor rgb="FF666699"/>
      </patternFill>
    </fill>
    <fill>
      <patternFill patternType="solid">
        <fgColor theme="8"/>
        <bgColor rgb="FF4472C4"/>
      </patternFill>
    </fill>
    <fill>
      <patternFill patternType="solid">
        <fgColor theme="7" tint="0.39988402966399123"/>
        <bgColor rgb="FFFFE699"/>
      </patternFill>
    </fill>
    <fill>
      <patternFill patternType="solid">
        <fgColor theme="8" tint="0.39988402966399123"/>
        <bgColor rgb="FFA7D9FF"/>
      </patternFill>
    </fill>
    <fill>
      <patternFill patternType="solid">
        <fgColor theme="2"/>
        <bgColor rgb="FFDEEBF7"/>
      </patternFill>
    </fill>
    <fill>
      <patternFill patternType="solid">
        <fgColor rgb="FFFFCCFF"/>
        <bgColor rgb="FFFFC7CE"/>
      </patternFill>
    </fill>
    <fill>
      <patternFill patternType="solid">
        <fgColor rgb="FFA7D9FF"/>
        <bgColor rgb="FF9DC3E6"/>
      </patternFill>
    </fill>
    <fill>
      <patternFill patternType="solid">
        <fgColor theme="7" tint="0.79989013336588644"/>
        <bgColor rgb="FFFFF7E1"/>
      </patternFill>
    </fill>
    <fill>
      <patternFill patternType="solid">
        <fgColor theme="0" tint="-4.9989318521683403E-2"/>
        <bgColor rgb="FFFFF7E1"/>
      </patternFill>
    </fill>
    <fill>
      <patternFill patternType="solid">
        <fgColor rgb="FF0070C0"/>
        <bgColor rgb="FF0563C1"/>
      </patternFill>
    </fill>
    <fill>
      <patternFill patternType="solid">
        <fgColor theme="7"/>
        <bgColor rgb="FFFFD966"/>
      </patternFill>
    </fill>
    <fill>
      <patternFill patternType="solid">
        <fgColor rgb="FF80C535"/>
        <bgColor rgb="FFA6A6A6"/>
      </patternFill>
    </fill>
    <fill>
      <patternFill patternType="solid">
        <fgColor theme="6" tint="0.39988402966399123"/>
        <bgColor rgb="FFC5E0B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auto="1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 style="thin">
        <color rgb="FFA6A6A6"/>
      </right>
      <top/>
      <bottom style="thin">
        <color rgb="FFA6A6A6"/>
      </bottom>
      <diagonal/>
    </border>
    <border>
      <left/>
      <right style="thin">
        <color rgb="FFA6A6A6"/>
      </right>
      <top style="thin">
        <color auto="1"/>
      </top>
      <bottom style="thin">
        <color rgb="FFA6A6A6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6">
    <xf numFmtId="0" fontId="0" fillId="0" borderId="0"/>
    <xf numFmtId="164" fontId="27" fillId="0" borderId="0"/>
    <xf numFmtId="9" fontId="27" fillId="0" borderId="0"/>
    <xf numFmtId="0" fontId="4" fillId="0" borderId="0"/>
    <xf numFmtId="164" fontId="27" fillId="0" borderId="0"/>
    <xf numFmtId="0" fontId="27" fillId="0" borderId="0"/>
  </cellStyleXfs>
  <cellXfs count="250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1" fillId="0" borderId="0" xfId="0" applyFont="1" applyAlignment="1">
      <alignment horizontal="left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3" applyFont="1" applyBorder="1" applyAlignment="1">
      <alignment horizontal="left" vertical="center"/>
    </xf>
    <xf numFmtId="0" fontId="5" fillId="5" borderId="1" xfId="0" applyFont="1" applyFill="1" applyBorder="1" applyAlignment="1">
      <alignment vertical="center"/>
    </xf>
    <xf numFmtId="0" fontId="1" fillId="0" borderId="1" xfId="0" applyFont="1" applyBorder="1" applyAlignment="1">
      <alignment horizontal="left" vertical="center" indent="1"/>
    </xf>
    <xf numFmtId="0" fontId="6" fillId="0" borderId="1" xfId="3" applyFont="1" applyBorder="1" applyAlignment="1">
      <alignment horizontal="left" vertical="center"/>
    </xf>
    <xf numFmtId="0" fontId="7" fillId="0" borderId="1" xfId="3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8" fillId="0" borderId="1" xfId="3" applyFont="1" applyBorder="1" applyAlignment="1">
      <alignment horizontal="left" vertical="center"/>
    </xf>
    <xf numFmtId="165" fontId="3" fillId="0" borderId="0" xfId="1" applyNumberFormat="1" applyFont="1" applyAlignment="1">
      <alignment vertical="center"/>
    </xf>
    <xf numFmtId="165" fontId="1" fillId="0" borderId="0" xfId="1" applyNumberFormat="1" applyFont="1" applyAlignment="1">
      <alignment vertical="center"/>
    </xf>
    <xf numFmtId="165" fontId="3" fillId="2" borderId="0" xfId="1" applyNumberFormat="1" applyFont="1" applyFill="1" applyAlignment="1">
      <alignment vertical="center"/>
    </xf>
    <xf numFmtId="0" fontId="9" fillId="0" borderId="0" xfId="0" applyFont="1" applyAlignment="1">
      <alignment vertical="center"/>
    </xf>
    <xf numFmtId="0" fontId="0" fillId="0" borderId="0" xfId="0" applyFont="1" applyAlignment="1">
      <alignment vertical="center"/>
    </xf>
    <xf numFmtId="0" fontId="10" fillId="6" borderId="0" xfId="0" applyFont="1" applyFill="1" applyAlignment="1">
      <alignment horizontal="left" vertical="center"/>
    </xf>
    <xf numFmtId="0" fontId="1" fillId="2" borderId="0" xfId="0" applyFont="1" applyFill="1" applyAlignment="1">
      <alignment vertical="center"/>
    </xf>
    <xf numFmtId="165" fontId="3" fillId="2" borderId="1" xfId="1" applyNumberFormat="1" applyFont="1" applyFill="1" applyBorder="1" applyAlignment="1">
      <alignment horizontal="center" vertical="center"/>
    </xf>
    <xf numFmtId="0" fontId="9" fillId="2" borderId="0" xfId="0" applyFont="1" applyFill="1" applyAlignment="1">
      <alignment vertical="center"/>
    </xf>
    <xf numFmtId="0" fontId="12" fillId="2" borderId="0" xfId="0" applyFont="1" applyFill="1" applyAlignment="1">
      <alignment vertical="center"/>
    </xf>
    <xf numFmtId="14" fontId="13" fillId="2" borderId="0" xfId="0" applyNumberFormat="1" applyFont="1" applyFill="1" applyAlignment="1">
      <alignment horizontal="left" vertical="center"/>
    </xf>
    <xf numFmtId="0" fontId="12" fillId="10" borderId="1" xfId="0" applyFont="1" applyFill="1" applyBorder="1" applyAlignment="1">
      <alignment vertical="center"/>
    </xf>
    <xf numFmtId="0" fontId="12" fillId="10" borderId="2" xfId="0" applyFont="1" applyFill="1" applyBorder="1" applyAlignment="1">
      <alignment vertical="center"/>
    </xf>
    <xf numFmtId="165" fontId="11" fillId="6" borderId="1" xfId="1" applyNumberFormat="1" applyFont="1" applyFill="1" applyBorder="1" applyAlignment="1">
      <alignment vertical="center"/>
    </xf>
    <xf numFmtId="165" fontId="9" fillId="11" borderId="1" xfId="1" applyNumberFormat="1" applyFont="1" applyFill="1" applyBorder="1" applyAlignment="1">
      <alignment vertical="center"/>
    </xf>
    <xf numFmtId="165" fontId="12" fillId="12" borderId="1" xfId="1" applyNumberFormat="1" applyFont="1" applyFill="1" applyBorder="1" applyAlignment="1">
      <alignment vertical="center"/>
    </xf>
    <xf numFmtId="165" fontId="9" fillId="7" borderId="1" xfId="1" applyNumberFormat="1" applyFont="1" applyFill="1" applyBorder="1" applyAlignment="1">
      <alignment vertical="center"/>
    </xf>
    <xf numFmtId="165" fontId="12" fillId="4" borderId="1" xfId="1" applyNumberFormat="1" applyFont="1" applyFill="1" applyBorder="1" applyAlignment="1">
      <alignment vertical="center"/>
    </xf>
    <xf numFmtId="165" fontId="9" fillId="8" borderId="1" xfId="1" applyNumberFormat="1" applyFont="1" applyFill="1" applyBorder="1" applyAlignment="1">
      <alignment vertical="center"/>
    </xf>
    <xf numFmtId="165" fontId="12" fillId="13" borderId="1" xfId="1" applyNumberFormat="1" applyFont="1" applyFill="1" applyBorder="1" applyAlignment="1">
      <alignment vertical="center"/>
    </xf>
    <xf numFmtId="165" fontId="9" fillId="9" borderId="1" xfId="1" applyNumberFormat="1" applyFont="1" applyFill="1" applyBorder="1" applyAlignment="1">
      <alignment vertical="center"/>
    </xf>
    <xf numFmtId="0" fontId="14" fillId="2" borderId="0" xfId="0" applyFont="1" applyFill="1" applyAlignment="1">
      <alignment vertical="center"/>
    </xf>
    <xf numFmtId="165" fontId="9" fillId="4" borderId="1" xfId="1" applyNumberFormat="1" applyFont="1" applyFill="1" applyBorder="1" applyAlignment="1">
      <alignment vertical="center"/>
    </xf>
    <xf numFmtId="14" fontId="9" fillId="2" borderId="0" xfId="0" applyNumberFormat="1" applyFont="1" applyFill="1" applyAlignment="1">
      <alignment horizontal="left" vertical="center"/>
    </xf>
    <xf numFmtId="0" fontId="12" fillId="0" borderId="0" xfId="0" applyFont="1" applyAlignment="1">
      <alignment vertical="center"/>
    </xf>
    <xf numFmtId="166" fontId="13" fillId="2" borderId="0" xfId="0" applyNumberFormat="1" applyFont="1" applyFill="1" applyAlignment="1">
      <alignment vertical="center"/>
    </xf>
    <xf numFmtId="166" fontId="14" fillId="2" borderId="0" xfId="0" applyNumberFormat="1" applyFont="1" applyFill="1" applyAlignment="1">
      <alignment vertical="center"/>
    </xf>
    <xf numFmtId="166" fontId="14" fillId="2" borderId="3" xfId="0" applyNumberFormat="1" applyFont="1" applyFill="1" applyBorder="1" applyAlignment="1">
      <alignment vertical="center"/>
    </xf>
    <xf numFmtId="166" fontId="14" fillId="2" borderId="3" xfId="0" applyNumberFormat="1" applyFont="1" applyFill="1" applyBorder="1" applyAlignment="1">
      <alignment horizontal="left" vertical="center"/>
    </xf>
    <xf numFmtId="166" fontId="14" fillId="2" borderId="4" xfId="0" applyNumberFormat="1" applyFont="1" applyFill="1" applyBorder="1" applyAlignment="1">
      <alignment horizontal="left" vertical="center"/>
    </xf>
    <xf numFmtId="166" fontId="14" fillId="2" borderId="0" xfId="1" applyNumberFormat="1" applyFont="1" applyFill="1" applyAlignment="1">
      <alignment vertical="center"/>
    </xf>
    <xf numFmtId="0" fontId="3" fillId="0" borderId="1" xfId="0" applyFont="1" applyBorder="1" applyAlignment="1">
      <alignment horizontal="center" vertical="center"/>
    </xf>
    <xf numFmtId="165" fontId="3" fillId="11" borderId="1" xfId="1" applyNumberFormat="1" applyFont="1" applyFill="1" applyBorder="1" applyAlignment="1">
      <alignment horizontal="center" vertical="center"/>
    </xf>
    <xf numFmtId="165" fontId="3" fillId="7" borderId="1" xfId="1" applyNumberFormat="1" applyFont="1" applyFill="1" applyBorder="1" applyAlignment="1">
      <alignment horizontal="center" vertical="center"/>
    </xf>
    <xf numFmtId="165" fontId="3" fillId="8" borderId="1" xfId="1" applyNumberFormat="1" applyFont="1" applyFill="1" applyBorder="1" applyAlignment="1">
      <alignment horizontal="center" vertical="center"/>
    </xf>
    <xf numFmtId="165" fontId="3" fillId="9" borderId="1" xfId="1" applyNumberFormat="1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49" fontId="1" fillId="0" borderId="5" xfId="1" applyNumberFormat="1" applyFont="1" applyBorder="1" applyAlignment="1">
      <alignment vertical="center"/>
    </xf>
    <xf numFmtId="165" fontId="1" fillId="0" borderId="5" xfId="1" applyNumberFormat="1" applyFont="1" applyBorder="1" applyAlignment="1">
      <alignment vertical="center"/>
    </xf>
    <xf numFmtId="165" fontId="1" fillId="0" borderId="1" xfId="1" applyNumberFormat="1" applyFont="1" applyBorder="1" applyAlignment="1">
      <alignment vertical="center"/>
    </xf>
    <xf numFmtId="165" fontId="3" fillId="11" borderId="1" xfId="1" applyNumberFormat="1" applyFont="1" applyFill="1" applyBorder="1" applyAlignment="1">
      <alignment vertical="center"/>
    </xf>
    <xf numFmtId="165" fontId="3" fillId="7" borderId="1" xfId="1" applyNumberFormat="1" applyFont="1" applyFill="1" applyBorder="1" applyAlignment="1">
      <alignment vertical="center"/>
    </xf>
    <xf numFmtId="165" fontId="3" fillId="8" borderId="1" xfId="1" applyNumberFormat="1" applyFont="1" applyFill="1" applyBorder="1" applyAlignment="1">
      <alignment vertical="center"/>
    </xf>
    <xf numFmtId="165" fontId="3" fillId="9" borderId="1" xfId="1" applyNumberFormat="1" applyFont="1" applyFill="1" applyBorder="1" applyAlignment="1">
      <alignment vertical="center"/>
    </xf>
    <xf numFmtId="167" fontId="1" fillId="0" borderId="1" xfId="1" applyNumberFormat="1" applyFont="1" applyBorder="1" applyAlignment="1">
      <alignment vertical="center"/>
    </xf>
    <xf numFmtId="0" fontId="9" fillId="0" borderId="1" xfId="0" applyFont="1" applyBorder="1" applyAlignment="1">
      <alignment vertical="center"/>
    </xf>
    <xf numFmtId="165" fontId="1" fillId="0" borderId="0" xfId="0" applyNumberFormat="1" applyFont="1" applyAlignment="1">
      <alignment vertical="center"/>
    </xf>
    <xf numFmtId="49" fontId="1" fillId="0" borderId="6" xfId="1" applyNumberFormat="1" applyFont="1" applyBorder="1" applyAlignment="1">
      <alignment vertical="center"/>
    </xf>
    <xf numFmtId="165" fontId="1" fillId="0" borderId="6" xfId="1" applyNumberFormat="1" applyFont="1" applyBorder="1" applyAlignment="1">
      <alignment vertical="center"/>
    </xf>
    <xf numFmtId="49" fontId="1" fillId="2" borderId="6" xfId="1" applyNumberFormat="1" applyFont="1" applyFill="1" applyBorder="1" applyAlignment="1">
      <alignment vertical="center"/>
    </xf>
    <xf numFmtId="165" fontId="1" fillId="2" borderId="6" xfId="1" applyNumberFormat="1" applyFont="1" applyFill="1" applyBorder="1" applyAlignment="1">
      <alignment vertical="center"/>
    </xf>
    <xf numFmtId="0" fontId="1" fillId="0" borderId="1" xfId="0" applyFont="1" applyBorder="1"/>
    <xf numFmtId="49" fontId="1" fillId="0" borderId="1" xfId="0" applyNumberFormat="1" applyFont="1" applyBorder="1" applyAlignment="1">
      <alignment vertical="center"/>
    </xf>
    <xf numFmtId="49" fontId="1" fillId="0" borderId="6" xfId="0" applyNumberFormat="1" applyFont="1" applyBorder="1"/>
    <xf numFmtId="49" fontId="1" fillId="0" borderId="5" xfId="0" applyNumberFormat="1" applyFont="1" applyBorder="1"/>
    <xf numFmtId="0" fontId="1" fillId="0" borderId="5" xfId="0" applyFont="1" applyBorder="1"/>
    <xf numFmtId="0" fontId="1" fillId="0" borderId="6" xfId="0" applyFont="1" applyBorder="1"/>
    <xf numFmtId="0" fontId="15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16" fillId="14" borderId="0" xfId="0" applyFont="1" applyFill="1" applyAlignment="1">
      <alignment vertical="center"/>
    </xf>
    <xf numFmtId="0" fontId="16" fillId="0" borderId="0" xfId="0" applyFont="1" applyAlignment="1">
      <alignment vertical="center"/>
    </xf>
    <xf numFmtId="0" fontId="1" fillId="2" borderId="3" xfId="0" applyFont="1" applyFill="1" applyBorder="1" applyAlignment="1">
      <alignment vertical="center"/>
    </xf>
    <xf numFmtId="165" fontId="12" fillId="2" borderId="1" xfId="1" applyNumberFormat="1" applyFont="1" applyFill="1" applyBorder="1" applyAlignment="1">
      <alignment horizontal="center" vertical="center"/>
    </xf>
    <xf numFmtId="165" fontId="12" fillId="6" borderId="1" xfId="1" applyNumberFormat="1" applyFont="1" applyFill="1" applyBorder="1" applyAlignment="1">
      <alignment vertical="center"/>
    </xf>
    <xf numFmtId="0" fontId="9" fillId="0" borderId="0" xfId="0" applyFont="1" applyAlignment="1">
      <alignment vertical="center" wrapText="1"/>
    </xf>
    <xf numFmtId="0" fontId="12" fillId="10" borderId="2" xfId="0" applyFont="1" applyFill="1" applyBorder="1" applyAlignment="1">
      <alignment horizontal="left" vertical="center"/>
    </xf>
    <xf numFmtId="0" fontId="18" fillId="10" borderId="0" xfId="0" applyFont="1" applyFill="1" applyAlignment="1">
      <alignment vertical="center"/>
    </xf>
    <xf numFmtId="14" fontId="18" fillId="10" borderId="0" xfId="0" applyNumberFormat="1" applyFont="1" applyFill="1" applyAlignment="1">
      <alignment vertical="center"/>
    </xf>
    <xf numFmtId="0" fontId="18" fillId="0" borderId="0" xfId="0" applyFont="1" applyAlignment="1">
      <alignment vertical="center"/>
    </xf>
    <xf numFmtId="168" fontId="18" fillId="0" borderId="0" xfId="0" applyNumberFormat="1" applyFont="1" applyAlignment="1">
      <alignment vertical="center"/>
    </xf>
    <xf numFmtId="0" fontId="15" fillId="0" borderId="0" xfId="0" applyFont="1" applyAlignment="1">
      <alignment vertical="center"/>
    </xf>
    <xf numFmtId="167" fontId="12" fillId="0" borderId="0" xfId="1" applyNumberFormat="1" applyFont="1" applyAlignment="1">
      <alignment vertical="center"/>
    </xf>
    <xf numFmtId="0" fontId="3" fillId="7" borderId="7" xfId="0" applyFont="1" applyFill="1" applyBorder="1" applyAlignment="1">
      <alignment vertical="center" wrapText="1"/>
    </xf>
    <xf numFmtId="0" fontId="3" fillId="15" borderId="1" xfId="0" applyFont="1" applyFill="1" applyBorder="1" applyAlignment="1">
      <alignment horizontal="center" vertical="center"/>
    </xf>
    <xf numFmtId="0" fontId="3" fillId="16" borderId="1" xfId="0" applyFont="1" applyFill="1" applyBorder="1" applyAlignment="1">
      <alignment horizontal="center" vertical="center"/>
    </xf>
    <xf numFmtId="0" fontId="3" fillId="16" borderId="2" xfId="0" applyFont="1" applyFill="1" applyBorder="1" applyAlignment="1">
      <alignment horizontal="center" vertical="center"/>
    </xf>
    <xf numFmtId="0" fontId="18" fillId="10" borderId="1" xfId="0" applyFont="1" applyFill="1" applyBorder="1" applyAlignment="1">
      <alignment vertical="center" wrapText="1"/>
    </xf>
    <xf numFmtId="0" fontId="18" fillId="17" borderId="1" xfId="0" applyFont="1" applyFill="1" applyBorder="1" applyAlignment="1">
      <alignment vertical="center" wrapText="1"/>
    </xf>
    <xf numFmtId="165" fontId="1" fillId="18" borderId="5" xfId="1" applyNumberFormat="1" applyFont="1" applyFill="1" applyBorder="1" applyAlignment="1">
      <alignment vertical="center"/>
    </xf>
    <xf numFmtId="165" fontId="15" fillId="0" borderId="1" xfId="1" applyNumberFormat="1" applyFont="1" applyBorder="1" applyAlignment="1">
      <alignment vertical="center" wrapText="1"/>
    </xf>
    <xf numFmtId="165" fontId="1" fillId="0" borderId="1" xfId="1" applyNumberFormat="1" applyFont="1" applyBorder="1" applyAlignment="1">
      <alignment vertical="center" wrapText="1"/>
    </xf>
    <xf numFmtId="165" fontId="1" fillId="0" borderId="8" xfId="1" applyNumberFormat="1" applyFont="1" applyBorder="1" applyAlignment="1">
      <alignment vertical="center"/>
    </xf>
    <xf numFmtId="0" fontId="1" fillId="0" borderId="0" xfId="0" applyFont="1"/>
    <xf numFmtId="165" fontId="1" fillId="0" borderId="0" xfId="1" applyNumberFormat="1" applyFont="1"/>
    <xf numFmtId="0" fontId="20" fillId="14" borderId="0" xfId="0" applyFont="1" applyFill="1"/>
    <xf numFmtId="0" fontId="11" fillId="14" borderId="0" xfId="0" applyFont="1" applyFill="1"/>
    <xf numFmtId="0" fontId="12" fillId="0" borderId="0" xfId="0" applyFont="1"/>
    <xf numFmtId="0" fontId="16" fillId="0" borderId="0" xfId="0" applyFont="1"/>
    <xf numFmtId="0" fontId="11" fillId="0" borderId="0" xfId="0" applyFont="1"/>
    <xf numFmtId="0" fontId="12" fillId="10" borderId="0" xfId="0" applyFont="1" applyFill="1"/>
    <xf numFmtId="14" fontId="12" fillId="10" borderId="0" xfId="0" applyNumberFormat="1" applyFont="1" applyFill="1"/>
    <xf numFmtId="165" fontId="12" fillId="0" borderId="0" xfId="1" applyNumberFormat="1" applyFont="1"/>
    <xf numFmtId="165" fontId="9" fillId="0" borderId="0" xfId="1" applyNumberFormat="1" applyFont="1"/>
    <xf numFmtId="165" fontId="12" fillId="0" borderId="0" xfId="1" applyNumberFormat="1" applyFont="1" applyAlignment="1">
      <alignment vertical="center"/>
    </xf>
    <xf numFmtId="0" fontId="3" fillId="7" borderId="7" xfId="0" applyFont="1" applyFill="1" applyBorder="1" applyAlignment="1">
      <alignment horizontal="center" vertical="center" wrapText="1"/>
    </xf>
    <xf numFmtId="165" fontId="3" fillId="15" borderId="1" xfId="1" applyNumberFormat="1" applyFont="1" applyFill="1" applyBorder="1" applyAlignment="1">
      <alignment horizontal="center"/>
    </xf>
    <xf numFmtId="165" fontId="3" fillId="16" borderId="1" xfId="1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3" fontId="1" fillId="0" borderId="5" xfId="0" applyNumberFormat="1" applyFont="1" applyBorder="1"/>
    <xf numFmtId="165" fontId="1" fillId="0" borderId="5" xfId="1" applyNumberFormat="1" applyFont="1" applyBorder="1"/>
    <xf numFmtId="3" fontId="1" fillId="0" borderId="6" xfId="0" applyNumberFormat="1" applyFont="1" applyBorder="1"/>
    <xf numFmtId="165" fontId="1" fillId="0" borderId="6" xfId="1" applyNumberFormat="1" applyFont="1" applyBorder="1"/>
    <xf numFmtId="49" fontId="21" fillId="0" borderId="8" xfId="0" applyNumberFormat="1" applyFont="1" applyBorder="1"/>
    <xf numFmtId="0" fontId="21" fillId="0" borderId="9" xfId="0" applyFont="1" applyBorder="1"/>
    <xf numFmtId="0" fontId="21" fillId="0" borderId="10" xfId="0" applyFont="1" applyBorder="1"/>
    <xf numFmtId="49" fontId="21" fillId="0" borderId="6" xfId="0" applyNumberFormat="1" applyFont="1" applyBorder="1"/>
    <xf numFmtId="0" fontId="21" fillId="0" borderId="6" xfId="0" applyFont="1" applyBorder="1"/>
    <xf numFmtId="0" fontId="16" fillId="14" borderId="0" xfId="0" applyFont="1" applyFill="1"/>
    <xf numFmtId="14" fontId="12" fillId="0" borderId="0" xfId="0" applyNumberFormat="1" applyFont="1"/>
    <xf numFmtId="0" fontId="9" fillId="0" borderId="0" xfId="0" applyFont="1"/>
    <xf numFmtId="0" fontId="3" fillId="0" borderId="7" xfId="0" applyFont="1" applyBorder="1" applyAlignment="1">
      <alignment vertical="center"/>
    </xf>
    <xf numFmtId="164" fontId="3" fillId="15" borderId="1" xfId="1" applyFont="1" applyFill="1" applyBorder="1" applyAlignment="1">
      <alignment horizontal="center"/>
    </xf>
    <xf numFmtId="164" fontId="3" fillId="16" borderId="1" xfId="1" applyFont="1" applyFill="1" applyBorder="1" applyAlignment="1">
      <alignment horizontal="center"/>
    </xf>
    <xf numFmtId="164" fontId="1" fillId="18" borderId="5" xfId="1" applyFont="1" applyFill="1" applyBorder="1"/>
    <xf numFmtId="164" fontId="1" fillId="0" borderId="5" xfId="1" applyFont="1" applyBorder="1"/>
    <xf numFmtId="164" fontId="1" fillId="18" borderId="6" xfId="1" applyFont="1" applyFill="1" applyBorder="1"/>
    <xf numFmtId="164" fontId="1" fillId="0" borderId="6" xfId="1" applyFont="1" applyBorder="1"/>
    <xf numFmtId="0" fontId="22" fillId="0" borderId="0" xfId="0" applyFont="1"/>
    <xf numFmtId="0" fontId="22" fillId="0" borderId="0" xfId="0" applyFont="1" applyAlignment="1">
      <alignment vertical="center"/>
    </xf>
    <xf numFmtId="0" fontId="1" fillId="0" borderId="8" xfId="0" applyFont="1" applyBorder="1"/>
    <xf numFmtId="165" fontId="3" fillId="4" borderId="1" xfId="1" applyNumberFormat="1" applyFont="1" applyFill="1" applyBorder="1" applyAlignment="1">
      <alignment horizontal="center"/>
    </xf>
    <xf numFmtId="165" fontId="3" fillId="12" borderId="1" xfId="1" applyNumberFormat="1" applyFont="1" applyFill="1" applyBorder="1" applyAlignment="1">
      <alignment horizontal="center"/>
    </xf>
    <xf numFmtId="165" fontId="3" fillId="19" borderId="1" xfId="1" applyNumberFormat="1" applyFont="1" applyFill="1" applyBorder="1" applyAlignment="1">
      <alignment horizontal="center"/>
    </xf>
    <xf numFmtId="165" fontId="3" fillId="20" borderId="1" xfId="1" applyNumberFormat="1" applyFont="1" applyFill="1" applyBorder="1" applyAlignment="1">
      <alignment horizontal="center"/>
    </xf>
    <xf numFmtId="165" fontId="3" fillId="21" borderId="1" xfId="1" applyNumberFormat="1" applyFont="1" applyFill="1" applyBorder="1" applyAlignment="1">
      <alignment horizontal="center"/>
    </xf>
    <xf numFmtId="0" fontId="11" fillId="0" borderId="0" xfId="0" applyFont="1" applyAlignment="1">
      <alignment vertical="center"/>
    </xf>
    <xf numFmtId="165" fontId="11" fillId="0" borderId="0" xfId="1" applyNumberFormat="1" applyFont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165" fontId="3" fillId="17" borderId="11" xfId="1" applyNumberFormat="1" applyFont="1" applyFill="1" applyBorder="1" applyAlignment="1">
      <alignment horizontal="center" vertical="center"/>
    </xf>
    <xf numFmtId="165" fontId="3" fillId="17" borderId="1" xfId="1" applyNumberFormat="1" applyFont="1" applyFill="1" applyBorder="1" applyAlignment="1">
      <alignment horizontal="center" vertical="center"/>
    </xf>
    <xf numFmtId="165" fontId="3" fillId="4" borderId="1" xfId="1" applyNumberFormat="1" applyFont="1" applyFill="1" applyBorder="1" applyAlignment="1">
      <alignment horizontal="center" vertical="center"/>
    </xf>
    <xf numFmtId="165" fontId="3" fillId="12" borderId="1" xfId="1" applyNumberFormat="1" applyFont="1" applyFill="1" applyBorder="1" applyAlignment="1">
      <alignment horizontal="center" vertical="center"/>
    </xf>
    <xf numFmtId="165" fontId="3" fillId="19" borderId="1" xfId="1" applyNumberFormat="1" applyFont="1" applyFill="1" applyBorder="1" applyAlignment="1">
      <alignment horizontal="center" vertical="center"/>
    </xf>
    <xf numFmtId="165" fontId="3" fillId="20" borderId="1" xfId="1" applyNumberFormat="1" applyFont="1" applyFill="1" applyBorder="1" applyAlignment="1">
      <alignment horizontal="center" vertical="center"/>
    </xf>
    <xf numFmtId="165" fontId="3" fillId="21" borderId="1" xfId="1" applyNumberFormat="1" applyFont="1" applyFill="1" applyBorder="1" applyAlignment="1">
      <alignment horizontal="center" vertical="center"/>
    </xf>
    <xf numFmtId="0" fontId="12" fillId="2" borderId="0" xfId="0" applyFont="1" applyFill="1" applyAlignment="1">
      <alignment horizontal="left" vertical="center"/>
    </xf>
    <xf numFmtId="0" fontId="14" fillId="0" borderId="0" xfId="0" applyFont="1"/>
    <xf numFmtId="0" fontId="12" fillId="0" borderId="0" xfId="0" applyFont="1" applyAlignment="1">
      <alignment horizontal="center"/>
    </xf>
    <xf numFmtId="165" fontId="1" fillId="0" borderId="1" xfId="1" applyNumberFormat="1" applyFont="1" applyBorder="1"/>
    <xf numFmtId="165" fontId="1" fillId="10" borderId="1" xfId="1" applyNumberFormat="1" applyFont="1" applyFill="1" applyBorder="1"/>
    <xf numFmtId="165" fontId="13" fillId="0" borderId="1" xfId="1" applyNumberFormat="1" applyFont="1" applyBorder="1"/>
    <xf numFmtId="0" fontId="12" fillId="10" borderId="1" xfId="0" applyFont="1" applyFill="1" applyBorder="1" applyAlignment="1">
      <alignment horizontal="left" vertical="center"/>
    </xf>
    <xf numFmtId="165" fontId="11" fillId="0" borderId="0" xfId="1" applyNumberFormat="1" applyFont="1"/>
    <xf numFmtId="165" fontId="3" fillId="17" borderId="1" xfId="1" applyNumberFormat="1" applyFont="1" applyFill="1" applyBorder="1" applyAlignment="1">
      <alignment horizontal="center"/>
    </xf>
    <xf numFmtId="165" fontId="1" fillId="2" borderId="1" xfId="1" applyNumberFormat="1" applyFont="1" applyFill="1" applyBorder="1"/>
    <xf numFmtId="165" fontId="1" fillId="22" borderId="1" xfId="1" applyNumberFormat="1" applyFont="1" applyFill="1" applyBorder="1"/>
    <xf numFmtId="165" fontId="1" fillId="0" borderId="0" xfId="0" applyNumberFormat="1" applyFont="1"/>
    <xf numFmtId="0" fontId="24" fillId="0" borderId="0" xfId="0" applyFont="1" applyAlignment="1">
      <alignment vertical="center"/>
    </xf>
    <xf numFmtId="0" fontId="11" fillId="23" borderId="7" xfId="0" applyFont="1" applyFill="1" applyBorder="1" applyAlignment="1">
      <alignment horizontal="center" vertical="center"/>
    </xf>
    <xf numFmtId="0" fontId="3" fillId="24" borderId="7" xfId="0" applyFont="1" applyFill="1" applyBorder="1" applyAlignment="1">
      <alignment horizontal="center" vertical="center"/>
    </xf>
    <xf numFmtId="0" fontId="11" fillId="25" borderId="7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165" fontId="11" fillId="6" borderId="1" xfId="0" applyNumberFormat="1" applyFont="1" applyFill="1" applyBorder="1" applyAlignment="1">
      <alignment vertical="center"/>
    </xf>
    <xf numFmtId="165" fontId="3" fillId="4" borderId="1" xfId="0" applyNumberFormat="1" applyFont="1" applyFill="1" applyBorder="1" applyAlignment="1">
      <alignment vertical="center"/>
    </xf>
    <xf numFmtId="165" fontId="3" fillId="12" borderId="1" xfId="0" applyNumberFormat="1" applyFont="1" applyFill="1" applyBorder="1" applyAlignment="1">
      <alignment vertical="center"/>
    </xf>
    <xf numFmtId="0" fontId="3" fillId="0" borderId="1" xfId="0" applyFont="1" applyBorder="1" applyAlignment="1">
      <alignment horizontal="left" indent="1"/>
    </xf>
    <xf numFmtId="0" fontId="25" fillId="0" borderId="0" xfId="0" applyFont="1"/>
    <xf numFmtId="0" fontId="16" fillId="15" borderId="0" xfId="0" applyFont="1" applyFill="1"/>
    <xf numFmtId="0" fontId="25" fillId="15" borderId="0" xfId="0" applyFont="1" applyFill="1"/>
    <xf numFmtId="165" fontId="25" fillId="0" borderId="0" xfId="1" applyNumberFormat="1" applyFont="1"/>
    <xf numFmtId="0" fontId="12" fillId="2" borderId="0" xfId="0" applyFont="1" applyFill="1" applyAlignment="1">
      <alignment horizontal="left"/>
    </xf>
    <xf numFmtId="168" fontId="26" fillId="0" borderId="0" xfId="2" applyNumberFormat="1" applyFont="1" applyAlignment="1">
      <alignment vertical="center"/>
    </xf>
    <xf numFmtId="0" fontId="12" fillId="2" borderId="0" xfId="0" applyFont="1" applyFill="1"/>
    <xf numFmtId="0" fontId="3" fillId="21" borderId="7" xfId="0" applyFont="1" applyFill="1" applyBorder="1" applyAlignment="1">
      <alignment horizontal="center" vertical="center" wrapText="1"/>
    </xf>
    <xf numFmtId="165" fontId="3" fillId="10" borderId="7" xfId="1" applyNumberFormat="1" applyFont="1" applyFill="1" applyBorder="1" applyAlignment="1">
      <alignment horizontal="center" vertical="center" wrapText="1"/>
    </xf>
    <xf numFmtId="0" fontId="3" fillId="26" borderId="12" xfId="0" applyFont="1" applyFill="1" applyBorder="1" applyAlignment="1">
      <alignment horizontal="center" vertical="center"/>
    </xf>
    <xf numFmtId="0" fontId="12" fillId="0" borderId="1" xfId="0" applyFont="1" applyBorder="1" applyAlignment="1">
      <alignment vertical="center"/>
    </xf>
    <xf numFmtId="0" fontId="12" fillId="0" borderId="2" xfId="0" applyFont="1" applyBorder="1" applyAlignment="1">
      <alignment vertical="center"/>
    </xf>
    <xf numFmtId="165" fontId="9" fillId="0" borderId="1" xfId="1" applyNumberFormat="1" applyFont="1" applyBorder="1" applyAlignment="1">
      <alignment vertical="center"/>
    </xf>
    <xf numFmtId="165" fontId="12" fillId="0" borderId="1" xfId="1" applyNumberFormat="1" applyFont="1" applyBorder="1" applyAlignment="1">
      <alignment vertical="center"/>
    </xf>
    <xf numFmtId="0" fontId="12" fillId="0" borderId="2" xfId="0" applyFont="1" applyBorder="1" applyAlignment="1">
      <alignment horizontal="left" vertical="center"/>
    </xf>
    <xf numFmtId="0" fontId="3" fillId="15" borderId="1" xfId="0" applyFont="1" applyFill="1" applyBorder="1" applyAlignment="1">
      <alignment vertical="center"/>
    </xf>
    <xf numFmtId="0" fontId="3" fillId="26" borderId="1" xfId="0" applyFont="1" applyFill="1" applyBorder="1" applyAlignment="1">
      <alignment horizontal="center" vertical="center"/>
    </xf>
    <xf numFmtId="165" fontId="3" fillId="26" borderId="1" xfId="1" applyNumberFormat="1" applyFont="1" applyFill="1" applyBorder="1" applyAlignment="1">
      <alignment horizontal="center" vertical="center"/>
    </xf>
    <xf numFmtId="165" fontId="1" fillId="0" borderId="1" xfId="0" applyNumberFormat="1" applyFont="1" applyBorder="1"/>
    <xf numFmtId="164" fontId="1" fillId="0" borderId="0" xfId="1" applyFont="1"/>
    <xf numFmtId="164" fontId="9" fillId="0" borderId="0" xfId="1" applyFont="1"/>
    <xf numFmtId="165" fontId="3" fillId="21" borderId="7" xfId="1" applyNumberFormat="1" applyFont="1" applyFill="1" applyBorder="1" applyAlignment="1">
      <alignment horizontal="center" vertical="center" wrapText="1"/>
    </xf>
    <xf numFmtId="164" fontId="3" fillId="26" borderId="12" xfId="1" applyFont="1" applyFill="1" applyBorder="1" applyAlignment="1">
      <alignment horizontal="center" vertical="center"/>
    </xf>
    <xf numFmtId="164" fontId="9" fillId="0" borderId="1" xfId="1" applyFont="1" applyBorder="1" applyAlignment="1">
      <alignment vertical="center"/>
    </xf>
    <xf numFmtId="165" fontId="12" fillId="0" borderId="1" xfId="1" applyNumberFormat="1" applyFont="1" applyBorder="1" applyAlignment="1">
      <alignment horizontal="left" vertical="center"/>
    </xf>
    <xf numFmtId="164" fontId="12" fillId="0" borderId="0" xfId="1" applyFont="1"/>
    <xf numFmtId="164" fontId="3" fillId="26" borderId="1" xfId="1" applyFont="1" applyFill="1" applyBorder="1" applyAlignment="1">
      <alignment horizontal="center" vertical="center"/>
    </xf>
    <xf numFmtId="164" fontId="1" fillId="0" borderId="1" xfId="1" applyFont="1" applyBorder="1"/>
    <xf numFmtId="0" fontId="12" fillId="0" borderId="1" xfId="0" applyFont="1" applyBorder="1" applyAlignment="1">
      <alignment horizontal="left" vertical="center"/>
    </xf>
    <xf numFmtId="167" fontId="1" fillId="0" borderId="5" xfId="1" applyNumberFormat="1" applyFont="1" applyBorder="1"/>
    <xf numFmtId="0" fontId="3" fillId="0" borderId="2" xfId="0" applyFont="1" applyBorder="1" applyAlignment="1">
      <alignment horizontal="left" vertical="center"/>
    </xf>
    <xf numFmtId="0" fontId="3" fillId="0" borderId="1" xfId="0" applyFont="1" applyBorder="1" applyAlignment="1">
      <alignment horizontal="center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left" vertical="center"/>
    </xf>
    <xf numFmtId="0" fontId="1" fillId="0" borderId="0" xfId="0" applyFont="1" applyAlignment="1">
      <alignment horizontal="left" vertical="center" indent="1"/>
    </xf>
    <xf numFmtId="0" fontId="3" fillId="0" borderId="1" xfId="0" applyFont="1" applyBorder="1"/>
    <xf numFmtId="0" fontId="12" fillId="9" borderId="1" xfId="0" applyFont="1" applyFill="1" applyBorder="1" applyAlignment="1">
      <alignment horizontal="center" vertical="center" wrapText="1"/>
    </xf>
    <xf numFmtId="14" fontId="10" fillId="6" borderId="0" xfId="0" applyNumberFormat="1" applyFont="1" applyFill="1" applyBorder="1" applyAlignment="1">
      <alignment horizontal="left" vertical="center"/>
    </xf>
    <xf numFmtId="0" fontId="10" fillId="6" borderId="0" xfId="0" applyFont="1" applyFill="1" applyBorder="1" applyAlignment="1">
      <alignment horizontal="left" vertical="center"/>
    </xf>
    <xf numFmtId="165" fontId="11" fillId="6" borderId="1" xfId="1" applyNumberFormat="1" applyFont="1" applyFill="1" applyBorder="1" applyAlignment="1">
      <alignment horizontal="center" vertical="center" wrapText="1"/>
    </xf>
    <xf numFmtId="165" fontId="12" fillId="7" borderId="1" xfId="1" applyNumberFormat="1" applyFont="1" applyFill="1" applyBorder="1" applyAlignment="1">
      <alignment horizontal="center" vertical="center" wrapText="1"/>
    </xf>
    <xf numFmtId="165" fontId="12" fillId="8" borderId="1" xfId="1" applyNumberFormat="1" applyFont="1" applyFill="1" applyBorder="1" applyAlignment="1">
      <alignment horizontal="center" vertical="center" wrapText="1"/>
    </xf>
    <xf numFmtId="165" fontId="12" fillId="6" borderId="1" xfId="1" applyNumberFormat="1" applyFont="1" applyFill="1" applyBorder="1" applyAlignment="1">
      <alignment horizontal="center" vertical="center"/>
    </xf>
    <xf numFmtId="165" fontId="17" fillId="6" borderId="0" xfId="0" applyNumberFormat="1" applyFont="1" applyFill="1" applyBorder="1" applyAlignment="1">
      <alignment horizontal="center" vertical="center"/>
    </xf>
    <xf numFmtId="165" fontId="23" fillId="6" borderId="1" xfId="1" applyNumberFormat="1" applyFont="1" applyFill="1" applyBorder="1" applyAlignment="1">
      <alignment horizontal="center" vertical="center"/>
    </xf>
    <xf numFmtId="165" fontId="3" fillId="21" borderId="1" xfId="1" applyNumberFormat="1" applyFont="1" applyFill="1" applyBorder="1" applyAlignment="1">
      <alignment horizontal="center"/>
    </xf>
    <xf numFmtId="165" fontId="3" fillId="20" borderId="1" xfId="1" applyNumberFormat="1" applyFont="1" applyFill="1" applyBorder="1" applyAlignment="1">
      <alignment horizontal="center"/>
    </xf>
    <xf numFmtId="165" fontId="3" fillId="19" borderId="1" xfId="1" applyNumberFormat="1" applyFont="1" applyFill="1" applyBorder="1" applyAlignment="1">
      <alignment horizontal="center"/>
    </xf>
    <xf numFmtId="165" fontId="3" fillId="19" borderId="1" xfId="1" applyNumberFormat="1" applyFont="1" applyFill="1" applyBorder="1" applyAlignment="1">
      <alignment horizontal="center" vertical="center"/>
    </xf>
    <xf numFmtId="165" fontId="3" fillId="12" borderId="1" xfId="1" applyNumberFormat="1" applyFont="1" applyFill="1" applyBorder="1" applyAlignment="1">
      <alignment horizontal="center"/>
    </xf>
    <xf numFmtId="165" fontId="3" fillId="12" borderId="1" xfId="1" applyNumberFormat="1" applyFont="1" applyFill="1" applyBorder="1" applyAlignment="1">
      <alignment horizontal="center" vertical="center"/>
    </xf>
    <xf numFmtId="165" fontId="3" fillId="17" borderId="1" xfId="1" applyNumberFormat="1" applyFont="1" applyFill="1" applyBorder="1" applyAlignment="1">
      <alignment horizontal="center"/>
    </xf>
    <xf numFmtId="165" fontId="3" fillId="4" borderId="1" xfId="1" applyNumberFormat="1" applyFont="1" applyFill="1" applyBorder="1" applyAlignment="1">
      <alignment horizontal="center"/>
    </xf>
    <xf numFmtId="165" fontId="3" fillId="17" borderId="1" xfId="1" applyNumberFormat="1" applyFont="1" applyFill="1" applyBorder="1" applyAlignment="1">
      <alignment horizontal="center" vertical="center"/>
    </xf>
    <xf numFmtId="165" fontId="3" fillId="4" borderId="1" xfId="1" applyNumberFormat="1" applyFont="1" applyFill="1" applyBorder="1" applyAlignment="1">
      <alignment horizontal="center" vertical="center"/>
    </xf>
    <xf numFmtId="165" fontId="3" fillId="21" borderId="1" xfId="1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 wrapText="1"/>
    </xf>
    <xf numFmtId="165" fontId="3" fillId="7" borderId="1" xfId="1" applyNumberFormat="1" applyFont="1" applyFill="1" applyBorder="1" applyAlignment="1">
      <alignment horizontal="center" vertical="center" wrapText="1"/>
    </xf>
    <xf numFmtId="0" fontId="3" fillId="21" borderId="1" xfId="0" applyFont="1" applyFill="1" applyBorder="1" applyAlignment="1">
      <alignment horizontal="center" vertical="center" wrapText="1"/>
    </xf>
    <xf numFmtId="165" fontId="3" fillId="10" borderId="1" xfId="1" applyNumberFormat="1" applyFont="1" applyFill="1" applyBorder="1" applyAlignment="1">
      <alignment horizontal="center" vertical="center" wrapText="1"/>
    </xf>
    <xf numFmtId="165" fontId="3" fillId="20" borderId="1" xfId="1" applyNumberFormat="1" applyFont="1" applyFill="1" applyBorder="1" applyAlignment="1">
      <alignment horizontal="center" vertical="center"/>
    </xf>
    <xf numFmtId="165" fontId="3" fillId="17" borderId="11" xfId="1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65" fontId="3" fillId="2" borderId="1" xfId="1" applyNumberFormat="1" applyFont="1" applyFill="1" applyBorder="1" applyAlignment="1">
      <alignment horizontal="center" vertical="center" wrapText="1"/>
    </xf>
    <xf numFmtId="165" fontId="3" fillId="0" borderId="1" xfId="1" applyNumberFormat="1" applyFont="1" applyBorder="1" applyAlignment="1">
      <alignment horizontal="center" vertical="center" wrapText="1"/>
    </xf>
    <xf numFmtId="165" fontId="3" fillId="17" borderId="11" xfId="1" applyNumberFormat="1" applyFont="1" applyFill="1" applyBorder="1" applyAlignment="1">
      <alignment horizontal="center"/>
    </xf>
    <xf numFmtId="165" fontId="3" fillId="16" borderId="1" xfId="1" applyNumberFormat="1" applyFont="1" applyFill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3" fillId="16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3" fillId="15" borderId="1" xfId="0" applyFont="1" applyFill="1" applyBorder="1" applyAlignment="1">
      <alignment horizontal="center" vertical="center"/>
    </xf>
    <xf numFmtId="165" fontId="12" fillId="0" borderId="1" xfId="1" applyNumberFormat="1" applyFont="1" applyBorder="1" applyAlignment="1">
      <alignment horizontal="center"/>
    </xf>
    <xf numFmtId="165" fontId="3" fillId="15" borderId="1" xfId="1" applyNumberFormat="1" applyFont="1" applyFill="1" applyBorder="1" applyAlignment="1">
      <alignment horizontal="center" vertical="center"/>
    </xf>
    <xf numFmtId="164" fontId="3" fillId="16" borderId="1" xfId="1" applyFont="1" applyFill="1" applyBorder="1" applyAlignment="1">
      <alignment horizontal="center"/>
    </xf>
    <xf numFmtId="165" fontId="3" fillId="16" borderId="1" xfId="0" applyNumberFormat="1" applyFont="1" applyFill="1" applyBorder="1" applyAlignment="1">
      <alignment horizontal="center"/>
    </xf>
    <xf numFmtId="165" fontId="3" fillId="21" borderId="1" xfId="1" applyNumberFormat="1" applyFont="1" applyFill="1" applyBorder="1" applyAlignment="1">
      <alignment horizontal="center" vertical="center" wrapText="1"/>
    </xf>
    <xf numFmtId="0" fontId="3" fillId="16" borderId="1" xfId="0" applyFont="1" applyFill="1" applyBorder="1" applyAlignment="1">
      <alignment horizontal="left" vertical="center"/>
    </xf>
  </cellXfs>
  <cellStyles count="6">
    <cellStyle name="Comma" xfId="1" builtinId="3"/>
    <cellStyle name="Comma 2" xfId="4"/>
    <cellStyle name="Hyperlink" xfId="3" builtinId="8"/>
    <cellStyle name="Normal" xfId="0" builtinId="0"/>
    <cellStyle name="Normal 3" xfId="5"/>
    <cellStyle name="Percent" xfId="2" builtinId="5"/>
  </cellStyles>
  <dxfs count="6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F2F2F2"/>
      <rgbColor rgb="FF9C0006"/>
      <rgbColor rgb="FF008000"/>
      <rgbColor rgb="FF000080"/>
      <rgbColor rgb="FF808000"/>
      <rgbColor rgb="FF800080"/>
      <rgbColor rgb="FF0070C0"/>
      <rgbColor rgb="FFC9C9C9"/>
      <rgbColor rgb="FFE7E6E6"/>
      <rgbColor rgb="FF5B9BD5"/>
      <rgbColor rgb="FF993366"/>
      <rgbColor rgb="FFFFFFDD"/>
      <rgbColor rgb="FFCDF5FF"/>
      <rgbColor rgb="FF660066"/>
      <rgbColor rgb="FFFFE7E7"/>
      <rgbColor rgb="FF0563C1"/>
      <rgbColor rgb="FFA7D9FF"/>
      <rgbColor rgb="FF000080"/>
      <rgbColor rgb="FFFF00FF"/>
      <rgbColor rgb="FFFFD966"/>
      <rgbColor rgb="FF00FFFF"/>
      <rgbColor rgb="FF800080"/>
      <rgbColor rgb="FF800000"/>
      <rgbColor rgb="FF008080"/>
      <rgbColor rgb="FF0000FF"/>
      <rgbColor rgb="FF00B0F0"/>
      <rgbColor rgb="FFBDFFFF"/>
      <rgbColor rgb="FFE2F0D9"/>
      <rgbColor rgb="FFFFE699"/>
      <rgbColor rgb="FF9DC3E6"/>
      <rgbColor rgb="FFFFC7CE"/>
      <rgbColor rgb="FFFFCCFF"/>
      <rgbColor rgb="FFFFC5C5"/>
      <rgbColor rgb="FF4472C4"/>
      <rgbColor rgb="FFC5E0B4"/>
      <rgbColor rgb="FF80C535"/>
      <rgbColor rgb="FFFFC000"/>
      <rgbColor rgb="FFFFF2CC"/>
      <rgbColor rgb="FFFFF7E1"/>
      <rgbColor rgb="FF666699"/>
      <rgbColor rgb="FFA6A6A6"/>
      <rgbColor rgb="FF002060"/>
      <rgbColor rgb="FFDEEBF7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FF"/>
  </sheetPr>
  <dimension ref="B1:E14"/>
  <sheetViews>
    <sheetView showGridLines="0" zoomScale="85" zoomScaleNormal="85" workbookViewId="0">
      <selection activeCell="I8" sqref="I8"/>
    </sheetView>
  </sheetViews>
  <sheetFormatPr defaultColWidth="8.81640625" defaultRowHeight="14"/>
  <cols>
    <col min="1" max="1" width="2.453125" style="1" customWidth="1"/>
    <col min="2" max="2" width="7.1796875" style="2" customWidth="1"/>
    <col min="3" max="3" width="29.81640625" style="1" customWidth="1"/>
    <col min="4" max="4" width="6.1796875" style="1" customWidth="1"/>
    <col min="5" max="5" width="29.81640625" style="1" customWidth="1"/>
    <col min="6" max="16384" width="8.81640625" style="1"/>
  </cols>
  <sheetData>
    <row r="1" spans="2:5" ht="21" customHeight="1">
      <c r="B1" s="3" t="s">
        <v>0</v>
      </c>
    </row>
    <row r="2" spans="2:5" ht="9" customHeight="1"/>
    <row r="3" spans="2:5" ht="31.5" customHeight="1">
      <c r="B3" s="4"/>
      <c r="C3" s="5" t="s">
        <v>1</v>
      </c>
      <c r="D3" s="4"/>
      <c r="E3" s="6" t="s">
        <v>2</v>
      </c>
    </row>
    <row r="4" spans="2:5" ht="18" customHeight="1">
      <c r="B4" s="7" t="s">
        <v>3</v>
      </c>
      <c r="C4" s="8" t="s">
        <v>4</v>
      </c>
      <c r="D4" s="7" t="s">
        <v>3</v>
      </c>
      <c r="E4" s="8" t="s">
        <v>4</v>
      </c>
    </row>
    <row r="5" spans="2:5" s="4" customFormat="1" ht="18" customHeight="1">
      <c r="B5" s="7" t="s">
        <v>5</v>
      </c>
      <c r="C5" s="9" t="s">
        <v>6</v>
      </c>
      <c r="D5" s="7" t="s">
        <v>5</v>
      </c>
      <c r="E5" s="9" t="s">
        <v>6</v>
      </c>
    </row>
    <row r="6" spans="2:5" s="4" customFormat="1" ht="18" customHeight="1">
      <c r="B6" s="7" t="s">
        <v>5</v>
      </c>
      <c r="C6" s="9" t="s">
        <v>7</v>
      </c>
      <c r="D6" s="7" t="s">
        <v>8</v>
      </c>
      <c r="E6" s="9" t="s">
        <v>7</v>
      </c>
    </row>
    <row r="7" spans="2:5" s="4" customFormat="1" ht="18" customHeight="1">
      <c r="B7" s="7" t="s">
        <v>9</v>
      </c>
      <c r="C7" s="9" t="s">
        <v>10</v>
      </c>
      <c r="D7" s="7" t="s">
        <v>9</v>
      </c>
      <c r="E7" s="9" t="s">
        <v>10</v>
      </c>
    </row>
    <row r="8" spans="2:5" s="4" customFormat="1" ht="18" customHeight="1">
      <c r="B8" s="7" t="s">
        <v>11</v>
      </c>
      <c r="C8" s="9" t="s">
        <v>12</v>
      </c>
      <c r="D8" s="7" t="s">
        <v>11</v>
      </c>
      <c r="E8" s="9" t="s">
        <v>12</v>
      </c>
    </row>
    <row r="9" spans="2:5" s="4" customFormat="1" ht="18" customHeight="1">
      <c r="B9" s="10" t="s">
        <v>13</v>
      </c>
      <c r="C9" s="9" t="s">
        <v>14</v>
      </c>
      <c r="D9" s="7" t="s">
        <v>13</v>
      </c>
      <c r="E9" s="9" t="s">
        <v>14</v>
      </c>
    </row>
    <row r="10" spans="2:5" s="4" customFormat="1" ht="18" customHeight="1">
      <c r="B10" s="10" t="s">
        <v>15</v>
      </c>
      <c r="C10" s="9" t="s">
        <v>16</v>
      </c>
      <c r="D10" s="7" t="s">
        <v>15</v>
      </c>
      <c r="E10" s="9" t="s">
        <v>16</v>
      </c>
    </row>
    <row r="11" spans="2:5" s="4" customFormat="1" ht="18" customHeight="1">
      <c r="B11" s="10" t="s">
        <v>17</v>
      </c>
      <c r="C11" s="9" t="s">
        <v>18</v>
      </c>
      <c r="D11" s="7" t="s">
        <v>17</v>
      </c>
      <c r="E11" s="9" t="s">
        <v>18</v>
      </c>
    </row>
    <row r="12" spans="2:5" ht="18" customHeight="1">
      <c r="B12" s="11"/>
      <c r="C12" s="12"/>
      <c r="D12" s="11"/>
      <c r="E12" s="12"/>
    </row>
    <row r="13" spans="2:5" ht="18" customHeight="1">
      <c r="B13" s="7" t="s">
        <v>19</v>
      </c>
      <c r="C13" s="12" t="s">
        <v>20</v>
      </c>
      <c r="D13" s="13"/>
      <c r="E13" s="12"/>
    </row>
    <row r="14" spans="2:5" ht="18" customHeight="1">
      <c r="B14" s="7" t="s">
        <v>21</v>
      </c>
      <c r="C14" s="12" t="s">
        <v>22</v>
      </c>
      <c r="D14" s="13"/>
      <c r="E14" s="12"/>
    </row>
  </sheetData>
  <hyperlinks>
    <hyperlink ref="B4" location="'B1. Summary'!A1" display="B1"/>
    <hyperlink ref="D4" location="'B1.SUM (tuần 1)'!A1" display="B1"/>
    <hyperlink ref="B5" location="'B1.1. MT'!A1" display="B1.1"/>
    <hyperlink ref="D5" location="B1.1.MT!A1" display="B1.1"/>
    <hyperlink ref="B6" location="'B1.2. GT1'!A1" display="B1.1"/>
    <hyperlink ref="D6" location="B1.2.GT1!A1" display="B1.2"/>
    <hyperlink ref="B7" location="'B1.3. XK'!A1" display="B1.3"/>
    <hyperlink ref="D7" location="' B1.3.XK'!A1" display="B1.3"/>
    <hyperlink ref="B8" location="'B1.4. OEM'!A1" display="B1.4"/>
    <hyperlink ref="D8" location="' B1.4.OEM'!A1" display="B1.4"/>
    <hyperlink ref="B9" location="'B1.5| GT2'!A1" display="B1.5"/>
    <hyperlink ref="D9" location="' B1.5.GT2'!A1" display="B1.5"/>
    <hyperlink ref="B10" location="'B1.6| Bán lẻ'!A1" display="B1.6"/>
    <hyperlink ref="D10" location="' B1.6.Retail'!A1" display="B1.6"/>
    <hyperlink ref="B11" location="'B1.7| SOL'!A1" display="B1.7"/>
    <hyperlink ref="D11" location="' B1.7.SOL'!A1" display="B1.7"/>
    <hyperlink ref="B13" location="'B5.Quy trình'!A1" display="B5"/>
    <hyperlink ref="B14" location="'B6.Nguyên tắc'!A1" display="B6"/>
  </hyperlinks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AQ1125"/>
  <sheetViews>
    <sheetView showGridLines="0" tabSelected="1" zoomScale="70" zoomScaleNormal="70" workbookViewId="0">
      <pane xSplit="2" ySplit="10" topLeftCell="G11" activePane="bottomRight" state="frozen"/>
      <selection pane="topRight" activeCell="C1" sqref="C1"/>
      <selection pane="bottomLeft" activeCell="A655" sqref="A655"/>
      <selection pane="bottomRight" activeCell="V3" sqref="V3"/>
    </sheetView>
  </sheetViews>
  <sheetFormatPr defaultColWidth="8.81640625" defaultRowHeight="14.5" outlineLevelCol="2"/>
  <cols>
    <col min="1" max="1" width="13.81640625" style="1" customWidth="1"/>
    <col min="2" max="2" width="36.90625" style="1" customWidth="1"/>
    <col min="3" max="3" width="15.81640625" style="1" customWidth="1"/>
    <col min="4" max="4" width="14.1796875" style="1" customWidth="1"/>
    <col min="5" max="5" width="9.81640625" style="1" customWidth="1"/>
    <col min="6" max="6" width="8.81640625" style="1"/>
    <col min="7" max="7" width="10.36328125" style="1" hidden="1" customWidth="1"/>
    <col min="8" max="8" width="15.81640625" style="1" customWidth="1"/>
    <col min="9" max="9" width="11.453125" style="14" customWidth="1"/>
    <col min="10" max="10" width="5.1796875" style="15" hidden="1" customWidth="1" outlineLevel="1"/>
    <col min="11" max="11" width="8.90625" style="15" customWidth="1" outlineLevel="1"/>
    <col min="12" max="12" width="6.36328125" style="15" hidden="1" customWidth="1" outlineLevel="1"/>
    <col min="13" max="13" width="9.6328125" style="15" customWidth="1" outlineLevel="1"/>
    <col min="14" max="14" width="9.1796875" style="15" customWidth="1" outlineLevel="1"/>
    <col min="15" max="15" width="7.453125" style="15" hidden="1" customWidth="1" outlineLevel="1"/>
    <col min="16" max="16" width="9.1796875" style="15" customWidth="1" outlineLevel="1"/>
    <col min="17" max="17" width="10.81640625" style="14" customWidth="1"/>
    <col min="18" max="18" width="5.1796875" style="14" hidden="1" customWidth="1" outlineLevel="1"/>
    <col min="19" max="19" width="9.1796875" style="15" customWidth="1" outlineLevel="2"/>
    <col min="20" max="20" width="6.36328125" style="15" hidden="1" customWidth="1" outlineLevel="2"/>
    <col min="21" max="21" width="7" style="15" customWidth="1" outlineLevel="2"/>
    <col min="22" max="22" width="9.1796875" style="15" customWidth="1" outlineLevel="2"/>
    <col min="23" max="23" width="7.453125" style="15" hidden="1" customWidth="1" outlineLevel="2"/>
    <col min="24" max="24" width="9.1796875" style="15" customWidth="1" outlineLevel="2"/>
    <col min="25" max="25" width="9.1796875" style="16" customWidth="1"/>
    <col min="26" max="26" width="5.1796875" style="15" hidden="1" customWidth="1" outlineLevel="1"/>
    <col min="27" max="27" width="9.1796875" style="15" customWidth="1" outlineLevel="1"/>
    <col min="28" max="28" width="6.36328125" style="15" hidden="1" customWidth="1" outlineLevel="1"/>
    <col min="29" max="29" width="7" style="15" customWidth="1" outlineLevel="1"/>
    <col min="30" max="30" width="9.1796875" style="15" customWidth="1" outlineLevel="1"/>
    <col min="31" max="31" width="7.453125" style="15" hidden="1" customWidth="1" outlineLevel="1"/>
    <col min="32" max="32" width="9.1796875" style="15" customWidth="1" outlineLevel="1"/>
    <col min="33" max="33" width="10.81640625" style="14" customWidth="1"/>
    <col min="34" max="34" width="5.1796875" style="1" hidden="1" customWidth="1" outlineLevel="1"/>
    <col min="35" max="35" width="8.6328125" style="1" customWidth="1" outlineLevel="1"/>
    <col min="36" max="36" width="6.36328125" style="1" hidden="1" customWidth="1" outlineLevel="1"/>
    <col min="37" max="37" width="7" style="1" customWidth="1" outlineLevel="1"/>
    <col min="38" max="38" width="9.1796875" style="15" customWidth="1" outlineLevel="1"/>
    <col min="39" max="39" width="7.453125" style="1" hidden="1" customWidth="1" outlineLevel="1"/>
    <col min="40" max="40" width="8.26953125" style="1" customWidth="1" outlineLevel="1"/>
    <col min="41" max="41" width="32.26953125" style="17" customWidth="1"/>
    <col min="42" max="42" width="18.81640625" style="18" customWidth="1"/>
    <col min="43" max="16384" width="8.81640625" style="1"/>
  </cols>
  <sheetData>
    <row r="1" spans="1:43" ht="14.25" customHeight="1">
      <c r="A1" s="209" t="s">
        <v>23</v>
      </c>
      <c r="B1" s="210" t="s">
        <v>24</v>
      </c>
      <c r="C1" s="210"/>
      <c r="H1" s="19"/>
      <c r="I1" s="211" t="s">
        <v>25</v>
      </c>
      <c r="J1" s="211"/>
      <c r="K1" s="211"/>
      <c r="L1" s="211"/>
      <c r="M1" s="211"/>
      <c r="N1" s="211"/>
      <c r="O1" s="211"/>
      <c r="P1" s="211"/>
      <c r="Q1" s="212" t="s">
        <v>26</v>
      </c>
      <c r="R1" s="212"/>
      <c r="S1" s="212"/>
      <c r="T1" s="212"/>
      <c r="U1" s="212"/>
      <c r="V1" s="212"/>
      <c r="W1" s="212"/>
      <c r="X1" s="212"/>
      <c r="Y1" s="213" t="s">
        <v>27</v>
      </c>
      <c r="Z1" s="213"/>
      <c r="AA1" s="213"/>
      <c r="AB1" s="213"/>
      <c r="AC1" s="213"/>
      <c r="AD1" s="213"/>
      <c r="AE1" s="213"/>
      <c r="AF1" s="213"/>
      <c r="AG1" s="208" t="s">
        <v>28</v>
      </c>
      <c r="AH1" s="208"/>
      <c r="AI1" s="208"/>
      <c r="AJ1" s="208"/>
      <c r="AK1" s="208"/>
      <c r="AL1" s="208"/>
      <c r="AM1" s="208"/>
      <c r="AN1" s="208"/>
    </row>
    <row r="2" spans="1:43" s="20" customFormat="1" ht="13.5" customHeight="1">
      <c r="A2" s="209"/>
      <c r="B2" s="210"/>
      <c r="C2" s="210"/>
      <c r="H2" s="19"/>
      <c r="I2" s="21" t="s">
        <v>29</v>
      </c>
      <c r="J2" s="21" t="s">
        <v>6</v>
      </c>
      <c r="K2" s="21" t="s">
        <v>10</v>
      </c>
      <c r="L2" s="21" t="s">
        <v>30</v>
      </c>
      <c r="M2" s="21" t="s">
        <v>14</v>
      </c>
      <c r="N2" s="21" t="s">
        <v>12</v>
      </c>
      <c r="O2" s="21" t="s">
        <v>31</v>
      </c>
      <c r="P2" s="21" t="s">
        <v>32</v>
      </c>
      <c r="Q2" s="21" t="s">
        <v>29</v>
      </c>
      <c r="R2" s="21" t="s">
        <v>6</v>
      </c>
      <c r="S2" s="21" t="s">
        <v>10</v>
      </c>
      <c r="T2" s="21" t="s">
        <v>30</v>
      </c>
      <c r="U2" s="21" t="s">
        <v>14</v>
      </c>
      <c r="V2" s="21" t="s">
        <v>12</v>
      </c>
      <c r="W2" s="21" t="s">
        <v>31</v>
      </c>
      <c r="X2" s="21" t="s">
        <v>32</v>
      </c>
      <c r="Y2" s="21" t="s">
        <v>29</v>
      </c>
      <c r="Z2" s="21" t="s">
        <v>6</v>
      </c>
      <c r="AA2" s="21" t="s">
        <v>10</v>
      </c>
      <c r="AB2" s="21" t="s">
        <v>30</v>
      </c>
      <c r="AC2" s="21" t="s">
        <v>14</v>
      </c>
      <c r="AD2" s="21" t="s">
        <v>12</v>
      </c>
      <c r="AE2" s="21" t="s">
        <v>31</v>
      </c>
      <c r="AF2" s="21" t="s">
        <v>32</v>
      </c>
      <c r="AG2" s="21" t="s">
        <v>29</v>
      </c>
      <c r="AH2" s="21" t="s">
        <v>6</v>
      </c>
      <c r="AI2" s="21" t="s">
        <v>10</v>
      </c>
      <c r="AJ2" s="21" t="s">
        <v>30</v>
      </c>
      <c r="AK2" s="21" t="s">
        <v>14</v>
      </c>
      <c r="AL2" s="21" t="s">
        <v>12</v>
      </c>
      <c r="AM2" s="21" t="s">
        <v>31</v>
      </c>
      <c r="AN2" s="21" t="s">
        <v>32</v>
      </c>
      <c r="AO2" s="22"/>
    </row>
    <row r="3" spans="1:43" s="17" customFormat="1" ht="13.5" customHeight="1">
      <c r="A3" s="23" t="s">
        <v>33</v>
      </c>
      <c r="B3" s="24">
        <v>46204</v>
      </c>
      <c r="G3" s="25" t="s">
        <v>34</v>
      </c>
      <c r="H3" s="26" t="s">
        <v>35</v>
      </c>
      <c r="I3" s="27">
        <f>SUM(J3:P3)</f>
        <v>8205</v>
      </c>
      <c r="J3" s="28">
        <f t="shared" ref="J3:O7" si="0">SUMIF($D$11:$D$2885,$H3,J$11:J$2885)</f>
        <v>0</v>
      </c>
      <c r="K3" s="28">
        <f t="shared" si="0"/>
        <v>3720</v>
      </c>
      <c r="L3" s="28">
        <f t="shared" si="0"/>
        <v>0</v>
      </c>
      <c r="M3" s="28">
        <f t="shared" si="0"/>
        <v>1400</v>
      </c>
      <c r="N3" s="28">
        <f t="shared" si="0"/>
        <v>1430</v>
      </c>
      <c r="O3" s="28">
        <f t="shared" si="0"/>
        <v>0</v>
      </c>
      <c r="P3" s="28">
        <f>SUMIF($D$11:$D$1062,$H3,P$11:P$1062)</f>
        <v>1655</v>
      </c>
      <c r="Q3" s="29">
        <f>SUM(R3:X3)</f>
        <v>11135</v>
      </c>
      <c r="R3" s="30">
        <f t="shared" ref="R3:W7" si="1">SUMIF($D$11:$D$2885,$H3,R$11:R$2885)</f>
        <v>0</v>
      </c>
      <c r="S3" s="30">
        <f t="shared" si="1"/>
        <v>7075</v>
      </c>
      <c r="T3" s="30">
        <f t="shared" si="1"/>
        <v>0</v>
      </c>
      <c r="U3" s="30">
        <f t="shared" si="1"/>
        <v>1400</v>
      </c>
      <c r="V3" s="30">
        <f t="shared" si="1"/>
        <v>1310</v>
      </c>
      <c r="W3" s="30">
        <f t="shared" si="1"/>
        <v>0</v>
      </c>
      <c r="X3" s="30">
        <f>SUMIF($D$11:$D$1062,$H3,X$11:X$1062)</f>
        <v>1350</v>
      </c>
      <c r="Y3" s="31">
        <f>SUM(Z3:AF3)</f>
        <v>12011</v>
      </c>
      <c r="Z3" s="32">
        <f t="shared" ref="Z3:AE7" si="2">SUMIF($D$11:$D$2885,$H3,Z$11:Z$2885)</f>
        <v>0</v>
      </c>
      <c r="AA3" s="32">
        <f t="shared" si="2"/>
        <v>7791</v>
      </c>
      <c r="AB3" s="32">
        <f t="shared" si="2"/>
        <v>0</v>
      </c>
      <c r="AC3" s="32">
        <f t="shared" si="2"/>
        <v>1450</v>
      </c>
      <c r="AD3" s="32">
        <f t="shared" si="2"/>
        <v>1460</v>
      </c>
      <c r="AE3" s="32">
        <f t="shared" si="2"/>
        <v>0</v>
      </c>
      <c r="AF3" s="32">
        <f>SUMIF($D$11:$D$1062,$H3,AF$11:AF$1062)</f>
        <v>1310</v>
      </c>
      <c r="AG3" s="33">
        <f>SUM(AH3:AN3)</f>
        <v>11840</v>
      </c>
      <c r="AH3" s="34">
        <f t="shared" ref="AH3:AM7" si="3">SUMIF($D$11:$D$2885,$H3,AH$11:AH$2885)</f>
        <v>0</v>
      </c>
      <c r="AI3" s="34">
        <f t="shared" si="3"/>
        <v>8330</v>
      </c>
      <c r="AJ3" s="34">
        <f t="shared" si="3"/>
        <v>0</v>
      </c>
      <c r="AK3" s="34">
        <f t="shared" si="3"/>
        <v>1850</v>
      </c>
      <c r="AL3" s="34">
        <f t="shared" si="3"/>
        <v>1660</v>
      </c>
      <c r="AM3" s="34">
        <f t="shared" si="3"/>
        <v>0</v>
      </c>
      <c r="AN3" s="34">
        <f>SUMIF($D$11:$D$1062,$H3,AN$11:AN$1062)</f>
        <v>0</v>
      </c>
    </row>
    <row r="4" spans="1:43" s="22" customFormat="1" ht="14.25" customHeight="1">
      <c r="A4" s="35" t="s">
        <v>36</v>
      </c>
      <c r="C4" s="23"/>
      <c r="D4" s="23"/>
      <c r="E4" s="23"/>
      <c r="F4" s="23"/>
      <c r="G4" s="25" t="s">
        <v>37</v>
      </c>
      <c r="H4" s="26" t="s">
        <v>38</v>
      </c>
      <c r="I4" s="27">
        <f>SUM(J4:P4)</f>
        <v>0</v>
      </c>
      <c r="J4" s="28">
        <f t="shared" si="0"/>
        <v>0</v>
      </c>
      <c r="K4" s="28">
        <f t="shared" si="0"/>
        <v>0</v>
      </c>
      <c r="L4" s="28">
        <f t="shared" si="0"/>
        <v>0</v>
      </c>
      <c r="M4" s="28">
        <f t="shared" si="0"/>
        <v>0</v>
      </c>
      <c r="N4" s="28">
        <f t="shared" si="0"/>
        <v>0</v>
      </c>
      <c r="O4" s="28">
        <f t="shared" si="0"/>
        <v>0</v>
      </c>
      <c r="P4" s="28">
        <f>SUMIF($D$11:$D$1062,$H4,P$11:P$1062)</f>
        <v>0</v>
      </c>
      <c r="Q4" s="29">
        <f>SUM(R4:X4)</f>
        <v>0</v>
      </c>
      <c r="R4" s="30">
        <f t="shared" si="1"/>
        <v>0</v>
      </c>
      <c r="S4" s="30">
        <f t="shared" si="1"/>
        <v>0</v>
      </c>
      <c r="T4" s="30">
        <f t="shared" si="1"/>
        <v>0</v>
      </c>
      <c r="U4" s="30">
        <f t="shared" si="1"/>
        <v>0</v>
      </c>
      <c r="V4" s="30">
        <f t="shared" si="1"/>
        <v>0</v>
      </c>
      <c r="W4" s="30">
        <f t="shared" si="1"/>
        <v>0</v>
      </c>
      <c r="X4" s="30">
        <f>SUMIF($D$11:$D$1062,$H4,X$11:X$1062)</f>
        <v>0</v>
      </c>
      <c r="Y4" s="36">
        <f>SUM(Z4:AF4)</f>
        <v>0</v>
      </c>
      <c r="Z4" s="32">
        <f t="shared" si="2"/>
        <v>0</v>
      </c>
      <c r="AA4" s="32">
        <f t="shared" si="2"/>
        <v>0</v>
      </c>
      <c r="AB4" s="32">
        <f t="shared" si="2"/>
        <v>0</v>
      </c>
      <c r="AC4" s="32">
        <f t="shared" si="2"/>
        <v>0</v>
      </c>
      <c r="AD4" s="32">
        <f t="shared" si="2"/>
        <v>0</v>
      </c>
      <c r="AE4" s="32">
        <f t="shared" si="2"/>
        <v>0</v>
      </c>
      <c r="AF4" s="32">
        <f>SUMIF($D$11:$D$1062,$H4,AF$11:AF$1062)</f>
        <v>0</v>
      </c>
      <c r="AG4" s="33">
        <f>SUM(AH4:AN4)</f>
        <v>0</v>
      </c>
      <c r="AH4" s="34">
        <f t="shared" si="3"/>
        <v>0</v>
      </c>
      <c r="AI4" s="34">
        <f t="shared" si="3"/>
        <v>0</v>
      </c>
      <c r="AJ4" s="34">
        <f t="shared" si="3"/>
        <v>0</v>
      </c>
      <c r="AK4" s="34">
        <f t="shared" si="3"/>
        <v>0</v>
      </c>
      <c r="AL4" s="34">
        <f t="shared" si="3"/>
        <v>0</v>
      </c>
      <c r="AM4" s="34">
        <f t="shared" si="3"/>
        <v>0</v>
      </c>
      <c r="AN4" s="34">
        <f>SUMIF($D$11:$D$1062,$H4,AN$11:AN$1062)</f>
        <v>0</v>
      </c>
    </row>
    <row r="5" spans="1:43" s="22" customFormat="1" ht="14.25" customHeight="1">
      <c r="C5" s="23"/>
      <c r="D5" s="23"/>
      <c r="E5" s="23"/>
      <c r="F5" s="23"/>
      <c r="G5" s="25" t="s">
        <v>39</v>
      </c>
      <c r="H5" s="26" t="s">
        <v>40</v>
      </c>
      <c r="I5" s="27">
        <f>SUM(J5:P5)</f>
        <v>0</v>
      </c>
      <c r="J5" s="28">
        <f t="shared" si="0"/>
        <v>0</v>
      </c>
      <c r="K5" s="28">
        <f t="shared" si="0"/>
        <v>0</v>
      </c>
      <c r="L5" s="28">
        <f t="shared" si="0"/>
        <v>0</v>
      </c>
      <c r="M5" s="28">
        <f t="shared" si="0"/>
        <v>0</v>
      </c>
      <c r="N5" s="28">
        <f t="shared" si="0"/>
        <v>0</v>
      </c>
      <c r="O5" s="28">
        <f t="shared" si="0"/>
        <v>0</v>
      </c>
      <c r="P5" s="28">
        <f>SUMIF($D$11:$D$1062,$H5,P$11:P$1062)</f>
        <v>0</v>
      </c>
      <c r="Q5" s="29">
        <f>SUM(R5:X5)</f>
        <v>0</v>
      </c>
      <c r="R5" s="30">
        <f t="shared" si="1"/>
        <v>0</v>
      </c>
      <c r="S5" s="30">
        <f t="shared" si="1"/>
        <v>0</v>
      </c>
      <c r="T5" s="30">
        <f t="shared" si="1"/>
        <v>0</v>
      </c>
      <c r="U5" s="30">
        <f t="shared" si="1"/>
        <v>0</v>
      </c>
      <c r="V5" s="30">
        <f t="shared" si="1"/>
        <v>0</v>
      </c>
      <c r="W5" s="30">
        <f t="shared" si="1"/>
        <v>0</v>
      </c>
      <c r="X5" s="30">
        <f>SUMIF($D$11:$D$1062,$H5,X$11:X$1062)</f>
        <v>0</v>
      </c>
      <c r="Y5" s="36">
        <f>SUM(Z5:AF5)</f>
        <v>0</v>
      </c>
      <c r="Z5" s="32">
        <f t="shared" si="2"/>
        <v>0</v>
      </c>
      <c r="AA5" s="32">
        <f t="shared" si="2"/>
        <v>0</v>
      </c>
      <c r="AB5" s="32">
        <f t="shared" si="2"/>
        <v>0</v>
      </c>
      <c r="AC5" s="32">
        <f t="shared" si="2"/>
        <v>0</v>
      </c>
      <c r="AD5" s="32">
        <f t="shared" si="2"/>
        <v>0</v>
      </c>
      <c r="AE5" s="32">
        <f t="shared" si="2"/>
        <v>0</v>
      </c>
      <c r="AF5" s="32">
        <f>SUMIF($D$11:$D$1062,$H5,AF$11:AF$1062)</f>
        <v>0</v>
      </c>
      <c r="AG5" s="33">
        <f>SUM(AH5:AN5)</f>
        <v>0</v>
      </c>
      <c r="AH5" s="34">
        <f t="shared" si="3"/>
        <v>0</v>
      </c>
      <c r="AI5" s="34">
        <f t="shared" si="3"/>
        <v>0</v>
      </c>
      <c r="AJ5" s="34">
        <f t="shared" si="3"/>
        <v>0</v>
      </c>
      <c r="AK5" s="34">
        <f t="shared" si="3"/>
        <v>0</v>
      </c>
      <c r="AL5" s="34">
        <f t="shared" si="3"/>
        <v>0</v>
      </c>
      <c r="AM5" s="34">
        <f t="shared" si="3"/>
        <v>0</v>
      </c>
      <c r="AN5" s="34">
        <f>SUMIF($D$11:$D$1062,$H5,AN$11:AN$1062)</f>
        <v>0</v>
      </c>
    </row>
    <row r="6" spans="1:43" s="22" customFormat="1" ht="14.25" customHeight="1">
      <c r="A6" s="23"/>
      <c r="B6" s="37"/>
      <c r="C6" s="23"/>
      <c r="D6" s="23"/>
      <c r="E6" s="23"/>
      <c r="F6" s="23"/>
      <c r="G6" s="25" t="s">
        <v>41</v>
      </c>
      <c r="H6" s="26" t="s">
        <v>42</v>
      </c>
      <c r="I6" s="27">
        <f>SUM(J6:P6)</f>
        <v>103479</v>
      </c>
      <c r="J6" s="28">
        <f t="shared" si="0"/>
        <v>0</v>
      </c>
      <c r="K6" s="28">
        <f t="shared" si="0"/>
        <v>101877</v>
      </c>
      <c r="L6" s="28">
        <f t="shared" si="0"/>
        <v>0</v>
      </c>
      <c r="M6" s="28">
        <f t="shared" si="0"/>
        <v>0</v>
      </c>
      <c r="N6" s="28">
        <f t="shared" si="0"/>
        <v>0</v>
      </c>
      <c r="O6" s="28">
        <f t="shared" si="0"/>
        <v>0</v>
      </c>
      <c r="P6" s="28">
        <f>SUMIF($D$11:$D$1062,$H6,P$11:P$1062)</f>
        <v>1602</v>
      </c>
      <c r="Q6" s="29">
        <f>SUM(R6:X6)</f>
        <v>45180</v>
      </c>
      <c r="R6" s="30">
        <f t="shared" si="1"/>
        <v>0</v>
      </c>
      <c r="S6" s="30">
        <f t="shared" si="1"/>
        <v>43340</v>
      </c>
      <c r="T6" s="30">
        <f t="shared" si="1"/>
        <v>0</v>
      </c>
      <c r="U6" s="30">
        <f t="shared" si="1"/>
        <v>0</v>
      </c>
      <c r="V6" s="30">
        <f t="shared" si="1"/>
        <v>0</v>
      </c>
      <c r="W6" s="30">
        <f t="shared" si="1"/>
        <v>0</v>
      </c>
      <c r="X6" s="30">
        <f>SUMIF($D$11:$D$1062,$H6,X$11:X$1062)</f>
        <v>1840</v>
      </c>
      <c r="Y6" s="36">
        <f>SUM(Z6:AF6)</f>
        <v>61020</v>
      </c>
      <c r="Z6" s="32">
        <f t="shared" si="2"/>
        <v>0</v>
      </c>
      <c r="AA6" s="32">
        <f t="shared" si="2"/>
        <v>59130</v>
      </c>
      <c r="AB6" s="32">
        <f t="shared" si="2"/>
        <v>0</v>
      </c>
      <c r="AC6" s="32">
        <f t="shared" si="2"/>
        <v>0</v>
      </c>
      <c r="AD6" s="32">
        <f t="shared" si="2"/>
        <v>0</v>
      </c>
      <c r="AE6" s="32">
        <f t="shared" si="2"/>
        <v>0</v>
      </c>
      <c r="AF6" s="32">
        <f>SUMIF($D$11:$D$1062,$H6,AF$11:AF$1062)</f>
        <v>1890</v>
      </c>
      <c r="AG6" s="33">
        <f>SUM(AH6:AN6)</f>
        <v>294033</v>
      </c>
      <c r="AH6" s="34">
        <f t="shared" si="3"/>
        <v>0</v>
      </c>
      <c r="AI6" s="34">
        <f t="shared" si="3"/>
        <v>292143</v>
      </c>
      <c r="AJ6" s="34">
        <f t="shared" si="3"/>
        <v>0</v>
      </c>
      <c r="AK6" s="34">
        <f t="shared" si="3"/>
        <v>0</v>
      </c>
      <c r="AL6" s="34">
        <f t="shared" si="3"/>
        <v>0</v>
      </c>
      <c r="AM6" s="34">
        <f t="shared" si="3"/>
        <v>0</v>
      </c>
      <c r="AN6" s="34">
        <f>SUMIF($D$11:$D$1062,$H6,AN$11:AN$1062)</f>
        <v>1890</v>
      </c>
    </row>
    <row r="7" spans="1:43" s="17" customFormat="1" ht="14.25" customHeight="1">
      <c r="A7" s="38"/>
      <c r="C7" s="38"/>
      <c r="D7" s="38"/>
      <c r="E7" s="38"/>
      <c r="F7" s="38"/>
      <c r="G7" s="25" t="s">
        <v>43</v>
      </c>
      <c r="H7" s="26" t="s">
        <v>44</v>
      </c>
      <c r="I7" s="27">
        <f>SUM(J7:P7)</f>
        <v>2630</v>
      </c>
      <c r="J7" s="28">
        <f t="shared" si="0"/>
        <v>0</v>
      </c>
      <c r="K7" s="28">
        <f t="shared" si="0"/>
        <v>2475</v>
      </c>
      <c r="L7" s="28">
        <f t="shared" si="0"/>
        <v>0</v>
      </c>
      <c r="M7" s="28">
        <f t="shared" si="0"/>
        <v>0</v>
      </c>
      <c r="N7" s="28">
        <f t="shared" si="0"/>
        <v>0</v>
      </c>
      <c r="O7" s="28">
        <f t="shared" si="0"/>
        <v>0</v>
      </c>
      <c r="P7" s="28">
        <f>SUMIF($D$11:$D$1062,$H7,P$11:P$1062)</f>
        <v>155</v>
      </c>
      <c r="Q7" s="29">
        <f>SUM(R7:X7)</f>
        <v>2162</v>
      </c>
      <c r="R7" s="30">
        <f t="shared" si="1"/>
        <v>0</v>
      </c>
      <c r="S7" s="30">
        <f t="shared" si="1"/>
        <v>1975</v>
      </c>
      <c r="T7" s="30">
        <f t="shared" si="1"/>
        <v>0</v>
      </c>
      <c r="U7" s="30">
        <f t="shared" si="1"/>
        <v>0</v>
      </c>
      <c r="V7" s="30">
        <f t="shared" si="1"/>
        <v>0</v>
      </c>
      <c r="W7" s="30">
        <f t="shared" si="1"/>
        <v>0</v>
      </c>
      <c r="X7" s="30">
        <f>SUMIF($D$11:$D$1062,$H7,X$11:X$1062)</f>
        <v>187</v>
      </c>
      <c r="Y7" s="31">
        <f>SUM(Z7:AF7)</f>
        <v>1637</v>
      </c>
      <c r="Z7" s="32">
        <f t="shared" si="2"/>
        <v>0</v>
      </c>
      <c r="AA7" s="32">
        <f t="shared" si="2"/>
        <v>1450</v>
      </c>
      <c r="AB7" s="32">
        <f t="shared" si="2"/>
        <v>0</v>
      </c>
      <c r="AC7" s="32">
        <f t="shared" si="2"/>
        <v>0</v>
      </c>
      <c r="AD7" s="32">
        <f t="shared" si="2"/>
        <v>0</v>
      </c>
      <c r="AE7" s="32">
        <f t="shared" si="2"/>
        <v>0</v>
      </c>
      <c r="AF7" s="32">
        <f>SUMIF($D$11:$D$1062,$H7,AF$11:AF$1062)</f>
        <v>187</v>
      </c>
      <c r="AG7" s="33">
        <f>SUM(AH7:AN7)</f>
        <v>2217</v>
      </c>
      <c r="AH7" s="34">
        <f t="shared" si="3"/>
        <v>0</v>
      </c>
      <c r="AI7" s="34">
        <f t="shared" si="3"/>
        <v>2030</v>
      </c>
      <c r="AJ7" s="34">
        <f t="shared" si="3"/>
        <v>0</v>
      </c>
      <c r="AK7" s="34">
        <f t="shared" si="3"/>
        <v>0</v>
      </c>
      <c r="AL7" s="34">
        <f t="shared" si="3"/>
        <v>0</v>
      </c>
      <c r="AM7" s="34">
        <f t="shared" si="3"/>
        <v>0</v>
      </c>
      <c r="AN7" s="34">
        <f>SUMIF($D$11:$D$1062,$H7,AN$11:AN$1062)</f>
        <v>187</v>
      </c>
    </row>
    <row r="8" spans="1:43" s="39" customFormat="1" ht="13.5" customHeight="1">
      <c r="C8" s="40"/>
      <c r="D8" s="41"/>
      <c r="E8" s="42"/>
      <c r="F8" s="42"/>
      <c r="G8" s="43"/>
      <c r="H8" s="40"/>
      <c r="I8" s="44">
        <f t="shared" ref="I8:AM8" si="4">SUMPRODUCT(I11:I1916,$H$11:$H$1916)</f>
        <v>19058770710</v>
      </c>
      <c r="J8" s="44">
        <f t="shared" si="4"/>
        <v>0</v>
      </c>
      <c r="K8" s="44">
        <f t="shared" si="4"/>
        <v>10527725363</v>
      </c>
      <c r="L8" s="44">
        <f t="shared" si="4"/>
        <v>0</v>
      </c>
      <c r="M8" s="44">
        <f t="shared" si="4"/>
        <v>0</v>
      </c>
      <c r="N8" s="44">
        <f t="shared" si="4"/>
        <v>8356029325</v>
      </c>
      <c r="O8" s="44">
        <f t="shared" si="4"/>
        <v>0</v>
      </c>
      <c r="P8" s="44">
        <f t="shared" si="4"/>
        <v>175016022</v>
      </c>
      <c r="Q8" s="44">
        <f t="shared" si="4"/>
        <v>23053789462</v>
      </c>
      <c r="R8" s="44">
        <f t="shared" si="4"/>
        <v>0</v>
      </c>
      <c r="S8" s="44">
        <f t="shared" si="4"/>
        <v>14742741009</v>
      </c>
      <c r="T8" s="44">
        <f t="shared" si="4"/>
        <v>0</v>
      </c>
      <c r="U8" s="44">
        <f t="shared" si="4"/>
        <v>0</v>
      </c>
      <c r="V8" s="44">
        <f t="shared" si="4"/>
        <v>8123978825</v>
      </c>
      <c r="W8" s="44">
        <f t="shared" si="4"/>
        <v>0</v>
      </c>
      <c r="X8" s="44">
        <f t="shared" si="4"/>
        <v>187069628</v>
      </c>
      <c r="Y8" s="44">
        <f t="shared" si="4"/>
        <v>24717303892</v>
      </c>
      <c r="Z8" s="44">
        <f t="shared" si="4"/>
        <v>0</v>
      </c>
      <c r="AA8" s="44">
        <f t="shared" si="4"/>
        <v>15723576422</v>
      </c>
      <c r="AB8" s="44">
        <f t="shared" si="4"/>
        <v>0</v>
      </c>
      <c r="AC8" s="44">
        <f t="shared" si="4"/>
        <v>0</v>
      </c>
      <c r="AD8" s="44">
        <f t="shared" si="4"/>
        <v>8793421675</v>
      </c>
      <c r="AE8" s="44">
        <f t="shared" si="4"/>
        <v>0</v>
      </c>
      <c r="AF8" s="44">
        <f t="shared" si="4"/>
        <v>200305795</v>
      </c>
      <c r="AG8" s="44">
        <f t="shared" si="4"/>
        <v>31991335822</v>
      </c>
      <c r="AH8" s="44">
        <f t="shared" si="4"/>
        <v>0</v>
      </c>
      <c r="AI8" s="44">
        <f t="shared" si="4"/>
        <v>22619361891</v>
      </c>
      <c r="AJ8" s="44">
        <f t="shared" si="4"/>
        <v>0</v>
      </c>
      <c r="AK8" s="44">
        <f t="shared" si="4"/>
        <v>0</v>
      </c>
      <c r="AL8" s="44">
        <f t="shared" si="4"/>
        <v>9176874475</v>
      </c>
      <c r="AM8" s="44">
        <f t="shared" si="4"/>
        <v>0</v>
      </c>
      <c r="AN8" s="44">
        <f>SUMPRODUCT(AN11:AN762,$H$11:$H$762)</f>
        <v>195099456</v>
      </c>
    </row>
    <row r="9" spans="1:43" ht="13.5" customHeight="1">
      <c r="A9" s="45" t="s">
        <v>45</v>
      </c>
      <c r="B9" s="45" t="s">
        <v>46</v>
      </c>
      <c r="C9" s="45" t="s">
        <v>47</v>
      </c>
      <c r="D9" s="45" t="s">
        <v>48</v>
      </c>
      <c r="E9" s="45" t="s">
        <v>49</v>
      </c>
      <c r="F9" s="45" t="s">
        <v>50</v>
      </c>
      <c r="G9" s="45" t="s">
        <v>51</v>
      </c>
      <c r="H9" s="45" t="s">
        <v>52</v>
      </c>
      <c r="I9" s="46" t="s">
        <v>53</v>
      </c>
      <c r="J9" s="21" t="s">
        <v>6</v>
      </c>
      <c r="K9" s="21" t="s">
        <v>10</v>
      </c>
      <c r="L9" s="21" t="s">
        <v>30</v>
      </c>
      <c r="M9" s="21" t="s">
        <v>14</v>
      </c>
      <c r="N9" s="21" t="s">
        <v>12</v>
      </c>
      <c r="O9" s="21" t="s">
        <v>31</v>
      </c>
      <c r="P9" s="21" t="s">
        <v>32</v>
      </c>
      <c r="Q9" s="47" t="s">
        <v>53</v>
      </c>
      <c r="R9" s="21" t="s">
        <v>6</v>
      </c>
      <c r="S9" s="21" t="s">
        <v>10</v>
      </c>
      <c r="T9" s="21" t="s">
        <v>30</v>
      </c>
      <c r="U9" s="21" t="s">
        <v>14</v>
      </c>
      <c r="V9" s="21" t="s">
        <v>12</v>
      </c>
      <c r="W9" s="21" t="s">
        <v>31</v>
      </c>
      <c r="X9" s="21" t="s">
        <v>32</v>
      </c>
      <c r="Y9" s="48" t="s">
        <v>53</v>
      </c>
      <c r="Z9" s="21" t="s">
        <v>6</v>
      </c>
      <c r="AA9" s="21" t="s">
        <v>10</v>
      </c>
      <c r="AB9" s="21" t="s">
        <v>30</v>
      </c>
      <c r="AC9" s="21" t="s">
        <v>14</v>
      </c>
      <c r="AD9" s="21" t="s">
        <v>12</v>
      </c>
      <c r="AE9" s="21" t="s">
        <v>31</v>
      </c>
      <c r="AF9" s="21" t="s">
        <v>32</v>
      </c>
      <c r="AG9" s="49" t="s">
        <v>53</v>
      </c>
      <c r="AH9" s="21" t="s">
        <v>6</v>
      </c>
      <c r="AI9" s="21" t="s">
        <v>10</v>
      </c>
      <c r="AJ9" s="21" t="s">
        <v>30</v>
      </c>
      <c r="AK9" s="21" t="s">
        <v>14</v>
      </c>
      <c r="AL9" s="21" t="s">
        <v>12</v>
      </c>
      <c r="AM9" s="21" t="s">
        <v>31</v>
      </c>
      <c r="AN9" s="21" t="s">
        <v>32</v>
      </c>
      <c r="AO9" s="50" t="s">
        <v>54</v>
      </c>
      <c r="AP9" s="1"/>
    </row>
    <row r="10" spans="1:43" ht="13.5" customHeight="1">
      <c r="A10" s="51"/>
      <c r="B10" s="51"/>
      <c r="C10" s="51"/>
      <c r="D10" s="52"/>
      <c r="E10" s="51"/>
      <c r="F10" s="51"/>
      <c r="G10" s="51"/>
      <c r="H10" s="51"/>
      <c r="I10" s="21">
        <f t="shared" ref="I10:AM10" si="5">SUBTOTAL(9,I11:I1902)</f>
        <v>821861</v>
      </c>
      <c r="J10" s="21">
        <f t="shared" si="5"/>
        <v>0</v>
      </c>
      <c r="K10" s="21">
        <f t="shared" si="5"/>
        <v>146808</v>
      </c>
      <c r="L10" s="21">
        <f t="shared" si="5"/>
        <v>0</v>
      </c>
      <c r="M10" s="21">
        <f t="shared" si="5"/>
        <v>1400</v>
      </c>
      <c r="N10" s="21">
        <f t="shared" si="5"/>
        <v>652590</v>
      </c>
      <c r="O10" s="21">
        <f t="shared" si="5"/>
        <v>0</v>
      </c>
      <c r="P10" s="21">
        <f t="shared" si="5"/>
        <v>21063</v>
      </c>
      <c r="Q10" s="21">
        <f t="shared" si="5"/>
        <v>752542</v>
      </c>
      <c r="R10" s="21">
        <f t="shared" si="5"/>
        <v>0</v>
      </c>
      <c r="S10" s="21">
        <f t="shared" si="5"/>
        <v>80308</v>
      </c>
      <c r="T10" s="21">
        <f t="shared" si="5"/>
        <v>0</v>
      </c>
      <c r="U10" s="21">
        <f t="shared" si="5"/>
        <v>1400</v>
      </c>
      <c r="V10" s="21">
        <f t="shared" si="5"/>
        <v>649470</v>
      </c>
      <c r="W10" s="21">
        <f t="shared" si="5"/>
        <v>0</v>
      </c>
      <c r="X10" s="21">
        <f t="shared" si="5"/>
        <v>21364</v>
      </c>
      <c r="Y10" s="21">
        <f t="shared" si="5"/>
        <v>774415</v>
      </c>
      <c r="Z10" s="21">
        <f t="shared" si="5"/>
        <v>0</v>
      </c>
      <c r="AA10" s="21">
        <f t="shared" si="5"/>
        <v>77831</v>
      </c>
      <c r="AB10" s="21">
        <f t="shared" si="5"/>
        <v>0</v>
      </c>
      <c r="AC10" s="21">
        <f t="shared" si="5"/>
        <v>1450</v>
      </c>
      <c r="AD10" s="21">
        <f t="shared" si="5"/>
        <v>673620</v>
      </c>
      <c r="AE10" s="21">
        <f t="shared" si="5"/>
        <v>0</v>
      </c>
      <c r="AF10" s="21">
        <f t="shared" si="5"/>
        <v>21514</v>
      </c>
      <c r="AG10" s="21">
        <f t="shared" si="5"/>
        <v>1062222</v>
      </c>
      <c r="AH10" s="21">
        <f t="shared" si="5"/>
        <v>0</v>
      </c>
      <c r="AI10" s="21">
        <f t="shared" si="5"/>
        <v>382204</v>
      </c>
      <c r="AJ10" s="21">
        <f t="shared" si="5"/>
        <v>0</v>
      </c>
      <c r="AK10" s="21">
        <f t="shared" si="5"/>
        <v>1850</v>
      </c>
      <c r="AL10" s="21">
        <f t="shared" si="5"/>
        <v>674820</v>
      </c>
      <c r="AM10" s="21">
        <f t="shared" si="5"/>
        <v>0</v>
      </c>
      <c r="AN10" s="21"/>
      <c r="AO10" s="50"/>
      <c r="AP10" s="1"/>
    </row>
    <row r="11" spans="1:43" ht="13.5" customHeight="1">
      <c r="A11" s="53">
        <v>1001010040</v>
      </c>
      <c r="B11" s="54" t="s">
        <v>55</v>
      </c>
      <c r="C11" s="54" t="s">
        <v>56</v>
      </c>
      <c r="D11" s="52" t="s">
        <v>57</v>
      </c>
      <c r="E11" s="55" t="s">
        <v>58</v>
      </c>
      <c r="F11" s="55" t="s">
        <v>10</v>
      </c>
      <c r="G11" s="55"/>
      <c r="H11" s="55">
        <v>3025631</v>
      </c>
      <c r="I11" s="56">
        <f t="shared" ref="I11:I74" si="6">SUM(J11:P11)</f>
        <v>100</v>
      </c>
      <c r="J11" s="55"/>
      <c r="K11" s="55">
        <f>SUMIFS('B0.3.XK'!J:J,'B0.3.XK'!A:A,'B0.SUM (tuần 0)'!$A11)</f>
        <v>100</v>
      </c>
      <c r="L11" s="55"/>
      <c r="M11" s="55">
        <f>SUMIFS('B0.5.GT2'!K:K,'B0.5.GT2'!A:A,'B0.SUM (tuần 0)'!$A11)</f>
        <v>0</v>
      </c>
      <c r="N11" s="55">
        <f>SUMIFS('B0.4.OEM'!J:J,'B0.4.OEM'!A:A,'B0.SUM (tuần 0)'!$A11)</f>
        <v>0</v>
      </c>
      <c r="O11" s="55"/>
      <c r="P11" s="55">
        <f>SUMIFS('B0.8.Online'!J:J,'B0.8.Online'!A:A,'B0.SUM (tuần 0)'!$A11)</f>
        <v>0</v>
      </c>
      <c r="Q11" s="57">
        <f t="shared" ref="Q11:Q74" si="7">SUM(R11:X11)</f>
        <v>0</v>
      </c>
      <c r="R11" s="55"/>
      <c r="S11" s="55">
        <f>SUMIFS('B0.3.XK'!K:K,'B0.3.XK'!A:A,'B0.SUM (tuần 0)'!$A11)</f>
        <v>0</v>
      </c>
      <c r="T11" s="55"/>
      <c r="U11" s="55">
        <f>SUMIFS('B0.5.GT2'!K:K,'B0.5.GT2'!A:A,'B0.SUM (tuần 0)'!$A11)</f>
        <v>0</v>
      </c>
      <c r="V11" s="55">
        <f>SUMIFS('B0.4.OEM'!K:K,'B0.4.OEM'!A:A,'B0.SUM (tuần 0)'!$A11)</f>
        <v>0</v>
      </c>
      <c r="W11" s="55"/>
      <c r="X11" s="55">
        <f>SUMIFS('B0.8.Online'!K:K,'B0.8.Online'!A:A,'B0.SUM (tuần 0)'!$A11)</f>
        <v>0</v>
      </c>
      <c r="Y11" s="58">
        <f t="shared" ref="Y11:Y74" si="8">SUM(Z11:AF11)</f>
        <v>0</v>
      </c>
      <c r="Z11" s="55"/>
      <c r="AA11" s="55">
        <f>SUMIFS('B0.3.XK'!L:L,'B0.3.XK'!A:A,'B0.SUM (tuần 0)'!$A11)</f>
        <v>0</v>
      </c>
      <c r="AB11" s="55"/>
      <c r="AC11" s="55">
        <f>SUMIFS('B0.5.GT2'!L:L,'B0.5.GT2'!A:A,'B0.SUM (tuần 0)'!$A11)</f>
        <v>0</v>
      </c>
      <c r="AD11" s="55">
        <f>SUMIFS('B0.4.OEM'!L:L,'B0.4.OEM'!A:A,'B0.SUM (tuần 0)'!$A11)</f>
        <v>0</v>
      </c>
      <c r="AE11" s="55"/>
      <c r="AF11" s="55">
        <f>SUMIFS('B0.8.Online'!L:L,'B0.8.Online'!A:A,'B0.SUM (tuần 0)'!$A11)</f>
        <v>0</v>
      </c>
      <c r="AG11" s="59">
        <f t="shared" ref="AG11:AG74" si="9">SUM(AH11:AN11)</f>
        <v>0</v>
      </c>
      <c r="AH11" s="60"/>
      <c r="AI11" s="60">
        <f>SUMIFS('B0.3.XK'!M:M,'B0.3.XK'!A:A,'B0.SUM (tuần 0)'!$A11)</f>
        <v>0</v>
      </c>
      <c r="AJ11" s="60"/>
      <c r="AK11" s="60">
        <f>SUMIFS('B0.5.GT2'!M:M,'B0.5.GT2'!A:A,'B0.SUM (tuần 0)'!$A11)</f>
        <v>0</v>
      </c>
      <c r="AL11" s="55">
        <f>SUMIFS('B0.4.OEM'!M:M,'B0.4.OEM'!A:A,'B0.SUM (tuần 0)'!$A11)</f>
        <v>0</v>
      </c>
      <c r="AM11" s="60"/>
      <c r="AN11" s="60">
        <f>SUMIFS('B0.8.Online'!M:M,'B0.8.Online'!A:A,'B0.SUM (tuần 0)'!$A11)</f>
        <v>0</v>
      </c>
      <c r="AO11" s="61" t="s">
        <v>59</v>
      </c>
      <c r="AP11" s="1">
        <f>SUMIFS('B1.SUM (tuần 4)'!$I:$I,'B1.SUM (tuần 4)'!$A:$A,'B0.SUM (tuần 0)'!$A11)</f>
        <v>0</v>
      </c>
      <c r="AQ11" s="62">
        <f t="shared" ref="AQ11:AQ74" si="10">I11-AP11</f>
        <v>100</v>
      </c>
    </row>
    <row r="12" spans="1:43" ht="13.5" customHeight="1">
      <c r="A12" s="63">
        <v>1001020018</v>
      </c>
      <c r="B12" s="64" t="s">
        <v>60</v>
      </c>
      <c r="C12" s="64" t="s">
        <v>61</v>
      </c>
      <c r="D12" s="52" t="s">
        <v>57</v>
      </c>
      <c r="E12" s="55" t="s">
        <v>62</v>
      </c>
      <c r="F12" s="55" t="s">
        <v>10</v>
      </c>
      <c r="G12" s="55"/>
      <c r="H12" s="55">
        <v>210479</v>
      </c>
      <c r="I12" s="56">
        <f t="shared" si="6"/>
        <v>0</v>
      </c>
      <c r="J12" s="55"/>
      <c r="K12" s="55">
        <f>SUMIFS('B0.3.XK'!J:J,'B0.3.XK'!A:A,'B0.SUM (tuần 0)'!$A12)</f>
        <v>0</v>
      </c>
      <c r="L12" s="55"/>
      <c r="M12" s="55">
        <f>SUMIFS('B0.5.GT2'!K:K,'B0.5.GT2'!A:A,'B0.SUM (tuần 0)'!$A12)</f>
        <v>0</v>
      </c>
      <c r="N12" s="55">
        <f>SUMIFS('B0.4.OEM'!J:J,'B0.4.OEM'!A:A,'B0.SUM (tuần 0)'!$A12)</f>
        <v>0</v>
      </c>
      <c r="O12" s="55"/>
      <c r="P12" s="55">
        <f>SUMIFS('B0.8.Online'!J:J,'B0.8.Online'!A:A,'B0.SUM (tuần 0)'!$A12)</f>
        <v>0</v>
      </c>
      <c r="Q12" s="57">
        <f t="shared" si="7"/>
        <v>2</v>
      </c>
      <c r="R12" s="55"/>
      <c r="S12" s="55">
        <f>SUMIFS('B0.3.XK'!K:K,'B0.3.XK'!A:A,'B0.SUM (tuần 0)'!$A12)</f>
        <v>2</v>
      </c>
      <c r="T12" s="55"/>
      <c r="U12" s="55">
        <f>SUMIFS('B0.5.GT2'!K:K,'B0.5.GT2'!A:A,'B0.SUM (tuần 0)'!$A12)</f>
        <v>0</v>
      </c>
      <c r="V12" s="55">
        <f>SUMIFS('B0.4.OEM'!K:K,'B0.4.OEM'!A:A,'B0.SUM (tuần 0)'!$A12)</f>
        <v>0</v>
      </c>
      <c r="W12" s="55"/>
      <c r="X12" s="55">
        <f>SUMIFS('B0.8.Online'!K:K,'B0.8.Online'!A:A,'B0.SUM (tuần 0)'!$A12)</f>
        <v>0</v>
      </c>
      <c r="Y12" s="58">
        <f t="shared" si="8"/>
        <v>0</v>
      </c>
      <c r="Z12" s="55"/>
      <c r="AA12" s="55">
        <f>SUMIFS('B0.3.XK'!L:L,'B0.3.XK'!A:A,'B0.SUM (tuần 0)'!$A12)</f>
        <v>0</v>
      </c>
      <c r="AB12" s="55"/>
      <c r="AC12" s="55">
        <f>SUMIFS('B0.5.GT2'!L:L,'B0.5.GT2'!A:A,'B0.SUM (tuần 0)'!$A12)</f>
        <v>0</v>
      </c>
      <c r="AD12" s="55">
        <f>SUMIFS('B0.4.OEM'!L:L,'B0.4.OEM'!A:A,'B0.SUM (tuần 0)'!$A12)</f>
        <v>0</v>
      </c>
      <c r="AE12" s="55"/>
      <c r="AF12" s="55">
        <f>SUMIFS('B0.8.Online'!L:L,'B0.8.Online'!A:A,'B0.SUM (tuần 0)'!$A12)</f>
        <v>0</v>
      </c>
      <c r="AG12" s="59">
        <f t="shared" si="9"/>
        <v>0</v>
      </c>
      <c r="AH12" s="60"/>
      <c r="AI12" s="60">
        <f>SUMIFS('B0.3.XK'!M:M,'B0.3.XK'!A:A,'B0.SUM (tuần 0)'!$A12)</f>
        <v>0</v>
      </c>
      <c r="AJ12" s="60"/>
      <c r="AK12" s="60">
        <f>SUMIFS('B0.5.GT2'!M:M,'B0.5.GT2'!A:A,'B0.SUM (tuần 0)'!$A12)</f>
        <v>0</v>
      </c>
      <c r="AL12" s="55">
        <f>SUMIFS('B0.4.OEM'!M:M,'B0.4.OEM'!A:A,'B0.SUM (tuần 0)'!$A12)</f>
        <v>0</v>
      </c>
      <c r="AM12" s="60"/>
      <c r="AN12" s="60">
        <f>SUMIFS('B0.8.Online'!M:M,'B0.8.Online'!A:A,'B0.SUM (tuần 0)'!$A12)</f>
        <v>0</v>
      </c>
      <c r="AO12" s="61"/>
      <c r="AP12" s="1">
        <f>SUMIFS('B1.SUM (tuần 4)'!$I:$I,'B1.SUM (tuần 4)'!$A:$A,'B0.SUM (tuần 0)'!$A12)</f>
        <v>0</v>
      </c>
      <c r="AQ12" s="62">
        <f t="shared" si="10"/>
        <v>0</v>
      </c>
    </row>
    <row r="13" spans="1:43" ht="13.5" customHeight="1">
      <c r="A13" s="63">
        <v>1001020019</v>
      </c>
      <c r="B13" s="64" t="s">
        <v>63</v>
      </c>
      <c r="C13" s="64" t="s">
        <v>64</v>
      </c>
      <c r="D13" s="52" t="s">
        <v>57</v>
      </c>
      <c r="E13" s="55" t="s">
        <v>62</v>
      </c>
      <c r="F13" s="55" t="s">
        <v>10</v>
      </c>
      <c r="G13" s="55"/>
      <c r="H13" s="55">
        <v>152860</v>
      </c>
      <c r="I13" s="56">
        <f t="shared" si="6"/>
        <v>0</v>
      </c>
      <c r="J13" s="55"/>
      <c r="K13" s="55">
        <f>SUMIFS('B0.3.XK'!J:J,'B0.3.XK'!A:A,'B0.SUM (tuần 0)'!$A13)</f>
        <v>0</v>
      </c>
      <c r="L13" s="55"/>
      <c r="M13" s="55">
        <f>SUMIFS('B0.5.GT2'!K:K,'B0.5.GT2'!A:A,'B0.SUM (tuần 0)'!$A13)</f>
        <v>0</v>
      </c>
      <c r="N13" s="55">
        <f>SUMIFS('B0.4.OEM'!J:J,'B0.4.OEM'!A:A,'B0.SUM (tuần 0)'!$A13)</f>
        <v>0</v>
      </c>
      <c r="O13" s="55"/>
      <c r="P13" s="55">
        <f>SUMIFS('B0.8.Online'!J:J,'B0.8.Online'!A:A,'B0.SUM (tuần 0)'!$A13)</f>
        <v>0</v>
      </c>
      <c r="Q13" s="57">
        <f t="shared" si="7"/>
        <v>0</v>
      </c>
      <c r="R13" s="55"/>
      <c r="S13" s="55">
        <f>SUMIFS('B0.3.XK'!K:K,'B0.3.XK'!A:A,'B0.SUM (tuần 0)'!$A13)</f>
        <v>0</v>
      </c>
      <c r="T13" s="55"/>
      <c r="U13" s="55">
        <f>SUMIFS('B0.5.GT2'!K:K,'B0.5.GT2'!A:A,'B0.SUM (tuần 0)'!$A13)</f>
        <v>0</v>
      </c>
      <c r="V13" s="55">
        <f>SUMIFS('B0.4.OEM'!K:K,'B0.4.OEM'!A:A,'B0.SUM (tuần 0)'!$A13)</f>
        <v>0</v>
      </c>
      <c r="W13" s="55"/>
      <c r="X13" s="55">
        <f>SUMIFS('B0.8.Online'!K:K,'B0.8.Online'!A:A,'B0.SUM (tuần 0)'!$A13)</f>
        <v>0</v>
      </c>
      <c r="Y13" s="58">
        <f t="shared" si="8"/>
        <v>0</v>
      </c>
      <c r="Z13" s="55"/>
      <c r="AA13" s="55">
        <f>SUMIFS('B0.3.XK'!L:L,'B0.3.XK'!A:A,'B0.SUM (tuần 0)'!$A13)</f>
        <v>0</v>
      </c>
      <c r="AB13" s="55"/>
      <c r="AC13" s="55">
        <f>SUMIFS('B0.5.GT2'!L:L,'B0.5.GT2'!A:A,'B0.SUM (tuần 0)'!$A13)</f>
        <v>0</v>
      </c>
      <c r="AD13" s="55">
        <f>SUMIFS('B0.4.OEM'!L:L,'B0.4.OEM'!A:A,'B0.SUM (tuần 0)'!$A13)</f>
        <v>0</v>
      </c>
      <c r="AE13" s="55"/>
      <c r="AF13" s="55">
        <f>SUMIFS('B0.8.Online'!L:L,'B0.8.Online'!A:A,'B0.SUM (tuần 0)'!$A13)</f>
        <v>0</v>
      </c>
      <c r="AG13" s="59">
        <f t="shared" si="9"/>
        <v>0</v>
      </c>
      <c r="AH13" s="60"/>
      <c r="AI13" s="60">
        <f>SUMIFS('B0.3.XK'!M:M,'B0.3.XK'!A:A,'B0.SUM (tuần 0)'!$A13)</f>
        <v>0</v>
      </c>
      <c r="AJ13" s="60"/>
      <c r="AK13" s="60">
        <f>SUMIFS('B0.5.GT2'!M:M,'B0.5.GT2'!A:A,'B0.SUM (tuần 0)'!$A13)</f>
        <v>0</v>
      </c>
      <c r="AL13" s="55">
        <f>SUMIFS('B0.4.OEM'!M:M,'B0.4.OEM'!A:A,'B0.SUM (tuần 0)'!$A13)</f>
        <v>0</v>
      </c>
      <c r="AM13" s="60"/>
      <c r="AN13" s="60">
        <f>SUMIFS('B0.8.Online'!M:M,'B0.8.Online'!A:A,'B0.SUM (tuần 0)'!$A13)</f>
        <v>0</v>
      </c>
      <c r="AO13" s="61" t="s">
        <v>65</v>
      </c>
      <c r="AP13" s="1">
        <f>SUMIFS('B1.SUM (tuần 4)'!$I:$I,'B1.SUM (tuần 4)'!$A:$A,'B0.SUM (tuần 0)'!$A13)</f>
        <v>0</v>
      </c>
      <c r="AQ13" s="62">
        <f t="shared" si="10"/>
        <v>0</v>
      </c>
    </row>
    <row r="14" spans="1:43" ht="13.5" customHeight="1">
      <c r="A14" s="63">
        <v>1001020027</v>
      </c>
      <c r="B14" s="64" t="s">
        <v>66</v>
      </c>
      <c r="C14" s="64" t="s">
        <v>64</v>
      </c>
      <c r="D14" s="52" t="s">
        <v>57</v>
      </c>
      <c r="E14" s="55" t="s">
        <v>62</v>
      </c>
      <c r="F14" s="55" t="s">
        <v>10</v>
      </c>
      <c r="G14" s="55"/>
      <c r="H14" s="55">
        <v>132865</v>
      </c>
      <c r="I14" s="56">
        <f t="shared" si="6"/>
        <v>0</v>
      </c>
      <c r="J14" s="55"/>
      <c r="K14" s="55">
        <f>SUMIFS('B0.3.XK'!J:J,'B0.3.XK'!A:A,'B0.SUM (tuần 0)'!$A14)</f>
        <v>0</v>
      </c>
      <c r="L14" s="55"/>
      <c r="M14" s="55">
        <f>SUMIFS('B0.5.GT2'!K:K,'B0.5.GT2'!A:A,'B0.SUM (tuần 0)'!$A14)</f>
        <v>0</v>
      </c>
      <c r="N14" s="55">
        <f>SUMIFS('B0.4.OEM'!J:J,'B0.4.OEM'!A:A,'B0.SUM (tuần 0)'!$A14)</f>
        <v>0</v>
      </c>
      <c r="O14" s="55"/>
      <c r="P14" s="55">
        <f>SUMIFS('B0.8.Online'!J:J,'B0.8.Online'!A:A,'B0.SUM (tuần 0)'!$A14)</f>
        <v>0</v>
      </c>
      <c r="Q14" s="57">
        <f t="shared" si="7"/>
        <v>0</v>
      </c>
      <c r="R14" s="55"/>
      <c r="S14" s="55">
        <f>SUMIFS('B0.3.XK'!K:K,'B0.3.XK'!A:A,'B0.SUM (tuần 0)'!$A14)</f>
        <v>0</v>
      </c>
      <c r="T14" s="55"/>
      <c r="U14" s="55">
        <f>SUMIFS('B0.5.GT2'!K:K,'B0.5.GT2'!A:A,'B0.SUM (tuần 0)'!$A14)</f>
        <v>0</v>
      </c>
      <c r="V14" s="55">
        <f>SUMIFS('B0.4.OEM'!K:K,'B0.4.OEM'!A:A,'B0.SUM (tuần 0)'!$A14)</f>
        <v>0</v>
      </c>
      <c r="W14" s="55"/>
      <c r="X14" s="55">
        <f>SUMIFS('B0.8.Online'!K:K,'B0.8.Online'!A:A,'B0.SUM (tuần 0)'!$A14)</f>
        <v>0</v>
      </c>
      <c r="Y14" s="58">
        <f t="shared" si="8"/>
        <v>0</v>
      </c>
      <c r="Z14" s="55"/>
      <c r="AA14" s="55">
        <f>SUMIFS('B0.3.XK'!L:L,'B0.3.XK'!A:A,'B0.SUM (tuần 0)'!$A14)</f>
        <v>0</v>
      </c>
      <c r="AB14" s="55"/>
      <c r="AC14" s="55">
        <f>SUMIFS('B0.5.GT2'!L:L,'B0.5.GT2'!A:A,'B0.SUM (tuần 0)'!$A14)</f>
        <v>0</v>
      </c>
      <c r="AD14" s="55">
        <f>SUMIFS('B0.4.OEM'!L:L,'B0.4.OEM'!A:A,'B0.SUM (tuần 0)'!$A14)</f>
        <v>0</v>
      </c>
      <c r="AE14" s="55"/>
      <c r="AF14" s="55">
        <f>SUMIFS('B0.8.Online'!L:L,'B0.8.Online'!A:A,'B0.SUM (tuần 0)'!$A14)</f>
        <v>0</v>
      </c>
      <c r="AG14" s="59">
        <f t="shared" si="9"/>
        <v>0</v>
      </c>
      <c r="AH14" s="60"/>
      <c r="AI14" s="60">
        <f>SUMIFS('B0.3.XK'!M:M,'B0.3.XK'!A:A,'B0.SUM (tuần 0)'!$A14)</f>
        <v>0</v>
      </c>
      <c r="AJ14" s="60"/>
      <c r="AK14" s="60">
        <f>SUMIFS('B0.5.GT2'!M:M,'B0.5.GT2'!A:A,'B0.SUM (tuần 0)'!$A14)</f>
        <v>0</v>
      </c>
      <c r="AL14" s="55">
        <f>SUMIFS('B0.4.OEM'!M:M,'B0.4.OEM'!A:A,'B0.SUM (tuần 0)'!$A14)</f>
        <v>0</v>
      </c>
      <c r="AM14" s="60"/>
      <c r="AN14" s="60">
        <f>SUMIFS('B0.8.Online'!M:M,'B0.8.Online'!A:A,'B0.SUM (tuần 0)'!$A14)</f>
        <v>0</v>
      </c>
      <c r="AO14" s="61"/>
      <c r="AP14" s="1">
        <f>SUMIFS('B1.SUM (tuần 4)'!$I:$I,'B1.SUM (tuần 4)'!$A:$A,'B0.SUM (tuần 0)'!$A14)</f>
        <v>0</v>
      </c>
      <c r="AQ14" s="62">
        <f t="shared" si="10"/>
        <v>0</v>
      </c>
    </row>
    <row r="15" spans="1:43" ht="13.5" customHeight="1">
      <c r="A15" s="63">
        <v>1001040396</v>
      </c>
      <c r="B15" s="64" t="s">
        <v>67</v>
      </c>
      <c r="C15" s="64" t="s">
        <v>68</v>
      </c>
      <c r="D15" s="52" t="s">
        <v>57</v>
      </c>
      <c r="E15" s="55" t="s">
        <v>69</v>
      </c>
      <c r="F15" s="55" t="s">
        <v>10</v>
      </c>
      <c r="G15" s="55"/>
      <c r="H15" s="55">
        <v>5393516</v>
      </c>
      <c r="I15" s="56">
        <f t="shared" si="6"/>
        <v>0</v>
      </c>
      <c r="J15" s="55"/>
      <c r="K15" s="55">
        <f>SUMIFS('B0.3.XK'!J:J,'B0.3.XK'!A:A,'B0.SUM (tuần 0)'!$A15)</f>
        <v>0</v>
      </c>
      <c r="L15" s="55"/>
      <c r="M15" s="55">
        <f>SUMIFS('B0.5.GT2'!K:K,'B0.5.GT2'!A:A,'B0.SUM (tuần 0)'!$A15)</f>
        <v>0</v>
      </c>
      <c r="N15" s="55">
        <f>SUMIFS('B0.4.OEM'!J:J,'B0.4.OEM'!A:A,'B0.SUM (tuần 0)'!$A15)</f>
        <v>0</v>
      </c>
      <c r="O15" s="55"/>
      <c r="P15" s="55">
        <f>SUMIFS('B0.8.Online'!J:J,'B0.8.Online'!A:A,'B0.SUM (tuần 0)'!$A15)</f>
        <v>0</v>
      </c>
      <c r="Q15" s="57">
        <f t="shared" si="7"/>
        <v>0</v>
      </c>
      <c r="R15" s="55"/>
      <c r="S15" s="55">
        <f>SUMIFS('B0.3.XK'!K:K,'B0.3.XK'!A:A,'B0.SUM (tuần 0)'!$A15)</f>
        <v>0</v>
      </c>
      <c r="T15" s="55"/>
      <c r="U15" s="55">
        <f>SUMIFS('B0.5.GT2'!K:K,'B0.5.GT2'!A:A,'B0.SUM (tuần 0)'!$A15)</f>
        <v>0</v>
      </c>
      <c r="V15" s="55">
        <f>SUMIFS('B0.4.OEM'!K:K,'B0.4.OEM'!A:A,'B0.SUM (tuần 0)'!$A15)</f>
        <v>0</v>
      </c>
      <c r="W15" s="55"/>
      <c r="X15" s="55">
        <f>SUMIFS('B0.8.Online'!K:K,'B0.8.Online'!A:A,'B0.SUM (tuần 0)'!$A15)</f>
        <v>0</v>
      </c>
      <c r="Y15" s="58">
        <f t="shared" si="8"/>
        <v>0</v>
      </c>
      <c r="Z15" s="55"/>
      <c r="AA15" s="55">
        <f>SUMIFS('B0.3.XK'!L:L,'B0.3.XK'!A:A,'B0.SUM (tuần 0)'!$A15)</f>
        <v>0</v>
      </c>
      <c r="AB15" s="55"/>
      <c r="AC15" s="55">
        <f>SUMIFS('B0.5.GT2'!L:L,'B0.5.GT2'!A:A,'B0.SUM (tuần 0)'!$A15)</f>
        <v>0</v>
      </c>
      <c r="AD15" s="55">
        <f>SUMIFS('B0.4.OEM'!L:L,'B0.4.OEM'!A:A,'B0.SUM (tuần 0)'!$A15)</f>
        <v>0</v>
      </c>
      <c r="AE15" s="55"/>
      <c r="AF15" s="55">
        <f>SUMIFS('B0.8.Online'!L:L,'B0.8.Online'!A:A,'B0.SUM (tuần 0)'!$A15)</f>
        <v>0</v>
      </c>
      <c r="AG15" s="59">
        <f t="shared" si="9"/>
        <v>0</v>
      </c>
      <c r="AH15" s="60"/>
      <c r="AI15" s="60">
        <f>SUMIFS('B0.3.XK'!M:M,'B0.3.XK'!A:A,'B0.SUM (tuần 0)'!$A15)</f>
        <v>0</v>
      </c>
      <c r="AJ15" s="60"/>
      <c r="AK15" s="60">
        <f>SUMIFS('B0.5.GT2'!M:M,'B0.5.GT2'!A:A,'B0.SUM (tuần 0)'!$A15)</f>
        <v>0</v>
      </c>
      <c r="AL15" s="55">
        <f>SUMIFS('B0.4.OEM'!M:M,'B0.4.OEM'!A:A,'B0.SUM (tuần 0)'!$A15)</f>
        <v>0</v>
      </c>
      <c r="AM15" s="60"/>
      <c r="AN15" s="60">
        <f>SUMIFS('B0.8.Online'!M:M,'B0.8.Online'!A:A,'B0.SUM (tuần 0)'!$A15)</f>
        <v>0</v>
      </c>
      <c r="AO15" s="61"/>
      <c r="AP15" s="1">
        <f>SUMIFS('B1.SUM (tuần 4)'!$I:$I,'B1.SUM (tuần 4)'!$A:$A,'B0.SUM (tuần 0)'!$A15)</f>
        <v>0</v>
      </c>
      <c r="AQ15" s="62">
        <f t="shared" si="10"/>
        <v>0</v>
      </c>
    </row>
    <row r="16" spans="1:43" ht="13.5" customHeight="1">
      <c r="A16" s="65">
        <v>1001040483</v>
      </c>
      <c r="B16" s="66" t="s">
        <v>70</v>
      </c>
      <c r="C16" s="66" t="s">
        <v>71</v>
      </c>
      <c r="D16" s="52" t="s">
        <v>57</v>
      </c>
      <c r="E16" s="55" t="s">
        <v>72</v>
      </c>
      <c r="F16" s="55" t="s">
        <v>10</v>
      </c>
      <c r="G16" s="55"/>
      <c r="H16" s="55">
        <v>2853039</v>
      </c>
      <c r="I16" s="56">
        <f t="shared" si="6"/>
        <v>0</v>
      </c>
      <c r="J16" s="55"/>
      <c r="K16" s="55">
        <f>SUMIFS('B0.3.XK'!J:J,'B0.3.XK'!A:A,'B0.SUM (tuần 0)'!$A16)</f>
        <v>0</v>
      </c>
      <c r="L16" s="55"/>
      <c r="M16" s="55">
        <f>SUMIFS('B0.5.GT2'!K:K,'B0.5.GT2'!A:A,'B0.SUM (tuần 0)'!$A16)</f>
        <v>0</v>
      </c>
      <c r="N16" s="55">
        <f>SUMIFS('B0.4.OEM'!J:J,'B0.4.OEM'!A:A,'B0.SUM (tuần 0)'!$A16)</f>
        <v>0</v>
      </c>
      <c r="O16" s="55"/>
      <c r="P16" s="55">
        <f>SUMIFS('B0.8.Online'!J:J,'B0.8.Online'!A:A,'B0.SUM (tuần 0)'!$A16)</f>
        <v>0</v>
      </c>
      <c r="Q16" s="57">
        <f t="shared" si="7"/>
        <v>0</v>
      </c>
      <c r="R16" s="55"/>
      <c r="S16" s="55">
        <f>SUMIFS('B0.3.XK'!K:K,'B0.3.XK'!A:A,'B0.SUM (tuần 0)'!$A16)</f>
        <v>0</v>
      </c>
      <c r="T16" s="55"/>
      <c r="U16" s="55">
        <f>SUMIFS('B0.5.GT2'!K:K,'B0.5.GT2'!A:A,'B0.SUM (tuần 0)'!$A16)</f>
        <v>0</v>
      </c>
      <c r="V16" s="55">
        <f>SUMIFS('B0.4.OEM'!K:K,'B0.4.OEM'!A:A,'B0.SUM (tuần 0)'!$A16)</f>
        <v>0</v>
      </c>
      <c r="W16" s="55"/>
      <c r="X16" s="55">
        <f>SUMIFS('B0.8.Online'!K:K,'B0.8.Online'!A:A,'B0.SUM (tuần 0)'!$A16)</f>
        <v>0</v>
      </c>
      <c r="Y16" s="58">
        <f t="shared" si="8"/>
        <v>0</v>
      </c>
      <c r="Z16" s="55"/>
      <c r="AA16" s="55">
        <f>SUMIFS('B0.3.XK'!L:L,'B0.3.XK'!A:A,'B0.SUM (tuần 0)'!$A16)</f>
        <v>0</v>
      </c>
      <c r="AB16" s="55"/>
      <c r="AC16" s="55">
        <f>SUMIFS('B0.5.GT2'!L:L,'B0.5.GT2'!A:A,'B0.SUM (tuần 0)'!$A16)</f>
        <v>0</v>
      </c>
      <c r="AD16" s="55">
        <f>SUMIFS('B0.4.OEM'!L:L,'B0.4.OEM'!A:A,'B0.SUM (tuần 0)'!$A16)</f>
        <v>0</v>
      </c>
      <c r="AE16" s="55"/>
      <c r="AF16" s="55">
        <f>SUMIFS('B0.8.Online'!L:L,'B0.8.Online'!A:A,'B0.SUM (tuần 0)'!$A16)</f>
        <v>0</v>
      </c>
      <c r="AG16" s="59">
        <f t="shared" si="9"/>
        <v>0</v>
      </c>
      <c r="AH16" s="60"/>
      <c r="AI16" s="60">
        <f>SUMIFS('B0.3.XK'!M:M,'B0.3.XK'!A:A,'B0.SUM (tuần 0)'!$A16)</f>
        <v>0</v>
      </c>
      <c r="AJ16" s="60"/>
      <c r="AK16" s="60">
        <f>SUMIFS('B0.5.GT2'!M:M,'B0.5.GT2'!A:A,'B0.SUM (tuần 0)'!$A16)</f>
        <v>0</v>
      </c>
      <c r="AL16" s="55">
        <f>SUMIFS('B0.4.OEM'!M:M,'B0.4.OEM'!A:A,'B0.SUM (tuần 0)'!$A16)</f>
        <v>0</v>
      </c>
      <c r="AM16" s="60"/>
      <c r="AN16" s="60">
        <f>SUMIFS('B0.8.Online'!M:M,'B0.8.Online'!A:A,'B0.SUM (tuần 0)'!$A16)</f>
        <v>0</v>
      </c>
      <c r="AO16" s="61"/>
      <c r="AP16" s="1">
        <f>SUMIFS('B1.SUM (tuần 4)'!$I:$I,'B1.SUM (tuần 4)'!$A:$A,'B0.SUM (tuần 0)'!$A16)</f>
        <v>0</v>
      </c>
      <c r="AQ16" s="62">
        <f t="shared" si="10"/>
        <v>0</v>
      </c>
    </row>
    <row r="17" spans="1:43" ht="13.5" customHeight="1">
      <c r="A17" s="63">
        <v>1001040513</v>
      </c>
      <c r="B17" s="64" t="s">
        <v>73</v>
      </c>
      <c r="C17" s="64" t="s">
        <v>74</v>
      </c>
      <c r="D17" s="52" t="s">
        <v>57</v>
      </c>
      <c r="E17" s="55" t="s">
        <v>75</v>
      </c>
      <c r="F17" s="55" t="s">
        <v>10</v>
      </c>
      <c r="G17" s="55"/>
      <c r="H17" s="55">
        <v>2044274</v>
      </c>
      <c r="I17" s="56">
        <f t="shared" si="6"/>
        <v>30</v>
      </c>
      <c r="J17" s="55"/>
      <c r="K17" s="55">
        <f>SUMIFS('B0.3.XK'!J:J,'B0.3.XK'!A:A,'B0.SUM (tuần 0)'!$A17)</f>
        <v>30</v>
      </c>
      <c r="L17" s="55"/>
      <c r="M17" s="55">
        <f>SUMIFS('B0.5.GT2'!K:K,'B0.5.GT2'!A:A,'B0.SUM (tuần 0)'!$A17)</f>
        <v>0</v>
      </c>
      <c r="N17" s="55">
        <f>SUMIFS('B0.4.OEM'!J:J,'B0.4.OEM'!A:A,'B0.SUM (tuần 0)'!$A17)</f>
        <v>0</v>
      </c>
      <c r="O17" s="55"/>
      <c r="P17" s="55">
        <f>SUMIFS('B0.8.Online'!J:J,'B0.8.Online'!A:A,'B0.SUM (tuần 0)'!$A17)</f>
        <v>0</v>
      </c>
      <c r="Q17" s="57">
        <f t="shared" si="7"/>
        <v>0</v>
      </c>
      <c r="R17" s="55"/>
      <c r="S17" s="55">
        <f>SUMIFS('B0.3.XK'!K:K,'B0.3.XK'!A:A,'B0.SUM (tuần 0)'!$A17)</f>
        <v>0</v>
      </c>
      <c r="T17" s="55"/>
      <c r="U17" s="55">
        <f>SUMIFS('B0.5.GT2'!K:K,'B0.5.GT2'!A:A,'B0.SUM (tuần 0)'!$A17)</f>
        <v>0</v>
      </c>
      <c r="V17" s="55">
        <f>SUMIFS('B0.4.OEM'!K:K,'B0.4.OEM'!A:A,'B0.SUM (tuần 0)'!$A17)</f>
        <v>0</v>
      </c>
      <c r="W17" s="55"/>
      <c r="X17" s="55">
        <f>SUMIFS('B0.8.Online'!K:K,'B0.8.Online'!A:A,'B0.SUM (tuần 0)'!$A17)</f>
        <v>0</v>
      </c>
      <c r="Y17" s="58">
        <f t="shared" si="8"/>
        <v>0</v>
      </c>
      <c r="Z17" s="55"/>
      <c r="AA17" s="55">
        <f>SUMIFS('B0.3.XK'!L:L,'B0.3.XK'!A:A,'B0.SUM (tuần 0)'!$A17)</f>
        <v>0</v>
      </c>
      <c r="AB17" s="55"/>
      <c r="AC17" s="55">
        <f>SUMIFS('B0.5.GT2'!L:L,'B0.5.GT2'!A:A,'B0.SUM (tuần 0)'!$A17)</f>
        <v>0</v>
      </c>
      <c r="AD17" s="55">
        <f>SUMIFS('B0.4.OEM'!L:L,'B0.4.OEM'!A:A,'B0.SUM (tuần 0)'!$A17)</f>
        <v>0</v>
      </c>
      <c r="AE17" s="55"/>
      <c r="AF17" s="55">
        <f>SUMIFS('B0.8.Online'!L:L,'B0.8.Online'!A:A,'B0.SUM (tuần 0)'!$A17)</f>
        <v>0</v>
      </c>
      <c r="AG17" s="59">
        <f t="shared" si="9"/>
        <v>0</v>
      </c>
      <c r="AH17" s="60"/>
      <c r="AI17" s="60">
        <f>SUMIFS('B0.3.XK'!M:M,'B0.3.XK'!A:A,'B0.SUM (tuần 0)'!$A17)</f>
        <v>0</v>
      </c>
      <c r="AJ17" s="60"/>
      <c r="AK17" s="60">
        <f>SUMIFS('B0.5.GT2'!M:M,'B0.5.GT2'!A:A,'B0.SUM (tuần 0)'!$A17)</f>
        <v>0</v>
      </c>
      <c r="AL17" s="55">
        <f>SUMIFS('B0.4.OEM'!M:M,'B0.4.OEM'!A:A,'B0.SUM (tuần 0)'!$A17)</f>
        <v>0</v>
      </c>
      <c r="AM17" s="60"/>
      <c r="AN17" s="60">
        <f>SUMIFS('B0.8.Online'!M:M,'B0.8.Online'!A:A,'B0.SUM (tuần 0)'!$A17)</f>
        <v>0</v>
      </c>
      <c r="AO17" s="61"/>
      <c r="AP17" s="1">
        <f>SUMIFS('B1.SUM (tuần 4)'!$I:$I,'B1.SUM (tuần 4)'!$A:$A,'B0.SUM (tuần 0)'!$A17)</f>
        <v>0</v>
      </c>
      <c r="AQ17" s="62">
        <f t="shared" si="10"/>
        <v>30</v>
      </c>
    </row>
    <row r="18" spans="1:43" ht="13.5" customHeight="1">
      <c r="A18" s="63">
        <v>1001040537</v>
      </c>
      <c r="B18" s="64" t="s">
        <v>76</v>
      </c>
      <c r="C18" s="64" t="s">
        <v>77</v>
      </c>
      <c r="D18" s="52" t="s">
        <v>57</v>
      </c>
      <c r="E18" s="55" t="s">
        <v>58</v>
      </c>
      <c r="F18" s="55" t="s">
        <v>10</v>
      </c>
      <c r="G18" s="55"/>
      <c r="H18" s="55">
        <v>1310192</v>
      </c>
      <c r="I18" s="56">
        <f t="shared" si="6"/>
        <v>0</v>
      </c>
      <c r="J18" s="55"/>
      <c r="K18" s="55">
        <f>SUMIFS('B0.3.XK'!J:J,'B0.3.XK'!A:A,'B0.SUM (tuần 0)'!$A18)</f>
        <v>0</v>
      </c>
      <c r="L18" s="55"/>
      <c r="M18" s="55">
        <f>SUMIFS('B0.5.GT2'!K:K,'B0.5.GT2'!A:A,'B0.SUM (tuần 0)'!$A18)</f>
        <v>0</v>
      </c>
      <c r="N18" s="55">
        <f>SUMIFS('B0.4.OEM'!J:J,'B0.4.OEM'!A:A,'B0.SUM (tuần 0)'!$A18)</f>
        <v>0</v>
      </c>
      <c r="O18" s="55"/>
      <c r="P18" s="55">
        <f>SUMIFS('B0.8.Online'!J:J,'B0.8.Online'!A:A,'B0.SUM (tuần 0)'!$A18)</f>
        <v>0</v>
      </c>
      <c r="Q18" s="57">
        <f t="shared" si="7"/>
        <v>0</v>
      </c>
      <c r="R18" s="55"/>
      <c r="S18" s="55">
        <f>SUMIFS('B0.3.XK'!K:K,'B0.3.XK'!A:A,'B0.SUM (tuần 0)'!$A18)</f>
        <v>0</v>
      </c>
      <c r="T18" s="55"/>
      <c r="U18" s="55">
        <f>SUMIFS('B0.5.GT2'!K:K,'B0.5.GT2'!A:A,'B0.SUM (tuần 0)'!$A18)</f>
        <v>0</v>
      </c>
      <c r="V18" s="55">
        <f>SUMIFS('B0.4.OEM'!K:K,'B0.4.OEM'!A:A,'B0.SUM (tuần 0)'!$A18)</f>
        <v>0</v>
      </c>
      <c r="W18" s="55"/>
      <c r="X18" s="55">
        <f>SUMIFS('B0.8.Online'!K:K,'B0.8.Online'!A:A,'B0.SUM (tuần 0)'!$A18)</f>
        <v>0</v>
      </c>
      <c r="Y18" s="58">
        <f t="shared" si="8"/>
        <v>0</v>
      </c>
      <c r="Z18" s="55"/>
      <c r="AA18" s="55">
        <f>SUMIFS('B0.3.XK'!L:L,'B0.3.XK'!A:A,'B0.SUM (tuần 0)'!$A18)</f>
        <v>0</v>
      </c>
      <c r="AB18" s="55"/>
      <c r="AC18" s="55">
        <f>SUMIFS('B0.5.GT2'!L:L,'B0.5.GT2'!A:A,'B0.SUM (tuần 0)'!$A18)</f>
        <v>0</v>
      </c>
      <c r="AD18" s="55">
        <f>SUMIFS('B0.4.OEM'!L:L,'B0.4.OEM'!A:A,'B0.SUM (tuần 0)'!$A18)</f>
        <v>0</v>
      </c>
      <c r="AE18" s="55"/>
      <c r="AF18" s="55">
        <f>SUMIFS('B0.8.Online'!L:L,'B0.8.Online'!A:A,'B0.SUM (tuần 0)'!$A18)</f>
        <v>0</v>
      </c>
      <c r="AG18" s="59">
        <f t="shared" si="9"/>
        <v>0</v>
      </c>
      <c r="AH18" s="60"/>
      <c r="AI18" s="60">
        <f>SUMIFS('B0.3.XK'!M:M,'B0.3.XK'!A:A,'B0.SUM (tuần 0)'!$A18)</f>
        <v>0</v>
      </c>
      <c r="AJ18" s="60"/>
      <c r="AK18" s="60">
        <f>SUMIFS('B0.5.GT2'!M:M,'B0.5.GT2'!A:A,'B0.SUM (tuần 0)'!$A18)</f>
        <v>0</v>
      </c>
      <c r="AL18" s="55">
        <f>SUMIFS('B0.4.OEM'!M:M,'B0.4.OEM'!A:A,'B0.SUM (tuần 0)'!$A18)</f>
        <v>0</v>
      </c>
      <c r="AM18" s="60"/>
      <c r="AN18" s="60">
        <f>SUMIFS('B0.8.Online'!M:M,'B0.8.Online'!A:A,'B0.SUM (tuần 0)'!$A18)</f>
        <v>0</v>
      </c>
      <c r="AO18" s="61"/>
      <c r="AP18" s="1">
        <f>SUMIFS('B1.SUM (tuần 4)'!$I:$I,'B1.SUM (tuần 4)'!$A:$A,'B0.SUM (tuần 0)'!$A18)</f>
        <v>0</v>
      </c>
      <c r="AQ18" s="62">
        <f t="shared" si="10"/>
        <v>0</v>
      </c>
    </row>
    <row r="19" spans="1:43" ht="13.5" customHeight="1">
      <c r="A19" s="63">
        <v>1001040549</v>
      </c>
      <c r="B19" s="64" t="s">
        <v>78</v>
      </c>
      <c r="C19" s="64" t="s">
        <v>79</v>
      </c>
      <c r="D19" s="52" t="s">
        <v>57</v>
      </c>
      <c r="E19" s="55" t="s">
        <v>75</v>
      </c>
      <c r="F19" s="55" t="s">
        <v>10</v>
      </c>
      <c r="G19" s="55"/>
      <c r="H19" s="55">
        <v>4505559</v>
      </c>
      <c r="I19" s="56">
        <f t="shared" si="6"/>
        <v>0</v>
      </c>
      <c r="J19" s="55"/>
      <c r="K19" s="55">
        <f>SUMIFS('B0.3.XK'!J:J,'B0.3.XK'!A:A,'B0.SUM (tuần 0)'!$A19)</f>
        <v>0</v>
      </c>
      <c r="L19" s="55"/>
      <c r="M19" s="55">
        <f>SUMIFS('B0.5.GT2'!K:K,'B0.5.GT2'!A:A,'B0.SUM (tuần 0)'!$A19)</f>
        <v>0</v>
      </c>
      <c r="N19" s="55">
        <f>SUMIFS('B0.4.OEM'!J:J,'B0.4.OEM'!A:A,'B0.SUM (tuần 0)'!$A19)</f>
        <v>0</v>
      </c>
      <c r="O19" s="55"/>
      <c r="P19" s="55">
        <f>SUMIFS('B0.8.Online'!J:J,'B0.8.Online'!A:A,'B0.SUM (tuần 0)'!$A19)</f>
        <v>0</v>
      </c>
      <c r="Q19" s="57">
        <f t="shared" si="7"/>
        <v>0</v>
      </c>
      <c r="R19" s="55"/>
      <c r="S19" s="55">
        <f>SUMIFS('B0.3.XK'!K:K,'B0.3.XK'!A:A,'B0.SUM (tuần 0)'!$A19)</f>
        <v>0</v>
      </c>
      <c r="T19" s="55"/>
      <c r="U19" s="55">
        <f>SUMIFS('B0.5.GT2'!K:K,'B0.5.GT2'!A:A,'B0.SUM (tuần 0)'!$A19)</f>
        <v>0</v>
      </c>
      <c r="V19" s="55">
        <f>SUMIFS('B0.4.OEM'!K:K,'B0.4.OEM'!A:A,'B0.SUM (tuần 0)'!$A19)</f>
        <v>0</v>
      </c>
      <c r="W19" s="55"/>
      <c r="X19" s="55">
        <f>SUMIFS('B0.8.Online'!K:K,'B0.8.Online'!A:A,'B0.SUM (tuần 0)'!$A19)</f>
        <v>0</v>
      </c>
      <c r="Y19" s="58">
        <f t="shared" si="8"/>
        <v>20</v>
      </c>
      <c r="Z19" s="55"/>
      <c r="AA19" s="55">
        <f>SUMIFS('B0.3.XK'!L:L,'B0.3.XK'!A:A,'B0.SUM (tuần 0)'!$A19)</f>
        <v>20</v>
      </c>
      <c r="AB19" s="55"/>
      <c r="AC19" s="55">
        <f>SUMIFS('B0.5.GT2'!L:L,'B0.5.GT2'!A:A,'B0.SUM (tuần 0)'!$A19)</f>
        <v>0</v>
      </c>
      <c r="AD19" s="55">
        <f>SUMIFS('B0.4.OEM'!L:L,'B0.4.OEM'!A:A,'B0.SUM (tuần 0)'!$A19)</f>
        <v>0</v>
      </c>
      <c r="AE19" s="55"/>
      <c r="AF19" s="55">
        <f>SUMIFS('B0.8.Online'!L:L,'B0.8.Online'!A:A,'B0.SUM (tuần 0)'!$A19)</f>
        <v>0</v>
      </c>
      <c r="AG19" s="59">
        <f t="shared" si="9"/>
        <v>0</v>
      </c>
      <c r="AH19" s="60"/>
      <c r="AI19" s="60">
        <f>SUMIFS('B0.3.XK'!M:M,'B0.3.XK'!A:A,'B0.SUM (tuần 0)'!$A19)</f>
        <v>0</v>
      </c>
      <c r="AJ19" s="60"/>
      <c r="AK19" s="60">
        <f>SUMIFS('B0.5.GT2'!M:M,'B0.5.GT2'!A:A,'B0.SUM (tuần 0)'!$A19)</f>
        <v>0</v>
      </c>
      <c r="AL19" s="55">
        <f>SUMIFS('B0.4.OEM'!M:M,'B0.4.OEM'!A:A,'B0.SUM (tuần 0)'!$A19)</f>
        <v>0</v>
      </c>
      <c r="AM19" s="60"/>
      <c r="AN19" s="60">
        <f>SUMIFS('B0.8.Online'!M:M,'B0.8.Online'!A:A,'B0.SUM (tuần 0)'!$A19)</f>
        <v>0</v>
      </c>
      <c r="AO19" s="61"/>
      <c r="AP19" s="1">
        <f>SUMIFS('B1.SUM (tuần 4)'!$I:$I,'B1.SUM (tuần 4)'!$A:$A,'B0.SUM (tuần 0)'!$A19)</f>
        <v>0</v>
      </c>
      <c r="AQ19" s="62">
        <f t="shared" si="10"/>
        <v>0</v>
      </c>
    </row>
    <row r="20" spans="1:43" ht="13.5" customHeight="1">
      <c r="A20" s="63">
        <v>1001040625</v>
      </c>
      <c r="B20" s="64" t="s">
        <v>80</v>
      </c>
      <c r="C20" s="64" t="s">
        <v>81</v>
      </c>
      <c r="D20" s="52" t="s">
        <v>57</v>
      </c>
      <c r="E20" s="55" t="s">
        <v>75</v>
      </c>
      <c r="F20" s="55" t="s">
        <v>10</v>
      </c>
      <c r="G20" s="55"/>
      <c r="H20" s="55">
        <v>13949475</v>
      </c>
      <c r="I20" s="56">
        <f t="shared" si="6"/>
        <v>0</v>
      </c>
      <c r="J20" s="55"/>
      <c r="K20" s="55">
        <f>SUMIFS('B0.3.XK'!J:J,'B0.3.XK'!A:A,'B0.SUM (tuần 0)'!$A20)</f>
        <v>0</v>
      </c>
      <c r="L20" s="55"/>
      <c r="M20" s="55">
        <f>SUMIFS('B0.5.GT2'!K:K,'B0.5.GT2'!A:A,'B0.SUM (tuần 0)'!$A20)</f>
        <v>0</v>
      </c>
      <c r="N20" s="55">
        <f>SUMIFS('B0.4.OEM'!J:J,'B0.4.OEM'!A:A,'B0.SUM (tuần 0)'!$A20)</f>
        <v>0</v>
      </c>
      <c r="O20" s="55"/>
      <c r="P20" s="55">
        <f>SUMIFS('B0.8.Online'!J:J,'B0.8.Online'!A:A,'B0.SUM (tuần 0)'!$A20)</f>
        <v>0</v>
      </c>
      <c r="Q20" s="57">
        <f t="shared" si="7"/>
        <v>0</v>
      </c>
      <c r="R20" s="55"/>
      <c r="S20" s="55">
        <f>SUMIFS('B0.3.XK'!K:K,'B0.3.XK'!A:A,'B0.SUM (tuần 0)'!$A20)</f>
        <v>0</v>
      </c>
      <c r="T20" s="55"/>
      <c r="U20" s="55">
        <f>SUMIFS('B0.5.GT2'!K:K,'B0.5.GT2'!A:A,'B0.SUM (tuần 0)'!$A20)</f>
        <v>0</v>
      </c>
      <c r="V20" s="55">
        <f>SUMIFS('B0.4.OEM'!K:K,'B0.4.OEM'!A:A,'B0.SUM (tuần 0)'!$A20)</f>
        <v>0</v>
      </c>
      <c r="W20" s="55"/>
      <c r="X20" s="55">
        <f>SUMIFS('B0.8.Online'!K:K,'B0.8.Online'!A:A,'B0.SUM (tuần 0)'!$A20)</f>
        <v>0</v>
      </c>
      <c r="Y20" s="58">
        <f t="shared" si="8"/>
        <v>0</v>
      </c>
      <c r="Z20" s="55"/>
      <c r="AA20" s="55">
        <f>SUMIFS('B0.3.XK'!L:L,'B0.3.XK'!A:A,'B0.SUM (tuần 0)'!$A20)</f>
        <v>0</v>
      </c>
      <c r="AB20" s="55"/>
      <c r="AC20" s="55">
        <f>SUMIFS('B0.5.GT2'!L:L,'B0.5.GT2'!A:A,'B0.SUM (tuần 0)'!$A20)</f>
        <v>0</v>
      </c>
      <c r="AD20" s="55">
        <f>SUMIFS('B0.4.OEM'!L:L,'B0.4.OEM'!A:A,'B0.SUM (tuần 0)'!$A20)</f>
        <v>0</v>
      </c>
      <c r="AE20" s="55"/>
      <c r="AF20" s="55">
        <f>SUMIFS('B0.8.Online'!L:L,'B0.8.Online'!A:A,'B0.SUM (tuần 0)'!$A20)</f>
        <v>0</v>
      </c>
      <c r="AG20" s="59">
        <f t="shared" si="9"/>
        <v>0</v>
      </c>
      <c r="AH20" s="60"/>
      <c r="AI20" s="60">
        <f>SUMIFS('B0.3.XK'!M:M,'B0.3.XK'!A:A,'B0.SUM (tuần 0)'!$A20)</f>
        <v>0</v>
      </c>
      <c r="AJ20" s="60"/>
      <c r="AK20" s="60">
        <f>SUMIFS('B0.5.GT2'!M:M,'B0.5.GT2'!A:A,'B0.SUM (tuần 0)'!$A20)</f>
        <v>0</v>
      </c>
      <c r="AL20" s="55">
        <f>SUMIFS('B0.4.OEM'!M:M,'B0.4.OEM'!A:A,'B0.SUM (tuần 0)'!$A20)</f>
        <v>0</v>
      </c>
      <c r="AM20" s="60"/>
      <c r="AN20" s="60">
        <f>SUMIFS('B0.8.Online'!M:M,'B0.8.Online'!A:A,'B0.SUM (tuần 0)'!$A20)</f>
        <v>0</v>
      </c>
      <c r="AO20" s="61"/>
      <c r="AP20" s="1">
        <f>SUMIFS('B1.SUM (tuần 4)'!$I:$I,'B1.SUM (tuần 4)'!$A:$A,'B0.SUM (tuần 0)'!$A20)</f>
        <v>0</v>
      </c>
      <c r="AQ20" s="62">
        <f t="shared" si="10"/>
        <v>0</v>
      </c>
    </row>
    <row r="21" spans="1:43" ht="13.5" customHeight="1">
      <c r="A21" s="63">
        <v>1001040673</v>
      </c>
      <c r="B21" s="64" t="s">
        <v>82</v>
      </c>
      <c r="C21" s="64" t="s">
        <v>83</v>
      </c>
      <c r="D21" s="52" t="s">
        <v>57</v>
      </c>
      <c r="E21" s="55" t="s">
        <v>84</v>
      </c>
      <c r="F21" s="55" t="s">
        <v>10</v>
      </c>
      <c r="G21" s="55"/>
      <c r="H21" s="55">
        <v>9968336</v>
      </c>
      <c r="I21" s="56">
        <f t="shared" si="6"/>
        <v>0</v>
      </c>
      <c r="J21" s="55"/>
      <c r="K21" s="55">
        <f>SUMIFS('B0.3.XK'!J:J,'B0.3.XK'!A:A,'B0.SUM (tuần 0)'!$A21)</f>
        <v>0</v>
      </c>
      <c r="L21" s="55"/>
      <c r="M21" s="55">
        <f>SUMIFS('B0.5.GT2'!K:K,'B0.5.GT2'!A:A,'B0.SUM (tuần 0)'!$A21)</f>
        <v>0</v>
      </c>
      <c r="N21" s="55">
        <f>SUMIFS('B0.4.OEM'!J:J,'B0.4.OEM'!A:A,'B0.SUM (tuần 0)'!$A21)</f>
        <v>0</v>
      </c>
      <c r="O21" s="55"/>
      <c r="P21" s="55">
        <f>SUMIFS('B0.8.Online'!J:J,'B0.8.Online'!A:A,'B0.SUM (tuần 0)'!$A21)</f>
        <v>0</v>
      </c>
      <c r="Q21" s="57">
        <f t="shared" si="7"/>
        <v>0</v>
      </c>
      <c r="R21" s="55"/>
      <c r="S21" s="55">
        <f>SUMIFS('B0.3.XK'!K:K,'B0.3.XK'!A:A,'B0.SUM (tuần 0)'!$A21)</f>
        <v>0</v>
      </c>
      <c r="T21" s="55"/>
      <c r="U21" s="55">
        <f>SUMIFS('B0.5.GT2'!K:K,'B0.5.GT2'!A:A,'B0.SUM (tuần 0)'!$A21)</f>
        <v>0</v>
      </c>
      <c r="V21" s="55">
        <f>SUMIFS('B0.4.OEM'!K:K,'B0.4.OEM'!A:A,'B0.SUM (tuần 0)'!$A21)</f>
        <v>0</v>
      </c>
      <c r="W21" s="55"/>
      <c r="X21" s="55">
        <f>SUMIFS('B0.8.Online'!K:K,'B0.8.Online'!A:A,'B0.SUM (tuần 0)'!$A21)</f>
        <v>0</v>
      </c>
      <c r="Y21" s="58">
        <f t="shared" si="8"/>
        <v>0</v>
      </c>
      <c r="Z21" s="55"/>
      <c r="AA21" s="55">
        <f>SUMIFS('B0.3.XK'!L:L,'B0.3.XK'!A:A,'B0.SUM (tuần 0)'!$A21)</f>
        <v>0</v>
      </c>
      <c r="AB21" s="55"/>
      <c r="AC21" s="55">
        <f>SUMIFS('B0.5.GT2'!L:L,'B0.5.GT2'!A:A,'B0.SUM (tuần 0)'!$A21)</f>
        <v>0</v>
      </c>
      <c r="AD21" s="55">
        <f>SUMIFS('B0.4.OEM'!L:L,'B0.4.OEM'!A:A,'B0.SUM (tuần 0)'!$A21)</f>
        <v>0</v>
      </c>
      <c r="AE21" s="55"/>
      <c r="AF21" s="55">
        <f>SUMIFS('B0.8.Online'!L:L,'B0.8.Online'!A:A,'B0.SUM (tuần 0)'!$A21)</f>
        <v>0</v>
      </c>
      <c r="AG21" s="59">
        <f t="shared" si="9"/>
        <v>0</v>
      </c>
      <c r="AH21" s="60"/>
      <c r="AI21" s="60">
        <f>SUMIFS('B0.3.XK'!M:M,'B0.3.XK'!A:A,'B0.SUM (tuần 0)'!$A21)</f>
        <v>0</v>
      </c>
      <c r="AJ21" s="60"/>
      <c r="AK21" s="60">
        <f>SUMIFS('B0.5.GT2'!M:M,'B0.5.GT2'!A:A,'B0.SUM (tuần 0)'!$A21)</f>
        <v>0</v>
      </c>
      <c r="AL21" s="55">
        <f>SUMIFS('B0.4.OEM'!M:M,'B0.4.OEM'!A:A,'B0.SUM (tuần 0)'!$A21)</f>
        <v>0</v>
      </c>
      <c r="AM21" s="60"/>
      <c r="AN21" s="60">
        <f>SUMIFS('B0.8.Online'!M:M,'B0.8.Online'!A:A,'B0.SUM (tuần 0)'!$A21)</f>
        <v>0</v>
      </c>
      <c r="AO21" s="61"/>
      <c r="AP21" s="1">
        <f>SUMIFS('B1.SUM (tuần 4)'!$I:$I,'B1.SUM (tuần 4)'!$A:$A,'B0.SUM (tuần 0)'!$A21)</f>
        <v>0</v>
      </c>
      <c r="AQ21" s="62">
        <f t="shared" si="10"/>
        <v>0</v>
      </c>
    </row>
    <row r="22" spans="1:43" ht="13.5" customHeight="1">
      <c r="A22" s="63">
        <v>1001110006</v>
      </c>
      <c r="B22" s="64" t="s">
        <v>85</v>
      </c>
      <c r="C22" s="64" t="s">
        <v>86</v>
      </c>
      <c r="D22" s="52" t="s">
        <v>57</v>
      </c>
      <c r="E22" s="55" t="s">
        <v>58</v>
      </c>
      <c r="F22" s="55" t="s">
        <v>10</v>
      </c>
      <c r="G22" s="55"/>
      <c r="H22" s="55">
        <v>1735791</v>
      </c>
      <c r="I22" s="56">
        <f t="shared" si="6"/>
        <v>0</v>
      </c>
      <c r="J22" s="55"/>
      <c r="K22" s="55">
        <f>SUMIFS('B0.3.XK'!J:J,'B0.3.XK'!A:A,'B0.SUM (tuần 0)'!$A22)</f>
        <v>0</v>
      </c>
      <c r="L22" s="55"/>
      <c r="M22" s="55">
        <f>SUMIFS('B0.5.GT2'!K:K,'B0.5.GT2'!A:A,'B0.SUM (tuần 0)'!$A22)</f>
        <v>0</v>
      </c>
      <c r="N22" s="55">
        <f>SUMIFS('B0.4.OEM'!J:J,'B0.4.OEM'!A:A,'B0.SUM (tuần 0)'!$A22)</f>
        <v>0</v>
      </c>
      <c r="O22" s="55"/>
      <c r="P22" s="55">
        <f>SUMIFS('B0.8.Online'!J:J,'B0.8.Online'!A:A,'B0.SUM (tuần 0)'!$A22)</f>
        <v>0</v>
      </c>
      <c r="Q22" s="57">
        <f t="shared" si="7"/>
        <v>0</v>
      </c>
      <c r="R22" s="55"/>
      <c r="S22" s="55">
        <f>SUMIFS('B0.3.XK'!K:K,'B0.3.XK'!A:A,'B0.SUM (tuần 0)'!$A22)</f>
        <v>0</v>
      </c>
      <c r="T22" s="55"/>
      <c r="U22" s="55">
        <f>SUMIFS('B0.5.GT2'!K:K,'B0.5.GT2'!A:A,'B0.SUM (tuần 0)'!$A22)</f>
        <v>0</v>
      </c>
      <c r="V22" s="55">
        <f>SUMIFS('B0.4.OEM'!K:K,'B0.4.OEM'!A:A,'B0.SUM (tuần 0)'!$A22)</f>
        <v>0</v>
      </c>
      <c r="W22" s="55"/>
      <c r="X22" s="55">
        <f>SUMIFS('B0.8.Online'!K:K,'B0.8.Online'!A:A,'B0.SUM (tuần 0)'!$A22)</f>
        <v>0</v>
      </c>
      <c r="Y22" s="58">
        <f t="shared" si="8"/>
        <v>0</v>
      </c>
      <c r="Z22" s="55"/>
      <c r="AA22" s="55">
        <f>SUMIFS('B0.3.XK'!L:L,'B0.3.XK'!A:A,'B0.SUM (tuần 0)'!$A22)</f>
        <v>0</v>
      </c>
      <c r="AB22" s="55"/>
      <c r="AC22" s="55">
        <f>SUMIFS('B0.5.GT2'!L:L,'B0.5.GT2'!A:A,'B0.SUM (tuần 0)'!$A22)</f>
        <v>0</v>
      </c>
      <c r="AD22" s="55">
        <f>SUMIFS('B0.4.OEM'!L:L,'B0.4.OEM'!A:A,'B0.SUM (tuần 0)'!$A22)</f>
        <v>0</v>
      </c>
      <c r="AE22" s="55"/>
      <c r="AF22" s="55">
        <f>SUMIFS('B0.8.Online'!L:L,'B0.8.Online'!A:A,'B0.SUM (tuần 0)'!$A22)</f>
        <v>0</v>
      </c>
      <c r="AG22" s="59">
        <f t="shared" si="9"/>
        <v>0</v>
      </c>
      <c r="AH22" s="60"/>
      <c r="AI22" s="60">
        <f>SUMIFS('B0.3.XK'!M:M,'B0.3.XK'!A:A,'B0.SUM (tuần 0)'!$A22)</f>
        <v>0</v>
      </c>
      <c r="AJ22" s="60"/>
      <c r="AK22" s="60">
        <f>SUMIFS('B0.5.GT2'!M:M,'B0.5.GT2'!A:A,'B0.SUM (tuần 0)'!$A22)</f>
        <v>0</v>
      </c>
      <c r="AL22" s="55">
        <f>SUMIFS('B0.4.OEM'!M:M,'B0.4.OEM'!A:A,'B0.SUM (tuần 0)'!$A22)</f>
        <v>0</v>
      </c>
      <c r="AM22" s="60"/>
      <c r="AN22" s="60">
        <f>SUMIFS('B0.8.Online'!M:M,'B0.8.Online'!A:A,'B0.SUM (tuần 0)'!$A22)</f>
        <v>0</v>
      </c>
      <c r="AO22" s="61"/>
      <c r="AP22" s="1">
        <f>SUMIFS('B1.SUM (tuần 4)'!$I:$I,'B1.SUM (tuần 4)'!$A:$A,'B0.SUM (tuần 0)'!$A22)</f>
        <v>0</v>
      </c>
      <c r="AQ22" s="62">
        <f t="shared" si="10"/>
        <v>0</v>
      </c>
    </row>
    <row r="23" spans="1:43" ht="13.5" customHeight="1">
      <c r="A23" s="63">
        <v>1001110019</v>
      </c>
      <c r="B23" s="64" t="s">
        <v>87</v>
      </c>
      <c r="C23" s="64" t="s">
        <v>88</v>
      </c>
      <c r="D23" s="52" t="s">
        <v>57</v>
      </c>
      <c r="E23" s="55" t="s">
        <v>58</v>
      </c>
      <c r="F23" s="55" t="s">
        <v>10</v>
      </c>
      <c r="G23" s="55"/>
      <c r="H23" s="55">
        <v>2514694</v>
      </c>
      <c r="I23" s="56">
        <f t="shared" si="6"/>
        <v>0</v>
      </c>
      <c r="J23" s="55"/>
      <c r="K23" s="55">
        <f>SUMIFS('B0.3.XK'!J:J,'B0.3.XK'!A:A,'B0.SUM (tuần 0)'!$A23)</f>
        <v>0</v>
      </c>
      <c r="L23" s="55"/>
      <c r="M23" s="55">
        <f>SUMIFS('B0.5.GT2'!K:K,'B0.5.GT2'!A:A,'B0.SUM (tuần 0)'!$A23)</f>
        <v>0</v>
      </c>
      <c r="N23" s="55">
        <f>SUMIFS('B0.4.OEM'!J:J,'B0.4.OEM'!A:A,'B0.SUM (tuần 0)'!$A23)</f>
        <v>0</v>
      </c>
      <c r="O23" s="55"/>
      <c r="P23" s="55">
        <f>SUMIFS('B0.8.Online'!J:J,'B0.8.Online'!A:A,'B0.SUM (tuần 0)'!$A23)</f>
        <v>0</v>
      </c>
      <c r="Q23" s="57">
        <f t="shared" si="7"/>
        <v>0</v>
      </c>
      <c r="R23" s="55"/>
      <c r="S23" s="55">
        <f>SUMIFS('B0.3.XK'!K:K,'B0.3.XK'!A:A,'B0.SUM (tuần 0)'!$A23)</f>
        <v>0</v>
      </c>
      <c r="T23" s="55"/>
      <c r="U23" s="55">
        <f>SUMIFS('B0.5.GT2'!K:K,'B0.5.GT2'!A:A,'B0.SUM (tuần 0)'!$A23)</f>
        <v>0</v>
      </c>
      <c r="V23" s="55">
        <f>SUMIFS('B0.4.OEM'!K:K,'B0.4.OEM'!A:A,'B0.SUM (tuần 0)'!$A23)</f>
        <v>0</v>
      </c>
      <c r="W23" s="55"/>
      <c r="X23" s="55">
        <f>SUMIFS('B0.8.Online'!K:K,'B0.8.Online'!A:A,'B0.SUM (tuần 0)'!$A23)</f>
        <v>0</v>
      </c>
      <c r="Y23" s="58">
        <f t="shared" si="8"/>
        <v>120</v>
      </c>
      <c r="Z23" s="55"/>
      <c r="AA23" s="55">
        <f>SUMIFS('B0.3.XK'!L:L,'B0.3.XK'!A:A,'B0.SUM (tuần 0)'!$A23)</f>
        <v>120</v>
      </c>
      <c r="AB23" s="55"/>
      <c r="AC23" s="55">
        <f>SUMIFS('B0.5.GT2'!L:L,'B0.5.GT2'!A:A,'B0.SUM (tuần 0)'!$A23)</f>
        <v>0</v>
      </c>
      <c r="AD23" s="55">
        <f>SUMIFS('B0.4.OEM'!L:L,'B0.4.OEM'!A:A,'B0.SUM (tuần 0)'!$A23)</f>
        <v>0</v>
      </c>
      <c r="AE23" s="55"/>
      <c r="AF23" s="55">
        <f>SUMIFS('B0.8.Online'!L:L,'B0.8.Online'!A:A,'B0.SUM (tuần 0)'!$A23)</f>
        <v>0</v>
      </c>
      <c r="AG23" s="59">
        <f t="shared" si="9"/>
        <v>0</v>
      </c>
      <c r="AH23" s="60"/>
      <c r="AI23" s="60">
        <f>SUMIFS('B0.3.XK'!M:M,'B0.3.XK'!A:A,'B0.SUM (tuần 0)'!$A23)</f>
        <v>0</v>
      </c>
      <c r="AJ23" s="60"/>
      <c r="AK23" s="60">
        <f>SUMIFS('B0.5.GT2'!M:M,'B0.5.GT2'!A:A,'B0.SUM (tuần 0)'!$A23)</f>
        <v>0</v>
      </c>
      <c r="AL23" s="55">
        <f>SUMIFS('B0.4.OEM'!M:M,'B0.4.OEM'!A:A,'B0.SUM (tuần 0)'!$A23)</f>
        <v>0</v>
      </c>
      <c r="AM23" s="60"/>
      <c r="AN23" s="60">
        <f>SUMIFS('B0.8.Online'!M:M,'B0.8.Online'!A:A,'B0.SUM (tuần 0)'!$A23)</f>
        <v>0</v>
      </c>
      <c r="AO23" s="61"/>
      <c r="AP23" s="1">
        <f>SUMIFS('B1.SUM (tuần 4)'!$I:$I,'B1.SUM (tuần 4)'!$A:$A,'B0.SUM (tuần 0)'!$A23)</f>
        <v>0</v>
      </c>
      <c r="AQ23" s="62">
        <f t="shared" si="10"/>
        <v>0</v>
      </c>
    </row>
    <row r="24" spans="1:43" ht="13.5" customHeight="1">
      <c r="A24" s="63">
        <v>1001110020</v>
      </c>
      <c r="B24" s="64" t="s">
        <v>89</v>
      </c>
      <c r="C24" s="64" t="s">
        <v>90</v>
      </c>
      <c r="D24" s="52" t="s">
        <v>57</v>
      </c>
      <c r="E24" s="55" t="s">
        <v>58</v>
      </c>
      <c r="F24" s="55" t="s">
        <v>10</v>
      </c>
      <c r="G24" s="55"/>
      <c r="H24" s="55">
        <v>2002968</v>
      </c>
      <c r="I24" s="56">
        <f t="shared" si="6"/>
        <v>0</v>
      </c>
      <c r="J24" s="55"/>
      <c r="K24" s="55">
        <f>SUMIFS('B0.3.XK'!J:J,'B0.3.XK'!A:A,'B0.SUM (tuần 0)'!$A24)</f>
        <v>0</v>
      </c>
      <c r="L24" s="55"/>
      <c r="M24" s="55">
        <f>SUMIFS('B0.5.GT2'!K:K,'B0.5.GT2'!A:A,'B0.SUM (tuần 0)'!$A24)</f>
        <v>0</v>
      </c>
      <c r="N24" s="55">
        <f>SUMIFS('B0.4.OEM'!J:J,'B0.4.OEM'!A:A,'B0.SUM (tuần 0)'!$A24)</f>
        <v>0</v>
      </c>
      <c r="O24" s="55"/>
      <c r="P24" s="55">
        <f>SUMIFS('B0.8.Online'!J:J,'B0.8.Online'!A:A,'B0.SUM (tuần 0)'!$A24)</f>
        <v>0</v>
      </c>
      <c r="Q24" s="57">
        <f t="shared" si="7"/>
        <v>0</v>
      </c>
      <c r="R24" s="55"/>
      <c r="S24" s="55">
        <f>SUMIFS('B0.3.XK'!K:K,'B0.3.XK'!A:A,'B0.SUM (tuần 0)'!$A24)</f>
        <v>0</v>
      </c>
      <c r="T24" s="55"/>
      <c r="U24" s="55">
        <f>SUMIFS('B0.5.GT2'!K:K,'B0.5.GT2'!A:A,'B0.SUM (tuần 0)'!$A24)</f>
        <v>0</v>
      </c>
      <c r="V24" s="55">
        <f>SUMIFS('B0.4.OEM'!K:K,'B0.4.OEM'!A:A,'B0.SUM (tuần 0)'!$A24)</f>
        <v>0</v>
      </c>
      <c r="W24" s="55"/>
      <c r="X24" s="55">
        <f>SUMIFS('B0.8.Online'!K:K,'B0.8.Online'!A:A,'B0.SUM (tuần 0)'!$A24)</f>
        <v>0</v>
      </c>
      <c r="Y24" s="58">
        <f t="shared" si="8"/>
        <v>70</v>
      </c>
      <c r="Z24" s="55"/>
      <c r="AA24" s="55">
        <f>SUMIFS('B0.3.XK'!L:L,'B0.3.XK'!A:A,'B0.SUM (tuần 0)'!$A24)</f>
        <v>70</v>
      </c>
      <c r="AB24" s="55"/>
      <c r="AC24" s="55">
        <f>SUMIFS('B0.5.GT2'!L:L,'B0.5.GT2'!A:A,'B0.SUM (tuần 0)'!$A24)</f>
        <v>0</v>
      </c>
      <c r="AD24" s="55">
        <f>SUMIFS('B0.4.OEM'!L:L,'B0.4.OEM'!A:A,'B0.SUM (tuần 0)'!$A24)</f>
        <v>0</v>
      </c>
      <c r="AE24" s="55"/>
      <c r="AF24" s="55">
        <f>SUMIFS('B0.8.Online'!L:L,'B0.8.Online'!A:A,'B0.SUM (tuần 0)'!$A24)</f>
        <v>0</v>
      </c>
      <c r="AG24" s="59">
        <f t="shared" si="9"/>
        <v>0</v>
      </c>
      <c r="AH24" s="60"/>
      <c r="AI24" s="60">
        <f>SUMIFS('B0.3.XK'!M:M,'B0.3.XK'!A:A,'B0.SUM (tuần 0)'!$A24)</f>
        <v>0</v>
      </c>
      <c r="AJ24" s="60"/>
      <c r="AK24" s="60">
        <f>SUMIFS('B0.5.GT2'!M:M,'B0.5.GT2'!A:A,'B0.SUM (tuần 0)'!$A24)</f>
        <v>0</v>
      </c>
      <c r="AL24" s="55">
        <f>SUMIFS('B0.4.OEM'!M:M,'B0.4.OEM'!A:A,'B0.SUM (tuần 0)'!$A24)</f>
        <v>0</v>
      </c>
      <c r="AM24" s="60"/>
      <c r="AN24" s="60">
        <f>SUMIFS('B0.8.Online'!M:M,'B0.8.Online'!A:A,'B0.SUM (tuần 0)'!$A24)</f>
        <v>0</v>
      </c>
      <c r="AO24" s="61"/>
      <c r="AP24" s="1">
        <f>SUMIFS('B1.SUM (tuần 4)'!$I:$I,'B1.SUM (tuần 4)'!$A:$A,'B0.SUM (tuần 0)'!$A24)</f>
        <v>0</v>
      </c>
      <c r="AQ24" s="62">
        <f t="shared" si="10"/>
        <v>0</v>
      </c>
    </row>
    <row r="25" spans="1:43" ht="13.5" customHeight="1">
      <c r="A25" s="63">
        <v>1001110035</v>
      </c>
      <c r="B25" s="64" t="s">
        <v>91</v>
      </c>
      <c r="C25" s="64" t="s">
        <v>92</v>
      </c>
      <c r="D25" s="52" t="s">
        <v>57</v>
      </c>
      <c r="E25" s="55" t="s">
        <v>69</v>
      </c>
      <c r="F25" s="55" t="s">
        <v>10</v>
      </c>
      <c r="G25" s="55"/>
      <c r="H25" s="55">
        <v>4854165</v>
      </c>
      <c r="I25" s="56">
        <f t="shared" si="6"/>
        <v>0</v>
      </c>
      <c r="J25" s="55"/>
      <c r="K25" s="55">
        <f>SUMIFS('B0.3.XK'!J:J,'B0.3.XK'!A:A,'B0.SUM (tuần 0)'!$A25)</f>
        <v>0</v>
      </c>
      <c r="L25" s="55"/>
      <c r="M25" s="55">
        <f>SUMIFS('B0.5.GT2'!K:K,'B0.5.GT2'!A:A,'B0.SUM (tuần 0)'!$A25)</f>
        <v>0</v>
      </c>
      <c r="N25" s="55">
        <f>SUMIFS('B0.4.OEM'!J:J,'B0.4.OEM'!A:A,'B0.SUM (tuần 0)'!$A25)</f>
        <v>0</v>
      </c>
      <c r="O25" s="55"/>
      <c r="P25" s="55">
        <f>SUMIFS('B0.8.Online'!J:J,'B0.8.Online'!A:A,'B0.SUM (tuần 0)'!$A25)</f>
        <v>0</v>
      </c>
      <c r="Q25" s="57">
        <f t="shared" si="7"/>
        <v>0</v>
      </c>
      <c r="R25" s="55"/>
      <c r="S25" s="55">
        <f>SUMIFS('B0.3.XK'!K:K,'B0.3.XK'!A:A,'B0.SUM (tuần 0)'!$A25)</f>
        <v>0</v>
      </c>
      <c r="T25" s="55"/>
      <c r="U25" s="55">
        <f>SUMIFS('B0.5.GT2'!K:K,'B0.5.GT2'!A:A,'B0.SUM (tuần 0)'!$A25)</f>
        <v>0</v>
      </c>
      <c r="V25" s="55">
        <f>SUMIFS('B0.4.OEM'!K:K,'B0.4.OEM'!A:A,'B0.SUM (tuần 0)'!$A25)</f>
        <v>0</v>
      </c>
      <c r="W25" s="55"/>
      <c r="X25" s="55">
        <f>SUMIFS('B0.8.Online'!K:K,'B0.8.Online'!A:A,'B0.SUM (tuần 0)'!$A25)</f>
        <v>0</v>
      </c>
      <c r="Y25" s="58">
        <f t="shared" si="8"/>
        <v>0</v>
      </c>
      <c r="Z25" s="55"/>
      <c r="AA25" s="55">
        <f>SUMIFS('B0.3.XK'!L:L,'B0.3.XK'!A:A,'B0.SUM (tuần 0)'!$A25)</f>
        <v>0</v>
      </c>
      <c r="AB25" s="55"/>
      <c r="AC25" s="55">
        <f>SUMIFS('B0.5.GT2'!L:L,'B0.5.GT2'!A:A,'B0.SUM (tuần 0)'!$A25)</f>
        <v>0</v>
      </c>
      <c r="AD25" s="55">
        <f>SUMIFS('B0.4.OEM'!L:L,'B0.4.OEM'!A:A,'B0.SUM (tuần 0)'!$A25)</f>
        <v>0</v>
      </c>
      <c r="AE25" s="55"/>
      <c r="AF25" s="55">
        <f>SUMIFS('B0.8.Online'!L:L,'B0.8.Online'!A:A,'B0.SUM (tuần 0)'!$A25)</f>
        <v>0</v>
      </c>
      <c r="AG25" s="59">
        <f t="shared" si="9"/>
        <v>300</v>
      </c>
      <c r="AH25" s="60"/>
      <c r="AI25" s="60">
        <f>SUMIFS('B0.3.XK'!M:M,'B0.3.XK'!A:A,'B0.SUM (tuần 0)'!$A25)</f>
        <v>300</v>
      </c>
      <c r="AJ25" s="60"/>
      <c r="AK25" s="60">
        <f>SUMIFS('B0.5.GT2'!M:M,'B0.5.GT2'!A:A,'B0.SUM (tuần 0)'!$A25)</f>
        <v>0</v>
      </c>
      <c r="AL25" s="55">
        <f>SUMIFS('B0.4.OEM'!M:M,'B0.4.OEM'!A:A,'B0.SUM (tuần 0)'!$A25)</f>
        <v>0</v>
      </c>
      <c r="AM25" s="60"/>
      <c r="AN25" s="60">
        <f>SUMIFS('B0.8.Online'!M:M,'B0.8.Online'!A:A,'B0.SUM (tuần 0)'!$A25)</f>
        <v>0</v>
      </c>
      <c r="AO25" s="61"/>
      <c r="AP25" s="1">
        <f>SUMIFS('B1.SUM (tuần 4)'!$I:$I,'B1.SUM (tuần 4)'!$A:$A,'B0.SUM (tuần 0)'!$A25)</f>
        <v>0</v>
      </c>
      <c r="AQ25" s="62">
        <f t="shared" si="10"/>
        <v>0</v>
      </c>
    </row>
    <row r="26" spans="1:43" ht="13.5" customHeight="1">
      <c r="A26" s="63">
        <v>1001110036</v>
      </c>
      <c r="B26" s="64" t="s">
        <v>93</v>
      </c>
      <c r="C26" s="64" t="s">
        <v>94</v>
      </c>
      <c r="D26" s="52" t="s">
        <v>57</v>
      </c>
      <c r="E26" s="55" t="s">
        <v>69</v>
      </c>
      <c r="F26" s="55" t="s">
        <v>10</v>
      </c>
      <c r="G26" s="55"/>
      <c r="H26" s="55">
        <v>3354504</v>
      </c>
      <c r="I26" s="56">
        <f t="shared" si="6"/>
        <v>0</v>
      </c>
      <c r="J26" s="55"/>
      <c r="K26" s="55">
        <f>SUMIFS('B0.3.XK'!J:J,'B0.3.XK'!A:A,'B0.SUM (tuần 0)'!$A26)</f>
        <v>0</v>
      </c>
      <c r="L26" s="55"/>
      <c r="M26" s="55">
        <f>SUMIFS('B0.5.GT2'!K:K,'B0.5.GT2'!A:A,'B0.SUM (tuần 0)'!$A26)</f>
        <v>0</v>
      </c>
      <c r="N26" s="55">
        <f>SUMIFS('B0.4.OEM'!J:J,'B0.4.OEM'!A:A,'B0.SUM (tuần 0)'!$A26)</f>
        <v>0</v>
      </c>
      <c r="O26" s="55"/>
      <c r="P26" s="55">
        <f>SUMIFS('B0.8.Online'!J:J,'B0.8.Online'!A:A,'B0.SUM (tuần 0)'!$A26)</f>
        <v>0</v>
      </c>
      <c r="Q26" s="57">
        <f t="shared" si="7"/>
        <v>0</v>
      </c>
      <c r="R26" s="55"/>
      <c r="S26" s="55">
        <f>SUMIFS('B0.3.XK'!K:K,'B0.3.XK'!A:A,'B0.SUM (tuần 0)'!$A26)</f>
        <v>0</v>
      </c>
      <c r="T26" s="55"/>
      <c r="U26" s="55">
        <f>SUMIFS('B0.5.GT2'!K:K,'B0.5.GT2'!A:A,'B0.SUM (tuần 0)'!$A26)</f>
        <v>0</v>
      </c>
      <c r="V26" s="55">
        <f>SUMIFS('B0.4.OEM'!K:K,'B0.4.OEM'!A:A,'B0.SUM (tuần 0)'!$A26)</f>
        <v>0</v>
      </c>
      <c r="W26" s="55"/>
      <c r="X26" s="55">
        <f>SUMIFS('B0.8.Online'!K:K,'B0.8.Online'!A:A,'B0.SUM (tuần 0)'!$A26)</f>
        <v>0</v>
      </c>
      <c r="Y26" s="58">
        <f t="shared" si="8"/>
        <v>0</v>
      </c>
      <c r="Z26" s="55"/>
      <c r="AA26" s="55">
        <f>SUMIFS('B0.3.XK'!L:L,'B0.3.XK'!A:A,'B0.SUM (tuần 0)'!$A26)</f>
        <v>0</v>
      </c>
      <c r="AB26" s="55"/>
      <c r="AC26" s="55">
        <f>SUMIFS('B0.5.GT2'!L:L,'B0.5.GT2'!A:A,'B0.SUM (tuần 0)'!$A26)</f>
        <v>0</v>
      </c>
      <c r="AD26" s="55">
        <f>SUMIFS('B0.4.OEM'!L:L,'B0.4.OEM'!A:A,'B0.SUM (tuần 0)'!$A26)</f>
        <v>0</v>
      </c>
      <c r="AE26" s="55"/>
      <c r="AF26" s="55">
        <f>SUMIFS('B0.8.Online'!L:L,'B0.8.Online'!A:A,'B0.SUM (tuần 0)'!$A26)</f>
        <v>0</v>
      </c>
      <c r="AG26" s="59">
        <f t="shared" si="9"/>
        <v>300</v>
      </c>
      <c r="AH26" s="60"/>
      <c r="AI26" s="60">
        <f>SUMIFS('B0.3.XK'!M:M,'B0.3.XK'!A:A,'B0.SUM (tuần 0)'!$A26)</f>
        <v>300</v>
      </c>
      <c r="AJ26" s="60"/>
      <c r="AK26" s="60">
        <f>SUMIFS('B0.5.GT2'!M:M,'B0.5.GT2'!A:A,'B0.SUM (tuần 0)'!$A26)</f>
        <v>0</v>
      </c>
      <c r="AL26" s="55">
        <f>SUMIFS('B0.4.OEM'!M:M,'B0.4.OEM'!A:A,'B0.SUM (tuần 0)'!$A26)</f>
        <v>0</v>
      </c>
      <c r="AM26" s="60"/>
      <c r="AN26" s="60">
        <f>SUMIFS('B0.8.Online'!M:M,'B0.8.Online'!A:A,'B0.SUM (tuần 0)'!$A26)</f>
        <v>0</v>
      </c>
      <c r="AO26" s="61"/>
      <c r="AP26" s="1">
        <f>SUMIFS('B1.SUM (tuần 4)'!$I:$I,'B1.SUM (tuần 4)'!$A:$A,'B0.SUM (tuần 0)'!$A26)</f>
        <v>0</v>
      </c>
      <c r="AQ26" s="62">
        <f t="shared" si="10"/>
        <v>0</v>
      </c>
    </row>
    <row r="27" spans="1:43" ht="13.5" customHeight="1">
      <c r="A27" s="63">
        <v>1001110042</v>
      </c>
      <c r="B27" s="64" t="s">
        <v>95</v>
      </c>
      <c r="C27" s="64" t="s">
        <v>88</v>
      </c>
      <c r="D27" s="52" t="s">
        <v>57</v>
      </c>
      <c r="E27" s="55" t="s">
        <v>58</v>
      </c>
      <c r="F27" s="55" t="s">
        <v>10</v>
      </c>
      <c r="G27" s="55"/>
      <c r="H27" s="55">
        <v>2514694</v>
      </c>
      <c r="I27" s="56">
        <f t="shared" si="6"/>
        <v>0</v>
      </c>
      <c r="J27" s="55"/>
      <c r="K27" s="55">
        <f>SUMIFS('B0.3.XK'!J:J,'B0.3.XK'!A:A,'B0.SUM (tuần 0)'!$A27)</f>
        <v>0</v>
      </c>
      <c r="L27" s="55"/>
      <c r="M27" s="55">
        <f>SUMIFS('B0.5.GT2'!K:K,'B0.5.GT2'!A:A,'B0.SUM (tuần 0)'!$A27)</f>
        <v>0</v>
      </c>
      <c r="N27" s="55">
        <f>SUMIFS('B0.4.OEM'!J:J,'B0.4.OEM'!A:A,'B0.SUM (tuần 0)'!$A27)</f>
        <v>0</v>
      </c>
      <c r="O27" s="55"/>
      <c r="P27" s="55">
        <f>SUMIFS('B0.8.Online'!J:J,'B0.8.Online'!A:A,'B0.SUM (tuần 0)'!$A27)</f>
        <v>0</v>
      </c>
      <c r="Q27" s="57">
        <f t="shared" si="7"/>
        <v>0</v>
      </c>
      <c r="R27" s="55"/>
      <c r="S27" s="55">
        <f>SUMIFS('B0.3.XK'!K:K,'B0.3.XK'!A:A,'B0.SUM (tuần 0)'!$A27)</f>
        <v>0</v>
      </c>
      <c r="T27" s="55"/>
      <c r="U27" s="55">
        <f>SUMIFS('B0.5.GT2'!K:K,'B0.5.GT2'!A:A,'B0.SUM (tuần 0)'!$A27)</f>
        <v>0</v>
      </c>
      <c r="V27" s="55">
        <f>SUMIFS('B0.4.OEM'!K:K,'B0.4.OEM'!A:A,'B0.SUM (tuần 0)'!$A27)</f>
        <v>0</v>
      </c>
      <c r="W27" s="55"/>
      <c r="X27" s="55">
        <f>SUMIFS('B0.8.Online'!K:K,'B0.8.Online'!A:A,'B0.SUM (tuần 0)'!$A27)</f>
        <v>0</v>
      </c>
      <c r="Y27" s="58">
        <f t="shared" si="8"/>
        <v>120</v>
      </c>
      <c r="Z27" s="55"/>
      <c r="AA27" s="55">
        <f>SUMIFS('B0.3.XK'!L:L,'B0.3.XK'!A:A,'B0.SUM (tuần 0)'!$A27)</f>
        <v>120</v>
      </c>
      <c r="AB27" s="55"/>
      <c r="AC27" s="55">
        <f>SUMIFS('B0.5.GT2'!L:L,'B0.5.GT2'!A:A,'B0.SUM (tuần 0)'!$A27)</f>
        <v>0</v>
      </c>
      <c r="AD27" s="55">
        <f>SUMIFS('B0.4.OEM'!L:L,'B0.4.OEM'!A:A,'B0.SUM (tuần 0)'!$A27)</f>
        <v>0</v>
      </c>
      <c r="AE27" s="55"/>
      <c r="AF27" s="55">
        <f>SUMIFS('B0.8.Online'!L:L,'B0.8.Online'!A:A,'B0.SUM (tuần 0)'!$A27)</f>
        <v>0</v>
      </c>
      <c r="AG27" s="59">
        <f t="shared" si="9"/>
        <v>0</v>
      </c>
      <c r="AH27" s="60"/>
      <c r="AI27" s="60">
        <f>SUMIFS('B0.3.XK'!M:M,'B0.3.XK'!A:A,'B0.SUM (tuần 0)'!$A27)</f>
        <v>0</v>
      </c>
      <c r="AJ27" s="60"/>
      <c r="AK27" s="60">
        <f>SUMIFS('B0.5.GT2'!M:M,'B0.5.GT2'!A:A,'B0.SUM (tuần 0)'!$A27)</f>
        <v>0</v>
      </c>
      <c r="AL27" s="55">
        <f>SUMIFS('B0.4.OEM'!M:M,'B0.4.OEM'!A:A,'B0.SUM (tuần 0)'!$A27)</f>
        <v>0</v>
      </c>
      <c r="AM27" s="60"/>
      <c r="AN27" s="60">
        <f>SUMIFS('B0.8.Online'!M:M,'B0.8.Online'!A:A,'B0.SUM (tuần 0)'!$A27)</f>
        <v>0</v>
      </c>
      <c r="AO27" s="61"/>
      <c r="AP27" s="1">
        <f>SUMIFS('B1.SUM (tuần 4)'!$I:$I,'B1.SUM (tuần 4)'!$A:$A,'B0.SUM (tuần 0)'!$A27)</f>
        <v>0</v>
      </c>
      <c r="AQ27" s="62">
        <f t="shared" si="10"/>
        <v>0</v>
      </c>
    </row>
    <row r="28" spans="1:43" ht="13.5" customHeight="1">
      <c r="A28" s="63">
        <v>1001110046</v>
      </c>
      <c r="B28" s="64" t="s">
        <v>96</v>
      </c>
      <c r="C28" s="64" t="s">
        <v>88</v>
      </c>
      <c r="D28" s="52" t="s">
        <v>57</v>
      </c>
      <c r="E28" s="55" t="s">
        <v>58</v>
      </c>
      <c r="F28" s="55" t="s">
        <v>10</v>
      </c>
      <c r="G28" s="55"/>
      <c r="H28" s="55">
        <v>2514694</v>
      </c>
      <c r="I28" s="56">
        <f t="shared" si="6"/>
        <v>0</v>
      </c>
      <c r="J28" s="55"/>
      <c r="K28" s="55">
        <f>SUMIFS('B0.3.XK'!J:J,'B0.3.XK'!A:A,'B0.SUM (tuần 0)'!$A28)</f>
        <v>0</v>
      </c>
      <c r="L28" s="55"/>
      <c r="M28" s="55">
        <f>SUMIFS('B0.5.GT2'!K:K,'B0.5.GT2'!A:A,'B0.SUM (tuần 0)'!$A28)</f>
        <v>0</v>
      </c>
      <c r="N28" s="55">
        <f>SUMIFS('B0.4.OEM'!J:J,'B0.4.OEM'!A:A,'B0.SUM (tuần 0)'!$A28)</f>
        <v>0</v>
      </c>
      <c r="O28" s="55"/>
      <c r="P28" s="55">
        <f>SUMIFS('B0.8.Online'!J:J,'B0.8.Online'!A:A,'B0.SUM (tuần 0)'!$A28)</f>
        <v>0</v>
      </c>
      <c r="Q28" s="57">
        <f t="shared" si="7"/>
        <v>0</v>
      </c>
      <c r="R28" s="55"/>
      <c r="S28" s="55">
        <f>SUMIFS('B0.3.XK'!K:K,'B0.3.XK'!A:A,'B0.SUM (tuần 0)'!$A28)</f>
        <v>0</v>
      </c>
      <c r="T28" s="55"/>
      <c r="U28" s="55">
        <f>SUMIFS('B0.5.GT2'!K:K,'B0.5.GT2'!A:A,'B0.SUM (tuần 0)'!$A28)</f>
        <v>0</v>
      </c>
      <c r="V28" s="55">
        <f>SUMIFS('B0.4.OEM'!K:K,'B0.4.OEM'!A:A,'B0.SUM (tuần 0)'!$A28)</f>
        <v>0</v>
      </c>
      <c r="W28" s="55"/>
      <c r="X28" s="55">
        <f>SUMIFS('B0.8.Online'!K:K,'B0.8.Online'!A:A,'B0.SUM (tuần 0)'!$A28)</f>
        <v>0</v>
      </c>
      <c r="Y28" s="58">
        <f t="shared" si="8"/>
        <v>120</v>
      </c>
      <c r="Z28" s="55"/>
      <c r="AA28" s="55">
        <f>SUMIFS('B0.3.XK'!L:L,'B0.3.XK'!A:A,'B0.SUM (tuần 0)'!$A28)</f>
        <v>120</v>
      </c>
      <c r="AB28" s="55"/>
      <c r="AC28" s="55">
        <f>SUMIFS('B0.5.GT2'!L:L,'B0.5.GT2'!A:A,'B0.SUM (tuần 0)'!$A28)</f>
        <v>0</v>
      </c>
      <c r="AD28" s="55">
        <f>SUMIFS('B0.4.OEM'!L:L,'B0.4.OEM'!A:A,'B0.SUM (tuần 0)'!$A28)</f>
        <v>0</v>
      </c>
      <c r="AE28" s="55"/>
      <c r="AF28" s="55">
        <f>SUMIFS('B0.8.Online'!L:L,'B0.8.Online'!A:A,'B0.SUM (tuần 0)'!$A28)</f>
        <v>0</v>
      </c>
      <c r="AG28" s="59">
        <f t="shared" si="9"/>
        <v>0</v>
      </c>
      <c r="AH28" s="60"/>
      <c r="AI28" s="60">
        <f>SUMIFS('B0.3.XK'!M:M,'B0.3.XK'!A:A,'B0.SUM (tuần 0)'!$A28)</f>
        <v>0</v>
      </c>
      <c r="AJ28" s="60"/>
      <c r="AK28" s="60">
        <f>SUMIFS('B0.5.GT2'!M:M,'B0.5.GT2'!A:A,'B0.SUM (tuần 0)'!$A28)</f>
        <v>0</v>
      </c>
      <c r="AL28" s="55">
        <f>SUMIFS('B0.4.OEM'!M:M,'B0.4.OEM'!A:A,'B0.SUM (tuần 0)'!$A28)</f>
        <v>0</v>
      </c>
      <c r="AM28" s="60"/>
      <c r="AN28" s="60">
        <f>SUMIFS('B0.8.Online'!M:M,'B0.8.Online'!A:A,'B0.SUM (tuần 0)'!$A28)</f>
        <v>0</v>
      </c>
      <c r="AO28" s="61"/>
      <c r="AP28" s="1">
        <f>SUMIFS('B1.SUM (tuần 4)'!$I:$I,'B1.SUM (tuần 4)'!$A:$A,'B0.SUM (tuần 0)'!$A28)</f>
        <v>0</v>
      </c>
      <c r="AQ28" s="62">
        <f t="shared" si="10"/>
        <v>0</v>
      </c>
    </row>
    <row r="29" spans="1:43" ht="13.5" customHeight="1">
      <c r="A29" s="63">
        <v>1001110048</v>
      </c>
      <c r="B29" s="64" t="s">
        <v>97</v>
      </c>
      <c r="C29" s="64" t="s">
        <v>98</v>
      </c>
      <c r="D29" s="52" t="s">
        <v>57</v>
      </c>
      <c r="E29" s="55" t="s">
        <v>58</v>
      </c>
      <c r="F29" s="55" t="s">
        <v>10</v>
      </c>
      <c r="G29" s="55"/>
      <c r="H29" s="55">
        <v>1802224</v>
      </c>
      <c r="I29" s="56">
        <f t="shared" si="6"/>
        <v>0</v>
      </c>
      <c r="J29" s="55"/>
      <c r="K29" s="55">
        <f>SUMIFS('B0.3.XK'!J:J,'B0.3.XK'!A:A,'B0.SUM (tuần 0)'!$A29)</f>
        <v>0</v>
      </c>
      <c r="L29" s="55"/>
      <c r="M29" s="55">
        <f>SUMIFS('B0.5.GT2'!K:K,'B0.5.GT2'!A:A,'B0.SUM (tuần 0)'!$A29)</f>
        <v>0</v>
      </c>
      <c r="N29" s="55">
        <f>SUMIFS('B0.4.OEM'!J:J,'B0.4.OEM'!A:A,'B0.SUM (tuần 0)'!$A29)</f>
        <v>0</v>
      </c>
      <c r="O29" s="55"/>
      <c r="P29" s="55">
        <f>SUMIFS('B0.8.Online'!J:J,'B0.8.Online'!A:A,'B0.SUM (tuần 0)'!$A29)</f>
        <v>0</v>
      </c>
      <c r="Q29" s="57">
        <f t="shared" si="7"/>
        <v>60</v>
      </c>
      <c r="R29" s="55"/>
      <c r="S29" s="55">
        <f>SUMIFS('B0.3.XK'!K:K,'B0.3.XK'!A:A,'B0.SUM (tuần 0)'!$A29)</f>
        <v>60</v>
      </c>
      <c r="T29" s="55"/>
      <c r="U29" s="55">
        <f>SUMIFS('B0.5.GT2'!K:K,'B0.5.GT2'!A:A,'B0.SUM (tuần 0)'!$A29)</f>
        <v>0</v>
      </c>
      <c r="V29" s="55">
        <f>SUMIFS('B0.4.OEM'!K:K,'B0.4.OEM'!A:A,'B0.SUM (tuần 0)'!$A29)</f>
        <v>0</v>
      </c>
      <c r="W29" s="55"/>
      <c r="X29" s="55">
        <f>SUMIFS('B0.8.Online'!K:K,'B0.8.Online'!A:A,'B0.SUM (tuần 0)'!$A29)</f>
        <v>0</v>
      </c>
      <c r="Y29" s="58">
        <f t="shared" si="8"/>
        <v>0</v>
      </c>
      <c r="Z29" s="55"/>
      <c r="AA29" s="55">
        <f>SUMIFS('B0.3.XK'!L:L,'B0.3.XK'!A:A,'B0.SUM (tuần 0)'!$A29)</f>
        <v>0</v>
      </c>
      <c r="AB29" s="55"/>
      <c r="AC29" s="55">
        <f>SUMIFS('B0.5.GT2'!L:L,'B0.5.GT2'!A:A,'B0.SUM (tuần 0)'!$A29)</f>
        <v>0</v>
      </c>
      <c r="AD29" s="55">
        <f>SUMIFS('B0.4.OEM'!L:L,'B0.4.OEM'!A:A,'B0.SUM (tuần 0)'!$A29)</f>
        <v>0</v>
      </c>
      <c r="AE29" s="55"/>
      <c r="AF29" s="55">
        <f>SUMIFS('B0.8.Online'!L:L,'B0.8.Online'!A:A,'B0.SUM (tuần 0)'!$A29)</f>
        <v>0</v>
      </c>
      <c r="AG29" s="59">
        <f t="shared" si="9"/>
        <v>0</v>
      </c>
      <c r="AH29" s="60"/>
      <c r="AI29" s="60">
        <f>SUMIFS('B0.3.XK'!M:M,'B0.3.XK'!A:A,'B0.SUM (tuần 0)'!$A29)</f>
        <v>0</v>
      </c>
      <c r="AJ29" s="60"/>
      <c r="AK29" s="60">
        <f>SUMIFS('B0.5.GT2'!M:M,'B0.5.GT2'!A:A,'B0.SUM (tuần 0)'!$A29)</f>
        <v>0</v>
      </c>
      <c r="AL29" s="55">
        <f>SUMIFS('B0.4.OEM'!M:M,'B0.4.OEM'!A:A,'B0.SUM (tuần 0)'!$A29)</f>
        <v>0</v>
      </c>
      <c r="AM29" s="60"/>
      <c r="AN29" s="60">
        <f>SUMIFS('B0.8.Online'!M:M,'B0.8.Online'!A:A,'B0.SUM (tuần 0)'!$A29)</f>
        <v>0</v>
      </c>
      <c r="AO29" s="61"/>
      <c r="AP29" s="1">
        <f>SUMIFS('B1.SUM (tuần 4)'!$I:$I,'B1.SUM (tuần 4)'!$A:$A,'B0.SUM (tuần 0)'!$A29)</f>
        <v>0</v>
      </c>
      <c r="AQ29" s="62">
        <f t="shared" si="10"/>
        <v>0</v>
      </c>
    </row>
    <row r="30" spans="1:43" ht="13.5" customHeight="1">
      <c r="A30" s="63">
        <v>1001110051</v>
      </c>
      <c r="B30" s="64" t="s">
        <v>99</v>
      </c>
      <c r="C30" s="64" t="s">
        <v>90</v>
      </c>
      <c r="D30" s="52" t="s">
        <v>57</v>
      </c>
      <c r="E30" s="55" t="s">
        <v>58</v>
      </c>
      <c r="F30" s="55" t="s">
        <v>10</v>
      </c>
      <c r="G30" s="55"/>
      <c r="H30" s="55">
        <v>1480718</v>
      </c>
      <c r="I30" s="56">
        <f t="shared" si="6"/>
        <v>0</v>
      </c>
      <c r="J30" s="55"/>
      <c r="K30" s="55">
        <f>SUMIFS('B0.3.XK'!J:J,'B0.3.XK'!A:A,'B0.SUM (tuần 0)'!$A30)</f>
        <v>0</v>
      </c>
      <c r="L30" s="55"/>
      <c r="M30" s="55">
        <f>SUMIFS('B0.5.GT2'!K:K,'B0.5.GT2'!A:A,'B0.SUM (tuần 0)'!$A30)</f>
        <v>0</v>
      </c>
      <c r="N30" s="55">
        <f>SUMIFS('B0.4.OEM'!J:J,'B0.4.OEM'!A:A,'B0.SUM (tuần 0)'!$A30)</f>
        <v>0</v>
      </c>
      <c r="O30" s="55"/>
      <c r="P30" s="55">
        <f>SUMIFS('B0.8.Online'!J:J,'B0.8.Online'!A:A,'B0.SUM (tuần 0)'!$A30)</f>
        <v>0</v>
      </c>
      <c r="Q30" s="57">
        <f t="shared" si="7"/>
        <v>0</v>
      </c>
      <c r="R30" s="55"/>
      <c r="S30" s="55">
        <f>SUMIFS('B0.3.XK'!K:K,'B0.3.XK'!A:A,'B0.SUM (tuần 0)'!$A30)</f>
        <v>0</v>
      </c>
      <c r="T30" s="55"/>
      <c r="U30" s="55">
        <f>SUMIFS('B0.5.GT2'!K:K,'B0.5.GT2'!A:A,'B0.SUM (tuần 0)'!$A30)</f>
        <v>0</v>
      </c>
      <c r="V30" s="55">
        <f>SUMIFS('B0.4.OEM'!K:K,'B0.4.OEM'!A:A,'B0.SUM (tuần 0)'!$A30)</f>
        <v>0</v>
      </c>
      <c r="W30" s="55"/>
      <c r="X30" s="55">
        <f>SUMIFS('B0.8.Online'!K:K,'B0.8.Online'!A:A,'B0.SUM (tuần 0)'!$A30)</f>
        <v>0</v>
      </c>
      <c r="Y30" s="58">
        <f t="shared" si="8"/>
        <v>0</v>
      </c>
      <c r="Z30" s="55"/>
      <c r="AA30" s="55">
        <f>SUMIFS('B0.3.XK'!L:L,'B0.3.XK'!A:A,'B0.SUM (tuần 0)'!$A30)</f>
        <v>0</v>
      </c>
      <c r="AB30" s="55"/>
      <c r="AC30" s="55">
        <f>SUMIFS('B0.5.GT2'!L:L,'B0.5.GT2'!A:A,'B0.SUM (tuần 0)'!$A30)</f>
        <v>0</v>
      </c>
      <c r="AD30" s="55">
        <f>SUMIFS('B0.4.OEM'!L:L,'B0.4.OEM'!A:A,'B0.SUM (tuần 0)'!$A30)</f>
        <v>0</v>
      </c>
      <c r="AE30" s="55"/>
      <c r="AF30" s="55">
        <f>SUMIFS('B0.8.Online'!L:L,'B0.8.Online'!A:A,'B0.SUM (tuần 0)'!$A30)</f>
        <v>0</v>
      </c>
      <c r="AG30" s="59">
        <f t="shared" si="9"/>
        <v>0</v>
      </c>
      <c r="AH30" s="60"/>
      <c r="AI30" s="60">
        <f>SUMIFS('B0.3.XK'!M:M,'B0.3.XK'!A:A,'B0.SUM (tuần 0)'!$A30)</f>
        <v>0</v>
      </c>
      <c r="AJ30" s="60"/>
      <c r="AK30" s="60">
        <f>SUMIFS('B0.5.GT2'!M:M,'B0.5.GT2'!A:A,'B0.SUM (tuần 0)'!$A30)</f>
        <v>0</v>
      </c>
      <c r="AL30" s="55">
        <f>SUMIFS('B0.4.OEM'!M:M,'B0.4.OEM'!A:A,'B0.SUM (tuần 0)'!$A30)</f>
        <v>0</v>
      </c>
      <c r="AM30" s="60"/>
      <c r="AN30" s="60">
        <f>SUMIFS('B0.8.Online'!M:M,'B0.8.Online'!A:A,'B0.SUM (tuần 0)'!$A30)</f>
        <v>0</v>
      </c>
      <c r="AO30" s="61"/>
      <c r="AP30" s="1">
        <f>SUMIFS('B1.SUM (tuần 4)'!$I:$I,'B1.SUM (tuần 4)'!$A:$A,'B0.SUM (tuần 0)'!$A30)</f>
        <v>0</v>
      </c>
      <c r="AQ30" s="62">
        <f t="shared" si="10"/>
        <v>0</v>
      </c>
    </row>
    <row r="31" spans="1:43" ht="13.5" customHeight="1">
      <c r="A31" s="63">
        <v>1001110056</v>
      </c>
      <c r="B31" s="64" t="s">
        <v>100</v>
      </c>
      <c r="C31" s="64" t="s">
        <v>101</v>
      </c>
      <c r="D31" s="52" t="s">
        <v>57</v>
      </c>
      <c r="E31" s="55" t="s">
        <v>58</v>
      </c>
      <c r="F31" s="55" t="s">
        <v>10</v>
      </c>
      <c r="G31" s="55"/>
      <c r="H31" s="55">
        <v>1920618</v>
      </c>
      <c r="I31" s="56">
        <f t="shared" si="6"/>
        <v>0</v>
      </c>
      <c r="J31" s="55"/>
      <c r="K31" s="55">
        <f>SUMIFS('B0.3.XK'!J:J,'B0.3.XK'!A:A,'B0.SUM (tuần 0)'!$A31)</f>
        <v>0</v>
      </c>
      <c r="L31" s="55"/>
      <c r="M31" s="55">
        <f>SUMIFS('B0.5.GT2'!K:K,'B0.5.GT2'!A:A,'B0.SUM (tuần 0)'!$A31)</f>
        <v>0</v>
      </c>
      <c r="N31" s="55">
        <f>SUMIFS('B0.4.OEM'!J:J,'B0.4.OEM'!A:A,'B0.SUM (tuần 0)'!$A31)</f>
        <v>0</v>
      </c>
      <c r="O31" s="55"/>
      <c r="P31" s="55">
        <f>SUMIFS('B0.8.Online'!J:J,'B0.8.Online'!A:A,'B0.SUM (tuần 0)'!$A31)</f>
        <v>0</v>
      </c>
      <c r="Q31" s="57">
        <f t="shared" si="7"/>
        <v>300</v>
      </c>
      <c r="R31" s="55"/>
      <c r="S31" s="55">
        <f>SUMIFS('B0.3.XK'!K:K,'B0.3.XK'!A:A,'B0.SUM (tuần 0)'!$A31)</f>
        <v>300</v>
      </c>
      <c r="T31" s="55"/>
      <c r="U31" s="55">
        <f>SUMIFS('B0.5.GT2'!K:K,'B0.5.GT2'!A:A,'B0.SUM (tuần 0)'!$A31)</f>
        <v>0</v>
      </c>
      <c r="V31" s="55">
        <f>SUMIFS('B0.4.OEM'!K:K,'B0.4.OEM'!A:A,'B0.SUM (tuần 0)'!$A31)</f>
        <v>0</v>
      </c>
      <c r="W31" s="55"/>
      <c r="X31" s="55">
        <f>SUMIFS('B0.8.Online'!K:K,'B0.8.Online'!A:A,'B0.SUM (tuần 0)'!$A31)</f>
        <v>0</v>
      </c>
      <c r="Y31" s="58">
        <f t="shared" si="8"/>
        <v>0</v>
      </c>
      <c r="Z31" s="55"/>
      <c r="AA31" s="55">
        <f>SUMIFS('B0.3.XK'!L:L,'B0.3.XK'!A:A,'B0.SUM (tuần 0)'!$A31)</f>
        <v>0</v>
      </c>
      <c r="AB31" s="55"/>
      <c r="AC31" s="55">
        <f>SUMIFS('B0.5.GT2'!L:L,'B0.5.GT2'!A:A,'B0.SUM (tuần 0)'!$A31)</f>
        <v>0</v>
      </c>
      <c r="AD31" s="55">
        <f>SUMIFS('B0.4.OEM'!L:L,'B0.4.OEM'!A:A,'B0.SUM (tuần 0)'!$A31)</f>
        <v>0</v>
      </c>
      <c r="AE31" s="55"/>
      <c r="AF31" s="55">
        <f>SUMIFS('B0.8.Online'!L:L,'B0.8.Online'!A:A,'B0.SUM (tuần 0)'!$A31)</f>
        <v>0</v>
      </c>
      <c r="AG31" s="59">
        <f t="shared" si="9"/>
        <v>0</v>
      </c>
      <c r="AH31" s="60"/>
      <c r="AI31" s="60">
        <f>SUMIFS('B0.3.XK'!M:M,'B0.3.XK'!A:A,'B0.SUM (tuần 0)'!$A31)</f>
        <v>0</v>
      </c>
      <c r="AJ31" s="60"/>
      <c r="AK31" s="60">
        <f>SUMIFS('B0.5.GT2'!M:M,'B0.5.GT2'!A:A,'B0.SUM (tuần 0)'!$A31)</f>
        <v>0</v>
      </c>
      <c r="AL31" s="55">
        <f>SUMIFS('B0.4.OEM'!M:M,'B0.4.OEM'!A:A,'B0.SUM (tuần 0)'!$A31)</f>
        <v>0</v>
      </c>
      <c r="AM31" s="60"/>
      <c r="AN31" s="60">
        <f>SUMIFS('B0.8.Online'!M:M,'B0.8.Online'!A:A,'B0.SUM (tuần 0)'!$A31)</f>
        <v>0</v>
      </c>
      <c r="AO31" s="61"/>
      <c r="AP31" s="1">
        <f>SUMIFS('B1.SUM (tuần 4)'!$I:$I,'B1.SUM (tuần 4)'!$A:$A,'B0.SUM (tuần 0)'!$A31)</f>
        <v>0</v>
      </c>
      <c r="AQ31" s="62">
        <f t="shared" si="10"/>
        <v>0</v>
      </c>
    </row>
    <row r="32" spans="1:43" ht="13.5" customHeight="1">
      <c r="A32" s="63">
        <v>1001110058</v>
      </c>
      <c r="B32" s="64" t="s">
        <v>102</v>
      </c>
      <c r="C32" s="64" t="s">
        <v>103</v>
      </c>
      <c r="D32" s="52" t="s">
        <v>57</v>
      </c>
      <c r="E32" s="55" t="s">
        <v>58</v>
      </c>
      <c r="F32" s="55" t="s">
        <v>10</v>
      </c>
      <c r="G32" s="55"/>
      <c r="H32" s="55">
        <v>1723294</v>
      </c>
      <c r="I32" s="56">
        <f t="shared" si="6"/>
        <v>0</v>
      </c>
      <c r="J32" s="55"/>
      <c r="K32" s="55">
        <f>SUMIFS('B0.3.XK'!J:J,'B0.3.XK'!A:A,'B0.SUM (tuần 0)'!$A32)</f>
        <v>0</v>
      </c>
      <c r="L32" s="55"/>
      <c r="M32" s="55">
        <f>SUMIFS('B0.5.GT2'!K:K,'B0.5.GT2'!A:A,'B0.SUM (tuần 0)'!$A32)</f>
        <v>0</v>
      </c>
      <c r="N32" s="55">
        <f>SUMIFS('B0.4.OEM'!J:J,'B0.4.OEM'!A:A,'B0.SUM (tuần 0)'!$A32)</f>
        <v>0</v>
      </c>
      <c r="O32" s="55"/>
      <c r="P32" s="55">
        <f>SUMIFS('B0.8.Online'!J:J,'B0.8.Online'!A:A,'B0.SUM (tuần 0)'!$A32)</f>
        <v>0</v>
      </c>
      <c r="Q32" s="57">
        <f t="shared" si="7"/>
        <v>100</v>
      </c>
      <c r="R32" s="55"/>
      <c r="S32" s="55">
        <f>SUMIFS('B0.3.XK'!K:K,'B0.3.XK'!A:A,'B0.SUM (tuần 0)'!$A32)</f>
        <v>100</v>
      </c>
      <c r="T32" s="55"/>
      <c r="U32" s="55">
        <f>SUMIFS('B0.5.GT2'!K:K,'B0.5.GT2'!A:A,'B0.SUM (tuần 0)'!$A32)</f>
        <v>0</v>
      </c>
      <c r="V32" s="55">
        <f>SUMIFS('B0.4.OEM'!K:K,'B0.4.OEM'!A:A,'B0.SUM (tuần 0)'!$A32)</f>
        <v>0</v>
      </c>
      <c r="W32" s="55"/>
      <c r="X32" s="55">
        <f>SUMIFS('B0.8.Online'!K:K,'B0.8.Online'!A:A,'B0.SUM (tuần 0)'!$A32)</f>
        <v>0</v>
      </c>
      <c r="Y32" s="58">
        <f t="shared" si="8"/>
        <v>0</v>
      </c>
      <c r="Z32" s="55"/>
      <c r="AA32" s="55">
        <f>SUMIFS('B0.3.XK'!L:L,'B0.3.XK'!A:A,'B0.SUM (tuần 0)'!$A32)</f>
        <v>0</v>
      </c>
      <c r="AB32" s="55"/>
      <c r="AC32" s="55">
        <f>SUMIFS('B0.5.GT2'!L:L,'B0.5.GT2'!A:A,'B0.SUM (tuần 0)'!$A32)</f>
        <v>0</v>
      </c>
      <c r="AD32" s="55">
        <f>SUMIFS('B0.4.OEM'!L:L,'B0.4.OEM'!A:A,'B0.SUM (tuần 0)'!$A32)</f>
        <v>0</v>
      </c>
      <c r="AE32" s="55"/>
      <c r="AF32" s="55">
        <f>SUMIFS('B0.8.Online'!L:L,'B0.8.Online'!A:A,'B0.SUM (tuần 0)'!$A32)</f>
        <v>0</v>
      </c>
      <c r="AG32" s="59">
        <f t="shared" si="9"/>
        <v>0</v>
      </c>
      <c r="AH32" s="60"/>
      <c r="AI32" s="60">
        <f>SUMIFS('B0.3.XK'!M:M,'B0.3.XK'!A:A,'B0.SUM (tuần 0)'!$A32)</f>
        <v>0</v>
      </c>
      <c r="AJ32" s="60"/>
      <c r="AK32" s="60">
        <f>SUMIFS('B0.5.GT2'!M:M,'B0.5.GT2'!A:A,'B0.SUM (tuần 0)'!$A32)</f>
        <v>0</v>
      </c>
      <c r="AL32" s="55">
        <f>SUMIFS('B0.4.OEM'!M:M,'B0.4.OEM'!A:A,'B0.SUM (tuần 0)'!$A32)</f>
        <v>0</v>
      </c>
      <c r="AM32" s="60"/>
      <c r="AN32" s="60">
        <f>SUMIFS('B0.8.Online'!M:M,'B0.8.Online'!A:A,'B0.SUM (tuần 0)'!$A32)</f>
        <v>0</v>
      </c>
      <c r="AO32" s="61"/>
      <c r="AP32" s="1">
        <f>SUMIFS('B1.SUM (tuần 4)'!$I:$I,'B1.SUM (tuần 4)'!$A:$A,'B0.SUM (tuần 0)'!$A32)</f>
        <v>0</v>
      </c>
      <c r="AQ32" s="62">
        <f t="shared" si="10"/>
        <v>0</v>
      </c>
    </row>
    <row r="33" spans="1:43" ht="13.5" customHeight="1">
      <c r="A33" s="63" t="s">
        <v>104</v>
      </c>
      <c r="B33" s="64" t="s">
        <v>105</v>
      </c>
      <c r="C33" s="64" t="s">
        <v>88</v>
      </c>
      <c r="D33" s="52" t="s">
        <v>57</v>
      </c>
      <c r="E33" s="55" t="s">
        <v>58</v>
      </c>
      <c r="F33" s="55" t="s">
        <v>10</v>
      </c>
      <c r="G33" s="55"/>
      <c r="H33" s="55">
        <v>2275801</v>
      </c>
      <c r="I33" s="56">
        <f t="shared" si="6"/>
        <v>0</v>
      </c>
      <c r="J33" s="55"/>
      <c r="K33" s="55">
        <f>SUMIFS('B0.3.XK'!J:J,'B0.3.XK'!A:A,'B0.SUM (tuần 0)'!$A33)</f>
        <v>0</v>
      </c>
      <c r="L33" s="55"/>
      <c r="M33" s="55">
        <f>SUMIFS('B0.5.GT2'!K:K,'B0.5.GT2'!A:A,'B0.SUM (tuần 0)'!$A33)</f>
        <v>0</v>
      </c>
      <c r="N33" s="55">
        <f>SUMIFS('B0.4.OEM'!J:J,'B0.4.OEM'!A:A,'B0.SUM (tuần 0)'!$A33)</f>
        <v>0</v>
      </c>
      <c r="O33" s="55"/>
      <c r="P33" s="55">
        <f>SUMIFS('B0.8.Online'!J:J,'B0.8.Online'!A:A,'B0.SUM (tuần 0)'!$A33)</f>
        <v>0</v>
      </c>
      <c r="Q33" s="57">
        <f t="shared" si="7"/>
        <v>0</v>
      </c>
      <c r="R33" s="55"/>
      <c r="S33" s="55">
        <f>SUMIFS('B0.3.XK'!K:K,'B0.3.XK'!A:A,'B0.SUM (tuần 0)'!$A33)</f>
        <v>0</v>
      </c>
      <c r="T33" s="55"/>
      <c r="U33" s="55">
        <f>SUMIFS('B0.5.GT2'!K:K,'B0.5.GT2'!A:A,'B0.SUM (tuần 0)'!$A33)</f>
        <v>0</v>
      </c>
      <c r="V33" s="55">
        <f>SUMIFS('B0.4.OEM'!K:K,'B0.4.OEM'!A:A,'B0.SUM (tuần 0)'!$A33)</f>
        <v>0</v>
      </c>
      <c r="W33" s="55"/>
      <c r="X33" s="55">
        <f>SUMIFS('B0.8.Online'!K:K,'B0.8.Online'!A:A,'B0.SUM (tuần 0)'!$A33)</f>
        <v>0</v>
      </c>
      <c r="Y33" s="58">
        <f t="shared" si="8"/>
        <v>400</v>
      </c>
      <c r="Z33" s="55"/>
      <c r="AA33" s="55">
        <f>SUMIFS('B0.3.XK'!L:L,'B0.3.XK'!A:A,'B0.SUM (tuần 0)'!$A33)</f>
        <v>400</v>
      </c>
      <c r="AB33" s="55"/>
      <c r="AC33" s="55">
        <f>SUMIFS('B0.5.GT2'!L:L,'B0.5.GT2'!A:A,'B0.SUM (tuần 0)'!$A33)</f>
        <v>0</v>
      </c>
      <c r="AD33" s="55">
        <f>SUMIFS('B0.4.OEM'!L:L,'B0.4.OEM'!A:A,'B0.SUM (tuần 0)'!$A33)</f>
        <v>0</v>
      </c>
      <c r="AE33" s="55"/>
      <c r="AF33" s="55">
        <f>SUMIFS('B0.8.Online'!L:L,'B0.8.Online'!A:A,'B0.SUM (tuần 0)'!$A33)</f>
        <v>0</v>
      </c>
      <c r="AG33" s="59">
        <f t="shared" si="9"/>
        <v>0</v>
      </c>
      <c r="AH33" s="60"/>
      <c r="AI33" s="60">
        <f>SUMIFS('B0.3.XK'!M:M,'B0.3.XK'!A:A,'B0.SUM (tuần 0)'!$A33)</f>
        <v>0</v>
      </c>
      <c r="AJ33" s="60"/>
      <c r="AK33" s="60">
        <f>SUMIFS('B0.5.GT2'!M:M,'B0.5.GT2'!A:A,'B0.SUM (tuần 0)'!$A33)</f>
        <v>0</v>
      </c>
      <c r="AL33" s="55">
        <f>SUMIFS('B0.4.OEM'!M:M,'B0.4.OEM'!A:A,'B0.SUM (tuần 0)'!$A33)</f>
        <v>0</v>
      </c>
      <c r="AM33" s="60"/>
      <c r="AN33" s="60">
        <f>SUMIFS('B0.8.Online'!M:M,'B0.8.Online'!A:A,'B0.SUM (tuần 0)'!$A33)</f>
        <v>0</v>
      </c>
      <c r="AO33" s="61"/>
      <c r="AP33" s="1">
        <f>SUMIFS('B1.SUM (tuần 4)'!$I:$I,'B1.SUM (tuần 4)'!$A:$A,'B0.SUM (tuần 0)'!$A33)</f>
        <v>0</v>
      </c>
      <c r="AQ33" s="62">
        <f t="shared" si="10"/>
        <v>0</v>
      </c>
    </row>
    <row r="34" spans="1:43" ht="13.5" customHeight="1">
      <c r="A34" s="63" t="s">
        <v>106</v>
      </c>
      <c r="B34" s="64" t="s">
        <v>107</v>
      </c>
      <c r="C34" s="64" t="s">
        <v>64</v>
      </c>
      <c r="D34" s="52" t="s">
        <v>57</v>
      </c>
      <c r="E34" s="55" t="s">
        <v>62</v>
      </c>
      <c r="F34" s="55" t="s">
        <v>10</v>
      </c>
      <c r="G34" s="55"/>
      <c r="H34" s="55">
        <v>124446</v>
      </c>
      <c r="I34" s="56">
        <f t="shared" si="6"/>
        <v>0</v>
      </c>
      <c r="J34" s="55"/>
      <c r="K34" s="55">
        <f>SUMIFS('B0.3.XK'!J:J,'B0.3.XK'!A:A,'B0.SUM (tuần 0)'!$A34)</f>
        <v>0</v>
      </c>
      <c r="L34" s="55"/>
      <c r="M34" s="55">
        <f>SUMIFS('B0.5.GT2'!K:K,'B0.5.GT2'!A:A,'B0.SUM (tuần 0)'!$A34)</f>
        <v>0</v>
      </c>
      <c r="N34" s="55">
        <f>SUMIFS('B0.4.OEM'!J:J,'B0.4.OEM'!A:A,'B0.SUM (tuần 0)'!$A34)</f>
        <v>0</v>
      </c>
      <c r="O34" s="55"/>
      <c r="P34" s="55">
        <f>SUMIFS('B0.8.Online'!J:J,'B0.8.Online'!A:A,'B0.SUM (tuần 0)'!$A34)</f>
        <v>0</v>
      </c>
      <c r="Q34" s="57">
        <f t="shared" si="7"/>
        <v>0</v>
      </c>
      <c r="R34" s="55"/>
      <c r="S34" s="55">
        <f>SUMIFS('B0.3.XK'!K:K,'B0.3.XK'!A:A,'B0.SUM (tuần 0)'!$A34)</f>
        <v>0</v>
      </c>
      <c r="T34" s="55"/>
      <c r="U34" s="55">
        <f>SUMIFS('B0.5.GT2'!K:K,'B0.5.GT2'!A:A,'B0.SUM (tuần 0)'!$A34)</f>
        <v>0</v>
      </c>
      <c r="V34" s="55">
        <f>SUMIFS('B0.4.OEM'!K:K,'B0.4.OEM'!A:A,'B0.SUM (tuần 0)'!$A34)</f>
        <v>0</v>
      </c>
      <c r="W34" s="55"/>
      <c r="X34" s="55">
        <f>SUMIFS('B0.8.Online'!K:K,'B0.8.Online'!A:A,'B0.SUM (tuần 0)'!$A34)</f>
        <v>0</v>
      </c>
      <c r="Y34" s="58">
        <f t="shared" si="8"/>
        <v>100</v>
      </c>
      <c r="Z34" s="55"/>
      <c r="AA34" s="55">
        <f>SUMIFS('B0.3.XK'!L:L,'B0.3.XK'!A:A,'B0.SUM (tuần 0)'!$A34)</f>
        <v>100</v>
      </c>
      <c r="AB34" s="55"/>
      <c r="AC34" s="55">
        <f>SUMIFS('B0.5.GT2'!L:L,'B0.5.GT2'!A:A,'B0.SUM (tuần 0)'!$A34)</f>
        <v>0</v>
      </c>
      <c r="AD34" s="55">
        <f>SUMIFS('B0.4.OEM'!L:L,'B0.4.OEM'!A:A,'B0.SUM (tuần 0)'!$A34)</f>
        <v>0</v>
      </c>
      <c r="AE34" s="55"/>
      <c r="AF34" s="55">
        <f>SUMIFS('B0.8.Online'!L:L,'B0.8.Online'!A:A,'B0.SUM (tuần 0)'!$A34)</f>
        <v>0</v>
      </c>
      <c r="AG34" s="59">
        <f t="shared" si="9"/>
        <v>0</v>
      </c>
      <c r="AH34" s="60"/>
      <c r="AI34" s="60">
        <f>SUMIFS('B0.3.XK'!M:M,'B0.3.XK'!A:A,'B0.SUM (tuần 0)'!$A34)</f>
        <v>0</v>
      </c>
      <c r="AJ34" s="60"/>
      <c r="AK34" s="60">
        <f>SUMIFS('B0.5.GT2'!M:M,'B0.5.GT2'!A:A,'B0.SUM (tuần 0)'!$A34)</f>
        <v>0</v>
      </c>
      <c r="AL34" s="55">
        <f>SUMIFS('B0.4.OEM'!M:M,'B0.4.OEM'!A:A,'B0.SUM (tuần 0)'!$A34)</f>
        <v>0</v>
      </c>
      <c r="AM34" s="60"/>
      <c r="AN34" s="60">
        <f>SUMIFS('B0.8.Online'!M:M,'B0.8.Online'!A:A,'B0.SUM (tuần 0)'!$A34)</f>
        <v>0</v>
      </c>
      <c r="AO34" s="61"/>
      <c r="AP34" s="1">
        <f>SUMIFS('B1.SUM (tuần 4)'!$I:$I,'B1.SUM (tuần 4)'!$A:$A,'B0.SUM (tuần 0)'!$A34)</f>
        <v>0</v>
      </c>
      <c r="AQ34" s="62">
        <f t="shared" si="10"/>
        <v>0</v>
      </c>
    </row>
    <row r="35" spans="1:43" ht="13.5" customHeight="1">
      <c r="A35" s="63">
        <v>1001110088</v>
      </c>
      <c r="B35" s="64" t="s">
        <v>108</v>
      </c>
      <c r="C35" s="64" t="s">
        <v>109</v>
      </c>
      <c r="D35" s="52" t="s">
        <v>57</v>
      </c>
      <c r="E35" s="55" t="s">
        <v>62</v>
      </c>
      <c r="F35" s="55" t="s">
        <v>10</v>
      </c>
      <c r="G35" s="55"/>
      <c r="H35" s="55">
        <v>400699</v>
      </c>
      <c r="I35" s="56">
        <f t="shared" si="6"/>
        <v>0</v>
      </c>
      <c r="J35" s="55"/>
      <c r="K35" s="55">
        <f>SUMIFS('B0.3.XK'!J:J,'B0.3.XK'!A:A,'B0.SUM (tuần 0)'!$A35)</f>
        <v>0</v>
      </c>
      <c r="L35" s="55"/>
      <c r="M35" s="55">
        <f>SUMIFS('B0.5.GT2'!K:K,'B0.5.GT2'!A:A,'B0.SUM (tuần 0)'!$A35)</f>
        <v>0</v>
      </c>
      <c r="N35" s="55">
        <f>SUMIFS('B0.4.OEM'!J:J,'B0.4.OEM'!A:A,'B0.SUM (tuần 0)'!$A35)</f>
        <v>0</v>
      </c>
      <c r="O35" s="55"/>
      <c r="P35" s="55">
        <f>SUMIFS('B0.8.Online'!J:J,'B0.8.Online'!A:A,'B0.SUM (tuần 0)'!$A35)</f>
        <v>0</v>
      </c>
      <c r="Q35" s="57">
        <f t="shared" si="7"/>
        <v>0</v>
      </c>
      <c r="R35" s="55"/>
      <c r="S35" s="55">
        <f>SUMIFS('B0.3.XK'!K:K,'B0.3.XK'!A:A,'B0.SUM (tuần 0)'!$A35)</f>
        <v>0</v>
      </c>
      <c r="T35" s="55"/>
      <c r="U35" s="55">
        <f>SUMIFS('B0.5.GT2'!K:K,'B0.5.GT2'!A:A,'B0.SUM (tuần 0)'!$A35)</f>
        <v>0</v>
      </c>
      <c r="V35" s="55">
        <f>SUMIFS('B0.4.OEM'!K:K,'B0.4.OEM'!A:A,'B0.SUM (tuần 0)'!$A35)</f>
        <v>0</v>
      </c>
      <c r="W35" s="55"/>
      <c r="X35" s="55">
        <f>SUMIFS('B0.8.Online'!K:K,'B0.8.Online'!A:A,'B0.SUM (tuần 0)'!$A35)</f>
        <v>0</v>
      </c>
      <c r="Y35" s="58">
        <f t="shared" si="8"/>
        <v>100</v>
      </c>
      <c r="Z35" s="55"/>
      <c r="AA35" s="55">
        <f>SUMIFS('B0.3.XK'!L:L,'B0.3.XK'!A:A,'B0.SUM (tuần 0)'!$A35)</f>
        <v>100</v>
      </c>
      <c r="AB35" s="55"/>
      <c r="AC35" s="55">
        <f>SUMIFS('B0.5.GT2'!L:L,'B0.5.GT2'!A:A,'B0.SUM (tuần 0)'!$A35)</f>
        <v>0</v>
      </c>
      <c r="AD35" s="55">
        <f>SUMIFS('B0.4.OEM'!L:L,'B0.4.OEM'!A:A,'B0.SUM (tuần 0)'!$A35)</f>
        <v>0</v>
      </c>
      <c r="AE35" s="55"/>
      <c r="AF35" s="55">
        <f>SUMIFS('B0.8.Online'!L:L,'B0.8.Online'!A:A,'B0.SUM (tuần 0)'!$A35)</f>
        <v>0</v>
      </c>
      <c r="AG35" s="59">
        <f t="shared" si="9"/>
        <v>0</v>
      </c>
      <c r="AH35" s="60"/>
      <c r="AI35" s="60">
        <f>SUMIFS('B0.3.XK'!M:M,'B0.3.XK'!A:A,'B0.SUM (tuần 0)'!$A35)</f>
        <v>0</v>
      </c>
      <c r="AJ35" s="60"/>
      <c r="AK35" s="60">
        <f>SUMIFS('B0.5.GT2'!M:M,'B0.5.GT2'!A:A,'B0.SUM (tuần 0)'!$A35)</f>
        <v>0</v>
      </c>
      <c r="AL35" s="55">
        <f>SUMIFS('B0.4.OEM'!M:M,'B0.4.OEM'!A:A,'B0.SUM (tuần 0)'!$A35)</f>
        <v>0</v>
      </c>
      <c r="AM35" s="60"/>
      <c r="AN35" s="60">
        <f>SUMIFS('B0.8.Online'!M:M,'B0.8.Online'!A:A,'B0.SUM (tuần 0)'!$A35)</f>
        <v>0</v>
      </c>
      <c r="AO35" s="61"/>
      <c r="AP35" s="1">
        <f>SUMIFS('B1.SUM (tuần 4)'!$I:$I,'B1.SUM (tuần 4)'!$A:$A,'B0.SUM (tuần 0)'!$A35)</f>
        <v>0</v>
      </c>
      <c r="AQ35" s="62">
        <f t="shared" si="10"/>
        <v>0</v>
      </c>
    </row>
    <row r="36" spans="1:43" ht="13.5" customHeight="1">
      <c r="A36" s="63">
        <v>1001110090</v>
      </c>
      <c r="B36" s="64" t="s">
        <v>110</v>
      </c>
      <c r="C36" s="64" t="s">
        <v>111</v>
      </c>
      <c r="D36" s="52" t="s">
        <v>57</v>
      </c>
      <c r="E36" s="55" t="s">
        <v>69</v>
      </c>
      <c r="F36" s="55" t="s">
        <v>10</v>
      </c>
      <c r="G36" s="55"/>
      <c r="H36" s="55">
        <v>6081518</v>
      </c>
      <c r="I36" s="56">
        <f t="shared" si="6"/>
        <v>0</v>
      </c>
      <c r="J36" s="55"/>
      <c r="K36" s="55">
        <f>SUMIFS('B0.3.XK'!J:J,'B0.3.XK'!A:A,'B0.SUM (tuần 0)'!$A36)</f>
        <v>0</v>
      </c>
      <c r="L36" s="55"/>
      <c r="M36" s="55">
        <f>SUMIFS('B0.5.GT2'!K:K,'B0.5.GT2'!A:A,'B0.SUM (tuần 0)'!$A36)</f>
        <v>0</v>
      </c>
      <c r="N36" s="55">
        <f>SUMIFS('B0.4.OEM'!J:J,'B0.4.OEM'!A:A,'B0.SUM (tuần 0)'!$A36)</f>
        <v>0</v>
      </c>
      <c r="O36" s="55"/>
      <c r="P36" s="55">
        <f>SUMIFS('B0.8.Online'!J:J,'B0.8.Online'!A:A,'B0.SUM (tuần 0)'!$A36)</f>
        <v>0</v>
      </c>
      <c r="Q36" s="57">
        <f t="shared" si="7"/>
        <v>0</v>
      </c>
      <c r="R36" s="55"/>
      <c r="S36" s="55">
        <f>SUMIFS('B0.3.XK'!K:K,'B0.3.XK'!A:A,'B0.SUM (tuần 0)'!$A36)</f>
        <v>0</v>
      </c>
      <c r="T36" s="55"/>
      <c r="U36" s="55">
        <f>SUMIFS('B0.5.GT2'!K:K,'B0.5.GT2'!A:A,'B0.SUM (tuần 0)'!$A36)</f>
        <v>0</v>
      </c>
      <c r="V36" s="55">
        <f>SUMIFS('B0.4.OEM'!K:K,'B0.4.OEM'!A:A,'B0.SUM (tuần 0)'!$A36)</f>
        <v>0</v>
      </c>
      <c r="W36" s="55"/>
      <c r="X36" s="55">
        <f>SUMIFS('B0.8.Online'!K:K,'B0.8.Online'!A:A,'B0.SUM (tuần 0)'!$A36)</f>
        <v>0</v>
      </c>
      <c r="Y36" s="58">
        <f t="shared" si="8"/>
        <v>0</v>
      </c>
      <c r="Z36" s="55"/>
      <c r="AA36" s="55">
        <f>SUMIFS('B0.3.XK'!L:L,'B0.3.XK'!A:A,'B0.SUM (tuần 0)'!$A36)</f>
        <v>0</v>
      </c>
      <c r="AB36" s="55"/>
      <c r="AC36" s="55">
        <f>SUMIFS('B0.5.GT2'!L:L,'B0.5.GT2'!A:A,'B0.SUM (tuần 0)'!$A36)</f>
        <v>0</v>
      </c>
      <c r="AD36" s="55">
        <f>SUMIFS('B0.4.OEM'!L:L,'B0.4.OEM'!A:A,'B0.SUM (tuần 0)'!$A36)</f>
        <v>0</v>
      </c>
      <c r="AE36" s="55"/>
      <c r="AF36" s="55">
        <f>SUMIFS('B0.8.Online'!L:L,'B0.8.Online'!A:A,'B0.SUM (tuần 0)'!$A36)</f>
        <v>0</v>
      </c>
      <c r="AG36" s="59">
        <f t="shared" si="9"/>
        <v>0</v>
      </c>
      <c r="AH36" s="60"/>
      <c r="AI36" s="60">
        <f>SUMIFS('B0.3.XK'!M:M,'B0.3.XK'!A:A,'B0.SUM (tuần 0)'!$A36)</f>
        <v>0</v>
      </c>
      <c r="AJ36" s="60"/>
      <c r="AK36" s="60">
        <f>SUMIFS('B0.5.GT2'!M:M,'B0.5.GT2'!A:A,'B0.SUM (tuần 0)'!$A36)</f>
        <v>0</v>
      </c>
      <c r="AL36" s="55">
        <f>SUMIFS('B0.4.OEM'!M:M,'B0.4.OEM'!A:A,'B0.SUM (tuần 0)'!$A36)</f>
        <v>0</v>
      </c>
      <c r="AM36" s="60"/>
      <c r="AN36" s="60">
        <f>SUMIFS('B0.8.Online'!M:M,'B0.8.Online'!A:A,'B0.SUM (tuần 0)'!$A36)</f>
        <v>0</v>
      </c>
      <c r="AO36" s="61"/>
      <c r="AP36" s="1">
        <f>SUMIFS('B1.SUM (tuần 4)'!$I:$I,'B1.SUM (tuần 4)'!$A:$A,'B0.SUM (tuần 0)'!$A36)</f>
        <v>0</v>
      </c>
      <c r="AQ36" s="62">
        <f t="shared" si="10"/>
        <v>0</v>
      </c>
    </row>
    <row r="37" spans="1:43" ht="13.5" customHeight="1">
      <c r="A37" s="63">
        <v>1001110092</v>
      </c>
      <c r="B37" s="64" t="s">
        <v>112</v>
      </c>
      <c r="C37" s="64" t="s">
        <v>113</v>
      </c>
      <c r="D37" s="52" t="s">
        <v>57</v>
      </c>
      <c r="E37" s="55" t="s">
        <v>58</v>
      </c>
      <c r="F37" s="55" t="s">
        <v>10</v>
      </c>
      <c r="G37" s="55"/>
      <c r="H37" s="55">
        <v>1595034</v>
      </c>
      <c r="I37" s="56">
        <f t="shared" si="6"/>
        <v>0</v>
      </c>
      <c r="J37" s="55"/>
      <c r="K37" s="55">
        <f>SUMIFS('B0.3.XK'!J:J,'B0.3.XK'!A:A,'B0.SUM (tuần 0)'!$A37)</f>
        <v>0</v>
      </c>
      <c r="L37" s="55"/>
      <c r="M37" s="55">
        <f>SUMIFS('B0.5.GT2'!K:K,'B0.5.GT2'!A:A,'B0.SUM (tuần 0)'!$A37)</f>
        <v>0</v>
      </c>
      <c r="N37" s="55">
        <f>SUMIFS('B0.4.OEM'!J:J,'B0.4.OEM'!A:A,'B0.SUM (tuần 0)'!$A37)</f>
        <v>0</v>
      </c>
      <c r="O37" s="55"/>
      <c r="P37" s="55">
        <f>SUMIFS('B0.8.Online'!J:J,'B0.8.Online'!A:A,'B0.SUM (tuần 0)'!$A37)</f>
        <v>0</v>
      </c>
      <c r="Q37" s="57">
        <f t="shared" si="7"/>
        <v>0</v>
      </c>
      <c r="R37" s="55"/>
      <c r="S37" s="55">
        <f>SUMIFS('B0.3.XK'!K:K,'B0.3.XK'!A:A,'B0.SUM (tuần 0)'!$A37)</f>
        <v>0</v>
      </c>
      <c r="T37" s="55"/>
      <c r="U37" s="55">
        <f>SUMIFS('B0.5.GT2'!K:K,'B0.5.GT2'!A:A,'B0.SUM (tuần 0)'!$A37)</f>
        <v>0</v>
      </c>
      <c r="V37" s="55">
        <f>SUMIFS('B0.4.OEM'!K:K,'B0.4.OEM'!A:A,'B0.SUM (tuần 0)'!$A37)</f>
        <v>0</v>
      </c>
      <c r="W37" s="55"/>
      <c r="X37" s="55">
        <f>SUMIFS('B0.8.Online'!K:K,'B0.8.Online'!A:A,'B0.SUM (tuần 0)'!$A37)</f>
        <v>0</v>
      </c>
      <c r="Y37" s="58">
        <f t="shared" si="8"/>
        <v>612</v>
      </c>
      <c r="Z37" s="55"/>
      <c r="AA37" s="55">
        <f>SUMIFS('B0.3.XK'!L:L,'B0.3.XK'!A:A,'B0.SUM (tuần 0)'!$A37)</f>
        <v>612</v>
      </c>
      <c r="AB37" s="55"/>
      <c r="AC37" s="55">
        <f>SUMIFS('B0.5.GT2'!L:L,'B0.5.GT2'!A:A,'B0.SUM (tuần 0)'!$A37)</f>
        <v>0</v>
      </c>
      <c r="AD37" s="55">
        <f>SUMIFS('B0.4.OEM'!L:L,'B0.4.OEM'!A:A,'B0.SUM (tuần 0)'!$A37)</f>
        <v>0</v>
      </c>
      <c r="AE37" s="55"/>
      <c r="AF37" s="55">
        <f>SUMIFS('B0.8.Online'!L:L,'B0.8.Online'!A:A,'B0.SUM (tuần 0)'!$A37)</f>
        <v>0</v>
      </c>
      <c r="AG37" s="59">
        <f t="shared" si="9"/>
        <v>0</v>
      </c>
      <c r="AH37" s="60"/>
      <c r="AI37" s="60">
        <f>SUMIFS('B0.3.XK'!M:M,'B0.3.XK'!A:A,'B0.SUM (tuần 0)'!$A37)</f>
        <v>0</v>
      </c>
      <c r="AJ37" s="60"/>
      <c r="AK37" s="60">
        <f>SUMIFS('B0.5.GT2'!M:M,'B0.5.GT2'!A:A,'B0.SUM (tuần 0)'!$A37)</f>
        <v>0</v>
      </c>
      <c r="AL37" s="55">
        <f>SUMIFS('B0.4.OEM'!M:M,'B0.4.OEM'!A:A,'B0.SUM (tuần 0)'!$A37)</f>
        <v>0</v>
      </c>
      <c r="AM37" s="60"/>
      <c r="AN37" s="60">
        <f>SUMIFS('B0.8.Online'!M:M,'B0.8.Online'!A:A,'B0.SUM (tuần 0)'!$A37)</f>
        <v>0</v>
      </c>
      <c r="AO37" s="61"/>
      <c r="AP37" s="1">
        <f>SUMIFS('B1.SUM (tuần 4)'!$I:$I,'B1.SUM (tuần 4)'!$A:$A,'B0.SUM (tuần 0)'!$A37)</f>
        <v>0</v>
      </c>
      <c r="AQ37" s="62">
        <f t="shared" si="10"/>
        <v>0</v>
      </c>
    </row>
    <row r="38" spans="1:43" ht="13.5" customHeight="1">
      <c r="A38" s="63">
        <v>1001110097</v>
      </c>
      <c r="B38" s="64" t="s">
        <v>114</v>
      </c>
      <c r="C38" s="64" t="s">
        <v>92</v>
      </c>
      <c r="D38" s="52" t="s">
        <v>57</v>
      </c>
      <c r="E38" s="55" t="s">
        <v>69</v>
      </c>
      <c r="F38" s="55" t="s">
        <v>10</v>
      </c>
      <c r="G38" s="55"/>
      <c r="H38" s="55">
        <v>6735318</v>
      </c>
      <c r="I38" s="56">
        <f t="shared" si="6"/>
        <v>0</v>
      </c>
      <c r="J38" s="55"/>
      <c r="K38" s="55">
        <f>SUMIFS('B0.3.XK'!J:J,'B0.3.XK'!A:A,'B0.SUM (tuần 0)'!$A38)</f>
        <v>0</v>
      </c>
      <c r="L38" s="55"/>
      <c r="M38" s="55">
        <f>SUMIFS('B0.5.GT2'!K:K,'B0.5.GT2'!A:A,'B0.SUM (tuần 0)'!$A38)</f>
        <v>0</v>
      </c>
      <c r="N38" s="55">
        <f>SUMIFS('B0.4.OEM'!J:J,'B0.4.OEM'!A:A,'B0.SUM (tuần 0)'!$A38)</f>
        <v>0</v>
      </c>
      <c r="O38" s="55"/>
      <c r="P38" s="55">
        <f>SUMIFS('B0.8.Online'!J:J,'B0.8.Online'!A:A,'B0.SUM (tuần 0)'!$A38)</f>
        <v>0</v>
      </c>
      <c r="Q38" s="57">
        <f t="shared" si="7"/>
        <v>0</v>
      </c>
      <c r="R38" s="55"/>
      <c r="S38" s="55">
        <f>SUMIFS('B0.3.XK'!K:K,'B0.3.XK'!A:A,'B0.SUM (tuần 0)'!$A38)</f>
        <v>0</v>
      </c>
      <c r="T38" s="55"/>
      <c r="U38" s="55">
        <f>SUMIFS('B0.5.GT2'!K:K,'B0.5.GT2'!A:A,'B0.SUM (tuần 0)'!$A38)</f>
        <v>0</v>
      </c>
      <c r="V38" s="55">
        <f>SUMIFS('B0.4.OEM'!K:K,'B0.4.OEM'!A:A,'B0.SUM (tuần 0)'!$A38)</f>
        <v>0</v>
      </c>
      <c r="W38" s="55"/>
      <c r="X38" s="55">
        <f>SUMIFS('B0.8.Online'!K:K,'B0.8.Online'!A:A,'B0.SUM (tuần 0)'!$A38)</f>
        <v>0</v>
      </c>
      <c r="Y38" s="58">
        <f t="shared" si="8"/>
        <v>20</v>
      </c>
      <c r="Z38" s="55"/>
      <c r="AA38" s="55">
        <f>SUMIFS('B0.3.XK'!L:L,'B0.3.XK'!A:A,'B0.SUM (tuần 0)'!$A38)</f>
        <v>20</v>
      </c>
      <c r="AB38" s="55"/>
      <c r="AC38" s="55">
        <f>SUMIFS('B0.5.GT2'!L:L,'B0.5.GT2'!A:A,'B0.SUM (tuần 0)'!$A38)</f>
        <v>0</v>
      </c>
      <c r="AD38" s="55">
        <f>SUMIFS('B0.4.OEM'!L:L,'B0.4.OEM'!A:A,'B0.SUM (tuần 0)'!$A38)</f>
        <v>0</v>
      </c>
      <c r="AE38" s="55"/>
      <c r="AF38" s="55">
        <f>SUMIFS('B0.8.Online'!L:L,'B0.8.Online'!A:A,'B0.SUM (tuần 0)'!$A38)</f>
        <v>0</v>
      </c>
      <c r="AG38" s="59">
        <f t="shared" si="9"/>
        <v>0</v>
      </c>
      <c r="AH38" s="60"/>
      <c r="AI38" s="60">
        <f>SUMIFS('B0.3.XK'!M:M,'B0.3.XK'!A:A,'B0.SUM (tuần 0)'!$A38)</f>
        <v>0</v>
      </c>
      <c r="AJ38" s="60"/>
      <c r="AK38" s="60">
        <f>SUMIFS('B0.5.GT2'!M:M,'B0.5.GT2'!A:A,'B0.SUM (tuần 0)'!$A38)</f>
        <v>0</v>
      </c>
      <c r="AL38" s="55">
        <f>SUMIFS('B0.4.OEM'!M:M,'B0.4.OEM'!A:A,'B0.SUM (tuần 0)'!$A38)</f>
        <v>0</v>
      </c>
      <c r="AM38" s="60"/>
      <c r="AN38" s="60">
        <f>SUMIFS('B0.8.Online'!M:M,'B0.8.Online'!A:A,'B0.SUM (tuần 0)'!$A38)</f>
        <v>0</v>
      </c>
      <c r="AO38" s="61"/>
      <c r="AP38" s="1">
        <f>SUMIFS('B1.SUM (tuần 4)'!$I:$I,'B1.SUM (tuần 4)'!$A:$A,'B0.SUM (tuần 0)'!$A38)</f>
        <v>0</v>
      </c>
      <c r="AQ38" s="62">
        <f t="shared" si="10"/>
        <v>0</v>
      </c>
    </row>
    <row r="39" spans="1:43" ht="13.5" customHeight="1">
      <c r="A39" s="63">
        <v>1001110128</v>
      </c>
      <c r="B39" s="64" t="s">
        <v>115</v>
      </c>
      <c r="C39" s="64" t="s">
        <v>61</v>
      </c>
      <c r="D39" s="52" t="s">
        <v>57</v>
      </c>
      <c r="E39" s="55" t="s">
        <v>62</v>
      </c>
      <c r="F39" s="55" t="s">
        <v>10</v>
      </c>
      <c r="G39" s="55"/>
      <c r="H39" s="55">
        <v>230474</v>
      </c>
      <c r="I39" s="56">
        <f t="shared" si="6"/>
        <v>0</v>
      </c>
      <c r="J39" s="55"/>
      <c r="K39" s="55">
        <f>SUMIFS('B0.3.XK'!J:J,'B0.3.XK'!A:A,'B0.SUM (tuần 0)'!$A39)</f>
        <v>0</v>
      </c>
      <c r="L39" s="55"/>
      <c r="M39" s="55">
        <f>SUMIFS('B0.5.GT2'!K:K,'B0.5.GT2'!A:A,'B0.SUM (tuần 0)'!$A39)</f>
        <v>0</v>
      </c>
      <c r="N39" s="55">
        <f>SUMIFS('B0.4.OEM'!J:J,'B0.4.OEM'!A:A,'B0.SUM (tuần 0)'!$A39)</f>
        <v>0</v>
      </c>
      <c r="O39" s="55"/>
      <c r="P39" s="55">
        <f>SUMIFS('B0.8.Online'!J:J,'B0.8.Online'!A:A,'B0.SUM (tuần 0)'!$A39)</f>
        <v>0</v>
      </c>
      <c r="Q39" s="57">
        <f t="shared" si="7"/>
        <v>0</v>
      </c>
      <c r="R39" s="55"/>
      <c r="S39" s="55">
        <f>SUMIFS('B0.3.XK'!K:K,'B0.3.XK'!A:A,'B0.SUM (tuần 0)'!$A39)</f>
        <v>0</v>
      </c>
      <c r="T39" s="55"/>
      <c r="U39" s="55">
        <f>SUMIFS('B0.5.GT2'!K:K,'B0.5.GT2'!A:A,'B0.SUM (tuần 0)'!$A39)</f>
        <v>0</v>
      </c>
      <c r="V39" s="55">
        <f>SUMIFS('B0.4.OEM'!K:K,'B0.4.OEM'!A:A,'B0.SUM (tuần 0)'!$A39)</f>
        <v>0</v>
      </c>
      <c r="W39" s="55"/>
      <c r="X39" s="55">
        <f>SUMIFS('B0.8.Online'!K:K,'B0.8.Online'!A:A,'B0.SUM (tuần 0)'!$A39)</f>
        <v>0</v>
      </c>
      <c r="Y39" s="58">
        <f t="shared" si="8"/>
        <v>0</v>
      </c>
      <c r="Z39" s="55"/>
      <c r="AA39" s="55">
        <f>SUMIFS('B0.3.XK'!L:L,'B0.3.XK'!A:A,'B0.SUM (tuần 0)'!$A39)</f>
        <v>0</v>
      </c>
      <c r="AB39" s="55"/>
      <c r="AC39" s="55">
        <f>SUMIFS('B0.5.GT2'!L:L,'B0.5.GT2'!A:A,'B0.SUM (tuần 0)'!$A39)</f>
        <v>0</v>
      </c>
      <c r="AD39" s="55">
        <f>SUMIFS('B0.4.OEM'!L:L,'B0.4.OEM'!A:A,'B0.SUM (tuần 0)'!$A39)</f>
        <v>0</v>
      </c>
      <c r="AE39" s="55"/>
      <c r="AF39" s="55">
        <f>SUMIFS('B0.8.Online'!L:L,'B0.8.Online'!A:A,'B0.SUM (tuần 0)'!$A39)</f>
        <v>0</v>
      </c>
      <c r="AG39" s="59">
        <f t="shared" si="9"/>
        <v>0</v>
      </c>
      <c r="AH39" s="60"/>
      <c r="AI39" s="60">
        <f>SUMIFS('B0.3.XK'!M:M,'B0.3.XK'!A:A,'B0.SUM (tuần 0)'!$A39)</f>
        <v>0</v>
      </c>
      <c r="AJ39" s="60"/>
      <c r="AK39" s="60">
        <f>SUMIFS('B0.5.GT2'!M:M,'B0.5.GT2'!A:A,'B0.SUM (tuần 0)'!$A39)</f>
        <v>0</v>
      </c>
      <c r="AL39" s="55">
        <f>SUMIFS('B0.4.OEM'!M:M,'B0.4.OEM'!A:A,'B0.SUM (tuần 0)'!$A39)</f>
        <v>0</v>
      </c>
      <c r="AM39" s="60"/>
      <c r="AN39" s="60">
        <f>SUMIFS('B0.8.Online'!M:M,'B0.8.Online'!A:A,'B0.SUM (tuần 0)'!$A39)</f>
        <v>0</v>
      </c>
      <c r="AO39" s="61"/>
      <c r="AP39" s="1">
        <f>SUMIFS('B1.SUM (tuần 4)'!$I:$I,'B1.SUM (tuần 4)'!$A:$A,'B0.SUM (tuần 0)'!$A39)</f>
        <v>0</v>
      </c>
      <c r="AQ39" s="62">
        <f t="shared" si="10"/>
        <v>0</v>
      </c>
    </row>
    <row r="40" spans="1:43" ht="13.5" customHeight="1">
      <c r="A40" s="63">
        <v>1001110129</v>
      </c>
      <c r="B40" s="64" t="s">
        <v>116</v>
      </c>
      <c r="C40" s="64" t="s">
        <v>109</v>
      </c>
      <c r="D40" s="52" t="s">
        <v>57</v>
      </c>
      <c r="E40" s="55" t="s">
        <v>62</v>
      </c>
      <c r="F40" s="55" t="s">
        <v>10</v>
      </c>
      <c r="G40" s="55"/>
      <c r="H40" s="55">
        <v>358866</v>
      </c>
      <c r="I40" s="56">
        <f t="shared" si="6"/>
        <v>0</v>
      </c>
      <c r="J40" s="55"/>
      <c r="K40" s="55">
        <f>SUMIFS('B0.3.XK'!J:J,'B0.3.XK'!A:A,'B0.SUM (tuần 0)'!$A40)</f>
        <v>0</v>
      </c>
      <c r="L40" s="55"/>
      <c r="M40" s="55">
        <f>SUMIFS('B0.5.GT2'!K:K,'B0.5.GT2'!A:A,'B0.SUM (tuần 0)'!$A40)</f>
        <v>0</v>
      </c>
      <c r="N40" s="55">
        <f>SUMIFS('B0.4.OEM'!J:J,'B0.4.OEM'!A:A,'B0.SUM (tuần 0)'!$A40)</f>
        <v>0</v>
      </c>
      <c r="O40" s="55"/>
      <c r="P40" s="55">
        <f>SUMIFS('B0.8.Online'!J:J,'B0.8.Online'!A:A,'B0.SUM (tuần 0)'!$A40)</f>
        <v>0</v>
      </c>
      <c r="Q40" s="57">
        <f t="shared" si="7"/>
        <v>0</v>
      </c>
      <c r="R40" s="55"/>
      <c r="S40" s="55">
        <f>SUMIFS('B0.3.XK'!K:K,'B0.3.XK'!A:A,'B0.SUM (tuần 0)'!$A40)</f>
        <v>0</v>
      </c>
      <c r="T40" s="55"/>
      <c r="U40" s="55">
        <f>SUMIFS('B0.5.GT2'!K:K,'B0.5.GT2'!A:A,'B0.SUM (tuần 0)'!$A40)</f>
        <v>0</v>
      </c>
      <c r="V40" s="55">
        <f>SUMIFS('B0.4.OEM'!K:K,'B0.4.OEM'!A:A,'B0.SUM (tuần 0)'!$A40)</f>
        <v>0</v>
      </c>
      <c r="W40" s="55"/>
      <c r="X40" s="55">
        <f>SUMIFS('B0.8.Online'!K:K,'B0.8.Online'!A:A,'B0.SUM (tuần 0)'!$A40)</f>
        <v>0</v>
      </c>
      <c r="Y40" s="58">
        <f t="shared" si="8"/>
        <v>0</v>
      </c>
      <c r="Z40" s="55"/>
      <c r="AA40" s="55">
        <f>SUMIFS('B0.3.XK'!L:L,'B0.3.XK'!A:A,'B0.SUM (tuần 0)'!$A40)</f>
        <v>0</v>
      </c>
      <c r="AB40" s="55"/>
      <c r="AC40" s="55">
        <f>SUMIFS('B0.5.GT2'!L:L,'B0.5.GT2'!A:A,'B0.SUM (tuần 0)'!$A40)</f>
        <v>0</v>
      </c>
      <c r="AD40" s="55">
        <f>SUMIFS('B0.4.OEM'!L:L,'B0.4.OEM'!A:A,'B0.SUM (tuần 0)'!$A40)</f>
        <v>0</v>
      </c>
      <c r="AE40" s="55"/>
      <c r="AF40" s="55">
        <f>SUMIFS('B0.8.Online'!L:L,'B0.8.Online'!A:A,'B0.SUM (tuần 0)'!$A40)</f>
        <v>0</v>
      </c>
      <c r="AG40" s="59">
        <f t="shared" si="9"/>
        <v>0</v>
      </c>
      <c r="AH40" s="60"/>
      <c r="AI40" s="60">
        <f>SUMIFS('B0.3.XK'!M:M,'B0.3.XK'!A:A,'B0.SUM (tuần 0)'!$A40)</f>
        <v>0</v>
      </c>
      <c r="AJ40" s="60"/>
      <c r="AK40" s="60">
        <f>SUMIFS('B0.5.GT2'!M:M,'B0.5.GT2'!A:A,'B0.SUM (tuần 0)'!$A40)</f>
        <v>0</v>
      </c>
      <c r="AL40" s="55">
        <f>SUMIFS('B0.4.OEM'!M:M,'B0.4.OEM'!A:A,'B0.SUM (tuần 0)'!$A40)</f>
        <v>0</v>
      </c>
      <c r="AM40" s="60"/>
      <c r="AN40" s="60">
        <f>SUMIFS('B0.8.Online'!M:M,'B0.8.Online'!A:A,'B0.SUM (tuần 0)'!$A40)</f>
        <v>0</v>
      </c>
      <c r="AO40" s="61"/>
      <c r="AP40" s="1">
        <f>SUMIFS('B1.SUM (tuần 4)'!$I:$I,'B1.SUM (tuần 4)'!$A:$A,'B0.SUM (tuần 0)'!$A40)</f>
        <v>0</v>
      </c>
      <c r="AQ40" s="62">
        <f t="shared" si="10"/>
        <v>0</v>
      </c>
    </row>
    <row r="41" spans="1:43" ht="13.5" customHeight="1">
      <c r="A41" s="63">
        <v>1001110132</v>
      </c>
      <c r="B41" s="64" t="s">
        <v>117</v>
      </c>
      <c r="C41" s="64" t="s">
        <v>118</v>
      </c>
      <c r="D41" s="52" t="s">
        <v>57</v>
      </c>
      <c r="E41" s="55" t="s">
        <v>58</v>
      </c>
      <c r="F41" s="55" t="s">
        <v>10</v>
      </c>
      <c r="G41" s="55"/>
      <c r="H41" s="55">
        <v>1447041</v>
      </c>
      <c r="I41" s="56">
        <f t="shared" si="6"/>
        <v>0</v>
      </c>
      <c r="J41" s="55"/>
      <c r="K41" s="55">
        <f>SUMIFS('B0.3.XK'!J:J,'B0.3.XK'!A:A,'B0.SUM (tuần 0)'!$A41)</f>
        <v>0</v>
      </c>
      <c r="L41" s="55"/>
      <c r="M41" s="55">
        <f>SUMIFS('B0.5.GT2'!K:K,'B0.5.GT2'!A:A,'B0.SUM (tuần 0)'!$A41)</f>
        <v>0</v>
      </c>
      <c r="N41" s="55">
        <f>SUMIFS('B0.4.OEM'!J:J,'B0.4.OEM'!A:A,'B0.SUM (tuần 0)'!$A41)</f>
        <v>0</v>
      </c>
      <c r="O41" s="55"/>
      <c r="P41" s="55">
        <f>SUMIFS('B0.8.Online'!J:J,'B0.8.Online'!A:A,'B0.SUM (tuần 0)'!$A41)</f>
        <v>0</v>
      </c>
      <c r="Q41" s="57">
        <f t="shared" si="7"/>
        <v>0</v>
      </c>
      <c r="R41" s="55"/>
      <c r="S41" s="55">
        <f>SUMIFS('B0.3.XK'!K:K,'B0.3.XK'!A:A,'B0.SUM (tuần 0)'!$A41)</f>
        <v>0</v>
      </c>
      <c r="T41" s="55"/>
      <c r="U41" s="55">
        <f>SUMIFS('B0.5.GT2'!K:K,'B0.5.GT2'!A:A,'B0.SUM (tuần 0)'!$A41)</f>
        <v>0</v>
      </c>
      <c r="V41" s="55">
        <f>SUMIFS('B0.4.OEM'!K:K,'B0.4.OEM'!A:A,'B0.SUM (tuần 0)'!$A41)</f>
        <v>0</v>
      </c>
      <c r="W41" s="55"/>
      <c r="X41" s="55">
        <f>SUMIFS('B0.8.Online'!K:K,'B0.8.Online'!A:A,'B0.SUM (tuần 0)'!$A41)</f>
        <v>0</v>
      </c>
      <c r="Y41" s="58">
        <f t="shared" si="8"/>
        <v>500</v>
      </c>
      <c r="Z41" s="55"/>
      <c r="AA41" s="55">
        <f>SUMIFS('B0.3.XK'!L:L,'B0.3.XK'!A:A,'B0.SUM (tuần 0)'!$A41)</f>
        <v>500</v>
      </c>
      <c r="AB41" s="55"/>
      <c r="AC41" s="55">
        <f>SUMIFS('B0.5.GT2'!L:L,'B0.5.GT2'!A:A,'B0.SUM (tuần 0)'!$A41)</f>
        <v>0</v>
      </c>
      <c r="AD41" s="55">
        <f>SUMIFS('B0.4.OEM'!L:L,'B0.4.OEM'!A:A,'B0.SUM (tuần 0)'!$A41)</f>
        <v>0</v>
      </c>
      <c r="AE41" s="55"/>
      <c r="AF41" s="55">
        <f>SUMIFS('B0.8.Online'!L:L,'B0.8.Online'!A:A,'B0.SUM (tuần 0)'!$A41)</f>
        <v>0</v>
      </c>
      <c r="AG41" s="59">
        <f t="shared" si="9"/>
        <v>0</v>
      </c>
      <c r="AH41" s="60"/>
      <c r="AI41" s="60">
        <f>SUMIFS('B0.3.XK'!M:M,'B0.3.XK'!A:A,'B0.SUM (tuần 0)'!$A41)</f>
        <v>0</v>
      </c>
      <c r="AJ41" s="60"/>
      <c r="AK41" s="60">
        <f>SUMIFS('B0.5.GT2'!M:M,'B0.5.GT2'!A:A,'B0.SUM (tuần 0)'!$A41)</f>
        <v>0</v>
      </c>
      <c r="AL41" s="55">
        <f>SUMIFS('B0.4.OEM'!M:M,'B0.4.OEM'!A:A,'B0.SUM (tuần 0)'!$A41)</f>
        <v>0</v>
      </c>
      <c r="AM41" s="60"/>
      <c r="AN41" s="60">
        <f>SUMIFS('B0.8.Online'!M:M,'B0.8.Online'!A:A,'B0.SUM (tuần 0)'!$A41)</f>
        <v>0</v>
      </c>
      <c r="AO41" s="61"/>
      <c r="AP41" s="1">
        <f>SUMIFS('B1.SUM (tuần 4)'!$I:$I,'B1.SUM (tuần 4)'!$A:$A,'B0.SUM (tuần 0)'!$A41)</f>
        <v>0</v>
      </c>
      <c r="AQ41" s="62">
        <f t="shared" si="10"/>
        <v>0</v>
      </c>
    </row>
    <row r="42" spans="1:43" ht="13.5" customHeight="1">
      <c r="A42" s="63">
        <v>1001110139</v>
      </c>
      <c r="B42" s="64" t="s">
        <v>119</v>
      </c>
      <c r="C42" s="64" t="s">
        <v>88</v>
      </c>
      <c r="D42" s="52" t="s">
        <v>57</v>
      </c>
      <c r="E42" s="55" t="s">
        <v>58</v>
      </c>
      <c r="F42" s="55" t="s">
        <v>10</v>
      </c>
      <c r="G42" s="55"/>
      <c r="H42" s="55">
        <v>2630984</v>
      </c>
      <c r="I42" s="56">
        <f t="shared" si="6"/>
        <v>0</v>
      </c>
      <c r="J42" s="55"/>
      <c r="K42" s="55">
        <f>SUMIFS('B0.3.XK'!J:J,'B0.3.XK'!A:A,'B0.SUM (tuần 0)'!$A42)</f>
        <v>0</v>
      </c>
      <c r="L42" s="55"/>
      <c r="M42" s="55">
        <f>SUMIFS('B0.5.GT2'!K:K,'B0.5.GT2'!A:A,'B0.SUM (tuần 0)'!$A42)</f>
        <v>0</v>
      </c>
      <c r="N42" s="55">
        <f>SUMIFS('B0.4.OEM'!J:J,'B0.4.OEM'!A:A,'B0.SUM (tuần 0)'!$A42)</f>
        <v>0</v>
      </c>
      <c r="O42" s="55"/>
      <c r="P42" s="55">
        <f>SUMIFS('B0.8.Online'!J:J,'B0.8.Online'!A:A,'B0.SUM (tuần 0)'!$A42)</f>
        <v>0</v>
      </c>
      <c r="Q42" s="57">
        <f t="shared" si="7"/>
        <v>0</v>
      </c>
      <c r="R42" s="55"/>
      <c r="S42" s="55">
        <f>SUMIFS('B0.3.XK'!K:K,'B0.3.XK'!A:A,'B0.SUM (tuần 0)'!$A42)</f>
        <v>0</v>
      </c>
      <c r="T42" s="55"/>
      <c r="U42" s="55">
        <f>SUMIFS('B0.5.GT2'!K:K,'B0.5.GT2'!A:A,'B0.SUM (tuần 0)'!$A42)</f>
        <v>0</v>
      </c>
      <c r="V42" s="55">
        <f>SUMIFS('B0.4.OEM'!K:K,'B0.4.OEM'!A:A,'B0.SUM (tuần 0)'!$A42)</f>
        <v>0</v>
      </c>
      <c r="W42" s="55"/>
      <c r="X42" s="55">
        <f>SUMIFS('B0.8.Online'!K:K,'B0.8.Online'!A:A,'B0.SUM (tuần 0)'!$A42)</f>
        <v>0</v>
      </c>
      <c r="Y42" s="58">
        <f t="shared" si="8"/>
        <v>0</v>
      </c>
      <c r="Z42" s="55"/>
      <c r="AA42" s="55">
        <f>SUMIFS('B0.3.XK'!L:L,'B0.3.XK'!A:A,'B0.SUM (tuần 0)'!$A42)</f>
        <v>0</v>
      </c>
      <c r="AB42" s="55"/>
      <c r="AC42" s="55">
        <f>SUMIFS('B0.5.GT2'!L:L,'B0.5.GT2'!A:A,'B0.SUM (tuần 0)'!$A42)</f>
        <v>0</v>
      </c>
      <c r="AD42" s="55">
        <f>SUMIFS('B0.4.OEM'!L:L,'B0.4.OEM'!A:A,'B0.SUM (tuần 0)'!$A42)</f>
        <v>0</v>
      </c>
      <c r="AE42" s="55"/>
      <c r="AF42" s="55">
        <f>SUMIFS('B0.8.Online'!L:L,'B0.8.Online'!A:A,'B0.SUM (tuần 0)'!$A42)</f>
        <v>0</v>
      </c>
      <c r="AG42" s="59">
        <f t="shared" si="9"/>
        <v>0</v>
      </c>
      <c r="AH42" s="60"/>
      <c r="AI42" s="60">
        <f>SUMIFS('B0.3.XK'!M:M,'B0.3.XK'!A:A,'B0.SUM (tuần 0)'!$A42)</f>
        <v>0</v>
      </c>
      <c r="AJ42" s="60"/>
      <c r="AK42" s="60">
        <f>SUMIFS('B0.5.GT2'!M:M,'B0.5.GT2'!A:A,'B0.SUM (tuần 0)'!$A42)</f>
        <v>0</v>
      </c>
      <c r="AL42" s="55">
        <f>SUMIFS('B0.4.OEM'!M:M,'B0.4.OEM'!A:A,'B0.SUM (tuần 0)'!$A42)</f>
        <v>0</v>
      </c>
      <c r="AM42" s="60"/>
      <c r="AN42" s="60">
        <f>SUMIFS('B0.8.Online'!M:M,'B0.8.Online'!A:A,'B0.SUM (tuần 0)'!$A42)</f>
        <v>0</v>
      </c>
      <c r="AO42" s="61"/>
      <c r="AP42" s="1">
        <f>SUMIFS('B1.SUM (tuần 4)'!$I:$I,'B1.SUM (tuần 4)'!$A:$A,'B0.SUM (tuần 0)'!$A42)</f>
        <v>0</v>
      </c>
      <c r="AQ42" s="62">
        <f t="shared" si="10"/>
        <v>0</v>
      </c>
    </row>
    <row r="43" spans="1:43" ht="13.5" customHeight="1">
      <c r="A43" s="63">
        <v>1001110151</v>
      </c>
      <c r="B43" s="64" t="s">
        <v>120</v>
      </c>
      <c r="C43" s="64" t="s">
        <v>94</v>
      </c>
      <c r="D43" s="52" t="s">
        <v>57</v>
      </c>
      <c r="E43" s="55" t="s">
        <v>69</v>
      </c>
      <c r="F43" s="55" t="s">
        <v>10</v>
      </c>
      <c r="G43" s="55"/>
      <c r="H43" s="55">
        <v>4612991</v>
      </c>
      <c r="I43" s="56">
        <f t="shared" si="6"/>
        <v>0</v>
      </c>
      <c r="J43" s="55"/>
      <c r="K43" s="55">
        <f>SUMIFS('B0.3.XK'!J:J,'B0.3.XK'!A:A,'B0.SUM (tuần 0)'!$A43)</f>
        <v>0</v>
      </c>
      <c r="L43" s="55"/>
      <c r="M43" s="55">
        <f>SUMIFS('B0.5.GT2'!K:K,'B0.5.GT2'!A:A,'B0.SUM (tuần 0)'!$A43)</f>
        <v>0</v>
      </c>
      <c r="N43" s="55">
        <f>SUMIFS('B0.4.OEM'!J:J,'B0.4.OEM'!A:A,'B0.SUM (tuần 0)'!$A43)</f>
        <v>0</v>
      </c>
      <c r="O43" s="55"/>
      <c r="P43" s="55">
        <f>SUMIFS('B0.8.Online'!J:J,'B0.8.Online'!A:A,'B0.SUM (tuần 0)'!$A43)</f>
        <v>0</v>
      </c>
      <c r="Q43" s="57">
        <f t="shared" si="7"/>
        <v>0</v>
      </c>
      <c r="R43" s="55"/>
      <c r="S43" s="55">
        <f>SUMIFS('B0.3.XK'!K:K,'B0.3.XK'!A:A,'B0.SUM (tuần 0)'!$A43)</f>
        <v>0</v>
      </c>
      <c r="T43" s="55"/>
      <c r="U43" s="55">
        <f>SUMIFS('B0.5.GT2'!K:K,'B0.5.GT2'!A:A,'B0.SUM (tuần 0)'!$A43)</f>
        <v>0</v>
      </c>
      <c r="V43" s="55">
        <f>SUMIFS('B0.4.OEM'!K:K,'B0.4.OEM'!A:A,'B0.SUM (tuần 0)'!$A43)</f>
        <v>0</v>
      </c>
      <c r="W43" s="55"/>
      <c r="X43" s="55">
        <f>SUMIFS('B0.8.Online'!K:K,'B0.8.Online'!A:A,'B0.SUM (tuần 0)'!$A43)</f>
        <v>0</v>
      </c>
      <c r="Y43" s="58">
        <f t="shared" si="8"/>
        <v>0</v>
      </c>
      <c r="Z43" s="55"/>
      <c r="AA43" s="55">
        <f>SUMIFS('B0.3.XK'!L:L,'B0.3.XK'!A:A,'B0.SUM (tuần 0)'!$A43)</f>
        <v>0</v>
      </c>
      <c r="AB43" s="55"/>
      <c r="AC43" s="55">
        <f>SUMIFS('B0.5.GT2'!L:L,'B0.5.GT2'!A:A,'B0.SUM (tuần 0)'!$A43)</f>
        <v>0</v>
      </c>
      <c r="AD43" s="55">
        <f>SUMIFS('B0.4.OEM'!L:L,'B0.4.OEM'!A:A,'B0.SUM (tuần 0)'!$A43)</f>
        <v>0</v>
      </c>
      <c r="AE43" s="55"/>
      <c r="AF43" s="55">
        <f>SUMIFS('B0.8.Online'!L:L,'B0.8.Online'!A:A,'B0.SUM (tuần 0)'!$A43)</f>
        <v>0</v>
      </c>
      <c r="AG43" s="59">
        <f t="shared" si="9"/>
        <v>0</v>
      </c>
      <c r="AH43" s="60"/>
      <c r="AI43" s="60">
        <f>SUMIFS('B0.3.XK'!M:M,'B0.3.XK'!A:A,'B0.SUM (tuần 0)'!$A43)</f>
        <v>0</v>
      </c>
      <c r="AJ43" s="60"/>
      <c r="AK43" s="60">
        <f>SUMIFS('B0.5.GT2'!M:M,'B0.5.GT2'!A:A,'B0.SUM (tuần 0)'!$A43)</f>
        <v>0</v>
      </c>
      <c r="AL43" s="55">
        <f>SUMIFS('B0.4.OEM'!M:M,'B0.4.OEM'!A:A,'B0.SUM (tuần 0)'!$A43)</f>
        <v>0</v>
      </c>
      <c r="AM43" s="60"/>
      <c r="AN43" s="60">
        <f>SUMIFS('B0.8.Online'!M:M,'B0.8.Online'!A:A,'B0.SUM (tuần 0)'!$A43)</f>
        <v>0</v>
      </c>
      <c r="AO43" s="61"/>
      <c r="AP43" s="1">
        <f>SUMIFS('B1.SUM (tuần 4)'!$I:$I,'B1.SUM (tuần 4)'!$A:$A,'B0.SUM (tuần 0)'!$A43)</f>
        <v>0</v>
      </c>
      <c r="AQ43" s="62">
        <f t="shared" si="10"/>
        <v>0</v>
      </c>
    </row>
    <row r="44" spans="1:43" ht="13.5" customHeight="1">
      <c r="A44" s="63">
        <v>1001110152</v>
      </c>
      <c r="B44" s="64" t="s">
        <v>121</v>
      </c>
      <c r="C44" s="64" t="s">
        <v>111</v>
      </c>
      <c r="D44" s="52" t="s">
        <v>57</v>
      </c>
      <c r="E44" s="55" t="s">
        <v>69</v>
      </c>
      <c r="F44" s="55" t="s">
        <v>10</v>
      </c>
      <c r="G44" s="55"/>
      <c r="H44" s="55">
        <v>5426403</v>
      </c>
      <c r="I44" s="56">
        <f t="shared" si="6"/>
        <v>0</v>
      </c>
      <c r="J44" s="55"/>
      <c r="K44" s="55">
        <f>SUMIFS('B0.3.XK'!J:J,'B0.3.XK'!A:A,'B0.SUM (tuần 0)'!$A44)</f>
        <v>0</v>
      </c>
      <c r="L44" s="55"/>
      <c r="M44" s="55">
        <f>SUMIFS('B0.5.GT2'!K:K,'B0.5.GT2'!A:A,'B0.SUM (tuần 0)'!$A44)</f>
        <v>0</v>
      </c>
      <c r="N44" s="55">
        <f>SUMIFS('B0.4.OEM'!J:J,'B0.4.OEM'!A:A,'B0.SUM (tuần 0)'!$A44)</f>
        <v>0</v>
      </c>
      <c r="O44" s="55"/>
      <c r="P44" s="55">
        <f>SUMIFS('B0.8.Online'!J:J,'B0.8.Online'!A:A,'B0.SUM (tuần 0)'!$A44)</f>
        <v>0</v>
      </c>
      <c r="Q44" s="57">
        <f t="shared" si="7"/>
        <v>0</v>
      </c>
      <c r="R44" s="55"/>
      <c r="S44" s="55">
        <f>SUMIFS('B0.3.XK'!K:K,'B0.3.XK'!A:A,'B0.SUM (tuần 0)'!$A44)</f>
        <v>0</v>
      </c>
      <c r="T44" s="55"/>
      <c r="U44" s="55">
        <f>SUMIFS('B0.5.GT2'!K:K,'B0.5.GT2'!A:A,'B0.SUM (tuần 0)'!$A44)</f>
        <v>0</v>
      </c>
      <c r="V44" s="55">
        <f>SUMIFS('B0.4.OEM'!K:K,'B0.4.OEM'!A:A,'B0.SUM (tuần 0)'!$A44)</f>
        <v>0</v>
      </c>
      <c r="W44" s="55"/>
      <c r="X44" s="55">
        <f>SUMIFS('B0.8.Online'!K:K,'B0.8.Online'!A:A,'B0.SUM (tuần 0)'!$A44)</f>
        <v>0</v>
      </c>
      <c r="Y44" s="58">
        <f t="shared" si="8"/>
        <v>0</v>
      </c>
      <c r="Z44" s="55"/>
      <c r="AA44" s="55">
        <f>SUMIFS('B0.3.XK'!L:L,'B0.3.XK'!A:A,'B0.SUM (tuần 0)'!$A44)</f>
        <v>0</v>
      </c>
      <c r="AB44" s="55"/>
      <c r="AC44" s="55">
        <f>SUMIFS('B0.5.GT2'!L:L,'B0.5.GT2'!A:A,'B0.SUM (tuần 0)'!$A44)</f>
        <v>0</v>
      </c>
      <c r="AD44" s="55">
        <f>SUMIFS('B0.4.OEM'!L:L,'B0.4.OEM'!A:A,'B0.SUM (tuần 0)'!$A44)</f>
        <v>0</v>
      </c>
      <c r="AE44" s="55"/>
      <c r="AF44" s="55">
        <f>SUMIFS('B0.8.Online'!L:L,'B0.8.Online'!A:A,'B0.SUM (tuần 0)'!$A44)</f>
        <v>0</v>
      </c>
      <c r="AG44" s="59">
        <f t="shared" si="9"/>
        <v>150</v>
      </c>
      <c r="AH44" s="60"/>
      <c r="AI44" s="60">
        <f>SUMIFS('B0.3.XK'!M:M,'B0.3.XK'!A:A,'B0.SUM (tuần 0)'!$A44)</f>
        <v>150</v>
      </c>
      <c r="AJ44" s="60"/>
      <c r="AK44" s="60">
        <f>SUMIFS('B0.5.GT2'!M:M,'B0.5.GT2'!A:A,'B0.SUM (tuần 0)'!$A44)</f>
        <v>0</v>
      </c>
      <c r="AL44" s="55">
        <f>SUMIFS('B0.4.OEM'!M:M,'B0.4.OEM'!A:A,'B0.SUM (tuần 0)'!$A44)</f>
        <v>0</v>
      </c>
      <c r="AM44" s="60"/>
      <c r="AN44" s="60">
        <f>SUMIFS('B0.8.Online'!M:M,'B0.8.Online'!A:A,'B0.SUM (tuần 0)'!$A44)</f>
        <v>0</v>
      </c>
      <c r="AO44" s="61"/>
      <c r="AP44" s="1">
        <f>SUMIFS('B1.SUM (tuần 4)'!$I:$I,'B1.SUM (tuần 4)'!$A:$A,'B0.SUM (tuần 0)'!$A44)</f>
        <v>0</v>
      </c>
      <c r="AQ44" s="62">
        <f t="shared" si="10"/>
        <v>0</v>
      </c>
    </row>
    <row r="45" spans="1:43" ht="13.5" customHeight="1">
      <c r="A45" s="63">
        <v>1001110153</v>
      </c>
      <c r="B45" s="64" t="s">
        <v>122</v>
      </c>
      <c r="C45" s="64" t="s">
        <v>92</v>
      </c>
      <c r="D45" s="52" t="s">
        <v>57</v>
      </c>
      <c r="E45" s="55" t="s">
        <v>69</v>
      </c>
      <c r="F45" s="55" t="s">
        <v>10</v>
      </c>
      <c r="G45" s="55"/>
      <c r="H45" s="55">
        <v>5867093</v>
      </c>
      <c r="I45" s="56">
        <f t="shared" si="6"/>
        <v>0</v>
      </c>
      <c r="J45" s="55"/>
      <c r="K45" s="55">
        <f>SUMIFS('B0.3.XK'!J:J,'B0.3.XK'!A:A,'B0.SUM (tuần 0)'!$A45)</f>
        <v>0</v>
      </c>
      <c r="L45" s="55"/>
      <c r="M45" s="55">
        <f>SUMIFS('B0.5.GT2'!K:K,'B0.5.GT2'!A:A,'B0.SUM (tuần 0)'!$A45)</f>
        <v>0</v>
      </c>
      <c r="N45" s="55">
        <f>SUMIFS('B0.4.OEM'!J:J,'B0.4.OEM'!A:A,'B0.SUM (tuần 0)'!$A45)</f>
        <v>0</v>
      </c>
      <c r="O45" s="55"/>
      <c r="P45" s="55">
        <f>SUMIFS('B0.8.Online'!J:J,'B0.8.Online'!A:A,'B0.SUM (tuần 0)'!$A45)</f>
        <v>0</v>
      </c>
      <c r="Q45" s="57">
        <f t="shared" si="7"/>
        <v>0</v>
      </c>
      <c r="R45" s="55"/>
      <c r="S45" s="55">
        <f>SUMIFS('B0.3.XK'!K:K,'B0.3.XK'!A:A,'B0.SUM (tuần 0)'!$A45)</f>
        <v>0</v>
      </c>
      <c r="T45" s="55"/>
      <c r="U45" s="55">
        <f>SUMIFS('B0.5.GT2'!K:K,'B0.5.GT2'!A:A,'B0.SUM (tuần 0)'!$A45)</f>
        <v>0</v>
      </c>
      <c r="V45" s="55">
        <f>SUMIFS('B0.4.OEM'!K:K,'B0.4.OEM'!A:A,'B0.SUM (tuần 0)'!$A45)</f>
        <v>0</v>
      </c>
      <c r="W45" s="55"/>
      <c r="X45" s="55">
        <f>SUMIFS('B0.8.Online'!K:K,'B0.8.Online'!A:A,'B0.SUM (tuần 0)'!$A45)</f>
        <v>0</v>
      </c>
      <c r="Y45" s="58">
        <f t="shared" si="8"/>
        <v>20</v>
      </c>
      <c r="Z45" s="55"/>
      <c r="AA45" s="55">
        <f>SUMIFS('B0.3.XK'!L:L,'B0.3.XK'!A:A,'B0.SUM (tuần 0)'!$A45)</f>
        <v>20</v>
      </c>
      <c r="AB45" s="55"/>
      <c r="AC45" s="55">
        <f>SUMIFS('B0.5.GT2'!L:L,'B0.5.GT2'!A:A,'B0.SUM (tuần 0)'!$A45)</f>
        <v>0</v>
      </c>
      <c r="AD45" s="55">
        <f>SUMIFS('B0.4.OEM'!L:L,'B0.4.OEM'!A:A,'B0.SUM (tuần 0)'!$A45)</f>
        <v>0</v>
      </c>
      <c r="AE45" s="55"/>
      <c r="AF45" s="55">
        <f>SUMIFS('B0.8.Online'!L:L,'B0.8.Online'!A:A,'B0.SUM (tuần 0)'!$A45)</f>
        <v>0</v>
      </c>
      <c r="AG45" s="59">
        <f t="shared" si="9"/>
        <v>0</v>
      </c>
      <c r="AH45" s="60"/>
      <c r="AI45" s="60">
        <f>SUMIFS('B0.3.XK'!M:M,'B0.3.XK'!A:A,'B0.SUM (tuần 0)'!$A45)</f>
        <v>0</v>
      </c>
      <c r="AJ45" s="60"/>
      <c r="AK45" s="60">
        <f>SUMIFS('B0.5.GT2'!M:M,'B0.5.GT2'!A:A,'B0.SUM (tuần 0)'!$A45)</f>
        <v>0</v>
      </c>
      <c r="AL45" s="55">
        <f>SUMIFS('B0.4.OEM'!M:M,'B0.4.OEM'!A:A,'B0.SUM (tuần 0)'!$A45)</f>
        <v>0</v>
      </c>
      <c r="AM45" s="60"/>
      <c r="AN45" s="60">
        <f>SUMIFS('B0.8.Online'!M:M,'B0.8.Online'!A:A,'B0.SUM (tuần 0)'!$A45)</f>
        <v>0</v>
      </c>
      <c r="AO45" s="61"/>
      <c r="AP45" s="1">
        <f>SUMIFS('B1.SUM (tuần 4)'!$I:$I,'B1.SUM (tuần 4)'!$A:$A,'B0.SUM (tuần 0)'!$A45)</f>
        <v>0</v>
      </c>
      <c r="AQ45" s="62">
        <f t="shared" si="10"/>
        <v>0</v>
      </c>
    </row>
    <row r="46" spans="1:43" ht="13.5" customHeight="1">
      <c r="A46" s="63">
        <v>1001110156</v>
      </c>
      <c r="B46" s="64" t="s">
        <v>123</v>
      </c>
      <c r="C46" s="64" t="s">
        <v>92</v>
      </c>
      <c r="D46" s="52" t="s">
        <v>57</v>
      </c>
      <c r="E46" s="55" t="s">
        <v>69</v>
      </c>
      <c r="F46" s="55" t="s">
        <v>10</v>
      </c>
      <c r="G46" s="55"/>
      <c r="H46" s="55">
        <v>6850818</v>
      </c>
      <c r="I46" s="56">
        <f t="shared" si="6"/>
        <v>0</v>
      </c>
      <c r="J46" s="55"/>
      <c r="K46" s="55">
        <f>SUMIFS('B0.3.XK'!J:J,'B0.3.XK'!A:A,'B0.SUM (tuần 0)'!$A46)</f>
        <v>0</v>
      </c>
      <c r="L46" s="55"/>
      <c r="M46" s="55">
        <f>SUMIFS('B0.5.GT2'!K:K,'B0.5.GT2'!A:A,'B0.SUM (tuần 0)'!$A46)</f>
        <v>0</v>
      </c>
      <c r="N46" s="55">
        <f>SUMIFS('B0.4.OEM'!J:J,'B0.4.OEM'!A:A,'B0.SUM (tuần 0)'!$A46)</f>
        <v>0</v>
      </c>
      <c r="O46" s="55"/>
      <c r="P46" s="55">
        <f>SUMIFS('B0.8.Online'!J:J,'B0.8.Online'!A:A,'B0.SUM (tuần 0)'!$A46)</f>
        <v>0</v>
      </c>
      <c r="Q46" s="57">
        <f t="shared" si="7"/>
        <v>0</v>
      </c>
      <c r="R46" s="55"/>
      <c r="S46" s="55">
        <f>SUMIFS('B0.3.XK'!K:K,'B0.3.XK'!A:A,'B0.SUM (tuần 0)'!$A46)</f>
        <v>0</v>
      </c>
      <c r="T46" s="55"/>
      <c r="U46" s="55">
        <f>SUMIFS('B0.5.GT2'!K:K,'B0.5.GT2'!A:A,'B0.SUM (tuần 0)'!$A46)</f>
        <v>0</v>
      </c>
      <c r="V46" s="55">
        <f>SUMIFS('B0.4.OEM'!K:K,'B0.4.OEM'!A:A,'B0.SUM (tuần 0)'!$A46)</f>
        <v>0</v>
      </c>
      <c r="W46" s="55"/>
      <c r="X46" s="55">
        <f>SUMIFS('B0.8.Online'!K:K,'B0.8.Online'!A:A,'B0.SUM (tuần 0)'!$A46)</f>
        <v>0</v>
      </c>
      <c r="Y46" s="58">
        <f t="shared" si="8"/>
        <v>0</v>
      </c>
      <c r="Z46" s="55"/>
      <c r="AA46" s="55">
        <f>SUMIFS('B0.3.XK'!L:L,'B0.3.XK'!A:A,'B0.SUM (tuần 0)'!$A46)</f>
        <v>0</v>
      </c>
      <c r="AB46" s="55"/>
      <c r="AC46" s="55">
        <f>SUMIFS('B0.5.GT2'!L:L,'B0.5.GT2'!A:A,'B0.SUM (tuần 0)'!$A46)</f>
        <v>0</v>
      </c>
      <c r="AD46" s="55">
        <f>SUMIFS('B0.4.OEM'!L:L,'B0.4.OEM'!A:A,'B0.SUM (tuần 0)'!$A46)</f>
        <v>0</v>
      </c>
      <c r="AE46" s="55"/>
      <c r="AF46" s="55">
        <f>SUMIFS('B0.8.Online'!L:L,'B0.8.Online'!A:A,'B0.SUM (tuần 0)'!$A46)</f>
        <v>0</v>
      </c>
      <c r="AG46" s="59">
        <f t="shared" si="9"/>
        <v>50</v>
      </c>
      <c r="AH46" s="60"/>
      <c r="AI46" s="60">
        <f>SUMIFS('B0.3.XK'!M:M,'B0.3.XK'!A:A,'B0.SUM (tuần 0)'!$A46)</f>
        <v>50</v>
      </c>
      <c r="AJ46" s="60"/>
      <c r="AK46" s="60">
        <f>SUMIFS('B0.5.GT2'!M:M,'B0.5.GT2'!A:A,'B0.SUM (tuần 0)'!$A46)</f>
        <v>0</v>
      </c>
      <c r="AL46" s="55">
        <f>SUMIFS('B0.4.OEM'!M:M,'B0.4.OEM'!A:A,'B0.SUM (tuần 0)'!$A46)</f>
        <v>0</v>
      </c>
      <c r="AM46" s="60"/>
      <c r="AN46" s="60">
        <f>SUMIFS('B0.8.Online'!M:M,'B0.8.Online'!A:A,'B0.SUM (tuần 0)'!$A46)</f>
        <v>0</v>
      </c>
      <c r="AO46" s="61"/>
      <c r="AP46" s="1">
        <f>SUMIFS('B1.SUM (tuần 4)'!$I:$I,'B1.SUM (tuần 4)'!$A:$A,'B0.SUM (tuần 0)'!$A46)</f>
        <v>0</v>
      </c>
      <c r="AQ46" s="62">
        <f t="shared" si="10"/>
        <v>0</v>
      </c>
    </row>
    <row r="47" spans="1:43" ht="13.5" customHeight="1">
      <c r="A47" s="63">
        <v>1001110167</v>
      </c>
      <c r="B47" s="64" t="s">
        <v>124</v>
      </c>
      <c r="C47" s="64" t="s">
        <v>118</v>
      </c>
      <c r="D47" s="52" t="s">
        <v>57</v>
      </c>
      <c r="E47" s="55" t="s">
        <v>58</v>
      </c>
      <c r="F47" s="55" t="s">
        <v>10</v>
      </c>
      <c r="G47" s="55"/>
      <c r="H47" s="55">
        <v>1513868</v>
      </c>
      <c r="I47" s="56">
        <f t="shared" si="6"/>
        <v>0</v>
      </c>
      <c r="J47" s="55"/>
      <c r="K47" s="55">
        <f>SUMIFS('B0.3.XK'!J:J,'B0.3.XK'!A:A,'B0.SUM (tuần 0)'!$A47)</f>
        <v>0</v>
      </c>
      <c r="L47" s="55"/>
      <c r="M47" s="55">
        <f>SUMIFS('B0.5.GT2'!K:K,'B0.5.GT2'!A:A,'B0.SUM (tuần 0)'!$A47)</f>
        <v>0</v>
      </c>
      <c r="N47" s="55">
        <f>SUMIFS('B0.4.OEM'!J:J,'B0.4.OEM'!A:A,'B0.SUM (tuần 0)'!$A47)</f>
        <v>0</v>
      </c>
      <c r="O47" s="55"/>
      <c r="P47" s="55">
        <f>SUMIFS('B0.8.Online'!J:J,'B0.8.Online'!A:A,'B0.SUM (tuần 0)'!$A47)</f>
        <v>0</v>
      </c>
      <c r="Q47" s="57">
        <f t="shared" si="7"/>
        <v>0</v>
      </c>
      <c r="R47" s="55"/>
      <c r="S47" s="55">
        <f>SUMIFS('B0.3.XK'!K:K,'B0.3.XK'!A:A,'B0.SUM (tuần 0)'!$A47)</f>
        <v>0</v>
      </c>
      <c r="T47" s="55"/>
      <c r="U47" s="55">
        <f>SUMIFS('B0.5.GT2'!K:K,'B0.5.GT2'!A:A,'B0.SUM (tuần 0)'!$A47)</f>
        <v>0</v>
      </c>
      <c r="V47" s="55">
        <f>SUMIFS('B0.4.OEM'!K:K,'B0.4.OEM'!A:A,'B0.SUM (tuần 0)'!$A47)</f>
        <v>0</v>
      </c>
      <c r="W47" s="55"/>
      <c r="X47" s="55">
        <f>SUMIFS('B0.8.Online'!K:K,'B0.8.Online'!A:A,'B0.SUM (tuần 0)'!$A47)</f>
        <v>0</v>
      </c>
      <c r="Y47" s="58">
        <f t="shared" si="8"/>
        <v>100</v>
      </c>
      <c r="Z47" s="55"/>
      <c r="AA47" s="55">
        <f>SUMIFS('B0.3.XK'!L:L,'B0.3.XK'!A:A,'B0.SUM (tuần 0)'!$A47)</f>
        <v>100</v>
      </c>
      <c r="AB47" s="55"/>
      <c r="AC47" s="55">
        <f>SUMIFS('B0.5.GT2'!L:L,'B0.5.GT2'!A:A,'B0.SUM (tuần 0)'!$A47)</f>
        <v>0</v>
      </c>
      <c r="AD47" s="55">
        <f>SUMIFS('B0.4.OEM'!L:L,'B0.4.OEM'!A:A,'B0.SUM (tuần 0)'!$A47)</f>
        <v>0</v>
      </c>
      <c r="AE47" s="55"/>
      <c r="AF47" s="55">
        <f>SUMIFS('B0.8.Online'!L:L,'B0.8.Online'!A:A,'B0.SUM (tuần 0)'!$A47)</f>
        <v>0</v>
      </c>
      <c r="AG47" s="59">
        <f t="shared" si="9"/>
        <v>0</v>
      </c>
      <c r="AH47" s="60"/>
      <c r="AI47" s="60">
        <f>SUMIFS('B0.3.XK'!M:M,'B0.3.XK'!A:A,'B0.SUM (tuần 0)'!$A47)</f>
        <v>0</v>
      </c>
      <c r="AJ47" s="60"/>
      <c r="AK47" s="60">
        <f>SUMIFS('B0.5.GT2'!M:M,'B0.5.GT2'!A:A,'B0.SUM (tuần 0)'!$A47)</f>
        <v>0</v>
      </c>
      <c r="AL47" s="55">
        <f>SUMIFS('B0.4.OEM'!M:M,'B0.4.OEM'!A:A,'B0.SUM (tuần 0)'!$A47)</f>
        <v>0</v>
      </c>
      <c r="AM47" s="60"/>
      <c r="AN47" s="60">
        <f>SUMIFS('B0.8.Online'!M:M,'B0.8.Online'!A:A,'B0.SUM (tuần 0)'!$A47)</f>
        <v>0</v>
      </c>
      <c r="AO47" s="61"/>
      <c r="AP47" s="1">
        <f>SUMIFS('B1.SUM (tuần 4)'!$I:$I,'B1.SUM (tuần 4)'!$A:$A,'B0.SUM (tuần 0)'!$A47)</f>
        <v>0</v>
      </c>
      <c r="AQ47" s="62">
        <f t="shared" si="10"/>
        <v>0</v>
      </c>
    </row>
    <row r="48" spans="1:43" ht="13.5" customHeight="1">
      <c r="A48" s="63">
        <v>1001110210</v>
      </c>
      <c r="B48" s="64" t="s">
        <v>125</v>
      </c>
      <c r="C48" s="64" t="s">
        <v>94</v>
      </c>
      <c r="D48" s="52" t="s">
        <v>57</v>
      </c>
      <c r="E48" s="55" t="s">
        <v>69</v>
      </c>
      <c r="F48" s="55" t="s">
        <v>10</v>
      </c>
      <c r="G48" s="55"/>
      <c r="H48" s="55">
        <v>3709687</v>
      </c>
      <c r="I48" s="56">
        <f t="shared" si="6"/>
        <v>0</v>
      </c>
      <c r="J48" s="55"/>
      <c r="K48" s="55">
        <f>SUMIFS('B0.3.XK'!J:J,'B0.3.XK'!A:A,'B0.SUM (tuần 0)'!$A48)</f>
        <v>0</v>
      </c>
      <c r="L48" s="55"/>
      <c r="M48" s="55">
        <f>SUMIFS('B0.5.GT2'!K:K,'B0.5.GT2'!A:A,'B0.SUM (tuần 0)'!$A48)</f>
        <v>0</v>
      </c>
      <c r="N48" s="55">
        <f>SUMIFS('B0.4.OEM'!J:J,'B0.4.OEM'!A:A,'B0.SUM (tuần 0)'!$A48)</f>
        <v>0</v>
      </c>
      <c r="O48" s="55"/>
      <c r="P48" s="55">
        <f>SUMIFS('B0.8.Online'!J:J,'B0.8.Online'!A:A,'B0.SUM (tuần 0)'!$A48)</f>
        <v>0</v>
      </c>
      <c r="Q48" s="57">
        <f t="shared" si="7"/>
        <v>0</v>
      </c>
      <c r="R48" s="55"/>
      <c r="S48" s="55">
        <f>SUMIFS('B0.3.XK'!K:K,'B0.3.XK'!A:A,'B0.SUM (tuần 0)'!$A48)</f>
        <v>0</v>
      </c>
      <c r="T48" s="55"/>
      <c r="U48" s="55">
        <f>SUMIFS('B0.5.GT2'!K:K,'B0.5.GT2'!A:A,'B0.SUM (tuần 0)'!$A48)</f>
        <v>0</v>
      </c>
      <c r="V48" s="55">
        <f>SUMIFS('B0.4.OEM'!K:K,'B0.4.OEM'!A:A,'B0.SUM (tuần 0)'!$A48)</f>
        <v>0</v>
      </c>
      <c r="W48" s="55"/>
      <c r="X48" s="55">
        <f>SUMIFS('B0.8.Online'!K:K,'B0.8.Online'!A:A,'B0.SUM (tuần 0)'!$A48)</f>
        <v>0</v>
      </c>
      <c r="Y48" s="58">
        <f t="shared" si="8"/>
        <v>0</v>
      </c>
      <c r="Z48" s="55"/>
      <c r="AA48" s="55">
        <f>SUMIFS('B0.3.XK'!L:L,'B0.3.XK'!A:A,'B0.SUM (tuần 0)'!$A48)</f>
        <v>0</v>
      </c>
      <c r="AB48" s="55"/>
      <c r="AC48" s="55">
        <f>SUMIFS('B0.5.GT2'!L:L,'B0.5.GT2'!A:A,'B0.SUM (tuần 0)'!$A48)</f>
        <v>0</v>
      </c>
      <c r="AD48" s="55">
        <f>SUMIFS('B0.4.OEM'!L:L,'B0.4.OEM'!A:A,'B0.SUM (tuần 0)'!$A48)</f>
        <v>0</v>
      </c>
      <c r="AE48" s="55"/>
      <c r="AF48" s="55">
        <f>SUMIFS('B0.8.Online'!L:L,'B0.8.Online'!A:A,'B0.SUM (tuần 0)'!$A48)</f>
        <v>0</v>
      </c>
      <c r="AG48" s="59">
        <f t="shared" si="9"/>
        <v>20</v>
      </c>
      <c r="AH48" s="60"/>
      <c r="AI48" s="60">
        <f>SUMIFS('B0.3.XK'!M:M,'B0.3.XK'!A:A,'B0.SUM (tuần 0)'!$A48)</f>
        <v>20</v>
      </c>
      <c r="AJ48" s="60"/>
      <c r="AK48" s="60">
        <f>SUMIFS('B0.5.GT2'!M:M,'B0.5.GT2'!A:A,'B0.SUM (tuần 0)'!$A48)</f>
        <v>0</v>
      </c>
      <c r="AL48" s="55">
        <f>SUMIFS('B0.4.OEM'!M:M,'B0.4.OEM'!A:A,'B0.SUM (tuần 0)'!$A48)</f>
        <v>0</v>
      </c>
      <c r="AM48" s="60"/>
      <c r="AN48" s="60">
        <f>SUMIFS('B0.8.Online'!M:M,'B0.8.Online'!A:A,'B0.SUM (tuần 0)'!$A48)</f>
        <v>0</v>
      </c>
      <c r="AO48" s="61"/>
      <c r="AP48" s="1">
        <f>SUMIFS('B1.SUM (tuần 4)'!$I:$I,'B1.SUM (tuần 4)'!$A:$A,'B0.SUM (tuần 0)'!$A48)</f>
        <v>0</v>
      </c>
      <c r="AQ48" s="62">
        <f t="shared" si="10"/>
        <v>0</v>
      </c>
    </row>
    <row r="49" spans="1:43" ht="13.5" customHeight="1">
      <c r="A49" s="63">
        <v>1001110220</v>
      </c>
      <c r="B49" s="64" t="s">
        <v>126</v>
      </c>
      <c r="C49" s="64" t="s">
        <v>127</v>
      </c>
      <c r="D49" s="52" t="s">
        <v>57</v>
      </c>
      <c r="E49" s="55" t="s">
        <v>58</v>
      </c>
      <c r="F49" s="55" t="s">
        <v>10</v>
      </c>
      <c r="G49" s="55"/>
      <c r="H49" s="55">
        <v>1052393</v>
      </c>
      <c r="I49" s="56">
        <f t="shared" si="6"/>
        <v>0</v>
      </c>
      <c r="J49" s="55"/>
      <c r="K49" s="55">
        <f>SUMIFS('B0.3.XK'!J:J,'B0.3.XK'!A:A,'B0.SUM (tuần 0)'!$A49)</f>
        <v>0</v>
      </c>
      <c r="L49" s="55"/>
      <c r="M49" s="55">
        <f>SUMIFS('B0.5.GT2'!K:K,'B0.5.GT2'!A:A,'B0.SUM (tuần 0)'!$A49)</f>
        <v>0</v>
      </c>
      <c r="N49" s="55">
        <f>SUMIFS('B0.4.OEM'!J:J,'B0.4.OEM'!A:A,'B0.SUM (tuần 0)'!$A49)</f>
        <v>0</v>
      </c>
      <c r="O49" s="55"/>
      <c r="P49" s="55">
        <f>SUMIFS('B0.8.Online'!J:J,'B0.8.Online'!A:A,'B0.SUM (tuần 0)'!$A49)</f>
        <v>0</v>
      </c>
      <c r="Q49" s="57">
        <f t="shared" si="7"/>
        <v>0</v>
      </c>
      <c r="R49" s="55"/>
      <c r="S49" s="55">
        <f>SUMIFS('B0.3.XK'!K:K,'B0.3.XK'!A:A,'B0.SUM (tuần 0)'!$A49)</f>
        <v>0</v>
      </c>
      <c r="T49" s="55"/>
      <c r="U49" s="55">
        <f>SUMIFS('B0.5.GT2'!K:K,'B0.5.GT2'!A:A,'B0.SUM (tuần 0)'!$A49)</f>
        <v>0</v>
      </c>
      <c r="V49" s="55">
        <f>SUMIFS('B0.4.OEM'!K:K,'B0.4.OEM'!A:A,'B0.SUM (tuần 0)'!$A49)</f>
        <v>0</v>
      </c>
      <c r="W49" s="55"/>
      <c r="X49" s="55">
        <f>SUMIFS('B0.8.Online'!K:K,'B0.8.Online'!A:A,'B0.SUM (tuần 0)'!$A49)</f>
        <v>0</v>
      </c>
      <c r="Y49" s="58">
        <f t="shared" si="8"/>
        <v>0</v>
      </c>
      <c r="Z49" s="55"/>
      <c r="AA49" s="55">
        <f>SUMIFS('B0.3.XK'!L:L,'B0.3.XK'!A:A,'B0.SUM (tuần 0)'!$A49)</f>
        <v>0</v>
      </c>
      <c r="AB49" s="55"/>
      <c r="AC49" s="55">
        <f>SUMIFS('B0.5.GT2'!L:L,'B0.5.GT2'!A:A,'B0.SUM (tuần 0)'!$A49)</f>
        <v>0</v>
      </c>
      <c r="AD49" s="55">
        <f>SUMIFS('B0.4.OEM'!L:L,'B0.4.OEM'!A:A,'B0.SUM (tuần 0)'!$A49)</f>
        <v>0</v>
      </c>
      <c r="AE49" s="55"/>
      <c r="AF49" s="55">
        <f>SUMIFS('B0.8.Online'!L:L,'B0.8.Online'!A:A,'B0.SUM (tuần 0)'!$A49)</f>
        <v>0</v>
      </c>
      <c r="AG49" s="59">
        <f t="shared" si="9"/>
        <v>0</v>
      </c>
      <c r="AH49" s="60"/>
      <c r="AI49" s="60">
        <f>SUMIFS('B0.3.XK'!M:M,'B0.3.XK'!A:A,'B0.SUM (tuần 0)'!$A49)</f>
        <v>0</v>
      </c>
      <c r="AJ49" s="60"/>
      <c r="AK49" s="60">
        <f>SUMIFS('B0.5.GT2'!M:M,'B0.5.GT2'!A:A,'B0.SUM (tuần 0)'!$A49)</f>
        <v>0</v>
      </c>
      <c r="AL49" s="55">
        <f>SUMIFS('B0.4.OEM'!M:M,'B0.4.OEM'!A:A,'B0.SUM (tuần 0)'!$A49)</f>
        <v>0</v>
      </c>
      <c r="AM49" s="60"/>
      <c r="AN49" s="60">
        <f>SUMIFS('B0.8.Online'!M:M,'B0.8.Online'!A:A,'B0.SUM (tuần 0)'!$A49)</f>
        <v>0</v>
      </c>
      <c r="AO49" s="61"/>
      <c r="AP49" s="1">
        <f>SUMIFS('B1.SUM (tuần 4)'!$I:$I,'B1.SUM (tuần 4)'!$A:$A,'B0.SUM (tuần 0)'!$A49)</f>
        <v>0</v>
      </c>
      <c r="AQ49" s="62">
        <f t="shared" si="10"/>
        <v>0</v>
      </c>
    </row>
    <row r="50" spans="1:43" ht="13.5" customHeight="1">
      <c r="A50" s="63">
        <v>1001110223</v>
      </c>
      <c r="B50" s="64" t="s">
        <v>128</v>
      </c>
      <c r="C50" s="64" t="s">
        <v>129</v>
      </c>
      <c r="D50" s="52" t="s">
        <v>57</v>
      </c>
      <c r="E50" s="55" t="s">
        <v>58</v>
      </c>
      <c r="F50" s="55" t="s">
        <v>10</v>
      </c>
      <c r="G50" s="55"/>
      <c r="H50" s="55">
        <v>1815379</v>
      </c>
      <c r="I50" s="56">
        <f t="shared" si="6"/>
        <v>0</v>
      </c>
      <c r="J50" s="55"/>
      <c r="K50" s="55">
        <f>SUMIFS('B0.3.XK'!J:J,'B0.3.XK'!A:A,'B0.SUM (tuần 0)'!$A50)</f>
        <v>0</v>
      </c>
      <c r="L50" s="55"/>
      <c r="M50" s="55">
        <f>SUMIFS('B0.5.GT2'!K:K,'B0.5.GT2'!A:A,'B0.SUM (tuần 0)'!$A50)</f>
        <v>0</v>
      </c>
      <c r="N50" s="55">
        <f>SUMIFS('B0.4.OEM'!J:J,'B0.4.OEM'!A:A,'B0.SUM (tuần 0)'!$A50)</f>
        <v>0</v>
      </c>
      <c r="O50" s="55"/>
      <c r="P50" s="55">
        <f>SUMIFS('B0.8.Online'!J:J,'B0.8.Online'!A:A,'B0.SUM (tuần 0)'!$A50)</f>
        <v>0</v>
      </c>
      <c r="Q50" s="57">
        <f t="shared" si="7"/>
        <v>0</v>
      </c>
      <c r="R50" s="55"/>
      <c r="S50" s="55">
        <f>SUMIFS('B0.3.XK'!K:K,'B0.3.XK'!A:A,'B0.SUM (tuần 0)'!$A50)</f>
        <v>0</v>
      </c>
      <c r="T50" s="55"/>
      <c r="U50" s="55">
        <f>SUMIFS('B0.5.GT2'!K:K,'B0.5.GT2'!A:A,'B0.SUM (tuần 0)'!$A50)</f>
        <v>0</v>
      </c>
      <c r="V50" s="55">
        <f>SUMIFS('B0.4.OEM'!K:K,'B0.4.OEM'!A:A,'B0.SUM (tuần 0)'!$A50)</f>
        <v>0</v>
      </c>
      <c r="W50" s="55"/>
      <c r="X50" s="55">
        <f>SUMIFS('B0.8.Online'!K:K,'B0.8.Online'!A:A,'B0.SUM (tuần 0)'!$A50)</f>
        <v>0</v>
      </c>
      <c r="Y50" s="58">
        <f t="shared" si="8"/>
        <v>0</v>
      </c>
      <c r="Z50" s="55"/>
      <c r="AA50" s="55">
        <f>SUMIFS('B0.3.XK'!L:L,'B0.3.XK'!A:A,'B0.SUM (tuần 0)'!$A50)</f>
        <v>0</v>
      </c>
      <c r="AB50" s="55"/>
      <c r="AC50" s="55">
        <f>SUMIFS('B0.5.GT2'!L:L,'B0.5.GT2'!A:A,'B0.SUM (tuần 0)'!$A50)</f>
        <v>0</v>
      </c>
      <c r="AD50" s="55">
        <f>SUMIFS('B0.4.OEM'!L:L,'B0.4.OEM'!A:A,'B0.SUM (tuần 0)'!$A50)</f>
        <v>0</v>
      </c>
      <c r="AE50" s="55"/>
      <c r="AF50" s="55">
        <f>SUMIFS('B0.8.Online'!L:L,'B0.8.Online'!A:A,'B0.SUM (tuần 0)'!$A50)</f>
        <v>0</v>
      </c>
      <c r="AG50" s="59">
        <f t="shared" si="9"/>
        <v>0</v>
      </c>
      <c r="AH50" s="60"/>
      <c r="AI50" s="60">
        <f>SUMIFS('B0.3.XK'!M:M,'B0.3.XK'!A:A,'B0.SUM (tuần 0)'!$A50)</f>
        <v>0</v>
      </c>
      <c r="AJ50" s="60"/>
      <c r="AK50" s="60">
        <f>SUMIFS('B0.5.GT2'!M:M,'B0.5.GT2'!A:A,'B0.SUM (tuần 0)'!$A50)</f>
        <v>0</v>
      </c>
      <c r="AL50" s="55">
        <f>SUMIFS('B0.4.OEM'!M:M,'B0.4.OEM'!A:A,'B0.SUM (tuần 0)'!$A50)</f>
        <v>0</v>
      </c>
      <c r="AM50" s="60"/>
      <c r="AN50" s="60">
        <f>SUMIFS('B0.8.Online'!M:M,'B0.8.Online'!A:A,'B0.SUM (tuần 0)'!$A50)</f>
        <v>0</v>
      </c>
      <c r="AO50" s="61"/>
      <c r="AP50" s="1">
        <f>SUMIFS('B1.SUM (tuần 4)'!$I:$I,'B1.SUM (tuần 4)'!$A:$A,'B0.SUM (tuần 0)'!$A50)</f>
        <v>0</v>
      </c>
      <c r="AQ50" s="62">
        <f t="shared" si="10"/>
        <v>0</v>
      </c>
    </row>
    <row r="51" spans="1:43" ht="13.5" customHeight="1">
      <c r="A51" s="63">
        <v>1001110229</v>
      </c>
      <c r="B51" s="64" t="s">
        <v>130</v>
      </c>
      <c r="C51" s="64" t="s">
        <v>131</v>
      </c>
      <c r="D51" s="52" t="s">
        <v>57</v>
      </c>
      <c r="E51" s="55" t="s">
        <v>75</v>
      </c>
      <c r="F51" s="55" t="s">
        <v>10</v>
      </c>
      <c r="G51" s="55"/>
      <c r="H51" s="55">
        <v>13121504</v>
      </c>
      <c r="I51" s="56">
        <f t="shared" si="6"/>
        <v>0</v>
      </c>
      <c r="J51" s="55"/>
      <c r="K51" s="55">
        <f>SUMIFS('B0.3.XK'!J:J,'B0.3.XK'!A:A,'B0.SUM (tuần 0)'!$A51)</f>
        <v>0</v>
      </c>
      <c r="L51" s="55"/>
      <c r="M51" s="55">
        <f>SUMIFS('B0.5.GT2'!K:K,'B0.5.GT2'!A:A,'B0.SUM (tuần 0)'!$A51)</f>
        <v>0</v>
      </c>
      <c r="N51" s="55">
        <f>SUMIFS('B0.4.OEM'!J:J,'B0.4.OEM'!A:A,'B0.SUM (tuần 0)'!$A51)</f>
        <v>0</v>
      </c>
      <c r="O51" s="55"/>
      <c r="P51" s="55">
        <f>SUMIFS('B0.8.Online'!J:J,'B0.8.Online'!A:A,'B0.SUM (tuần 0)'!$A51)</f>
        <v>0</v>
      </c>
      <c r="Q51" s="57">
        <f t="shared" si="7"/>
        <v>0</v>
      </c>
      <c r="R51" s="55"/>
      <c r="S51" s="55">
        <f>SUMIFS('B0.3.XK'!K:K,'B0.3.XK'!A:A,'B0.SUM (tuần 0)'!$A51)</f>
        <v>0</v>
      </c>
      <c r="T51" s="55"/>
      <c r="U51" s="55">
        <f>SUMIFS('B0.5.GT2'!K:K,'B0.5.GT2'!A:A,'B0.SUM (tuần 0)'!$A51)</f>
        <v>0</v>
      </c>
      <c r="V51" s="55">
        <f>SUMIFS('B0.4.OEM'!K:K,'B0.4.OEM'!A:A,'B0.SUM (tuần 0)'!$A51)</f>
        <v>0</v>
      </c>
      <c r="W51" s="55"/>
      <c r="X51" s="55">
        <f>SUMIFS('B0.8.Online'!K:K,'B0.8.Online'!A:A,'B0.SUM (tuần 0)'!$A51)</f>
        <v>0</v>
      </c>
      <c r="Y51" s="58">
        <f t="shared" si="8"/>
        <v>0</v>
      </c>
      <c r="Z51" s="55"/>
      <c r="AA51" s="55">
        <f>SUMIFS('B0.3.XK'!L:L,'B0.3.XK'!A:A,'B0.SUM (tuần 0)'!$A51)</f>
        <v>0</v>
      </c>
      <c r="AB51" s="55"/>
      <c r="AC51" s="55">
        <f>SUMIFS('B0.5.GT2'!L:L,'B0.5.GT2'!A:A,'B0.SUM (tuần 0)'!$A51)</f>
        <v>0</v>
      </c>
      <c r="AD51" s="55">
        <f>SUMIFS('B0.4.OEM'!L:L,'B0.4.OEM'!A:A,'B0.SUM (tuần 0)'!$A51)</f>
        <v>0</v>
      </c>
      <c r="AE51" s="55"/>
      <c r="AF51" s="55">
        <f>SUMIFS('B0.8.Online'!L:L,'B0.8.Online'!A:A,'B0.SUM (tuần 0)'!$A51)</f>
        <v>0</v>
      </c>
      <c r="AG51" s="59">
        <f t="shared" si="9"/>
        <v>0</v>
      </c>
      <c r="AH51" s="60"/>
      <c r="AI51" s="60">
        <f>SUMIFS('B0.3.XK'!M:M,'B0.3.XK'!A:A,'B0.SUM (tuần 0)'!$A51)</f>
        <v>0</v>
      </c>
      <c r="AJ51" s="60"/>
      <c r="AK51" s="60">
        <f>SUMIFS('B0.5.GT2'!M:M,'B0.5.GT2'!A:A,'B0.SUM (tuần 0)'!$A51)</f>
        <v>0</v>
      </c>
      <c r="AL51" s="55">
        <f>SUMIFS('B0.4.OEM'!M:M,'B0.4.OEM'!A:A,'B0.SUM (tuần 0)'!$A51)</f>
        <v>0</v>
      </c>
      <c r="AM51" s="60"/>
      <c r="AN51" s="60">
        <f>SUMIFS('B0.8.Online'!M:M,'B0.8.Online'!A:A,'B0.SUM (tuần 0)'!$A51)</f>
        <v>0</v>
      </c>
      <c r="AO51" s="61"/>
      <c r="AP51" s="1">
        <f>SUMIFS('B1.SUM (tuần 4)'!$I:$I,'B1.SUM (tuần 4)'!$A:$A,'B0.SUM (tuần 0)'!$A51)</f>
        <v>0</v>
      </c>
      <c r="AQ51" s="62">
        <f t="shared" si="10"/>
        <v>0</v>
      </c>
    </row>
    <row r="52" spans="1:43" ht="13.5" customHeight="1">
      <c r="A52" s="63">
        <v>1001110245</v>
      </c>
      <c r="B52" s="64" t="s">
        <v>132</v>
      </c>
      <c r="C52" s="64" t="s">
        <v>118</v>
      </c>
      <c r="D52" s="52" t="s">
        <v>57</v>
      </c>
      <c r="E52" s="55" t="s">
        <v>58</v>
      </c>
      <c r="F52" s="55" t="s">
        <v>10</v>
      </c>
      <c r="G52" s="55"/>
      <c r="H52" s="55">
        <v>1052393</v>
      </c>
      <c r="I52" s="56">
        <f t="shared" si="6"/>
        <v>0</v>
      </c>
      <c r="J52" s="55"/>
      <c r="K52" s="55">
        <f>SUMIFS('B0.3.XK'!J:J,'B0.3.XK'!A:A,'B0.SUM (tuần 0)'!$A52)</f>
        <v>0</v>
      </c>
      <c r="L52" s="55"/>
      <c r="M52" s="55">
        <f>SUMIFS('B0.5.GT2'!K:K,'B0.5.GT2'!A:A,'B0.SUM (tuần 0)'!$A52)</f>
        <v>0</v>
      </c>
      <c r="N52" s="55">
        <f>SUMIFS('B0.4.OEM'!J:J,'B0.4.OEM'!A:A,'B0.SUM (tuần 0)'!$A52)</f>
        <v>0</v>
      </c>
      <c r="O52" s="55"/>
      <c r="P52" s="55">
        <f>SUMIFS('B0.8.Online'!J:J,'B0.8.Online'!A:A,'B0.SUM (tuần 0)'!$A52)</f>
        <v>0</v>
      </c>
      <c r="Q52" s="57">
        <f t="shared" si="7"/>
        <v>0</v>
      </c>
      <c r="R52" s="55"/>
      <c r="S52" s="55">
        <f>SUMIFS('B0.3.XK'!K:K,'B0.3.XK'!A:A,'B0.SUM (tuần 0)'!$A52)</f>
        <v>0</v>
      </c>
      <c r="T52" s="55"/>
      <c r="U52" s="55">
        <f>SUMIFS('B0.5.GT2'!K:K,'B0.5.GT2'!A:A,'B0.SUM (tuần 0)'!$A52)</f>
        <v>0</v>
      </c>
      <c r="V52" s="55">
        <f>SUMIFS('B0.4.OEM'!K:K,'B0.4.OEM'!A:A,'B0.SUM (tuần 0)'!$A52)</f>
        <v>0</v>
      </c>
      <c r="W52" s="55"/>
      <c r="X52" s="55">
        <f>SUMIFS('B0.8.Online'!K:K,'B0.8.Online'!A:A,'B0.SUM (tuần 0)'!$A52)</f>
        <v>0</v>
      </c>
      <c r="Y52" s="58">
        <f t="shared" si="8"/>
        <v>0</v>
      </c>
      <c r="Z52" s="55"/>
      <c r="AA52" s="55">
        <f>SUMIFS('B0.3.XK'!L:L,'B0.3.XK'!A:A,'B0.SUM (tuần 0)'!$A52)</f>
        <v>0</v>
      </c>
      <c r="AB52" s="55"/>
      <c r="AC52" s="55">
        <f>SUMIFS('B0.5.GT2'!L:L,'B0.5.GT2'!A:A,'B0.SUM (tuần 0)'!$A52)</f>
        <v>0</v>
      </c>
      <c r="AD52" s="55">
        <f>SUMIFS('B0.4.OEM'!L:L,'B0.4.OEM'!A:A,'B0.SUM (tuần 0)'!$A52)</f>
        <v>0</v>
      </c>
      <c r="AE52" s="55"/>
      <c r="AF52" s="55">
        <f>SUMIFS('B0.8.Online'!L:L,'B0.8.Online'!A:A,'B0.SUM (tuần 0)'!$A52)</f>
        <v>0</v>
      </c>
      <c r="AG52" s="59">
        <f t="shared" si="9"/>
        <v>400</v>
      </c>
      <c r="AH52" s="60"/>
      <c r="AI52" s="60">
        <f>SUMIFS('B0.3.XK'!M:M,'B0.3.XK'!A:A,'B0.SUM (tuần 0)'!$A52)</f>
        <v>400</v>
      </c>
      <c r="AJ52" s="60"/>
      <c r="AK52" s="60">
        <f>SUMIFS('B0.5.GT2'!M:M,'B0.5.GT2'!A:A,'B0.SUM (tuần 0)'!$A52)</f>
        <v>0</v>
      </c>
      <c r="AL52" s="55">
        <f>SUMIFS('B0.4.OEM'!M:M,'B0.4.OEM'!A:A,'B0.SUM (tuần 0)'!$A52)</f>
        <v>0</v>
      </c>
      <c r="AM52" s="60"/>
      <c r="AN52" s="60">
        <f>SUMIFS('B0.8.Online'!M:M,'B0.8.Online'!A:A,'B0.SUM (tuần 0)'!$A52)</f>
        <v>0</v>
      </c>
      <c r="AO52" s="61"/>
      <c r="AP52" s="1">
        <f>SUMIFS('B1.SUM (tuần 4)'!$I:$I,'B1.SUM (tuần 4)'!$A:$A,'B0.SUM (tuần 0)'!$A52)</f>
        <v>0</v>
      </c>
      <c r="AQ52" s="62">
        <f t="shared" si="10"/>
        <v>0</v>
      </c>
    </row>
    <row r="53" spans="1:43" ht="13.5" customHeight="1">
      <c r="A53" s="63">
        <v>1001110246</v>
      </c>
      <c r="B53" s="64" t="s">
        <v>133</v>
      </c>
      <c r="C53" s="64" t="s">
        <v>90</v>
      </c>
      <c r="D53" s="52" t="s">
        <v>57</v>
      </c>
      <c r="E53" s="55" t="s">
        <v>58</v>
      </c>
      <c r="F53" s="55" t="s">
        <v>10</v>
      </c>
      <c r="G53" s="55"/>
      <c r="H53" s="55">
        <v>1488610</v>
      </c>
      <c r="I53" s="56">
        <f t="shared" si="6"/>
        <v>500</v>
      </c>
      <c r="J53" s="55"/>
      <c r="K53" s="55">
        <f>SUMIFS('B0.3.XK'!J:J,'B0.3.XK'!A:A,'B0.SUM (tuần 0)'!$A53)</f>
        <v>500</v>
      </c>
      <c r="L53" s="55"/>
      <c r="M53" s="55">
        <f>SUMIFS('B0.5.GT2'!K:K,'B0.5.GT2'!A:A,'B0.SUM (tuần 0)'!$A53)</f>
        <v>0</v>
      </c>
      <c r="N53" s="55">
        <f>SUMIFS('B0.4.OEM'!J:J,'B0.4.OEM'!A:A,'B0.SUM (tuần 0)'!$A53)</f>
        <v>0</v>
      </c>
      <c r="O53" s="55"/>
      <c r="P53" s="55">
        <f>SUMIFS('B0.8.Online'!J:J,'B0.8.Online'!A:A,'B0.SUM (tuần 0)'!$A53)</f>
        <v>0</v>
      </c>
      <c r="Q53" s="57">
        <f t="shared" si="7"/>
        <v>0</v>
      </c>
      <c r="R53" s="55"/>
      <c r="S53" s="55">
        <f>SUMIFS('B0.3.XK'!K:K,'B0.3.XK'!A:A,'B0.SUM (tuần 0)'!$A53)</f>
        <v>0</v>
      </c>
      <c r="T53" s="55"/>
      <c r="U53" s="55">
        <f>SUMIFS('B0.5.GT2'!K:K,'B0.5.GT2'!A:A,'B0.SUM (tuần 0)'!$A53)</f>
        <v>0</v>
      </c>
      <c r="V53" s="55">
        <f>SUMIFS('B0.4.OEM'!K:K,'B0.4.OEM'!A:A,'B0.SUM (tuần 0)'!$A53)</f>
        <v>0</v>
      </c>
      <c r="W53" s="55"/>
      <c r="X53" s="55">
        <f>SUMIFS('B0.8.Online'!K:K,'B0.8.Online'!A:A,'B0.SUM (tuần 0)'!$A53)</f>
        <v>0</v>
      </c>
      <c r="Y53" s="58">
        <f t="shared" si="8"/>
        <v>0</v>
      </c>
      <c r="Z53" s="55"/>
      <c r="AA53" s="55">
        <f>SUMIFS('B0.3.XK'!L:L,'B0.3.XK'!A:A,'B0.SUM (tuần 0)'!$A53)</f>
        <v>0</v>
      </c>
      <c r="AB53" s="55"/>
      <c r="AC53" s="55">
        <f>SUMIFS('B0.5.GT2'!L:L,'B0.5.GT2'!A:A,'B0.SUM (tuần 0)'!$A53)</f>
        <v>0</v>
      </c>
      <c r="AD53" s="55">
        <f>SUMIFS('B0.4.OEM'!L:L,'B0.4.OEM'!A:A,'B0.SUM (tuần 0)'!$A53)</f>
        <v>0</v>
      </c>
      <c r="AE53" s="55"/>
      <c r="AF53" s="55">
        <f>SUMIFS('B0.8.Online'!L:L,'B0.8.Online'!A:A,'B0.SUM (tuần 0)'!$A53)</f>
        <v>0</v>
      </c>
      <c r="AG53" s="59">
        <f t="shared" si="9"/>
        <v>0</v>
      </c>
      <c r="AH53" s="60"/>
      <c r="AI53" s="60">
        <f>SUMIFS('B0.3.XK'!M:M,'B0.3.XK'!A:A,'B0.SUM (tuần 0)'!$A53)</f>
        <v>0</v>
      </c>
      <c r="AJ53" s="60"/>
      <c r="AK53" s="60">
        <f>SUMIFS('B0.5.GT2'!M:M,'B0.5.GT2'!A:A,'B0.SUM (tuần 0)'!$A53)</f>
        <v>0</v>
      </c>
      <c r="AL53" s="55">
        <f>SUMIFS('B0.4.OEM'!M:M,'B0.4.OEM'!A:A,'B0.SUM (tuần 0)'!$A53)</f>
        <v>0</v>
      </c>
      <c r="AM53" s="60"/>
      <c r="AN53" s="60">
        <f>SUMIFS('B0.8.Online'!M:M,'B0.8.Online'!A:A,'B0.SUM (tuần 0)'!$A53)</f>
        <v>0</v>
      </c>
      <c r="AO53" s="61"/>
      <c r="AP53" s="1">
        <f>SUMIFS('B1.SUM (tuần 4)'!$I:$I,'B1.SUM (tuần 4)'!$A:$A,'B0.SUM (tuần 0)'!$A53)</f>
        <v>0</v>
      </c>
      <c r="AQ53" s="62">
        <f t="shared" si="10"/>
        <v>500</v>
      </c>
    </row>
    <row r="54" spans="1:43" ht="13.5" customHeight="1">
      <c r="A54" s="63">
        <v>1001110248</v>
      </c>
      <c r="B54" s="64" t="s">
        <v>134</v>
      </c>
      <c r="C54" s="64" t="s">
        <v>92</v>
      </c>
      <c r="D54" s="52" t="s">
        <v>57</v>
      </c>
      <c r="E54" s="55" t="s">
        <v>69</v>
      </c>
      <c r="F54" s="55" t="s">
        <v>10</v>
      </c>
      <c r="G54" s="55"/>
      <c r="H54" s="55">
        <v>5393516</v>
      </c>
      <c r="I54" s="56">
        <f t="shared" si="6"/>
        <v>0</v>
      </c>
      <c r="J54" s="55"/>
      <c r="K54" s="55">
        <f>SUMIFS('B0.3.XK'!J:J,'B0.3.XK'!A:A,'B0.SUM (tuần 0)'!$A54)</f>
        <v>0</v>
      </c>
      <c r="L54" s="55"/>
      <c r="M54" s="55">
        <f>SUMIFS('B0.5.GT2'!K:K,'B0.5.GT2'!A:A,'B0.SUM (tuần 0)'!$A54)</f>
        <v>0</v>
      </c>
      <c r="N54" s="55">
        <f>SUMIFS('B0.4.OEM'!J:J,'B0.4.OEM'!A:A,'B0.SUM (tuần 0)'!$A54)</f>
        <v>0</v>
      </c>
      <c r="O54" s="55"/>
      <c r="P54" s="55">
        <f>SUMIFS('B0.8.Online'!J:J,'B0.8.Online'!A:A,'B0.SUM (tuần 0)'!$A54)</f>
        <v>0</v>
      </c>
      <c r="Q54" s="57">
        <f t="shared" si="7"/>
        <v>0</v>
      </c>
      <c r="R54" s="55"/>
      <c r="S54" s="55">
        <f>SUMIFS('B0.3.XK'!K:K,'B0.3.XK'!A:A,'B0.SUM (tuần 0)'!$A54)</f>
        <v>0</v>
      </c>
      <c r="T54" s="55"/>
      <c r="U54" s="55">
        <f>SUMIFS('B0.5.GT2'!K:K,'B0.5.GT2'!A:A,'B0.SUM (tuần 0)'!$A54)</f>
        <v>0</v>
      </c>
      <c r="V54" s="55">
        <f>SUMIFS('B0.4.OEM'!K:K,'B0.4.OEM'!A:A,'B0.SUM (tuần 0)'!$A54)</f>
        <v>0</v>
      </c>
      <c r="W54" s="55"/>
      <c r="X54" s="55">
        <f>SUMIFS('B0.8.Online'!K:K,'B0.8.Online'!A:A,'B0.SUM (tuần 0)'!$A54)</f>
        <v>0</v>
      </c>
      <c r="Y54" s="58">
        <f t="shared" si="8"/>
        <v>0</v>
      </c>
      <c r="Z54" s="55"/>
      <c r="AA54" s="55">
        <f>SUMIFS('B0.3.XK'!L:L,'B0.3.XK'!A:A,'B0.SUM (tuần 0)'!$A54)</f>
        <v>0</v>
      </c>
      <c r="AB54" s="55"/>
      <c r="AC54" s="55">
        <f>SUMIFS('B0.5.GT2'!L:L,'B0.5.GT2'!A:A,'B0.SUM (tuần 0)'!$A54)</f>
        <v>0</v>
      </c>
      <c r="AD54" s="55">
        <f>SUMIFS('B0.4.OEM'!L:L,'B0.4.OEM'!A:A,'B0.SUM (tuần 0)'!$A54)</f>
        <v>0</v>
      </c>
      <c r="AE54" s="55"/>
      <c r="AF54" s="55">
        <f>SUMIFS('B0.8.Online'!L:L,'B0.8.Online'!A:A,'B0.SUM (tuần 0)'!$A54)</f>
        <v>0</v>
      </c>
      <c r="AG54" s="59">
        <f t="shared" si="9"/>
        <v>10</v>
      </c>
      <c r="AH54" s="60"/>
      <c r="AI54" s="60">
        <f>SUMIFS('B0.3.XK'!M:M,'B0.3.XK'!A:A,'B0.SUM (tuần 0)'!$A54)</f>
        <v>10</v>
      </c>
      <c r="AJ54" s="60"/>
      <c r="AK54" s="60">
        <f>SUMIFS('B0.5.GT2'!M:M,'B0.5.GT2'!A:A,'B0.SUM (tuần 0)'!$A54)</f>
        <v>0</v>
      </c>
      <c r="AL54" s="55">
        <f>SUMIFS('B0.4.OEM'!M:M,'B0.4.OEM'!A:A,'B0.SUM (tuần 0)'!$A54)</f>
        <v>0</v>
      </c>
      <c r="AM54" s="60"/>
      <c r="AN54" s="60">
        <f>SUMIFS('B0.8.Online'!M:M,'B0.8.Online'!A:A,'B0.SUM (tuần 0)'!$A54)</f>
        <v>0</v>
      </c>
      <c r="AO54" s="61"/>
      <c r="AP54" s="1">
        <f>SUMIFS('B1.SUM (tuần 4)'!$I:$I,'B1.SUM (tuần 4)'!$A:$A,'B0.SUM (tuần 0)'!$A54)</f>
        <v>0</v>
      </c>
      <c r="AQ54" s="62">
        <f t="shared" si="10"/>
        <v>0</v>
      </c>
    </row>
    <row r="55" spans="1:43" ht="13.5" customHeight="1">
      <c r="A55" s="63">
        <v>1001110249</v>
      </c>
      <c r="B55" s="64" t="s">
        <v>135</v>
      </c>
      <c r="C55" s="64" t="s">
        <v>103</v>
      </c>
      <c r="D55" s="52" t="s">
        <v>57</v>
      </c>
      <c r="E55" s="55" t="s">
        <v>58</v>
      </c>
      <c r="F55" s="55" t="s">
        <v>10</v>
      </c>
      <c r="G55" s="55"/>
      <c r="H55" s="55">
        <v>1723294</v>
      </c>
      <c r="I55" s="56">
        <f t="shared" si="6"/>
        <v>0</v>
      </c>
      <c r="J55" s="55"/>
      <c r="K55" s="55">
        <f>SUMIFS('B0.3.XK'!J:J,'B0.3.XK'!A:A,'B0.SUM (tuần 0)'!$A55)</f>
        <v>0</v>
      </c>
      <c r="L55" s="55"/>
      <c r="M55" s="55">
        <f>SUMIFS('B0.5.GT2'!K:K,'B0.5.GT2'!A:A,'B0.SUM (tuần 0)'!$A55)</f>
        <v>0</v>
      </c>
      <c r="N55" s="55">
        <f>SUMIFS('B0.4.OEM'!J:J,'B0.4.OEM'!A:A,'B0.SUM (tuần 0)'!$A55)</f>
        <v>0</v>
      </c>
      <c r="O55" s="55"/>
      <c r="P55" s="55">
        <f>SUMIFS('B0.8.Online'!J:J,'B0.8.Online'!A:A,'B0.SUM (tuần 0)'!$A55)</f>
        <v>0</v>
      </c>
      <c r="Q55" s="57">
        <f t="shared" si="7"/>
        <v>100</v>
      </c>
      <c r="R55" s="55"/>
      <c r="S55" s="55">
        <f>SUMIFS('B0.3.XK'!K:K,'B0.3.XK'!A:A,'B0.SUM (tuần 0)'!$A55)</f>
        <v>100</v>
      </c>
      <c r="T55" s="55"/>
      <c r="U55" s="55">
        <f>SUMIFS('B0.5.GT2'!K:K,'B0.5.GT2'!A:A,'B0.SUM (tuần 0)'!$A55)</f>
        <v>0</v>
      </c>
      <c r="V55" s="55">
        <f>SUMIFS('B0.4.OEM'!K:K,'B0.4.OEM'!A:A,'B0.SUM (tuần 0)'!$A55)</f>
        <v>0</v>
      </c>
      <c r="W55" s="55"/>
      <c r="X55" s="55">
        <f>SUMIFS('B0.8.Online'!K:K,'B0.8.Online'!A:A,'B0.SUM (tuần 0)'!$A55)</f>
        <v>0</v>
      </c>
      <c r="Y55" s="58">
        <f t="shared" si="8"/>
        <v>0</v>
      </c>
      <c r="Z55" s="55"/>
      <c r="AA55" s="55">
        <f>SUMIFS('B0.3.XK'!L:L,'B0.3.XK'!A:A,'B0.SUM (tuần 0)'!$A55)</f>
        <v>0</v>
      </c>
      <c r="AB55" s="55"/>
      <c r="AC55" s="55">
        <f>SUMIFS('B0.5.GT2'!L:L,'B0.5.GT2'!A:A,'B0.SUM (tuần 0)'!$A55)</f>
        <v>0</v>
      </c>
      <c r="AD55" s="55">
        <f>SUMIFS('B0.4.OEM'!L:L,'B0.4.OEM'!A:A,'B0.SUM (tuần 0)'!$A55)</f>
        <v>0</v>
      </c>
      <c r="AE55" s="55"/>
      <c r="AF55" s="55">
        <f>SUMIFS('B0.8.Online'!L:L,'B0.8.Online'!A:A,'B0.SUM (tuần 0)'!$A55)</f>
        <v>0</v>
      </c>
      <c r="AG55" s="59">
        <f t="shared" si="9"/>
        <v>0</v>
      </c>
      <c r="AH55" s="60"/>
      <c r="AI55" s="60">
        <f>SUMIFS('B0.3.XK'!M:M,'B0.3.XK'!A:A,'B0.SUM (tuần 0)'!$A55)</f>
        <v>0</v>
      </c>
      <c r="AJ55" s="60"/>
      <c r="AK55" s="60">
        <f>SUMIFS('B0.5.GT2'!M:M,'B0.5.GT2'!A:A,'B0.SUM (tuần 0)'!$A55)</f>
        <v>0</v>
      </c>
      <c r="AL55" s="55">
        <f>SUMIFS('B0.4.OEM'!M:M,'B0.4.OEM'!A:A,'B0.SUM (tuần 0)'!$A55)</f>
        <v>0</v>
      </c>
      <c r="AM55" s="60"/>
      <c r="AN55" s="60">
        <f>SUMIFS('B0.8.Online'!M:M,'B0.8.Online'!A:A,'B0.SUM (tuần 0)'!$A55)</f>
        <v>0</v>
      </c>
      <c r="AO55" s="61"/>
      <c r="AP55" s="1">
        <f>SUMIFS('B1.SUM (tuần 4)'!$I:$I,'B1.SUM (tuần 4)'!$A:$A,'B0.SUM (tuần 0)'!$A55)</f>
        <v>0</v>
      </c>
      <c r="AQ55" s="62">
        <f t="shared" si="10"/>
        <v>0</v>
      </c>
    </row>
    <row r="56" spans="1:43" ht="13.5" customHeight="1">
      <c r="A56" s="63">
        <v>1001110259</v>
      </c>
      <c r="B56" s="64" t="s">
        <v>136</v>
      </c>
      <c r="C56" s="64" t="s">
        <v>79</v>
      </c>
      <c r="D56" s="52" t="s">
        <v>57</v>
      </c>
      <c r="E56" s="55" t="s">
        <v>75</v>
      </c>
      <c r="F56" s="55" t="s">
        <v>10</v>
      </c>
      <c r="G56" s="55"/>
      <c r="H56" s="55">
        <v>4343754</v>
      </c>
      <c r="I56" s="56">
        <f t="shared" si="6"/>
        <v>0</v>
      </c>
      <c r="J56" s="55"/>
      <c r="K56" s="55">
        <f>SUMIFS('B0.3.XK'!J:J,'B0.3.XK'!A:A,'B0.SUM (tuần 0)'!$A56)</f>
        <v>0</v>
      </c>
      <c r="L56" s="55"/>
      <c r="M56" s="55">
        <f>SUMIFS('B0.5.GT2'!K:K,'B0.5.GT2'!A:A,'B0.SUM (tuần 0)'!$A56)</f>
        <v>0</v>
      </c>
      <c r="N56" s="55">
        <f>SUMIFS('B0.4.OEM'!J:J,'B0.4.OEM'!A:A,'B0.SUM (tuần 0)'!$A56)</f>
        <v>0</v>
      </c>
      <c r="O56" s="55"/>
      <c r="P56" s="55">
        <f>SUMIFS('B0.8.Online'!J:J,'B0.8.Online'!A:A,'B0.SUM (tuần 0)'!$A56)</f>
        <v>0</v>
      </c>
      <c r="Q56" s="57">
        <f t="shared" si="7"/>
        <v>330</v>
      </c>
      <c r="R56" s="55"/>
      <c r="S56" s="55">
        <f>SUMIFS('B0.3.XK'!K:K,'B0.3.XK'!A:A,'B0.SUM (tuần 0)'!$A56)</f>
        <v>330</v>
      </c>
      <c r="T56" s="55"/>
      <c r="U56" s="55">
        <f>SUMIFS('B0.5.GT2'!K:K,'B0.5.GT2'!A:A,'B0.SUM (tuần 0)'!$A56)</f>
        <v>0</v>
      </c>
      <c r="V56" s="55">
        <f>SUMIFS('B0.4.OEM'!K:K,'B0.4.OEM'!A:A,'B0.SUM (tuần 0)'!$A56)</f>
        <v>0</v>
      </c>
      <c r="W56" s="55"/>
      <c r="X56" s="55">
        <f>SUMIFS('B0.8.Online'!K:K,'B0.8.Online'!A:A,'B0.SUM (tuần 0)'!$A56)</f>
        <v>0</v>
      </c>
      <c r="Y56" s="58">
        <f t="shared" si="8"/>
        <v>0</v>
      </c>
      <c r="Z56" s="55"/>
      <c r="AA56" s="55">
        <f>SUMIFS('B0.3.XK'!L:L,'B0.3.XK'!A:A,'B0.SUM (tuần 0)'!$A56)</f>
        <v>0</v>
      </c>
      <c r="AB56" s="55"/>
      <c r="AC56" s="55">
        <f>SUMIFS('B0.5.GT2'!L:L,'B0.5.GT2'!A:A,'B0.SUM (tuần 0)'!$A56)</f>
        <v>0</v>
      </c>
      <c r="AD56" s="55">
        <f>SUMIFS('B0.4.OEM'!L:L,'B0.4.OEM'!A:A,'B0.SUM (tuần 0)'!$A56)</f>
        <v>0</v>
      </c>
      <c r="AE56" s="55"/>
      <c r="AF56" s="55">
        <f>SUMIFS('B0.8.Online'!L:L,'B0.8.Online'!A:A,'B0.SUM (tuần 0)'!$A56)</f>
        <v>0</v>
      </c>
      <c r="AG56" s="59">
        <f t="shared" si="9"/>
        <v>0</v>
      </c>
      <c r="AH56" s="60"/>
      <c r="AI56" s="60">
        <f>SUMIFS('B0.3.XK'!M:M,'B0.3.XK'!A:A,'B0.SUM (tuần 0)'!$A56)</f>
        <v>0</v>
      </c>
      <c r="AJ56" s="60"/>
      <c r="AK56" s="60">
        <f>SUMIFS('B0.5.GT2'!M:M,'B0.5.GT2'!A:A,'B0.SUM (tuần 0)'!$A56)</f>
        <v>0</v>
      </c>
      <c r="AL56" s="55">
        <f>SUMIFS('B0.4.OEM'!M:M,'B0.4.OEM'!A:A,'B0.SUM (tuần 0)'!$A56)</f>
        <v>0</v>
      </c>
      <c r="AM56" s="60"/>
      <c r="AN56" s="60">
        <f>SUMIFS('B0.8.Online'!M:M,'B0.8.Online'!A:A,'B0.SUM (tuần 0)'!$A56)</f>
        <v>0</v>
      </c>
      <c r="AO56" s="61"/>
      <c r="AP56" s="1">
        <f>SUMIFS('B1.SUM (tuần 4)'!$I:$I,'B1.SUM (tuần 4)'!$A:$A,'B0.SUM (tuần 0)'!$A56)</f>
        <v>0</v>
      </c>
      <c r="AQ56" s="62">
        <f t="shared" si="10"/>
        <v>0</v>
      </c>
    </row>
    <row r="57" spans="1:43" ht="13.5" customHeight="1">
      <c r="A57" s="63">
        <v>1001110261</v>
      </c>
      <c r="B57" s="64" t="s">
        <v>137</v>
      </c>
      <c r="C57" s="64" t="s">
        <v>138</v>
      </c>
      <c r="D57" s="52" t="s">
        <v>57</v>
      </c>
      <c r="E57" s="55" t="s">
        <v>58</v>
      </c>
      <c r="F57" s="55" t="s">
        <v>10</v>
      </c>
      <c r="G57" s="55"/>
      <c r="H57" s="55">
        <v>1514657</v>
      </c>
      <c r="I57" s="56">
        <f t="shared" si="6"/>
        <v>0</v>
      </c>
      <c r="J57" s="55"/>
      <c r="K57" s="55">
        <f>SUMIFS('B0.3.XK'!J:J,'B0.3.XK'!A:A,'B0.SUM (tuần 0)'!$A57)</f>
        <v>0</v>
      </c>
      <c r="L57" s="55"/>
      <c r="M57" s="55">
        <f>SUMIFS('B0.5.GT2'!K:K,'B0.5.GT2'!A:A,'B0.SUM (tuần 0)'!$A57)</f>
        <v>0</v>
      </c>
      <c r="N57" s="55">
        <f>SUMIFS('B0.4.OEM'!J:J,'B0.4.OEM'!A:A,'B0.SUM (tuần 0)'!$A57)</f>
        <v>0</v>
      </c>
      <c r="O57" s="55"/>
      <c r="P57" s="55">
        <f>SUMIFS('B0.8.Online'!J:J,'B0.8.Online'!A:A,'B0.SUM (tuần 0)'!$A57)</f>
        <v>0</v>
      </c>
      <c r="Q57" s="57">
        <f t="shared" si="7"/>
        <v>0</v>
      </c>
      <c r="R57" s="55"/>
      <c r="S57" s="55">
        <f>SUMIFS('B0.3.XK'!K:K,'B0.3.XK'!A:A,'B0.SUM (tuần 0)'!$A57)</f>
        <v>0</v>
      </c>
      <c r="T57" s="55"/>
      <c r="U57" s="55">
        <f>SUMIFS('B0.5.GT2'!K:K,'B0.5.GT2'!A:A,'B0.SUM (tuần 0)'!$A57)</f>
        <v>0</v>
      </c>
      <c r="V57" s="55">
        <f>SUMIFS('B0.4.OEM'!K:K,'B0.4.OEM'!A:A,'B0.SUM (tuần 0)'!$A57)</f>
        <v>0</v>
      </c>
      <c r="W57" s="55"/>
      <c r="X57" s="55">
        <f>SUMIFS('B0.8.Online'!K:K,'B0.8.Online'!A:A,'B0.SUM (tuần 0)'!$A57)</f>
        <v>0</v>
      </c>
      <c r="Y57" s="58">
        <f t="shared" si="8"/>
        <v>200</v>
      </c>
      <c r="Z57" s="55"/>
      <c r="AA57" s="55">
        <f>SUMIFS('B0.3.XK'!L:L,'B0.3.XK'!A:A,'B0.SUM (tuần 0)'!$A57)</f>
        <v>200</v>
      </c>
      <c r="AB57" s="55"/>
      <c r="AC57" s="55">
        <f>SUMIFS('B0.5.GT2'!L:L,'B0.5.GT2'!A:A,'B0.SUM (tuần 0)'!$A57)</f>
        <v>0</v>
      </c>
      <c r="AD57" s="55">
        <f>SUMIFS('B0.4.OEM'!L:L,'B0.4.OEM'!A:A,'B0.SUM (tuần 0)'!$A57)</f>
        <v>0</v>
      </c>
      <c r="AE57" s="55"/>
      <c r="AF57" s="55">
        <f>SUMIFS('B0.8.Online'!L:L,'B0.8.Online'!A:A,'B0.SUM (tuần 0)'!$A57)</f>
        <v>0</v>
      </c>
      <c r="AG57" s="59">
        <f t="shared" si="9"/>
        <v>0</v>
      </c>
      <c r="AH57" s="60"/>
      <c r="AI57" s="60">
        <f>SUMIFS('B0.3.XK'!M:M,'B0.3.XK'!A:A,'B0.SUM (tuần 0)'!$A57)</f>
        <v>0</v>
      </c>
      <c r="AJ57" s="60"/>
      <c r="AK57" s="60">
        <f>SUMIFS('B0.5.GT2'!M:M,'B0.5.GT2'!A:A,'B0.SUM (tuần 0)'!$A57)</f>
        <v>0</v>
      </c>
      <c r="AL57" s="55">
        <f>SUMIFS('B0.4.OEM'!M:M,'B0.4.OEM'!A:A,'B0.SUM (tuần 0)'!$A57)</f>
        <v>0</v>
      </c>
      <c r="AM57" s="60"/>
      <c r="AN57" s="60">
        <f>SUMIFS('B0.8.Online'!M:M,'B0.8.Online'!A:A,'B0.SUM (tuần 0)'!$A57)</f>
        <v>0</v>
      </c>
      <c r="AO57" s="61"/>
      <c r="AP57" s="1">
        <f>SUMIFS('B1.SUM (tuần 4)'!$I:$I,'B1.SUM (tuần 4)'!$A:$A,'B0.SUM (tuần 0)'!$A57)</f>
        <v>0</v>
      </c>
      <c r="AQ57" s="62">
        <f t="shared" si="10"/>
        <v>0</v>
      </c>
    </row>
    <row r="58" spans="1:43" ht="13.5" customHeight="1">
      <c r="A58" s="63">
        <v>1001110282</v>
      </c>
      <c r="B58" s="64" t="s">
        <v>139</v>
      </c>
      <c r="C58" s="64" t="s">
        <v>64</v>
      </c>
      <c r="D58" s="52" t="s">
        <v>57</v>
      </c>
      <c r="E58" s="55" t="s">
        <v>62</v>
      </c>
      <c r="F58" s="55" t="s">
        <v>10</v>
      </c>
      <c r="G58" s="55"/>
      <c r="H58" s="55">
        <v>122078</v>
      </c>
      <c r="I58" s="56">
        <f t="shared" si="6"/>
        <v>108</v>
      </c>
      <c r="J58" s="55"/>
      <c r="K58" s="55">
        <f>SUMIFS('B0.3.XK'!J:J,'B0.3.XK'!A:A,'B0.SUM (tuần 0)'!$A58)</f>
        <v>108</v>
      </c>
      <c r="L58" s="55"/>
      <c r="M58" s="55">
        <f>SUMIFS('B0.5.GT2'!K:K,'B0.5.GT2'!A:A,'B0.SUM (tuần 0)'!$A58)</f>
        <v>0</v>
      </c>
      <c r="N58" s="55">
        <f>SUMIFS('B0.4.OEM'!J:J,'B0.4.OEM'!A:A,'B0.SUM (tuần 0)'!$A58)</f>
        <v>0</v>
      </c>
      <c r="O58" s="55"/>
      <c r="P58" s="55">
        <f>SUMIFS('B0.8.Online'!J:J,'B0.8.Online'!A:A,'B0.SUM (tuần 0)'!$A58)</f>
        <v>0</v>
      </c>
      <c r="Q58" s="57">
        <f t="shared" si="7"/>
        <v>0</v>
      </c>
      <c r="R58" s="55"/>
      <c r="S58" s="55">
        <f>SUMIFS('B0.3.XK'!K:K,'B0.3.XK'!A:A,'B0.SUM (tuần 0)'!$A58)</f>
        <v>0</v>
      </c>
      <c r="T58" s="55"/>
      <c r="U58" s="55">
        <f>SUMIFS('B0.5.GT2'!K:K,'B0.5.GT2'!A:A,'B0.SUM (tuần 0)'!$A58)</f>
        <v>0</v>
      </c>
      <c r="V58" s="55">
        <f>SUMIFS('B0.4.OEM'!K:K,'B0.4.OEM'!A:A,'B0.SUM (tuần 0)'!$A58)</f>
        <v>0</v>
      </c>
      <c r="W58" s="55"/>
      <c r="X58" s="55">
        <f>SUMIFS('B0.8.Online'!K:K,'B0.8.Online'!A:A,'B0.SUM (tuần 0)'!$A58)</f>
        <v>0</v>
      </c>
      <c r="Y58" s="58">
        <f t="shared" si="8"/>
        <v>0</v>
      </c>
      <c r="Z58" s="55"/>
      <c r="AA58" s="55">
        <f>SUMIFS('B0.3.XK'!L:L,'B0.3.XK'!A:A,'B0.SUM (tuần 0)'!$A58)</f>
        <v>0</v>
      </c>
      <c r="AB58" s="55"/>
      <c r="AC58" s="55">
        <f>SUMIFS('B0.5.GT2'!L:L,'B0.5.GT2'!A:A,'B0.SUM (tuần 0)'!$A58)</f>
        <v>0</v>
      </c>
      <c r="AD58" s="55">
        <f>SUMIFS('B0.4.OEM'!L:L,'B0.4.OEM'!A:A,'B0.SUM (tuần 0)'!$A58)</f>
        <v>0</v>
      </c>
      <c r="AE58" s="55"/>
      <c r="AF58" s="55">
        <f>SUMIFS('B0.8.Online'!L:L,'B0.8.Online'!A:A,'B0.SUM (tuần 0)'!$A58)</f>
        <v>0</v>
      </c>
      <c r="AG58" s="59">
        <f t="shared" si="9"/>
        <v>0</v>
      </c>
      <c r="AH58" s="60"/>
      <c r="AI58" s="60">
        <f>SUMIFS('B0.3.XK'!M:M,'B0.3.XK'!A:A,'B0.SUM (tuần 0)'!$A58)</f>
        <v>0</v>
      </c>
      <c r="AJ58" s="60"/>
      <c r="AK58" s="60">
        <f>SUMIFS('B0.5.GT2'!M:M,'B0.5.GT2'!A:A,'B0.SUM (tuần 0)'!$A58)</f>
        <v>0</v>
      </c>
      <c r="AL58" s="55">
        <f>SUMIFS('B0.4.OEM'!M:M,'B0.4.OEM'!A:A,'B0.SUM (tuần 0)'!$A58)</f>
        <v>0</v>
      </c>
      <c r="AM58" s="60"/>
      <c r="AN58" s="60">
        <f>SUMIFS('B0.8.Online'!M:M,'B0.8.Online'!A:A,'B0.SUM (tuần 0)'!$A58)</f>
        <v>0</v>
      </c>
      <c r="AO58" s="61"/>
      <c r="AP58" s="1">
        <f>SUMIFS('B1.SUM (tuần 4)'!$I:$I,'B1.SUM (tuần 4)'!$A:$A,'B0.SUM (tuần 0)'!$A58)</f>
        <v>0</v>
      </c>
      <c r="AQ58" s="62">
        <f t="shared" si="10"/>
        <v>108</v>
      </c>
    </row>
    <row r="59" spans="1:43" ht="13.5" customHeight="1">
      <c r="A59" s="63">
        <v>1001110290</v>
      </c>
      <c r="B59" s="64" t="s">
        <v>140</v>
      </c>
      <c r="C59" s="64" t="s">
        <v>127</v>
      </c>
      <c r="D59" s="52" t="s">
        <v>57</v>
      </c>
      <c r="E59" s="55" t="s">
        <v>58</v>
      </c>
      <c r="F59" s="55" t="s">
        <v>10</v>
      </c>
      <c r="G59" s="55"/>
      <c r="H59" s="55">
        <v>901112</v>
      </c>
      <c r="I59" s="56">
        <f t="shared" si="6"/>
        <v>0</v>
      </c>
      <c r="J59" s="55"/>
      <c r="K59" s="55">
        <f>SUMIFS('B0.3.XK'!J:J,'B0.3.XK'!A:A,'B0.SUM (tuần 0)'!$A59)</f>
        <v>0</v>
      </c>
      <c r="L59" s="55"/>
      <c r="M59" s="55">
        <f>SUMIFS('B0.5.GT2'!K:K,'B0.5.GT2'!A:A,'B0.SUM (tuần 0)'!$A59)</f>
        <v>0</v>
      </c>
      <c r="N59" s="55">
        <f>SUMIFS('B0.4.OEM'!J:J,'B0.4.OEM'!A:A,'B0.SUM (tuần 0)'!$A59)</f>
        <v>0</v>
      </c>
      <c r="O59" s="55"/>
      <c r="P59" s="55">
        <f>SUMIFS('B0.8.Online'!J:J,'B0.8.Online'!A:A,'B0.SUM (tuần 0)'!$A59)</f>
        <v>0</v>
      </c>
      <c r="Q59" s="57">
        <f t="shared" si="7"/>
        <v>5</v>
      </c>
      <c r="R59" s="55"/>
      <c r="S59" s="55">
        <f>SUMIFS('B0.3.XK'!K:K,'B0.3.XK'!A:A,'B0.SUM (tuần 0)'!$A59)</f>
        <v>5</v>
      </c>
      <c r="T59" s="55"/>
      <c r="U59" s="55">
        <f>SUMIFS('B0.5.GT2'!K:K,'B0.5.GT2'!A:A,'B0.SUM (tuần 0)'!$A59)</f>
        <v>0</v>
      </c>
      <c r="V59" s="55">
        <f>SUMIFS('B0.4.OEM'!K:K,'B0.4.OEM'!A:A,'B0.SUM (tuần 0)'!$A59)</f>
        <v>0</v>
      </c>
      <c r="W59" s="55"/>
      <c r="X59" s="55">
        <f>SUMIFS('B0.8.Online'!K:K,'B0.8.Online'!A:A,'B0.SUM (tuần 0)'!$A59)</f>
        <v>0</v>
      </c>
      <c r="Y59" s="58">
        <f t="shared" si="8"/>
        <v>0</v>
      </c>
      <c r="Z59" s="55"/>
      <c r="AA59" s="55">
        <f>SUMIFS('B0.3.XK'!L:L,'B0.3.XK'!A:A,'B0.SUM (tuần 0)'!$A59)</f>
        <v>0</v>
      </c>
      <c r="AB59" s="55"/>
      <c r="AC59" s="55">
        <f>SUMIFS('B0.5.GT2'!L:L,'B0.5.GT2'!A:A,'B0.SUM (tuần 0)'!$A59)</f>
        <v>0</v>
      </c>
      <c r="AD59" s="55">
        <f>SUMIFS('B0.4.OEM'!L:L,'B0.4.OEM'!A:A,'B0.SUM (tuần 0)'!$A59)</f>
        <v>0</v>
      </c>
      <c r="AE59" s="55"/>
      <c r="AF59" s="55">
        <f>SUMIFS('B0.8.Online'!L:L,'B0.8.Online'!A:A,'B0.SUM (tuần 0)'!$A59)</f>
        <v>0</v>
      </c>
      <c r="AG59" s="59">
        <f t="shared" si="9"/>
        <v>0</v>
      </c>
      <c r="AH59" s="60"/>
      <c r="AI59" s="60">
        <f>SUMIFS('B0.3.XK'!M:M,'B0.3.XK'!A:A,'B0.SUM (tuần 0)'!$A59)</f>
        <v>0</v>
      </c>
      <c r="AJ59" s="60"/>
      <c r="AK59" s="60">
        <f>SUMIFS('B0.5.GT2'!M:M,'B0.5.GT2'!A:A,'B0.SUM (tuần 0)'!$A59)</f>
        <v>0</v>
      </c>
      <c r="AL59" s="55">
        <f>SUMIFS('B0.4.OEM'!M:M,'B0.4.OEM'!A:A,'B0.SUM (tuần 0)'!$A59)</f>
        <v>0</v>
      </c>
      <c r="AM59" s="60"/>
      <c r="AN59" s="60">
        <f>SUMIFS('B0.8.Online'!M:M,'B0.8.Online'!A:A,'B0.SUM (tuần 0)'!$A59)</f>
        <v>0</v>
      </c>
      <c r="AO59" s="61"/>
      <c r="AP59" s="1">
        <f>SUMIFS('B1.SUM (tuần 4)'!$I:$I,'B1.SUM (tuần 4)'!$A:$A,'B0.SUM (tuần 0)'!$A59)</f>
        <v>0</v>
      </c>
      <c r="AQ59" s="62">
        <f t="shared" si="10"/>
        <v>0</v>
      </c>
    </row>
    <row r="60" spans="1:43" ht="13.5" customHeight="1">
      <c r="A60" s="63">
        <v>1001110326</v>
      </c>
      <c r="B60" s="64" t="s">
        <v>141</v>
      </c>
      <c r="C60" s="64" t="s">
        <v>142</v>
      </c>
      <c r="D60" s="52" t="s">
        <v>57</v>
      </c>
      <c r="E60" s="55" t="s">
        <v>58</v>
      </c>
      <c r="F60" s="55" t="s">
        <v>10</v>
      </c>
      <c r="G60" s="55"/>
      <c r="H60" s="55">
        <v>919529</v>
      </c>
      <c r="I60" s="56">
        <f t="shared" si="6"/>
        <v>116</v>
      </c>
      <c r="J60" s="55"/>
      <c r="K60" s="55">
        <f>SUMIFS('B0.3.XK'!J:J,'B0.3.XK'!A:A,'B0.SUM (tuần 0)'!$A60)</f>
        <v>116</v>
      </c>
      <c r="L60" s="55"/>
      <c r="M60" s="55">
        <f>SUMIFS('B0.5.GT2'!K:K,'B0.5.GT2'!A:A,'B0.SUM (tuần 0)'!$A60)</f>
        <v>0</v>
      </c>
      <c r="N60" s="55">
        <f>SUMIFS('B0.4.OEM'!J:J,'B0.4.OEM'!A:A,'B0.SUM (tuần 0)'!$A60)</f>
        <v>0</v>
      </c>
      <c r="O60" s="55"/>
      <c r="P60" s="55">
        <f>SUMIFS('B0.8.Online'!J:J,'B0.8.Online'!A:A,'B0.SUM (tuần 0)'!$A60)</f>
        <v>0</v>
      </c>
      <c r="Q60" s="57">
        <f t="shared" si="7"/>
        <v>0</v>
      </c>
      <c r="R60" s="55"/>
      <c r="S60" s="55">
        <f>SUMIFS('B0.3.XK'!K:K,'B0.3.XK'!A:A,'B0.SUM (tuần 0)'!$A60)</f>
        <v>0</v>
      </c>
      <c r="T60" s="55"/>
      <c r="U60" s="55">
        <f>SUMIFS('B0.5.GT2'!K:K,'B0.5.GT2'!A:A,'B0.SUM (tuần 0)'!$A60)</f>
        <v>0</v>
      </c>
      <c r="V60" s="55">
        <f>SUMIFS('B0.4.OEM'!K:K,'B0.4.OEM'!A:A,'B0.SUM (tuần 0)'!$A60)</f>
        <v>0</v>
      </c>
      <c r="W60" s="55"/>
      <c r="X60" s="55">
        <f>SUMIFS('B0.8.Online'!K:K,'B0.8.Online'!A:A,'B0.SUM (tuần 0)'!$A60)</f>
        <v>0</v>
      </c>
      <c r="Y60" s="58">
        <f t="shared" si="8"/>
        <v>0</v>
      </c>
      <c r="Z60" s="55"/>
      <c r="AA60" s="55">
        <f>SUMIFS('B0.3.XK'!L:L,'B0.3.XK'!A:A,'B0.SUM (tuần 0)'!$A60)</f>
        <v>0</v>
      </c>
      <c r="AB60" s="55"/>
      <c r="AC60" s="55">
        <f>SUMIFS('B0.5.GT2'!L:L,'B0.5.GT2'!A:A,'B0.SUM (tuần 0)'!$A60)</f>
        <v>0</v>
      </c>
      <c r="AD60" s="55">
        <f>SUMIFS('B0.4.OEM'!L:L,'B0.4.OEM'!A:A,'B0.SUM (tuần 0)'!$A60)</f>
        <v>0</v>
      </c>
      <c r="AE60" s="55"/>
      <c r="AF60" s="55">
        <f>SUMIFS('B0.8.Online'!L:L,'B0.8.Online'!A:A,'B0.SUM (tuần 0)'!$A60)</f>
        <v>0</v>
      </c>
      <c r="AG60" s="59">
        <f t="shared" si="9"/>
        <v>0</v>
      </c>
      <c r="AH60" s="60"/>
      <c r="AI60" s="60">
        <f>SUMIFS('B0.3.XK'!M:M,'B0.3.XK'!A:A,'B0.SUM (tuần 0)'!$A60)</f>
        <v>0</v>
      </c>
      <c r="AJ60" s="60"/>
      <c r="AK60" s="60">
        <f>SUMIFS('B0.5.GT2'!M:M,'B0.5.GT2'!A:A,'B0.SUM (tuần 0)'!$A60)</f>
        <v>0</v>
      </c>
      <c r="AL60" s="55">
        <f>SUMIFS('B0.4.OEM'!M:M,'B0.4.OEM'!A:A,'B0.SUM (tuần 0)'!$A60)</f>
        <v>0</v>
      </c>
      <c r="AM60" s="60"/>
      <c r="AN60" s="60">
        <f>SUMIFS('B0.8.Online'!M:M,'B0.8.Online'!A:A,'B0.SUM (tuần 0)'!$A60)</f>
        <v>0</v>
      </c>
      <c r="AO60" s="61"/>
      <c r="AP60" s="1">
        <f>SUMIFS('B1.SUM (tuần 4)'!$I:$I,'B1.SUM (tuần 4)'!$A:$A,'B0.SUM (tuần 0)'!$A60)</f>
        <v>0</v>
      </c>
      <c r="AQ60" s="62">
        <f t="shared" si="10"/>
        <v>116</v>
      </c>
    </row>
    <row r="61" spans="1:43" ht="13.5" customHeight="1">
      <c r="A61" s="63">
        <v>1001110339</v>
      </c>
      <c r="B61" s="64" t="s">
        <v>143</v>
      </c>
      <c r="C61" s="64" t="s">
        <v>113</v>
      </c>
      <c r="D61" s="52" t="s">
        <v>57</v>
      </c>
      <c r="E61" s="55" t="s">
        <v>58</v>
      </c>
      <c r="F61" s="55" t="s">
        <v>10</v>
      </c>
      <c r="G61" s="55"/>
      <c r="H61" s="55">
        <v>1573328</v>
      </c>
      <c r="I61" s="56">
        <f t="shared" si="6"/>
        <v>0</v>
      </c>
      <c r="J61" s="55"/>
      <c r="K61" s="55">
        <f>SUMIFS('B0.3.XK'!J:J,'B0.3.XK'!A:A,'B0.SUM (tuần 0)'!$A61)</f>
        <v>0</v>
      </c>
      <c r="L61" s="55"/>
      <c r="M61" s="55">
        <f>SUMIFS('B0.5.GT2'!K:K,'B0.5.GT2'!A:A,'B0.SUM (tuần 0)'!$A61)</f>
        <v>0</v>
      </c>
      <c r="N61" s="55">
        <f>SUMIFS('B0.4.OEM'!J:J,'B0.4.OEM'!A:A,'B0.SUM (tuần 0)'!$A61)</f>
        <v>0</v>
      </c>
      <c r="O61" s="55"/>
      <c r="P61" s="55">
        <f>SUMIFS('B0.8.Online'!J:J,'B0.8.Online'!A:A,'B0.SUM (tuần 0)'!$A61)</f>
        <v>0</v>
      </c>
      <c r="Q61" s="57">
        <f t="shared" si="7"/>
        <v>0</v>
      </c>
      <c r="R61" s="55"/>
      <c r="S61" s="55">
        <f>SUMIFS('B0.3.XK'!K:K,'B0.3.XK'!A:A,'B0.SUM (tuần 0)'!$A61)</f>
        <v>0</v>
      </c>
      <c r="T61" s="55"/>
      <c r="U61" s="55">
        <f>SUMIFS('B0.5.GT2'!K:K,'B0.5.GT2'!A:A,'B0.SUM (tuần 0)'!$A61)</f>
        <v>0</v>
      </c>
      <c r="V61" s="55">
        <f>SUMIFS('B0.4.OEM'!K:K,'B0.4.OEM'!A:A,'B0.SUM (tuần 0)'!$A61)</f>
        <v>0</v>
      </c>
      <c r="W61" s="55"/>
      <c r="X61" s="55">
        <f>SUMIFS('B0.8.Online'!K:K,'B0.8.Online'!A:A,'B0.SUM (tuần 0)'!$A61)</f>
        <v>0</v>
      </c>
      <c r="Y61" s="58">
        <f t="shared" si="8"/>
        <v>755</v>
      </c>
      <c r="Z61" s="55"/>
      <c r="AA61" s="55">
        <f>SUMIFS('B0.3.XK'!L:L,'B0.3.XK'!A:A,'B0.SUM (tuần 0)'!$A61)</f>
        <v>755</v>
      </c>
      <c r="AB61" s="55"/>
      <c r="AC61" s="55">
        <f>SUMIFS('B0.5.GT2'!L:L,'B0.5.GT2'!A:A,'B0.SUM (tuần 0)'!$A61)</f>
        <v>0</v>
      </c>
      <c r="AD61" s="55">
        <f>SUMIFS('B0.4.OEM'!L:L,'B0.4.OEM'!A:A,'B0.SUM (tuần 0)'!$A61)</f>
        <v>0</v>
      </c>
      <c r="AE61" s="55"/>
      <c r="AF61" s="55">
        <f>SUMIFS('B0.8.Online'!L:L,'B0.8.Online'!A:A,'B0.SUM (tuần 0)'!$A61)</f>
        <v>0</v>
      </c>
      <c r="AG61" s="59">
        <f t="shared" si="9"/>
        <v>0</v>
      </c>
      <c r="AH61" s="60"/>
      <c r="AI61" s="60">
        <f>SUMIFS('B0.3.XK'!M:M,'B0.3.XK'!A:A,'B0.SUM (tuần 0)'!$A61)</f>
        <v>0</v>
      </c>
      <c r="AJ61" s="60"/>
      <c r="AK61" s="60">
        <f>SUMIFS('B0.5.GT2'!M:M,'B0.5.GT2'!A:A,'B0.SUM (tuần 0)'!$A61)</f>
        <v>0</v>
      </c>
      <c r="AL61" s="55">
        <f>SUMIFS('B0.4.OEM'!M:M,'B0.4.OEM'!A:A,'B0.SUM (tuần 0)'!$A61)</f>
        <v>0</v>
      </c>
      <c r="AM61" s="60"/>
      <c r="AN61" s="60">
        <f>SUMIFS('B0.8.Online'!M:M,'B0.8.Online'!A:A,'B0.SUM (tuần 0)'!$A61)</f>
        <v>0</v>
      </c>
      <c r="AO61" s="61"/>
      <c r="AP61" s="1">
        <f>SUMIFS('B1.SUM (tuần 4)'!$I:$I,'B1.SUM (tuần 4)'!$A:$A,'B0.SUM (tuần 0)'!$A61)</f>
        <v>0</v>
      </c>
      <c r="AQ61" s="62">
        <f t="shared" si="10"/>
        <v>0</v>
      </c>
    </row>
    <row r="62" spans="1:43" ht="13.5" customHeight="1">
      <c r="A62" s="63">
        <v>1001110340</v>
      </c>
      <c r="B62" s="64" t="s">
        <v>144</v>
      </c>
      <c r="C62" s="64" t="s">
        <v>145</v>
      </c>
      <c r="D62" s="52" t="s">
        <v>57</v>
      </c>
      <c r="E62" s="55" t="s">
        <v>62</v>
      </c>
      <c r="F62" s="55" t="s">
        <v>10</v>
      </c>
      <c r="G62" s="55"/>
      <c r="H62" s="55">
        <v>2236336</v>
      </c>
      <c r="I62" s="56">
        <f t="shared" si="6"/>
        <v>0</v>
      </c>
      <c r="J62" s="55"/>
      <c r="K62" s="55">
        <f>SUMIFS('B0.3.XK'!J:J,'B0.3.XK'!A:A,'B0.SUM (tuần 0)'!$A62)</f>
        <v>0</v>
      </c>
      <c r="L62" s="55"/>
      <c r="M62" s="55">
        <f>SUMIFS('B0.5.GT2'!K:K,'B0.5.GT2'!A:A,'B0.SUM (tuần 0)'!$A62)</f>
        <v>0</v>
      </c>
      <c r="N62" s="55">
        <f>SUMIFS('B0.4.OEM'!J:J,'B0.4.OEM'!A:A,'B0.SUM (tuần 0)'!$A62)</f>
        <v>0</v>
      </c>
      <c r="O62" s="55"/>
      <c r="P62" s="55">
        <f>SUMIFS('B0.8.Online'!J:J,'B0.8.Online'!A:A,'B0.SUM (tuần 0)'!$A62)</f>
        <v>0</v>
      </c>
      <c r="Q62" s="57">
        <f t="shared" si="7"/>
        <v>0</v>
      </c>
      <c r="R62" s="55"/>
      <c r="S62" s="55">
        <f>SUMIFS('B0.3.XK'!K:K,'B0.3.XK'!A:A,'B0.SUM (tuần 0)'!$A62)</f>
        <v>0</v>
      </c>
      <c r="T62" s="55"/>
      <c r="U62" s="55">
        <f>SUMIFS('B0.5.GT2'!K:K,'B0.5.GT2'!A:A,'B0.SUM (tuần 0)'!$A62)</f>
        <v>0</v>
      </c>
      <c r="V62" s="55">
        <f>SUMIFS('B0.4.OEM'!K:K,'B0.4.OEM'!A:A,'B0.SUM (tuần 0)'!$A62)</f>
        <v>0</v>
      </c>
      <c r="W62" s="55"/>
      <c r="X62" s="55">
        <f>SUMIFS('B0.8.Online'!K:K,'B0.8.Online'!A:A,'B0.SUM (tuần 0)'!$A62)</f>
        <v>0</v>
      </c>
      <c r="Y62" s="58">
        <f t="shared" si="8"/>
        <v>40</v>
      </c>
      <c r="Z62" s="55"/>
      <c r="AA62" s="55">
        <f>SUMIFS('B0.3.XK'!L:L,'B0.3.XK'!A:A,'B0.SUM (tuần 0)'!$A62)</f>
        <v>40</v>
      </c>
      <c r="AB62" s="55"/>
      <c r="AC62" s="55">
        <f>SUMIFS('B0.5.GT2'!L:L,'B0.5.GT2'!A:A,'B0.SUM (tuần 0)'!$A62)</f>
        <v>0</v>
      </c>
      <c r="AD62" s="55">
        <f>SUMIFS('B0.4.OEM'!L:L,'B0.4.OEM'!A:A,'B0.SUM (tuần 0)'!$A62)</f>
        <v>0</v>
      </c>
      <c r="AE62" s="55"/>
      <c r="AF62" s="55">
        <f>SUMIFS('B0.8.Online'!L:L,'B0.8.Online'!A:A,'B0.SUM (tuần 0)'!$A62)</f>
        <v>0</v>
      </c>
      <c r="AG62" s="59">
        <f t="shared" si="9"/>
        <v>0</v>
      </c>
      <c r="AH62" s="60"/>
      <c r="AI62" s="60">
        <f>SUMIFS('B0.3.XK'!M:M,'B0.3.XK'!A:A,'B0.SUM (tuần 0)'!$A62)</f>
        <v>0</v>
      </c>
      <c r="AJ62" s="60"/>
      <c r="AK62" s="60">
        <f>SUMIFS('B0.5.GT2'!M:M,'B0.5.GT2'!A:A,'B0.SUM (tuần 0)'!$A62)</f>
        <v>0</v>
      </c>
      <c r="AL62" s="55">
        <f>SUMIFS('B0.4.OEM'!M:M,'B0.4.OEM'!A:A,'B0.SUM (tuần 0)'!$A62)</f>
        <v>0</v>
      </c>
      <c r="AM62" s="60"/>
      <c r="AN62" s="60">
        <f>SUMIFS('B0.8.Online'!M:M,'B0.8.Online'!A:A,'B0.SUM (tuần 0)'!$A62)</f>
        <v>0</v>
      </c>
      <c r="AO62" s="61"/>
      <c r="AP62" s="1">
        <f>SUMIFS('B1.SUM (tuần 4)'!$I:$I,'B1.SUM (tuần 4)'!$A:$A,'B0.SUM (tuần 0)'!$A62)</f>
        <v>0</v>
      </c>
      <c r="AQ62" s="62">
        <f t="shared" si="10"/>
        <v>0</v>
      </c>
    </row>
    <row r="63" spans="1:43" ht="13.5" customHeight="1">
      <c r="A63" s="63">
        <v>1001110349</v>
      </c>
      <c r="B63" s="64" t="s">
        <v>146</v>
      </c>
      <c r="C63" s="64" t="s">
        <v>109</v>
      </c>
      <c r="D63" s="52" t="s">
        <v>57</v>
      </c>
      <c r="E63" s="55" t="s">
        <v>62</v>
      </c>
      <c r="F63" s="55" t="s">
        <v>10</v>
      </c>
      <c r="G63" s="55"/>
      <c r="H63" s="55">
        <v>384124</v>
      </c>
      <c r="I63" s="56">
        <f t="shared" si="6"/>
        <v>51</v>
      </c>
      <c r="J63" s="55"/>
      <c r="K63" s="55">
        <f>SUMIFS('B0.3.XK'!J:J,'B0.3.XK'!A:A,'B0.SUM (tuần 0)'!$A63)</f>
        <v>51</v>
      </c>
      <c r="L63" s="55"/>
      <c r="M63" s="55">
        <f>SUMIFS('B0.5.GT2'!K:K,'B0.5.GT2'!A:A,'B0.SUM (tuần 0)'!$A63)</f>
        <v>0</v>
      </c>
      <c r="N63" s="55">
        <f>SUMIFS('B0.4.OEM'!J:J,'B0.4.OEM'!A:A,'B0.SUM (tuần 0)'!$A63)</f>
        <v>0</v>
      </c>
      <c r="O63" s="55"/>
      <c r="P63" s="55">
        <f>SUMIFS('B0.8.Online'!J:J,'B0.8.Online'!A:A,'B0.SUM (tuần 0)'!$A63)</f>
        <v>0</v>
      </c>
      <c r="Q63" s="57">
        <f t="shared" si="7"/>
        <v>0</v>
      </c>
      <c r="R63" s="55"/>
      <c r="S63" s="55">
        <f>SUMIFS('B0.3.XK'!K:K,'B0.3.XK'!A:A,'B0.SUM (tuần 0)'!$A63)</f>
        <v>0</v>
      </c>
      <c r="T63" s="55"/>
      <c r="U63" s="55">
        <f>SUMIFS('B0.5.GT2'!K:K,'B0.5.GT2'!A:A,'B0.SUM (tuần 0)'!$A63)</f>
        <v>0</v>
      </c>
      <c r="V63" s="55">
        <f>SUMIFS('B0.4.OEM'!K:K,'B0.4.OEM'!A:A,'B0.SUM (tuần 0)'!$A63)</f>
        <v>0</v>
      </c>
      <c r="W63" s="55"/>
      <c r="X63" s="55">
        <f>SUMIFS('B0.8.Online'!K:K,'B0.8.Online'!A:A,'B0.SUM (tuần 0)'!$A63)</f>
        <v>0</v>
      </c>
      <c r="Y63" s="58">
        <f t="shared" si="8"/>
        <v>0</v>
      </c>
      <c r="Z63" s="55"/>
      <c r="AA63" s="55">
        <f>SUMIFS('B0.3.XK'!L:L,'B0.3.XK'!A:A,'B0.SUM (tuần 0)'!$A63)</f>
        <v>0</v>
      </c>
      <c r="AB63" s="55"/>
      <c r="AC63" s="55">
        <f>SUMIFS('B0.5.GT2'!L:L,'B0.5.GT2'!A:A,'B0.SUM (tuần 0)'!$A63)</f>
        <v>0</v>
      </c>
      <c r="AD63" s="55">
        <f>SUMIFS('B0.4.OEM'!L:L,'B0.4.OEM'!A:A,'B0.SUM (tuần 0)'!$A63)</f>
        <v>0</v>
      </c>
      <c r="AE63" s="55"/>
      <c r="AF63" s="55">
        <f>SUMIFS('B0.8.Online'!L:L,'B0.8.Online'!A:A,'B0.SUM (tuần 0)'!$A63)</f>
        <v>0</v>
      </c>
      <c r="AG63" s="59">
        <f t="shared" si="9"/>
        <v>0</v>
      </c>
      <c r="AH63" s="60"/>
      <c r="AI63" s="60">
        <f>SUMIFS('B0.3.XK'!M:M,'B0.3.XK'!A:A,'B0.SUM (tuần 0)'!$A63)</f>
        <v>0</v>
      </c>
      <c r="AJ63" s="60"/>
      <c r="AK63" s="60">
        <f>SUMIFS('B0.5.GT2'!M:M,'B0.5.GT2'!A:A,'B0.SUM (tuần 0)'!$A63)</f>
        <v>0</v>
      </c>
      <c r="AL63" s="55">
        <f>SUMIFS('B0.4.OEM'!M:M,'B0.4.OEM'!A:A,'B0.SUM (tuần 0)'!$A63)</f>
        <v>0</v>
      </c>
      <c r="AM63" s="60"/>
      <c r="AN63" s="60">
        <f>SUMIFS('B0.8.Online'!M:M,'B0.8.Online'!A:A,'B0.SUM (tuần 0)'!$A63)</f>
        <v>0</v>
      </c>
      <c r="AO63" s="61"/>
      <c r="AP63" s="1">
        <f>SUMIFS('B1.SUM (tuần 4)'!$I:$I,'B1.SUM (tuần 4)'!$A:$A,'B0.SUM (tuần 0)'!$A63)</f>
        <v>0</v>
      </c>
      <c r="AQ63" s="62">
        <f t="shared" si="10"/>
        <v>51</v>
      </c>
    </row>
    <row r="64" spans="1:43" ht="13.5" customHeight="1">
      <c r="A64" s="63">
        <v>1001110350</v>
      </c>
      <c r="B64" s="64" t="s">
        <v>147</v>
      </c>
      <c r="C64" s="64" t="s">
        <v>148</v>
      </c>
      <c r="D64" s="52" t="s">
        <v>57</v>
      </c>
      <c r="E64" s="55" t="s">
        <v>58</v>
      </c>
      <c r="F64" s="55" t="s">
        <v>10</v>
      </c>
      <c r="G64" s="55"/>
      <c r="H64" s="55">
        <v>2195631</v>
      </c>
      <c r="I64" s="56">
        <f t="shared" si="6"/>
        <v>0</v>
      </c>
      <c r="J64" s="55"/>
      <c r="K64" s="55">
        <f>SUMIFS('B0.3.XK'!J:J,'B0.3.XK'!A:A,'B0.SUM (tuần 0)'!$A64)</f>
        <v>0</v>
      </c>
      <c r="L64" s="55"/>
      <c r="M64" s="55">
        <f>SUMIFS('B0.5.GT2'!K:K,'B0.5.GT2'!A:A,'B0.SUM (tuần 0)'!$A64)</f>
        <v>0</v>
      </c>
      <c r="N64" s="55">
        <f>SUMIFS('B0.4.OEM'!J:J,'B0.4.OEM'!A:A,'B0.SUM (tuần 0)'!$A64)</f>
        <v>0</v>
      </c>
      <c r="O64" s="55"/>
      <c r="P64" s="55">
        <f>SUMIFS('B0.8.Online'!J:J,'B0.8.Online'!A:A,'B0.SUM (tuần 0)'!$A64)</f>
        <v>0</v>
      </c>
      <c r="Q64" s="57">
        <f t="shared" si="7"/>
        <v>85</v>
      </c>
      <c r="R64" s="55"/>
      <c r="S64" s="55">
        <f>SUMIFS('B0.3.XK'!K:K,'B0.3.XK'!A:A,'B0.SUM (tuần 0)'!$A64)</f>
        <v>85</v>
      </c>
      <c r="T64" s="55"/>
      <c r="U64" s="55">
        <f>SUMIFS('B0.5.GT2'!K:K,'B0.5.GT2'!A:A,'B0.SUM (tuần 0)'!$A64)</f>
        <v>0</v>
      </c>
      <c r="V64" s="55">
        <f>SUMIFS('B0.4.OEM'!K:K,'B0.4.OEM'!A:A,'B0.SUM (tuần 0)'!$A64)</f>
        <v>0</v>
      </c>
      <c r="W64" s="55"/>
      <c r="X64" s="55">
        <f>SUMIFS('B0.8.Online'!K:K,'B0.8.Online'!A:A,'B0.SUM (tuần 0)'!$A64)</f>
        <v>0</v>
      </c>
      <c r="Y64" s="58">
        <f t="shared" si="8"/>
        <v>270</v>
      </c>
      <c r="Z64" s="55"/>
      <c r="AA64" s="55">
        <f>SUMIFS('B0.3.XK'!L:L,'B0.3.XK'!A:A,'B0.SUM (tuần 0)'!$A64)</f>
        <v>270</v>
      </c>
      <c r="AB64" s="55"/>
      <c r="AC64" s="55">
        <f>SUMIFS('B0.5.GT2'!L:L,'B0.5.GT2'!A:A,'B0.SUM (tuần 0)'!$A64)</f>
        <v>0</v>
      </c>
      <c r="AD64" s="55">
        <f>SUMIFS('B0.4.OEM'!L:L,'B0.4.OEM'!A:A,'B0.SUM (tuần 0)'!$A64)</f>
        <v>0</v>
      </c>
      <c r="AE64" s="55"/>
      <c r="AF64" s="55">
        <f>SUMIFS('B0.8.Online'!L:L,'B0.8.Online'!A:A,'B0.SUM (tuần 0)'!$A64)</f>
        <v>0</v>
      </c>
      <c r="AG64" s="59">
        <f t="shared" si="9"/>
        <v>0</v>
      </c>
      <c r="AH64" s="60"/>
      <c r="AI64" s="60">
        <f>SUMIFS('B0.3.XK'!M:M,'B0.3.XK'!A:A,'B0.SUM (tuần 0)'!$A64)</f>
        <v>0</v>
      </c>
      <c r="AJ64" s="60"/>
      <c r="AK64" s="60">
        <f>SUMIFS('B0.5.GT2'!M:M,'B0.5.GT2'!A:A,'B0.SUM (tuần 0)'!$A64)</f>
        <v>0</v>
      </c>
      <c r="AL64" s="55">
        <f>SUMIFS('B0.4.OEM'!M:M,'B0.4.OEM'!A:A,'B0.SUM (tuần 0)'!$A64)</f>
        <v>0</v>
      </c>
      <c r="AM64" s="60"/>
      <c r="AN64" s="60">
        <f>SUMIFS('B0.8.Online'!M:M,'B0.8.Online'!A:A,'B0.SUM (tuần 0)'!$A64)</f>
        <v>0</v>
      </c>
      <c r="AO64" s="61"/>
      <c r="AP64" s="1">
        <f>SUMIFS('B1.SUM (tuần 4)'!$I:$I,'B1.SUM (tuần 4)'!$A:$A,'B0.SUM (tuần 0)'!$A64)</f>
        <v>0</v>
      </c>
      <c r="AQ64" s="62">
        <f t="shared" si="10"/>
        <v>0</v>
      </c>
    </row>
    <row r="65" spans="1:43" ht="13.5" customHeight="1">
      <c r="A65" s="63">
        <v>1001110354</v>
      </c>
      <c r="B65" s="64" t="s">
        <v>149</v>
      </c>
      <c r="C65" s="64" t="s">
        <v>150</v>
      </c>
      <c r="D65" s="52" t="s">
        <v>57</v>
      </c>
      <c r="E65" s="55" t="s">
        <v>75</v>
      </c>
      <c r="F65" s="55" t="s">
        <v>10</v>
      </c>
      <c r="G65" s="55"/>
      <c r="H65" s="55">
        <v>5763395</v>
      </c>
      <c r="I65" s="56">
        <f t="shared" si="6"/>
        <v>0</v>
      </c>
      <c r="J65" s="55"/>
      <c r="K65" s="55">
        <f>SUMIFS('B0.3.XK'!J:J,'B0.3.XK'!A:A,'B0.SUM (tuần 0)'!$A65)</f>
        <v>0</v>
      </c>
      <c r="L65" s="55"/>
      <c r="M65" s="55">
        <f>SUMIFS('B0.5.GT2'!K:K,'B0.5.GT2'!A:A,'B0.SUM (tuần 0)'!$A65)</f>
        <v>0</v>
      </c>
      <c r="N65" s="55">
        <f>SUMIFS('B0.4.OEM'!J:J,'B0.4.OEM'!A:A,'B0.SUM (tuần 0)'!$A65)</f>
        <v>0</v>
      </c>
      <c r="O65" s="55"/>
      <c r="P65" s="55">
        <f>SUMIFS('B0.8.Online'!J:J,'B0.8.Online'!A:A,'B0.SUM (tuần 0)'!$A65)</f>
        <v>0</v>
      </c>
      <c r="Q65" s="57">
        <f t="shared" si="7"/>
        <v>0</v>
      </c>
      <c r="R65" s="55"/>
      <c r="S65" s="55">
        <f>SUMIFS('B0.3.XK'!K:K,'B0.3.XK'!A:A,'B0.SUM (tuần 0)'!$A65)</f>
        <v>0</v>
      </c>
      <c r="T65" s="55"/>
      <c r="U65" s="55">
        <f>SUMIFS('B0.5.GT2'!K:K,'B0.5.GT2'!A:A,'B0.SUM (tuần 0)'!$A65)</f>
        <v>0</v>
      </c>
      <c r="V65" s="55">
        <f>SUMIFS('B0.4.OEM'!K:K,'B0.4.OEM'!A:A,'B0.SUM (tuần 0)'!$A65)</f>
        <v>0</v>
      </c>
      <c r="W65" s="55"/>
      <c r="X65" s="55">
        <f>SUMIFS('B0.8.Online'!K:K,'B0.8.Online'!A:A,'B0.SUM (tuần 0)'!$A65)</f>
        <v>0</v>
      </c>
      <c r="Y65" s="58">
        <f t="shared" si="8"/>
        <v>50</v>
      </c>
      <c r="Z65" s="55"/>
      <c r="AA65" s="55">
        <f>SUMIFS('B0.3.XK'!L:L,'B0.3.XK'!A:A,'B0.SUM (tuần 0)'!$A65)</f>
        <v>50</v>
      </c>
      <c r="AB65" s="55"/>
      <c r="AC65" s="55">
        <f>SUMIFS('B0.5.GT2'!L:L,'B0.5.GT2'!A:A,'B0.SUM (tuần 0)'!$A65)</f>
        <v>0</v>
      </c>
      <c r="AD65" s="55">
        <f>SUMIFS('B0.4.OEM'!L:L,'B0.4.OEM'!A:A,'B0.SUM (tuần 0)'!$A65)</f>
        <v>0</v>
      </c>
      <c r="AE65" s="55"/>
      <c r="AF65" s="55">
        <f>SUMIFS('B0.8.Online'!L:L,'B0.8.Online'!A:A,'B0.SUM (tuần 0)'!$A65)</f>
        <v>0</v>
      </c>
      <c r="AG65" s="59">
        <f t="shared" si="9"/>
        <v>0</v>
      </c>
      <c r="AH65" s="60"/>
      <c r="AI65" s="60">
        <f>SUMIFS('B0.3.XK'!M:M,'B0.3.XK'!A:A,'B0.SUM (tuần 0)'!$A65)</f>
        <v>0</v>
      </c>
      <c r="AJ65" s="60"/>
      <c r="AK65" s="60">
        <f>SUMIFS('B0.5.GT2'!M:M,'B0.5.GT2'!A:A,'B0.SUM (tuần 0)'!$A65)</f>
        <v>0</v>
      </c>
      <c r="AL65" s="55">
        <f>SUMIFS('B0.4.OEM'!M:M,'B0.4.OEM'!A:A,'B0.SUM (tuần 0)'!$A65)</f>
        <v>0</v>
      </c>
      <c r="AM65" s="60"/>
      <c r="AN65" s="60">
        <f>SUMIFS('B0.8.Online'!M:M,'B0.8.Online'!A:A,'B0.SUM (tuần 0)'!$A65)</f>
        <v>0</v>
      </c>
      <c r="AO65" s="61"/>
      <c r="AP65" s="1">
        <f>SUMIFS('B1.SUM (tuần 4)'!$I:$I,'B1.SUM (tuần 4)'!$A:$A,'B0.SUM (tuần 0)'!$A65)</f>
        <v>0</v>
      </c>
      <c r="AQ65" s="62">
        <f t="shared" si="10"/>
        <v>0</v>
      </c>
    </row>
    <row r="66" spans="1:43" ht="13.5" customHeight="1">
      <c r="A66" s="63">
        <v>1001110364</v>
      </c>
      <c r="B66" s="64" t="s">
        <v>151</v>
      </c>
      <c r="C66" s="64" t="s">
        <v>152</v>
      </c>
      <c r="D66" s="52" t="s">
        <v>57</v>
      </c>
      <c r="E66" s="55" t="s">
        <v>58</v>
      </c>
      <c r="F66" s="55" t="s">
        <v>10</v>
      </c>
      <c r="G66" s="55"/>
      <c r="H66" s="55">
        <v>1857299</v>
      </c>
      <c r="I66" s="56">
        <f t="shared" si="6"/>
        <v>300</v>
      </c>
      <c r="J66" s="55"/>
      <c r="K66" s="55">
        <f>SUMIFS('B0.3.XK'!J:J,'B0.3.XK'!A:A,'B0.SUM (tuần 0)'!$A66)</f>
        <v>300</v>
      </c>
      <c r="L66" s="55"/>
      <c r="M66" s="55">
        <f>SUMIFS('B0.5.GT2'!K:K,'B0.5.GT2'!A:A,'B0.SUM (tuần 0)'!$A66)</f>
        <v>0</v>
      </c>
      <c r="N66" s="55">
        <f>SUMIFS('B0.4.OEM'!J:J,'B0.4.OEM'!A:A,'B0.SUM (tuần 0)'!$A66)</f>
        <v>0</v>
      </c>
      <c r="O66" s="55"/>
      <c r="P66" s="55">
        <f>SUMIFS('B0.8.Online'!J:J,'B0.8.Online'!A:A,'B0.SUM (tuần 0)'!$A66)</f>
        <v>0</v>
      </c>
      <c r="Q66" s="57">
        <f t="shared" si="7"/>
        <v>100</v>
      </c>
      <c r="R66" s="55"/>
      <c r="S66" s="55">
        <f>SUMIFS('B0.3.XK'!K:K,'B0.3.XK'!A:A,'B0.SUM (tuần 0)'!$A66)</f>
        <v>100</v>
      </c>
      <c r="T66" s="55"/>
      <c r="U66" s="55">
        <f>SUMIFS('B0.5.GT2'!K:K,'B0.5.GT2'!A:A,'B0.SUM (tuần 0)'!$A66)</f>
        <v>0</v>
      </c>
      <c r="V66" s="55">
        <f>SUMIFS('B0.4.OEM'!K:K,'B0.4.OEM'!A:A,'B0.SUM (tuần 0)'!$A66)</f>
        <v>0</v>
      </c>
      <c r="W66" s="55"/>
      <c r="X66" s="55">
        <f>SUMIFS('B0.8.Online'!K:K,'B0.8.Online'!A:A,'B0.SUM (tuần 0)'!$A66)</f>
        <v>0</v>
      </c>
      <c r="Y66" s="58">
        <f t="shared" si="8"/>
        <v>0</v>
      </c>
      <c r="Z66" s="55"/>
      <c r="AA66" s="55">
        <f>SUMIFS('B0.3.XK'!L:L,'B0.3.XK'!A:A,'B0.SUM (tuần 0)'!$A66)</f>
        <v>0</v>
      </c>
      <c r="AB66" s="55"/>
      <c r="AC66" s="55">
        <f>SUMIFS('B0.5.GT2'!L:L,'B0.5.GT2'!A:A,'B0.SUM (tuần 0)'!$A66)</f>
        <v>0</v>
      </c>
      <c r="AD66" s="55">
        <f>SUMIFS('B0.4.OEM'!L:L,'B0.4.OEM'!A:A,'B0.SUM (tuần 0)'!$A66)</f>
        <v>0</v>
      </c>
      <c r="AE66" s="55"/>
      <c r="AF66" s="55">
        <f>SUMIFS('B0.8.Online'!L:L,'B0.8.Online'!A:A,'B0.SUM (tuần 0)'!$A66)</f>
        <v>0</v>
      </c>
      <c r="AG66" s="59">
        <f t="shared" si="9"/>
        <v>0</v>
      </c>
      <c r="AH66" s="60"/>
      <c r="AI66" s="60">
        <f>SUMIFS('B0.3.XK'!M:M,'B0.3.XK'!A:A,'B0.SUM (tuần 0)'!$A66)</f>
        <v>0</v>
      </c>
      <c r="AJ66" s="60"/>
      <c r="AK66" s="60">
        <f>SUMIFS('B0.5.GT2'!M:M,'B0.5.GT2'!A:A,'B0.SUM (tuần 0)'!$A66)</f>
        <v>0</v>
      </c>
      <c r="AL66" s="55">
        <f>SUMIFS('B0.4.OEM'!M:M,'B0.4.OEM'!A:A,'B0.SUM (tuần 0)'!$A66)</f>
        <v>0</v>
      </c>
      <c r="AM66" s="60"/>
      <c r="AN66" s="60">
        <f>SUMIFS('B0.8.Online'!M:M,'B0.8.Online'!A:A,'B0.SUM (tuần 0)'!$A66)</f>
        <v>0</v>
      </c>
      <c r="AO66" s="61"/>
      <c r="AP66" s="1">
        <f>SUMIFS('B1.SUM (tuần 4)'!$I:$I,'B1.SUM (tuần 4)'!$A:$A,'B0.SUM (tuần 0)'!$A66)</f>
        <v>0</v>
      </c>
      <c r="AQ66" s="62">
        <f t="shared" si="10"/>
        <v>300</v>
      </c>
    </row>
    <row r="67" spans="1:43" ht="13.5" customHeight="1">
      <c r="A67" s="63">
        <v>1001110365</v>
      </c>
      <c r="B67" s="64" t="s">
        <v>153</v>
      </c>
      <c r="C67" s="64" t="s">
        <v>86</v>
      </c>
      <c r="D67" s="52" t="s">
        <v>57</v>
      </c>
      <c r="E67" s="55" t="s">
        <v>58</v>
      </c>
      <c r="F67" s="55" t="s">
        <v>10</v>
      </c>
      <c r="G67" s="55"/>
      <c r="H67" s="55">
        <v>1289182</v>
      </c>
      <c r="I67" s="56">
        <f t="shared" si="6"/>
        <v>0</v>
      </c>
      <c r="J67" s="55"/>
      <c r="K67" s="55">
        <f>SUMIFS('B0.3.XK'!J:J,'B0.3.XK'!A:A,'B0.SUM (tuần 0)'!$A67)</f>
        <v>0</v>
      </c>
      <c r="L67" s="55"/>
      <c r="M67" s="55">
        <f>SUMIFS('B0.5.GT2'!K:K,'B0.5.GT2'!A:A,'B0.SUM (tuần 0)'!$A67)</f>
        <v>0</v>
      </c>
      <c r="N67" s="55">
        <f>SUMIFS('B0.4.OEM'!J:J,'B0.4.OEM'!A:A,'B0.SUM (tuần 0)'!$A67)</f>
        <v>0</v>
      </c>
      <c r="O67" s="55"/>
      <c r="P67" s="55">
        <f>SUMIFS('B0.8.Online'!J:J,'B0.8.Online'!A:A,'B0.SUM (tuần 0)'!$A67)</f>
        <v>0</v>
      </c>
      <c r="Q67" s="57">
        <f t="shared" si="7"/>
        <v>300</v>
      </c>
      <c r="R67" s="55"/>
      <c r="S67" s="55">
        <f>SUMIFS('B0.3.XK'!K:K,'B0.3.XK'!A:A,'B0.SUM (tuần 0)'!$A67)</f>
        <v>300</v>
      </c>
      <c r="T67" s="55"/>
      <c r="U67" s="55">
        <f>SUMIFS('B0.5.GT2'!K:K,'B0.5.GT2'!A:A,'B0.SUM (tuần 0)'!$A67)</f>
        <v>0</v>
      </c>
      <c r="V67" s="55">
        <f>SUMIFS('B0.4.OEM'!K:K,'B0.4.OEM'!A:A,'B0.SUM (tuần 0)'!$A67)</f>
        <v>0</v>
      </c>
      <c r="W67" s="55"/>
      <c r="X67" s="55">
        <f>SUMIFS('B0.8.Online'!K:K,'B0.8.Online'!A:A,'B0.SUM (tuần 0)'!$A67)</f>
        <v>0</v>
      </c>
      <c r="Y67" s="58">
        <f t="shared" si="8"/>
        <v>0</v>
      </c>
      <c r="Z67" s="55"/>
      <c r="AA67" s="55">
        <f>SUMIFS('B0.3.XK'!L:L,'B0.3.XK'!A:A,'B0.SUM (tuần 0)'!$A67)</f>
        <v>0</v>
      </c>
      <c r="AB67" s="55"/>
      <c r="AC67" s="55">
        <f>SUMIFS('B0.5.GT2'!L:L,'B0.5.GT2'!A:A,'B0.SUM (tuần 0)'!$A67)</f>
        <v>0</v>
      </c>
      <c r="AD67" s="55">
        <f>SUMIFS('B0.4.OEM'!L:L,'B0.4.OEM'!A:A,'B0.SUM (tuần 0)'!$A67)</f>
        <v>0</v>
      </c>
      <c r="AE67" s="55"/>
      <c r="AF67" s="55">
        <f>SUMIFS('B0.8.Online'!L:L,'B0.8.Online'!A:A,'B0.SUM (tuần 0)'!$A67)</f>
        <v>0</v>
      </c>
      <c r="AG67" s="59">
        <f t="shared" si="9"/>
        <v>0</v>
      </c>
      <c r="AH67" s="60"/>
      <c r="AI67" s="60">
        <f>SUMIFS('B0.3.XK'!M:M,'B0.3.XK'!A:A,'B0.SUM (tuần 0)'!$A67)</f>
        <v>0</v>
      </c>
      <c r="AJ67" s="60"/>
      <c r="AK67" s="60">
        <f>SUMIFS('B0.5.GT2'!M:M,'B0.5.GT2'!A:A,'B0.SUM (tuần 0)'!$A67)</f>
        <v>0</v>
      </c>
      <c r="AL67" s="55">
        <f>SUMIFS('B0.4.OEM'!M:M,'B0.4.OEM'!A:A,'B0.SUM (tuần 0)'!$A67)</f>
        <v>0</v>
      </c>
      <c r="AM67" s="60"/>
      <c r="AN67" s="60">
        <f>SUMIFS('B0.8.Online'!M:M,'B0.8.Online'!A:A,'B0.SUM (tuần 0)'!$A67)</f>
        <v>0</v>
      </c>
      <c r="AO67" s="61"/>
      <c r="AP67" s="1">
        <f>SUMIFS('B1.SUM (tuần 4)'!$I:$I,'B1.SUM (tuần 4)'!$A:$A,'B0.SUM (tuần 0)'!$A67)</f>
        <v>0</v>
      </c>
      <c r="AQ67" s="62">
        <f t="shared" si="10"/>
        <v>0</v>
      </c>
    </row>
    <row r="68" spans="1:43" ht="13.5" customHeight="1">
      <c r="A68" s="63">
        <v>1001110378</v>
      </c>
      <c r="B68" s="64" t="s">
        <v>154</v>
      </c>
      <c r="C68" s="64" t="s">
        <v>88</v>
      </c>
      <c r="D68" s="52" t="s">
        <v>57</v>
      </c>
      <c r="E68" s="55" t="s">
        <v>58</v>
      </c>
      <c r="F68" s="55" t="s">
        <v>10</v>
      </c>
      <c r="G68" s="55"/>
      <c r="H68" s="55">
        <v>2673474</v>
      </c>
      <c r="I68" s="56">
        <f t="shared" si="6"/>
        <v>0</v>
      </c>
      <c r="J68" s="55"/>
      <c r="K68" s="55">
        <f>SUMIFS('B0.3.XK'!J:J,'B0.3.XK'!A:A,'B0.SUM (tuần 0)'!$A68)</f>
        <v>0</v>
      </c>
      <c r="L68" s="55"/>
      <c r="M68" s="55">
        <f>SUMIFS('B0.5.GT2'!K:K,'B0.5.GT2'!A:A,'B0.SUM (tuần 0)'!$A68)</f>
        <v>0</v>
      </c>
      <c r="N68" s="55">
        <f>SUMIFS('B0.4.OEM'!J:J,'B0.4.OEM'!A:A,'B0.SUM (tuần 0)'!$A68)</f>
        <v>0</v>
      </c>
      <c r="O68" s="55"/>
      <c r="P68" s="55">
        <f>SUMIFS('B0.8.Online'!J:J,'B0.8.Online'!A:A,'B0.SUM (tuần 0)'!$A68)</f>
        <v>0</v>
      </c>
      <c r="Q68" s="57">
        <f t="shared" si="7"/>
        <v>0</v>
      </c>
      <c r="R68" s="55"/>
      <c r="S68" s="55">
        <f>SUMIFS('B0.3.XK'!K:K,'B0.3.XK'!A:A,'B0.SUM (tuần 0)'!$A68)</f>
        <v>0</v>
      </c>
      <c r="T68" s="55"/>
      <c r="U68" s="55">
        <f>SUMIFS('B0.5.GT2'!K:K,'B0.5.GT2'!A:A,'B0.SUM (tuần 0)'!$A68)</f>
        <v>0</v>
      </c>
      <c r="V68" s="55">
        <f>SUMIFS('B0.4.OEM'!K:K,'B0.4.OEM'!A:A,'B0.SUM (tuần 0)'!$A68)</f>
        <v>0</v>
      </c>
      <c r="W68" s="55"/>
      <c r="X68" s="55">
        <f>SUMIFS('B0.8.Online'!K:K,'B0.8.Online'!A:A,'B0.SUM (tuần 0)'!$A68)</f>
        <v>0</v>
      </c>
      <c r="Y68" s="58">
        <f t="shared" si="8"/>
        <v>0</v>
      </c>
      <c r="Z68" s="55"/>
      <c r="AA68" s="55">
        <f>SUMIFS('B0.3.XK'!L:L,'B0.3.XK'!A:A,'B0.SUM (tuần 0)'!$A68)</f>
        <v>0</v>
      </c>
      <c r="AB68" s="55"/>
      <c r="AC68" s="55">
        <f>SUMIFS('B0.5.GT2'!L:L,'B0.5.GT2'!A:A,'B0.SUM (tuần 0)'!$A68)</f>
        <v>0</v>
      </c>
      <c r="AD68" s="55">
        <f>SUMIFS('B0.4.OEM'!L:L,'B0.4.OEM'!A:A,'B0.SUM (tuần 0)'!$A68)</f>
        <v>0</v>
      </c>
      <c r="AE68" s="55"/>
      <c r="AF68" s="55">
        <f>SUMIFS('B0.8.Online'!L:L,'B0.8.Online'!A:A,'B0.SUM (tuần 0)'!$A68)</f>
        <v>0</v>
      </c>
      <c r="AG68" s="59">
        <f t="shared" si="9"/>
        <v>0</v>
      </c>
      <c r="AH68" s="60"/>
      <c r="AI68" s="60">
        <f>SUMIFS('B0.3.XK'!M:M,'B0.3.XK'!A:A,'B0.SUM (tuần 0)'!$A68)</f>
        <v>0</v>
      </c>
      <c r="AJ68" s="60"/>
      <c r="AK68" s="60">
        <f>SUMIFS('B0.5.GT2'!M:M,'B0.5.GT2'!A:A,'B0.SUM (tuần 0)'!$A68)</f>
        <v>0</v>
      </c>
      <c r="AL68" s="55">
        <f>SUMIFS('B0.4.OEM'!M:M,'B0.4.OEM'!A:A,'B0.SUM (tuần 0)'!$A68)</f>
        <v>0</v>
      </c>
      <c r="AM68" s="60"/>
      <c r="AN68" s="60">
        <f>SUMIFS('B0.8.Online'!M:M,'B0.8.Online'!A:A,'B0.SUM (tuần 0)'!$A68)</f>
        <v>0</v>
      </c>
      <c r="AO68" s="61"/>
      <c r="AP68" s="1">
        <f>SUMIFS('B1.SUM (tuần 4)'!$I:$I,'B1.SUM (tuần 4)'!$A:$A,'B0.SUM (tuần 0)'!$A68)</f>
        <v>0</v>
      </c>
      <c r="AQ68" s="62">
        <f t="shared" si="10"/>
        <v>0</v>
      </c>
    </row>
    <row r="69" spans="1:43" ht="13.5" customHeight="1">
      <c r="A69" s="63">
        <v>1001110381</v>
      </c>
      <c r="B69" s="64" t="s">
        <v>155</v>
      </c>
      <c r="C69" s="64" t="s">
        <v>118</v>
      </c>
      <c r="D69" s="52" t="s">
        <v>57</v>
      </c>
      <c r="E69" s="55" t="s">
        <v>58</v>
      </c>
      <c r="F69" s="55" t="s">
        <v>10</v>
      </c>
      <c r="G69" s="55"/>
      <c r="H69" s="55">
        <v>1604900</v>
      </c>
      <c r="I69" s="56">
        <f t="shared" si="6"/>
        <v>0</v>
      </c>
      <c r="J69" s="55"/>
      <c r="K69" s="55">
        <f>SUMIFS('B0.3.XK'!J:J,'B0.3.XK'!A:A,'B0.SUM (tuần 0)'!$A69)</f>
        <v>0</v>
      </c>
      <c r="L69" s="55"/>
      <c r="M69" s="55">
        <f>SUMIFS('B0.5.GT2'!K:K,'B0.5.GT2'!A:A,'B0.SUM (tuần 0)'!$A69)</f>
        <v>0</v>
      </c>
      <c r="N69" s="55">
        <f>SUMIFS('B0.4.OEM'!J:J,'B0.4.OEM'!A:A,'B0.SUM (tuần 0)'!$A69)</f>
        <v>0</v>
      </c>
      <c r="O69" s="55"/>
      <c r="P69" s="55">
        <f>SUMIFS('B0.8.Online'!J:J,'B0.8.Online'!A:A,'B0.SUM (tuần 0)'!$A69)</f>
        <v>0</v>
      </c>
      <c r="Q69" s="57">
        <f t="shared" si="7"/>
        <v>0</v>
      </c>
      <c r="R69" s="55"/>
      <c r="S69" s="55">
        <f>SUMIFS('B0.3.XK'!K:K,'B0.3.XK'!A:A,'B0.SUM (tuần 0)'!$A69)</f>
        <v>0</v>
      </c>
      <c r="T69" s="55"/>
      <c r="U69" s="55">
        <f>SUMIFS('B0.5.GT2'!K:K,'B0.5.GT2'!A:A,'B0.SUM (tuần 0)'!$A69)</f>
        <v>0</v>
      </c>
      <c r="V69" s="55">
        <f>SUMIFS('B0.4.OEM'!K:K,'B0.4.OEM'!A:A,'B0.SUM (tuần 0)'!$A69)</f>
        <v>0</v>
      </c>
      <c r="W69" s="55"/>
      <c r="X69" s="55">
        <f>SUMIFS('B0.8.Online'!K:K,'B0.8.Online'!A:A,'B0.SUM (tuần 0)'!$A69)</f>
        <v>0</v>
      </c>
      <c r="Y69" s="58">
        <f t="shared" si="8"/>
        <v>0</v>
      </c>
      <c r="Z69" s="55"/>
      <c r="AA69" s="55">
        <f>SUMIFS('B0.3.XK'!L:L,'B0.3.XK'!A:A,'B0.SUM (tuần 0)'!$A69)</f>
        <v>0</v>
      </c>
      <c r="AB69" s="55"/>
      <c r="AC69" s="55">
        <f>SUMIFS('B0.5.GT2'!L:L,'B0.5.GT2'!A:A,'B0.SUM (tuần 0)'!$A69)</f>
        <v>0</v>
      </c>
      <c r="AD69" s="55">
        <f>SUMIFS('B0.4.OEM'!L:L,'B0.4.OEM'!A:A,'B0.SUM (tuần 0)'!$A69)</f>
        <v>0</v>
      </c>
      <c r="AE69" s="55"/>
      <c r="AF69" s="55">
        <f>SUMIFS('B0.8.Online'!L:L,'B0.8.Online'!A:A,'B0.SUM (tuần 0)'!$A69)</f>
        <v>0</v>
      </c>
      <c r="AG69" s="59">
        <f t="shared" si="9"/>
        <v>0</v>
      </c>
      <c r="AH69" s="60"/>
      <c r="AI69" s="60">
        <f>SUMIFS('B0.3.XK'!M:M,'B0.3.XK'!A:A,'B0.SUM (tuần 0)'!$A69)</f>
        <v>0</v>
      </c>
      <c r="AJ69" s="60"/>
      <c r="AK69" s="60">
        <f>SUMIFS('B0.5.GT2'!M:M,'B0.5.GT2'!A:A,'B0.SUM (tuần 0)'!$A69)</f>
        <v>0</v>
      </c>
      <c r="AL69" s="55">
        <f>SUMIFS('B0.4.OEM'!M:M,'B0.4.OEM'!A:A,'B0.SUM (tuần 0)'!$A69)</f>
        <v>0</v>
      </c>
      <c r="AM69" s="60"/>
      <c r="AN69" s="60">
        <f>SUMIFS('B0.8.Online'!M:M,'B0.8.Online'!A:A,'B0.SUM (tuần 0)'!$A69)</f>
        <v>0</v>
      </c>
      <c r="AO69" s="61"/>
      <c r="AP69" s="1">
        <f>SUMIFS('B1.SUM (tuần 4)'!$I:$I,'B1.SUM (tuần 4)'!$A:$A,'B0.SUM (tuần 0)'!$A69)</f>
        <v>0</v>
      </c>
      <c r="AQ69" s="62">
        <f t="shared" si="10"/>
        <v>0</v>
      </c>
    </row>
    <row r="70" spans="1:43" ht="13.5" customHeight="1">
      <c r="A70" s="63">
        <v>1001110383</v>
      </c>
      <c r="B70" s="64" t="s">
        <v>156</v>
      </c>
      <c r="C70" s="64" t="s">
        <v>101</v>
      </c>
      <c r="D70" s="52" t="s">
        <v>57</v>
      </c>
      <c r="E70" s="55" t="s">
        <v>58</v>
      </c>
      <c r="F70" s="55" t="s">
        <v>10</v>
      </c>
      <c r="G70" s="55"/>
      <c r="H70" s="55">
        <v>1654231</v>
      </c>
      <c r="I70" s="56">
        <f t="shared" si="6"/>
        <v>0</v>
      </c>
      <c r="J70" s="55"/>
      <c r="K70" s="55">
        <f>SUMIFS('B0.3.XK'!J:J,'B0.3.XK'!A:A,'B0.SUM (tuần 0)'!$A70)</f>
        <v>0</v>
      </c>
      <c r="L70" s="55"/>
      <c r="M70" s="55">
        <f>SUMIFS('B0.5.GT2'!K:K,'B0.5.GT2'!A:A,'B0.SUM (tuần 0)'!$A70)</f>
        <v>0</v>
      </c>
      <c r="N70" s="55">
        <f>SUMIFS('B0.4.OEM'!J:J,'B0.4.OEM'!A:A,'B0.SUM (tuần 0)'!$A70)</f>
        <v>0</v>
      </c>
      <c r="O70" s="55"/>
      <c r="P70" s="55">
        <f>SUMIFS('B0.8.Online'!J:J,'B0.8.Online'!A:A,'B0.SUM (tuần 0)'!$A70)</f>
        <v>0</v>
      </c>
      <c r="Q70" s="57">
        <f t="shared" si="7"/>
        <v>0</v>
      </c>
      <c r="R70" s="55"/>
      <c r="S70" s="55">
        <f>SUMIFS('B0.3.XK'!K:K,'B0.3.XK'!A:A,'B0.SUM (tuần 0)'!$A70)</f>
        <v>0</v>
      </c>
      <c r="T70" s="55"/>
      <c r="U70" s="55">
        <f>SUMIFS('B0.5.GT2'!K:K,'B0.5.GT2'!A:A,'B0.SUM (tuần 0)'!$A70)</f>
        <v>0</v>
      </c>
      <c r="V70" s="55">
        <f>SUMIFS('B0.4.OEM'!K:K,'B0.4.OEM'!A:A,'B0.SUM (tuần 0)'!$A70)</f>
        <v>0</v>
      </c>
      <c r="W70" s="55"/>
      <c r="X70" s="55">
        <f>SUMIFS('B0.8.Online'!K:K,'B0.8.Online'!A:A,'B0.SUM (tuần 0)'!$A70)</f>
        <v>0</v>
      </c>
      <c r="Y70" s="58">
        <f t="shared" si="8"/>
        <v>0</v>
      </c>
      <c r="Z70" s="55"/>
      <c r="AA70" s="55">
        <f>SUMIFS('B0.3.XK'!L:L,'B0.3.XK'!A:A,'B0.SUM (tuần 0)'!$A70)</f>
        <v>0</v>
      </c>
      <c r="AB70" s="55"/>
      <c r="AC70" s="55">
        <f>SUMIFS('B0.5.GT2'!L:L,'B0.5.GT2'!A:A,'B0.SUM (tuần 0)'!$A70)</f>
        <v>0</v>
      </c>
      <c r="AD70" s="55">
        <f>SUMIFS('B0.4.OEM'!L:L,'B0.4.OEM'!A:A,'B0.SUM (tuần 0)'!$A70)</f>
        <v>0</v>
      </c>
      <c r="AE70" s="55"/>
      <c r="AF70" s="55">
        <f>SUMIFS('B0.8.Online'!L:L,'B0.8.Online'!A:A,'B0.SUM (tuần 0)'!$A70)</f>
        <v>0</v>
      </c>
      <c r="AG70" s="59">
        <f t="shared" si="9"/>
        <v>0</v>
      </c>
      <c r="AH70" s="60"/>
      <c r="AI70" s="60">
        <f>SUMIFS('B0.3.XK'!M:M,'B0.3.XK'!A:A,'B0.SUM (tuần 0)'!$A70)</f>
        <v>0</v>
      </c>
      <c r="AJ70" s="60"/>
      <c r="AK70" s="60">
        <f>SUMIFS('B0.5.GT2'!M:M,'B0.5.GT2'!A:A,'B0.SUM (tuần 0)'!$A70)</f>
        <v>0</v>
      </c>
      <c r="AL70" s="55">
        <f>SUMIFS('B0.4.OEM'!M:M,'B0.4.OEM'!A:A,'B0.SUM (tuần 0)'!$A70)</f>
        <v>0</v>
      </c>
      <c r="AM70" s="60"/>
      <c r="AN70" s="60">
        <f>SUMIFS('B0.8.Online'!M:M,'B0.8.Online'!A:A,'B0.SUM (tuần 0)'!$A70)</f>
        <v>0</v>
      </c>
      <c r="AO70" s="61"/>
      <c r="AP70" s="1">
        <f>SUMIFS('B1.SUM (tuần 4)'!$I:$I,'B1.SUM (tuần 4)'!$A:$A,'B0.SUM (tuần 0)'!$A70)</f>
        <v>0</v>
      </c>
      <c r="AQ70" s="62">
        <f t="shared" si="10"/>
        <v>0</v>
      </c>
    </row>
    <row r="71" spans="1:43" ht="13.5" customHeight="1">
      <c r="A71" s="63">
        <v>1001110390</v>
      </c>
      <c r="B71" s="64" t="s">
        <v>157</v>
      </c>
      <c r="C71" s="64" t="s">
        <v>94</v>
      </c>
      <c r="D71" s="52" t="s">
        <v>57</v>
      </c>
      <c r="E71" s="55" t="s">
        <v>69</v>
      </c>
      <c r="F71" s="55" t="s">
        <v>10</v>
      </c>
      <c r="G71" s="55"/>
      <c r="H71" s="55">
        <v>3441326</v>
      </c>
      <c r="I71" s="56">
        <f t="shared" si="6"/>
        <v>0</v>
      </c>
      <c r="J71" s="55"/>
      <c r="K71" s="55">
        <f>SUMIFS('B0.3.XK'!J:J,'B0.3.XK'!A:A,'B0.SUM (tuần 0)'!$A71)</f>
        <v>0</v>
      </c>
      <c r="L71" s="55"/>
      <c r="M71" s="55">
        <f>SUMIFS('B0.5.GT2'!K:K,'B0.5.GT2'!A:A,'B0.SUM (tuần 0)'!$A71)</f>
        <v>0</v>
      </c>
      <c r="N71" s="55">
        <f>SUMIFS('B0.4.OEM'!J:J,'B0.4.OEM'!A:A,'B0.SUM (tuần 0)'!$A71)</f>
        <v>0</v>
      </c>
      <c r="O71" s="55"/>
      <c r="P71" s="55">
        <f>SUMIFS('B0.8.Online'!J:J,'B0.8.Online'!A:A,'B0.SUM (tuần 0)'!$A71)</f>
        <v>0</v>
      </c>
      <c r="Q71" s="57">
        <f t="shared" si="7"/>
        <v>0</v>
      </c>
      <c r="R71" s="55"/>
      <c r="S71" s="55">
        <f>SUMIFS('B0.3.XK'!K:K,'B0.3.XK'!A:A,'B0.SUM (tuần 0)'!$A71)</f>
        <v>0</v>
      </c>
      <c r="T71" s="55"/>
      <c r="U71" s="55">
        <f>SUMIFS('B0.5.GT2'!K:K,'B0.5.GT2'!A:A,'B0.SUM (tuần 0)'!$A71)</f>
        <v>0</v>
      </c>
      <c r="V71" s="55">
        <f>SUMIFS('B0.4.OEM'!K:K,'B0.4.OEM'!A:A,'B0.SUM (tuần 0)'!$A71)</f>
        <v>0</v>
      </c>
      <c r="W71" s="55"/>
      <c r="X71" s="55">
        <f>SUMIFS('B0.8.Online'!K:K,'B0.8.Online'!A:A,'B0.SUM (tuần 0)'!$A71)</f>
        <v>0</v>
      </c>
      <c r="Y71" s="58">
        <f t="shared" si="8"/>
        <v>0</v>
      </c>
      <c r="Z71" s="55"/>
      <c r="AA71" s="55">
        <f>SUMIFS('B0.3.XK'!L:L,'B0.3.XK'!A:A,'B0.SUM (tuần 0)'!$A71)</f>
        <v>0</v>
      </c>
      <c r="AB71" s="55"/>
      <c r="AC71" s="55">
        <f>SUMIFS('B0.5.GT2'!L:L,'B0.5.GT2'!A:A,'B0.SUM (tuần 0)'!$A71)</f>
        <v>0</v>
      </c>
      <c r="AD71" s="55">
        <f>SUMIFS('B0.4.OEM'!L:L,'B0.4.OEM'!A:A,'B0.SUM (tuần 0)'!$A71)</f>
        <v>0</v>
      </c>
      <c r="AE71" s="55"/>
      <c r="AF71" s="55">
        <f>SUMIFS('B0.8.Online'!L:L,'B0.8.Online'!A:A,'B0.SUM (tuần 0)'!$A71)</f>
        <v>0</v>
      </c>
      <c r="AG71" s="59">
        <f t="shared" si="9"/>
        <v>0</v>
      </c>
      <c r="AH71" s="60"/>
      <c r="AI71" s="60">
        <f>SUMIFS('B0.3.XK'!M:M,'B0.3.XK'!A:A,'B0.SUM (tuần 0)'!$A71)</f>
        <v>0</v>
      </c>
      <c r="AJ71" s="60"/>
      <c r="AK71" s="60">
        <f>SUMIFS('B0.5.GT2'!M:M,'B0.5.GT2'!A:A,'B0.SUM (tuần 0)'!$A71)</f>
        <v>0</v>
      </c>
      <c r="AL71" s="55">
        <f>SUMIFS('B0.4.OEM'!M:M,'B0.4.OEM'!A:A,'B0.SUM (tuần 0)'!$A71)</f>
        <v>0</v>
      </c>
      <c r="AM71" s="60"/>
      <c r="AN71" s="60">
        <f>SUMIFS('B0.8.Online'!M:M,'B0.8.Online'!A:A,'B0.SUM (tuần 0)'!$A71)</f>
        <v>0</v>
      </c>
      <c r="AO71" s="61"/>
      <c r="AP71" s="1">
        <f>SUMIFS('B1.SUM (tuần 4)'!$I:$I,'B1.SUM (tuần 4)'!$A:$A,'B0.SUM (tuần 0)'!$A71)</f>
        <v>0</v>
      </c>
      <c r="AQ71" s="62">
        <f t="shared" si="10"/>
        <v>0</v>
      </c>
    </row>
    <row r="72" spans="1:43" ht="13.5" customHeight="1">
      <c r="A72" s="63">
        <v>1001110394</v>
      </c>
      <c r="B72" s="64" t="s">
        <v>158</v>
      </c>
      <c r="C72" s="64" t="s">
        <v>74</v>
      </c>
      <c r="D72" s="52" t="s">
        <v>57</v>
      </c>
      <c r="E72" s="55" t="s">
        <v>75</v>
      </c>
      <c r="F72" s="55" t="s">
        <v>10</v>
      </c>
      <c r="G72" s="55"/>
      <c r="H72" s="55">
        <v>3870933</v>
      </c>
      <c r="I72" s="56">
        <f t="shared" si="6"/>
        <v>70</v>
      </c>
      <c r="J72" s="55"/>
      <c r="K72" s="55">
        <f>SUMIFS('B0.3.XK'!J:J,'B0.3.XK'!A:A,'B0.SUM (tuần 0)'!$A72)</f>
        <v>70</v>
      </c>
      <c r="L72" s="55"/>
      <c r="M72" s="55">
        <f>SUMIFS('B0.5.GT2'!K:K,'B0.5.GT2'!A:A,'B0.SUM (tuần 0)'!$A72)</f>
        <v>0</v>
      </c>
      <c r="N72" s="55">
        <f>SUMIFS('B0.4.OEM'!J:J,'B0.4.OEM'!A:A,'B0.SUM (tuần 0)'!$A72)</f>
        <v>0</v>
      </c>
      <c r="O72" s="55"/>
      <c r="P72" s="55">
        <f>SUMIFS('B0.8.Online'!J:J,'B0.8.Online'!A:A,'B0.SUM (tuần 0)'!$A72)</f>
        <v>0</v>
      </c>
      <c r="Q72" s="57">
        <f t="shared" si="7"/>
        <v>0</v>
      </c>
      <c r="R72" s="55"/>
      <c r="S72" s="55">
        <f>SUMIFS('B0.3.XK'!K:K,'B0.3.XK'!A:A,'B0.SUM (tuần 0)'!$A72)</f>
        <v>0</v>
      </c>
      <c r="T72" s="55"/>
      <c r="U72" s="55">
        <f>SUMIFS('B0.5.GT2'!K:K,'B0.5.GT2'!A:A,'B0.SUM (tuần 0)'!$A72)</f>
        <v>0</v>
      </c>
      <c r="V72" s="55">
        <f>SUMIFS('B0.4.OEM'!K:K,'B0.4.OEM'!A:A,'B0.SUM (tuần 0)'!$A72)</f>
        <v>0</v>
      </c>
      <c r="W72" s="55"/>
      <c r="X72" s="55">
        <f>SUMIFS('B0.8.Online'!K:K,'B0.8.Online'!A:A,'B0.SUM (tuần 0)'!$A72)</f>
        <v>0</v>
      </c>
      <c r="Y72" s="58">
        <f t="shared" si="8"/>
        <v>0</v>
      </c>
      <c r="Z72" s="55"/>
      <c r="AA72" s="55">
        <f>SUMIFS('B0.3.XK'!L:L,'B0.3.XK'!A:A,'B0.SUM (tuần 0)'!$A72)</f>
        <v>0</v>
      </c>
      <c r="AB72" s="55"/>
      <c r="AC72" s="55">
        <f>SUMIFS('B0.5.GT2'!L:L,'B0.5.GT2'!A:A,'B0.SUM (tuần 0)'!$A72)</f>
        <v>0</v>
      </c>
      <c r="AD72" s="55">
        <f>SUMIFS('B0.4.OEM'!L:L,'B0.4.OEM'!A:A,'B0.SUM (tuần 0)'!$A72)</f>
        <v>0</v>
      </c>
      <c r="AE72" s="55"/>
      <c r="AF72" s="55">
        <f>SUMIFS('B0.8.Online'!L:L,'B0.8.Online'!A:A,'B0.SUM (tuần 0)'!$A72)</f>
        <v>0</v>
      </c>
      <c r="AG72" s="59">
        <f t="shared" si="9"/>
        <v>0</v>
      </c>
      <c r="AH72" s="60"/>
      <c r="AI72" s="60">
        <f>SUMIFS('B0.3.XK'!M:M,'B0.3.XK'!A:A,'B0.SUM (tuần 0)'!$A72)</f>
        <v>0</v>
      </c>
      <c r="AJ72" s="60"/>
      <c r="AK72" s="60">
        <f>SUMIFS('B0.5.GT2'!M:M,'B0.5.GT2'!A:A,'B0.SUM (tuần 0)'!$A72)</f>
        <v>0</v>
      </c>
      <c r="AL72" s="55">
        <f>SUMIFS('B0.4.OEM'!M:M,'B0.4.OEM'!A:A,'B0.SUM (tuần 0)'!$A72)</f>
        <v>0</v>
      </c>
      <c r="AM72" s="60"/>
      <c r="AN72" s="60">
        <f>SUMIFS('B0.8.Online'!M:M,'B0.8.Online'!A:A,'B0.SUM (tuần 0)'!$A72)</f>
        <v>0</v>
      </c>
      <c r="AO72" s="61"/>
      <c r="AP72" s="1">
        <f>SUMIFS('B1.SUM (tuần 4)'!$I:$I,'B1.SUM (tuần 4)'!$A:$A,'B0.SUM (tuần 0)'!$A72)</f>
        <v>0</v>
      </c>
      <c r="AQ72" s="62">
        <f t="shared" si="10"/>
        <v>70</v>
      </c>
    </row>
    <row r="73" spans="1:43" ht="13.5" customHeight="1">
      <c r="A73" s="63">
        <v>1001110397</v>
      </c>
      <c r="B73" s="64" t="s">
        <v>159</v>
      </c>
      <c r="C73" s="64" t="s">
        <v>160</v>
      </c>
      <c r="D73" s="52" t="s">
        <v>57</v>
      </c>
      <c r="E73" s="55" t="s">
        <v>58</v>
      </c>
      <c r="F73" s="55" t="s">
        <v>10</v>
      </c>
      <c r="G73" s="55"/>
      <c r="H73" s="55">
        <v>1236562</v>
      </c>
      <c r="I73" s="56">
        <f t="shared" si="6"/>
        <v>0</v>
      </c>
      <c r="J73" s="55"/>
      <c r="K73" s="55">
        <f>SUMIFS('B0.3.XK'!J:J,'B0.3.XK'!A:A,'B0.SUM (tuần 0)'!$A73)</f>
        <v>0</v>
      </c>
      <c r="L73" s="55"/>
      <c r="M73" s="55">
        <f>SUMIFS('B0.5.GT2'!K:K,'B0.5.GT2'!A:A,'B0.SUM (tuần 0)'!$A73)</f>
        <v>0</v>
      </c>
      <c r="N73" s="55">
        <f>SUMIFS('B0.4.OEM'!J:J,'B0.4.OEM'!A:A,'B0.SUM (tuần 0)'!$A73)</f>
        <v>0</v>
      </c>
      <c r="O73" s="55"/>
      <c r="P73" s="55">
        <f>SUMIFS('B0.8.Online'!J:J,'B0.8.Online'!A:A,'B0.SUM (tuần 0)'!$A73)</f>
        <v>0</v>
      </c>
      <c r="Q73" s="57">
        <f t="shared" si="7"/>
        <v>0</v>
      </c>
      <c r="R73" s="55"/>
      <c r="S73" s="55">
        <f>SUMIFS('B0.3.XK'!K:K,'B0.3.XK'!A:A,'B0.SUM (tuần 0)'!$A73)</f>
        <v>0</v>
      </c>
      <c r="T73" s="55"/>
      <c r="U73" s="55">
        <f>SUMIFS('B0.5.GT2'!K:K,'B0.5.GT2'!A:A,'B0.SUM (tuần 0)'!$A73)</f>
        <v>0</v>
      </c>
      <c r="V73" s="55">
        <f>SUMIFS('B0.4.OEM'!K:K,'B0.4.OEM'!A:A,'B0.SUM (tuần 0)'!$A73)</f>
        <v>0</v>
      </c>
      <c r="W73" s="55"/>
      <c r="X73" s="55">
        <f>SUMIFS('B0.8.Online'!K:K,'B0.8.Online'!A:A,'B0.SUM (tuần 0)'!$A73)</f>
        <v>0</v>
      </c>
      <c r="Y73" s="58">
        <f t="shared" si="8"/>
        <v>0</v>
      </c>
      <c r="Z73" s="55"/>
      <c r="AA73" s="55">
        <f>SUMIFS('B0.3.XK'!L:L,'B0.3.XK'!A:A,'B0.SUM (tuần 0)'!$A73)</f>
        <v>0</v>
      </c>
      <c r="AB73" s="55"/>
      <c r="AC73" s="55">
        <f>SUMIFS('B0.5.GT2'!L:L,'B0.5.GT2'!A:A,'B0.SUM (tuần 0)'!$A73)</f>
        <v>0</v>
      </c>
      <c r="AD73" s="55">
        <f>SUMIFS('B0.4.OEM'!L:L,'B0.4.OEM'!A:A,'B0.SUM (tuần 0)'!$A73)</f>
        <v>0</v>
      </c>
      <c r="AE73" s="55"/>
      <c r="AF73" s="55">
        <f>SUMIFS('B0.8.Online'!L:L,'B0.8.Online'!A:A,'B0.SUM (tuần 0)'!$A73)</f>
        <v>0</v>
      </c>
      <c r="AG73" s="59">
        <f t="shared" si="9"/>
        <v>0</v>
      </c>
      <c r="AH73" s="60"/>
      <c r="AI73" s="60">
        <f>SUMIFS('B0.3.XK'!M:M,'B0.3.XK'!A:A,'B0.SUM (tuần 0)'!$A73)</f>
        <v>0</v>
      </c>
      <c r="AJ73" s="60"/>
      <c r="AK73" s="60">
        <f>SUMIFS('B0.5.GT2'!M:M,'B0.5.GT2'!A:A,'B0.SUM (tuần 0)'!$A73)</f>
        <v>0</v>
      </c>
      <c r="AL73" s="55">
        <f>SUMIFS('B0.4.OEM'!M:M,'B0.4.OEM'!A:A,'B0.SUM (tuần 0)'!$A73)</f>
        <v>0</v>
      </c>
      <c r="AM73" s="60"/>
      <c r="AN73" s="60">
        <f>SUMIFS('B0.8.Online'!M:M,'B0.8.Online'!A:A,'B0.SUM (tuần 0)'!$A73)</f>
        <v>0</v>
      </c>
      <c r="AO73" s="61"/>
      <c r="AP73" s="1">
        <f>SUMIFS('B1.SUM (tuần 4)'!$I:$I,'B1.SUM (tuần 4)'!$A:$A,'B0.SUM (tuần 0)'!$A73)</f>
        <v>0</v>
      </c>
      <c r="AQ73" s="62">
        <f t="shared" si="10"/>
        <v>0</v>
      </c>
    </row>
    <row r="74" spans="1:43" ht="13.5" customHeight="1">
      <c r="A74" s="63">
        <v>1001110415</v>
      </c>
      <c r="B74" s="64" t="s">
        <v>161</v>
      </c>
      <c r="C74" s="64" t="s">
        <v>127</v>
      </c>
      <c r="D74" s="52" t="s">
        <v>57</v>
      </c>
      <c r="E74" s="55" t="s">
        <v>58</v>
      </c>
      <c r="F74" s="55" t="s">
        <v>10</v>
      </c>
      <c r="G74" s="55"/>
      <c r="H74" s="55">
        <v>1194467</v>
      </c>
      <c r="I74" s="56">
        <f t="shared" si="6"/>
        <v>0</v>
      </c>
      <c r="J74" s="55"/>
      <c r="K74" s="55">
        <f>SUMIFS('B0.3.XK'!J:J,'B0.3.XK'!A:A,'B0.SUM (tuần 0)'!$A74)</f>
        <v>0</v>
      </c>
      <c r="L74" s="55"/>
      <c r="M74" s="55">
        <f>SUMIFS('B0.5.GT2'!K:K,'B0.5.GT2'!A:A,'B0.SUM (tuần 0)'!$A74)</f>
        <v>0</v>
      </c>
      <c r="N74" s="55">
        <f>SUMIFS('B0.4.OEM'!J:J,'B0.4.OEM'!A:A,'B0.SUM (tuần 0)'!$A74)</f>
        <v>0</v>
      </c>
      <c r="O74" s="55"/>
      <c r="P74" s="55">
        <f>SUMIFS('B0.8.Online'!J:J,'B0.8.Online'!A:A,'B0.SUM (tuần 0)'!$A74)</f>
        <v>0</v>
      </c>
      <c r="Q74" s="57">
        <f t="shared" si="7"/>
        <v>0</v>
      </c>
      <c r="R74" s="55"/>
      <c r="S74" s="55">
        <f>SUMIFS('B0.3.XK'!K:K,'B0.3.XK'!A:A,'B0.SUM (tuần 0)'!$A74)</f>
        <v>0</v>
      </c>
      <c r="T74" s="55"/>
      <c r="U74" s="55">
        <f>SUMIFS('B0.5.GT2'!K:K,'B0.5.GT2'!A:A,'B0.SUM (tuần 0)'!$A74)</f>
        <v>0</v>
      </c>
      <c r="V74" s="55">
        <f>SUMIFS('B0.4.OEM'!K:K,'B0.4.OEM'!A:A,'B0.SUM (tuần 0)'!$A74)</f>
        <v>0</v>
      </c>
      <c r="W74" s="55"/>
      <c r="X74" s="55">
        <f>SUMIFS('B0.8.Online'!K:K,'B0.8.Online'!A:A,'B0.SUM (tuần 0)'!$A74)</f>
        <v>0</v>
      </c>
      <c r="Y74" s="58">
        <f t="shared" si="8"/>
        <v>0</v>
      </c>
      <c r="Z74" s="55"/>
      <c r="AA74" s="55">
        <f>SUMIFS('B0.3.XK'!L:L,'B0.3.XK'!A:A,'B0.SUM (tuần 0)'!$A74)</f>
        <v>0</v>
      </c>
      <c r="AB74" s="55"/>
      <c r="AC74" s="55">
        <f>SUMIFS('B0.5.GT2'!L:L,'B0.5.GT2'!A:A,'B0.SUM (tuần 0)'!$A74)</f>
        <v>0</v>
      </c>
      <c r="AD74" s="55">
        <f>SUMIFS('B0.4.OEM'!L:L,'B0.4.OEM'!A:A,'B0.SUM (tuần 0)'!$A74)</f>
        <v>0</v>
      </c>
      <c r="AE74" s="55"/>
      <c r="AF74" s="55">
        <f>SUMIFS('B0.8.Online'!L:L,'B0.8.Online'!A:A,'B0.SUM (tuần 0)'!$A74)</f>
        <v>0</v>
      </c>
      <c r="AG74" s="59">
        <f t="shared" si="9"/>
        <v>0</v>
      </c>
      <c r="AH74" s="60"/>
      <c r="AI74" s="60">
        <f>SUMIFS('B0.3.XK'!M:M,'B0.3.XK'!A:A,'B0.SUM (tuần 0)'!$A74)</f>
        <v>0</v>
      </c>
      <c r="AJ74" s="60"/>
      <c r="AK74" s="60">
        <f>SUMIFS('B0.5.GT2'!M:M,'B0.5.GT2'!A:A,'B0.SUM (tuần 0)'!$A74)</f>
        <v>0</v>
      </c>
      <c r="AL74" s="55">
        <f>SUMIFS('B0.4.OEM'!M:M,'B0.4.OEM'!A:A,'B0.SUM (tuần 0)'!$A74)</f>
        <v>0</v>
      </c>
      <c r="AM74" s="60"/>
      <c r="AN74" s="60">
        <f>SUMIFS('B0.8.Online'!M:M,'B0.8.Online'!A:A,'B0.SUM (tuần 0)'!$A74)</f>
        <v>0</v>
      </c>
      <c r="AO74" s="61"/>
      <c r="AP74" s="1">
        <f>SUMIFS('B1.SUM (tuần 4)'!$I:$I,'B1.SUM (tuần 4)'!$A:$A,'B0.SUM (tuần 0)'!$A74)</f>
        <v>0</v>
      </c>
      <c r="AQ74" s="62">
        <f t="shared" si="10"/>
        <v>0</v>
      </c>
    </row>
    <row r="75" spans="1:43" ht="13.5" customHeight="1">
      <c r="A75" s="63">
        <v>1001110416</v>
      </c>
      <c r="B75" s="64" t="s">
        <v>162</v>
      </c>
      <c r="C75" s="64" t="s">
        <v>148</v>
      </c>
      <c r="D75" s="52" t="s">
        <v>57</v>
      </c>
      <c r="E75" s="55" t="s">
        <v>58</v>
      </c>
      <c r="F75" s="55" t="s">
        <v>10</v>
      </c>
      <c r="G75" s="55"/>
      <c r="H75" s="55">
        <v>1611477</v>
      </c>
      <c r="I75" s="56">
        <f t="shared" ref="I75:I138" si="11">SUM(J75:P75)</f>
        <v>0</v>
      </c>
      <c r="J75" s="55"/>
      <c r="K75" s="55">
        <f>SUMIFS('B0.3.XK'!J:J,'B0.3.XK'!A:A,'B0.SUM (tuần 0)'!$A75)</f>
        <v>0</v>
      </c>
      <c r="L75" s="55"/>
      <c r="M75" s="55">
        <f>SUMIFS('B0.5.GT2'!K:K,'B0.5.GT2'!A:A,'B0.SUM (tuần 0)'!$A75)</f>
        <v>0</v>
      </c>
      <c r="N75" s="55">
        <f>SUMIFS('B0.4.OEM'!J:J,'B0.4.OEM'!A:A,'B0.SUM (tuần 0)'!$A75)</f>
        <v>0</v>
      </c>
      <c r="O75" s="55"/>
      <c r="P75" s="55">
        <f>SUMIFS('B0.8.Online'!J:J,'B0.8.Online'!A:A,'B0.SUM (tuần 0)'!$A75)</f>
        <v>0</v>
      </c>
      <c r="Q75" s="57">
        <f t="shared" ref="Q75:Q138" si="12">SUM(R75:X75)</f>
        <v>0</v>
      </c>
      <c r="R75" s="55"/>
      <c r="S75" s="55">
        <f>SUMIFS('B0.3.XK'!K:K,'B0.3.XK'!A:A,'B0.SUM (tuần 0)'!$A75)</f>
        <v>0</v>
      </c>
      <c r="T75" s="55"/>
      <c r="U75" s="55">
        <f>SUMIFS('B0.5.GT2'!K:K,'B0.5.GT2'!A:A,'B0.SUM (tuần 0)'!$A75)</f>
        <v>0</v>
      </c>
      <c r="V75" s="55">
        <f>SUMIFS('B0.4.OEM'!K:K,'B0.4.OEM'!A:A,'B0.SUM (tuần 0)'!$A75)</f>
        <v>0</v>
      </c>
      <c r="W75" s="55"/>
      <c r="X75" s="55">
        <f>SUMIFS('B0.8.Online'!K:K,'B0.8.Online'!A:A,'B0.SUM (tuần 0)'!$A75)</f>
        <v>0</v>
      </c>
      <c r="Y75" s="58">
        <f t="shared" ref="Y75:Y138" si="13">SUM(Z75:AF75)</f>
        <v>0</v>
      </c>
      <c r="Z75" s="55"/>
      <c r="AA75" s="55">
        <f>SUMIFS('B0.3.XK'!L:L,'B0.3.XK'!A:A,'B0.SUM (tuần 0)'!$A75)</f>
        <v>0</v>
      </c>
      <c r="AB75" s="55"/>
      <c r="AC75" s="55">
        <f>SUMIFS('B0.5.GT2'!L:L,'B0.5.GT2'!A:A,'B0.SUM (tuần 0)'!$A75)</f>
        <v>0</v>
      </c>
      <c r="AD75" s="55">
        <f>SUMIFS('B0.4.OEM'!L:L,'B0.4.OEM'!A:A,'B0.SUM (tuần 0)'!$A75)</f>
        <v>0</v>
      </c>
      <c r="AE75" s="55"/>
      <c r="AF75" s="55">
        <f>SUMIFS('B0.8.Online'!L:L,'B0.8.Online'!A:A,'B0.SUM (tuần 0)'!$A75)</f>
        <v>0</v>
      </c>
      <c r="AG75" s="59">
        <f t="shared" ref="AG75:AG138" si="14">SUM(AH75:AN75)</f>
        <v>0</v>
      </c>
      <c r="AH75" s="60"/>
      <c r="AI75" s="60">
        <f>SUMIFS('B0.3.XK'!M:M,'B0.3.XK'!A:A,'B0.SUM (tuần 0)'!$A75)</f>
        <v>0</v>
      </c>
      <c r="AJ75" s="60"/>
      <c r="AK75" s="60">
        <f>SUMIFS('B0.5.GT2'!M:M,'B0.5.GT2'!A:A,'B0.SUM (tuần 0)'!$A75)</f>
        <v>0</v>
      </c>
      <c r="AL75" s="55">
        <f>SUMIFS('B0.4.OEM'!M:M,'B0.4.OEM'!A:A,'B0.SUM (tuần 0)'!$A75)</f>
        <v>0</v>
      </c>
      <c r="AM75" s="60"/>
      <c r="AN75" s="60">
        <f>SUMIFS('B0.8.Online'!M:M,'B0.8.Online'!A:A,'B0.SUM (tuần 0)'!$A75)</f>
        <v>0</v>
      </c>
      <c r="AO75" s="61"/>
      <c r="AP75" s="1">
        <f>SUMIFS('B1.SUM (tuần 4)'!$I:$I,'B1.SUM (tuần 4)'!$A:$A,'B0.SUM (tuần 0)'!$A75)</f>
        <v>0</v>
      </c>
      <c r="AQ75" s="62">
        <f t="shared" ref="AQ75:AQ138" si="15">I75-AP75</f>
        <v>0</v>
      </c>
    </row>
    <row r="76" spans="1:43" ht="13.5" customHeight="1">
      <c r="A76" s="63">
        <v>1001110419</v>
      </c>
      <c r="B76" s="64" t="s">
        <v>163</v>
      </c>
      <c r="C76" s="64" t="s">
        <v>164</v>
      </c>
      <c r="D76" s="52" t="s">
        <v>57</v>
      </c>
      <c r="E76" s="55" t="s">
        <v>58</v>
      </c>
      <c r="F76" s="55" t="s">
        <v>10</v>
      </c>
      <c r="G76" s="55"/>
      <c r="H76" s="55">
        <v>1217770</v>
      </c>
      <c r="I76" s="56">
        <f t="shared" si="11"/>
        <v>500</v>
      </c>
      <c r="J76" s="55"/>
      <c r="K76" s="55">
        <f>SUMIFS('B0.3.XK'!J:J,'B0.3.XK'!A:A,'B0.SUM (tuần 0)'!$A76)</f>
        <v>500</v>
      </c>
      <c r="L76" s="55"/>
      <c r="M76" s="55">
        <f>SUMIFS('B0.5.GT2'!K:K,'B0.5.GT2'!A:A,'B0.SUM (tuần 0)'!$A76)</f>
        <v>0</v>
      </c>
      <c r="N76" s="55">
        <f>SUMIFS('B0.4.OEM'!J:J,'B0.4.OEM'!A:A,'B0.SUM (tuần 0)'!$A76)</f>
        <v>0</v>
      </c>
      <c r="O76" s="55"/>
      <c r="P76" s="55">
        <f>SUMIFS('B0.8.Online'!J:J,'B0.8.Online'!A:A,'B0.SUM (tuần 0)'!$A76)</f>
        <v>0</v>
      </c>
      <c r="Q76" s="57">
        <f t="shared" si="12"/>
        <v>0</v>
      </c>
      <c r="R76" s="55"/>
      <c r="S76" s="55">
        <f>SUMIFS('B0.3.XK'!K:K,'B0.3.XK'!A:A,'B0.SUM (tuần 0)'!$A76)</f>
        <v>0</v>
      </c>
      <c r="T76" s="55"/>
      <c r="U76" s="55">
        <f>SUMIFS('B0.5.GT2'!K:K,'B0.5.GT2'!A:A,'B0.SUM (tuần 0)'!$A76)</f>
        <v>0</v>
      </c>
      <c r="V76" s="55">
        <f>SUMIFS('B0.4.OEM'!K:K,'B0.4.OEM'!A:A,'B0.SUM (tuần 0)'!$A76)</f>
        <v>0</v>
      </c>
      <c r="W76" s="55"/>
      <c r="X76" s="55">
        <f>SUMIFS('B0.8.Online'!K:K,'B0.8.Online'!A:A,'B0.SUM (tuần 0)'!$A76)</f>
        <v>0</v>
      </c>
      <c r="Y76" s="58">
        <f t="shared" si="13"/>
        <v>0</v>
      </c>
      <c r="Z76" s="55"/>
      <c r="AA76" s="55">
        <f>SUMIFS('B0.3.XK'!L:L,'B0.3.XK'!A:A,'B0.SUM (tuần 0)'!$A76)</f>
        <v>0</v>
      </c>
      <c r="AB76" s="55"/>
      <c r="AC76" s="55">
        <f>SUMIFS('B0.5.GT2'!L:L,'B0.5.GT2'!A:A,'B0.SUM (tuần 0)'!$A76)</f>
        <v>0</v>
      </c>
      <c r="AD76" s="55">
        <f>SUMIFS('B0.4.OEM'!L:L,'B0.4.OEM'!A:A,'B0.SUM (tuần 0)'!$A76)</f>
        <v>0</v>
      </c>
      <c r="AE76" s="55"/>
      <c r="AF76" s="55">
        <f>SUMIFS('B0.8.Online'!L:L,'B0.8.Online'!A:A,'B0.SUM (tuần 0)'!$A76)</f>
        <v>0</v>
      </c>
      <c r="AG76" s="59">
        <f t="shared" si="14"/>
        <v>1200</v>
      </c>
      <c r="AH76" s="60"/>
      <c r="AI76" s="60">
        <f>SUMIFS('B0.3.XK'!M:M,'B0.3.XK'!A:A,'B0.SUM (tuần 0)'!$A76)</f>
        <v>1200</v>
      </c>
      <c r="AJ76" s="60"/>
      <c r="AK76" s="60">
        <f>SUMIFS('B0.5.GT2'!M:M,'B0.5.GT2'!A:A,'B0.SUM (tuần 0)'!$A76)</f>
        <v>0</v>
      </c>
      <c r="AL76" s="55">
        <f>SUMIFS('B0.4.OEM'!M:M,'B0.4.OEM'!A:A,'B0.SUM (tuần 0)'!$A76)</f>
        <v>0</v>
      </c>
      <c r="AM76" s="60"/>
      <c r="AN76" s="60">
        <f>SUMIFS('B0.8.Online'!M:M,'B0.8.Online'!A:A,'B0.SUM (tuần 0)'!$A76)</f>
        <v>0</v>
      </c>
      <c r="AO76" s="61"/>
      <c r="AP76" s="1">
        <f>SUMIFS('B1.SUM (tuần 4)'!$I:$I,'B1.SUM (tuần 4)'!$A:$A,'B0.SUM (tuần 0)'!$A76)</f>
        <v>0</v>
      </c>
      <c r="AQ76" s="62">
        <f t="shared" si="15"/>
        <v>500</v>
      </c>
    </row>
    <row r="77" spans="1:43" ht="13.5" customHeight="1">
      <c r="A77" s="63">
        <v>1001110428</v>
      </c>
      <c r="B77" s="64" t="s">
        <v>165</v>
      </c>
      <c r="C77" s="64" t="s">
        <v>166</v>
      </c>
      <c r="D77" s="52" t="s">
        <v>57</v>
      </c>
      <c r="E77" s="55" t="s">
        <v>58</v>
      </c>
      <c r="F77" s="55" t="s">
        <v>10</v>
      </c>
      <c r="G77" s="55"/>
      <c r="H77" s="55">
        <v>1951269</v>
      </c>
      <c r="I77" s="56">
        <f t="shared" si="11"/>
        <v>0</v>
      </c>
      <c r="J77" s="55"/>
      <c r="K77" s="55">
        <f>SUMIFS('B0.3.XK'!J:J,'B0.3.XK'!A:A,'B0.SUM (tuần 0)'!$A77)</f>
        <v>0</v>
      </c>
      <c r="L77" s="55"/>
      <c r="M77" s="55">
        <f>SUMIFS('B0.5.GT2'!K:K,'B0.5.GT2'!A:A,'B0.SUM (tuần 0)'!$A77)</f>
        <v>0</v>
      </c>
      <c r="N77" s="55">
        <f>SUMIFS('B0.4.OEM'!J:J,'B0.4.OEM'!A:A,'B0.SUM (tuần 0)'!$A77)</f>
        <v>0</v>
      </c>
      <c r="O77" s="55"/>
      <c r="P77" s="55">
        <f>SUMIFS('B0.8.Online'!J:J,'B0.8.Online'!A:A,'B0.SUM (tuần 0)'!$A77)</f>
        <v>0</v>
      </c>
      <c r="Q77" s="57">
        <f t="shared" si="12"/>
        <v>0</v>
      </c>
      <c r="R77" s="55"/>
      <c r="S77" s="55">
        <f>SUMIFS('B0.3.XK'!K:K,'B0.3.XK'!A:A,'B0.SUM (tuần 0)'!$A77)</f>
        <v>0</v>
      </c>
      <c r="T77" s="55"/>
      <c r="U77" s="55">
        <f>SUMIFS('B0.5.GT2'!K:K,'B0.5.GT2'!A:A,'B0.SUM (tuần 0)'!$A77)</f>
        <v>0</v>
      </c>
      <c r="V77" s="55">
        <f>SUMIFS('B0.4.OEM'!K:K,'B0.4.OEM'!A:A,'B0.SUM (tuần 0)'!$A77)</f>
        <v>0</v>
      </c>
      <c r="W77" s="55"/>
      <c r="X77" s="55">
        <f>SUMIFS('B0.8.Online'!K:K,'B0.8.Online'!A:A,'B0.SUM (tuần 0)'!$A77)</f>
        <v>0</v>
      </c>
      <c r="Y77" s="58">
        <f t="shared" si="13"/>
        <v>0</v>
      </c>
      <c r="Z77" s="55"/>
      <c r="AA77" s="55">
        <f>SUMIFS('B0.3.XK'!L:L,'B0.3.XK'!A:A,'B0.SUM (tuần 0)'!$A77)</f>
        <v>0</v>
      </c>
      <c r="AB77" s="55"/>
      <c r="AC77" s="55">
        <f>SUMIFS('B0.5.GT2'!L:L,'B0.5.GT2'!A:A,'B0.SUM (tuần 0)'!$A77)</f>
        <v>0</v>
      </c>
      <c r="AD77" s="55">
        <f>SUMIFS('B0.4.OEM'!L:L,'B0.4.OEM'!A:A,'B0.SUM (tuần 0)'!$A77)</f>
        <v>0</v>
      </c>
      <c r="AE77" s="55"/>
      <c r="AF77" s="55">
        <f>SUMIFS('B0.8.Online'!L:L,'B0.8.Online'!A:A,'B0.SUM (tuần 0)'!$A77)</f>
        <v>0</v>
      </c>
      <c r="AG77" s="59">
        <f t="shared" si="14"/>
        <v>0</v>
      </c>
      <c r="AH77" s="60"/>
      <c r="AI77" s="60">
        <f>SUMIFS('B0.3.XK'!M:M,'B0.3.XK'!A:A,'B0.SUM (tuần 0)'!$A77)</f>
        <v>0</v>
      </c>
      <c r="AJ77" s="60"/>
      <c r="AK77" s="60">
        <f>SUMIFS('B0.5.GT2'!M:M,'B0.5.GT2'!A:A,'B0.SUM (tuần 0)'!$A77)</f>
        <v>0</v>
      </c>
      <c r="AL77" s="55">
        <f>SUMIFS('B0.4.OEM'!M:M,'B0.4.OEM'!A:A,'B0.SUM (tuần 0)'!$A77)</f>
        <v>0</v>
      </c>
      <c r="AM77" s="60"/>
      <c r="AN77" s="60">
        <f>SUMIFS('B0.8.Online'!M:M,'B0.8.Online'!A:A,'B0.SUM (tuần 0)'!$A77)</f>
        <v>0</v>
      </c>
      <c r="AO77" s="61"/>
      <c r="AP77" s="1">
        <f>SUMIFS('B1.SUM (tuần 4)'!$I:$I,'B1.SUM (tuần 4)'!$A:$A,'B0.SUM (tuần 0)'!$A77)</f>
        <v>0</v>
      </c>
      <c r="AQ77" s="62">
        <f t="shared" si="15"/>
        <v>0</v>
      </c>
    </row>
    <row r="78" spans="1:43" ht="13.5" customHeight="1">
      <c r="A78" s="63">
        <v>1001110429</v>
      </c>
      <c r="B78" s="64" t="s">
        <v>167</v>
      </c>
      <c r="C78" s="64" t="s">
        <v>71</v>
      </c>
      <c r="D78" s="52" t="s">
        <v>57</v>
      </c>
      <c r="E78" s="55" t="s">
        <v>72</v>
      </c>
      <c r="F78" s="55" t="s">
        <v>10</v>
      </c>
      <c r="G78" s="55"/>
      <c r="H78" s="55">
        <v>2569155</v>
      </c>
      <c r="I78" s="56">
        <f t="shared" si="11"/>
        <v>0</v>
      </c>
      <c r="J78" s="55"/>
      <c r="K78" s="55">
        <f>SUMIFS('B0.3.XK'!J:J,'B0.3.XK'!A:A,'B0.SUM (tuần 0)'!$A78)</f>
        <v>0</v>
      </c>
      <c r="L78" s="55"/>
      <c r="M78" s="55">
        <f>SUMIFS('B0.5.GT2'!K:K,'B0.5.GT2'!A:A,'B0.SUM (tuần 0)'!$A78)</f>
        <v>0</v>
      </c>
      <c r="N78" s="55">
        <f>SUMIFS('B0.4.OEM'!J:J,'B0.4.OEM'!A:A,'B0.SUM (tuần 0)'!$A78)</f>
        <v>0</v>
      </c>
      <c r="O78" s="55"/>
      <c r="P78" s="55">
        <f>SUMIFS('B0.8.Online'!J:J,'B0.8.Online'!A:A,'B0.SUM (tuần 0)'!$A78)</f>
        <v>0</v>
      </c>
      <c r="Q78" s="57">
        <f t="shared" si="12"/>
        <v>0</v>
      </c>
      <c r="R78" s="55"/>
      <c r="S78" s="55">
        <f>SUMIFS('B0.3.XK'!K:K,'B0.3.XK'!A:A,'B0.SUM (tuần 0)'!$A78)</f>
        <v>0</v>
      </c>
      <c r="T78" s="55"/>
      <c r="U78" s="55">
        <f>SUMIFS('B0.5.GT2'!K:K,'B0.5.GT2'!A:A,'B0.SUM (tuần 0)'!$A78)</f>
        <v>0</v>
      </c>
      <c r="V78" s="55">
        <f>SUMIFS('B0.4.OEM'!K:K,'B0.4.OEM'!A:A,'B0.SUM (tuần 0)'!$A78)</f>
        <v>0</v>
      </c>
      <c r="W78" s="55"/>
      <c r="X78" s="55">
        <f>SUMIFS('B0.8.Online'!K:K,'B0.8.Online'!A:A,'B0.SUM (tuần 0)'!$A78)</f>
        <v>0</v>
      </c>
      <c r="Y78" s="58">
        <f t="shared" si="13"/>
        <v>0</v>
      </c>
      <c r="Z78" s="55"/>
      <c r="AA78" s="55">
        <f>SUMIFS('B0.3.XK'!L:L,'B0.3.XK'!A:A,'B0.SUM (tuần 0)'!$A78)</f>
        <v>0</v>
      </c>
      <c r="AB78" s="55"/>
      <c r="AC78" s="55">
        <f>SUMIFS('B0.5.GT2'!L:L,'B0.5.GT2'!A:A,'B0.SUM (tuần 0)'!$A78)</f>
        <v>0</v>
      </c>
      <c r="AD78" s="55">
        <f>SUMIFS('B0.4.OEM'!L:L,'B0.4.OEM'!A:A,'B0.SUM (tuần 0)'!$A78)</f>
        <v>0</v>
      </c>
      <c r="AE78" s="55"/>
      <c r="AF78" s="55">
        <f>SUMIFS('B0.8.Online'!L:L,'B0.8.Online'!A:A,'B0.SUM (tuần 0)'!$A78)</f>
        <v>0</v>
      </c>
      <c r="AG78" s="59">
        <f t="shared" si="14"/>
        <v>0</v>
      </c>
      <c r="AH78" s="60"/>
      <c r="AI78" s="60">
        <f>SUMIFS('B0.3.XK'!M:M,'B0.3.XK'!A:A,'B0.SUM (tuần 0)'!$A78)</f>
        <v>0</v>
      </c>
      <c r="AJ78" s="60"/>
      <c r="AK78" s="60">
        <f>SUMIFS('B0.5.GT2'!M:M,'B0.5.GT2'!A:A,'B0.SUM (tuần 0)'!$A78)</f>
        <v>0</v>
      </c>
      <c r="AL78" s="55">
        <f>SUMIFS('B0.4.OEM'!M:M,'B0.4.OEM'!A:A,'B0.SUM (tuần 0)'!$A78)</f>
        <v>0</v>
      </c>
      <c r="AM78" s="60"/>
      <c r="AN78" s="60">
        <f>SUMIFS('B0.8.Online'!M:M,'B0.8.Online'!A:A,'B0.SUM (tuần 0)'!$A78)</f>
        <v>0</v>
      </c>
      <c r="AO78" s="61"/>
      <c r="AP78" s="1">
        <f>SUMIFS('B1.SUM (tuần 4)'!$I:$I,'B1.SUM (tuần 4)'!$A:$A,'B0.SUM (tuần 0)'!$A78)</f>
        <v>0</v>
      </c>
      <c r="AQ78" s="62">
        <f t="shared" si="15"/>
        <v>0</v>
      </c>
    </row>
    <row r="79" spans="1:43" ht="13.5" customHeight="1">
      <c r="A79" s="63">
        <v>1001110432</v>
      </c>
      <c r="B79" s="64" t="s">
        <v>168</v>
      </c>
      <c r="C79" s="64" t="s">
        <v>90</v>
      </c>
      <c r="D79" s="52" t="s">
        <v>57</v>
      </c>
      <c r="E79" s="55" t="s">
        <v>58</v>
      </c>
      <c r="F79" s="55" t="s">
        <v>10</v>
      </c>
      <c r="G79" s="55"/>
      <c r="H79" s="55">
        <v>1657914</v>
      </c>
      <c r="I79" s="56">
        <f t="shared" si="11"/>
        <v>0</v>
      </c>
      <c r="J79" s="55"/>
      <c r="K79" s="55">
        <f>SUMIFS('B0.3.XK'!J:J,'B0.3.XK'!A:A,'B0.SUM (tuần 0)'!$A79)</f>
        <v>0</v>
      </c>
      <c r="L79" s="55"/>
      <c r="M79" s="55">
        <f>SUMIFS('B0.5.GT2'!K:K,'B0.5.GT2'!A:A,'B0.SUM (tuần 0)'!$A79)</f>
        <v>0</v>
      </c>
      <c r="N79" s="55">
        <f>SUMIFS('B0.4.OEM'!J:J,'B0.4.OEM'!A:A,'B0.SUM (tuần 0)'!$A79)</f>
        <v>0</v>
      </c>
      <c r="O79" s="55"/>
      <c r="P79" s="55">
        <f>SUMIFS('B0.8.Online'!J:J,'B0.8.Online'!A:A,'B0.SUM (tuần 0)'!$A79)</f>
        <v>0</v>
      </c>
      <c r="Q79" s="57">
        <f t="shared" si="12"/>
        <v>800</v>
      </c>
      <c r="R79" s="55"/>
      <c r="S79" s="55">
        <f>SUMIFS('B0.3.XK'!K:K,'B0.3.XK'!A:A,'B0.SUM (tuần 0)'!$A79)</f>
        <v>800</v>
      </c>
      <c r="T79" s="55"/>
      <c r="U79" s="55">
        <f>SUMIFS('B0.5.GT2'!K:K,'B0.5.GT2'!A:A,'B0.SUM (tuần 0)'!$A79)</f>
        <v>0</v>
      </c>
      <c r="V79" s="55">
        <f>SUMIFS('B0.4.OEM'!K:K,'B0.4.OEM'!A:A,'B0.SUM (tuần 0)'!$A79)</f>
        <v>0</v>
      </c>
      <c r="W79" s="55"/>
      <c r="X79" s="55">
        <f>SUMIFS('B0.8.Online'!K:K,'B0.8.Online'!A:A,'B0.SUM (tuần 0)'!$A79)</f>
        <v>0</v>
      </c>
      <c r="Y79" s="58">
        <f t="shared" si="13"/>
        <v>150</v>
      </c>
      <c r="Z79" s="55"/>
      <c r="AA79" s="55">
        <f>SUMIFS('B0.3.XK'!L:L,'B0.3.XK'!A:A,'B0.SUM (tuần 0)'!$A79)</f>
        <v>150</v>
      </c>
      <c r="AB79" s="55"/>
      <c r="AC79" s="55">
        <f>SUMIFS('B0.5.GT2'!L:L,'B0.5.GT2'!A:A,'B0.SUM (tuần 0)'!$A79)</f>
        <v>0</v>
      </c>
      <c r="AD79" s="55">
        <f>SUMIFS('B0.4.OEM'!L:L,'B0.4.OEM'!A:A,'B0.SUM (tuần 0)'!$A79)</f>
        <v>0</v>
      </c>
      <c r="AE79" s="55"/>
      <c r="AF79" s="55">
        <f>SUMIFS('B0.8.Online'!L:L,'B0.8.Online'!A:A,'B0.SUM (tuần 0)'!$A79)</f>
        <v>0</v>
      </c>
      <c r="AG79" s="59">
        <f t="shared" si="14"/>
        <v>0</v>
      </c>
      <c r="AH79" s="60"/>
      <c r="AI79" s="60">
        <f>SUMIFS('B0.3.XK'!M:M,'B0.3.XK'!A:A,'B0.SUM (tuần 0)'!$A79)</f>
        <v>0</v>
      </c>
      <c r="AJ79" s="60"/>
      <c r="AK79" s="60">
        <f>SUMIFS('B0.5.GT2'!M:M,'B0.5.GT2'!A:A,'B0.SUM (tuần 0)'!$A79)</f>
        <v>0</v>
      </c>
      <c r="AL79" s="55">
        <f>SUMIFS('B0.4.OEM'!M:M,'B0.4.OEM'!A:A,'B0.SUM (tuần 0)'!$A79)</f>
        <v>0</v>
      </c>
      <c r="AM79" s="60"/>
      <c r="AN79" s="60">
        <f>SUMIFS('B0.8.Online'!M:M,'B0.8.Online'!A:A,'B0.SUM (tuần 0)'!$A79)</f>
        <v>0</v>
      </c>
      <c r="AO79" s="61"/>
      <c r="AP79" s="1">
        <f>SUMIFS('B1.SUM (tuần 4)'!$I:$I,'B1.SUM (tuần 4)'!$A:$A,'B0.SUM (tuần 0)'!$A79)</f>
        <v>0</v>
      </c>
      <c r="AQ79" s="62">
        <f t="shared" si="15"/>
        <v>0</v>
      </c>
    </row>
    <row r="80" spans="1:43" ht="13.5" customHeight="1">
      <c r="A80" s="63">
        <v>1001110434</v>
      </c>
      <c r="B80" s="64" t="s">
        <v>169</v>
      </c>
      <c r="C80" s="64" t="s">
        <v>86</v>
      </c>
      <c r="D80" s="52" t="s">
        <v>57</v>
      </c>
      <c r="E80" s="55" t="s">
        <v>58</v>
      </c>
      <c r="F80" s="55" t="s">
        <v>10</v>
      </c>
      <c r="G80" s="55"/>
      <c r="H80" s="55">
        <v>1532986</v>
      </c>
      <c r="I80" s="56">
        <f t="shared" si="11"/>
        <v>0</v>
      </c>
      <c r="J80" s="55"/>
      <c r="K80" s="55">
        <f>SUMIFS('B0.3.XK'!J:J,'B0.3.XK'!A:A,'B0.SUM (tuần 0)'!$A80)</f>
        <v>0</v>
      </c>
      <c r="L80" s="55"/>
      <c r="M80" s="55">
        <f>SUMIFS('B0.5.GT2'!K:K,'B0.5.GT2'!A:A,'B0.SUM (tuần 0)'!$A80)</f>
        <v>0</v>
      </c>
      <c r="N80" s="55">
        <f>SUMIFS('B0.4.OEM'!J:J,'B0.4.OEM'!A:A,'B0.SUM (tuần 0)'!$A80)</f>
        <v>0</v>
      </c>
      <c r="O80" s="55"/>
      <c r="P80" s="55">
        <f>SUMIFS('B0.8.Online'!J:J,'B0.8.Online'!A:A,'B0.SUM (tuần 0)'!$A80)</f>
        <v>0</v>
      </c>
      <c r="Q80" s="57">
        <f t="shared" si="12"/>
        <v>850</v>
      </c>
      <c r="R80" s="55"/>
      <c r="S80" s="55">
        <f>SUMIFS('B0.3.XK'!K:K,'B0.3.XK'!A:A,'B0.SUM (tuần 0)'!$A80)</f>
        <v>850</v>
      </c>
      <c r="T80" s="55"/>
      <c r="U80" s="55">
        <f>SUMIFS('B0.5.GT2'!K:K,'B0.5.GT2'!A:A,'B0.SUM (tuần 0)'!$A80)</f>
        <v>0</v>
      </c>
      <c r="V80" s="55">
        <f>SUMIFS('B0.4.OEM'!K:K,'B0.4.OEM'!A:A,'B0.SUM (tuần 0)'!$A80)</f>
        <v>0</v>
      </c>
      <c r="W80" s="55"/>
      <c r="X80" s="55">
        <f>SUMIFS('B0.8.Online'!K:K,'B0.8.Online'!A:A,'B0.SUM (tuần 0)'!$A80)</f>
        <v>0</v>
      </c>
      <c r="Y80" s="58">
        <f t="shared" si="13"/>
        <v>300</v>
      </c>
      <c r="Z80" s="55"/>
      <c r="AA80" s="55">
        <f>SUMIFS('B0.3.XK'!L:L,'B0.3.XK'!A:A,'B0.SUM (tuần 0)'!$A80)</f>
        <v>300</v>
      </c>
      <c r="AB80" s="55"/>
      <c r="AC80" s="55">
        <f>SUMIFS('B0.5.GT2'!L:L,'B0.5.GT2'!A:A,'B0.SUM (tuần 0)'!$A80)</f>
        <v>0</v>
      </c>
      <c r="AD80" s="55">
        <f>SUMIFS('B0.4.OEM'!L:L,'B0.4.OEM'!A:A,'B0.SUM (tuần 0)'!$A80)</f>
        <v>0</v>
      </c>
      <c r="AE80" s="55"/>
      <c r="AF80" s="55">
        <f>SUMIFS('B0.8.Online'!L:L,'B0.8.Online'!A:A,'B0.SUM (tuần 0)'!$A80)</f>
        <v>0</v>
      </c>
      <c r="AG80" s="59">
        <f t="shared" si="14"/>
        <v>0</v>
      </c>
      <c r="AH80" s="60"/>
      <c r="AI80" s="60">
        <f>SUMIFS('B0.3.XK'!M:M,'B0.3.XK'!A:A,'B0.SUM (tuần 0)'!$A80)</f>
        <v>0</v>
      </c>
      <c r="AJ80" s="60"/>
      <c r="AK80" s="60">
        <f>SUMIFS('B0.5.GT2'!M:M,'B0.5.GT2'!A:A,'B0.SUM (tuần 0)'!$A80)</f>
        <v>0</v>
      </c>
      <c r="AL80" s="55">
        <f>SUMIFS('B0.4.OEM'!M:M,'B0.4.OEM'!A:A,'B0.SUM (tuần 0)'!$A80)</f>
        <v>0</v>
      </c>
      <c r="AM80" s="60"/>
      <c r="AN80" s="60">
        <f>SUMIFS('B0.8.Online'!M:M,'B0.8.Online'!A:A,'B0.SUM (tuần 0)'!$A80)</f>
        <v>0</v>
      </c>
      <c r="AO80" s="61"/>
      <c r="AP80" s="1">
        <f>SUMIFS('B1.SUM (tuần 4)'!$I:$I,'B1.SUM (tuần 4)'!$A:$A,'B0.SUM (tuần 0)'!$A80)</f>
        <v>0</v>
      </c>
      <c r="AQ80" s="62">
        <f t="shared" si="15"/>
        <v>0</v>
      </c>
    </row>
    <row r="81" spans="1:43" ht="13.5" customHeight="1">
      <c r="A81" s="63">
        <v>1001110449</v>
      </c>
      <c r="B81" s="64" t="s">
        <v>170</v>
      </c>
      <c r="C81" s="64" t="s">
        <v>90</v>
      </c>
      <c r="D81" s="52" t="s">
        <v>57</v>
      </c>
      <c r="E81" s="55" t="s">
        <v>58</v>
      </c>
      <c r="F81" s="55" t="s">
        <v>10</v>
      </c>
      <c r="G81" s="55"/>
      <c r="H81" s="55">
        <v>1610162</v>
      </c>
      <c r="I81" s="56">
        <f t="shared" si="11"/>
        <v>0</v>
      </c>
      <c r="J81" s="55"/>
      <c r="K81" s="55">
        <f>SUMIFS('B0.3.XK'!J:J,'B0.3.XK'!A:A,'B0.SUM (tuần 0)'!$A81)</f>
        <v>0</v>
      </c>
      <c r="L81" s="55"/>
      <c r="M81" s="55">
        <f>SUMIFS('B0.5.GT2'!K:K,'B0.5.GT2'!A:A,'B0.SUM (tuần 0)'!$A81)</f>
        <v>0</v>
      </c>
      <c r="N81" s="55">
        <f>SUMIFS('B0.4.OEM'!J:J,'B0.4.OEM'!A:A,'B0.SUM (tuần 0)'!$A81)</f>
        <v>0</v>
      </c>
      <c r="O81" s="55"/>
      <c r="P81" s="55">
        <f>SUMIFS('B0.8.Online'!J:J,'B0.8.Online'!A:A,'B0.SUM (tuần 0)'!$A81)</f>
        <v>0</v>
      </c>
      <c r="Q81" s="57">
        <f t="shared" si="12"/>
        <v>0</v>
      </c>
      <c r="R81" s="55"/>
      <c r="S81" s="55">
        <f>SUMIFS('B0.3.XK'!K:K,'B0.3.XK'!A:A,'B0.SUM (tuần 0)'!$A81)</f>
        <v>0</v>
      </c>
      <c r="T81" s="55"/>
      <c r="U81" s="55">
        <f>SUMIFS('B0.5.GT2'!K:K,'B0.5.GT2'!A:A,'B0.SUM (tuần 0)'!$A81)</f>
        <v>0</v>
      </c>
      <c r="V81" s="55">
        <f>SUMIFS('B0.4.OEM'!K:K,'B0.4.OEM'!A:A,'B0.SUM (tuần 0)'!$A81)</f>
        <v>0</v>
      </c>
      <c r="W81" s="55"/>
      <c r="X81" s="55">
        <f>SUMIFS('B0.8.Online'!K:K,'B0.8.Online'!A:A,'B0.SUM (tuần 0)'!$A81)</f>
        <v>0</v>
      </c>
      <c r="Y81" s="58">
        <f t="shared" si="13"/>
        <v>0</v>
      </c>
      <c r="Z81" s="55"/>
      <c r="AA81" s="55">
        <f>SUMIFS('B0.3.XK'!L:L,'B0.3.XK'!A:A,'B0.SUM (tuần 0)'!$A81)</f>
        <v>0</v>
      </c>
      <c r="AB81" s="55"/>
      <c r="AC81" s="55">
        <f>SUMIFS('B0.5.GT2'!L:L,'B0.5.GT2'!A:A,'B0.SUM (tuần 0)'!$A81)</f>
        <v>0</v>
      </c>
      <c r="AD81" s="55">
        <f>SUMIFS('B0.4.OEM'!L:L,'B0.4.OEM'!A:A,'B0.SUM (tuần 0)'!$A81)</f>
        <v>0</v>
      </c>
      <c r="AE81" s="55"/>
      <c r="AF81" s="55">
        <f>SUMIFS('B0.8.Online'!L:L,'B0.8.Online'!A:A,'B0.SUM (tuần 0)'!$A81)</f>
        <v>0</v>
      </c>
      <c r="AG81" s="59">
        <f t="shared" si="14"/>
        <v>0</v>
      </c>
      <c r="AH81" s="60"/>
      <c r="AI81" s="60">
        <f>SUMIFS('B0.3.XK'!M:M,'B0.3.XK'!A:A,'B0.SUM (tuần 0)'!$A81)</f>
        <v>0</v>
      </c>
      <c r="AJ81" s="60"/>
      <c r="AK81" s="60">
        <f>SUMIFS('B0.5.GT2'!M:M,'B0.5.GT2'!A:A,'B0.SUM (tuần 0)'!$A81)</f>
        <v>0</v>
      </c>
      <c r="AL81" s="55">
        <f>SUMIFS('B0.4.OEM'!M:M,'B0.4.OEM'!A:A,'B0.SUM (tuần 0)'!$A81)</f>
        <v>0</v>
      </c>
      <c r="AM81" s="60"/>
      <c r="AN81" s="60">
        <f>SUMIFS('B0.8.Online'!M:M,'B0.8.Online'!A:A,'B0.SUM (tuần 0)'!$A81)</f>
        <v>0</v>
      </c>
      <c r="AO81" s="61"/>
      <c r="AP81" s="1">
        <f>SUMIFS('B1.SUM (tuần 4)'!$I:$I,'B1.SUM (tuần 4)'!$A:$A,'B0.SUM (tuần 0)'!$A81)</f>
        <v>0</v>
      </c>
      <c r="AQ81" s="62">
        <f t="shared" si="15"/>
        <v>0</v>
      </c>
    </row>
    <row r="82" spans="1:43" ht="13.5" customHeight="1">
      <c r="A82" s="63">
        <v>1001110450</v>
      </c>
      <c r="B82" s="64" t="s">
        <v>171</v>
      </c>
      <c r="C82" s="64" t="s">
        <v>86</v>
      </c>
      <c r="D82" s="52" t="s">
        <v>57</v>
      </c>
      <c r="E82" s="55" t="s">
        <v>58</v>
      </c>
      <c r="F82" s="55" t="s">
        <v>10</v>
      </c>
      <c r="G82" s="55"/>
      <c r="H82" s="55">
        <v>1354957</v>
      </c>
      <c r="I82" s="56">
        <f t="shared" si="11"/>
        <v>0</v>
      </c>
      <c r="J82" s="55"/>
      <c r="K82" s="55">
        <f>SUMIFS('B0.3.XK'!J:J,'B0.3.XK'!A:A,'B0.SUM (tuần 0)'!$A82)</f>
        <v>0</v>
      </c>
      <c r="L82" s="55"/>
      <c r="M82" s="55">
        <f>SUMIFS('B0.5.GT2'!K:K,'B0.5.GT2'!A:A,'B0.SUM (tuần 0)'!$A82)</f>
        <v>0</v>
      </c>
      <c r="N82" s="55">
        <f>SUMIFS('B0.4.OEM'!J:J,'B0.4.OEM'!A:A,'B0.SUM (tuần 0)'!$A82)</f>
        <v>0</v>
      </c>
      <c r="O82" s="55"/>
      <c r="P82" s="55">
        <f>SUMIFS('B0.8.Online'!J:J,'B0.8.Online'!A:A,'B0.SUM (tuần 0)'!$A82)</f>
        <v>0</v>
      </c>
      <c r="Q82" s="57">
        <f t="shared" si="12"/>
        <v>395</v>
      </c>
      <c r="R82" s="55"/>
      <c r="S82" s="55">
        <f>SUMIFS('B0.3.XK'!K:K,'B0.3.XK'!A:A,'B0.SUM (tuần 0)'!$A82)</f>
        <v>395</v>
      </c>
      <c r="T82" s="55"/>
      <c r="U82" s="55">
        <f>SUMIFS('B0.5.GT2'!K:K,'B0.5.GT2'!A:A,'B0.SUM (tuần 0)'!$A82)</f>
        <v>0</v>
      </c>
      <c r="V82" s="55">
        <f>SUMIFS('B0.4.OEM'!K:K,'B0.4.OEM'!A:A,'B0.SUM (tuần 0)'!$A82)</f>
        <v>0</v>
      </c>
      <c r="W82" s="55"/>
      <c r="X82" s="55">
        <f>SUMIFS('B0.8.Online'!K:K,'B0.8.Online'!A:A,'B0.SUM (tuần 0)'!$A82)</f>
        <v>0</v>
      </c>
      <c r="Y82" s="58">
        <f t="shared" si="13"/>
        <v>0</v>
      </c>
      <c r="Z82" s="55"/>
      <c r="AA82" s="55">
        <f>SUMIFS('B0.3.XK'!L:L,'B0.3.XK'!A:A,'B0.SUM (tuần 0)'!$A82)</f>
        <v>0</v>
      </c>
      <c r="AB82" s="55"/>
      <c r="AC82" s="55">
        <f>SUMIFS('B0.5.GT2'!L:L,'B0.5.GT2'!A:A,'B0.SUM (tuần 0)'!$A82)</f>
        <v>0</v>
      </c>
      <c r="AD82" s="55">
        <f>SUMIFS('B0.4.OEM'!L:L,'B0.4.OEM'!A:A,'B0.SUM (tuần 0)'!$A82)</f>
        <v>0</v>
      </c>
      <c r="AE82" s="55"/>
      <c r="AF82" s="55">
        <f>SUMIFS('B0.8.Online'!L:L,'B0.8.Online'!A:A,'B0.SUM (tuần 0)'!$A82)</f>
        <v>0</v>
      </c>
      <c r="AG82" s="59">
        <f t="shared" si="14"/>
        <v>0</v>
      </c>
      <c r="AH82" s="60"/>
      <c r="AI82" s="60">
        <f>SUMIFS('B0.3.XK'!M:M,'B0.3.XK'!A:A,'B0.SUM (tuần 0)'!$A82)</f>
        <v>0</v>
      </c>
      <c r="AJ82" s="60"/>
      <c r="AK82" s="60">
        <f>SUMIFS('B0.5.GT2'!M:M,'B0.5.GT2'!A:A,'B0.SUM (tuần 0)'!$A82)</f>
        <v>0</v>
      </c>
      <c r="AL82" s="55">
        <f>SUMIFS('B0.4.OEM'!M:M,'B0.4.OEM'!A:A,'B0.SUM (tuần 0)'!$A82)</f>
        <v>0</v>
      </c>
      <c r="AM82" s="60"/>
      <c r="AN82" s="60">
        <f>SUMIFS('B0.8.Online'!M:M,'B0.8.Online'!A:A,'B0.SUM (tuần 0)'!$A82)</f>
        <v>0</v>
      </c>
      <c r="AO82" s="61"/>
      <c r="AP82" s="1">
        <f>SUMIFS('B1.SUM (tuần 4)'!$I:$I,'B1.SUM (tuần 4)'!$A:$A,'B0.SUM (tuần 0)'!$A82)</f>
        <v>0</v>
      </c>
      <c r="AQ82" s="62">
        <f t="shared" si="15"/>
        <v>0</v>
      </c>
    </row>
    <row r="83" spans="1:43" ht="13.5" customHeight="1">
      <c r="A83" s="63">
        <v>1001110453</v>
      </c>
      <c r="B83" s="64" t="s">
        <v>172</v>
      </c>
      <c r="C83" s="64" t="s">
        <v>86</v>
      </c>
      <c r="D83" s="52" t="s">
        <v>57</v>
      </c>
      <c r="E83" s="55" t="s">
        <v>58</v>
      </c>
      <c r="F83" s="55" t="s">
        <v>10</v>
      </c>
      <c r="G83" s="55"/>
      <c r="H83" s="55">
        <v>1524918</v>
      </c>
      <c r="I83" s="56">
        <f t="shared" si="11"/>
        <v>120</v>
      </c>
      <c r="J83" s="55"/>
      <c r="K83" s="55">
        <f>SUMIFS('B0.3.XK'!J:J,'B0.3.XK'!A:A,'B0.SUM (tuần 0)'!$A83)</f>
        <v>120</v>
      </c>
      <c r="L83" s="55"/>
      <c r="M83" s="55">
        <f>SUMIFS('B0.5.GT2'!K:K,'B0.5.GT2'!A:A,'B0.SUM (tuần 0)'!$A83)</f>
        <v>0</v>
      </c>
      <c r="N83" s="55">
        <f>SUMIFS('B0.4.OEM'!J:J,'B0.4.OEM'!A:A,'B0.SUM (tuần 0)'!$A83)</f>
        <v>0</v>
      </c>
      <c r="O83" s="55"/>
      <c r="P83" s="55">
        <f>SUMIFS('B0.8.Online'!J:J,'B0.8.Online'!A:A,'B0.SUM (tuần 0)'!$A83)</f>
        <v>0</v>
      </c>
      <c r="Q83" s="57">
        <f t="shared" si="12"/>
        <v>0</v>
      </c>
      <c r="R83" s="55"/>
      <c r="S83" s="55">
        <f>SUMIFS('B0.3.XK'!K:K,'B0.3.XK'!A:A,'B0.SUM (tuần 0)'!$A83)</f>
        <v>0</v>
      </c>
      <c r="T83" s="55"/>
      <c r="U83" s="55">
        <f>SUMIFS('B0.5.GT2'!K:K,'B0.5.GT2'!A:A,'B0.SUM (tuần 0)'!$A83)</f>
        <v>0</v>
      </c>
      <c r="V83" s="55">
        <f>SUMIFS('B0.4.OEM'!K:K,'B0.4.OEM'!A:A,'B0.SUM (tuần 0)'!$A83)</f>
        <v>0</v>
      </c>
      <c r="W83" s="55"/>
      <c r="X83" s="55">
        <f>SUMIFS('B0.8.Online'!K:K,'B0.8.Online'!A:A,'B0.SUM (tuần 0)'!$A83)</f>
        <v>0</v>
      </c>
      <c r="Y83" s="58">
        <f t="shared" si="13"/>
        <v>0</v>
      </c>
      <c r="Z83" s="55"/>
      <c r="AA83" s="55">
        <f>SUMIFS('B0.3.XK'!L:L,'B0.3.XK'!A:A,'B0.SUM (tuần 0)'!$A83)</f>
        <v>0</v>
      </c>
      <c r="AB83" s="55"/>
      <c r="AC83" s="55">
        <f>SUMIFS('B0.5.GT2'!L:L,'B0.5.GT2'!A:A,'B0.SUM (tuần 0)'!$A83)</f>
        <v>0</v>
      </c>
      <c r="AD83" s="55">
        <f>SUMIFS('B0.4.OEM'!L:L,'B0.4.OEM'!A:A,'B0.SUM (tuần 0)'!$A83)</f>
        <v>0</v>
      </c>
      <c r="AE83" s="55"/>
      <c r="AF83" s="55">
        <f>SUMIFS('B0.8.Online'!L:L,'B0.8.Online'!A:A,'B0.SUM (tuần 0)'!$A83)</f>
        <v>0</v>
      </c>
      <c r="AG83" s="59">
        <f t="shared" si="14"/>
        <v>0</v>
      </c>
      <c r="AH83" s="60"/>
      <c r="AI83" s="60">
        <f>SUMIFS('B0.3.XK'!M:M,'B0.3.XK'!A:A,'B0.SUM (tuần 0)'!$A83)</f>
        <v>0</v>
      </c>
      <c r="AJ83" s="60"/>
      <c r="AK83" s="60">
        <f>SUMIFS('B0.5.GT2'!M:M,'B0.5.GT2'!A:A,'B0.SUM (tuần 0)'!$A83)</f>
        <v>0</v>
      </c>
      <c r="AL83" s="55">
        <f>SUMIFS('B0.4.OEM'!M:M,'B0.4.OEM'!A:A,'B0.SUM (tuần 0)'!$A83)</f>
        <v>0</v>
      </c>
      <c r="AM83" s="60"/>
      <c r="AN83" s="60">
        <f>SUMIFS('B0.8.Online'!M:M,'B0.8.Online'!A:A,'B0.SUM (tuần 0)'!$A83)</f>
        <v>0</v>
      </c>
      <c r="AO83" s="61"/>
      <c r="AP83" s="1">
        <f>SUMIFS('B1.SUM (tuần 4)'!$I:$I,'B1.SUM (tuần 4)'!$A:$A,'B0.SUM (tuần 0)'!$A83)</f>
        <v>0</v>
      </c>
      <c r="AQ83" s="62">
        <f t="shared" si="15"/>
        <v>120</v>
      </c>
    </row>
    <row r="84" spans="1:43" ht="13.5" customHeight="1">
      <c r="A84" s="63">
        <v>1001110454</v>
      </c>
      <c r="B84" s="64" t="s">
        <v>173</v>
      </c>
      <c r="C84" s="64" t="s">
        <v>101</v>
      </c>
      <c r="D84" s="52" t="s">
        <v>57</v>
      </c>
      <c r="E84" s="55" t="s">
        <v>58</v>
      </c>
      <c r="F84" s="55" t="s">
        <v>10</v>
      </c>
      <c r="G84" s="55"/>
      <c r="H84" s="55">
        <v>1553742</v>
      </c>
      <c r="I84" s="56">
        <f t="shared" si="11"/>
        <v>340</v>
      </c>
      <c r="J84" s="55"/>
      <c r="K84" s="55">
        <f>SUMIFS('B0.3.XK'!J:J,'B0.3.XK'!A:A,'B0.SUM (tuần 0)'!$A84)</f>
        <v>340</v>
      </c>
      <c r="L84" s="55"/>
      <c r="M84" s="55">
        <f>SUMIFS('B0.5.GT2'!K:K,'B0.5.GT2'!A:A,'B0.SUM (tuần 0)'!$A84)</f>
        <v>0</v>
      </c>
      <c r="N84" s="55">
        <f>SUMIFS('B0.4.OEM'!J:J,'B0.4.OEM'!A:A,'B0.SUM (tuần 0)'!$A84)</f>
        <v>0</v>
      </c>
      <c r="O84" s="55"/>
      <c r="P84" s="55">
        <f>SUMIFS('B0.8.Online'!J:J,'B0.8.Online'!A:A,'B0.SUM (tuần 0)'!$A84)</f>
        <v>0</v>
      </c>
      <c r="Q84" s="57">
        <f t="shared" si="12"/>
        <v>0</v>
      </c>
      <c r="R84" s="55"/>
      <c r="S84" s="55">
        <f>SUMIFS('B0.3.XK'!K:K,'B0.3.XK'!A:A,'B0.SUM (tuần 0)'!$A84)</f>
        <v>0</v>
      </c>
      <c r="T84" s="55"/>
      <c r="U84" s="55">
        <f>SUMIFS('B0.5.GT2'!K:K,'B0.5.GT2'!A:A,'B0.SUM (tuần 0)'!$A84)</f>
        <v>0</v>
      </c>
      <c r="V84" s="55">
        <f>SUMIFS('B0.4.OEM'!K:K,'B0.4.OEM'!A:A,'B0.SUM (tuần 0)'!$A84)</f>
        <v>0</v>
      </c>
      <c r="W84" s="55"/>
      <c r="X84" s="55">
        <f>SUMIFS('B0.8.Online'!K:K,'B0.8.Online'!A:A,'B0.SUM (tuần 0)'!$A84)</f>
        <v>0</v>
      </c>
      <c r="Y84" s="58">
        <f t="shared" si="13"/>
        <v>0</v>
      </c>
      <c r="Z84" s="55"/>
      <c r="AA84" s="55">
        <f>SUMIFS('B0.3.XK'!L:L,'B0.3.XK'!A:A,'B0.SUM (tuần 0)'!$A84)</f>
        <v>0</v>
      </c>
      <c r="AB84" s="55"/>
      <c r="AC84" s="55">
        <f>SUMIFS('B0.5.GT2'!L:L,'B0.5.GT2'!A:A,'B0.SUM (tuần 0)'!$A84)</f>
        <v>0</v>
      </c>
      <c r="AD84" s="55">
        <f>SUMIFS('B0.4.OEM'!L:L,'B0.4.OEM'!A:A,'B0.SUM (tuần 0)'!$A84)</f>
        <v>0</v>
      </c>
      <c r="AE84" s="55"/>
      <c r="AF84" s="55">
        <f>SUMIFS('B0.8.Online'!L:L,'B0.8.Online'!A:A,'B0.SUM (tuần 0)'!$A84)</f>
        <v>0</v>
      </c>
      <c r="AG84" s="59">
        <f t="shared" si="14"/>
        <v>0</v>
      </c>
      <c r="AH84" s="60"/>
      <c r="AI84" s="60">
        <f>SUMIFS('B0.3.XK'!M:M,'B0.3.XK'!A:A,'B0.SUM (tuần 0)'!$A84)</f>
        <v>0</v>
      </c>
      <c r="AJ84" s="60"/>
      <c r="AK84" s="60">
        <f>SUMIFS('B0.5.GT2'!M:M,'B0.5.GT2'!A:A,'B0.SUM (tuần 0)'!$A84)</f>
        <v>0</v>
      </c>
      <c r="AL84" s="55">
        <f>SUMIFS('B0.4.OEM'!M:M,'B0.4.OEM'!A:A,'B0.SUM (tuần 0)'!$A84)</f>
        <v>0</v>
      </c>
      <c r="AM84" s="60"/>
      <c r="AN84" s="60">
        <f>SUMIFS('B0.8.Online'!M:M,'B0.8.Online'!A:A,'B0.SUM (tuần 0)'!$A84)</f>
        <v>0</v>
      </c>
      <c r="AO84" s="61"/>
      <c r="AP84" s="1">
        <f>SUMIFS('B1.SUM (tuần 4)'!$I:$I,'B1.SUM (tuần 4)'!$A:$A,'B0.SUM (tuần 0)'!$A84)</f>
        <v>0</v>
      </c>
      <c r="AQ84" s="62">
        <f t="shared" si="15"/>
        <v>340</v>
      </c>
    </row>
    <row r="85" spans="1:43" ht="13.5" customHeight="1">
      <c r="A85" s="63">
        <v>1001110463</v>
      </c>
      <c r="B85" s="64" t="s">
        <v>174</v>
      </c>
      <c r="C85" s="64" t="s">
        <v>129</v>
      </c>
      <c r="D85" s="52" t="s">
        <v>57</v>
      </c>
      <c r="E85" s="55" t="s">
        <v>58</v>
      </c>
      <c r="F85" s="55" t="s">
        <v>10</v>
      </c>
      <c r="G85" s="55"/>
      <c r="H85" s="55">
        <v>2012026</v>
      </c>
      <c r="I85" s="56">
        <f t="shared" si="11"/>
        <v>0</v>
      </c>
      <c r="J85" s="55"/>
      <c r="K85" s="55">
        <f>SUMIFS('B0.3.XK'!J:J,'B0.3.XK'!A:A,'B0.SUM (tuần 0)'!$A85)</f>
        <v>0</v>
      </c>
      <c r="L85" s="55"/>
      <c r="M85" s="55">
        <f>SUMIFS('B0.5.GT2'!K:K,'B0.5.GT2'!A:A,'B0.SUM (tuần 0)'!$A85)</f>
        <v>0</v>
      </c>
      <c r="N85" s="55">
        <f>SUMIFS('B0.4.OEM'!J:J,'B0.4.OEM'!A:A,'B0.SUM (tuần 0)'!$A85)</f>
        <v>0</v>
      </c>
      <c r="O85" s="55"/>
      <c r="P85" s="55">
        <f>SUMIFS('B0.8.Online'!J:J,'B0.8.Online'!A:A,'B0.SUM (tuần 0)'!$A85)</f>
        <v>0</v>
      </c>
      <c r="Q85" s="57">
        <f t="shared" si="12"/>
        <v>23</v>
      </c>
      <c r="R85" s="55"/>
      <c r="S85" s="55">
        <f>SUMIFS('B0.3.XK'!K:K,'B0.3.XK'!A:A,'B0.SUM (tuần 0)'!$A85)</f>
        <v>23</v>
      </c>
      <c r="T85" s="55"/>
      <c r="U85" s="55">
        <f>SUMIFS('B0.5.GT2'!K:K,'B0.5.GT2'!A:A,'B0.SUM (tuần 0)'!$A85)</f>
        <v>0</v>
      </c>
      <c r="V85" s="55">
        <f>SUMIFS('B0.4.OEM'!K:K,'B0.4.OEM'!A:A,'B0.SUM (tuần 0)'!$A85)</f>
        <v>0</v>
      </c>
      <c r="W85" s="55"/>
      <c r="X85" s="55">
        <f>SUMIFS('B0.8.Online'!K:K,'B0.8.Online'!A:A,'B0.SUM (tuần 0)'!$A85)</f>
        <v>0</v>
      </c>
      <c r="Y85" s="58">
        <f t="shared" si="13"/>
        <v>70</v>
      </c>
      <c r="Z85" s="55"/>
      <c r="AA85" s="55">
        <f>SUMIFS('B0.3.XK'!L:L,'B0.3.XK'!A:A,'B0.SUM (tuần 0)'!$A85)</f>
        <v>70</v>
      </c>
      <c r="AB85" s="55"/>
      <c r="AC85" s="55">
        <f>SUMIFS('B0.5.GT2'!L:L,'B0.5.GT2'!A:A,'B0.SUM (tuần 0)'!$A85)</f>
        <v>0</v>
      </c>
      <c r="AD85" s="55">
        <f>SUMIFS('B0.4.OEM'!L:L,'B0.4.OEM'!A:A,'B0.SUM (tuần 0)'!$A85)</f>
        <v>0</v>
      </c>
      <c r="AE85" s="55"/>
      <c r="AF85" s="55">
        <f>SUMIFS('B0.8.Online'!L:L,'B0.8.Online'!A:A,'B0.SUM (tuần 0)'!$A85)</f>
        <v>0</v>
      </c>
      <c r="AG85" s="59">
        <f t="shared" si="14"/>
        <v>0</v>
      </c>
      <c r="AH85" s="60"/>
      <c r="AI85" s="60">
        <f>SUMIFS('B0.3.XK'!M:M,'B0.3.XK'!A:A,'B0.SUM (tuần 0)'!$A85)</f>
        <v>0</v>
      </c>
      <c r="AJ85" s="60"/>
      <c r="AK85" s="60">
        <f>SUMIFS('B0.5.GT2'!M:M,'B0.5.GT2'!A:A,'B0.SUM (tuần 0)'!$A85)</f>
        <v>0</v>
      </c>
      <c r="AL85" s="55">
        <f>SUMIFS('B0.4.OEM'!M:M,'B0.4.OEM'!A:A,'B0.SUM (tuần 0)'!$A85)</f>
        <v>0</v>
      </c>
      <c r="AM85" s="60"/>
      <c r="AN85" s="60">
        <f>SUMIFS('B0.8.Online'!M:M,'B0.8.Online'!A:A,'B0.SUM (tuần 0)'!$A85)</f>
        <v>0</v>
      </c>
      <c r="AO85" s="61"/>
      <c r="AP85" s="1">
        <f>SUMIFS('B1.SUM (tuần 4)'!$I:$I,'B1.SUM (tuần 4)'!$A:$A,'B0.SUM (tuần 0)'!$A85)</f>
        <v>0</v>
      </c>
      <c r="AQ85" s="62">
        <f t="shared" si="15"/>
        <v>0</v>
      </c>
    </row>
    <row r="86" spans="1:43" ht="13.5" customHeight="1">
      <c r="A86" s="63">
        <v>1001110466</v>
      </c>
      <c r="B86" s="64" t="s">
        <v>175</v>
      </c>
      <c r="C86" s="64" t="s">
        <v>176</v>
      </c>
      <c r="D86" s="52" t="s">
        <v>57</v>
      </c>
      <c r="E86" s="55" t="s">
        <v>75</v>
      </c>
      <c r="F86" s="55" t="s">
        <v>10</v>
      </c>
      <c r="G86" s="55"/>
      <c r="H86" s="55">
        <v>4710513</v>
      </c>
      <c r="I86" s="56">
        <f t="shared" si="11"/>
        <v>0</v>
      </c>
      <c r="J86" s="55"/>
      <c r="K86" s="55">
        <f>SUMIFS('B0.3.XK'!J:J,'B0.3.XK'!A:A,'B0.SUM (tuần 0)'!$A86)</f>
        <v>0</v>
      </c>
      <c r="L86" s="55"/>
      <c r="M86" s="55">
        <f>SUMIFS('B0.5.GT2'!K:K,'B0.5.GT2'!A:A,'B0.SUM (tuần 0)'!$A86)</f>
        <v>0</v>
      </c>
      <c r="N86" s="55">
        <f>SUMIFS('B0.4.OEM'!J:J,'B0.4.OEM'!A:A,'B0.SUM (tuần 0)'!$A86)</f>
        <v>0</v>
      </c>
      <c r="O86" s="55"/>
      <c r="P86" s="55">
        <f>SUMIFS('B0.8.Online'!J:J,'B0.8.Online'!A:A,'B0.SUM (tuần 0)'!$A86)</f>
        <v>0</v>
      </c>
      <c r="Q86" s="57">
        <f t="shared" si="12"/>
        <v>0</v>
      </c>
      <c r="R86" s="55"/>
      <c r="S86" s="55">
        <f>SUMIFS('B0.3.XK'!K:K,'B0.3.XK'!A:A,'B0.SUM (tuần 0)'!$A86)</f>
        <v>0</v>
      </c>
      <c r="T86" s="55"/>
      <c r="U86" s="55">
        <f>SUMIFS('B0.5.GT2'!K:K,'B0.5.GT2'!A:A,'B0.SUM (tuần 0)'!$A86)</f>
        <v>0</v>
      </c>
      <c r="V86" s="55">
        <f>SUMIFS('B0.4.OEM'!K:K,'B0.4.OEM'!A:A,'B0.SUM (tuần 0)'!$A86)</f>
        <v>0</v>
      </c>
      <c r="W86" s="55"/>
      <c r="X86" s="55">
        <f>SUMIFS('B0.8.Online'!K:K,'B0.8.Online'!A:A,'B0.SUM (tuần 0)'!$A86)</f>
        <v>0</v>
      </c>
      <c r="Y86" s="58">
        <f t="shared" si="13"/>
        <v>70</v>
      </c>
      <c r="Z86" s="55"/>
      <c r="AA86" s="55">
        <f>SUMIFS('B0.3.XK'!L:L,'B0.3.XK'!A:A,'B0.SUM (tuần 0)'!$A86)</f>
        <v>70</v>
      </c>
      <c r="AB86" s="55"/>
      <c r="AC86" s="55">
        <f>SUMIFS('B0.5.GT2'!L:L,'B0.5.GT2'!A:A,'B0.SUM (tuần 0)'!$A86)</f>
        <v>0</v>
      </c>
      <c r="AD86" s="55">
        <f>SUMIFS('B0.4.OEM'!L:L,'B0.4.OEM'!A:A,'B0.SUM (tuần 0)'!$A86)</f>
        <v>0</v>
      </c>
      <c r="AE86" s="55"/>
      <c r="AF86" s="55">
        <f>SUMIFS('B0.8.Online'!L:L,'B0.8.Online'!A:A,'B0.SUM (tuần 0)'!$A86)</f>
        <v>0</v>
      </c>
      <c r="AG86" s="59">
        <f t="shared" si="14"/>
        <v>0</v>
      </c>
      <c r="AH86" s="60"/>
      <c r="AI86" s="60">
        <f>SUMIFS('B0.3.XK'!M:M,'B0.3.XK'!A:A,'B0.SUM (tuần 0)'!$A86)</f>
        <v>0</v>
      </c>
      <c r="AJ86" s="60"/>
      <c r="AK86" s="60">
        <f>SUMIFS('B0.5.GT2'!M:M,'B0.5.GT2'!A:A,'B0.SUM (tuần 0)'!$A86)</f>
        <v>0</v>
      </c>
      <c r="AL86" s="55">
        <f>SUMIFS('B0.4.OEM'!M:M,'B0.4.OEM'!A:A,'B0.SUM (tuần 0)'!$A86)</f>
        <v>0</v>
      </c>
      <c r="AM86" s="60"/>
      <c r="AN86" s="60">
        <f>SUMIFS('B0.8.Online'!M:M,'B0.8.Online'!A:A,'B0.SUM (tuần 0)'!$A86)</f>
        <v>0</v>
      </c>
      <c r="AO86" s="61"/>
      <c r="AP86" s="1">
        <f>SUMIFS('B1.SUM (tuần 4)'!$I:$I,'B1.SUM (tuần 4)'!$A:$A,'B0.SUM (tuần 0)'!$A86)</f>
        <v>0</v>
      </c>
      <c r="AQ86" s="62">
        <f t="shared" si="15"/>
        <v>0</v>
      </c>
    </row>
    <row r="87" spans="1:43" ht="13.5" customHeight="1">
      <c r="A87" s="63">
        <v>1001110467</v>
      </c>
      <c r="B87" s="64" t="s">
        <v>177</v>
      </c>
      <c r="C87" s="64" t="s">
        <v>178</v>
      </c>
      <c r="D87" s="52" t="s">
        <v>57</v>
      </c>
      <c r="E87" s="55" t="s">
        <v>75</v>
      </c>
      <c r="F87" s="55" t="s">
        <v>10</v>
      </c>
      <c r="G87" s="55"/>
      <c r="H87" s="55">
        <v>4452519</v>
      </c>
      <c r="I87" s="56">
        <f t="shared" si="11"/>
        <v>0</v>
      </c>
      <c r="J87" s="55"/>
      <c r="K87" s="55">
        <f>SUMIFS('B0.3.XK'!J:J,'B0.3.XK'!A:A,'B0.SUM (tuần 0)'!$A87)</f>
        <v>0</v>
      </c>
      <c r="L87" s="55"/>
      <c r="M87" s="55">
        <f>SUMIFS('B0.5.GT2'!K:K,'B0.5.GT2'!A:A,'B0.SUM (tuần 0)'!$A87)</f>
        <v>0</v>
      </c>
      <c r="N87" s="55">
        <f>SUMIFS('B0.4.OEM'!J:J,'B0.4.OEM'!A:A,'B0.SUM (tuần 0)'!$A87)</f>
        <v>0</v>
      </c>
      <c r="O87" s="55"/>
      <c r="P87" s="55">
        <f>SUMIFS('B0.8.Online'!J:J,'B0.8.Online'!A:A,'B0.SUM (tuần 0)'!$A87)</f>
        <v>0</v>
      </c>
      <c r="Q87" s="57">
        <f t="shared" si="12"/>
        <v>0</v>
      </c>
      <c r="R87" s="55"/>
      <c r="S87" s="55">
        <f>SUMIFS('B0.3.XK'!K:K,'B0.3.XK'!A:A,'B0.SUM (tuần 0)'!$A87)</f>
        <v>0</v>
      </c>
      <c r="T87" s="55"/>
      <c r="U87" s="55">
        <f>SUMIFS('B0.5.GT2'!K:K,'B0.5.GT2'!A:A,'B0.SUM (tuần 0)'!$A87)</f>
        <v>0</v>
      </c>
      <c r="V87" s="55">
        <f>SUMIFS('B0.4.OEM'!K:K,'B0.4.OEM'!A:A,'B0.SUM (tuần 0)'!$A87)</f>
        <v>0</v>
      </c>
      <c r="W87" s="55"/>
      <c r="X87" s="55">
        <f>SUMIFS('B0.8.Online'!K:K,'B0.8.Online'!A:A,'B0.SUM (tuần 0)'!$A87)</f>
        <v>0</v>
      </c>
      <c r="Y87" s="58">
        <f t="shared" si="13"/>
        <v>0</v>
      </c>
      <c r="Z87" s="55"/>
      <c r="AA87" s="55">
        <f>SUMIFS('B0.3.XK'!L:L,'B0.3.XK'!A:A,'B0.SUM (tuần 0)'!$A87)</f>
        <v>0</v>
      </c>
      <c r="AB87" s="55"/>
      <c r="AC87" s="55">
        <f>SUMIFS('B0.5.GT2'!L:L,'B0.5.GT2'!A:A,'B0.SUM (tuần 0)'!$A87)</f>
        <v>0</v>
      </c>
      <c r="AD87" s="55">
        <f>SUMIFS('B0.4.OEM'!L:L,'B0.4.OEM'!A:A,'B0.SUM (tuần 0)'!$A87)</f>
        <v>0</v>
      </c>
      <c r="AE87" s="55"/>
      <c r="AF87" s="55">
        <f>SUMIFS('B0.8.Online'!L:L,'B0.8.Online'!A:A,'B0.SUM (tuần 0)'!$A87)</f>
        <v>0</v>
      </c>
      <c r="AG87" s="59">
        <f t="shared" si="14"/>
        <v>0</v>
      </c>
      <c r="AH87" s="60"/>
      <c r="AI87" s="60">
        <f>SUMIFS('B0.3.XK'!M:M,'B0.3.XK'!A:A,'B0.SUM (tuần 0)'!$A87)</f>
        <v>0</v>
      </c>
      <c r="AJ87" s="60"/>
      <c r="AK87" s="60">
        <f>SUMIFS('B0.5.GT2'!M:M,'B0.5.GT2'!A:A,'B0.SUM (tuần 0)'!$A87)</f>
        <v>0</v>
      </c>
      <c r="AL87" s="55">
        <f>SUMIFS('B0.4.OEM'!M:M,'B0.4.OEM'!A:A,'B0.SUM (tuần 0)'!$A87)</f>
        <v>0</v>
      </c>
      <c r="AM87" s="60"/>
      <c r="AN87" s="60">
        <f>SUMIFS('B0.8.Online'!M:M,'B0.8.Online'!A:A,'B0.SUM (tuần 0)'!$A87)</f>
        <v>0</v>
      </c>
      <c r="AO87" s="61"/>
      <c r="AP87" s="1">
        <f>SUMIFS('B1.SUM (tuần 4)'!$I:$I,'B1.SUM (tuần 4)'!$A:$A,'B0.SUM (tuần 0)'!$A87)</f>
        <v>0</v>
      </c>
      <c r="AQ87" s="62">
        <f t="shared" si="15"/>
        <v>0</v>
      </c>
    </row>
    <row r="88" spans="1:43" ht="13.5" customHeight="1">
      <c r="A88" s="63">
        <v>1001110472</v>
      </c>
      <c r="B88" s="64" t="s">
        <v>179</v>
      </c>
      <c r="C88" s="64" t="s">
        <v>145</v>
      </c>
      <c r="D88" s="52" t="s">
        <v>57</v>
      </c>
      <c r="E88" s="55" t="s">
        <v>62</v>
      </c>
      <c r="F88" s="55" t="s">
        <v>10</v>
      </c>
      <c r="G88" s="55"/>
      <c r="H88" s="55">
        <v>2025857</v>
      </c>
      <c r="I88" s="56">
        <f t="shared" si="11"/>
        <v>0</v>
      </c>
      <c r="J88" s="55"/>
      <c r="K88" s="55">
        <f>SUMIFS('B0.3.XK'!J:J,'B0.3.XK'!A:A,'B0.SUM (tuần 0)'!$A88)</f>
        <v>0</v>
      </c>
      <c r="L88" s="55"/>
      <c r="M88" s="55">
        <f>SUMIFS('B0.5.GT2'!K:K,'B0.5.GT2'!A:A,'B0.SUM (tuần 0)'!$A88)</f>
        <v>0</v>
      </c>
      <c r="N88" s="55">
        <f>SUMIFS('B0.4.OEM'!J:J,'B0.4.OEM'!A:A,'B0.SUM (tuần 0)'!$A88)</f>
        <v>0</v>
      </c>
      <c r="O88" s="55"/>
      <c r="P88" s="55">
        <f>SUMIFS('B0.8.Online'!J:J,'B0.8.Online'!A:A,'B0.SUM (tuần 0)'!$A88)</f>
        <v>0</v>
      </c>
      <c r="Q88" s="57">
        <f t="shared" si="12"/>
        <v>0</v>
      </c>
      <c r="R88" s="55"/>
      <c r="S88" s="55">
        <f>SUMIFS('B0.3.XK'!K:K,'B0.3.XK'!A:A,'B0.SUM (tuần 0)'!$A88)</f>
        <v>0</v>
      </c>
      <c r="T88" s="55"/>
      <c r="U88" s="55">
        <f>SUMIFS('B0.5.GT2'!K:K,'B0.5.GT2'!A:A,'B0.SUM (tuần 0)'!$A88)</f>
        <v>0</v>
      </c>
      <c r="V88" s="55">
        <f>SUMIFS('B0.4.OEM'!K:K,'B0.4.OEM'!A:A,'B0.SUM (tuần 0)'!$A88)</f>
        <v>0</v>
      </c>
      <c r="W88" s="55"/>
      <c r="X88" s="55">
        <f>SUMIFS('B0.8.Online'!K:K,'B0.8.Online'!A:A,'B0.SUM (tuần 0)'!$A88)</f>
        <v>0</v>
      </c>
      <c r="Y88" s="58">
        <f t="shared" si="13"/>
        <v>0</v>
      </c>
      <c r="Z88" s="55"/>
      <c r="AA88" s="55">
        <f>SUMIFS('B0.3.XK'!L:L,'B0.3.XK'!A:A,'B0.SUM (tuần 0)'!$A88)</f>
        <v>0</v>
      </c>
      <c r="AB88" s="55"/>
      <c r="AC88" s="55">
        <f>SUMIFS('B0.5.GT2'!L:L,'B0.5.GT2'!A:A,'B0.SUM (tuần 0)'!$A88)</f>
        <v>0</v>
      </c>
      <c r="AD88" s="55">
        <f>SUMIFS('B0.4.OEM'!L:L,'B0.4.OEM'!A:A,'B0.SUM (tuần 0)'!$A88)</f>
        <v>0</v>
      </c>
      <c r="AE88" s="55"/>
      <c r="AF88" s="55">
        <f>SUMIFS('B0.8.Online'!L:L,'B0.8.Online'!A:A,'B0.SUM (tuần 0)'!$A88)</f>
        <v>0</v>
      </c>
      <c r="AG88" s="59">
        <f t="shared" si="14"/>
        <v>0</v>
      </c>
      <c r="AH88" s="60"/>
      <c r="AI88" s="60">
        <f>SUMIFS('B0.3.XK'!M:M,'B0.3.XK'!A:A,'B0.SUM (tuần 0)'!$A88)</f>
        <v>0</v>
      </c>
      <c r="AJ88" s="60"/>
      <c r="AK88" s="60">
        <f>SUMIFS('B0.5.GT2'!M:M,'B0.5.GT2'!A:A,'B0.SUM (tuần 0)'!$A88)</f>
        <v>0</v>
      </c>
      <c r="AL88" s="55">
        <f>SUMIFS('B0.4.OEM'!M:M,'B0.4.OEM'!A:A,'B0.SUM (tuần 0)'!$A88)</f>
        <v>0</v>
      </c>
      <c r="AM88" s="60"/>
      <c r="AN88" s="60">
        <f>SUMIFS('B0.8.Online'!M:M,'B0.8.Online'!A:A,'B0.SUM (tuần 0)'!$A88)</f>
        <v>0</v>
      </c>
      <c r="AO88" s="61"/>
      <c r="AP88" s="1">
        <f>SUMIFS('B1.SUM (tuần 4)'!$I:$I,'B1.SUM (tuần 4)'!$A:$A,'B0.SUM (tuần 0)'!$A88)</f>
        <v>0</v>
      </c>
      <c r="AQ88" s="62">
        <f t="shared" si="15"/>
        <v>0</v>
      </c>
    </row>
    <row r="89" spans="1:43" ht="13.5" customHeight="1">
      <c r="A89" s="63">
        <v>1001110478</v>
      </c>
      <c r="B89" s="64" t="s">
        <v>180</v>
      </c>
      <c r="C89" s="64" t="s">
        <v>101</v>
      </c>
      <c r="D89" s="52" t="s">
        <v>57</v>
      </c>
      <c r="E89" s="55" t="s">
        <v>58</v>
      </c>
      <c r="F89" s="55" t="s">
        <v>10</v>
      </c>
      <c r="G89" s="55"/>
      <c r="H89" s="55">
        <v>1486506</v>
      </c>
      <c r="I89" s="56">
        <f t="shared" si="11"/>
        <v>0</v>
      </c>
      <c r="J89" s="55"/>
      <c r="K89" s="55">
        <f>SUMIFS('B0.3.XK'!J:J,'B0.3.XK'!A:A,'B0.SUM (tuần 0)'!$A89)</f>
        <v>0</v>
      </c>
      <c r="L89" s="55"/>
      <c r="M89" s="55">
        <f>SUMIFS('B0.5.GT2'!K:K,'B0.5.GT2'!A:A,'B0.SUM (tuần 0)'!$A89)</f>
        <v>0</v>
      </c>
      <c r="N89" s="55">
        <f>SUMIFS('B0.4.OEM'!J:J,'B0.4.OEM'!A:A,'B0.SUM (tuần 0)'!$A89)</f>
        <v>0</v>
      </c>
      <c r="O89" s="55"/>
      <c r="P89" s="55">
        <f>SUMIFS('B0.8.Online'!J:J,'B0.8.Online'!A:A,'B0.SUM (tuần 0)'!$A89)</f>
        <v>0</v>
      </c>
      <c r="Q89" s="57">
        <f t="shared" si="12"/>
        <v>600</v>
      </c>
      <c r="R89" s="55"/>
      <c r="S89" s="55">
        <f>SUMIFS('B0.3.XK'!K:K,'B0.3.XK'!A:A,'B0.SUM (tuần 0)'!$A89)</f>
        <v>600</v>
      </c>
      <c r="T89" s="55"/>
      <c r="U89" s="55">
        <f>SUMIFS('B0.5.GT2'!K:K,'B0.5.GT2'!A:A,'B0.SUM (tuần 0)'!$A89)</f>
        <v>0</v>
      </c>
      <c r="V89" s="55">
        <f>SUMIFS('B0.4.OEM'!K:K,'B0.4.OEM'!A:A,'B0.SUM (tuần 0)'!$A89)</f>
        <v>0</v>
      </c>
      <c r="W89" s="55"/>
      <c r="X89" s="55">
        <f>SUMIFS('B0.8.Online'!K:K,'B0.8.Online'!A:A,'B0.SUM (tuần 0)'!$A89)</f>
        <v>0</v>
      </c>
      <c r="Y89" s="58">
        <f t="shared" si="13"/>
        <v>0</v>
      </c>
      <c r="Z89" s="55"/>
      <c r="AA89" s="55">
        <f>SUMIFS('B0.3.XK'!L:L,'B0.3.XK'!A:A,'B0.SUM (tuần 0)'!$A89)</f>
        <v>0</v>
      </c>
      <c r="AB89" s="55"/>
      <c r="AC89" s="55">
        <f>SUMIFS('B0.5.GT2'!L:L,'B0.5.GT2'!A:A,'B0.SUM (tuần 0)'!$A89)</f>
        <v>0</v>
      </c>
      <c r="AD89" s="55">
        <f>SUMIFS('B0.4.OEM'!L:L,'B0.4.OEM'!A:A,'B0.SUM (tuần 0)'!$A89)</f>
        <v>0</v>
      </c>
      <c r="AE89" s="55"/>
      <c r="AF89" s="55">
        <f>SUMIFS('B0.8.Online'!L:L,'B0.8.Online'!A:A,'B0.SUM (tuần 0)'!$A89)</f>
        <v>0</v>
      </c>
      <c r="AG89" s="59">
        <f t="shared" si="14"/>
        <v>0</v>
      </c>
      <c r="AH89" s="60"/>
      <c r="AI89" s="60">
        <f>SUMIFS('B0.3.XK'!M:M,'B0.3.XK'!A:A,'B0.SUM (tuần 0)'!$A89)</f>
        <v>0</v>
      </c>
      <c r="AJ89" s="60"/>
      <c r="AK89" s="60">
        <f>SUMIFS('B0.5.GT2'!M:M,'B0.5.GT2'!A:A,'B0.SUM (tuần 0)'!$A89)</f>
        <v>0</v>
      </c>
      <c r="AL89" s="55">
        <f>SUMIFS('B0.4.OEM'!M:M,'B0.4.OEM'!A:A,'B0.SUM (tuần 0)'!$A89)</f>
        <v>0</v>
      </c>
      <c r="AM89" s="60"/>
      <c r="AN89" s="60">
        <f>SUMIFS('B0.8.Online'!M:M,'B0.8.Online'!A:A,'B0.SUM (tuần 0)'!$A89)</f>
        <v>0</v>
      </c>
      <c r="AO89" s="61"/>
      <c r="AP89" s="1">
        <f>SUMIFS('B1.SUM (tuần 4)'!$I:$I,'B1.SUM (tuần 4)'!$A:$A,'B0.SUM (tuần 0)'!$A89)</f>
        <v>0</v>
      </c>
      <c r="AQ89" s="62">
        <f t="shared" si="15"/>
        <v>0</v>
      </c>
    </row>
    <row r="90" spans="1:43" ht="13.5" customHeight="1">
      <c r="A90" s="63">
        <v>1001110484</v>
      </c>
      <c r="B90" s="64" t="s">
        <v>181</v>
      </c>
      <c r="C90" s="64" t="s">
        <v>118</v>
      </c>
      <c r="D90" s="52" t="s">
        <v>57</v>
      </c>
      <c r="E90" s="55" t="s">
        <v>58</v>
      </c>
      <c r="F90" s="55" t="s">
        <v>10</v>
      </c>
      <c r="G90" s="55"/>
      <c r="H90" s="55">
        <v>1409418</v>
      </c>
      <c r="I90" s="56">
        <f t="shared" si="11"/>
        <v>200</v>
      </c>
      <c r="J90" s="55"/>
      <c r="K90" s="55">
        <f>SUMIFS('B0.3.XK'!J:J,'B0.3.XK'!A:A,'B0.SUM (tuần 0)'!$A90)</f>
        <v>200</v>
      </c>
      <c r="L90" s="55"/>
      <c r="M90" s="55">
        <f>SUMIFS('B0.5.GT2'!K:K,'B0.5.GT2'!A:A,'B0.SUM (tuần 0)'!$A90)</f>
        <v>0</v>
      </c>
      <c r="N90" s="55">
        <f>SUMIFS('B0.4.OEM'!J:J,'B0.4.OEM'!A:A,'B0.SUM (tuần 0)'!$A90)</f>
        <v>0</v>
      </c>
      <c r="O90" s="55"/>
      <c r="P90" s="55">
        <f>SUMIFS('B0.8.Online'!J:J,'B0.8.Online'!A:A,'B0.SUM (tuần 0)'!$A90)</f>
        <v>0</v>
      </c>
      <c r="Q90" s="57">
        <f t="shared" si="12"/>
        <v>0</v>
      </c>
      <c r="R90" s="55"/>
      <c r="S90" s="55">
        <f>SUMIFS('B0.3.XK'!K:K,'B0.3.XK'!A:A,'B0.SUM (tuần 0)'!$A90)</f>
        <v>0</v>
      </c>
      <c r="T90" s="55"/>
      <c r="U90" s="55">
        <f>SUMIFS('B0.5.GT2'!K:K,'B0.5.GT2'!A:A,'B0.SUM (tuần 0)'!$A90)</f>
        <v>0</v>
      </c>
      <c r="V90" s="55">
        <f>SUMIFS('B0.4.OEM'!K:K,'B0.4.OEM'!A:A,'B0.SUM (tuần 0)'!$A90)</f>
        <v>0</v>
      </c>
      <c r="W90" s="55"/>
      <c r="X90" s="55">
        <f>SUMIFS('B0.8.Online'!K:K,'B0.8.Online'!A:A,'B0.SUM (tuần 0)'!$A90)</f>
        <v>0</v>
      </c>
      <c r="Y90" s="58">
        <f t="shared" si="13"/>
        <v>250</v>
      </c>
      <c r="Z90" s="55"/>
      <c r="AA90" s="55">
        <f>SUMIFS('B0.3.XK'!L:L,'B0.3.XK'!A:A,'B0.SUM (tuần 0)'!$A90)</f>
        <v>250</v>
      </c>
      <c r="AB90" s="55"/>
      <c r="AC90" s="55">
        <f>SUMIFS('B0.5.GT2'!L:L,'B0.5.GT2'!A:A,'B0.SUM (tuần 0)'!$A90)</f>
        <v>0</v>
      </c>
      <c r="AD90" s="55">
        <f>SUMIFS('B0.4.OEM'!L:L,'B0.4.OEM'!A:A,'B0.SUM (tuần 0)'!$A90)</f>
        <v>0</v>
      </c>
      <c r="AE90" s="55"/>
      <c r="AF90" s="55">
        <f>SUMIFS('B0.8.Online'!L:L,'B0.8.Online'!A:A,'B0.SUM (tuần 0)'!$A90)</f>
        <v>0</v>
      </c>
      <c r="AG90" s="59">
        <f t="shared" si="14"/>
        <v>0</v>
      </c>
      <c r="AH90" s="60"/>
      <c r="AI90" s="60">
        <f>SUMIFS('B0.3.XK'!M:M,'B0.3.XK'!A:A,'B0.SUM (tuần 0)'!$A90)</f>
        <v>0</v>
      </c>
      <c r="AJ90" s="60"/>
      <c r="AK90" s="60">
        <f>SUMIFS('B0.5.GT2'!M:M,'B0.5.GT2'!A:A,'B0.SUM (tuần 0)'!$A90)</f>
        <v>0</v>
      </c>
      <c r="AL90" s="55">
        <f>SUMIFS('B0.4.OEM'!M:M,'B0.4.OEM'!A:A,'B0.SUM (tuần 0)'!$A90)</f>
        <v>0</v>
      </c>
      <c r="AM90" s="60"/>
      <c r="AN90" s="60">
        <f>SUMIFS('B0.8.Online'!M:M,'B0.8.Online'!A:A,'B0.SUM (tuần 0)'!$A90)</f>
        <v>0</v>
      </c>
      <c r="AO90" s="61"/>
      <c r="AP90" s="1">
        <f>SUMIFS('B1.SUM (tuần 4)'!$I:$I,'B1.SUM (tuần 4)'!$A:$A,'B0.SUM (tuần 0)'!$A90)</f>
        <v>0</v>
      </c>
      <c r="AQ90" s="62">
        <f t="shared" si="15"/>
        <v>200</v>
      </c>
    </row>
    <row r="91" spans="1:43" ht="13.5" customHeight="1">
      <c r="A91" s="63">
        <v>1001110485</v>
      </c>
      <c r="B91" s="64" t="s">
        <v>182</v>
      </c>
      <c r="C91" s="64" t="s">
        <v>160</v>
      </c>
      <c r="D91" s="52" t="s">
        <v>57</v>
      </c>
      <c r="E91" s="55" t="s">
        <v>58</v>
      </c>
      <c r="F91" s="55" t="s">
        <v>10</v>
      </c>
      <c r="G91" s="55"/>
      <c r="H91" s="55">
        <v>1514657</v>
      </c>
      <c r="I91" s="56">
        <f t="shared" si="11"/>
        <v>200</v>
      </c>
      <c r="J91" s="55"/>
      <c r="K91" s="55">
        <f>SUMIFS('B0.3.XK'!J:J,'B0.3.XK'!A:A,'B0.SUM (tuần 0)'!$A91)</f>
        <v>200</v>
      </c>
      <c r="L91" s="55"/>
      <c r="M91" s="55">
        <f>SUMIFS('B0.5.GT2'!K:K,'B0.5.GT2'!A:A,'B0.SUM (tuần 0)'!$A91)</f>
        <v>0</v>
      </c>
      <c r="N91" s="55">
        <f>SUMIFS('B0.4.OEM'!J:J,'B0.4.OEM'!A:A,'B0.SUM (tuần 0)'!$A91)</f>
        <v>0</v>
      </c>
      <c r="O91" s="55"/>
      <c r="P91" s="55">
        <f>SUMIFS('B0.8.Online'!J:J,'B0.8.Online'!A:A,'B0.SUM (tuần 0)'!$A91)</f>
        <v>0</v>
      </c>
      <c r="Q91" s="57">
        <f t="shared" si="12"/>
        <v>0</v>
      </c>
      <c r="R91" s="55"/>
      <c r="S91" s="55">
        <f>SUMIFS('B0.3.XK'!K:K,'B0.3.XK'!A:A,'B0.SUM (tuần 0)'!$A91)</f>
        <v>0</v>
      </c>
      <c r="T91" s="55"/>
      <c r="U91" s="55">
        <f>SUMIFS('B0.5.GT2'!K:K,'B0.5.GT2'!A:A,'B0.SUM (tuần 0)'!$A91)</f>
        <v>0</v>
      </c>
      <c r="V91" s="55">
        <f>SUMIFS('B0.4.OEM'!K:K,'B0.4.OEM'!A:A,'B0.SUM (tuần 0)'!$A91)</f>
        <v>0</v>
      </c>
      <c r="W91" s="55"/>
      <c r="X91" s="55">
        <f>SUMIFS('B0.8.Online'!K:K,'B0.8.Online'!A:A,'B0.SUM (tuần 0)'!$A91)</f>
        <v>0</v>
      </c>
      <c r="Y91" s="58">
        <f t="shared" si="13"/>
        <v>0</v>
      </c>
      <c r="Z91" s="55"/>
      <c r="AA91" s="55">
        <f>SUMIFS('B0.3.XK'!L:L,'B0.3.XK'!A:A,'B0.SUM (tuần 0)'!$A91)</f>
        <v>0</v>
      </c>
      <c r="AB91" s="55"/>
      <c r="AC91" s="55">
        <f>SUMIFS('B0.5.GT2'!L:L,'B0.5.GT2'!A:A,'B0.SUM (tuần 0)'!$A91)</f>
        <v>0</v>
      </c>
      <c r="AD91" s="55">
        <f>SUMIFS('B0.4.OEM'!L:L,'B0.4.OEM'!A:A,'B0.SUM (tuần 0)'!$A91)</f>
        <v>0</v>
      </c>
      <c r="AE91" s="55"/>
      <c r="AF91" s="55">
        <f>SUMIFS('B0.8.Online'!L:L,'B0.8.Online'!A:A,'B0.SUM (tuần 0)'!$A91)</f>
        <v>0</v>
      </c>
      <c r="AG91" s="59">
        <f t="shared" si="14"/>
        <v>0</v>
      </c>
      <c r="AH91" s="60"/>
      <c r="AI91" s="60">
        <f>SUMIFS('B0.3.XK'!M:M,'B0.3.XK'!A:A,'B0.SUM (tuần 0)'!$A91)</f>
        <v>0</v>
      </c>
      <c r="AJ91" s="60"/>
      <c r="AK91" s="60">
        <f>SUMIFS('B0.5.GT2'!M:M,'B0.5.GT2'!A:A,'B0.SUM (tuần 0)'!$A91)</f>
        <v>0</v>
      </c>
      <c r="AL91" s="55">
        <f>SUMIFS('B0.4.OEM'!M:M,'B0.4.OEM'!A:A,'B0.SUM (tuần 0)'!$A91)</f>
        <v>0</v>
      </c>
      <c r="AM91" s="60"/>
      <c r="AN91" s="60">
        <f>SUMIFS('B0.8.Online'!M:M,'B0.8.Online'!A:A,'B0.SUM (tuần 0)'!$A91)</f>
        <v>0</v>
      </c>
      <c r="AO91" s="61"/>
      <c r="AP91" s="1">
        <f>SUMIFS('B1.SUM (tuần 4)'!$I:$I,'B1.SUM (tuần 4)'!$A:$A,'B0.SUM (tuần 0)'!$A91)</f>
        <v>0</v>
      </c>
      <c r="AQ91" s="62">
        <f t="shared" si="15"/>
        <v>200</v>
      </c>
    </row>
    <row r="92" spans="1:43" ht="13.5" customHeight="1">
      <c r="A92" s="63">
        <v>1001110493</v>
      </c>
      <c r="B92" s="64" t="s">
        <v>183</v>
      </c>
      <c r="C92" s="64" t="s">
        <v>184</v>
      </c>
      <c r="D92" s="52" t="s">
        <v>57</v>
      </c>
      <c r="E92" s="55" t="s">
        <v>58</v>
      </c>
      <c r="F92" s="55" t="s">
        <v>10</v>
      </c>
      <c r="G92" s="55"/>
      <c r="H92" s="55">
        <v>1602269</v>
      </c>
      <c r="I92" s="56">
        <f t="shared" si="11"/>
        <v>0</v>
      </c>
      <c r="J92" s="55"/>
      <c r="K92" s="55">
        <f>SUMIFS('B0.3.XK'!J:J,'B0.3.XK'!A:A,'B0.SUM (tuần 0)'!$A92)</f>
        <v>0</v>
      </c>
      <c r="L92" s="55"/>
      <c r="M92" s="55">
        <f>SUMIFS('B0.5.GT2'!K:K,'B0.5.GT2'!A:A,'B0.SUM (tuần 0)'!$A92)</f>
        <v>0</v>
      </c>
      <c r="N92" s="55">
        <f>SUMIFS('B0.4.OEM'!J:J,'B0.4.OEM'!A:A,'B0.SUM (tuần 0)'!$A92)</f>
        <v>0</v>
      </c>
      <c r="O92" s="55"/>
      <c r="P92" s="55">
        <f>SUMIFS('B0.8.Online'!J:J,'B0.8.Online'!A:A,'B0.SUM (tuần 0)'!$A92)</f>
        <v>0</v>
      </c>
      <c r="Q92" s="57">
        <f t="shared" si="12"/>
        <v>0</v>
      </c>
      <c r="R92" s="55"/>
      <c r="S92" s="55">
        <f>SUMIFS('B0.3.XK'!K:K,'B0.3.XK'!A:A,'B0.SUM (tuần 0)'!$A92)</f>
        <v>0</v>
      </c>
      <c r="T92" s="55"/>
      <c r="U92" s="55">
        <f>SUMIFS('B0.5.GT2'!K:K,'B0.5.GT2'!A:A,'B0.SUM (tuần 0)'!$A92)</f>
        <v>0</v>
      </c>
      <c r="V92" s="55">
        <f>SUMIFS('B0.4.OEM'!K:K,'B0.4.OEM'!A:A,'B0.SUM (tuần 0)'!$A92)</f>
        <v>0</v>
      </c>
      <c r="W92" s="55"/>
      <c r="X92" s="55">
        <f>SUMIFS('B0.8.Online'!K:K,'B0.8.Online'!A:A,'B0.SUM (tuần 0)'!$A92)</f>
        <v>0</v>
      </c>
      <c r="Y92" s="58">
        <f t="shared" si="13"/>
        <v>500</v>
      </c>
      <c r="Z92" s="55"/>
      <c r="AA92" s="55">
        <f>SUMIFS('B0.3.XK'!L:L,'B0.3.XK'!A:A,'B0.SUM (tuần 0)'!$A92)</f>
        <v>500</v>
      </c>
      <c r="AB92" s="55"/>
      <c r="AC92" s="55">
        <f>SUMIFS('B0.5.GT2'!L:L,'B0.5.GT2'!A:A,'B0.SUM (tuần 0)'!$A92)</f>
        <v>0</v>
      </c>
      <c r="AD92" s="55">
        <f>SUMIFS('B0.4.OEM'!L:L,'B0.4.OEM'!A:A,'B0.SUM (tuần 0)'!$A92)</f>
        <v>0</v>
      </c>
      <c r="AE92" s="55"/>
      <c r="AF92" s="55">
        <f>SUMIFS('B0.8.Online'!L:L,'B0.8.Online'!A:A,'B0.SUM (tuần 0)'!$A92)</f>
        <v>0</v>
      </c>
      <c r="AG92" s="59">
        <f t="shared" si="14"/>
        <v>0</v>
      </c>
      <c r="AH92" s="60"/>
      <c r="AI92" s="60">
        <f>SUMIFS('B0.3.XK'!M:M,'B0.3.XK'!A:A,'B0.SUM (tuần 0)'!$A92)</f>
        <v>0</v>
      </c>
      <c r="AJ92" s="60"/>
      <c r="AK92" s="60">
        <f>SUMIFS('B0.5.GT2'!M:M,'B0.5.GT2'!A:A,'B0.SUM (tuần 0)'!$A92)</f>
        <v>0</v>
      </c>
      <c r="AL92" s="55">
        <f>SUMIFS('B0.4.OEM'!M:M,'B0.4.OEM'!A:A,'B0.SUM (tuần 0)'!$A92)</f>
        <v>0</v>
      </c>
      <c r="AM92" s="60"/>
      <c r="AN92" s="60">
        <f>SUMIFS('B0.8.Online'!M:M,'B0.8.Online'!A:A,'B0.SUM (tuần 0)'!$A92)</f>
        <v>0</v>
      </c>
      <c r="AO92" s="61"/>
      <c r="AP92" s="1">
        <f>SUMIFS('B1.SUM (tuần 4)'!$I:$I,'B1.SUM (tuần 4)'!$A:$A,'B0.SUM (tuần 0)'!$A92)</f>
        <v>0</v>
      </c>
      <c r="AQ92" s="62">
        <f t="shared" si="15"/>
        <v>0</v>
      </c>
    </row>
    <row r="93" spans="1:43" ht="13.5" customHeight="1">
      <c r="A93" s="63">
        <v>1001110494</v>
      </c>
      <c r="B93" s="64" t="s">
        <v>185</v>
      </c>
      <c r="C93" s="64" t="s">
        <v>186</v>
      </c>
      <c r="D93" s="52" t="s">
        <v>57</v>
      </c>
      <c r="E93" s="55" t="s">
        <v>58</v>
      </c>
      <c r="F93" s="55" t="s">
        <v>10</v>
      </c>
      <c r="G93" s="55"/>
      <c r="H93" s="55">
        <v>1904832</v>
      </c>
      <c r="I93" s="56">
        <f t="shared" si="11"/>
        <v>0</v>
      </c>
      <c r="J93" s="55"/>
      <c r="K93" s="55">
        <f>SUMIFS('B0.3.XK'!J:J,'B0.3.XK'!A:A,'B0.SUM (tuần 0)'!$A93)</f>
        <v>0</v>
      </c>
      <c r="L93" s="55"/>
      <c r="M93" s="55">
        <f>SUMIFS('B0.5.GT2'!K:K,'B0.5.GT2'!A:A,'B0.SUM (tuần 0)'!$A93)</f>
        <v>0</v>
      </c>
      <c r="N93" s="55">
        <f>SUMIFS('B0.4.OEM'!J:J,'B0.4.OEM'!A:A,'B0.SUM (tuần 0)'!$A93)</f>
        <v>0</v>
      </c>
      <c r="O93" s="55"/>
      <c r="P93" s="55">
        <f>SUMIFS('B0.8.Online'!J:J,'B0.8.Online'!A:A,'B0.SUM (tuần 0)'!$A93)</f>
        <v>0</v>
      </c>
      <c r="Q93" s="57">
        <f t="shared" si="12"/>
        <v>0</v>
      </c>
      <c r="R93" s="55"/>
      <c r="S93" s="55">
        <f>SUMIFS('B0.3.XK'!K:K,'B0.3.XK'!A:A,'B0.SUM (tuần 0)'!$A93)</f>
        <v>0</v>
      </c>
      <c r="T93" s="55"/>
      <c r="U93" s="55">
        <f>SUMIFS('B0.5.GT2'!K:K,'B0.5.GT2'!A:A,'B0.SUM (tuần 0)'!$A93)</f>
        <v>0</v>
      </c>
      <c r="V93" s="55">
        <f>SUMIFS('B0.4.OEM'!K:K,'B0.4.OEM'!A:A,'B0.SUM (tuần 0)'!$A93)</f>
        <v>0</v>
      </c>
      <c r="W93" s="55"/>
      <c r="X93" s="55">
        <f>SUMIFS('B0.8.Online'!K:K,'B0.8.Online'!A:A,'B0.SUM (tuần 0)'!$A93)</f>
        <v>0</v>
      </c>
      <c r="Y93" s="58">
        <f t="shared" si="13"/>
        <v>200</v>
      </c>
      <c r="Z93" s="55"/>
      <c r="AA93" s="55">
        <f>SUMIFS('B0.3.XK'!L:L,'B0.3.XK'!A:A,'B0.SUM (tuần 0)'!$A93)</f>
        <v>200</v>
      </c>
      <c r="AB93" s="55"/>
      <c r="AC93" s="55">
        <f>SUMIFS('B0.5.GT2'!L:L,'B0.5.GT2'!A:A,'B0.SUM (tuần 0)'!$A93)</f>
        <v>0</v>
      </c>
      <c r="AD93" s="55">
        <f>SUMIFS('B0.4.OEM'!L:L,'B0.4.OEM'!A:A,'B0.SUM (tuần 0)'!$A93)</f>
        <v>0</v>
      </c>
      <c r="AE93" s="55"/>
      <c r="AF93" s="55">
        <f>SUMIFS('B0.8.Online'!L:L,'B0.8.Online'!A:A,'B0.SUM (tuần 0)'!$A93)</f>
        <v>0</v>
      </c>
      <c r="AG93" s="59">
        <f t="shared" si="14"/>
        <v>0</v>
      </c>
      <c r="AH93" s="60"/>
      <c r="AI93" s="60">
        <f>SUMIFS('B0.3.XK'!M:M,'B0.3.XK'!A:A,'B0.SUM (tuần 0)'!$A93)</f>
        <v>0</v>
      </c>
      <c r="AJ93" s="60"/>
      <c r="AK93" s="60">
        <f>SUMIFS('B0.5.GT2'!M:M,'B0.5.GT2'!A:A,'B0.SUM (tuần 0)'!$A93)</f>
        <v>0</v>
      </c>
      <c r="AL93" s="55">
        <f>SUMIFS('B0.4.OEM'!M:M,'B0.4.OEM'!A:A,'B0.SUM (tuần 0)'!$A93)</f>
        <v>0</v>
      </c>
      <c r="AM93" s="60"/>
      <c r="AN93" s="60">
        <f>SUMIFS('B0.8.Online'!M:M,'B0.8.Online'!A:A,'B0.SUM (tuần 0)'!$A93)</f>
        <v>0</v>
      </c>
      <c r="AO93" s="61"/>
      <c r="AP93" s="1">
        <f>SUMIFS('B1.SUM (tuần 4)'!$I:$I,'B1.SUM (tuần 4)'!$A:$A,'B0.SUM (tuần 0)'!$A93)</f>
        <v>0</v>
      </c>
      <c r="AQ93" s="62">
        <f t="shared" si="15"/>
        <v>0</v>
      </c>
    </row>
    <row r="94" spans="1:43" ht="13.5" customHeight="1">
      <c r="A94" s="63">
        <v>1001110495</v>
      </c>
      <c r="B94" s="64" t="s">
        <v>187</v>
      </c>
      <c r="C94" s="64" t="s">
        <v>86</v>
      </c>
      <c r="D94" s="52" t="s">
        <v>57</v>
      </c>
      <c r="E94" s="55" t="s">
        <v>58</v>
      </c>
      <c r="F94" s="55" t="s">
        <v>10</v>
      </c>
      <c r="G94" s="55"/>
      <c r="H94" s="55">
        <v>1289182</v>
      </c>
      <c r="I94" s="56">
        <f t="shared" si="11"/>
        <v>0</v>
      </c>
      <c r="J94" s="55"/>
      <c r="K94" s="55">
        <f>SUMIFS('B0.3.XK'!J:J,'B0.3.XK'!A:A,'B0.SUM (tuần 0)'!$A94)</f>
        <v>0</v>
      </c>
      <c r="L94" s="55"/>
      <c r="M94" s="55">
        <f>SUMIFS('B0.5.GT2'!K:K,'B0.5.GT2'!A:A,'B0.SUM (tuần 0)'!$A94)</f>
        <v>0</v>
      </c>
      <c r="N94" s="55">
        <f>SUMIFS('B0.4.OEM'!J:J,'B0.4.OEM'!A:A,'B0.SUM (tuần 0)'!$A94)</f>
        <v>0</v>
      </c>
      <c r="O94" s="55"/>
      <c r="P94" s="55">
        <f>SUMIFS('B0.8.Online'!J:J,'B0.8.Online'!A:A,'B0.SUM (tuần 0)'!$A94)</f>
        <v>0</v>
      </c>
      <c r="Q94" s="57">
        <f t="shared" si="12"/>
        <v>200</v>
      </c>
      <c r="R94" s="55"/>
      <c r="S94" s="55">
        <f>SUMIFS('B0.3.XK'!K:K,'B0.3.XK'!A:A,'B0.SUM (tuần 0)'!$A94)</f>
        <v>200</v>
      </c>
      <c r="T94" s="55"/>
      <c r="U94" s="55">
        <f>SUMIFS('B0.5.GT2'!K:K,'B0.5.GT2'!A:A,'B0.SUM (tuần 0)'!$A94)</f>
        <v>0</v>
      </c>
      <c r="V94" s="55">
        <f>SUMIFS('B0.4.OEM'!K:K,'B0.4.OEM'!A:A,'B0.SUM (tuần 0)'!$A94)</f>
        <v>0</v>
      </c>
      <c r="W94" s="55"/>
      <c r="X94" s="55">
        <f>SUMIFS('B0.8.Online'!K:K,'B0.8.Online'!A:A,'B0.SUM (tuần 0)'!$A94)</f>
        <v>0</v>
      </c>
      <c r="Y94" s="58">
        <f t="shared" si="13"/>
        <v>0</v>
      </c>
      <c r="Z94" s="55"/>
      <c r="AA94" s="55">
        <f>SUMIFS('B0.3.XK'!L:L,'B0.3.XK'!A:A,'B0.SUM (tuần 0)'!$A94)</f>
        <v>0</v>
      </c>
      <c r="AB94" s="55"/>
      <c r="AC94" s="55">
        <f>SUMIFS('B0.5.GT2'!L:L,'B0.5.GT2'!A:A,'B0.SUM (tuần 0)'!$A94)</f>
        <v>0</v>
      </c>
      <c r="AD94" s="55">
        <f>SUMIFS('B0.4.OEM'!L:L,'B0.4.OEM'!A:A,'B0.SUM (tuần 0)'!$A94)</f>
        <v>0</v>
      </c>
      <c r="AE94" s="55"/>
      <c r="AF94" s="55">
        <f>SUMIFS('B0.8.Online'!L:L,'B0.8.Online'!A:A,'B0.SUM (tuần 0)'!$A94)</f>
        <v>0</v>
      </c>
      <c r="AG94" s="59">
        <f t="shared" si="14"/>
        <v>0</v>
      </c>
      <c r="AH94" s="60"/>
      <c r="AI94" s="60">
        <f>SUMIFS('B0.3.XK'!M:M,'B0.3.XK'!A:A,'B0.SUM (tuần 0)'!$A94)</f>
        <v>0</v>
      </c>
      <c r="AJ94" s="60"/>
      <c r="AK94" s="60">
        <f>SUMIFS('B0.5.GT2'!M:M,'B0.5.GT2'!A:A,'B0.SUM (tuần 0)'!$A94)</f>
        <v>0</v>
      </c>
      <c r="AL94" s="55">
        <f>SUMIFS('B0.4.OEM'!M:M,'B0.4.OEM'!A:A,'B0.SUM (tuần 0)'!$A94)</f>
        <v>0</v>
      </c>
      <c r="AM94" s="60"/>
      <c r="AN94" s="60">
        <f>SUMIFS('B0.8.Online'!M:M,'B0.8.Online'!A:A,'B0.SUM (tuần 0)'!$A94)</f>
        <v>0</v>
      </c>
      <c r="AO94" s="61"/>
      <c r="AP94" s="1">
        <f>SUMIFS('B1.SUM (tuần 4)'!$I:$I,'B1.SUM (tuần 4)'!$A:$A,'B0.SUM (tuần 0)'!$A94)</f>
        <v>0</v>
      </c>
      <c r="AQ94" s="62">
        <f t="shared" si="15"/>
        <v>0</v>
      </c>
    </row>
    <row r="95" spans="1:43" ht="13.5" customHeight="1">
      <c r="A95" s="63">
        <v>1001110502</v>
      </c>
      <c r="B95" s="64" t="s">
        <v>188</v>
      </c>
      <c r="C95" s="64" t="s">
        <v>86</v>
      </c>
      <c r="D95" s="52" t="s">
        <v>57</v>
      </c>
      <c r="E95" s="55" t="s">
        <v>58</v>
      </c>
      <c r="F95" s="55" t="s">
        <v>10</v>
      </c>
      <c r="G95" s="55"/>
      <c r="H95" s="55">
        <v>1315492</v>
      </c>
      <c r="I95" s="56">
        <f t="shared" si="11"/>
        <v>7</v>
      </c>
      <c r="J95" s="55"/>
      <c r="K95" s="55">
        <f>SUMIFS('B0.3.XK'!J:J,'B0.3.XK'!A:A,'B0.SUM (tuần 0)'!$A95)</f>
        <v>7</v>
      </c>
      <c r="L95" s="55"/>
      <c r="M95" s="55">
        <f>SUMIFS('B0.5.GT2'!K:K,'B0.5.GT2'!A:A,'B0.SUM (tuần 0)'!$A95)</f>
        <v>0</v>
      </c>
      <c r="N95" s="55">
        <f>SUMIFS('B0.4.OEM'!J:J,'B0.4.OEM'!A:A,'B0.SUM (tuần 0)'!$A95)</f>
        <v>0</v>
      </c>
      <c r="O95" s="55"/>
      <c r="P95" s="55">
        <f>SUMIFS('B0.8.Online'!J:J,'B0.8.Online'!A:A,'B0.SUM (tuần 0)'!$A95)</f>
        <v>0</v>
      </c>
      <c r="Q95" s="57">
        <f t="shared" si="12"/>
        <v>0</v>
      </c>
      <c r="R95" s="55"/>
      <c r="S95" s="55">
        <f>SUMIFS('B0.3.XK'!K:K,'B0.3.XK'!A:A,'B0.SUM (tuần 0)'!$A95)</f>
        <v>0</v>
      </c>
      <c r="T95" s="55"/>
      <c r="U95" s="55">
        <f>SUMIFS('B0.5.GT2'!K:K,'B0.5.GT2'!A:A,'B0.SUM (tuần 0)'!$A95)</f>
        <v>0</v>
      </c>
      <c r="V95" s="55">
        <f>SUMIFS('B0.4.OEM'!K:K,'B0.4.OEM'!A:A,'B0.SUM (tuần 0)'!$A95)</f>
        <v>0</v>
      </c>
      <c r="W95" s="55"/>
      <c r="X95" s="55">
        <f>SUMIFS('B0.8.Online'!K:K,'B0.8.Online'!A:A,'B0.SUM (tuần 0)'!$A95)</f>
        <v>0</v>
      </c>
      <c r="Y95" s="58">
        <f t="shared" si="13"/>
        <v>0</v>
      </c>
      <c r="Z95" s="55"/>
      <c r="AA95" s="55">
        <f>SUMIFS('B0.3.XK'!L:L,'B0.3.XK'!A:A,'B0.SUM (tuần 0)'!$A95)</f>
        <v>0</v>
      </c>
      <c r="AB95" s="55"/>
      <c r="AC95" s="55">
        <f>SUMIFS('B0.5.GT2'!L:L,'B0.5.GT2'!A:A,'B0.SUM (tuần 0)'!$A95)</f>
        <v>0</v>
      </c>
      <c r="AD95" s="55">
        <f>SUMIFS('B0.4.OEM'!L:L,'B0.4.OEM'!A:A,'B0.SUM (tuần 0)'!$A95)</f>
        <v>0</v>
      </c>
      <c r="AE95" s="55"/>
      <c r="AF95" s="55">
        <f>SUMIFS('B0.8.Online'!L:L,'B0.8.Online'!A:A,'B0.SUM (tuần 0)'!$A95)</f>
        <v>0</v>
      </c>
      <c r="AG95" s="59">
        <f t="shared" si="14"/>
        <v>0</v>
      </c>
      <c r="AH95" s="60"/>
      <c r="AI95" s="60">
        <f>SUMIFS('B0.3.XK'!M:M,'B0.3.XK'!A:A,'B0.SUM (tuần 0)'!$A95)</f>
        <v>0</v>
      </c>
      <c r="AJ95" s="60"/>
      <c r="AK95" s="60">
        <f>SUMIFS('B0.5.GT2'!M:M,'B0.5.GT2'!A:A,'B0.SUM (tuần 0)'!$A95)</f>
        <v>0</v>
      </c>
      <c r="AL95" s="55">
        <f>SUMIFS('B0.4.OEM'!M:M,'B0.4.OEM'!A:A,'B0.SUM (tuần 0)'!$A95)</f>
        <v>0</v>
      </c>
      <c r="AM95" s="60"/>
      <c r="AN95" s="60">
        <f>SUMIFS('B0.8.Online'!M:M,'B0.8.Online'!A:A,'B0.SUM (tuần 0)'!$A95)</f>
        <v>0</v>
      </c>
      <c r="AO95" s="61"/>
      <c r="AP95" s="1">
        <f>SUMIFS('B1.SUM (tuần 4)'!$I:$I,'B1.SUM (tuần 4)'!$A:$A,'B0.SUM (tuần 0)'!$A95)</f>
        <v>0</v>
      </c>
      <c r="AQ95" s="62">
        <f t="shared" si="15"/>
        <v>7</v>
      </c>
    </row>
    <row r="96" spans="1:43" ht="13.5" customHeight="1">
      <c r="A96" s="63">
        <v>1001110503</v>
      </c>
      <c r="B96" s="64" t="s">
        <v>189</v>
      </c>
      <c r="C96" s="64" t="s">
        <v>86</v>
      </c>
      <c r="D96" s="52" t="s">
        <v>57</v>
      </c>
      <c r="E96" s="55" t="s">
        <v>58</v>
      </c>
      <c r="F96" s="55" t="s">
        <v>10</v>
      </c>
      <c r="G96" s="55"/>
      <c r="H96" s="55">
        <v>920844</v>
      </c>
      <c r="I96" s="56">
        <f t="shared" si="11"/>
        <v>0</v>
      </c>
      <c r="J96" s="55"/>
      <c r="K96" s="55">
        <f>SUMIFS('B0.3.XK'!J:J,'B0.3.XK'!A:A,'B0.SUM (tuần 0)'!$A96)</f>
        <v>0</v>
      </c>
      <c r="L96" s="55"/>
      <c r="M96" s="55">
        <f>SUMIFS('B0.5.GT2'!K:K,'B0.5.GT2'!A:A,'B0.SUM (tuần 0)'!$A96)</f>
        <v>0</v>
      </c>
      <c r="N96" s="55">
        <f>SUMIFS('B0.4.OEM'!J:J,'B0.4.OEM'!A:A,'B0.SUM (tuần 0)'!$A96)</f>
        <v>0</v>
      </c>
      <c r="O96" s="55"/>
      <c r="P96" s="55">
        <f>SUMIFS('B0.8.Online'!J:J,'B0.8.Online'!A:A,'B0.SUM (tuần 0)'!$A96)</f>
        <v>0</v>
      </c>
      <c r="Q96" s="57">
        <f t="shared" si="12"/>
        <v>0</v>
      </c>
      <c r="R96" s="55"/>
      <c r="S96" s="55">
        <f>SUMIFS('B0.3.XK'!K:K,'B0.3.XK'!A:A,'B0.SUM (tuần 0)'!$A96)</f>
        <v>0</v>
      </c>
      <c r="T96" s="55"/>
      <c r="U96" s="55">
        <f>SUMIFS('B0.5.GT2'!K:K,'B0.5.GT2'!A:A,'B0.SUM (tuần 0)'!$A96)</f>
        <v>0</v>
      </c>
      <c r="V96" s="55">
        <f>SUMIFS('B0.4.OEM'!K:K,'B0.4.OEM'!A:A,'B0.SUM (tuần 0)'!$A96)</f>
        <v>0</v>
      </c>
      <c r="W96" s="55"/>
      <c r="X96" s="55">
        <f>SUMIFS('B0.8.Online'!K:K,'B0.8.Online'!A:A,'B0.SUM (tuần 0)'!$A96)</f>
        <v>0</v>
      </c>
      <c r="Y96" s="58">
        <f t="shared" si="13"/>
        <v>700</v>
      </c>
      <c r="Z96" s="55"/>
      <c r="AA96" s="55">
        <f>SUMIFS('B0.3.XK'!L:L,'B0.3.XK'!A:A,'B0.SUM (tuần 0)'!$A96)</f>
        <v>700</v>
      </c>
      <c r="AB96" s="55"/>
      <c r="AC96" s="55">
        <f>SUMIFS('B0.5.GT2'!L:L,'B0.5.GT2'!A:A,'B0.SUM (tuần 0)'!$A96)</f>
        <v>0</v>
      </c>
      <c r="AD96" s="55">
        <f>SUMIFS('B0.4.OEM'!L:L,'B0.4.OEM'!A:A,'B0.SUM (tuần 0)'!$A96)</f>
        <v>0</v>
      </c>
      <c r="AE96" s="55"/>
      <c r="AF96" s="55">
        <f>SUMIFS('B0.8.Online'!L:L,'B0.8.Online'!A:A,'B0.SUM (tuần 0)'!$A96)</f>
        <v>0</v>
      </c>
      <c r="AG96" s="59">
        <f t="shared" si="14"/>
        <v>0</v>
      </c>
      <c r="AH96" s="60"/>
      <c r="AI96" s="60">
        <f>SUMIFS('B0.3.XK'!M:M,'B0.3.XK'!A:A,'B0.SUM (tuần 0)'!$A96)</f>
        <v>0</v>
      </c>
      <c r="AJ96" s="60"/>
      <c r="AK96" s="60">
        <f>SUMIFS('B0.5.GT2'!M:M,'B0.5.GT2'!A:A,'B0.SUM (tuần 0)'!$A96)</f>
        <v>0</v>
      </c>
      <c r="AL96" s="55">
        <f>SUMIFS('B0.4.OEM'!M:M,'B0.4.OEM'!A:A,'B0.SUM (tuần 0)'!$A96)</f>
        <v>0</v>
      </c>
      <c r="AM96" s="60"/>
      <c r="AN96" s="60">
        <f>SUMIFS('B0.8.Online'!M:M,'B0.8.Online'!A:A,'B0.SUM (tuần 0)'!$A96)</f>
        <v>0</v>
      </c>
      <c r="AO96" s="61"/>
      <c r="AP96" s="1">
        <f>SUMIFS('B1.SUM (tuần 4)'!$I:$I,'B1.SUM (tuần 4)'!$A:$A,'B0.SUM (tuần 0)'!$A96)</f>
        <v>0</v>
      </c>
      <c r="AQ96" s="62">
        <f t="shared" si="15"/>
        <v>0</v>
      </c>
    </row>
    <row r="97" spans="1:43" ht="13.5" customHeight="1">
      <c r="A97" s="63">
        <v>1001110509</v>
      </c>
      <c r="B97" s="64" t="s">
        <v>190</v>
      </c>
      <c r="C97" s="64" t="s">
        <v>77</v>
      </c>
      <c r="D97" s="52" t="s">
        <v>57</v>
      </c>
      <c r="E97" s="55" t="s">
        <v>58</v>
      </c>
      <c r="F97" s="55" t="s">
        <v>10</v>
      </c>
      <c r="G97" s="55"/>
      <c r="H97" s="55">
        <v>1578590</v>
      </c>
      <c r="I97" s="56">
        <f t="shared" si="11"/>
        <v>0</v>
      </c>
      <c r="J97" s="55"/>
      <c r="K97" s="55">
        <f>SUMIFS('B0.3.XK'!J:J,'B0.3.XK'!A:A,'B0.SUM (tuần 0)'!$A97)</f>
        <v>0</v>
      </c>
      <c r="L97" s="55"/>
      <c r="M97" s="55">
        <f>SUMIFS('B0.5.GT2'!K:K,'B0.5.GT2'!A:A,'B0.SUM (tuần 0)'!$A97)</f>
        <v>0</v>
      </c>
      <c r="N97" s="55">
        <f>SUMIFS('B0.4.OEM'!J:J,'B0.4.OEM'!A:A,'B0.SUM (tuần 0)'!$A97)</f>
        <v>0</v>
      </c>
      <c r="O97" s="55"/>
      <c r="P97" s="55">
        <f>SUMIFS('B0.8.Online'!J:J,'B0.8.Online'!A:A,'B0.SUM (tuần 0)'!$A97)</f>
        <v>0</v>
      </c>
      <c r="Q97" s="57">
        <f t="shared" si="12"/>
        <v>3</v>
      </c>
      <c r="R97" s="55"/>
      <c r="S97" s="55">
        <f>SUMIFS('B0.3.XK'!K:K,'B0.3.XK'!A:A,'B0.SUM (tuần 0)'!$A97)</f>
        <v>3</v>
      </c>
      <c r="T97" s="55"/>
      <c r="U97" s="55">
        <f>SUMIFS('B0.5.GT2'!K:K,'B0.5.GT2'!A:A,'B0.SUM (tuần 0)'!$A97)</f>
        <v>0</v>
      </c>
      <c r="V97" s="55">
        <f>SUMIFS('B0.4.OEM'!K:K,'B0.4.OEM'!A:A,'B0.SUM (tuần 0)'!$A97)</f>
        <v>0</v>
      </c>
      <c r="W97" s="55"/>
      <c r="X97" s="55">
        <f>SUMIFS('B0.8.Online'!K:K,'B0.8.Online'!A:A,'B0.SUM (tuần 0)'!$A97)</f>
        <v>0</v>
      </c>
      <c r="Y97" s="58">
        <f t="shared" si="13"/>
        <v>0</v>
      </c>
      <c r="Z97" s="55"/>
      <c r="AA97" s="55">
        <f>SUMIFS('B0.3.XK'!L:L,'B0.3.XK'!A:A,'B0.SUM (tuần 0)'!$A97)</f>
        <v>0</v>
      </c>
      <c r="AB97" s="55"/>
      <c r="AC97" s="55">
        <f>SUMIFS('B0.5.GT2'!L:L,'B0.5.GT2'!A:A,'B0.SUM (tuần 0)'!$A97)</f>
        <v>0</v>
      </c>
      <c r="AD97" s="55">
        <f>SUMIFS('B0.4.OEM'!L:L,'B0.4.OEM'!A:A,'B0.SUM (tuần 0)'!$A97)</f>
        <v>0</v>
      </c>
      <c r="AE97" s="55"/>
      <c r="AF97" s="55">
        <f>SUMIFS('B0.8.Online'!L:L,'B0.8.Online'!A:A,'B0.SUM (tuần 0)'!$A97)</f>
        <v>0</v>
      </c>
      <c r="AG97" s="59">
        <f t="shared" si="14"/>
        <v>0</v>
      </c>
      <c r="AH97" s="60"/>
      <c r="AI97" s="60">
        <f>SUMIFS('B0.3.XK'!M:M,'B0.3.XK'!A:A,'B0.SUM (tuần 0)'!$A97)</f>
        <v>0</v>
      </c>
      <c r="AJ97" s="60"/>
      <c r="AK97" s="60">
        <f>SUMIFS('B0.5.GT2'!M:M,'B0.5.GT2'!A:A,'B0.SUM (tuần 0)'!$A97)</f>
        <v>0</v>
      </c>
      <c r="AL97" s="55">
        <f>SUMIFS('B0.4.OEM'!M:M,'B0.4.OEM'!A:A,'B0.SUM (tuần 0)'!$A97)</f>
        <v>0</v>
      </c>
      <c r="AM97" s="60"/>
      <c r="AN97" s="60">
        <f>SUMIFS('B0.8.Online'!M:M,'B0.8.Online'!A:A,'B0.SUM (tuần 0)'!$A97)</f>
        <v>0</v>
      </c>
      <c r="AO97" s="61"/>
      <c r="AP97" s="1">
        <f>SUMIFS('B1.SUM (tuần 4)'!$I:$I,'B1.SUM (tuần 4)'!$A:$A,'B0.SUM (tuần 0)'!$A97)</f>
        <v>0</v>
      </c>
      <c r="AQ97" s="62">
        <f t="shared" si="15"/>
        <v>0</v>
      </c>
    </row>
    <row r="98" spans="1:43" ht="13.5" customHeight="1">
      <c r="A98" s="63">
        <v>1001110520</v>
      </c>
      <c r="B98" s="64" t="s">
        <v>191</v>
      </c>
      <c r="C98" s="64" t="s">
        <v>192</v>
      </c>
      <c r="D98" s="52" t="s">
        <v>57</v>
      </c>
      <c r="E98" s="55" t="s">
        <v>58</v>
      </c>
      <c r="F98" s="55" t="s">
        <v>10</v>
      </c>
      <c r="G98" s="55"/>
      <c r="H98" s="55">
        <v>1204990</v>
      </c>
      <c r="I98" s="56">
        <f t="shared" si="11"/>
        <v>0</v>
      </c>
      <c r="J98" s="55"/>
      <c r="K98" s="55">
        <f>SUMIFS('B0.3.XK'!J:J,'B0.3.XK'!A:A,'B0.SUM (tuần 0)'!$A98)</f>
        <v>0</v>
      </c>
      <c r="L98" s="55"/>
      <c r="M98" s="55">
        <f>SUMIFS('B0.5.GT2'!K:K,'B0.5.GT2'!A:A,'B0.SUM (tuần 0)'!$A98)</f>
        <v>0</v>
      </c>
      <c r="N98" s="55">
        <f>SUMIFS('B0.4.OEM'!J:J,'B0.4.OEM'!A:A,'B0.SUM (tuần 0)'!$A98)</f>
        <v>0</v>
      </c>
      <c r="O98" s="55"/>
      <c r="P98" s="55">
        <f>SUMIFS('B0.8.Online'!J:J,'B0.8.Online'!A:A,'B0.SUM (tuần 0)'!$A98)</f>
        <v>0</v>
      </c>
      <c r="Q98" s="57">
        <f t="shared" si="12"/>
        <v>0</v>
      </c>
      <c r="R98" s="55"/>
      <c r="S98" s="55">
        <f>SUMIFS('B0.3.XK'!K:K,'B0.3.XK'!A:A,'B0.SUM (tuần 0)'!$A98)</f>
        <v>0</v>
      </c>
      <c r="T98" s="55"/>
      <c r="U98" s="55">
        <f>SUMIFS('B0.5.GT2'!K:K,'B0.5.GT2'!A:A,'B0.SUM (tuần 0)'!$A98)</f>
        <v>0</v>
      </c>
      <c r="V98" s="55">
        <f>SUMIFS('B0.4.OEM'!K:K,'B0.4.OEM'!A:A,'B0.SUM (tuần 0)'!$A98)</f>
        <v>0</v>
      </c>
      <c r="W98" s="55"/>
      <c r="X98" s="55">
        <f>SUMIFS('B0.8.Online'!K:K,'B0.8.Online'!A:A,'B0.SUM (tuần 0)'!$A98)</f>
        <v>0</v>
      </c>
      <c r="Y98" s="58">
        <f t="shared" si="13"/>
        <v>0</v>
      </c>
      <c r="Z98" s="55"/>
      <c r="AA98" s="55">
        <f>SUMIFS('B0.3.XK'!L:L,'B0.3.XK'!A:A,'B0.SUM (tuần 0)'!$A98)</f>
        <v>0</v>
      </c>
      <c r="AB98" s="55"/>
      <c r="AC98" s="55">
        <f>SUMIFS('B0.5.GT2'!L:L,'B0.5.GT2'!A:A,'B0.SUM (tuần 0)'!$A98)</f>
        <v>0</v>
      </c>
      <c r="AD98" s="55">
        <f>SUMIFS('B0.4.OEM'!L:L,'B0.4.OEM'!A:A,'B0.SUM (tuần 0)'!$A98)</f>
        <v>0</v>
      </c>
      <c r="AE98" s="55"/>
      <c r="AF98" s="55">
        <f>SUMIFS('B0.8.Online'!L:L,'B0.8.Online'!A:A,'B0.SUM (tuần 0)'!$A98)</f>
        <v>0</v>
      </c>
      <c r="AG98" s="59">
        <f t="shared" si="14"/>
        <v>700</v>
      </c>
      <c r="AH98" s="60"/>
      <c r="AI98" s="60">
        <f>SUMIFS('B0.3.XK'!M:M,'B0.3.XK'!A:A,'B0.SUM (tuần 0)'!$A98)</f>
        <v>700</v>
      </c>
      <c r="AJ98" s="60"/>
      <c r="AK98" s="60">
        <f>SUMIFS('B0.5.GT2'!M:M,'B0.5.GT2'!A:A,'B0.SUM (tuần 0)'!$A98)</f>
        <v>0</v>
      </c>
      <c r="AL98" s="55">
        <f>SUMIFS('B0.4.OEM'!M:M,'B0.4.OEM'!A:A,'B0.SUM (tuần 0)'!$A98)</f>
        <v>0</v>
      </c>
      <c r="AM98" s="60"/>
      <c r="AN98" s="60">
        <f>SUMIFS('B0.8.Online'!M:M,'B0.8.Online'!A:A,'B0.SUM (tuần 0)'!$A98)</f>
        <v>0</v>
      </c>
      <c r="AO98" s="61"/>
      <c r="AP98" s="1">
        <f>SUMIFS('B1.SUM (tuần 4)'!$I:$I,'B1.SUM (tuần 4)'!$A:$A,'B0.SUM (tuần 0)'!$A98)</f>
        <v>0</v>
      </c>
      <c r="AQ98" s="62">
        <f t="shared" si="15"/>
        <v>0</v>
      </c>
    </row>
    <row r="99" spans="1:43" ht="13.5" customHeight="1">
      <c r="A99" s="63">
        <v>1001110521</v>
      </c>
      <c r="B99" s="64" t="s">
        <v>193</v>
      </c>
      <c r="C99" s="64" t="s">
        <v>86</v>
      </c>
      <c r="D99" s="52" t="s">
        <v>57</v>
      </c>
      <c r="E99" s="55" t="s">
        <v>58</v>
      </c>
      <c r="F99" s="55" t="s">
        <v>10</v>
      </c>
      <c r="G99" s="55"/>
      <c r="H99" s="55">
        <v>1504923</v>
      </c>
      <c r="I99" s="56">
        <f t="shared" si="11"/>
        <v>0</v>
      </c>
      <c r="J99" s="55"/>
      <c r="K99" s="55">
        <f>SUMIFS('B0.3.XK'!J:J,'B0.3.XK'!A:A,'B0.SUM (tuần 0)'!$A99)</f>
        <v>0</v>
      </c>
      <c r="L99" s="55"/>
      <c r="M99" s="55">
        <f>SUMIFS('B0.5.GT2'!K:K,'B0.5.GT2'!A:A,'B0.SUM (tuần 0)'!$A99)</f>
        <v>0</v>
      </c>
      <c r="N99" s="55">
        <f>SUMIFS('B0.4.OEM'!J:J,'B0.4.OEM'!A:A,'B0.SUM (tuần 0)'!$A99)</f>
        <v>0</v>
      </c>
      <c r="O99" s="55"/>
      <c r="P99" s="55">
        <f>SUMIFS('B0.8.Online'!J:J,'B0.8.Online'!A:A,'B0.SUM (tuần 0)'!$A99)</f>
        <v>0</v>
      </c>
      <c r="Q99" s="57">
        <f t="shared" si="12"/>
        <v>310</v>
      </c>
      <c r="R99" s="55"/>
      <c r="S99" s="55">
        <f>SUMIFS('B0.3.XK'!K:K,'B0.3.XK'!A:A,'B0.SUM (tuần 0)'!$A99)</f>
        <v>310</v>
      </c>
      <c r="T99" s="55"/>
      <c r="U99" s="55">
        <f>SUMIFS('B0.5.GT2'!K:K,'B0.5.GT2'!A:A,'B0.SUM (tuần 0)'!$A99)</f>
        <v>0</v>
      </c>
      <c r="V99" s="55">
        <f>SUMIFS('B0.4.OEM'!K:K,'B0.4.OEM'!A:A,'B0.SUM (tuần 0)'!$A99)</f>
        <v>0</v>
      </c>
      <c r="W99" s="55"/>
      <c r="X99" s="55">
        <f>SUMIFS('B0.8.Online'!K:K,'B0.8.Online'!A:A,'B0.SUM (tuần 0)'!$A99)</f>
        <v>0</v>
      </c>
      <c r="Y99" s="58">
        <f t="shared" si="13"/>
        <v>215</v>
      </c>
      <c r="Z99" s="55"/>
      <c r="AA99" s="55">
        <f>SUMIFS('B0.3.XK'!L:L,'B0.3.XK'!A:A,'B0.SUM (tuần 0)'!$A99)</f>
        <v>215</v>
      </c>
      <c r="AB99" s="55"/>
      <c r="AC99" s="55">
        <f>SUMIFS('B0.5.GT2'!L:L,'B0.5.GT2'!A:A,'B0.SUM (tuần 0)'!$A99)</f>
        <v>0</v>
      </c>
      <c r="AD99" s="55">
        <f>SUMIFS('B0.4.OEM'!L:L,'B0.4.OEM'!A:A,'B0.SUM (tuần 0)'!$A99)</f>
        <v>0</v>
      </c>
      <c r="AE99" s="55"/>
      <c r="AF99" s="55">
        <f>SUMIFS('B0.8.Online'!L:L,'B0.8.Online'!A:A,'B0.SUM (tuần 0)'!$A99)</f>
        <v>0</v>
      </c>
      <c r="AG99" s="59">
        <f t="shared" si="14"/>
        <v>0</v>
      </c>
      <c r="AH99" s="60"/>
      <c r="AI99" s="60">
        <f>SUMIFS('B0.3.XK'!M:M,'B0.3.XK'!A:A,'B0.SUM (tuần 0)'!$A99)</f>
        <v>0</v>
      </c>
      <c r="AJ99" s="60"/>
      <c r="AK99" s="60">
        <f>SUMIFS('B0.5.GT2'!M:M,'B0.5.GT2'!A:A,'B0.SUM (tuần 0)'!$A99)</f>
        <v>0</v>
      </c>
      <c r="AL99" s="55">
        <f>SUMIFS('B0.4.OEM'!M:M,'B0.4.OEM'!A:A,'B0.SUM (tuần 0)'!$A99)</f>
        <v>0</v>
      </c>
      <c r="AM99" s="60"/>
      <c r="AN99" s="60">
        <f>SUMIFS('B0.8.Online'!M:M,'B0.8.Online'!A:A,'B0.SUM (tuần 0)'!$A99)</f>
        <v>0</v>
      </c>
      <c r="AO99" s="61"/>
      <c r="AP99" s="1">
        <f>SUMIFS('B1.SUM (tuần 4)'!$I:$I,'B1.SUM (tuần 4)'!$A:$A,'B0.SUM (tuần 0)'!$A99)</f>
        <v>0</v>
      </c>
      <c r="AQ99" s="62">
        <f t="shared" si="15"/>
        <v>0</v>
      </c>
    </row>
    <row r="100" spans="1:43" ht="13.5" customHeight="1">
      <c r="A100" s="63">
        <v>1001110523</v>
      </c>
      <c r="B100" s="64" t="s">
        <v>194</v>
      </c>
      <c r="C100" s="64" t="s">
        <v>195</v>
      </c>
      <c r="D100" s="52" t="s">
        <v>57</v>
      </c>
      <c r="E100" s="55" t="s">
        <v>58</v>
      </c>
      <c r="F100" s="55" t="s">
        <v>10</v>
      </c>
      <c r="G100" s="55"/>
      <c r="H100" s="55">
        <v>1590605</v>
      </c>
      <c r="I100" s="56">
        <f t="shared" si="11"/>
        <v>0</v>
      </c>
      <c r="J100" s="55"/>
      <c r="K100" s="55">
        <f>SUMIFS('B0.3.XK'!J:J,'B0.3.XK'!A:A,'B0.SUM (tuần 0)'!$A100)</f>
        <v>0</v>
      </c>
      <c r="L100" s="55"/>
      <c r="M100" s="55">
        <f>SUMIFS('B0.5.GT2'!K:K,'B0.5.GT2'!A:A,'B0.SUM (tuần 0)'!$A100)</f>
        <v>0</v>
      </c>
      <c r="N100" s="55">
        <f>SUMIFS('B0.4.OEM'!J:J,'B0.4.OEM'!A:A,'B0.SUM (tuần 0)'!$A100)</f>
        <v>0</v>
      </c>
      <c r="O100" s="55"/>
      <c r="P100" s="55">
        <f>SUMIFS('B0.8.Online'!J:J,'B0.8.Online'!A:A,'B0.SUM (tuần 0)'!$A100)</f>
        <v>0</v>
      </c>
      <c r="Q100" s="57">
        <f t="shared" si="12"/>
        <v>0</v>
      </c>
      <c r="R100" s="55"/>
      <c r="S100" s="55">
        <f>SUMIFS('B0.3.XK'!K:K,'B0.3.XK'!A:A,'B0.SUM (tuần 0)'!$A100)</f>
        <v>0</v>
      </c>
      <c r="T100" s="55"/>
      <c r="U100" s="55">
        <f>SUMIFS('B0.5.GT2'!K:K,'B0.5.GT2'!A:A,'B0.SUM (tuần 0)'!$A100)</f>
        <v>0</v>
      </c>
      <c r="V100" s="55">
        <f>SUMIFS('B0.4.OEM'!K:K,'B0.4.OEM'!A:A,'B0.SUM (tuần 0)'!$A100)</f>
        <v>0</v>
      </c>
      <c r="W100" s="55"/>
      <c r="X100" s="55">
        <f>SUMIFS('B0.8.Online'!K:K,'B0.8.Online'!A:A,'B0.SUM (tuần 0)'!$A100)</f>
        <v>0</v>
      </c>
      <c r="Y100" s="58">
        <f t="shared" si="13"/>
        <v>0</v>
      </c>
      <c r="Z100" s="55"/>
      <c r="AA100" s="55">
        <f>SUMIFS('B0.3.XK'!L:L,'B0.3.XK'!A:A,'B0.SUM (tuần 0)'!$A100)</f>
        <v>0</v>
      </c>
      <c r="AB100" s="55"/>
      <c r="AC100" s="55">
        <f>SUMIFS('B0.5.GT2'!L:L,'B0.5.GT2'!A:A,'B0.SUM (tuần 0)'!$A100)</f>
        <v>0</v>
      </c>
      <c r="AD100" s="55">
        <f>SUMIFS('B0.4.OEM'!L:L,'B0.4.OEM'!A:A,'B0.SUM (tuần 0)'!$A100)</f>
        <v>0</v>
      </c>
      <c r="AE100" s="55"/>
      <c r="AF100" s="55">
        <f>SUMIFS('B0.8.Online'!L:L,'B0.8.Online'!A:A,'B0.SUM (tuần 0)'!$A100)</f>
        <v>0</v>
      </c>
      <c r="AG100" s="59">
        <f t="shared" si="14"/>
        <v>400</v>
      </c>
      <c r="AH100" s="60"/>
      <c r="AI100" s="60">
        <f>SUMIFS('B0.3.XK'!M:M,'B0.3.XK'!A:A,'B0.SUM (tuần 0)'!$A100)</f>
        <v>400</v>
      </c>
      <c r="AJ100" s="60"/>
      <c r="AK100" s="60">
        <f>SUMIFS('B0.5.GT2'!M:M,'B0.5.GT2'!A:A,'B0.SUM (tuần 0)'!$A100)</f>
        <v>0</v>
      </c>
      <c r="AL100" s="55">
        <f>SUMIFS('B0.4.OEM'!M:M,'B0.4.OEM'!A:A,'B0.SUM (tuần 0)'!$A100)</f>
        <v>0</v>
      </c>
      <c r="AM100" s="60"/>
      <c r="AN100" s="60">
        <f>SUMIFS('B0.8.Online'!M:M,'B0.8.Online'!A:A,'B0.SUM (tuần 0)'!$A100)</f>
        <v>0</v>
      </c>
      <c r="AO100" s="61"/>
      <c r="AP100" s="1">
        <f>SUMIFS('B1.SUM (tuần 4)'!$I:$I,'B1.SUM (tuần 4)'!$A:$A,'B0.SUM (tuần 0)'!$A100)</f>
        <v>0</v>
      </c>
      <c r="AQ100" s="62">
        <f t="shared" si="15"/>
        <v>0</v>
      </c>
    </row>
    <row r="101" spans="1:43" ht="13.5" customHeight="1">
      <c r="A101" s="63">
        <v>1001110524</v>
      </c>
      <c r="B101" s="64" t="s">
        <v>196</v>
      </c>
      <c r="C101" s="64" t="s">
        <v>197</v>
      </c>
      <c r="D101" s="52" t="s">
        <v>57</v>
      </c>
      <c r="E101" s="55" t="s">
        <v>58</v>
      </c>
      <c r="F101" s="55" t="s">
        <v>10</v>
      </c>
      <c r="G101" s="55"/>
      <c r="H101" s="55">
        <v>2025857</v>
      </c>
      <c r="I101" s="56">
        <f t="shared" si="11"/>
        <v>0</v>
      </c>
      <c r="J101" s="55"/>
      <c r="K101" s="55">
        <f>SUMIFS('B0.3.XK'!J:J,'B0.3.XK'!A:A,'B0.SUM (tuần 0)'!$A101)</f>
        <v>0</v>
      </c>
      <c r="L101" s="55"/>
      <c r="M101" s="55">
        <f>SUMIFS('B0.5.GT2'!K:K,'B0.5.GT2'!A:A,'B0.SUM (tuần 0)'!$A101)</f>
        <v>0</v>
      </c>
      <c r="N101" s="55">
        <f>SUMIFS('B0.4.OEM'!J:J,'B0.4.OEM'!A:A,'B0.SUM (tuần 0)'!$A101)</f>
        <v>0</v>
      </c>
      <c r="O101" s="55"/>
      <c r="P101" s="55">
        <f>SUMIFS('B0.8.Online'!J:J,'B0.8.Online'!A:A,'B0.SUM (tuần 0)'!$A101)</f>
        <v>0</v>
      </c>
      <c r="Q101" s="57">
        <f t="shared" si="12"/>
        <v>0</v>
      </c>
      <c r="R101" s="55"/>
      <c r="S101" s="55">
        <f>SUMIFS('B0.3.XK'!K:K,'B0.3.XK'!A:A,'B0.SUM (tuần 0)'!$A101)</f>
        <v>0</v>
      </c>
      <c r="T101" s="55"/>
      <c r="U101" s="55">
        <f>SUMIFS('B0.5.GT2'!K:K,'B0.5.GT2'!A:A,'B0.SUM (tuần 0)'!$A101)</f>
        <v>0</v>
      </c>
      <c r="V101" s="55">
        <f>SUMIFS('B0.4.OEM'!K:K,'B0.4.OEM'!A:A,'B0.SUM (tuần 0)'!$A101)</f>
        <v>0</v>
      </c>
      <c r="W101" s="55"/>
      <c r="X101" s="55">
        <f>SUMIFS('B0.8.Online'!K:K,'B0.8.Online'!A:A,'B0.SUM (tuần 0)'!$A101)</f>
        <v>0</v>
      </c>
      <c r="Y101" s="58">
        <f t="shared" si="13"/>
        <v>0</v>
      </c>
      <c r="Z101" s="55"/>
      <c r="AA101" s="55">
        <f>SUMIFS('B0.3.XK'!L:L,'B0.3.XK'!A:A,'B0.SUM (tuần 0)'!$A101)</f>
        <v>0</v>
      </c>
      <c r="AB101" s="55"/>
      <c r="AC101" s="55">
        <f>SUMIFS('B0.5.GT2'!L:L,'B0.5.GT2'!A:A,'B0.SUM (tuần 0)'!$A101)</f>
        <v>0</v>
      </c>
      <c r="AD101" s="55">
        <f>SUMIFS('B0.4.OEM'!L:L,'B0.4.OEM'!A:A,'B0.SUM (tuần 0)'!$A101)</f>
        <v>0</v>
      </c>
      <c r="AE101" s="55"/>
      <c r="AF101" s="55">
        <f>SUMIFS('B0.8.Online'!L:L,'B0.8.Online'!A:A,'B0.SUM (tuần 0)'!$A101)</f>
        <v>0</v>
      </c>
      <c r="AG101" s="59">
        <f t="shared" si="14"/>
        <v>0</v>
      </c>
      <c r="AH101" s="60"/>
      <c r="AI101" s="60">
        <f>SUMIFS('B0.3.XK'!M:M,'B0.3.XK'!A:A,'B0.SUM (tuần 0)'!$A101)</f>
        <v>0</v>
      </c>
      <c r="AJ101" s="60"/>
      <c r="AK101" s="60">
        <f>SUMIFS('B0.5.GT2'!M:M,'B0.5.GT2'!A:A,'B0.SUM (tuần 0)'!$A101)</f>
        <v>0</v>
      </c>
      <c r="AL101" s="55">
        <f>SUMIFS('B0.4.OEM'!M:M,'B0.4.OEM'!A:A,'B0.SUM (tuần 0)'!$A101)</f>
        <v>0</v>
      </c>
      <c r="AM101" s="60"/>
      <c r="AN101" s="60">
        <f>SUMIFS('B0.8.Online'!M:M,'B0.8.Online'!A:A,'B0.SUM (tuần 0)'!$A101)</f>
        <v>0</v>
      </c>
      <c r="AO101" s="61"/>
      <c r="AP101" s="1">
        <f>SUMIFS('B1.SUM (tuần 4)'!$I:$I,'B1.SUM (tuần 4)'!$A:$A,'B0.SUM (tuần 0)'!$A101)</f>
        <v>0</v>
      </c>
      <c r="AQ101" s="62">
        <f t="shared" si="15"/>
        <v>0</v>
      </c>
    </row>
    <row r="102" spans="1:43" ht="13.5" customHeight="1">
      <c r="A102" s="63">
        <v>1001110528</v>
      </c>
      <c r="B102" s="64" t="s">
        <v>198</v>
      </c>
      <c r="C102" s="64" t="s">
        <v>61</v>
      </c>
      <c r="D102" s="52" t="s">
        <v>57</v>
      </c>
      <c r="E102" s="55" t="s">
        <v>62</v>
      </c>
      <c r="F102" s="55" t="s">
        <v>10</v>
      </c>
      <c r="G102" s="55"/>
      <c r="H102" s="55">
        <v>249943</v>
      </c>
      <c r="I102" s="56">
        <f t="shared" si="11"/>
        <v>48</v>
      </c>
      <c r="J102" s="55"/>
      <c r="K102" s="55">
        <f>SUMIFS('B0.3.XK'!J:J,'B0.3.XK'!A:A,'B0.SUM (tuần 0)'!$A102)</f>
        <v>48</v>
      </c>
      <c r="L102" s="55"/>
      <c r="M102" s="55">
        <f>SUMIFS('B0.5.GT2'!K:K,'B0.5.GT2'!A:A,'B0.SUM (tuần 0)'!$A102)</f>
        <v>0</v>
      </c>
      <c r="N102" s="55">
        <f>SUMIFS('B0.4.OEM'!J:J,'B0.4.OEM'!A:A,'B0.SUM (tuần 0)'!$A102)</f>
        <v>0</v>
      </c>
      <c r="O102" s="55"/>
      <c r="P102" s="55">
        <f>SUMIFS('B0.8.Online'!J:J,'B0.8.Online'!A:A,'B0.SUM (tuần 0)'!$A102)</f>
        <v>0</v>
      </c>
      <c r="Q102" s="57">
        <f t="shared" si="12"/>
        <v>0</v>
      </c>
      <c r="R102" s="55"/>
      <c r="S102" s="55">
        <f>SUMIFS('B0.3.XK'!K:K,'B0.3.XK'!A:A,'B0.SUM (tuần 0)'!$A102)</f>
        <v>0</v>
      </c>
      <c r="T102" s="55"/>
      <c r="U102" s="55">
        <f>SUMIFS('B0.5.GT2'!K:K,'B0.5.GT2'!A:A,'B0.SUM (tuần 0)'!$A102)</f>
        <v>0</v>
      </c>
      <c r="V102" s="55">
        <f>SUMIFS('B0.4.OEM'!K:K,'B0.4.OEM'!A:A,'B0.SUM (tuần 0)'!$A102)</f>
        <v>0</v>
      </c>
      <c r="W102" s="55"/>
      <c r="X102" s="55">
        <f>SUMIFS('B0.8.Online'!K:K,'B0.8.Online'!A:A,'B0.SUM (tuần 0)'!$A102)</f>
        <v>0</v>
      </c>
      <c r="Y102" s="58">
        <f t="shared" si="13"/>
        <v>0</v>
      </c>
      <c r="Z102" s="55"/>
      <c r="AA102" s="55">
        <f>SUMIFS('B0.3.XK'!L:L,'B0.3.XK'!A:A,'B0.SUM (tuần 0)'!$A102)</f>
        <v>0</v>
      </c>
      <c r="AB102" s="55"/>
      <c r="AC102" s="55">
        <f>SUMIFS('B0.5.GT2'!L:L,'B0.5.GT2'!A:A,'B0.SUM (tuần 0)'!$A102)</f>
        <v>0</v>
      </c>
      <c r="AD102" s="55">
        <f>SUMIFS('B0.4.OEM'!L:L,'B0.4.OEM'!A:A,'B0.SUM (tuần 0)'!$A102)</f>
        <v>0</v>
      </c>
      <c r="AE102" s="55"/>
      <c r="AF102" s="55">
        <f>SUMIFS('B0.8.Online'!L:L,'B0.8.Online'!A:A,'B0.SUM (tuần 0)'!$A102)</f>
        <v>0</v>
      </c>
      <c r="AG102" s="59">
        <f t="shared" si="14"/>
        <v>0</v>
      </c>
      <c r="AH102" s="60"/>
      <c r="AI102" s="60">
        <f>SUMIFS('B0.3.XK'!M:M,'B0.3.XK'!A:A,'B0.SUM (tuần 0)'!$A102)</f>
        <v>0</v>
      </c>
      <c r="AJ102" s="60"/>
      <c r="AK102" s="60">
        <f>SUMIFS('B0.5.GT2'!M:M,'B0.5.GT2'!A:A,'B0.SUM (tuần 0)'!$A102)</f>
        <v>0</v>
      </c>
      <c r="AL102" s="55">
        <f>SUMIFS('B0.4.OEM'!M:M,'B0.4.OEM'!A:A,'B0.SUM (tuần 0)'!$A102)</f>
        <v>0</v>
      </c>
      <c r="AM102" s="60"/>
      <c r="AN102" s="60">
        <f>SUMIFS('B0.8.Online'!M:M,'B0.8.Online'!A:A,'B0.SUM (tuần 0)'!$A102)</f>
        <v>0</v>
      </c>
      <c r="AO102" s="61"/>
      <c r="AP102" s="1">
        <f>SUMIFS('B1.SUM (tuần 4)'!$I:$I,'B1.SUM (tuần 4)'!$A:$A,'B0.SUM (tuần 0)'!$A102)</f>
        <v>0</v>
      </c>
      <c r="AQ102" s="62">
        <f t="shared" si="15"/>
        <v>48</v>
      </c>
    </row>
    <row r="103" spans="1:43" ht="13.5" customHeight="1">
      <c r="A103" s="63">
        <v>1001110532</v>
      </c>
      <c r="B103" s="64" t="s">
        <v>199</v>
      </c>
      <c r="C103" s="64" t="s">
        <v>77</v>
      </c>
      <c r="D103" s="52" t="s">
        <v>57</v>
      </c>
      <c r="E103" s="55" t="s">
        <v>58</v>
      </c>
      <c r="F103" s="55" t="s">
        <v>10</v>
      </c>
      <c r="G103" s="55"/>
      <c r="H103" s="55">
        <v>1578590</v>
      </c>
      <c r="I103" s="56">
        <f t="shared" si="11"/>
        <v>0</v>
      </c>
      <c r="J103" s="55"/>
      <c r="K103" s="55">
        <f>SUMIFS('B0.3.XK'!J:J,'B0.3.XK'!A:A,'B0.SUM (tuần 0)'!$A103)</f>
        <v>0</v>
      </c>
      <c r="L103" s="55"/>
      <c r="M103" s="55">
        <f>SUMIFS('B0.5.GT2'!K:K,'B0.5.GT2'!A:A,'B0.SUM (tuần 0)'!$A103)</f>
        <v>0</v>
      </c>
      <c r="N103" s="55">
        <f>SUMIFS('B0.4.OEM'!J:J,'B0.4.OEM'!A:A,'B0.SUM (tuần 0)'!$A103)</f>
        <v>0</v>
      </c>
      <c r="O103" s="55"/>
      <c r="P103" s="55">
        <f>SUMIFS('B0.8.Online'!J:J,'B0.8.Online'!A:A,'B0.SUM (tuần 0)'!$A103)</f>
        <v>0</v>
      </c>
      <c r="Q103" s="57">
        <f t="shared" si="12"/>
        <v>1</v>
      </c>
      <c r="R103" s="55"/>
      <c r="S103" s="55">
        <f>SUMIFS('B0.3.XK'!K:K,'B0.3.XK'!A:A,'B0.SUM (tuần 0)'!$A103)</f>
        <v>1</v>
      </c>
      <c r="T103" s="55"/>
      <c r="U103" s="55">
        <f>SUMIFS('B0.5.GT2'!K:K,'B0.5.GT2'!A:A,'B0.SUM (tuần 0)'!$A103)</f>
        <v>0</v>
      </c>
      <c r="V103" s="55">
        <f>SUMIFS('B0.4.OEM'!K:K,'B0.4.OEM'!A:A,'B0.SUM (tuần 0)'!$A103)</f>
        <v>0</v>
      </c>
      <c r="W103" s="55"/>
      <c r="X103" s="55">
        <f>SUMIFS('B0.8.Online'!K:K,'B0.8.Online'!A:A,'B0.SUM (tuần 0)'!$A103)</f>
        <v>0</v>
      </c>
      <c r="Y103" s="58">
        <f t="shared" si="13"/>
        <v>0</v>
      </c>
      <c r="Z103" s="55"/>
      <c r="AA103" s="55">
        <f>SUMIFS('B0.3.XK'!L:L,'B0.3.XK'!A:A,'B0.SUM (tuần 0)'!$A103)</f>
        <v>0</v>
      </c>
      <c r="AB103" s="55"/>
      <c r="AC103" s="55">
        <f>SUMIFS('B0.5.GT2'!L:L,'B0.5.GT2'!A:A,'B0.SUM (tuần 0)'!$A103)</f>
        <v>0</v>
      </c>
      <c r="AD103" s="55">
        <f>SUMIFS('B0.4.OEM'!L:L,'B0.4.OEM'!A:A,'B0.SUM (tuần 0)'!$A103)</f>
        <v>0</v>
      </c>
      <c r="AE103" s="55"/>
      <c r="AF103" s="55">
        <f>SUMIFS('B0.8.Online'!L:L,'B0.8.Online'!A:A,'B0.SUM (tuần 0)'!$A103)</f>
        <v>0</v>
      </c>
      <c r="AG103" s="59">
        <f t="shared" si="14"/>
        <v>0</v>
      </c>
      <c r="AH103" s="60"/>
      <c r="AI103" s="60">
        <f>SUMIFS('B0.3.XK'!M:M,'B0.3.XK'!A:A,'B0.SUM (tuần 0)'!$A103)</f>
        <v>0</v>
      </c>
      <c r="AJ103" s="60"/>
      <c r="AK103" s="60">
        <f>SUMIFS('B0.5.GT2'!M:M,'B0.5.GT2'!A:A,'B0.SUM (tuần 0)'!$A103)</f>
        <v>0</v>
      </c>
      <c r="AL103" s="55">
        <f>SUMIFS('B0.4.OEM'!M:M,'B0.4.OEM'!A:A,'B0.SUM (tuần 0)'!$A103)</f>
        <v>0</v>
      </c>
      <c r="AM103" s="60"/>
      <c r="AN103" s="60">
        <f>SUMIFS('B0.8.Online'!M:M,'B0.8.Online'!A:A,'B0.SUM (tuần 0)'!$A103)</f>
        <v>0</v>
      </c>
      <c r="AO103" s="61"/>
      <c r="AP103" s="1">
        <f>SUMIFS('B1.SUM (tuần 4)'!$I:$I,'B1.SUM (tuần 4)'!$A:$A,'B0.SUM (tuần 0)'!$A103)</f>
        <v>0</v>
      </c>
      <c r="AQ103" s="62">
        <f t="shared" si="15"/>
        <v>0</v>
      </c>
    </row>
    <row r="104" spans="1:43" ht="13.5" customHeight="1">
      <c r="A104" s="63">
        <v>1001110534</v>
      </c>
      <c r="B104" s="64" t="s">
        <v>200</v>
      </c>
      <c r="C104" s="64" t="s">
        <v>90</v>
      </c>
      <c r="D104" s="52" t="s">
        <v>57</v>
      </c>
      <c r="E104" s="55" t="s">
        <v>58</v>
      </c>
      <c r="F104" s="55" t="s">
        <v>10</v>
      </c>
      <c r="G104" s="55"/>
      <c r="H104" s="55">
        <v>1720663</v>
      </c>
      <c r="I104" s="56">
        <f t="shared" si="11"/>
        <v>0</v>
      </c>
      <c r="J104" s="55"/>
      <c r="K104" s="55">
        <f>SUMIFS('B0.3.XK'!J:J,'B0.3.XK'!A:A,'B0.SUM (tuần 0)'!$A104)</f>
        <v>0</v>
      </c>
      <c r="L104" s="55"/>
      <c r="M104" s="55">
        <f>SUMIFS('B0.5.GT2'!K:K,'B0.5.GT2'!A:A,'B0.SUM (tuần 0)'!$A104)</f>
        <v>0</v>
      </c>
      <c r="N104" s="55">
        <f>SUMIFS('B0.4.OEM'!J:J,'B0.4.OEM'!A:A,'B0.SUM (tuần 0)'!$A104)</f>
        <v>0</v>
      </c>
      <c r="O104" s="55"/>
      <c r="P104" s="55">
        <f>SUMIFS('B0.8.Online'!J:J,'B0.8.Online'!A:A,'B0.SUM (tuần 0)'!$A104)</f>
        <v>0</v>
      </c>
      <c r="Q104" s="57">
        <f t="shared" si="12"/>
        <v>0</v>
      </c>
      <c r="R104" s="55"/>
      <c r="S104" s="55">
        <f>SUMIFS('B0.3.XK'!K:K,'B0.3.XK'!A:A,'B0.SUM (tuần 0)'!$A104)</f>
        <v>0</v>
      </c>
      <c r="T104" s="55"/>
      <c r="U104" s="55">
        <f>SUMIFS('B0.5.GT2'!K:K,'B0.5.GT2'!A:A,'B0.SUM (tuần 0)'!$A104)</f>
        <v>0</v>
      </c>
      <c r="V104" s="55">
        <f>SUMIFS('B0.4.OEM'!K:K,'B0.4.OEM'!A:A,'B0.SUM (tuần 0)'!$A104)</f>
        <v>0</v>
      </c>
      <c r="W104" s="55"/>
      <c r="X104" s="55">
        <f>SUMIFS('B0.8.Online'!K:K,'B0.8.Online'!A:A,'B0.SUM (tuần 0)'!$A104)</f>
        <v>0</v>
      </c>
      <c r="Y104" s="58">
        <f t="shared" si="13"/>
        <v>0</v>
      </c>
      <c r="Z104" s="55"/>
      <c r="AA104" s="55">
        <f>SUMIFS('B0.3.XK'!L:L,'B0.3.XK'!A:A,'B0.SUM (tuần 0)'!$A104)</f>
        <v>0</v>
      </c>
      <c r="AB104" s="55"/>
      <c r="AC104" s="55">
        <f>SUMIFS('B0.5.GT2'!L:L,'B0.5.GT2'!A:A,'B0.SUM (tuần 0)'!$A104)</f>
        <v>0</v>
      </c>
      <c r="AD104" s="55">
        <f>SUMIFS('B0.4.OEM'!L:L,'B0.4.OEM'!A:A,'B0.SUM (tuần 0)'!$A104)</f>
        <v>0</v>
      </c>
      <c r="AE104" s="55"/>
      <c r="AF104" s="55">
        <f>SUMIFS('B0.8.Online'!L:L,'B0.8.Online'!A:A,'B0.SUM (tuần 0)'!$A104)</f>
        <v>0</v>
      </c>
      <c r="AG104" s="59">
        <f t="shared" si="14"/>
        <v>0</v>
      </c>
      <c r="AH104" s="60"/>
      <c r="AI104" s="60">
        <f>SUMIFS('B0.3.XK'!M:M,'B0.3.XK'!A:A,'B0.SUM (tuần 0)'!$A104)</f>
        <v>0</v>
      </c>
      <c r="AJ104" s="60"/>
      <c r="AK104" s="60">
        <f>SUMIFS('B0.5.GT2'!M:M,'B0.5.GT2'!A:A,'B0.SUM (tuần 0)'!$A104)</f>
        <v>0</v>
      </c>
      <c r="AL104" s="55">
        <f>SUMIFS('B0.4.OEM'!M:M,'B0.4.OEM'!A:A,'B0.SUM (tuần 0)'!$A104)</f>
        <v>0</v>
      </c>
      <c r="AM104" s="60"/>
      <c r="AN104" s="60">
        <f>SUMIFS('B0.8.Online'!M:M,'B0.8.Online'!A:A,'B0.SUM (tuần 0)'!$A104)</f>
        <v>0</v>
      </c>
      <c r="AO104" s="61"/>
      <c r="AP104" s="1">
        <f>SUMIFS('B1.SUM (tuần 4)'!$I:$I,'B1.SUM (tuần 4)'!$A:$A,'B0.SUM (tuần 0)'!$A104)</f>
        <v>0</v>
      </c>
      <c r="AQ104" s="62">
        <f t="shared" si="15"/>
        <v>0</v>
      </c>
    </row>
    <row r="105" spans="1:43" ht="13.5" customHeight="1">
      <c r="A105" s="63" t="s">
        <v>201</v>
      </c>
      <c r="B105" s="64" t="s">
        <v>202</v>
      </c>
      <c r="C105" s="64" t="s">
        <v>77</v>
      </c>
      <c r="D105" s="52" t="s">
        <v>57</v>
      </c>
      <c r="E105" s="55" t="s">
        <v>58</v>
      </c>
      <c r="F105" s="55" t="s">
        <v>10</v>
      </c>
      <c r="G105" s="55"/>
      <c r="H105" s="55">
        <v>1847535</v>
      </c>
      <c r="I105" s="56">
        <f t="shared" si="11"/>
        <v>0</v>
      </c>
      <c r="J105" s="55"/>
      <c r="K105" s="55">
        <f>SUMIFS('B0.3.XK'!J:J,'B0.3.XK'!A:A,'B0.SUM (tuần 0)'!$A105)</f>
        <v>0</v>
      </c>
      <c r="L105" s="55"/>
      <c r="M105" s="55">
        <f>SUMIFS('B0.5.GT2'!K:K,'B0.5.GT2'!A:A,'B0.SUM (tuần 0)'!$A105)</f>
        <v>0</v>
      </c>
      <c r="N105" s="55">
        <f>SUMIFS('B0.4.OEM'!J:J,'B0.4.OEM'!A:A,'B0.SUM (tuần 0)'!$A105)</f>
        <v>0</v>
      </c>
      <c r="O105" s="55"/>
      <c r="P105" s="55">
        <f>SUMIFS('B0.8.Online'!J:J,'B0.8.Online'!A:A,'B0.SUM (tuần 0)'!$A105)</f>
        <v>0</v>
      </c>
      <c r="Q105" s="57">
        <f t="shared" si="12"/>
        <v>0</v>
      </c>
      <c r="R105" s="55"/>
      <c r="S105" s="55">
        <f>SUMIFS('B0.3.XK'!K:K,'B0.3.XK'!A:A,'B0.SUM (tuần 0)'!$A105)</f>
        <v>0</v>
      </c>
      <c r="T105" s="55"/>
      <c r="U105" s="55">
        <f>SUMIFS('B0.5.GT2'!K:K,'B0.5.GT2'!A:A,'B0.SUM (tuần 0)'!$A105)</f>
        <v>0</v>
      </c>
      <c r="V105" s="55">
        <f>SUMIFS('B0.4.OEM'!K:K,'B0.4.OEM'!A:A,'B0.SUM (tuần 0)'!$A105)</f>
        <v>0</v>
      </c>
      <c r="W105" s="55"/>
      <c r="X105" s="55">
        <f>SUMIFS('B0.8.Online'!K:K,'B0.8.Online'!A:A,'B0.SUM (tuần 0)'!$A105)</f>
        <v>0</v>
      </c>
      <c r="Y105" s="58">
        <f t="shared" si="13"/>
        <v>0</v>
      </c>
      <c r="Z105" s="55"/>
      <c r="AA105" s="55">
        <f>SUMIFS('B0.3.XK'!L:L,'B0.3.XK'!A:A,'B0.SUM (tuần 0)'!$A105)</f>
        <v>0</v>
      </c>
      <c r="AB105" s="55"/>
      <c r="AC105" s="55">
        <f>SUMIFS('B0.5.GT2'!L:L,'B0.5.GT2'!A:A,'B0.SUM (tuần 0)'!$A105)</f>
        <v>0</v>
      </c>
      <c r="AD105" s="55">
        <f>SUMIFS('B0.4.OEM'!L:L,'B0.4.OEM'!A:A,'B0.SUM (tuần 0)'!$A105)</f>
        <v>0</v>
      </c>
      <c r="AE105" s="55"/>
      <c r="AF105" s="55">
        <f>SUMIFS('B0.8.Online'!L:L,'B0.8.Online'!A:A,'B0.SUM (tuần 0)'!$A105)</f>
        <v>0</v>
      </c>
      <c r="AG105" s="59">
        <f t="shared" si="14"/>
        <v>0</v>
      </c>
      <c r="AH105" s="60"/>
      <c r="AI105" s="60">
        <f>SUMIFS('B0.3.XK'!M:M,'B0.3.XK'!A:A,'B0.SUM (tuần 0)'!$A105)</f>
        <v>0</v>
      </c>
      <c r="AJ105" s="60"/>
      <c r="AK105" s="60">
        <f>SUMIFS('B0.5.GT2'!M:M,'B0.5.GT2'!A:A,'B0.SUM (tuần 0)'!$A105)</f>
        <v>0</v>
      </c>
      <c r="AL105" s="55">
        <f>SUMIFS('B0.4.OEM'!M:M,'B0.4.OEM'!A:A,'B0.SUM (tuần 0)'!$A105)</f>
        <v>0</v>
      </c>
      <c r="AM105" s="60"/>
      <c r="AN105" s="60">
        <f>SUMIFS('B0.8.Online'!M:M,'B0.8.Online'!A:A,'B0.SUM (tuần 0)'!$A105)</f>
        <v>0</v>
      </c>
      <c r="AO105" s="61"/>
      <c r="AP105" s="1">
        <f>SUMIFS('B1.SUM (tuần 4)'!$I:$I,'B1.SUM (tuần 4)'!$A:$A,'B0.SUM (tuần 0)'!$A105)</f>
        <v>0</v>
      </c>
      <c r="AQ105" s="62">
        <f t="shared" si="15"/>
        <v>0</v>
      </c>
    </row>
    <row r="106" spans="1:43" ht="13.5" customHeight="1">
      <c r="A106" s="63" t="s">
        <v>203</v>
      </c>
      <c r="B106" s="64" t="s">
        <v>204</v>
      </c>
      <c r="C106" s="64" t="s">
        <v>90</v>
      </c>
      <c r="D106" s="52" t="s">
        <v>57</v>
      </c>
      <c r="E106" s="55" t="s">
        <v>58</v>
      </c>
      <c r="F106" s="55" t="s">
        <v>10</v>
      </c>
      <c r="G106" s="55"/>
      <c r="H106" s="55">
        <v>1723294</v>
      </c>
      <c r="I106" s="56">
        <f t="shared" si="11"/>
        <v>0</v>
      </c>
      <c r="J106" s="55"/>
      <c r="K106" s="55">
        <f>SUMIFS('B0.3.XK'!J:J,'B0.3.XK'!A:A,'B0.SUM (tuần 0)'!$A106)</f>
        <v>0</v>
      </c>
      <c r="L106" s="55"/>
      <c r="M106" s="55">
        <f>SUMIFS('B0.5.GT2'!K:K,'B0.5.GT2'!A:A,'B0.SUM (tuần 0)'!$A106)</f>
        <v>0</v>
      </c>
      <c r="N106" s="55">
        <f>SUMIFS('B0.4.OEM'!J:J,'B0.4.OEM'!A:A,'B0.SUM (tuần 0)'!$A106)</f>
        <v>0</v>
      </c>
      <c r="O106" s="55"/>
      <c r="P106" s="55">
        <f>SUMIFS('B0.8.Online'!J:J,'B0.8.Online'!A:A,'B0.SUM (tuần 0)'!$A106)</f>
        <v>0</v>
      </c>
      <c r="Q106" s="57">
        <f t="shared" si="12"/>
        <v>212</v>
      </c>
      <c r="R106" s="55"/>
      <c r="S106" s="55">
        <f>SUMIFS('B0.3.XK'!K:K,'B0.3.XK'!A:A,'B0.SUM (tuần 0)'!$A106)</f>
        <v>212</v>
      </c>
      <c r="T106" s="55"/>
      <c r="U106" s="55">
        <f>SUMIFS('B0.5.GT2'!K:K,'B0.5.GT2'!A:A,'B0.SUM (tuần 0)'!$A106)</f>
        <v>0</v>
      </c>
      <c r="V106" s="55">
        <f>SUMIFS('B0.4.OEM'!K:K,'B0.4.OEM'!A:A,'B0.SUM (tuần 0)'!$A106)</f>
        <v>0</v>
      </c>
      <c r="W106" s="55"/>
      <c r="X106" s="55">
        <f>SUMIFS('B0.8.Online'!K:K,'B0.8.Online'!A:A,'B0.SUM (tuần 0)'!$A106)</f>
        <v>0</v>
      </c>
      <c r="Y106" s="58">
        <f t="shared" si="13"/>
        <v>100</v>
      </c>
      <c r="Z106" s="55"/>
      <c r="AA106" s="55">
        <f>SUMIFS('B0.3.XK'!L:L,'B0.3.XK'!A:A,'B0.SUM (tuần 0)'!$A106)</f>
        <v>100</v>
      </c>
      <c r="AB106" s="55"/>
      <c r="AC106" s="55">
        <f>SUMIFS('B0.5.GT2'!L:L,'B0.5.GT2'!A:A,'B0.SUM (tuần 0)'!$A106)</f>
        <v>0</v>
      </c>
      <c r="AD106" s="55">
        <f>SUMIFS('B0.4.OEM'!L:L,'B0.4.OEM'!A:A,'B0.SUM (tuần 0)'!$A106)</f>
        <v>0</v>
      </c>
      <c r="AE106" s="55"/>
      <c r="AF106" s="55">
        <f>SUMIFS('B0.8.Online'!L:L,'B0.8.Online'!A:A,'B0.SUM (tuần 0)'!$A106)</f>
        <v>0</v>
      </c>
      <c r="AG106" s="59">
        <f t="shared" si="14"/>
        <v>0</v>
      </c>
      <c r="AH106" s="60"/>
      <c r="AI106" s="60">
        <f>SUMIFS('B0.3.XK'!M:M,'B0.3.XK'!A:A,'B0.SUM (tuần 0)'!$A106)</f>
        <v>0</v>
      </c>
      <c r="AJ106" s="60"/>
      <c r="AK106" s="60">
        <f>SUMIFS('B0.5.GT2'!M:M,'B0.5.GT2'!A:A,'B0.SUM (tuần 0)'!$A106)</f>
        <v>0</v>
      </c>
      <c r="AL106" s="55">
        <f>SUMIFS('B0.4.OEM'!M:M,'B0.4.OEM'!A:A,'B0.SUM (tuần 0)'!$A106)</f>
        <v>0</v>
      </c>
      <c r="AM106" s="60"/>
      <c r="AN106" s="60">
        <f>SUMIFS('B0.8.Online'!M:M,'B0.8.Online'!A:A,'B0.SUM (tuần 0)'!$A106)</f>
        <v>0</v>
      </c>
      <c r="AO106" s="61"/>
      <c r="AP106" s="1">
        <f>SUMIFS('B1.SUM (tuần 4)'!$I:$I,'B1.SUM (tuần 4)'!$A:$A,'B0.SUM (tuần 0)'!$A106)</f>
        <v>0</v>
      </c>
      <c r="AQ106" s="62">
        <f t="shared" si="15"/>
        <v>0</v>
      </c>
    </row>
    <row r="107" spans="1:43" ht="13.5" customHeight="1">
      <c r="A107" s="63" t="s">
        <v>205</v>
      </c>
      <c r="B107" s="64" t="s">
        <v>206</v>
      </c>
      <c r="C107" s="64" t="s">
        <v>160</v>
      </c>
      <c r="D107" s="52" t="s">
        <v>57</v>
      </c>
      <c r="E107" s="55" t="s">
        <v>58</v>
      </c>
      <c r="F107" s="55" t="s">
        <v>10</v>
      </c>
      <c r="G107" s="55"/>
      <c r="H107" s="55">
        <v>1479928</v>
      </c>
      <c r="I107" s="56">
        <f t="shared" si="11"/>
        <v>0</v>
      </c>
      <c r="J107" s="55"/>
      <c r="K107" s="55">
        <f>SUMIFS('B0.3.XK'!J:J,'B0.3.XK'!A:A,'B0.SUM (tuần 0)'!$A107)</f>
        <v>0</v>
      </c>
      <c r="L107" s="55"/>
      <c r="M107" s="55">
        <f>SUMIFS('B0.5.GT2'!K:K,'B0.5.GT2'!A:A,'B0.SUM (tuần 0)'!$A107)</f>
        <v>0</v>
      </c>
      <c r="N107" s="55">
        <f>SUMIFS('B0.4.OEM'!J:J,'B0.4.OEM'!A:A,'B0.SUM (tuần 0)'!$A107)</f>
        <v>0</v>
      </c>
      <c r="O107" s="55"/>
      <c r="P107" s="55">
        <f>SUMIFS('B0.8.Online'!J:J,'B0.8.Online'!A:A,'B0.SUM (tuần 0)'!$A107)</f>
        <v>0</v>
      </c>
      <c r="Q107" s="57">
        <f t="shared" si="12"/>
        <v>155</v>
      </c>
      <c r="R107" s="55"/>
      <c r="S107" s="55">
        <f>SUMIFS('B0.3.XK'!K:K,'B0.3.XK'!A:A,'B0.SUM (tuần 0)'!$A107)</f>
        <v>155</v>
      </c>
      <c r="T107" s="55"/>
      <c r="U107" s="55">
        <f>SUMIFS('B0.5.GT2'!K:K,'B0.5.GT2'!A:A,'B0.SUM (tuần 0)'!$A107)</f>
        <v>0</v>
      </c>
      <c r="V107" s="55">
        <f>SUMIFS('B0.4.OEM'!K:K,'B0.4.OEM'!A:A,'B0.SUM (tuần 0)'!$A107)</f>
        <v>0</v>
      </c>
      <c r="W107" s="55"/>
      <c r="X107" s="55">
        <f>SUMIFS('B0.8.Online'!K:K,'B0.8.Online'!A:A,'B0.SUM (tuần 0)'!$A107)</f>
        <v>0</v>
      </c>
      <c r="Y107" s="58">
        <f t="shared" si="13"/>
        <v>0</v>
      </c>
      <c r="Z107" s="55"/>
      <c r="AA107" s="55">
        <f>SUMIFS('B0.3.XK'!L:L,'B0.3.XK'!A:A,'B0.SUM (tuần 0)'!$A107)</f>
        <v>0</v>
      </c>
      <c r="AB107" s="55"/>
      <c r="AC107" s="55">
        <f>SUMIFS('B0.5.GT2'!L:L,'B0.5.GT2'!A:A,'B0.SUM (tuần 0)'!$A107)</f>
        <v>0</v>
      </c>
      <c r="AD107" s="55">
        <f>SUMIFS('B0.4.OEM'!L:L,'B0.4.OEM'!A:A,'B0.SUM (tuần 0)'!$A107)</f>
        <v>0</v>
      </c>
      <c r="AE107" s="55"/>
      <c r="AF107" s="55">
        <f>SUMIFS('B0.8.Online'!L:L,'B0.8.Online'!A:A,'B0.SUM (tuần 0)'!$A107)</f>
        <v>0</v>
      </c>
      <c r="AG107" s="59">
        <f t="shared" si="14"/>
        <v>0</v>
      </c>
      <c r="AH107" s="60"/>
      <c r="AI107" s="60">
        <f>SUMIFS('B0.3.XK'!M:M,'B0.3.XK'!A:A,'B0.SUM (tuần 0)'!$A107)</f>
        <v>0</v>
      </c>
      <c r="AJ107" s="60"/>
      <c r="AK107" s="60">
        <f>SUMIFS('B0.5.GT2'!M:M,'B0.5.GT2'!A:A,'B0.SUM (tuần 0)'!$A107)</f>
        <v>0</v>
      </c>
      <c r="AL107" s="55">
        <f>SUMIFS('B0.4.OEM'!M:M,'B0.4.OEM'!A:A,'B0.SUM (tuần 0)'!$A107)</f>
        <v>0</v>
      </c>
      <c r="AM107" s="60"/>
      <c r="AN107" s="60">
        <f>SUMIFS('B0.8.Online'!M:M,'B0.8.Online'!A:A,'B0.SUM (tuần 0)'!$A107)</f>
        <v>0</v>
      </c>
      <c r="AO107" s="61"/>
      <c r="AP107" s="1">
        <f>SUMIFS('B1.SUM (tuần 4)'!$I:$I,'B1.SUM (tuần 4)'!$A:$A,'B0.SUM (tuần 0)'!$A107)</f>
        <v>0</v>
      </c>
      <c r="AQ107" s="62">
        <f t="shared" si="15"/>
        <v>0</v>
      </c>
    </row>
    <row r="108" spans="1:43" ht="13.5" customHeight="1">
      <c r="A108" s="63" t="s">
        <v>207</v>
      </c>
      <c r="B108" s="64" t="s">
        <v>208</v>
      </c>
      <c r="C108" s="64" t="s">
        <v>209</v>
      </c>
      <c r="D108" s="52" t="s">
        <v>57</v>
      </c>
      <c r="E108" s="55" t="s">
        <v>58</v>
      </c>
      <c r="F108" s="55" t="s">
        <v>10</v>
      </c>
      <c r="G108" s="55"/>
      <c r="H108" s="55">
        <v>674190</v>
      </c>
      <c r="I108" s="56">
        <f t="shared" si="11"/>
        <v>0</v>
      </c>
      <c r="J108" s="55"/>
      <c r="K108" s="55">
        <f>SUMIFS('B0.3.XK'!J:J,'B0.3.XK'!A:A,'B0.SUM (tuần 0)'!$A108)</f>
        <v>0</v>
      </c>
      <c r="L108" s="55"/>
      <c r="M108" s="55">
        <f>SUMIFS('B0.5.GT2'!K:K,'B0.5.GT2'!A:A,'B0.SUM (tuần 0)'!$A108)</f>
        <v>0</v>
      </c>
      <c r="N108" s="55">
        <f>SUMIFS('B0.4.OEM'!J:J,'B0.4.OEM'!A:A,'B0.SUM (tuần 0)'!$A108)</f>
        <v>0</v>
      </c>
      <c r="O108" s="55"/>
      <c r="P108" s="55">
        <f>SUMIFS('B0.8.Online'!J:J,'B0.8.Online'!A:A,'B0.SUM (tuần 0)'!$A108)</f>
        <v>0</v>
      </c>
      <c r="Q108" s="57">
        <f t="shared" si="12"/>
        <v>197</v>
      </c>
      <c r="R108" s="55"/>
      <c r="S108" s="55">
        <f>SUMIFS('B0.3.XK'!K:K,'B0.3.XK'!A:A,'B0.SUM (tuần 0)'!$A108)</f>
        <v>197</v>
      </c>
      <c r="T108" s="55"/>
      <c r="U108" s="55">
        <f>SUMIFS('B0.5.GT2'!K:K,'B0.5.GT2'!A:A,'B0.SUM (tuần 0)'!$A108)</f>
        <v>0</v>
      </c>
      <c r="V108" s="55">
        <f>SUMIFS('B0.4.OEM'!K:K,'B0.4.OEM'!A:A,'B0.SUM (tuần 0)'!$A108)</f>
        <v>0</v>
      </c>
      <c r="W108" s="55"/>
      <c r="X108" s="55">
        <f>SUMIFS('B0.8.Online'!K:K,'B0.8.Online'!A:A,'B0.SUM (tuần 0)'!$A108)</f>
        <v>0</v>
      </c>
      <c r="Y108" s="58">
        <f t="shared" si="13"/>
        <v>0</v>
      </c>
      <c r="Z108" s="55"/>
      <c r="AA108" s="55">
        <f>SUMIFS('B0.3.XK'!L:L,'B0.3.XK'!A:A,'B0.SUM (tuần 0)'!$A108)</f>
        <v>0</v>
      </c>
      <c r="AB108" s="55"/>
      <c r="AC108" s="55">
        <f>SUMIFS('B0.5.GT2'!L:L,'B0.5.GT2'!A:A,'B0.SUM (tuần 0)'!$A108)</f>
        <v>0</v>
      </c>
      <c r="AD108" s="55">
        <f>SUMIFS('B0.4.OEM'!L:L,'B0.4.OEM'!A:A,'B0.SUM (tuần 0)'!$A108)</f>
        <v>0</v>
      </c>
      <c r="AE108" s="55"/>
      <c r="AF108" s="55">
        <f>SUMIFS('B0.8.Online'!L:L,'B0.8.Online'!A:A,'B0.SUM (tuần 0)'!$A108)</f>
        <v>0</v>
      </c>
      <c r="AG108" s="59">
        <f t="shared" si="14"/>
        <v>0</v>
      </c>
      <c r="AH108" s="60"/>
      <c r="AI108" s="60">
        <f>SUMIFS('B0.3.XK'!M:M,'B0.3.XK'!A:A,'B0.SUM (tuần 0)'!$A108)</f>
        <v>0</v>
      </c>
      <c r="AJ108" s="60"/>
      <c r="AK108" s="60">
        <f>SUMIFS('B0.5.GT2'!M:M,'B0.5.GT2'!A:A,'B0.SUM (tuần 0)'!$A108)</f>
        <v>0</v>
      </c>
      <c r="AL108" s="55">
        <f>SUMIFS('B0.4.OEM'!M:M,'B0.4.OEM'!A:A,'B0.SUM (tuần 0)'!$A108)</f>
        <v>0</v>
      </c>
      <c r="AM108" s="60"/>
      <c r="AN108" s="60">
        <f>SUMIFS('B0.8.Online'!M:M,'B0.8.Online'!A:A,'B0.SUM (tuần 0)'!$A108)</f>
        <v>0</v>
      </c>
      <c r="AO108" s="61"/>
      <c r="AP108" s="1">
        <f>SUMIFS('B1.SUM (tuần 4)'!$I:$I,'B1.SUM (tuần 4)'!$A:$A,'B0.SUM (tuần 0)'!$A108)</f>
        <v>0</v>
      </c>
      <c r="AQ108" s="62">
        <f t="shared" si="15"/>
        <v>0</v>
      </c>
    </row>
    <row r="109" spans="1:43" ht="13.5" customHeight="1">
      <c r="A109" s="63" t="s">
        <v>210</v>
      </c>
      <c r="B109" s="64" t="s">
        <v>211</v>
      </c>
      <c r="C109" s="64" t="s">
        <v>212</v>
      </c>
      <c r="D109" s="52" t="s">
        <v>57</v>
      </c>
      <c r="E109" s="55" t="s">
        <v>72</v>
      </c>
      <c r="F109" s="55" t="s">
        <v>10</v>
      </c>
      <c r="G109" s="55"/>
      <c r="H109" s="55">
        <v>2214630</v>
      </c>
      <c r="I109" s="56">
        <f t="shared" si="11"/>
        <v>100</v>
      </c>
      <c r="J109" s="55"/>
      <c r="K109" s="55">
        <f>SUMIFS('B0.3.XK'!J:J,'B0.3.XK'!A:A,'B0.SUM (tuần 0)'!$A109)</f>
        <v>100</v>
      </c>
      <c r="L109" s="55"/>
      <c r="M109" s="55">
        <f>SUMIFS('B0.5.GT2'!K:K,'B0.5.GT2'!A:A,'B0.SUM (tuần 0)'!$A109)</f>
        <v>0</v>
      </c>
      <c r="N109" s="55">
        <f>SUMIFS('B0.4.OEM'!J:J,'B0.4.OEM'!A:A,'B0.SUM (tuần 0)'!$A109)</f>
        <v>0</v>
      </c>
      <c r="O109" s="55"/>
      <c r="P109" s="55">
        <f>SUMIFS('B0.8.Online'!J:J,'B0.8.Online'!A:A,'B0.SUM (tuần 0)'!$A109)</f>
        <v>0</v>
      </c>
      <c r="Q109" s="57">
        <f t="shared" si="12"/>
        <v>0</v>
      </c>
      <c r="R109" s="55"/>
      <c r="S109" s="55">
        <f>SUMIFS('B0.3.XK'!K:K,'B0.3.XK'!A:A,'B0.SUM (tuần 0)'!$A109)</f>
        <v>0</v>
      </c>
      <c r="T109" s="55"/>
      <c r="U109" s="55">
        <f>SUMIFS('B0.5.GT2'!K:K,'B0.5.GT2'!A:A,'B0.SUM (tuần 0)'!$A109)</f>
        <v>0</v>
      </c>
      <c r="V109" s="55">
        <f>SUMIFS('B0.4.OEM'!K:K,'B0.4.OEM'!A:A,'B0.SUM (tuần 0)'!$A109)</f>
        <v>0</v>
      </c>
      <c r="W109" s="55"/>
      <c r="X109" s="55">
        <f>SUMIFS('B0.8.Online'!K:K,'B0.8.Online'!A:A,'B0.SUM (tuần 0)'!$A109)</f>
        <v>0</v>
      </c>
      <c r="Y109" s="58">
        <f t="shared" si="13"/>
        <v>100</v>
      </c>
      <c r="Z109" s="55"/>
      <c r="AA109" s="55">
        <f>SUMIFS('B0.3.XK'!L:L,'B0.3.XK'!A:A,'B0.SUM (tuần 0)'!$A109)</f>
        <v>100</v>
      </c>
      <c r="AB109" s="55"/>
      <c r="AC109" s="55">
        <f>SUMIFS('B0.5.GT2'!L:L,'B0.5.GT2'!A:A,'B0.SUM (tuần 0)'!$A109)</f>
        <v>0</v>
      </c>
      <c r="AD109" s="55">
        <f>SUMIFS('B0.4.OEM'!L:L,'B0.4.OEM'!A:A,'B0.SUM (tuần 0)'!$A109)</f>
        <v>0</v>
      </c>
      <c r="AE109" s="55"/>
      <c r="AF109" s="55">
        <f>SUMIFS('B0.8.Online'!L:L,'B0.8.Online'!A:A,'B0.SUM (tuần 0)'!$A109)</f>
        <v>0</v>
      </c>
      <c r="AG109" s="59">
        <f t="shared" si="14"/>
        <v>0</v>
      </c>
      <c r="AH109" s="60"/>
      <c r="AI109" s="60">
        <f>SUMIFS('B0.3.XK'!M:M,'B0.3.XK'!A:A,'B0.SUM (tuần 0)'!$A109)</f>
        <v>0</v>
      </c>
      <c r="AJ109" s="60"/>
      <c r="AK109" s="60">
        <f>SUMIFS('B0.5.GT2'!M:M,'B0.5.GT2'!A:A,'B0.SUM (tuần 0)'!$A109)</f>
        <v>0</v>
      </c>
      <c r="AL109" s="55">
        <f>SUMIFS('B0.4.OEM'!M:M,'B0.4.OEM'!A:A,'B0.SUM (tuần 0)'!$A109)</f>
        <v>0</v>
      </c>
      <c r="AM109" s="60"/>
      <c r="AN109" s="60">
        <f>SUMIFS('B0.8.Online'!M:M,'B0.8.Online'!A:A,'B0.SUM (tuần 0)'!$A109)</f>
        <v>0</v>
      </c>
      <c r="AO109" s="61"/>
      <c r="AP109" s="1">
        <f>SUMIFS('B1.SUM (tuần 4)'!$I:$I,'B1.SUM (tuần 4)'!$A:$A,'B0.SUM (tuần 0)'!$A109)</f>
        <v>0</v>
      </c>
      <c r="AQ109" s="62">
        <f t="shared" si="15"/>
        <v>100</v>
      </c>
    </row>
    <row r="110" spans="1:43" ht="13.5" customHeight="1">
      <c r="A110" s="63">
        <v>1001110545</v>
      </c>
      <c r="B110" s="64" t="s">
        <v>213</v>
      </c>
      <c r="C110" s="64" t="s">
        <v>86</v>
      </c>
      <c r="D110" s="52" t="s">
        <v>57</v>
      </c>
      <c r="E110" s="55" t="s">
        <v>58</v>
      </c>
      <c r="F110" s="55" t="s">
        <v>10</v>
      </c>
      <c r="G110" s="55"/>
      <c r="H110" s="55">
        <v>1470720</v>
      </c>
      <c r="I110" s="56">
        <f t="shared" si="11"/>
        <v>0</v>
      </c>
      <c r="J110" s="55"/>
      <c r="K110" s="55">
        <f>SUMIFS('B0.3.XK'!J:J,'B0.3.XK'!A:A,'B0.SUM (tuần 0)'!$A110)</f>
        <v>0</v>
      </c>
      <c r="L110" s="55"/>
      <c r="M110" s="55">
        <f>SUMIFS('B0.5.GT2'!K:K,'B0.5.GT2'!A:A,'B0.SUM (tuần 0)'!$A110)</f>
        <v>0</v>
      </c>
      <c r="N110" s="55">
        <f>SUMIFS('B0.4.OEM'!J:J,'B0.4.OEM'!A:A,'B0.SUM (tuần 0)'!$A110)</f>
        <v>0</v>
      </c>
      <c r="O110" s="55"/>
      <c r="P110" s="55">
        <f>SUMIFS('B0.8.Online'!J:J,'B0.8.Online'!A:A,'B0.SUM (tuần 0)'!$A110)</f>
        <v>0</v>
      </c>
      <c r="Q110" s="57">
        <f t="shared" si="12"/>
        <v>0</v>
      </c>
      <c r="R110" s="55"/>
      <c r="S110" s="55">
        <f>SUMIFS('B0.3.XK'!K:K,'B0.3.XK'!A:A,'B0.SUM (tuần 0)'!$A110)</f>
        <v>0</v>
      </c>
      <c r="T110" s="55"/>
      <c r="U110" s="55">
        <f>SUMIFS('B0.5.GT2'!K:K,'B0.5.GT2'!A:A,'B0.SUM (tuần 0)'!$A110)</f>
        <v>0</v>
      </c>
      <c r="V110" s="55">
        <f>SUMIFS('B0.4.OEM'!K:K,'B0.4.OEM'!A:A,'B0.SUM (tuần 0)'!$A110)</f>
        <v>0</v>
      </c>
      <c r="W110" s="55"/>
      <c r="X110" s="55">
        <f>SUMIFS('B0.8.Online'!K:K,'B0.8.Online'!A:A,'B0.SUM (tuần 0)'!$A110)</f>
        <v>0</v>
      </c>
      <c r="Y110" s="58">
        <f t="shared" si="13"/>
        <v>0</v>
      </c>
      <c r="Z110" s="55"/>
      <c r="AA110" s="55">
        <f>SUMIFS('B0.3.XK'!L:L,'B0.3.XK'!A:A,'B0.SUM (tuần 0)'!$A110)</f>
        <v>0</v>
      </c>
      <c r="AB110" s="55"/>
      <c r="AC110" s="55">
        <f>SUMIFS('B0.5.GT2'!L:L,'B0.5.GT2'!A:A,'B0.SUM (tuần 0)'!$A110)</f>
        <v>0</v>
      </c>
      <c r="AD110" s="55">
        <f>SUMIFS('B0.4.OEM'!L:L,'B0.4.OEM'!A:A,'B0.SUM (tuần 0)'!$A110)</f>
        <v>0</v>
      </c>
      <c r="AE110" s="55"/>
      <c r="AF110" s="55">
        <f>SUMIFS('B0.8.Online'!L:L,'B0.8.Online'!A:A,'B0.SUM (tuần 0)'!$A110)</f>
        <v>0</v>
      </c>
      <c r="AG110" s="59">
        <f t="shared" si="14"/>
        <v>0</v>
      </c>
      <c r="AH110" s="60"/>
      <c r="AI110" s="60">
        <f>SUMIFS('B0.3.XK'!M:M,'B0.3.XK'!A:A,'B0.SUM (tuần 0)'!$A110)</f>
        <v>0</v>
      </c>
      <c r="AJ110" s="60"/>
      <c r="AK110" s="60">
        <f>SUMIFS('B0.5.GT2'!M:M,'B0.5.GT2'!A:A,'B0.SUM (tuần 0)'!$A110)</f>
        <v>0</v>
      </c>
      <c r="AL110" s="55">
        <f>SUMIFS('B0.4.OEM'!M:M,'B0.4.OEM'!A:A,'B0.SUM (tuần 0)'!$A110)</f>
        <v>0</v>
      </c>
      <c r="AM110" s="60"/>
      <c r="AN110" s="60">
        <f>SUMIFS('B0.8.Online'!M:M,'B0.8.Online'!A:A,'B0.SUM (tuần 0)'!$A110)</f>
        <v>0</v>
      </c>
      <c r="AO110" s="61"/>
      <c r="AP110" s="1">
        <f>SUMIFS('B1.SUM (tuần 4)'!$I:$I,'B1.SUM (tuần 4)'!$A:$A,'B0.SUM (tuần 0)'!$A110)</f>
        <v>0</v>
      </c>
      <c r="AQ110" s="62">
        <f t="shared" si="15"/>
        <v>0</v>
      </c>
    </row>
    <row r="111" spans="1:43" ht="13.5" customHeight="1">
      <c r="A111" s="63">
        <v>1001110547</v>
      </c>
      <c r="B111" s="64" t="s">
        <v>214</v>
      </c>
      <c r="C111" s="64" t="s">
        <v>86</v>
      </c>
      <c r="D111" s="52" t="s">
        <v>57</v>
      </c>
      <c r="E111" s="55" t="s">
        <v>58</v>
      </c>
      <c r="F111" s="55" t="s">
        <v>10</v>
      </c>
      <c r="G111" s="55"/>
      <c r="H111" s="55">
        <v>1325489</v>
      </c>
      <c r="I111" s="56">
        <f t="shared" si="11"/>
        <v>0</v>
      </c>
      <c r="J111" s="55"/>
      <c r="K111" s="55">
        <f>SUMIFS('B0.3.XK'!J:J,'B0.3.XK'!A:A,'B0.SUM (tuần 0)'!$A111)</f>
        <v>0</v>
      </c>
      <c r="L111" s="55"/>
      <c r="M111" s="55">
        <f>SUMIFS('B0.5.GT2'!K:K,'B0.5.GT2'!A:A,'B0.SUM (tuần 0)'!$A111)</f>
        <v>0</v>
      </c>
      <c r="N111" s="55">
        <f>SUMIFS('B0.4.OEM'!J:J,'B0.4.OEM'!A:A,'B0.SUM (tuần 0)'!$A111)</f>
        <v>0</v>
      </c>
      <c r="O111" s="55"/>
      <c r="P111" s="55">
        <f>SUMIFS('B0.8.Online'!J:J,'B0.8.Online'!A:A,'B0.SUM (tuần 0)'!$A111)</f>
        <v>0</v>
      </c>
      <c r="Q111" s="57">
        <f t="shared" si="12"/>
        <v>0</v>
      </c>
      <c r="R111" s="55"/>
      <c r="S111" s="55">
        <f>SUMIFS('B0.3.XK'!K:K,'B0.3.XK'!A:A,'B0.SUM (tuần 0)'!$A111)</f>
        <v>0</v>
      </c>
      <c r="T111" s="55"/>
      <c r="U111" s="55">
        <f>SUMIFS('B0.5.GT2'!K:K,'B0.5.GT2'!A:A,'B0.SUM (tuần 0)'!$A111)</f>
        <v>0</v>
      </c>
      <c r="V111" s="55">
        <f>SUMIFS('B0.4.OEM'!K:K,'B0.4.OEM'!A:A,'B0.SUM (tuần 0)'!$A111)</f>
        <v>0</v>
      </c>
      <c r="W111" s="55"/>
      <c r="X111" s="55">
        <f>SUMIFS('B0.8.Online'!K:K,'B0.8.Online'!A:A,'B0.SUM (tuần 0)'!$A111)</f>
        <v>0</v>
      </c>
      <c r="Y111" s="58">
        <f t="shared" si="13"/>
        <v>0</v>
      </c>
      <c r="Z111" s="55"/>
      <c r="AA111" s="55">
        <f>SUMIFS('B0.3.XK'!L:L,'B0.3.XK'!A:A,'B0.SUM (tuần 0)'!$A111)</f>
        <v>0</v>
      </c>
      <c r="AB111" s="55"/>
      <c r="AC111" s="55">
        <f>SUMIFS('B0.5.GT2'!L:L,'B0.5.GT2'!A:A,'B0.SUM (tuần 0)'!$A111)</f>
        <v>0</v>
      </c>
      <c r="AD111" s="55">
        <f>SUMIFS('B0.4.OEM'!L:L,'B0.4.OEM'!A:A,'B0.SUM (tuần 0)'!$A111)</f>
        <v>0</v>
      </c>
      <c r="AE111" s="55"/>
      <c r="AF111" s="55">
        <f>SUMIFS('B0.8.Online'!L:L,'B0.8.Online'!A:A,'B0.SUM (tuần 0)'!$A111)</f>
        <v>0</v>
      </c>
      <c r="AG111" s="59">
        <f t="shared" si="14"/>
        <v>0</v>
      </c>
      <c r="AH111" s="60"/>
      <c r="AI111" s="60">
        <f>SUMIFS('B0.3.XK'!M:M,'B0.3.XK'!A:A,'B0.SUM (tuần 0)'!$A111)</f>
        <v>0</v>
      </c>
      <c r="AJ111" s="60"/>
      <c r="AK111" s="60">
        <f>SUMIFS('B0.5.GT2'!M:M,'B0.5.GT2'!A:A,'B0.SUM (tuần 0)'!$A111)</f>
        <v>0</v>
      </c>
      <c r="AL111" s="55">
        <f>SUMIFS('B0.4.OEM'!M:M,'B0.4.OEM'!A:A,'B0.SUM (tuần 0)'!$A111)</f>
        <v>0</v>
      </c>
      <c r="AM111" s="60"/>
      <c r="AN111" s="60">
        <f>SUMIFS('B0.8.Online'!M:M,'B0.8.Online'!A:A,'B0.SUM (tuần 0)'!$A111)</f>
        <v>0</v>
      </c>
      <c r="AO111" s="61"/>
      <c r="AP111" s="1">
        <f>SUMIFS('B1.SUM (tuần 4)'!$I:$I,'B1.SUM (tuần 4)'!$A:$A,'B0.SUM (tuần 0)'!$A111)</f>
        <v>0</v>
      </c>
      <c r="AQ111" s="62">
        <f t="shared" si="15"/>
        <v>0</v>
      </c>
    </row>
    <row r="112" spans="1:43" ht="13.5" customHeight="1">
      <c r="A112" s="63">
        <v>1001110548</v>
      </c>
      <c r="B112" s="64" t="s">
        <v>215</v>
      </c>
      <c r="C112" s="64" t="s">
        <v>86</v>
      </c>
      <c r="D112" s="52" t="s">
        <v>57</v>
      </c>
      <c r="E112" s="55" t="s">
        <v>58</v>
      </c>
      <c r="F112" s="55" t="s">
        <v>10</v>
      </c>
      <c r="G112" s="55"/>
      <c r="H112" s="55">
        <v>1368111</v>
      </c>
      <c r="I112" s="56">
        <f t="shared" si="11"/>
        <v>0</v>
      </c>
      <c r="J112" s="55"/>
      <c r="K112" s="55">
        <f>SUMIFS('B0.3.XK'!J:J,'B0.3.XK'!A:A,'B0.SUM (tuần 0)'!$A112)</f>
        <v>0</v>
      </c>
      <c r="L112" s="55"/>
      <c r="M112" s="55">
        <f>SUMIFS('B0.5.GT2'!K:K,'B0.5.GT2'!A:A,'B0.SUM (tuần 0)'!$A112)</f>
        <v>0</v>
      </c>
      <c r="N112" s="55">
        <f>SUMIFS('B0.4.OEM'!J:J,'B0.4.OEM'!A:A,'B0.SUM (tuần 0)'!$A112)</f>
        <v>0</v>
      </c>
      <c r="O112" s="55"/>
      <c r="P112" s="55">
        <f>SUMIFS('B0.8.Online'!J:J,'B0.8.Online'!A:A,'B0.SUM (tuần 0)'!$A112)</f>
        <v>0</v>
      </c>
      <c r="Q112" s="57">
        <f t="shared" si="12"/>
        <v>400</v>
      </c>
      <c r="R112" s="55"/>
      <c r="S112" s="55">
        <f>SUMIFS('B0.3.XK'!K:K,'B0.3.XK'!A:A,'B0.SUM (tuần 0)'!$A112)</f>
        <v>400</v>
      </c>
      <c r="T112" s="55"/>
      <c r="U112" s="55">
        <f>SUMIFS('B0.5.GT2'!K:K,'B0.5.GT2'!A:A,'B0.SUM (tuần 0)'!$A112)</f>
        <v>0</v>
      </c>
      <c r="V112" s="55">
        <f>SUMIFS('B0.4.OEM'!K:K,'B0.4.OEM'!A:A,'B0.SUM (tuần 0)'!$A112)</f>
        <v>0</v>
      </c>
      <c r="W112" s="55"/>
      <c r="X112" s="55">
        <f>SUMIFS('B0.8.Online'!K:K,'B0.8.Online'!A:A,'B0.SUM (tuần 0)'!$A112)</f>
        <v>0</v>
      </c>
      <c r="Y112" s="58">
        <f t="shared" si="13"/>
        <v>0</v>
      </c>
      <c r="Z112" s="55"/>
      <c r="AA112" s="55">
        <f>SUMIFS('B0.3.XK'!L:L,'B0.3.XK'!A:A,'B0.SUM (tuần 0)'!$A112)</f>
        <v>0</v>
      </c>
      <c r="AB112" s="55"/>
      <c r="AC112" s="55">
        <f>SUMIFS('B0.5.GT2'!L:L,'B0.5.GT2'!A:A,'B0.SUM (tuần 0)'!$A112)</f>
        <v>0</v>
      </c>
      <c r="AD112" s="55">
        <f>SUMIFS('B0.4.OEM'!L:L,'B0.4.OEM'!A:A,'B0.SUM (tuần 0)'!$A112)</f>
        <v>0</v>
      </c>
      <c r="AE112" s="55"/>
      <c r="AF112" s="55">
        <f>SUMIFS('B0.8.Online'!L:L,'B0.8.Online'!A:A,'B0.SUM (tuần 0)'!$A112)</f>
        <v>0</v>
      </c>
      <c r="AG112" s="59">
        <f t="shared" si="14"/>
        <v>0</v>
      </c>
      <c r="AH112" s="60"/>
      <c r="AI112" s="60">
        <f>SUMIFS('B0.3.XK'!M:M,'B0.3.XK'!A:A,'B0.SUM (tuần 0)'!$A112)</f>
        <v>0</v>
      </c>
      <c r="AJ112" s="60"/>
      <c r="AK112" s="60">
        <f>SUMIFS('B0.5.GT2'!M:M,'B0.5.GT2'!A:A,'B0.SUM (tuần 0)'!$A112)</f>
        <v>0</v>
      </c>
      <c r="AL112" s="55">
        <f>SUMIFS('B0.4.OEM'!M:M,'B0.4.OEM'!A:A,'B0.SUM (tuần 0)'!$A112)</f>
        <v>0</v>
      </c>
      <c r="AM112" s="60"/>
      <c r="AN112" s="60">
        <f>SUMIFS('B0.8.Online'!M:M,'B0.8.Online'!A:A,'B0.SUM (tuần 0)'!$A112)</f>
        <v>0</v>
      </c>
      <c r="AO112" s="61"/>
      <c r="AP112" s="1">
        <f>SUMIFS('B1.SUM (tuần 4)'!$I:$I,'B1.SUM (tuần 4)'!$A:$A,'B0.SUM (tuần 0)'!$A112)</f>
        <v>0</v>
      </c>
      <c r="AQ112" s="62">
        <f t="shared" si="15"/>
        <v>0</v>
      </c>
    </row>
    <row r="113" spans="1:43" ht="13.5" customHeight="1">
      <c r="A113" s="63">
        <v>1001110563</v>
      </c>
      <c r="B113" s="64" t="s">
        <v>216</v>
      </c>
      <c r="C113" s="64" t="s">
        <v>86</v>
      </c>
      <c r="D113" s="52" t="s">
        <v>57</v>
      </c>
      <c r="E113" s="55" t="s">
        <v>58</v>
      </c>
      <c r="F113" s="55" t="s">
        <v>10</v>
      </c>
      <c r="G113" s="55"/>
      <c r="H113" s="55">
        <v>1389159</v>
      </c>
      <c r="I113" s="56">
        <f t="shared" si="11"/>
        <v>0</v>
      </c>
      <c r="J113" s="55"/>
      <c r="K113" s="55">
        <f>SUMIFS('B0.3.XK'!J:J,'B0.3.XK'!A:A,'B0.SUM (tuần 0)'!$A113)</f>
        <v>0</v>
      </c>
      <c r="L113" s="55"/>
      <c r="M113" s="55">
        <f>SUMIFS('B0.5.GT2'!K:K,'B0.5.GT2'!A:A,'B0.SUM (tuần 0)'!$A113)</f>
        <v>0</v>
      </c>
      <c r="N113" s="55">
        <f>SUMIFS('B0.4.OEM'!J:J,'B0.4.OEM'!A:A,'B0.SUM (tuần 0)'!$A113)</f>
        <v>0</v>
      </c>
      <c r="O113" s="55"/>
      <c r="P113" s="55">
        <f>SUMIFS('B0.8.Online'!J:J,'B0.8.Online'!A:A,'B0.SUM (tuần 0)'!$A113)</f>
        <v>0</v>
      </c>
      <c r="Q113" s="57">
        <f t="shared" si="12"/>
        <v>0</v>
      </c>
      <c r="R113" s="55"/>
      <c r="S113" s="55">
        <f>SUMIFS('B0.3.XK'!K:K,'B0.3.XK'!A:A,'B0.SUM (tuần 0)'!$A113)</f>
        <v>0</v>
      </c>
      <c r="T113" s="55"/>
      <c r="U113" s="55">
        <f>SUMIFS('B0.5.GT2'!K:K,'B0.5.GT2'!A:A,'B0.SUM (tuần 0)'!$A113)</f>
        <v>0</v>
      </c>
      <c r="V113" s="55">
        <f>SUMIFS('B0.4.OEM'!K:K,'B0.4.OEM'!A:A,'B0.SUM (tuần 0)'!$A113)</f>
        <v>0</v>
      </c>
      <c r="W113" s="55"/>
      <c r="X113" s="55">
        <f>SUMIFS('B0.8.Online'!K:K,'B0.8.Online'!A:A,'B0.SUM (tuần 0)'!$A113)</f>
        <v>0</v>
      </c>
      <c r="Y113" s="58">
        <f t="shared" si="13"/>
        <v>0</v>
      </c>
      <c r="Z113" s="55"/>
      <c r="AA113" s="55">
        <f>SUMIFS('B0.3.XK'!L:L,'B0.3.XK'!A:A,'B0.SUM (tuần 0)'!$A113)</f>
        <v>0</v>
      </c>
      <c r="AB113" s="55"/>
      <c r="AC113" s="55">
        <f>SUMIFS('B0.5.GT2'!L:L,'B0.5.GT2'!A:A,'B0.SUM (tuần 0)'!$A113)</f>
        <v>0</v>
      </c>
      <c r="AD113" s="55">
        <f>SUMIFS('B0.4.OEM'!L:L,'B0.4.OEM'!A:A,'B0.SUM (tuần 0)'!$A113)</f>
        <v>0</v>
      </c>
      <c r="AE113" s="55"/>
      <c r="AF113" s="55">
        <f>SUMIFS('B0.8.Online'!L:L,'B0.8.Online'!A:A,'B0.SUM (tuần 0)'!$A113)</f>
        <v>0</v>
      </c>
      <c r="AG113" s="59">
        <f t="shared" si="14"/>
        <v>0</v>
      </c>
      <c r="AH113" s="60"/>
      <c r="AI113" s="60">
        <f>SUMIFS('B0.3.XK'!M:M,'B0.3.XK'!A:A,'B0.SUM (tuần 0)'!$A113)</f>
        <v>0</v>
      </c>
      <c r="AJ113" s="60"/>
      <c r="AK113" s="60">
        <f>SUMIFS('B0.5.GT2'!M:M,'B0.5.GT2'!A:A,'B0.SUM (tuần 0)'!$A113)</f>
        <v>0</v>
      </c>
      <c r="AL113" s="55">
        <f>SUMIFS('B0.4.OEM'!M:M,'B0.4.OEM'!A:A,'B0.SUM (tuần 0)'!$A113)</f>
        <v>0</v>
      </c>
      <c r="AM113" s="60"/>
      <c r="AN113" s="60">
        <f>SUMIFS('B0.8.Online'!M:M,'B0.8.Online'!A:A,'B0.SUM (tuần 0)'!$A113)</f>
        <v>0</v>
      </c>
      <c r="AO113" s="61"/>
      <c r="AP113" s="1">
        <f>SUMIFS('B1.SUM (tuần 4)'!$I:$I,'B1.SUM (tuần 4)'!$A:$A,'B0.SUM (tuần 0)'!$A113)</f>
        <v>0</v>
      </c>
      <c r="AQ113" s="62">
        <f t="shared" si="15"/>
        <v>0</v>
      </c>
    </row>
    <row r="114" spans="1:43" ht="13.5" customHeight="1">
      <c r="A114" s="63">
        <v>1001110566</v>
      </c>
      <c r="B114" s="64" t="s">
        <v>217</v>
      </c>
      <c r="C114" s="64" t="s">
        <v>218</v>
      </c>
      <c r="D114" s="52" t="s">
        <v>57</v>
      </c>
      <c r="E114" s="55" t="s">
        <v>58</v>
      </c>
      <c r="F114" s="55" t="s">
        <v>10</v>
      </c>
      <c r="G114" s="55"/>
      <c r="H114" s="55">
        <v>2560473</v>
      </c>
      <c r="I114" s="56">
        <f t="shared" si="11"/>
        <v>0</v>
      </c>
      <c r="J114" s="55"/>
      <c r="K114" s="55">
        <f>SUMIFS('B0.3.XK'!J:J,'B0.3.XK'!A:A,'B0.SUM (tuần 0)'!$A114)</f>
        <v>0</v>
      </c>
      <c r="L114" s="55"/>
      <c r="M114" s="55">
        <f>SUMIFS('B0.5.GT2'!K:K,'B0.5.GT2'!A:A,'B0.SUM (tuần 0)'!$A114)</f>
        <v>0</v>
      </c>
      <c r="N114" s="55">
        <f>SUMIFS('B0.4.OEM'!J:J,'B0.4.OEM'!A:A,'B0.SUM (tuần 0)'!$A114)</f>
        <v>0</v>
      </c>
      <c r="O114" s="55"/>
      <c r="P114" s="55">
        <f>SUMIFS('B0.8.Online'!J:J,'B0.8.Online'!A:A,'B0.SUM (tuần 0)'!$A114)</f>
        <v>0</v>
      </c>
      <c r="Q114" s="57">
        <f t="shared" si="12"/>
        <v>0</v>
      </c>
      <c r="R114" s="55"/>
      <c r="S114" s="55">
        <f>SUMIFS('B0.3.XK'!K:K,'B0.3.XK'!A:A,'B0.SUM (tuần 0)'!$A114)</f>
        <v>0</v>
      </c>
      <c r="T114" s="55"/>
      <c r="U114" s="55">
        <f>SUMIFS('B0.5.GT2'!K:K,'B0.5.GT2'!A:A,'B0.SUM (tuần 0)'!$A114)</f>
        <v>0</v>
      </c>
      <c r="V114" s="55">
        <f>SUMIFS('B0.4.OEM'!K:K,'B0.4.OEM'!A:A,'B0.SUM (tuần 0)'!$A114)</f>
        <v>0</v>
      </c>
      <c r="W114" s="55"/>
      <c r="X114" s="55">
        <f>SUMIFS('B0.8.Online'!K:K,'B0.8.Online'!A:A,'B0.SUM (tuần 0)'!$A114)</f>
        <v>0</v>
      </c>
      <c r="Y114" s="58">
        <f t="shared" si="13"/>
        <v>0</v>
      </c>
      <c r="Z114" s="55"/>
      <c r="AA114" s="55">
        <f>SUMIFS('B0.3.XK'!L:L,'B0.3.XK'!A:A,'B0.SUM (tuần 0)'!$A114)</f>
        <v>0</v>
      </c>
      <c r="AB114" s="55"/>
      <c r="AC114" s="55">
        <f>SUMIFS('B0.5.GT2'!L:L,'B0.5.GT2'!A:A,'B0.SUM (tuần 0)'!$A114)</f>
        <v>0</v>
      </c>
      <c r="AD114" s="55">
        <f>SUMIFS('B0.4.OEM'!L:L,'B0.4.OEM'!A:A,'B0.SUM (tuần 0)'!$A114)</f>
        <v>0</v>
      </c>
      <c r="AE114" s="55"/>
      <c r="AF114" s="55">
        <f>SUMIFS('B0.8.Online'!L:L,'B0.8.Online'!A:A,'B0.SUM (tuần 0)'!$A114)</f>
        <v>0</v>
      </c>
      <c r="AG114" s="59">
        <f t="shared" si="14"/>
        <v>0</v>
      </c>
      <c r="AH114" s="60"/>
      <c r="AI114" s="60">
        <f>SUMIFS('B0.3.XK'!M:M,'B0.3.XK'!A:A,'B0.SUM (tuần 0)'!$A114)</f>
        <v>0</v>
      </c>
      <c r="AJ114" s="60"/>
      <c r="AK114" s="60">
        <f>SUMIFS('B0.5.GT2'!M:M,'B0.5.GT2'!A:A,'B0.SUM (tuần 0)'!$A114)</f>
        <v>0</v>
      </c>
      <c r="AL114" s="55">
        <f>SUMIFS('B0.4.OEM'!M:M,'B0.4.OEM'!A:A,'B0.SUM (tuần 0)'!$A114)</f>
        <v>0</v>
      </c>
      <c r="AM114" s="60"/>
      <c r="AN114" s="60">
        <f>SUMIFS('B0.8.Online'!M:M,'B0.8.Online'!A:A,'B0.SUM (tuần 0)'!$A114)</f>
        <v>0</v>
      </c>
      <c r="AO114" s="61"/>
      <c r="AP114" s="1">
        <f>SUMIFS('B1.SUM (tuần 4)'!$I:$I,'B1.SUM (tuần 4)'!$A:$A,'B0.SUM (tuần 0)'!$A114)</f>
        <v>0</v>
      </c>
      <c r="AQ114" s="62">
        <f t="shared" si="15"/>
        <v>0</v>
      </c>
    </row>
    <row r="115" spans="1:43" ht="13.5" customHeight="1">
      <c r="A115" s="63">
        <v>1001110569</v>
      </c>
      <c r="B115" s="64" t="s">
        <v>219</v>
      </c>
      <c r="C115" s="64" t="s">
        <v>220</v>
      </c>
      <c r="D115" s="52" t="s">
        <v>57</v>
      </c>
      <c r="E115" s="55" t="s">
        <v>75</v>
      </c>
      <c r="F115" s="55" t="s">
        <v>10</v>
      </c>
      <c r="G115" s="55"/>
      <c r="H115" s="55">
        <v>4671995</v>
      </c>
      <c r="I115" s="56">
        <f t="shared" si="11"/>
        <v>0</v>
      </c>
      <c r="J115" s="55"/>
      <c r="K115" s="55">
        <f>SUMIFS('B0.3.XK'!J:J,'B0.3.XK'!A:A,'B0.SUM (tuần 0)'!$A115)</f>
        <v>0</v>
      </c>
      <c r="L115" s="55"/>
      <c r="M115" s="55">
        <f>SUMIFS('B0.5.GT2'!K:K,'B0.5.GT2'!A:A,'B0.SUM (tuần 0)'!$A115)</f>
        <v>0</v>
      </c>
      <c r="N115" s="55">
        <f>SUMIFS('B0.4.OEM'!J:J,'B0.4.OEM'!A:A,'B0.SUM (tuần 0)'!$A115)</f>
        <v>0</v>
      </c>
      <c r="O115" s="55"/>
      <c r="P115" s="55">
        <f>SUMIFS('B0.8.Online'!J:J,'B0.8.Online'!A:A,'B0.SUM (tuần 0)'!$A115)</f>
        <v>0</v>
      </c>
      <c r="Q115" s="57">
        <f t="shared" si="12"/>
        <v>0</v>
      </c>
      <c r="R115" s="55"/>
      <c r="S115" s="55">
        <f>SUMIFS('B0.3.XK'!K:K,'B0.3.XK'!A:A,'B0.SUM (tuần 0)'!$A115)</f>
        <v>0</v>
      </c>
      <c r="T115" s="55"/>
      <c r="U115" s="55">
        <f>SUMIFS('B0.5.GT2'!K:K,'B0.5.GT2'!A:A,'B0.SUM (tuần 0)'!$A115)</f>
        <v>0</v>
      </c>
      <c r="V115" s="55">
        <f>SUMIFS('B0.4.OEM'!K:K,'B0.4.OEM'!A:A,'B0.SUM (tuần 0)'!$A115)</f>
        <v>0</v>
      </c>
      <c r="W115" s="55"/>
      <c r="X115" s="55">
        <f>SUMIFS('B0.8.Online'!K:K,'B0.8.Online'!A:A,'B0.SUM (tuần 0)'!$A115)</f>
        <v>0</v>
      </c>
      <c r="Y115" s="58">
        <f t="shared" si="13"/>
        <v>0</v>
      </c>
      <c r="Z115" s="55"/>
      <c r="AA115" s="55">
        <f>SUMIFS('B0.3.XK'!L:L,'B0.3.XK'!A:A,'B0.SUM (tuần 0)'!$A115)</f>
        <v>0</v>
      </c>
      <c r="AB115" s="55"/>
      <c r="AC115" s="55">
        <f>SUMIFS('B0.5.GT2'!L:L,'B0.5.GT2'!A:A,'B0.SUM (tuần 0)'!$A115)</f>
        <v>0</v>
      </c>
      <c r="AD115" s="55">
        <f>SUMIFS('B0.4.OEM'!L:L,'B0.4.OEM'!A:A,'B0.SUM (tuần 0)'!$A115)</f>
        <v>0</v>
      </c>
      <c r="AE115" s="55"/>
      <c r="AF115" s="55">
        <f>SUMIFS('B0.8.Online'!L:L,'B0.8.Online'!A:A,'B0.SUM (tuần 0)'!$A115)</f>
        <v>0</v>
      </c>
      <c r="AG115" s="59">
        <f t="shared" si="14"/>
        <v>0</v>
      </c>
      <c r="AH115" s="60"/>
      <c r="AI115" s="60">
        <f>SUMIFS('B0.3.XK'!M:M,'B0.3.XK'!A:A,'B0.SUM (tuần 0)'!$A115)</f>
        <v>0</v>
      </c>
      <c r="AJ115" s="60"/>
      <c r="AK115" s="60">
        <f>SUMIFS('B0.5.GT2'!M:M,'B0.5.GT2'!A:A,'B0.SUM (tuần 0)'!$A115)</f>
        <v>0</v>
      </c>
      <c r="AL115" s="55">
        <f>SUMIFS('B0.4.OEM'!M:M,'B0.4.OEM'!A:A,'B0.SUM (tuần 0)'!$A115)</f>
        <v>0</v>
      </c>
      <c r="AM115" s="60"/>
      <c r="AN115" s="60">
        <f>SUMIFS('B0.8.Online'!M:M,'B0.8.Online'!A:A,'B0.SUM (tuần 0)'!$A115)</f>
        <v>0</v>
      </c>
      <c r="AO115" s="61"/>
      <c r="AP115" s="1">
        <f>SUMIFS('B1.SUM (tuần 4)'!$I:$I,'B1.SUM (tuần 4)'!$A:$A,'B0.SUM (tuần 0)'!$A115)</f>
        <v>0</v>
      </c>
      <c r="AQ115" s="62">
        <f t="shared" si="15"/>
        <v>0</v>
      </c>
    </row>
    <row r="116" spans="1:43" ht="13.5" customHeight="1">
      <c r="A116" s="63">
        <v>1001110570</v>
      </c>
      <c r="B116" s="64" t="s">
        <v>221</v>
      </c>
      <c r="C116" s="64" t="s">
        <v>79</v>
      </c>
      <c r="D116" s="52" t="s">
        <v>57</v>
      </c>
      <c r="E116" s="55" t="s">
        <v>75</v>
      </c>
      <c r="F116" s="55" t="s">
        <v>10</v>
      </c>
      <c r="G116" s="55"/>
      <c r="H116" s="55">
        <v>4000831</v>
      </c>
      <c r="I116" s="56">
        <f t="shared" si="11"/>
        <v>0</v>
      </c>
      <c r="J116" s="55"/>
      <c r="K116" s="55">
        <f>SUMIFS('B0.3.XK'!J:J,'B0.3.XK'!A:A,'B0.SUM (tuần 0)'!$A116)</f>
        <v>0</v>
      </c>
      <c r="L116" s="55"/>
      <c r="M116" s="55">
        <f>SUMIFS('B0.5.GT2'!K:K,'B0.5.GT2'!A:A,'B0.SUM (tuần 0)'!$A116)</f>
        <v>0</v>
      </c>
      <c r="N116" s="55">
        <f>SUMIFS('B0.4.OEM'!J:J,'B0.4.OEM'!A:A,'B0.SUM (tuần 0)'!$A116)</f>
        <v>0</v>
      </c>
      <c r="O116" s="55"/>
      <c r="P116" s="55">
        <f>SUMIFS('B0.8.Online'!J:J,'B0.8.Online'!A:A,'B0.SUM (tuần 0)'!$A116)</f>
        <v>0</v>
      </c>
      <c r="Q116" s="57">
        <f t="shared" si="12"/>
        <v>0</v>
      </c>
      <c r="R116" s="55"/>
      <c r="S116" s="55">
        <f>SUMIFS('B0.3.XK'!K:K,'B0.3.XK'!A:A,'B0.SUM (tuần 0)'!$A116)</f>
        <v>0</v>
      </c>
      <c r="T116" s="55"/>
      <c r="U116" s="55">
        <f>SUMIFS('B0.5.GT2'!K:K,'B0.5.GT2'!A:A,'B0.SUM (tuần 0)'!$A116)</f>
        <v>0</v>
      </c>
      <c r="V116" s="55">
        <f>SUMIFS('B0.4.OEM'!K:K,'B0.4.OEM'!A:A,'B0.SUM (tuần 0)'!$A116)</f>
        <v>0</v>
      </c>
      <c r="W116" s="55"/>
      <c r="X116" s="55">
        <f>SUMIFS('B0.8.Online'!K:K,'B0.8.Online'!A:A,'B0.SUM (tuần 0)'!$A116)</f>
        <v>0</v>
      </c>
      <c r="Y116" s="58">
        <f t="shared" si="13"/>
        <v>59</v>
      </c>
      <c r="Z116" s="55"/>
      <c r="AA116" s="55">
        <f>SUMIFS('B0.3.XK'!L:L,'B0.3.XK'!A:A,'B0.SUM (tuần 0)'!$A116)</f>
        <v>59</v>
      </c>
      <c r="AB116" s="55"/>
      <c r="AC116" s="55">
        <f>SUMIFS('B0.5.GT2'!L:L,'B0.5.GT2'!A:A,'B0.SUM (tuần 0)'!$A116)</f>
        <v>0</v>
      </c>
      <c r="AD116" s="55">
        <f>SUMIFS('B0.4.OEM'!L:L,'B0.4.OEM'!A:A,'B0.SUM (tuần 0)'!$A116)</f>
        <v>0</v>
      </c>
      <c r="AE116" s="55"/>
      <c r="AF116" s="55">
        <f>SUMIFS('B0.8.Online'!L:L,'B0.8.Online'!A:A,'B0.SUM (tuần 0)'!$A116)</f>
        <v>0</v>
      </c>
      <c r="AG116" s="59">
        <f t="shared" si="14"/>
        <v>0</v>
      </c>
      <c r="AH116" s="60"/>
      <c r="AI116" s="60">
        <f>SUMIFS('B0.3.XK'!M:M,'B0.3.XK'!A:A,'B0.SUM (tuần 0)'!$A116)</f>
        <v>0</v>
      </c>
      <c r="AJ116" s="60"/>
      <c r="AK116" s="60">
        <f>SUMIFS('B0.5.GT2'!M:M,'B0.5.GT2'!A:A,'B0.SUM (tuần 0)'!$A116)</f>
        <v>0</v>
      </c>
      <c r="AL116" s="55">
        <f>SUMIFS('B0.4.OEM'!M:M,'B0.4.OEM'!A:A,'B0.SUM (tuần 0)'!$A116)</f>
        <v>0</v>
      </c>
      <c r="AM116" s="60"/>
      <c r="AN116" s="60">
        <f>SUMIFS('B0.8.Online'!M:M,'B0.8.Online'!A:A,'B0.SUM (tuần 0)'!$A116)</f>
        <v>0</v>
      </c>
      <c r="AO116" s="61"/>
      <c r="AP116" s="1">
        <f>SUMIFS('B1.SUM (tuần 4)'!$I:$I,'B1.SUM (tuần 4)'!$A:$A,'B0.SUM (tuần 0)'!$A116)</f>
        <v>0</v>
      </c>
      <c r="AQ116" s="62">
        <f t="shared" si="15"/>
        <v>0</v>
      </c>
    </row>
    <row r="117" spans="1:43" ht="13.5" customHeight="1">
      <c r="A117" s="63">
        <v>1001110571</v>
      </c>
      <c r="B117" s="64" t="s">
        <v>222</v>
      </c>
      <c r="C117" s="64" t="s">
        <v>223</v>
      </c>
      <c r="D117" s="52" t="s">
        <v>57</v>
      </c>
      <c r="E117" s="55" t="s">
        <v>72</v>
      </c>
      <c r="F117" s="55" t="s">
        <v>10</v>
      </c>
      <c r="G117" s="55"/>
      <c r="H117" s="55">
        <v>2729224</v>
      </c>
      <c r="I117" s="56">
        <f t="shared" si="11"/>
        <v>0</v>
      </c>
      <c r="J117" s="55"/>
      <c r="K117" s="55">
        <f>SUMIFS('B0.3.XK'!J:J,'B0.3.XK'!A:A,'B0.SUM (tuần 0)'!$A117)</f>
        <v>0</v>
      </c>
      <c r="L117" s="55"/>
      <c r="M117" s="55">
        <f>SUMIFS('B0.5.GT2'!K:K,'B0.5.GT2'!A:A,'B0.SUM (tuần 0)'!$A117)</f>
        <v>0</v>
      </c>
      <c r="N117" s="55">
        <f>SUMIFS('B0.4.OEM'!J:J,'B0.4.OEM'!A:A,'B0.SUM (tuần 0)'!$A117)</f>
        <v>0</v>
      </c>
      <c r="O117" s="55"/>
      <c r="P117" s="55">
        <f>SUMIFS('B0.8.Online'!J:J,'B0.8.Online'!A:A,'B0.SUM (tuần 0)'!$A117)</f>
        <v>0</v>
      </c>
      <c r="Q117" s="57">
        <f t="shared" si="12"/>
        <v>0</v>
      </c>
      <c r="R117" s="55"/>
      <c r="S117" s="55">
        <f>SUMIFS('B0.3.XK'!K:K,'B0.3.XK'!A:A,'B0.SUM (tuần 0)'!$A117)</f>
        <v>0</v>
      </c>
      <c r="T117" s="55"/>
      <c r="U117" s="55">
        <f>SUMIFS('B0.5.GT2'!K:K,'B0.5.GT2'!A:A,'B0.SUM (tuần 0)'!$A117)</f>
        <v>0</v>
      </c>
      <c r="V117" s="55">
        <f>SUMIFS('B0.4.OEM'!K:K,'B0.4.OEM'!A:A,'B0.SUM (tuần 0)'!$A117)</f>
        <v>0</v>
      </c>
      <c r="W117" s="55"/>
      <c r="X117" s="55">
        <f>SUMIFS('B0.8.Online'!K:K,'B0.8.Online'!A:A,'B0.SUM (tuần 0)'!$A117)</f>
        <v>0</v>
      </c>
      <c r="Y117" s="58">
        <f t="shared" si="13"/>
        <v>60</v>
      </c>
      <c r="Z117" s="55"/>
      <c r="AA117" s="55">
        <f>SUMIFS('B0.3.XK'!L:L,'B0.3.XK'!A:A,'B0.SUM (tuần 0)'!$A117)</f>
        <v>60</v>
      </c>
      <c r="AB117" s="55"/>
      <c r="AC117" s="55">
        <f>SUMIFS('B0.5.GT2'!L:L,'B0.5.GT2'!A:A,'B0.SUM (tuần 0)'!$A117)</f>
        <v>0</v>
      </c>
      <c r="AD117" s="55">
        <f>SUMIFS('B0.4.OEM'!L:L,'B0.4.OEM'!A:A,'B0.SUM (tuần 0)'!$A117)</f>
        <v>0</v>
      </c>
      <c r="AE117" s="55"/>
      <c r="AF117" s="55">
        <f>SUMIFS('B0.8.Online'!L:L,'B0.8.Online'!A:A,'B0.SUM (tuần 0)'!$A117)</f>
        <v>0</v>
      </c>
      <c r="AG117" s="59">
        <f t="shared" si="14"/>
        <v>0</v>
      </c>
      <c r="AH117" s="60"/>
      <c r="AI117" s="60">
        <f>SUMIFS('B0.3.XK'!M:M,'B0.3.XK'!A:A,'B0.SUM (tuần 0)'!$A117)</f>
        <v>0</v>
      </c>
      <c r="AJ117" s="60"/>
      <c r="AK117" s="60">
        <f>SUMIFS('B0.5.GT2'!M:M,'B0.5.GT2'!A:A,'B0.SUM (tuần 0)'!$A117)</f>
        <v>0</v>
      </c>
      <c r="AL117" s="55">
        <f>SUMIFS('B0.4.OEM'!M:M,'B0.4.OEM'!A:A,'B0.SUM (tuần 0)'!$A117)</f>
        <v>0</v>
      </c>
      <c r="AM117" s="60"/>
      <c r="AN117" s="60">
        <f>SUMIFS('B0.8.Online'!M:M,'B0.8.Online'!A:A,'B0.SUM (tuần 0)'!$A117)</f>
        <v>0</v>
      </c>
      <c r="AO117" s="61"/>
      <c r="AP117" s="1">
        <f>SUMIFS('B1.SUM (tuần 4)'!$I:$I,'B1.SUM (tuần 4)'!$A:$A,'B0.SUM (tuần 0)'!$A117)</f>
        <v>0</v>
      </c>
      <c r="AQ117" s="62">
        <f t="shared" si="15"/>
        <v>0</v>
      </c>
    </row>
    <row r="118" spans="1:43" ht="13.5" customHeight="1">
      <c r="A118" s="63">
        <v>1001110572</v>
      </c>
      <c r="B118" s="64" t="s">
        <v>224</v>
      </c>
      <c r="C118" s="64" t="s">
        <v>77</v>
      </c>
      <c r="D118" s="52" t="s">
        <v>57</v>
      </c>
      <c r="E118" s="55" t="s">
        <v>58</v>
      </c>
      <c r="F118" s="55" t="s">
        <v>10</v>
      </c>
      <c r="G118" s="55"/>
      <c r="H118" s="55">
        <v>1901149</v>
      </c>
      <c r="I118" s="56">
        <f t="shared" si="11"/>
        <v>0</v>
      </c>
      <c r="J118" s="55"/>
      <c r="K118" s="55">
        <f>SUMIFS('B0.3.XK'!J:J,'B0.3.XK'!A:A,'B0.SUM (tuần 0)'!$A118)</f>
        <v>0</v>
      </c>
      <c r="L118" s="55"/>
      <c r="M118" s="55">
        <f>SUMIFS('B0.5.GT2'!K:K,'B0.5.GT2'!A:A,'B0.SUM (tuần 0)'!$A118)</f>
        <v>0</v>
      </c>
      <c r="N118" s="55">
        <f>SUMIFS('B0.4.OEM'!J:J,'B0.4.OEM'!A:A,'B0.SUM (tuần 0)'!$A118)</f>
        <v>0</v>
      </c>
      <c r="O118" s="55"/>
      <c r="P118" s="55">
        <f>SUMIFS('B0.8.Online'!J:J,'B0.8.Online'!A:A,'B0.SUM (tuần 0)'!$A118)</f>
        <v>0</v>
      </c>
      <c r="Q118" s="57">
        <f t="shared" si="12"/>
        <v>0</v>
      </c>
      <c r="R118" s="55"/>
      <c r="S118" s="55">
        <f>SUMIFS('B0.3.XK'!K:K,'B0.3.XK'!A:A,'B0.SUM (tuần 0)'!$A118)</f>
        <v>0</v>
      </c>
      <c r="T118" s="55"/>
      <c r="U118" s="55">
        <f>SUMIFS('B0.5.GT2'!K:K,'B0.5.GT2'!A:A,'B0.SUM (tuần 0)'!$A118)</f>
        <v>0</v>
      </c>
      <c r="V118" s="55">
        <f>SUMIFS('B0.4.OEM'!K:K,'B0.4.OEM'!A:A,'B0.SUM (tuần 0)'!$A118)</f>
        <v>0</v>
      </c>
      <c r="W118" s="55"/>
      <c r="X118" s="55">
        <f>SUMIFS('B0.8.Online'!K:K,'B0.8.Online'!A:A,'B0.SUM (tuần 0)'!$A118)</f>
        <v>0</v>
      </c>
      <c r="Y118" s="58">
        <f t="shared" si="13"/>
        <v>50</v>
      </c>
      <c r="Z118" s="55"/>
      <c r="AA118" s="55">
        <f>SUMIFS('B0.3.XK'!L:L,'B0.3.XK'!A:A,'B0.SUM (tuần 0)'!$A118)</f>
        <v>50</v>
      </c>
      <c r="AB118" s="55"/>
      <c r="AC118" s="55">
        <f>SUMIFS('B0.5.GT2'!L:L,'B0.5.GT2'!A:A,'B0.SUM (tuần 0)'!$A118)</f>
        <v>0</v>
      </c>
      <c r="AD118" s="55">
        <f>SUMIFS('B0.4.OEM'!L:L,'B0.4.OEM'!A:A,'B0.SUM (tuần 0)'!$A118)</f>
        <v>0</v>
      </c>
      <c r="AE118" s="55"/>
      <c r="AF118" s="55">
        <f>SUMIFS('B0.8.Online'!L:L,'B0.8.Online'!A:A,'B0.SUM (tuần 0)'!$A118)</f>
        <v>0</v>
      </c>
      <c r="AG118" s="59">
        <f t="shared" si="14"/>
        <v>0</v>
      </c>
      <c r="AH118" s="60"/>
      <c r="AI118" s="60">
        <f>SUMIFS('B0.3.XK'!M:M,'B0.3.XK'!A:A,'B0.SUM (tuần 0)'!$A118)</f>
        <v>0</v>
      </c>
      <c r="AJ118" s="60"/>
      <c r="AK118" s="60">
        <f>SUMIFS('B0.5.GT2'!M:M,'B0.5.GT2'!A:A,'B0.SUM (tuần 0)'!$A118)</f>
        <v>0</v>
      </c>
      <c r="AL118" s="55">
        <f>SUMIFS('B0.4.OEM'!M:M,'B0.4.OEM'!A:A,'B0.SUM (tuần 0)'!$A118)</f>
        <v>0</v>
      </c>
      <c r="AM118" s="60"/>
      <c r="AN118" s="60">
        <f>SUMIFS('B0.8.Online'!M:M,'B0.8.Online'!A:A,'B0.SUM (tuần 0)'!$A118)</f>
        <v>0</v>
      </c>
      <c r="AO118" s="61"/>
      <c r="AP118" s="1">
        <f>SUMIFS('B1.SUM (tuần 4)'!$I:$I,'B1.SUM (tuần 4)'!$A:$A,'B0.SUM (tuần 0)'!$A118)</f>
        <v>0</v>
      </c>
      <c r="AQ118" s="62">
        <f t="shared" si="15"/>
        <v>0</v>
      </c>
    </row>
    <row r="119" spans="1:43" ht="13.5" customHeight="1">
      <c r="A119" s="63">
        <v>1001110575</v>
      </c>
      <c r="B119" s="64" t="s">
        <v>225</v>
      </c>
      <c r="C119" s="64" t="s">
        <v>77</v>
      </c>
      <c r="D119" s="52" t="s">
        <v>57</v>
      </c>
      <c r="E119" s="55" t="s">
        <v>58</v>
      </c>
      <c r="F119" s="55" t="s">
        <v>10</v>
      </c>
      <c r="G119" s="55"/>
      <c r="H119" s="55">
        <v>2025857</v>
      </c>
      <c r="I119" s="56">
        <f t="shared" si="11"/>
        <v>0</v>
      </c>
      <c r="J119" s="55"/>
      <c r="K119" s="55">
        <f>SUMIFS('B0.3.XK'!J:J,'B0.3.XK'!A:A,'B0.SUM (tuần 0)'!$A119)</f>
        <v>0</v>
      </c>
      <c r="L119" s="55"/>
      <c r="M119" s="55">
        <f>SUMIFS('B0.5.GT2'!K:K,'B0.5.GT2'!A:A,'B0.SUM (tuần 0)'!$A119)</f>
        <v>0</v>
      </c>
      <c r="N119" s="55">
        <f>SUMIFS('B0.4.OEM'!J:J,'B0.4.OEM'!A:A,'B0.SUM (tuần 0)'!$A119)</f>
        <v>0</v>
      </c>
      <c r="O119" s="55"/>
      <c r="P119" s="55">
        <f>SUMIFS('B0.8.Online'!J:J,'B0.8.Online'!A:A,'B0.SUM (tuần 0)'!$A119)</f>
        <v>0</v>
      </c>
      <c r="Q119" s="57">
        <f t="shared" si="12"/>
        <v>0</v>
      </c>
      <c r="R119" s="55"/>
      <c r="S119" s="55">
        <f>SUMIFS('B0.3.XK'!K:K,'B0.3.XK'!A:A,'B0.SUM (tuần 0)'!$A119)</f>
        <v>0</v>
      </c>
      <c r="T119" s="55"/>
      <c r="U119" s="55">
        <f>SUMIFS('B0.5.GT2'!K:K,'B0.5.GT2'!A:A,'B0.SUM (tuần 0)'!$A119)</f>
        <v>0</v>
      </c>
      <c r="V119" s="55">
        <f>SUMIFS('B0.4.OEM'!K:K,'B0.4.OEM'!A:A,'B0.SUM (tuần 0)'!$A119)</f>
        <v>0</v>
      </c>
      <c r="W119" s="55"/>
      <c r="X119" s="55">
        <f>SUMIFS('B0.8.Online'!K:K,'B0.8.Online'!A:A,'B0.SUM (tuần 0)'!$A119)</f>
        <v>0</v>
      </c>
      <c r="Y119" s="58">
        <f t="shared" si="13"/>
        <v>0</v>
      </c>
      <c r="Z119" s="55"/>
      <c r="AA119" s="55">
        <f>SUMIFS('B0.3.XK'!L:L,'B0.3.XK'!A:A,'B0.SUM (tuần 0)'!$A119)</f>
        <v>0</v>
      </c>
      <c r="AB119" s="55"/>
      <c r="AC119" s="55">
        <f>SUMIFS('B0.5.GT2'!L:L,'B0.5.GT2'!A:A,'B0.SUM (tuần 0)'!$A119)</f>
        <v>0</v>
      </c>
      <c r="AD119" s="55">
        <f>SUMIFS('B0.4.OEM'!L:L,'B0.4.OEM'!A:A,'B0.SUM (tuần 0)'!$A119)</f>
        <v>0</v>
      </c>
      <c r="AE119" s="55"/>
      <c r="AF119" s="55">
        <f>SUMIFS('B0.8.Online'!L:L,'B0.8.Online'!A:A,'B0.SUM (tuần 0)'!$A119)</f>
        <v>0</v>
      </c>
      <c r="AG119" s="59">
        <f t="shared" si="14"/>
        <v>0</v>
      </c>
      <c r="AH119" s="60"/>
      <c r="AI119" s="60">
        <f>SUMIFS('B0.3.XK'!M:M,'B0.3.XK'!A:A,'B0.SUM (tuần 0)'!$A119)</f>
        <v>0</v>
      </c>
      <c r="AJ119" s="60"/>
      <c r="AK119" s="60">
        <f>SUMIFS('B0.5.GT2'!M:M,'B0.5.GT2'!A:A,'B0.SUM (tuần 0)'!$A119)</f>
        <v>0</v>
      </c>
      <c r="AL119" s="55">
        <f>SUMIFS('B0.4.OEM'!M:M,'B0.4.OEM'!A:A,'B0.SUM (tuần 0)'!$A119)</f>
        <v>0</v>
      </c>
      <c r="AM119" s="60"/>
      <c r="AN119" s="60">
        <f>SUMIFS('B0.8.Online'!M:M,'B0.8.Online'!A:A,'B0.SUM (tuần 0)'!$A119)</f>
        <v>0</v>
      </c>
      <c r="AO119" s="61"/>
      <c r="AP119" s="1">
        <f>SUMIFS('B1.SUM (tuần 4)'!$I:$I,'B1.SUM (tuần 4)'!$A:$A,'B0.SUM (tuần 0)'!$A119)</f>
        <v>0</v>
      </c>
      <c r="AQ119" s="62">
        <f t="shared" si="15"/>
        <v>0</v>
      </c>
    </row>
    <row r="120" spans="1:43" ht="13.5" customHeight="1">
      <c r="A120" s="63">
        <v>1001110576</v>
      </c>
      <c r="B120" s="64" t="s">
        <v>226</v>
      </c>
      <c r="C120" s="64" t="s">
        <v>77</v>
      </c>
      <c r="D120" s="52" t="s">
        <v>57</v>
      </c>
      <c r="E120" s="55" t="s">
        <v>58</v>
      </c>
      <c r="F120" s="55" t="s">
        <v>10</v>
      </c>
      <c r="G120" s="55"/>
      <c r="H120" s="55">
        <v>1886415</v>
      </c>
      <c r="I120" s="56">
        <f t="shared" si="11"/>
        <v>300</v>
      </c>
      <c r="J120" s="55"/>
      <c r="K120" s="55">
        <f>SUMIFS('B0.3.XK'!J:J,'B0.3.XK'!A:A,'B0.SUM (tuần 0)'!$A120)</f>
        <v>300</v>
      </c>
      <c r="L120" s="55"/>
      <c r="M120" s="55">
        <f>SUMIFS('B0.5.GT2'!K:K,'B0.5.GT2'!A:A,'B0.SUM (tuần 0)'!$A120)</f>
        <v>0</v>
      </c>
      <c r="N120" s="55">
        <f>SUMIFS('B0.4.OEM'!J:J,'B0.4.OEM'!A:A,'B0.SUM (tuần 0)'!$A120)</f>
        <v>0</v>
      </c>
      <c r="O120" s="55"/>
      <c r="P120" s="55">
        <f>SUMIFS('B0.8.Online'!J:J,'B0.8.Online'!A:A,'B0.SUM (tuần 0)'!$A120)</f>
        <v>0</v>
      </c>
      <c r="Q120" s="57">
        <f t="shared" si="12"/>
        <v>0</v>
      </c>
      <c r="R120" s="55"/>
      <c r="S120" s="55">
        <f>SUMIFS('B0.3.XK'!K:K,'B0.3.XK'!A:A,'B0.SUM (tuần 0)'!$A120)</f>
        <v>0</v>
      </c>
      <c r="T120" s="55"/>
      <c r="U120" s="55">
        <f>SUMIFS('B0.5.GT2'!K:K,'B0.5.GT2'!A:A,'B0.SUM (tuần 0)'!$A120)</f>
        <v>0</v>
      </c>
      <c r="V120" s="55">
        <f>SUMIFS('B0.4.OEM'!K:K,'B0.4.OEM'!A:A,'B0.SUM (tuần 0)'!$A120)</f>
        <v>0</v>
      </c>
      <c r="W120" s="55"/>
      <c r="X120" s="55">
        <f>SUMIFS('B0.8.Online'!K:K,'B0.8.Online'!A:A,'B0.SUM (tuần 0)'!$A120)</f>
        <v>0</v>
      </c>
      <c r="Y120" s="58">
        <f t="shared" si="13"/>
        <v>50</v>
      </c>
      <c r="Z120" s="55"/>
      <c r="AA120" s="55">
        <f>SUMIFS('B0.3.XK'!L:L,'B0.3.XK'!A:A,'B0.SUM (tuần 0)'!$A120)</f>
        <v>50</v>
      </c>
      <c r="AB120" s="55"/>
      <c r="AC120" s="55">
        <f>SUMIFS('B0.5.GT2'!L:L,'B0.5.GT2'!A:A,'B0.SUM (tuần 0)'!$A120)</f>
        <v>0</v>
      </c>
      <c r="AD120" s="55">
        <f>SUMIFS('B0.4.OEM'!L:L,'B0.4.OEM'!A:A,'B0.SUM (tuần 0)'!$A120)</f>
        <v>0</v>
      </c>
      <c r="AE120" s="55"/>
      <c r="AF120" s="55">
        <f>SUMIFS('B0.8.Online'!L:L,'B0.8.Online'!A:A,'B0.SUM (tuần 0)'!$A120)</f>
        <v>0</v>
      </c>
      <c r="AG120" s="59">
        <f t="shared" si="14"/>
        <v>0</v>
      </c>
      <c r="AH120" s="60"/>
      <c r="AI120" s="60">
        <f>SUMIFS('B0.3.XK'!M:M,'B0.3.XK'!A:A,'B0.SUM (tuần 0)'!$A120)</f>
        <v>0</v>
      </c>
      <c r="AJ120" s="60"/>
      <c r="AK120" s="60">
        <f>SUMIFS('B0.5.GT2'!M:M,'B0.5.GT2'!A:A,'B0.SUM (tuần 0)'!$A120)</f>
        <v>0</v>
      </c>
      <c r="AL120" s="55">
        <f>SUMIFS('B0.4.OEM'!M:M,'B0.4.OEM'!A:A,'B0.SUM (tuần 0)'!$A120)</f>
        <v>0</v>
      </c>
      <c r="AM120" s="60"/>
      <c r="AN120" s="60">
        <f>SUMIFS('B0.8.Online'!M:M,'B0.8.Online'!A:A,'B0.SUM (tuần 0)'!$A120)</f>
        <v>0</v>
      </c>
      <c r="AO120" s="61"/>
      <c r="AP120" s="1">
        <f>SUMIFS('B1.SUM (tuần 4)'!$I:$I,'B1.SUM (tuần 4)'!$A:$A,'B0.SUM (tuần 0)'!$A120)</f>
        <v>0</v>
      </c>
      <c r="AQ120" s="62">
        <f t="shared" si="15"/>
        <v>300</v>
      </c>
    </row>
    <row r="121" spans="1:43" ht="13.5" customHeight="1">
      <c r="A121" s="63">
        <v>1001110578</v>
      </c>
      <c r="B121" s="64" t="s">
        <v>227</v>
      </c>
      <c r="C121" s="64" t="s">
        <v>88</v>
      </c>
      <c r="D121" s="52" t="s">
        <v>57</v>
      </c>
      <c r="E121" s="55" t="s">
        <v>58</v>
      </c>
      <c r="F121" s="55" t="s">
        <v>10</v>
      </c>
      <c r="G121" s="55"/>
      <c r="H121" s="55">
        <v>2282378</v>
      </c>
      <c r="I121" s="56">
        <f t="shared" si="11"/>
        <v>0</v>
      </c>
      <c r="J121" s="55"/>
      <c r="K121" s="55">
        <f>SUMIFS('B0.3.XK'!J:J,'B0.3.XK'!A:A,'B0.SUM (tuần 0)'!$A121)</f>
        <v>0</v>
      </c>
      <c r="L121" s="55"/>
      <c r="M121" s="55">
        <f>SUMIFS('B0.5.GT2'!K:K,'B0.5.GT2'!A:A,'B0.SUM (tuần 0)'!$A121)</f>
        <v>0</v>
      </c>
      <c r="N121" s="55">
        <f>SUMIFS('B0.4.OEM'!J:J,'B0.4.OEM'!A:A,'B0.SUM (tuần 0)'!$A121)</f>
        <v>0</v>
      </c>
      <c r="O121" s="55"/>
      <c r="P121" s="55">
        <f>SUMIFS('B0.8.Online'!J:J,'B0.8.Online'!A:A,'B0.SUM (tuần 0)'!$A121)</f>
        <v>0</v>
      </c>
      <c r="Q121" s="57">
        <f t="shared" si="12"/>
        <v>200</v>
      </c>
      <c r="R121" s="55"/>
      <c r="S121" s="55">
        <f>SUMIFS('B0.3.XK'!K:K,'B0.3.XK'!A:A,'B0.SUM (tuần 0)'!$A121)</f>
        <v>200</v>
      </c>
      <c r="T121" s="55"/>
      <c r="U121" s="55">
        <f>SUMIFS('B0.5.GT2'!K:K,'B0.5.GT2'!A:A,'B0.SUM (tuần 0)'!$A121)</f>
        <v>0</v>
      </c>
      <c r="V121" s="55">
        <f>SUMIFS('B0.4.OEM'!K:K,'B0.4.OEM'!A:A,'B0.SUM (tuần 0)'!$A121)</f>
        <v>0</v>
      </c>
      <c r="W121" s="55"/>
      <c r="X121" s="55">
        <f>SUMIFS('B0.8.Online'!K:K,'B0.8.Online'!A:A,'B0.SUM (tuần 0)'!$A121)</f>
        <v>0</v>
      </c>
      <c r="Y121" s="58">
        <f t="shared" si="13"/>
        <v>0</v>
      </c>
      <c r="Z121" s="55"/>
      <c r="AA121" s="55">
        <f>SUMIFS('B0.3.XK'!L:L,'B0.3.XK'!A:A,'B0.SUM (tuần 0)'!$A121)</f>
        <v>0</v>
      </c>
      <c r="AB121" s="55"/>
      <c r="AC121" s="55">
        <f>SUMIFS('B0.5.GT2'!L:L,'B0.5.GT2'!A:A,'B0.SUM (tuần 0)'!$A121)</f>
        <v>0</v>
      </c>
      <c r="AD121" s="55">
        <f>SUMIFS('B0.4.OEM'!L:L,'B0.4.OEM'!A:A,'B0.SUM (tuần 0)'!$A121)</f>
        <v>0</v>
      </c>
      <c r="AE121" s="55"/>
      <c r="AF121" s="55">
        <f>SUMIFS('B0.8.Online'!L:L,'B0.8.Online'!A:A,'B0.SUM (tuần 0)'!$A121)</f>
        <v>0</v>
      </c>
      <c r="AG121" s="59">
        <f t="shared" si="14"/>
        <v>0</v>
      </c>
      <c r="AH121" s="60"/>
      <c r="AI121" s="60">
        <f>SUMIFS('B0.3.XK'!M:M,'B0.3.XK'!A:A,'B0.SUM (tuần 0)'!$A121)</f>
        <v>0</v>
      </c>
      <c r="AJ121" s="60"/>
      <c r="AK121" s="60">
        <f>SUMIFS('B0.5.GT2'!M:M,'B0.5.GT2'!A:A,'B0.SUM (tuần 0)'!$A121)</f>
        <v>0</v>
      </c>
      <c r="AL121" s="55">
        <f>SUMIFS('B0.4.OEM'!M:M,'B0.4.OEM'!A:A,'B0.SUM (tuần 0)'!$A121)</f>
        <v>0</v>
      </c>
      <c r="AM121" s="60"/>
      <c r="AN121" s="60">
        <f>SUMIFS('B0.8.Online'!M:M,'B0.8.Online'!A:A,'B0.SUM (tuần 0)'!$A121)</f>
        <v>0</v>
      </c>
      <c r="AO121" s="61"/>
      <c r="AP121" s="1">
        <f>SUMIFS('B1.SUM (tuần 4)'!$I:$I,'B1.SUM (tuần 4)'!$A:$A,'B0.SUM (tuần 0)'!$A121)</f>
        <v>0</v>
      </c>
      <c r="AQ121" s="62">
        <f t="shared" si="15"/>
        <v>0</v>
      </c>
    </row>
    <row r="122" spans="1:43" ht="13.5" customHeight="1">
      <c r="A122" s="63">
        <v>1001110580</v>
      </c>
      <c r="B122" s="64" t="s">
        <v>228</v>
      </c>
      <c r="C122" s="64" t="s">
        <v>118</v>
      </c>
      <c r="D122" s="52" t="s">
        <v>57</v>
      </c>
      <c r="E122" s="55" t="s">
        <v>58</v>
      </c>
      <c r="F122" s="55" t="s">
        <v>10</v>
      </c>
      <c r="G122" s="55"/>
      <c r="H122" s="55">
        <v>994211</v>
      </c>
      <c r="I122" s="56">
        <f t="shared" si="11"/>
        <v>0</v>
      </c>
      <c r="J122" s="55"/>
      <c r="K122" s="55">
        <f>SUMIFS('B0.3.XK'!J:J,'B0.3.XK'!A:A,'B0.SUM (tuần 0)'!$A122)</f>
        <v>0</v>
      </c>
      <c r="L122" s="55"/>
      <c r="M122" s="55">
        <f>SUMIFS('B0.5.GT2'!K:K,'B0.5.GT2'!A:A,'B0.SUM (tuần 0)'!$A122)</f>
        <v>0</v>
      </c>
      <c r="N122" s="55">
        <f>SUMIFS('B0.4.OEM'!J:J,'B0.4.OEM'!A:A,'B0.SUM (tuần 0)'!$A122)</f>
        <v>0</v>
      </c>
      <c r="O122" s="55"/>
      <c r="P122" s="55">
        <f>SUMIFS('B0.8.Online'!J:J,'B0.8.Online'!A:A,'B0.SUM (tuần 0)'!$A122)</f>
        <v>0</v>
      </c>
      <c r="Q122" s="57">
        <f t="shared" si="12"/>
        <v>0</v>
      </c>
      <c r="R122" s="55"/>
      <c r="S122" s="55">
        <f>SUMIFS('B0.3.XK'!K:K,'B0.3.XK'!A:A,'B0.SUM (tuần 0)'!$A122)</f>
        <v>0</v>
      </c>
      <c r="T122" s="55"/>
      <c r="U122" s="55">
        <f>SUMIFS('B0.5.GT2'!K:K,'B0.5.GT2'!A:A,'B0.SUM (tuần 0)'!$A122)</f>
        <v>0</v>
      </c>
      <c r="V122" s="55">
        <f>SUMIFS('B0.4.OEM'!K:K,'B0.4.OEM'!A:A,'B0.SUM (tuần 0)'!$A122)</f>
        <v>0</v>
      </c>
      <c r="W122" s="55"/>
      <c r="X122" s="55">
        <f>SUMIFS('B0.8.Online'!K:K,'B0.8.Online'!A:A,'B0.SUM (tuần 0)'!$A122)</f>
        <v>0</v>
      </c>
      <c r="Y122" s="58">
        <f t="shared" si="13"/>
        <v>0</v>
      </c>
      <c r="Z122" s="55"/>
      <c r="AA122" s="55">
        <f>SUMIFS('B0.3.XK'!L:L,'B0.3.XK'!A:A,'B0.SUM (tuần 0)'!$A122)</f>
        <v>0</v>
      </c>
      <c r="AB122" s="55"/>
      <c r="AC122" s="55">
        <f>SUMIFS('B0.5.GT2'!L:L,'B0.5.GT2'!A:A,'B0.SUM (tuần 0)'!$A122)</f>
        <v>0</v>
      </c>
      <c r="AD122" s="55">
        <f>SUMIFS('B0.4.OEM'!L:L,'B0.4.OEM'!A:A,'B0.SUM (tuần 0)'!$A122)</f>
        <v>0</v>
      </c>
      <c r="AE122" s="55"/>
      <c r="AF122" s="55">
        <f>SUMIFS('B0.8.Online'!L:L,'B0.8.Online'!A:A,'B0.SUM (tuần 0)'!$A122)</f>
        <v>0</v>
      </c>
      <c r="AG122" s="59">
        <f t="shared" si="14"/>
        <v>0</v>
      </c>
      <c r="AH122" s="60"/>
      <c r="AI122" s="60">
        <f>SUMIFS('B0.3.XK'!M:M,'B0.3.XK'!A:A,'B0.SUM (tuần 0)'!$A122)</f>
        <v>0</v>
      </c>
      <c r="AJ122" s="60"/>
      <c r="AK122" s="60">
        <f>SUMIFS('B0.5.GT2'!M:M,'B0.5.GT2'!A:A,'B0.SUM (tuần 0)'!$A122)</f>
        <v>0</v>
      </c>
      <c r="AL122" s="55">
        <f>SUMIFS('B0.4.OEM'!M:M,'B0.4.OEM'!A:A,'B0.SUM (tuần 0)'!$A122)</f>
        <v>0</v>
      </c>
      <c r="AM122" s="60"/>
      <c r="AN122" s="60">
        <f>SUMIFS('B0.8.Online'!M:M,'B0.8.Online'!A:A,'B0.SUM (tuần 0)'!$A122)</f>
        <v>0</v>
      </c>
      <c r="AO122" s="61"/>
      <c r="AP122" s="1">
        <f>SUMIFS('B1.SUM (tuần 4)'!$I:$I,'B1.SUM (tuần 4)'!$A:$A,'B0.SUM (tuần 0)'!$A122)</f>
        <v>0</v>
      </c>
      <c r="AQ122" s="62">
        <f t="shared" si="15"/>
        <v>0</v>
      </c>
    </row>
    <row r="123" spans="1:43" ht="13.5" customHeight="1">
      <c r="A123" s="63">
        <v>1001110581</v>
      </c>
      <c r="B123" s="64" t="s">
        <v>229</v>
      </c>
      <c r="C123" s="64" t="s">
        <v>118</v>
      </c>
      <c r="D123" s="52" t="s">
        <v>57</v>
      </c>
      <c r="E123" s="55" t="s">
        <v>58</v>
      </c>
      <c r="F123" s="55" t="s">
        <v>10</v>
      </c>
      <c r="G123" s="55"/>
      <c r="H123" s="55">
        <v>1018322</v>
      </c>
      <c r="I123" s="56">
        <f t="shared" si="11"/>
        <v>0</v>
      </c>
      <c r="J123" s="55"/>
      <c r="K123" s="55">
        <f>SUMIFS('B0.3.XK'!J:J,'B0.3.XK'!A:A,'B0.SUM (tuần 0)'!$A123)</f>
        <v>0</v>
      </c>
      <c r="L123" s="55"/>
      <c r="M123" s="55">
        <f>SUMIFS('B0.5.GT2'!K:K,'B0.5.GT2'!A:A,'B0.SUM (tuần 0)'!$A123)</f>
        <v>0</v>
      </c>
      <c r="N123" s="55">
        <f>SUMIFS('B0.4.OEM'!J:J,'B0.4.OEM'!A:A,'B0.SUM (tuần 0)'!$A123)</f>
        <v>0</v>
      </c>
      <c r="O123" s="55"/>
      <c r="P123" s="55">
        <f>SUMIFS('B0.8.Online'!J:J,'B0.8.Online'!A:A,'B0.SUM (tuần 0)'!$A123)</f>
        <v>0</v>
      </c>
      <c r="Q123" s="57">
        <f t="shared" si="12"/>
        <v>0</v>
      </c>
      <c r="R123" s="55"/>
      <c r="S123" s="55">
        <f>SUMIFS('B0.3.XK'!K:K,'B0.3.XK'!A:A,'B0.SUM (tuần 0)'!$A123)</f>
        <v>0</v>
      </c>
      <c r="T123" s="55"/>
      <c r="U123" s="55">
        <f>SUMIFS('B0.5.GT2'!K:K,'B0.5.GT2'!A:A,'B0.SUM (tuần 0)'!$A123)</f>
        <v>0</v>
      </c>
      <c r="V123" s="55">
        <f>SUMIFS('B0.4.OEM'!K:K,'B0.4.OEM'!A:A,'B0.SUM (tuần 0)'!$A123)</f>
        <v>0</v>
      </c>
      <c r="W123" s="55"/>
      <c r="X123" s="55">
        <f>SUMIFS('B0.8.Online'!K:K,'B0.8.Online'!A:A,'B0.SUM (tuần 0)'!$A123)</f>
        <v>0</v>
      </c>
      <c r="Y123" s="58">
        <f t="shared" si="13"/>
        <v>0</v>
      </c>
      <c r="Z123" s="55"/>
      <c r="AA123" s="55">
        <f>SUMIFS('B0.3.XK'!L:L,'B0.3.XK'!A:A,'B0.SUM (tuần 0)'!$A123)</f>
        <v>0</v>
      </c>
      <c r="AB123" s="55"/>
      <c r="AC123" s="55">
        <f>SUMIFS('B0.5.GT2'!L:L,'B0.5.GT2'!A:A,'B0.SUM (tuần 0)'!$A123)</f>
        <v>0</v>
      </c>
      <c r="AD123" s="55">
        <f>SUMIFS('B0.4.OEM'!L:L,'B0.4.OEM'!A:A,'B0.SUM (tuần 0)'!$A123)</f>
        <v>0</v>
      </c>
      <c r="AE123" s="55"/>
      <c r="AF123" s="55">
        <f>SUMIFS('B0.8.Online'!L:L,'B0.8.Online'!A:A,'B0.SUM (tuần 0)'!$A123)</f>
        <v>0</v>
      </c>
      <c r="AG123" s="59">
        <f t="shared" si="14"/>
        <v>0</v>
      </c>
      <c r="AH123" s="60"/>
      <c r="AI123" s="60">
        <f>SUMIFS('B0.3.XK'!M:M,'B0.3.XK'!A:A,'B0.SUM (tuần 0)'!$A123)</f>
        <v>0</v>
      </c>
      <c r="AJ123" s="60"/>
      <c r="AK123" s="60">
        <f>SUMIFS('B0.5.GT2'!M:M,'B0.5.GT2'!A:A,'B0.SUM (tuần 0)'!$A123)</f>
        <v>0</v>
      </c>
      <c r="AL123" s="55">
        <f>SUMIFS('B0.4.OEM'!M:M,'B0.4.OEM'!A:A,'B0.SUM (tuần 0)'!$A123)</f>
        <v>0</v>
      </c>
      <c r="AM123" s="60"/>
      <c r="AN123" s="60">
        <f>SUMIFS('B0.8.Online'!M:M,'B0.8.Online'!A:A,'B0.SUM (tuần 0)'!$A123)</f>
        <v>0</v>
      </c>
      <c r="AO123" s="61"/>
      <c r="AP123" s="1">
        <f>SUMIFS('B1.SUM (tuần 4)'!$I:$I,'B1.SUM (tuần 4)'!$A:$A,'B0.SUM (tuần 0)'!$A123)</f>
        <v>0</v>
      </c>
      <c r="AQ123" s="62">
        <f t="shared" si="15"/>
        <v>0</v>
      </c>
    </row>
    <row r="124" spans="1:43" ht="13.5" customHeight="1">
      <c r="A124" s="63">
        <v>1001110582</v>
      </c>
      <c r="B124" s="64" t="s">
        <v>230</v>
      </c>
      <c r="C124" s="64" t="s">
        <v>118</v>
      </c>
      <c r="D124" s="52" t="s">
        <v>57</v>
      </c>
      <c r="E124" s="55" t="s">
        <v>58</v>
      </c>
      <c r="F124" s="55" t="s">
        <v>10</v>
      </c>
      <c r="G124" s="55"/>
      <c r="H124" s="55">
        <v>993591</v>
      </c>
      <c r="I124" s="56">
        <f t="shared" si="11"/>
        <v>0</v>
      </c>
      <c r="J124" s="55"/>
      <c r="K124" s="55">
        <f>SUMIFS('B0.3.XK'!J:J,'B0.3.XK'!A:A,'B0.SUM (tuần 0)'!$A124)</f>
        <v>0</v>
      </c>
      <c r="L124" s="55"/>
      <c r="M124" s="55">
        <f>SUMIFS('B0.5.GT2'!K:K,'B0.5.GT2'!A:A,'B0.SUM (tuần 0)'!$A124)</f>
        <v>0</v>
      </c>
      <c r="N124" s="55">
        <f>SUMIFS('B0.4.OEM'!J:J,'B0.4.OEM'!A:A,'B0.SUM (tuần 0)'!$A124)</f>
        <v>0</v>
      </c>
      <c r="O124" s="55"/>
      <c r="P124" s="55">
        <f>SUMIFS('B0.8.Online'!J:J,'B0.8.Online'!A:A,'B0.SUM (tuần 0)'!$A124)</f>
        <v>0</v>
      </c>
      <c r="Q124" s="57">
        <f t="shared" si="12"/>
        <v>0</v>
      </c>
      <c r="R124" s="55"/>
      <c r="S124" s="55">
        <f>SUMIFS('B0.3.XK'!K:K,'B0.3.XK'!A:A,'B0.SUM (tuần 0)'!$A124)</f>
        <v>0</v>
      </c>
      <c r="T124" s="55"/>
      <c r="U124" s="55">
        <f>SUMIFS('B0.5.GT2'!K:K,'B0.5.GT2'!A:A,'B0.SUM (tuần 0)'!$A124)</f>
        <v>0</v>
      </c>
      <c r="V124" s="55">
        <f>SUMIFS('B0.4.OEM'!K:K,'B0.4.OEM'!A:A,'B0.SUM (tuần 0)'!$A124)</f>
        <v>0</v>
      </c>
      <c r="W124" s="55"/>
      <c r="X124" s="55">
        <f>SUMIFS('B0.8.Online'!K:K,'B0.8.Online'!A:A,'B0.SUM (tuần 0)'!$A124)</f>
        <v>0</v>
      </c>
      <c r="Y124" s="58">
        <f t="shared" si="13"/>
        <v>0</v>
      </c>
      <c r="Z124" s="55"/>
      <c r="AA124" s="55">
        <f>SUMIFS('B0.3.XK'!L:L,'B0.3.XK'!A:A,'B0.SUM (tuần 0)'!$A124)</f>
        <v>0</v>
      </c>
      <c r="AB124" s="55"/>
      <c r="AC124" s="55">
        <f>SUMIFS('B0.5.GT2'!L:L,'B0.5.GT2'!A:A,'B0.SUM (tuần 0)'!$A124)</f>
        <v>0</v>
      </c>
      <c r="AD124" s="55">
        <f>SUMIFS('B0.4.OEM'!L:L,'B0.4.OEM'!A:A,'B0.SUM (tuần 0)'!$A124)</f>
        <v>0</v>
      </c>
      <c r="AE124" s="55"/>
      <c r="AF124" s="55">
        <f>SUMIFS('B0.8.Online'!L:L,'B0.8.Online'!A:A,'B0.SUM (tuần 0)'!$A124)</f>
        <v>0</v>
      </c>
      <c r="AG124" s="59">
        <f t="shared" si="14"/>
        <v>0</v>
      </c>
      <c r="AH124" s="60"/>
      <c r="AI124" s="60">
        <f>SUMIFS('B0.3.XK'!M:M,'B0.3.XK'!A:A,'B0.SUM (tuần 0)'!$A124)</f>
        <v>0</v>
      </c>
      <c r="AJ124" s="60"/>
      <c r="AK124" s="60">
        <f>SUMIFS('B0.5.GT2'!M:M,'B0.5.GT2'!A:A,'B0.SUM (tuần 0)'!$A124)</f>
        <v>0</v>
      </c>
      <c r="AL124" s="55">
        <f>SUMIFS('B0.4.OEM'!M:M,'B0.4.OEM'!A:A,'B0.SUM (tuần 0)'!$A124)</f>
        <v>0</v>
      </c>
      <c r="AM124" s="60"/>
      <c r="AN124" s="60">
        <f>SUMIFS('B0.8.Online'!M:M,'B0.8.Online'!A:A,'B0.SUM (tuần 0)'!$A124)</f>
        <v>0</v>
      </c>
      <c r="AO124" s="61"/>
      <c r="AP124" s="1">
        <f>SUMIFS('B1.SUM (tuần 4)'!$I:$I,'B1.SUM (tuần 4)'!$A:$A,'B0.SUM (tuần 0)'!$A124)</f>
        <v>0</v>
      </c>
      <c r="AQ124" s="62">
        <f t="shared" si="15"/>
        <v>0</v>
      </c>
    </row>
    <row r="125" spans="1:43" ht="13.5" customHeight="1">
      <c r="A125" s="63">
        <v>1001110584</v>
      </c>
      <c r="B125" s="64" t="s">
        <v>231</v>
      </c>
      <c r="C125" s="64" t="s">
        <v>166</v>
      </c>
      <c r="D125" s="52" t="s">
        <v>57</v>
      </c>
      <c r="E125" s="55" t="s">
        <v>58</v>
      </c>
      <c r="F125" s="55" t="s">
        <v>10</v>
      </c>
      <c r="G125" s="55"/>
      <c r="H125" s="55">
        <v>1180785</v>
      </c>
      <c r="I125" s="56">
        <f t="shared" si="11"/>
        <v>0</v>
      </c>
      <c r="J125" s="55"/>
      <c r="K125" s="55">
        <f>SUMIFS('B0.3.XK'!J:J,'B0.3.XK'!A:A,'B0.SUM (tuần 0)'!$A125)</f>
        <v>0</v>
      </c>
      <c r="L125" s="55"/>
      <c r="M125" s="55">
        <f>SUMIFS('B0.5.GT2'!K:K,'B0.5.GT2'!A:A,'B0.SUM (tuần 0)'!$A125)</f>
        <v>0</v>
      </c>
      <c r="N125" s="55">
        <f>SUMIFS('B0.4.OEM'!J:J,'B0.4.OEM'!A:A,'B0.SUM (tuần 0)'!$A125)</f>
        <v>0</v>
      </c>
      <c r="O125" s="55"/>
      <c r="P125" s="55">
        <f>SUMIFS('B0.8.Online'!J:J,'B0.8.Online'!A:A,'B0.SUM (tuần 0)'!$A125)</f>
        <v>0</v>
      </c>
      <c r="Q125" s="57">
        <f t="shared" si="12"/>
        <v>0</v>
      </c>
      <c r="R125" s="55"/>
      <c r="S125" s="55">
        <f>SUMIFS('B0.3.XK'!K:K,'B0.3.XK'!A:A,'B0.SUM (tuần 0)'!$A125)</f>
        <v>0</v>
      </c>
      <c r="T125" s="55"/>
      <c r="U125" s="55">
        <f>SUMIFS('B0.5.GT2'!K:K,'B0.5.GT2'!A:A,'B0.SUM (tuần 0)'!$A125)</f>
        <v>0</v>
      </c>
      <c r="V125" s="55">
        <f>SUMIFS('B0.4.OEM'!K:K,'B0.4.OEM'!A:A,'B0.SUM (tuần 0)'!$A125)</f>
        <v>0</v>
      </c>
      <c r="W125" s="55"/>
      <c r="X125" s="55">
        <f>SUMIFS('B0.8.Online'!K:K,'B0.8.Online'!A:A,'B0.SUM (tuần 0)'!$A125)</f>
        <v>0</v>
      </c>
      <c r="Y125" s="58">
        <f t="shared" si="13"/>
        <v>0</v>
      </c>
      <c r="Z125" s="55"/>
      <c r="AA125" s="55">
        <f>SUMIFS('B0.3.XK'!L:L,'B0.3.XK'!A:A,'B0.SUM (tuần 0)'!$A125)</f>
        <v>0</v>
      </c>
      <c r="AB125" s="55"/>
      <c r="AC125" s="55">
        <f>SUMIFS('B0.5.GT2'!L:L,'B0.5.GT2'!A:A,'B0.SUM (tuần 0)'!$A125)</f>
        <v>0</v>
      </c>
      <c r="AD125" s="55">
        <f>SUMIFS('B0.4.OEM'!L:L,'B0.4.OEM'!A:A,'B0.SUM (tuần 0)'!$A125)</f>
        <v>0</v>
      </c>
      <c r="AE125" s="55"/>
      <c r="AF125" s="55">
        <f>SUMIFS('B0.8.Online'!L:L,'B0.8.Online'!A:A,'B0.SUM (tuần 0)'!$A125)</f>
        <v>0</v>
      </c>
      <c r="AG125" s="59">
        <f t="shared" si="14"/>
        <v>0</v>
      </c>
      <c r="AH125" s="60"/>
      <c r="AI125" s="60">
        <f>SUMIFS('B0.3.XK'!M:M,'B0.3.XK'!A:A,'B0.SUM (tuần 0)'!$A125)</f>
        <v>0</v>
      </c>
      <c r="AJ125" s="60"/>
      <c r="AK125" s="60">
        <f>SUMIFS('B0.5.GT2'!M:M,'B0.5.GT2'!A:A,'B0.SUM (tuần 0)'!$A125)</f>
        <v>0</v>
      </c>
      <c r="AL125" s="55">
        <f>SUMIFS('B0.4.OEM'!M:M,'B0.4.OEM'!A:A,'B0.SUM (tuần 0)'!$A125)</f>
        <v>0</v>
      </c>
      <c r="AM125" s="60"/>
      <c r="AN125" s="60">
        <f>SUMIFS('B0.8.Online'!M:M,'B0.8.Online'!A:A,'B0.SUM (tuần 0)'!$A125)</f>
        <v>0</v>
      </c>
      <c r="AO125" s="61"/>
      <c r="AP125" s="1">
        <f>SUMIFS('B1.SUM (tuần 4)'!$I:$I,'B1.SUM (tuần 4)'!$A:$A,'B0.SUM (tuần 0)'!$A125)</f>
        <v>0</v>
      </c>
      <c r="AQ125" s="62">
        <f t="shared" si="15"/>
        <v>0</v>
      </c>
    </row>
    <row r="126" spans="1:43" ht="13.5" customHeight="1">
      <c r="A126" s="63">
        <v>1001110585</v>
      </c>
      <c r="B126" s="64" t="s">
        <v>232</v>
      </c>
      <c r="C126" s="64" t="s">
        <v>166</v>
      </c>
      <c r="D126" s="52" t="s">
        <v>57</v>
      </c>
      <c r="E126" s="55" t="s">
        <v>58</v>
      </c>
      <c r="F126" s="55" t="s">
        <v>10</v>
      </c>
      <c r="G126" s="55"/>
      <c r="H126" s="55">
        <v>1157304</v>
      </c>
      <c r="I126" s="56">
        <f t="shared" si="11"/>
        <v>0</v>
      </c>
      <c r="J126" s="55"/>
      <c r="K126" s="55">
        <f>SUMIFS('B0.3.XK'!J:J,'B0.3.XK'!A:A,'B0.SUM (tuần 0)'!$A126)</f>
        <v>0</v>
      </c>
      <c r="L126" s="55"/>
      <c r="M126" s="55">
        <f>SUMIFS('B0.5.GT2'!K:K,'B0.5.GT2'!A:A,'B0.SUM (tuần 0)'!$A126)</f>
        <v>0</v>
      </c>
      <c r="N126" s="55">
        <f>SUMIFS('B0.4.OEM'!J:J,'B0.4.OEM'!A:A,'B0.SUM (tuần 0)'!$A126)</f>
        <v>0</v>
      </c>
      <c r="O126" s="55"/>
      <c r="P126" s="55">
        <f>SUMIFS('B0.8.Online'!J:J,'B0.8.Online'!A:A,'B0.SUM (tuần 0)'!$A126)</f>
        <v>0</v>
      </c>
      <c r="Q126" s="57">
        <f t="shared" si="12"/>
        <v>0</v>
      </c>
      <c r="R126" s="55"/>
      <c r="S126" s="55">
        <f>SUMIFS('B0.3.XK'!K:K,'B0.3.XK'!A:A,'B0.SUM (tuần 0)'!$A126)</f>
        <v>0</v>
      </c>
      <c r="T126" s="55"/>
      <c r="U126" s="55">
        <f>SUMIFS('B0.5.GT2'!K:K,'B0.5.GT2'!A:A,'B0.SUM (tuần 0)'!$A126)</f>
        <v>0</v>
      </c>
      <c r="V126" s="55">
        <f>SUMIFS('B0.4.OEM'!K:K,'B0.4.OEM'!A:A,'B0.SUM (tuần 0)'!$A126)</f>
        <v>0</v>
      </c>
      <c r="W126" s="55"/>
      <c r="X126" s="55">
        <f>SUMIFS('B0.8.Online'!K:K,'B0.8.Online'!A:A,'B0.SUM (tuần 0)'!$A126)</f>
        <v>0</v>
      </c>
      <c r="Y126" s="58">
        <f t="shared" si="13"/>
        <v>0</v>
      </c>
      <c r="Z126" s="55"/>
      <c r="AA126" s="55">
        <f>SUMIFS('B0.3.XK'!L:L,'B0.3.XK'!A:A,'B0.SUM (tuần 0)'!$A126)</f>
        <v>0</v>
      </c>
      <c r="AB126" s="55"/>
      <c r="AC126" s="55">
        <f>SUMIFS('B0.5.GT2'!L:L,'B0.5.GT2'!A:A,'B0.SUM (tuần 0)'!$A126)</f>
        <v>0</v>
      </c>
      <c r="AD126" s="55">
        <f>SUMIFS('B0.4.OEM'!L:L,'B0.4.OEM'!A:A,'B0.SUM (tuần 0)'!$A126)</f>
        <v>0</v>
      </c>
      <c r="AE126" s="55"/>
      <c r="AF126" s="55">
        <f>SUMIFS('B0.8.Online'!L:L,'B0.8.Online'!A:A,'B0.SUM (tuần 0)'!$A126)</f>
        <v>0</v>
      </c>
      <c r="AG126" s="59">
        <f t="shared" si="14"/>
        <v>0</v>
      </c>
      <c r="AH126" s="60"/>
      <c r="AI126" s="60">
        <f>SUMIFS('B0.3.XK'!M:M,'B0.3.XK'!A:A,'B0.SUM (tuần 0)'!$A126)</f>
        <v>0</v>
      </c>
      <c r="AJ126" s="60"/>
      <c r="AK126" s="60">
        <f>SUMIFS('B0.5.GT2'!M:M,'B0.5.GT2'!A:A,'B0.SUM (tuần 0)'!$A126)</f>
        <v>0</v>
      </c>
      <c r="AL126" s="55">
        <f>SUMIFS('B0.4.OEM'!M:M,'B0.4.OEM'!A:A,'B0.SUM (tuần 0)'!$A126)</f>
        <v>0</v>
      </c>
      <c r="AM126" s="60"/>
      <c r="AN126" s="60">
        <f>SUMIFS('B0.8.Online'!M:M,'B0.8.Online'!A:A,'B0.SUM (tuần 0)'!$A126)</f>
        <v>0</v>
      </c>
      <c r="AO126" s="61"/>
      <c r="AP126" s="1">
        <f>SUMIFS('B1.SUM (tuần 4)'!$I:$I,'B1.SUM (tuần 4)'!$A:$A,'B0.SUM (tuần 0)'!$A126)</f>
        <v>0</v>
      </c>
      <c r="AQ126" s="62">
        <f t="shared" si="15"/>
        <v>0</v>
      </c>
    </row>
    <row r="127" spans="1:43" ht="13.5" customHeight="1">
      <c r="A127" s="63">
        <v>1001110586</v>
      </c>
      <c r="B127" s="64" t="s">
        <v>233</v>
      </c>
      <c r="C127" s="64" t="s">
        <v>234</v>
      </c>
      <c r="D127" s="52" t="s">
        <v>57</v>
      </c>
      <c r="E127" s="55" t="s">
        <v>58</v>
      </c>
      <c r="F127" s="55" t="s">
        <v>10</v>
      </c>
      <c r="G127" s="55"/>
      <c r="H127" s="55">
        <v>1834387</v>
      </c>
      <c r="I127" s="56">
        <f t="shared" si="11"/>
        <v>0</v>
      </c>
      <c r="J127" s="55"/>
      <c r="K127" s="55">
        <f>SUMIFS('B0.3.XK'!J:J,'B0.3.XK'!A:A,'B0.SUM (tuần 0)'!$A127)</f>
        <v>0</v>
      </c>
      <c r="L127" s="55"/>
      <c r="M127" s="55">
        <f>SUMIFS('B0.5.GT2'!K:K,'B0.5.GT2'!A:A,'B0.SUM (tuần 0)'!$A127)</f>
        <v>0</v>
      </c>
      <c r="N127" s="55">
        <f>SUMIFS('B0.4.OEM'!J:J,'B0.4.OEM'!A:A,'B0.SUM (tuần 0)'!$A127)</f>
        <v>0</v>
      </c>
      <c r="O127" s="55"/>
      <c r="P127" s="55">
        <f>SUMIFS('B0.8.Online'!J:J,'B0.8.Online'!A:A,'B0.SUM (tuần 0)'!$A127)</f>
        <v>0</v>
      </c>
      <c r="Q127" s="57">
        <f t="shared" si="12"/>
        <v>0</v>
      </c>
      <c r="R127" s="55"/>
      <c r="S127" s="55">
        <f>SUMIFS('B0.3.XK'!K:K,'B0.3.XK'!A:A,'B0.SUM (tuần 0)'!$A127)</f>
        <v>0</v>
      </c>
      <c r="T127" s="55"/>
      <c r="U127" s="55">
        <f>SUMIFS('B0.5.GT2'!K:K,'B0.5.GT2'!A:A,'B0.SUM (tuần 0)'!$A127)</f>
        <v>0</v>
      </c>
      <c r="V127" s="55">
        <f>SUMIFS('B0.4.OEM'!K:K,'B0.4.OEM'!A:A,'B0.SUM (tuần 0)'!$A127)</f>
        <v>0</v>
      </c>
      <c r="W127" s="55"/>
      <c r="X127" s="55">
        <f>SUMIFS('B0.8.Online'!K:K,'B0.8.Online'!A:A,'B0.SUM (tuần 0)'!$A127)</f>
        <v>0</v>
      </c>
      <c r="Y127" s="58">
        <f t="shared" si="13"/>
        <v>0</v>
      </c>
      <c r="Z127" s="55"/>
      <c r="AA127" s="55">
        <f>SUMIFS('B0.3.XK'!L:L,'B0.3.XK'!A:A,'B0.SUM (tuần 0)'!$A127)</f>
        <v>0</v>
      </c>
      <c r="AB127" s="55"/>
      <c r="AC127" s="55">
        <f>SUMIFS('B0.5.GT2'!L:L,'B0.5.GT2'!A:A,'B0.SUM (tuần 0)'!$A127)</f>
        <v>0</v>
      </c>
      <c r="AD127" s="55">
        <f>SUMIFS('B0.4.OEM'!L:L,'B0.4.OEM'!A:A,'B0.SUM (tuần 0)'!$A127)</f>
        <v>0</v>
      </c>
      <c r="AE127" s="55"/>
      <c r="AF127" s="55">
        <f>SUMIFS('B0.8.Online'!L:L,'B0.8.Online'!A:A,'B0.SUM (tuần 0)'!$A127)</f>
        <v>0</v>
      </c>
      <c r="AG127" s="59">
        <f t="shared" si="14"/>
        <v>0</v>
      </c>
      <c r="AH127" s="60"/>
      <c r="AI127" s="60">
        <f>SUMIFS('B0.3.XK'!M:M,'B0.3.XK'!A:A,'B0.SUM (tuần 0)'!$A127)</f>
        <v>0</v>
      </c>
      <c r="AJ127" s="60"/>
      <c r="AK127" s="60">
        <f>SUMIFS('B0.5.GT2'!M:M,'B0.5.GT2'!A:A,'B0.SUM (tuần 0)'!$A127)</f>
        <v>0</v>
      </c>
      <c r="AL127" s="55">
        <f>SUMIFS('B0.4.OEM'!M:M,'B0.4.OEM'!A:A,'B0.SUM (tuần 0)'!$A127)</f>
        <v>0</v>
      </c>
      <c r="AM127" s="60"/>
      <c r="AN127" s="60">
        <f>SUMIFS('B0.8.Online'!M:M,'B0.8.Online'!A:A,'B0.SUM (tuần 0)'!$A127)</f>
        <v>0</v>
      </c>
      <c r="AO127" s="61"/>
      <c r="AP127" s="1">
        <f>SUMIFS('B1.SUM (tuần 4)'!$I:$I,'B1.SUM (tuần 4)'!$A:$A,'B0.SUM (tuần 0)'!$A127)</f>
        <v>0</v>
      </c>
      <c r="AQ127" s="62">
        <f t="shared" si="15"/>
        <v>0</v>
      </c>
    </row>
    <row r="128" spans="1:43" ht="13.5" customHeight="1">
      <c r="A128" s="63">
        <v>1001110587</v>
      </c>
      <c r="B128" s="64" t="s">
        <v>235</v>
      </c>
      <c r="C128" s="64" t="s">
        <v>236</v>
      </c>
      <c r="D128" s="52" t="s">
        <v>57</v>
      </c>
      <c r="E128" s="55" t="s">
        <v>58</v>
      </c>
      <c r="F128" s="55" t="s">
        <v>10</v>
      </c>
      <c r="G128" s="55"/>
      <c r="H128" s="55">
        <v>2132938</v>
      </c>
      <c r="I128" s="56">
        <f t="shared" si="11"/>
        <v>0</v>
      </c>
      <c r="J128" s="55"/>
      <c r="K128" s="55">
        <f>SUMIFS('B0.3.XK'!J:J,'B0.3.XK'!A:A,'B0.SUM (tuần 0)'!$A128)</f>
        <v>0</v>
      </c>
      <c r="L128" s="55"/>
      <c r="M128" s="55">
        <f>SUMIFS('B0.5.GT2'!K:K,'B0.5.GT2'!A:A,'B0.SUM (tuần 0)'!$A128)</f>
        <v>0</v>
      </c>
      <c r="N128" s="55">
        <f>SUMIFS('B0.4.OEM'!J:J,'B0.4.OEM'!A:A,'B0.SUM (tuần 0)'!$A128)</f>
        <v>0</v>
      </c>
      <c r="O128" s="55"/>
      <c r="P128" s="55">
        <f>SUMIFS('B0.8.Online'!J:J,'B0.8.Online'!A:A,'B0.SUM (tuần 0)'!$A128)</f>
        <v>0</v>
      </c>
      <c r="Q128" s="57">
        <f t="shared" si="12"/>
        <v>35</v>
      </c>
      <c r="R128" s="55"/>
      <c r="S128" s="55">
        <f>SUMIFS('B0.3.XK'!K:K,'B0.3.XK'!A:A,'B0.SUM (tuần 0)'!$A128)</f>
        <v>35</v>
      </c>
      <c r="T128" s="55"/>
      <c r="U128" s="55">
        <f>SUMIFS('B0.5.GT2'!K:K,'B0.5.GT2'!A:A,'B0.SUM (tuần 0)'!$A128)</f>
        <v>0</v>
      </c>
      <c r="V128" s="55">
        <f>SUMIFS('B0.4.OEM'!K:K,'B0.4.OEM'!A:A,'B0.SUM (tuần 0)'!$A128)</f>
        <v>0</v>
      </c>
      <c r="W128" s="55"/>
      <c r="X128" s="55">
        <f>SUMIFS('B0.8.Online'!K:K,'B0.8.Online'!A:A,'B0.SUM (tuần 0)'!$A128)</f>
        <v>0</v>
      </c>
      <c r="Y128" s="58">
        <f t="shared" si="13"/>
        <v>0</v>
      </c>
      <c r="Z128" s="55"/>
      <c r="AA128" s="55">
        <f>SUMIFS('B0.3.XK'!L:L,'B0.3.XK'!A:A,'B0.SUM (tuần 0)'!$A128)</f>
        <v>0</v>
      </c>
      <c r="AB128" s="55"/>
      <c r="AC128" s="55">
        <f>SUMIFS('B0.5.GT2'!L:L,'B0.5.GT2'!A:A,'B0.SUM (tuần 0)'!$A128)</f>
        <v>0</v>
      </c>
      <c r="AD128" s="55">
        <f>SUMIFS('B0.4.OEM'!L:L,'B0.4.OEM'!A:A,'B0.SUM (tuần 0)'!$A128)</f>
        <v>0</v>
      </c>
      <c r="AE128" s="55"/>
      <c r="AF128" s="55">
        <f>SUMIFS('B0.8.Online'!L:L,'B0.8.Online'!A:A,'B0.SUM (tuần 0)'!$A128)</f>
        <v>0</v>
      </c>
      <c r="AG128" s="59">
        <f t="shared" si="14"/>
        <v>0</v>
      </c>
      <c r="AH128" s="60"/>
      <c r="AI128" s="60">
        <f>SUMIFS('B0.3.XK'!M:M,'B0.3.XK'!A:A,'B0.SUM (tuần 0)'!$A128)</f>
        <v>0</v>
      </c>
      <c r="AJ128" s="60"/>
      <c r="AK128" s="60">
        <f>SUMIFS('B0.5.GT2'!M:M,'B0.5.GT2'!A:A,'B0.SUM (tuần 0)'!$A128)</f>
        <v>0</v>
      </c>
      <c r="AL128" s="55">
        <f>SUMIFS('B0.4.OEM'!M:M,'B0.4.OEM'!A:A,'B0.SUM (tuần 0)'!$A128)</f>
        <v>0</v>
      </c>
      <c r="AM128" s="60"/>
      <c r="AN128" s="60">
        <f>SUMIFS('B0.8.Online'!M:M,'B0.8.Online'!A:A,'B0.SUM (tuần 0)'!$A128)</f>
        <v>0</v>
      </c>
      <c r="AO128" s="61"/>
      <c r="AP128" s="1">
        <f>SUMIFS('B1.SUM (tuần 4)'!$I:$I,'B1.SUM (tuần 4)'!$A:$A,'B0.SUM (tuần 0)'!$A128)</f>
        <v>0</v>
      </c>
      <c r="AQ128" s="62">
        <f t="shared" si="15"/>
        <v>0</v>
      </c>
    </row>
    <row r="129" spans="1:43" ht="13.5" customHeight="1">
      <c r="A129" s="63">
        <v>1001110588</v>
      </c>
      <c r="B129" s="64" t="s">
        <v>237</v>
      </c>
      <c r="C129" s="64" t="s">
        <v>220</v>
      </c>
      <c r="D129" s="52" t="s">
        <v>57</v>
      </c>
      <c r="E129" s="55" t="s">
        <v>75</v>
      </c>
      <c r="F129" s="55" t="s">
        <v>10</v>
      </c>
      <c r="G129" s="55"/>
      <c r="H129" s="55">
        <v>3781688</v>
      </c>
      <c r="I129" s="56">
        <f t="shared" si="11"/>
        <v>0</v>
      </c>
      <c r="J129" s="55"/>
      <c r="K129" s="55">
        <f>SUMIFS('B0.3.XK'!J:J,'B0.3.XK'!A:A,'B0.SUM (tuần 0)'!$A129)</f>
        <v>0</v>
      </c>
      <c r="L129" s="55"/>
      <c r="M129" s="55">
        <f>SUMIFS('B0.5.GT2'!K:K,'B0.5.GT2'!A:A,'B0.SUM (tuần 0)'!$A129)</f>
        <v>0</v>
      </c>
      <c r="N129" s="55">
        <f>SUMIFS('B0.4.OEM'!J:J,'B0.4.OEM'!A:A,'B0.SUM (tuần 0)'!$A129)</f>
        <v>0</v>
      </c>
      <c r="O129" s="55"/>
      <c r="P129" s="55">
        <f>SUMIFS('B0.8.Online'!J:J,'B0.8.Online'!A:A,'B0.SUM (tuần 0)'!$A129)</f>
        <v>0</v>
      </c>
      <c r="Q129" s="57">
        <f t="shared" si="12"/>
        <v>200</v>
      </c>
      <c r="R129" s="55"/>
      <c r="S129" s="55">
        <f>SUMIFS('B0.3.XK'!K:K,'B0.3.XK'!A:A,'B0.SUM (tuần 0)'!$A129)</f>
        <v>200</v>
      </c>
      <c r="T129" s="55"/>
      <c r="U129" s="55">
        <f>SUMIFS('B0.5.GT2'!K:K,'B0.5.GT2'!A:A,'B0.SUM (tuần 0)'!$A129)</f>
        <v>0</v>
      </c>
      <c r="V129" s="55">
        <f>SUMIFS('B0.4.OEM'!K:K,'B0.4.OEM'!A:A,'B0.SUM (tuần 0)'!$A129)</f>
        <v>0</v>
      </c>
      <c r="W129" s="55"/>
      <c r="X129" s="55">
        <f>SUMIFS('B0.8.Online'!K:K,'B0.8.Online'!A:A,'B0.SUM (tuần 0)'!$A129)</f>
        <v>0</v>
      </c>
      <c r="Y129" s="58">
        <f t="shared" si="13"/>
        <v>0</v>
      </c>
      <c r="Z129" s="55"/>
      <c r="AA129" s="55">
        <f>SUMIFS('B0.3.XK'!L:L,'B0.3.XK'!A:A,'B0.SUM (tuần 0)'!$A129)</f>
        <v>0</v>
      </c>
      <c r="AB129" s="55"/>
      <c r="AC129" s="55">
        <f>SUMIFS('B0.5.GT2'!L:L,'B0.5.GT2'!A:A,'B0.SUM (tuần 0)'!$A129)</f>
        <v>0</v>
      </c>
      <c r="AD129" s="55">
        <f>SUMIFS('B0.4.OEM'!L:L,'B0.4.OEM'!A:A,'B0.SUM (tuần 0)'!$A129)</f>
        <v>0</v>
      </c>
      <c r="AE129" s="55"/>
      <c r="AF129" s="55">
        <f>SUMIFS('B0.8.Online'!L:L,'B0.8.Online'!A:A,'B0.SUM (tuần 0)'!$A129)</f>
        <v>0</v>
      </c>
      <c r="AG129" s="59">
        <f t="shared" si="14"/>
        <v>0</v>
      </c>
      <c r="AH129" s="60"/>
      <c r="AI129" s="60">
        <f>SUMIFS('B0.3.XK'!M:M,'B0.3.XK'!A:A,'B0.SUM (tuần 0)'!$A129)</f>
        <v>0</v>
      </c>
      <c r="AJ129" s="60"/>
      <c r="AK129" s="60">
        <f>SUMIFS('B0.5.GT2'!M:M,'B0.5.GT2'!A:A,'B0.SUM (tuần 0)'!$A129)</f>
        <v>0</v>
      </c>
      <c r="AL129" s="55">
        <f>SUMIFS('B0.4.OEM'!M:M,'B0.4.OEM'!A:A,'B0.SUM (tuần 0)'!$A129)</f>
        <v>0</v>
      </c>
      <c r="AM129" s="60"/>
      <c r="AN129" s="60">
        <f>SUMIFS('B0.8.Online'!M:M,'B0.8.Online'!A:A,'B0.SUM (tuần 0)'!$A129)</f>
        <v>0</v>
      </c>
      <c r="AO129" s="61"/>
      <c r="AP129" s="1">
        <f>SUMIFS('B1.SUM (tuần 4)'!$I:$I,'B1.SUM (tuần 4)'!$A:$A,'B0.SUM (tuần 0)'!$A129)</f>
        <v>0</v>
      </c>
      <c r="AQ129" s="62">
        <f t="shared" si="15"/>
        <v>0</v>
      </c>
    </row>
    <row r="130" spans="1:43" ht="13.5" customHeight="1">
      <c r="A130" s="63">
        <v>1001110589</v>
      </c>
      <c r="B130" s="64" t="s">
        <v>238</v>
      </c>
      <c r="C130" s="64" t="s">
        <v>223</v>
      </c>
      <c r="D130" s="52" t="s">
        <v>57</v>
      </c>
      <c r="E130" s="55" t="s">
        <v>72</v>
      </c>
      <c r="F130" s="55" t="s">
        <v>10</v>
      </c>
      <c r="G130" s="55"/>
      <c r="H130" s="55">
        <v>2241861</v>
      </c>
      <c r="I130" s="56">
        <f t="shared" si="11"/>
        <v>0</v>
      </c>
      <c r="J130" s="55"/>
      <c r="K130" s="55">
        <f>SUMIFS('B0.3.XK'!J:J,'B0.3.XK'!A:A,'B0.SUM (tuần 0)'!$A130)</f>
        <v>0</v>
      </c>
      <c r="L130" s="55"/>
      <c r="M130" s="55">
        <f>SUMIFS('B0.5.GT2'!K:K,'B0.5.GT2'!A:A,'B0.SUM (tuần 0)'!$A130)</f>
        <v>0</v>
      </c>
      <c r="N130" s="55">
        <f>SUMIFS('B0.4.OEM'!J:J,'B0.4.OEM'!A:A,'B0.SUM (tuần 0)'!$A130)</f>
        <v>0</v>
      </c>
      <c r="O130" s="55"/>
      <c r="P130" s="55">
        <f>SUMIFS('B0.8.Online'!J:J,'B0.8.Online'!A:A,'B0.SUM (tuần 0)'!$A130)</f>
        <v>0</v>
      </c>
      <c r="Q130" s="57">
        <f t="shared" si="12"/>
        <v>101</v>
      </c>
      <c r="R130" s="55"/>
      <c r="S130" s="55">
        <f>SUMIFS('B0.3.XK'!K:K,'B0.3.XK'!A:A,'B0.SUM (tuần 0)'!$A130)</f>
        <v>101</v>
      </c>
      <c r="T130" s="55"/>
      <c r="U130" s="55">
        <f>SUMIFS('B0.5.GT2'!K:K,'B0.5.GT2'!A:A,'B0.SUM (tuần 0)'!$A130)</f>
        <v>0</v>
      </c>
      <c r="V130" s="55">
        <f>SUMIFS('B0.4.OEM'!K:K,'B0.4.OEM'!A:A,'B0.SUM (tuần 0)'!$A130)</f>
        <v>0</v>
      </c>
      <c r="W130" s="55"/>
      <c r="X130" s="55">
        <f>SUMIFS('B0.8.Online'!K:K,'B0.8.Online'!A:A,'B0.SUM (tuần 0)'!$A130)</f>
        <v>0</v>
      </c>
      <c r="Y130" s="58">
        <f t="shared" si="13"/>
        <v>120</v>
      </c>
      <c r="Z130" s="55"/>
      <c r="AA130" s="55">
        <f>SUMIFS('B0.3.XK'!L:L,'B0.3.XK'!A:A,'B0.SUM (tuần 0)'!$A130)</f>
        <v>120</v>
      </c>
      <c r="AB130" s="55"/>
      <c r="AC130" s="55">
        <f>SUMIFS('B0.5.GT2'!L:L,'B0.5.GT2'!A:A,'B0.SUM (tuần 0)'!$A130)</f>
        <v>0</v>
      </c>
      <c r="AD130" s="55">
        <f>SUMIFS('B0.4.OEM'!L:L,'B0.4.OEM'!A:A,'B0.SUM (tuần 0)'!$A130)</f>
        <v>0</v>
      </c>
      <c r="AE130" s="55"/>
      <c r="AF130" s="55">
        <f>SUMIFS('B0.8.Online'!L:L,'B0.8.Online'!A:A,'B0.SUM (tuần 0)'!$A130)</f>
        <v>0</v>
      </c>
      <c r="AG130" s="59">
        <f t="shared" si="14"/>
        <v>0</v>
      </c>
      <c r="AH130" s="60"/>
      <c r="AI130" s="60">
        <f>SUMIFS('B0.3.XK'!M:M,'B0.3.XK'!A:A,'B0.SUM (tuần 0)'!$A130)</f>
        <v>0</v>
      </c>
      <c r="AJ130" s="60"/>
      <c r="AK130" s="60">
        <f>SUMIFS('B0.5.GT2'!M:M,'B0.5.GT2'!A:A,'B0.SUM (tuần 0)'!$A130)</f>
        <v>0</v>
      </c>
      <c r="AL130" s="55">
        <f>SUMIFS('B0.4.OEM'!M:M,'B0.4.OEM'!A:A,'B0.SUM (tuần 0)'!$A130)</f>
        <v>0</v>
      </c>
      <c r="AM130" s="60"/>
      <c r="AN130" s="60">
        <f>SUMIFS('B0.8.Online'!M:M,'B0.8.Online'!A:A,'B0.SUM (tuần 0)'!$A130)</f>
        <v>0</v>
      </c>
      <c r="AO130" s="61" t="s">
        <v>239</v>
      </c>
      <c r="AP130" s="1">
        <f>SUMIFS('B1.SUM (tuần 4)'!$I:$I,'B1.SUM (tuần 4)'!$A:$A,'B0.SUM (tuần 0)'!$A130)</f>
        <v>0</v>
      </c>
      <c r="AQ130" s="62">
        <f t="shared" si="15"/>
        <v>0</v>
      </c>
    </row>
    <row r="131" spans="1:43" ht="13.5" customHeight="1">
      <c r="A131" s="63">
        <v>1001110591</v>
      </c>
      <c r="B131" s="64" t="s">
        <v>240</v>
      </c>
      <c r="C131" s="64" t="s">
        <v>101</v>
      </c>
      <c r="D131" s="52" t="s">
        <v>57</v>
      </c>
      <c r="E131" s="55" t="s">
        <v>58</v>
      </c>
      <c r="F131" s="55" t="s">
        <v>10</v>
      </c>
      <c r="G131" s="55"/>
      <c r="H131" s="55">
        <v>1486506</v>
      </c>
      <c r="I131" s="56">
        <f t="shared" si="11"/>
        <v>0</v>
      </c>
      <c r="J131" s="55"/>
      <c r="K131" s="55">
        <f>SUMIFS('B0.3.XK'!J:J,'B0.3.XK'!A:A,'B0.SUM (tuần 0)'!$A131)</f>
        <v>0</v>
      </c>
      <c r="L131" s="55"/>
      <c r="M131" s="55">
        <f>SUMIFS('B0.5.GT2'!K:K,'B0.5.GT2'!A:A,'B0.SUM (tuần 0)'!$A131)</f>
        <v>0</v>
      </c>
      <c r="N131" s="55">
        <f>SUMIFS('B0.4.OEM'!J:J,'B0.4.OEM'!A:A,'B0.SUM (tuần 0)'!$A131)</f>
        <v>0</v>
      </c>
      <c r="O131" s="55"/>
      <c r="P131" s="55">
        <f>SUMIFS('B0.8.Online'!J:J,'B0.8.Online'!A:A,'B0.SUM (tuần 0)'!$A131)</f>
        <v>0</v>
      </c>
      <c r="Q131" s="57">
        <f t="shared" si="12"/>
        <v>300</v>
      </c>
      <c r="R131" s="55"/>
      <c r="S131" s="55">
        <f>SUMIFS('B0.3.XK'!K:K,'B0.3.XK'!A:A,'B0.SUM (tuần 0)'!$A131)</f>
        <v>300</v>
      </c>
      <c r="T131" s="55"/>
      <c r="U131" s="55">
        <f>SUMIFS('B0.5.GT2'!K:K,'B0.5.GT2'!A:A,'B0.SUM (tuần 0)'!$A131)</f>
        <v>0</v>
      </c>
      <c r="V131" s="55">
        <f>SUMIFS('B0.4.OEM'!K:K,'B0.4.OEM'!A:A,'B0.SUM (tuần 0)'!$A131)</f>
        <v>0</v>
      </c>
      <c r="W131" s="55"/>
      <c r="X131" s="55">
        <f>SUMIFS('B0.8.Online'!K:K,'B0.8.Online'!A:A,'B0.SUM (tuần 0)'!$A131)</f>
        <v>0</v>
      </c>
      <c r="Y131" s="58">
        <f t="shared" si="13"/>
        <v>0</v>
      </c>
      <c r="Z131" s="55"/>
      <c r="AA131" s="55">
        <f>SUMIFS('B0.3.XK'!L:L,'B0.3.XK'!A:A,'B0.SUM (tuần 0)'!$A131)</f>
        <v>0</v>
      </c>
      <c r="AB131" s="55"/>
      <c r="AC131" s="55">
        <f>SUMIFS('B0.5.GT2'!L:L,'B0.5.GT2'!A:A,'B0.SUM (tuần 0)'!$A131)</f>
        <v>0</v>
      </c>
      <c r="AD131" s="55">
        <f>SUMIFS('B0.4.OEM'!L:L,'B0.4.OEM'!A:A,'B0.SUM (tuần 0)'!$A131)</f>
        <v>0</v>
      </c>
      <c r="AE131" s="55"/>
      <c r="AF131" s="55">
        <f>SUMIFS('B0.8.Online'!L:L,'B0.8.Online'!A:A,'B0.SUM (tuần 0)'!$A131)</f>
        <v>0</v>
      </c>
      <c r="AG131" s="59">
        <f t="shared" si="14"/>
        <v>0</v>
      </c>
      <c r="AH131" s="60"/>
      <c r="AI131" s="60">
        <f>SUMIFS('B0.3.XK'!M:M,'B0.3.XK'!A:A,'B0.SUM (tuần 0)'!$A131)</f>
        <v>0</v>
      </c>
      <c r="AJ131" s="60"/>
      <c r="AK131" s="60">
        <f>SUMIFS('B0.5.GT2'!M:M,'B0.5.GT2'!A:A,'B0.SUM (tuần 0)'!$A131)</f>
        <v>0</v>
      </c>
      <c r="AL131" s="55">
        <f>SUMIFS('B0.4.OEM'!M:M,'B0.4.OEM'!A:A,'B0.SUM (tuần 0)'!$A131)</f>
        <v>0</v>
      </c>
      <c r="AM131" s="60"/>
      <c r="AN131" s="60">
        <f>SUMIFS('B0.8.Online'!M:M,'B0.8.Online'!A:A,'B0.SUM (tuần 0)'!$A131)</f>
        <v>0</v>
      </c>
      <c r="AO131" s="61"/>
      <c r="AP131" s="1">
        <f>SUMIFS('B1.SUM (tuần 4)'!$I:$I,'B1.SUM (tuần 4)'!$A:$A,'B0.SUM (tuần 0)'!$A131)</f>
        <v>0</v>
      </c>
      <c r="AQ131" s="62">
        <f t="shared" si="15"/>
        <v>0</v>
      </c>
    </row>
    <row r="132" spans="1:43" ht="13.5" customHeight="1">
      <c r="A132" s="63">
        <v>1001110592</v>
      </c>
      <c r="B132" s="64" t="s">
        <v>241</v>
      </c>
      <c r="C132" s="64" t="s">
        <v>164</v>
      </c>
      <c r="D132" s="52" t="s">
        <v>57</v>
      </c>
      <c r="E132" s="55" t="s">
        <v>58</v>
      </c>
      <c r="F132" s="55" t="s">
        <v>10</v>
      </c>
      <c r="G132" s="55"/>
      <c r="H132" s="55">
        <v>2057805</v>
      </c>
      <c r="I132" s="56">
        <f t="shared" si="11"/>
        <v>0</v>
      </c>
      <c r="J132" s="55"/>
      <c r="K132" s="55">
        <f>SUMIFS('B0.3.XK'!J:J,'B0.3.XK'!A:A,'B0.SUM (tuần 0)'!$A132)</f>
        <v>0</v>
      </c>
      <c r="L132" s="55"/>
      <c r="M132" s="55">
        <f>SUMIFS('B0.5.GT2'!K:K,'B0.5.GT2'!A:A,'B0.SUM (tuần 0)'!$A132)</f>
        <v>0</v>
      </c>
      <c r="N132" s="55">
        <f>SUMIFS('B0.4.OEM'!J:J,'B0.4.OEM'!A:A,'B0.SUM (tuần 0)'!$A132)</f>
        <v>0</v>
      </c>
      <c r="O132" s="55"/>
      <c r="P132" s="55">
        <f>SUMIFS('B0.8.Online'!J:J,'B0.8.Online'!A:A,'B0.SUM (tuần 0)'!$A132)</f>
        <v>0</v>
      </c>
      <c r="Q132" s="57">
        <f t="shared" si="12"/>
        <v>0</v>
      </c>
      <c r="R132" s="55"/>
      <c r="S132" s="55">
        <f>SUMIFS('B0.3.XK'!K:K,'B0.3.XK'!A:A,'B0.SUM (tuần 0)'!$A132)</f>
        <v>0</v>
      </c>
      <c r="T132" s="55"/>
      <c r="U132" s="55">
        <f>SUMIFS('B0.5.GT2'!K:K,'B0.5.GT2'!A:A,'B0.SUM (tuần 0)'!$A132)</f>
        <v>0</v>
      </c>
      <c r="V132" s="55">
        <f>SUMIFS('B0.4.OEM'!K:K,'B0.4.OEM'!A:A,'B0.SUM (tuần 0)'!$A132)</f>
        <v>0</v>
      </c>
      <c r="W132" s="55"/>
      <c r="X132" s="55">
        <f>SUMIFS('B0.8.Online'!K:K,'B0.8.Online'!A:A,'B0.SUM (tuần 0)'!$A132)</f>
        <v>0</v>
      </c>
      <c r="Y132" s="58">
        <f t="shared" si="13"/>
        <v>0</v>
      </c>
      <c r="Z132" s="55"/>
      <c r="AA132" s="55">
        <f>SUMIFS('B0.3.XK'!L:L,'B0.3.XK'!A:A,'B0.SUM (tuần 0)'!$A132)</f>
        <v>0</v>
      </c>
      <c r="AB132" s="55"/>
      <c r="AC132" s="55">
        <f>SUMIFS('B0.5.GT2'!L:L,'B0.5.GT2'!A:A,'B0.SUM (tuần 0)'!$A132)</f>
        <v>0</v>
      </c>
      <c r="AD132" s="55">
        <f>SUMIFS('B0.4.OEM'!L:L,'B0.4.OEM'!A:A,'B0.SUM (tuần 0)'!$A132)</f>
        <v>0</v>
      </c>
      <c r="AE132" s="55"/>
      <c r="AF132" s="55">
        <f>SUMIFS('B0.8.Online'!L:L,'B0.8.Online'!A:A,'B0.SUM (tuần 0)'!$A132)</f>
        <v>0</v>
      </c>
      <c r="AG132" s="59">
        <f t="shared" si="14"/>
        <v>0</v>
      </c>
      <c r="AH132" s="60"/>
      <c r="AI132" s="60">
        <f>SUMIFS('B0.3.XK'!M:M,'B0.3.XK'!A:A,'B0.SUM (tuần 0)'!$A132)</f>
        <v>0</v>
      </c>
      <c r="AJ132" s="60"/>
      <c r="AK132" s="60">
        <f>SUMIFS('B0.5.GT2'!M:M,'B0.5.GT2'!A:A,'B0.SUM (tuần 0)'!$A132)</f>
        <v>0</v>
      </c>
      <c r="AL132" s="55">
        <f>SUMIFS('B0.4.OEM'!M:M,'B0.4.OEM'!A:A,'B0.SUM (tuần 0)'!$A132)</f>
        <v>0</v>
      </c>
      <c r="AM132" s="60"/>
      <c r="AN132" s="60">
        <f>SUMIFS('B0.8.Online'!M:M,'B0.8.Online'!A:A,'B0.SUM (tuần 0)'!$A132)</f>
        <v>0</v>
      </c>
      <c r="AO132" s="61"/>
      <c r="AP132" s="1">
        <f>SUMIFS('B1.SUM (tuần 4)'!$I:$I,'B1.SUM (tuần 4)'!$A:$A,'B0.SUM (tuần 0)'!$A132)</f>
        <v>0</v>
      </c>
      <c r="AQ132" s="62">
        <f t="shared" si="15"/>
        <v>0</v>
      </c>
    </row>
    <row r="133" spans="1:43" ht="13.5" customHeight="1">
      <c r="A133" s="63">
        <v>1001110593</v>
      </c>
      <c r="B133" s="64" t="s">
        <v>242</v>
      </c>
      <c r="C133" s="64" t="s">
        <v>142</v>
      </c>
      <c r="D133" s="52" t="s">
        <v>57</v>
      </c>
      <c r="E133" s="55" t="s">
        <v>58</v>
      </c>
      <c r="F133" s="55" t="s">
        <v>10</v>
      </c>
      <c r="G133" s="55"/>
      <c r="H133" s="55">
        <v>1928803</v>
      </c>
      <c r="I133" s="56">
        <f t="shared" si="11"/>
        <v>0</v>
      </c>
      <c r="J133" s="55"/>
      <c r="K133" s="55">
        <f>SUMIFS('B0.3.XK'!J:J,'B0.3.XK'!A:A,'B0.SUM (tuần 0)'!$A133)</f>
        <v>0</v>
      </c>
      <c r="L133" s="55"/>
      <c r="M133" s="55">
        <f>SUMIFS('B0.5.GT2'!K:K,'B0.5.GT2'!A:A,'B0.SUM (tuần 0)'!$A133)</f>
        <v>0</v>
      </c>
      <c r="N133" s="55">
        <f>SUMIFS('B0.4.OEM'!J:J,'B0.4.OEM'!A:A,'B0.SUM (tuần 0)'!$A133)</f>
        <v>0</v>
      </c>
      <c r="O133" s="55"/>
      <c r="P133" s="55">
        <f>SUMIFS('B0.8.Online'!J:J,'B0.8.Online'!A:A,'B0.SUM (tuần 0)'!$A133)</f>
        <v>0</v>
      </c>
      <c r="Q133" s="57">
        <f t="shared" si="12"/>
        <v>0</v>
      </c>
      <c r="R133" s="55"/>
      <c r="S133" s="55">
        <f>SUMIFS('B0.3.XK'!K:K,'B0.3.XK'!A:A,'B0.SUM (tuần 0)'!$A133)</f>
        <v>0</v>
      </c>
      <c r="T133" s="55"/>
      <c r="U133" s="55">
        <f>SUMIFS('B0.5.GT2'!K:K,'B0.5.GT2'!A:A,'B0.SUM (tuần 0)'!$A133)</f>
        <v>0</v>
      </c>
      <c r="V133" s="55">
        <f>SUMIFS('B0.4.OEM'!K:K,'B0.4.OEM'!A:A,'B0.SUM (tuần 0)'!$A133)</f>
        <v>0</v>
      </c>
      <c r="W133" s="55"/>
      <c r="X133" s="55">
        <f>SUMIFS('B0.8.Online'!K:K,'B0.8.Online'!A:A,'B0.SUM (tuần 0)'!$A133)</f>
        <v>0</v>
      </c>
      <c r="Y133" s="58">
        <f t="shared" si="13"/>
        <v>0</v>
      </c>
      <c r="Z133" s="55"/>
      <c r="AA133" s="55">
        <f>SUMIFS('B0.3.XK'!L:L,'B0.3.XK'!A:A,'B0.SUM (tuần 0)'!$A133)</f>
        <v>0</v>
      </c>
      <c r="AB133" s="55"/>
      <c r="AC133" s="55">
        <f>SUMIFS('B0.5.GT2'!L:L,'B0.5.GT2'!A:A,'B0.SUM (tuần 0)'!$A133)</f>
        <v>0</v>
      </c>
      <c r="AD133" s="55">
        <f>SUMIFS('B0.4.OEM'!L:L,'B0.4.OEM'!A:A,'B0.SUM (tuần 0)'!$A133)</f>
        <v>0</v>
      </c>
      <c r="AE133" s="55"/>
      <c r="AF133" s="55">
        <f>SUMIFS('B0.8.Online'!L:L,'B0.8.Online'!A:A,'B0.SUM (tuần 0)'!$A133)</f>
        <v>0</v>
      </c>
      <c r="AG133" s="59">
        <f t="shared" si="14"/>
        <v>0</v>
      </c>
      <c r="AH133" s="60"/>
      <c r="AI133" s="60">
        <f>SUMIFS('B0.3.XK'!M:M,'B0.3.XK'!A:A,'B0.SUM (tuần 0)'!$A133)</f>
        <v>0</v>
      </c>
      <c r="AJ133" s="60"/>
      <c r="AK133" s="60">
        <f>SUMIFS('B0.5.GT2'!M:M,'B0.5.GT2'!A:A,'B0.SUM (tuần 0)'!$A133)</f>
        <v>0</v>
      </c>
      <c r="AL133" s="55">
        <f>SUMIFS('B0.4.OEM'!M:M,'B0.4.OEM'!A:A,'B0.SUM (tuần 0)'!$A133)</f>
        <v>0</v>
      </c>
      <c r="AM133" s="60"/>
      <c r="AN133" s="60">
        <f>SUMIFS('B0.8.Online'!M:M,'B0.8.Online'!A:A,'B0.SUM (tuần 0)'!$A133)</f>
        <v>0</v>
      </c>
      <c r="AO133" s="61"/>
      <c r="AP133" s="1">
        <f>SUMIFS('B1.SUM (tuần 4)'!$I:$I,'B1.SUM (tuần 4)'!$A:$A,'B0.SUM (tuần 0)'!$A133)</f>
        <v>0</v>
      </c>
      <c r="AQ133" s="62">
        <f t="shared" si="15"/>
        <v>0</v>
      </c>
    </row>
    <row r="134" spans="1:43" ht="13.5" customHeight="1">
      <c r="A134" s="63">
        <v>1001110597</v>
      </c>
      <c r="B134" s="64" t="s">
        <v>243</v>
      </c>
      <c r="C134" s="64" t="s">
        <v>90</v>
      </c>
      <c r="D134" s="52" t="s">
        <v>57</v>
      </c>
      <c r="E134" s="55" t="s">
        <v>58</v>
      </c>
      <c r="F134" s="55" t="s">
        <v>10</v>
      </c>
      <c r="G134" s="55"/>
      <c r="H134" s="55">
        <v>1565435</v>
      </c>
      <c r="I134" s="56">
        <f t="shared" si="11"/>
        <v>0</v>
      </c>
      <c r="J134" s="55"/>
      <c r="K134" s="55">
        <f>SUMIFS('B0.3.XK'!J:J,'B0.3.XK'!A:A,'B0.SUM (tuần 0)'!$A134)</f>
        <v>0</v>
      </c>
      <c r="L134" s="55"/>
      <c r="M134" s="55">
        <f>SUMIFS('B0.5.GT2'!K:K,'B0.5.GT2'!A:A,'B0.SUM (tuần 0)'!$A134)</f>
        <v>0</v>
      </c>
      <c r="N134" s="55">
        <f>SUMIFS('B0.4.OEM'!J:J,'B0.4.OEM'!A:A,'B0.SUM (tuần 0)'!$A134)</f>
        <v>0</v>
      </c>
      <c r="O134" s="55"/>
      <c r="P134" s="55">
        <f>SUMIFS('B0.8.Online'!J:J,'B0.8.Online'!A:A,'B0.SUM (tuần 0)'!$A134)</f>
        <v>0</v>
      </c>
      <c r="Q134" s="57">
        <f t="shared" si="12"/>
        <v>120</v>
      </c>
      <c r="R134" s="55"/>
      <c r="S134" s="55">
        <f>SUMIFS('B0.3.XK'!K:K,'B0.3.XK'!A:A,'B0.SUM (tuần 0)'!$A134)</f>
        <v>120</v>
      </c>
      <c r="T134" s="55"/>
      <c r="U134" s="55">
        <f>SUMIFS('B0.5.GT2'!K:K,'B0.5.GT2'!A:A,'B0.SUM (tuần 0)'!$A134)</f>
        <v>0</v>
      </c>
      <c r="V134" s="55">
        <f>SUMIFS('B0.4.OEM'!K:K,'B0.4.OEM'!A:A,'B0.SUM (tuần 0)'!$A134)</f>
        <v>0</v>
      </c>
      <c r="W134" s="55"/>
      <c r="X134" s="55">
        <f>SUMIFS('B0.8.Online'!K:K,'B0.8.Online'!A:A,'B0.SUM (tuần 0)'!$A134)</f>
        <v>0</v>
      </c>
      <c r="Y134" s="58">
        <f t="shared" si="13"/>
        <v>0</v>
      </c>
      <c r="Z134" s="55"/>
      <c r="AA134" s="55">
        <f>SUMIFS('B0.3.XK'!L:L,'B0.3.XK'!A:A,'B0.SUM (tuần 0)'!$A134)</f>
        <v>0</v>
      </c>
      <c r="AB134" s="55"/>
      <c r="AC134" s="55">
        <f>SUMIFS('B0.5.GT2'!L:L,'B0.5.GT2'!A:A,'B0.SUM (tuần 0)'!$A134)</f>
        <v>0</v>
      </c>
      <c r="AD134" s="55">
        <f>SUMIFS('B0.4.OEM'!L:L,'B0.4.OEM'!A:A,'B0.SUM (tuần 0)'!$A134)</f>
        <v>0</v>
      </c>
      <c r="AE134" s="55"/>
      <c r="AF134" s="55">
        <f>SUMIFS('B0.8.Online'!L:L,'B0.8.Online'!A:A,'B0.SUM (tuần 0)'!$A134)</f>
        <v>0</v>
      </c>
      <c r="AG134" s="59">
        <f t="shared" si="14"/>
        <v>0</v>
      </c>
      <c r="AH134" s="60"/>
      <c r="AI134" s="60">
        <f>SUMIFS('B0.3.XK'!M:M,'B0.3.XK'!A:A,'B0.SUM (tuần 0)'!$A134)</f>
        <v>0</v>
      </c>
      <c r="AJ134" s="60"/>
      <c r="AK134" s="60">
        <f>SUMIFS('B0.5.GT2'!M:M,'B0.5.GT2'!A:A,'B0.SUM (tuần 0)'!$A134)</f>
        <v>0</v>
      </c>
      <c r="AL134" s="55">
        <f>SUMIFS('B0.4.OEM'!M:M,'B0.4.OEM'!A:A,'B0.SUM (tuần 0)'!$A134)</f>
        <v>0</v>
      </c>
      <c r="AM134" s="60"/>
      <c r="AN134" s="60">
        <f>SUMIFS('B0.8.Online'!M:M,'B0.8.Online'!A:A,'B0.SUM (tuần 0)'!$A134)</f>
        <v>0</v>
      </c>
      <c r="AO134" s="61"/>
      <c r="AP134" s="1">
        <f>SUMIFS('B1.SUM (tuần 4)'!$I:$I,'B1.SUM (tuần 4)'!$A:$A,'B0.SUM (tuần 0)'!$A134)</f>
        <v>0</v>
      </c>
      <c r="AQ134" s="62">
        <f t="shared" si="15"/>
        <v>0</v>
      </c>
    </row>
    <row r="135" spans="1:43" ht="13.5" customHeight="1">
      <c r="A135" s="63">
        <v>1001110598</v>
      </c>
      <c r="B135" s="64" t="s">
        <v>244</v>
      </c>
      <c r="C135" s="64" t="s">
        <v>86</v>
      </c>
      <c r="D135" s="52" t="s">
        <v>57</v>
      </c>
      <c r="E135" s="55" t="s">
        <v>58</v>
      </c>
      <c r="F135" s="55" t="s">
        <v>10</v>
      </c>
      <c r="G135" s="55"/>
      <c r="H135" s="55">
        <v>1439148</v>
      </c>
      <c r="I135" s="56">
        <f t="shared" si="11"/>
        <v>0</v>
      </c>
      <c r="J135" s="55"/>
      <c r="K135" s="55">
        <f>SUMIFS('B0.3.XK'!J:J,'B0.3.XK'!A:A,'B0.SUM (tuần 0)'!$A135)</f>
        <v>0</v>
      </c>
      <c r="L135" s="55"/>
      <c r="M135" s="55">
        <f>SUMIFS('B0.5.GT2'!K:K,'B0.5.GT2'!A:A,'B0.SUM (tuần 0)'!$A135)</f>
        <v>0</v>
      </c>
      <c r="N135" s="55">
        <f>SUMIFS('B0.4.OEM'!J:J,'B0.4.OEM'!A:A,'B0.SUM (tuần 0)'!$A135)</f>
        <v>0</v>
      </c>
      <c r="O135" s="55"/>
      <c r="P135" s="55">
        <f>SUMIFS('B0.8.Online'!J:J,'B0.8.Online'!A:A,'B0.SUM (tuần 0)'!$A135)</f>
        <v>0</v>
      </c>
      <c r="Q135" s="57">
        <f t="shared" si="12"/>
        <v>450</v>
      </c>
      <c r="R135" s="55"/>
      <c r="S135" s="55">
        <f>SUMIFS('B0.3.XK'!K:K,'B0.3.XK'!A:A,'B0.SUM (tuần 0)'!$A135)</f>
        <v>450</v>
      </c>
      <c r="T135" s="55"/>
      <c r="U135" s="55">
        <f>SUMIFS('B0.5.GT2'!K:K,'B0.5.GT2'!A:A,'B0.SUM (tuần 0)'!$A135)</f>
        <v>0</v>
      </c>
      <c r="V135" s="55">
        <f>SUMIFS('B0.4.OEM'!K:K,'B0.4.OEM'!A:A,'B0.SUM (tuần 0)'!$A135)</f>
        <v>0</v>
      </c>
      <c r="W135" s="55"/>
      <c r="X135" s="55">
        <f>SUMIFS('B0.8.Online'!K:K,'B0.8.Online'!A:A,'B0.SUM (tuần 0)'!$A135)</f>
        <v>0</v>
      </c>
      <c r="Y135" s="58">
        <f t="shared" si="13"/>
        <v>0</v>
      </c>
      <c r="Z135" s="55"/>
      <c r="AA135" s="55">
        <f>SUMIFS('B0.3.XK'!L:L,'B0.3.XK'!A:A,'B0.SUM (tuần 0)'!$A135)</f>
        <v>0</v>
      </c>
      <c r="AB135" s="55"/>
      <c r="AC135" s="55">
        <f>SUMIFS('B0.5.GT2'!L:L,'B0.5.GT2'!A:A,'B0.SUM (tuần 0)'!$A135)</f>
        <v>0</v>
      </c>
      <c r="AD135" s="55">
        <f>SUMIFS('B0.4.OEM'!L:L,'B0.4.OEM'!A:A,'B0.SUM (tuần 0)'!$A135)</f>
        <v>0</v>
      </c>
      <c r="AE135" s="55"/>
      <c r="AF135" s="55">
        <f>SUMIFS('B0.8.Online'!L:L,'B0.8.Online'!A:A,'B0.SUM (tuần 0)'!$A135)</f>
        <v>0</v>
      </c>
      <c r="AG135" s="59">
        <f t="shared" si="14"/>
        <v>0</v>
      </c>
      <c r="AH135" s="60"/>
      <c r="AI135" s="60">
        <f>SUMIFS('B0.3.XK'!M:M,'B0.3.XK'!A:A,'B0.SUM (tuần 0)'!$A135)</f>
        <v>0</v>
      </c>
      <c r="AJ135" s="60"/>
      <c r="AK135" s="60">
        <f>SUMIFS('B0.5.GT2'!M:M,'B0.5.GT2'!A:A,'B0.SUM (tuần 0)'!$A135)</f>
        <v>0</v>
      </c>
      <c r="AL135" s="55">
        <f>SUMIFS('B0.4.OEM'!M:M,'B0.4.OEM'!A:A,'B0.SUM (tuần 0)'!$A135)</f>
        <v>0</v>
      </c>
      <c r="AM135" s="60"/>
      <c r="AN135" s="60">
        <f>SUMIFS('B0.8.Online'!M:M,'B0.8.Online'!A:A,'B0.SUM (tuần 0)'!$A135)</f>
        <v>0</v>
      </c>
      <c r="AO135" s="61"/>
      <c r="AP135" s="1">
        <f>SUMIFS('B1.SUM (tuần 4)'!$I:$I,'B1.SUM (tuần 4)'!$A:$A,'B0.SUM (tuần 0)'!$A135)</f>
        <v>0</v>
      </c>
      <c r="AQ135" s="62">
        <f t="shared" si="15"/>
        <v>0</v>
      </c>
    </row>
    <row r="136" spans="1:43" ht="13.5" customHeight="1">
      <c r="A136" s="63">
        <v>1001110600</v>
      </c>
      <c r="B136" s="64" t="s">
        <v>245</v>
      </c>
      <c r="C136" s="64" t="s">
        <v>212</v>
      </c>
      <c r="D136" s="52" t="s">
        <v>57</v>
      </c>
      <c r="E136" s="55" t="s">
        <v>72</v>
      </c>
      <c r="F136" s="55" t="s">
        <v>10</v>
      </c>
      <c r="G136" s="55"/>
      <c r="H136" s="55">
        <v>2273170</v>
      </c>
      <c r="I136" s="56">
        <f t="shared" si="11"/>
        <v>0</v>
      </c>
      <c r="J136" s="55"/>
      <c r="K136" s="55">
        <f>SUMIFS('B0.3.XK'!J:J,'B0.3.XK'!A:A,'B0.SUM (tuần 0)'!$A136)</f>
        <v>0</v>
      </c>
      <c r="L136" s="55"/>
      <c r="M136" s="55">
        <f>SUMIFS('B0.5.GT2'!K:K,'B0.5.GT2'!A:A,'B0.SUM (tuần 0)'!$A136)</f>
        <v>0</v>
      </c>
      <c r="N136" s="55">
        <f>SUMIFS('B0.4.OEM'!J:J,'B0.4.OEM'!A:A,'B0.SUM (tuần 0)'!$A136)</f>
        <v>0</v>
      </c>
      <c r="O136" s="55"/>
      <c r="P136" s="55">
        <f>SUMIFS('B0.8.Online'!J:J,'B0.8.Online'!A:A,'B0.SUM (tuần 0)'!$A136)</f>
        <v>0</v>
      </c>
      <c r="Q136" s="57">
        <f t="shared" si="12"/>
        <v>50</v>
      </c>
      <c r="R136" s="55"/>
      <c r="S136" s="55">
        <f>SUMIFS('B0.3.XK'!K:K,'B0.3.XK'!A:A,'B0.SUM (tuần 0)'!$A136)</f>
        <v>50</v>
      </c>
      <c r="T136" s="55"/>
      <c r="U136" s="55">
        <f>SUMIFS('B0.5.GT2'!K:K,'B0.5.GT2'!A:A,'B0.SUM (tuần 0)'!$A136)</f>
        <v>0</v>
      </c>
      <c r="V136" s="55">
        <f>SUMIFS('B0.4.OEM'!K:K,'B0.4.OEM'!A:A,'B0.SUM (tuần 0)'!$A136)</f>
        <v>0</v>
      </c>
      <c r="W136" s="55"/>
      <c r="X136" s="55">
        <f>SUMIFS('B0.8.Online'!K:K,'B0.8.Online'!A:A,'B0.SUM (tuần 0)'!$A136)</f>
        <v>0</v>
      </c>
      <c r="Y136" s="58">
        <f t="shared" si="13"/>
        <v>0</v>
      </c>
      <c r="Z136" s="55"/>
      <c r="AA136" s="55">
        <f>SUMIFS('B0.3.XK'!L:L,'B0.3.XK'!A:A,'B0.SUM (tuần 0)'!$A136)</f>
        <v>0</v>
      </c>
      <c r="AB136" s="55"/>
      <c r="AC136" s="55">
        <f>SUMIFS('B0.5.GT2'!L:L,'B0.5.GT2'!A:A,'B0.SUM (tuần 0)'!$A136)</f>
        <v>0</v>
      </c>
      <c r="AD136" s="55">
        <f>SUMIFS('B0.4.OEM'!L:L,'B0.4.OEM'!A:A,'B0.SUM (tuần 0)'!$A136)</f>
        <v>0</v>
      </c>
      <c r="AE136" s="55"/>
      <c r="AF136" s="55">
        <f>SUMIFS('B0.8.Online'!L:L,'B0.8.Online'!A:A,'B0.SUM (tuần 0)'!$A136)</f>
        <v>0</v>
      </c>
      <c r="AG136" s="59">
        <f t="shared" si="14"/>
        <v>0</v>
      </c>
      <c r="AH136" s="60"/>
      <c r="AI136" s="60">
        <f>SUMIFS('B0.3.XK'!M:M,'B0.3.XK'!A:A,'B0.SUM (tuần 0)'!$A136)</f>
        <v>0</v>
      </c>
      <c r="AJ136" s="60"/>
      <c r="AK136" s="60">
        <f>SUMIFS('B0.5.GT2'!M:M,'B0.5.GT2'!A:A,'B0.SUM (tuần 0)'!$A136)</f>
        <v>0</v>
      </c>
      <c r="AL136" s="55">
        <f>SUMIFS('B0.4.OEM'!M:M,'B0.4.OEM'!A:A,'B0.SUM (tuần 0)'!$A136)</f>
        <v>0</v>
      </c>
      <c r="AM136" s="60"/>
      <c r="AN136" s="60">
        <f>SUMIFS('B0.8.Online'!M:M,'B0.8.Online'!A:A,'B0.SUM (tuần 0)'!$A136)</f>
        <v>0</v>
      </c>
      <c r="AO136" s="61"/>
      <c r="AP136" s="1">
        <f>SUMIFS('B1.SUM (tuần 4)'!$I:$I,'B1.SUM (tuần 4)'!$A:$A,'B0.SUM (tuần 0)'!$A136)</f>
        <v>0</v>
      </c>
      <c r="AQ136" s="62">
        <f t="shared" si="15"/>
        <v>0</v>
      </c>
    </row>
    <row r="137" spans="1:43" ht="13.5" customHeight="1">
      <c r="A137" s="63">
        <v>1001110604</v>
      </c>
      <c r="B137" s="64" t="s">
        <v>246</v>
      </c>
      <c r="C137" s="64" t="s">
        <v>247</v>
      </c>
      <c r="D137" s="52" t="s">
        <v>57</v>
      </c>
      <c r="E137" s="55" t="s">
        <v>75</v>
      </c>
      <c r="F137" s="55" t="s">
        <v>10</v>
      </c>
      <c r="G137" s="55"/>
      <c r="H137" s="55">
        <v>4267455</v>
      </c>
      <c r="I137" s="56">
        <f t="shared" si="11"/>
        <v>0</v>
      </c>
      <c r="J137" s="55"/>
      <c r="K137" s="55">
        <f>SUMIFS('B0.3.XK'!J:J,'B0.3.XK'!A:A,'B0.SUM (tuần 0)'!$A137)</f>
        <v>0</v>
      </c>
      <c r="L137" s="55"/>
      <c r="M137" s="55">
        <f>SUMIFS('B0.5.GT2'!K:K,'B0.5.GT2'!A:A,'B0.SUM (tuần 0)'!$A137)</f>
        <v>0</v>
      </c>
      <c r="N137" s="55">
        <f>SUMIFS('B0.4.OEM'!J:J,'B0.4.OEM'!A:A,'B0.SUM (tuần 0)'!$A137)</f>
        <v>0</v>
      </c>
      <c r="O137" s="55"/>
      <c r="P137" s="55">
        <f>SUMIFS('B0.8.Online'!J:J,'B0.8.Online'!A:A,'B0.SUM (tuần 0)'!$A137)</f>
        <v>0</v>
      </c>
      <c r="Q137" s="57">
        <f t="shared" si="12"/>
        <v>0</v>
      </c>
      <c r="R137" s="55"/>
      <c r="S137" s="55">
        <f>SUMIFS('B0.3.XK'!K:K,'B0.3.XK'!A:A,'B0.SUM (tuần 0)'!$A137)</f>
        <v>0</v>
      </c>
      <c r="T137" s="55"/>
      <c r="U137" s="55">
        <f>SUMIFS('B0.5.GT2'!K:K,'B0.5.GT2'!A:A,'B0.SUM (tuần 0)'!$A137)</f>
        <v>0</v>
      </c>
      <c r="V137" s="55">
        <f>SUMIFS('B0.4.OEM'!K:K,'B0.4.OEM'!A:A,'B0.SUM (tuần 0)'!$A137)</f>
        <v>0</v>
      </c>
      <c r="W137" s="55"/>
      <c r="X137" s="55">
        <f>SUMIFS('B0.8.Online'!K:K,'B0.8.Online'!A:A,'B0.SUM (tuần 0)'!$A137)</f>
        <v>0</v>
      </c>
      <c r="Y137" s="58">
        <f t="shared" si="13"/>
        <v>0</v>
      </c>
      <c r="Z137" s="55"/>
      <c r="AA137" s="55">
        <f>SUMIFS('B0.3.XK'!L:L,'B0.3.XK'!A:A,'B0.SUM (tuần 0)'!$A137)</f>
        <v>0</v>
      </c>
      <c r="AB137" s="55"/>
      <c r="AC137" s="55">
        <f>SUMIFS('B0.5.GT2'!L:L,'B0.5.GT2'!A:A,'B0.SUM (tuần 0)'!$A137)</f>
        <v>0</v>
      </c>
      <c r="AD137" s="55">
        <f>SUMIFS('B0.4.OEM'!L:L,'B0.4.OEM'!A:A,'B0.SUM (tuần 0)'!$A137)</f>
        <v>0</v>
      </c>
      <c r="AE137" s="55"/>
      <c r="AF137" s="55">
        <f>SUMIFS('B0.8.Online'!L:L,'B0.8.Online'!A:A,'B0.SUM (tuần 0)'!$A137)</f>
        <v>0</v>
      </c>
      <c r="AG137" s="59">
        <f t="shared" si="14"/>
        <v>0</v>
      </c>
      <c r="AH137" s="60"/>
      <c r="AI137" s="60">
        <f>SUMIFS('B0.3.XK'!M:M,'B0.3.XK'!A:A,'B0.SUM (tuần 0)'!$A137)</f>
        <v>0</v>
      </c>
      <c r="AJ137" s="60"/>
      <c r="AK137" s="60">
        <f>SUMIFS('B0.5.GT2'!M:M,'B0.5.GT2'!A:A,'B0.SUM (tuần 0)'!$A137)</f>
        <v>0</v>
      </c>
      <c r="AL137" s="55">
        <f>SUMIFS('B0.4.OEM'!M:M,'B0.4.OEM'!A:A,'B0.SUM (tuần 0)'!$A137)</f>
        <v>0</v>
      </c>
      <c r="AM137" s="60"/>
      <c r="AN137" s="60">
        <f>SUMIFS('B0.8.Online'!M:M,'B0.8.Online'!A:A,'B0.SUM (tuần 0)'!$A137)</f>
        <v>0</v>
      </c>
      <c r="AO137" s="61"/>
      <c r="AP137" s="1">
        <f>SUMIFS('B1.SUM (tuần 4)'!$I:$I,'B1.SUM (tuần 4)'!$A:$A,'B0.SUM (tuần 0)'!$A137)</f>
        <v>0</v>
      </c>
      <c r="AQ137" s="62">
        <f t="shared" si="15"/>
        <v>0</v>
      </c>
    </row>
    <row r="138" spans="1:43" ht="13.5" customHeight="1">
      <c r="A138" s="63">
        <v>1001110605</v>
      </c>
      <c r="B138" s="64" t="s">
        <v>248</v>
      </c>
      <c r="C138" s="64" t="s">
        <v>249</v>
      </c>
      <c r="D138" s="52" t="s">
        <v>57</v>
      </c>
      <c r="E138" s="55" t="s">
        <v>72</v>
      </c>
      <c r="F138" s="55" t="s">
        <v>10</v>
      </c>
      <c r="G138" s="55"/>
      <c r="H138" s="55">
        <v>2367885</v>
      </c>
      <c r="I138" s="56">
        <f t="shared" si="11"/>
        <v>0</v>
      </c>
      <c r="J138" s="55"/>
      <c r="K138" s="55">
        <f>SUMIFS('B0.3.XK'!J:J,'B0.3.XK'!A:A,'B0.SUM (tuần 0)'!$A138)</f>
        <v>0</v>
      </c>
      <c r="L138" s="55"/>
      <c r="M138" s="55">
        <f>SUMIFS('B0.5.GT2'!K:K,'B0.5.GT2'!A:A,'B0.SUM (tuần 0)'!$A138)</f>
        <v>0</v>
      </c>
      <c r="N138" s="55">
        <f>SUMIFS('B0.4.OEM'!J:J,'B0.4.OEM'!A:A,'B0.SUM (tuần 0)'!$A138)</f>
        <v>0</v>
      </c>
      <c r="O138" s="55"/>
      <c r="P138" s="55">
        <f>SUMIFS('B0.8.Online'!J:J,'B0.8.Online'!A:A,'B0.SUM (tuần 0)'!$A138)</f>
        <v>0</v>
      </c>
      <c r="Q138" s="57">
        <f t="shared" si="12"/>
        <v>0</v>
      </c>
      <c r="R138" s="55"/>
      <c r="S138" s="55">
        <f>SUMIFS('B0.3.XK'!K:K,'B0.3.XK'!A:A,'B0.SUM (tuần 0)'!$A138)</f>
        <v>0</v>
      </c>
      <c r="T138" s="55"/>
      <c r="U138" s="55">
        <f>SUMIFS('B0.5.GT2'!K:K,'B0.5.GT2'!A:A,'B0.SUM (tuần 0)'!$A138)</f>
        <v>0</v>
      </c>
      <c r="V138" s="55">
        <f>SUMIFS('B0.4.OEM'!K:K,'B0.4.OEM'!A:A,'B0.SUM (tuần 0)'!$A138)</f>
        <v>0</v>
      </c>
      <c r="W138" s="55"/>
      <c r="X138" s="55">
        <f>SUMIFS('B0.8.Online'!K:K,'B0.8.Online'!A:A,'B0.SUM (tuần 0)'!$A138)</f>
        <v>0</v>
      </c>
      <c r="Y138" s="58">
        <f t="shared" si="13"/>
        <v>0</v>
      </c>
      <c r="Z138" s="55"/>
      <c r="AA138" s="55">
        <f>SUMIFS('B0.3.XK'!L:L,'B0.3.XK'!A:A,'B0.SUM (tuần 0)'!$A138)</f>
        <v>0</v>
      </c>
      <c r="AB138" s="55"/>
      <c r="AC138" s="55">
        <f>SUMIFS('B0.5.GT2'!L:L,'B0.5.GT2'!A:A,'B0.SUM (tuần 0)'!$A138)</f>
        <v>0</v>
      </c>
      <c r="AD138" s="55">
        <f>SUMIFS('B0.4.OEM'!L:L,'B0.4.OEM'!A:A,'B0.SUM (tuần 0)'!$A138)</f>
        <v>0</v>
      </c>
      <c r="AE138" s="55"/>
      <c r="AF138" s="55">
        <f>SUMIFS('B0.8.Online'!L:L,'B0.8.Online'!A:A,'B0.SUM (tuần 0)'!$A138)</f>
        <v>0</v>
      </c>
      <c r="AG138" s="59">
        <f t="shared" si="14"/>
        <v>0</v>
      </c>
      <c r="AH138" s="60"/>
      <c r="AI138" s="60">
        <f>SUMIFS('B0.3.XK'!M:M,'B0.3.XK'!A:A,'B0.SUM (tuần 0)'!$A138)</f>
        <v>0</v>
      </c>
      <c r="AJ138" s="60"/>
      <c r="AK138" s="60">
        <f>SUMIFS('B0.5.GT2'!M:M,'B0.5.GT2'!A:A,'B0.SUM (tuần 0)'!$A138)</f>
        <v>0</v>
      </c>
      <c r="AL138" s="55">
        <f>SUMIFS('B0.4.OEM'!M:M,'B0.4.OEM'!A:A,'B0.SUM (tuần 0)'!$A138)</f>
        <v>0</v>
      </c>
      <c r="AM138" s="60"/>
      <c r="AN138" s="60">
        <f>SUMIFS('B0.8.Online'!M:M,'B0.8.Online'!A:A,'B0.SUM (tuần 0)'!$A138)</f>
        <v>0</v>
      </c>
      <c r="AO138" s="61"/>
      <c r="AP138" s="1">
        <f>SUMIFS('B1.SUM (tuần 4)'!$I:$I,'B1.SUM (tuần 4)'!$A:$A,'B0.SUM (tuần 0)'!$A138)</f>
        <v>0</v>
      </c>
      <c r="AQ138" s="62">
        <f t="shared" si="15"/>
        <v>0</v>
      </c>
    </row>
    <row r="139" spans="1:43" ht="13.5" customHeight="1">
      <c r="A139" s="63">
        <v>1001110607</v>
      </c>
      <c r="B139" s="64" t="s">
        <v>250</v>
      </c>
      <c r="C139" s="64" t="s">
        <v>251</v>
      </c>
      <c r="D139" s="52" t="s">
        <v>57</v>
      </c>
      <c r="E139" s="55" t="s">
        <v>58</v>
      </c>
      <c r="F139" s="55" t="s">
        <v>10</v>
      </c>
      <c r="G139" s="55"/>
      <c r="H139" s="55">
        <v>1986787</v>
      </c>
      <c r="I139" s="56">
        <f t="shared" ref="I139:I202" si="16">SUM(J139:P139)</f>
        <v>300</v>
      </c>
      <c r="J139" s="55"/>
      <c r="K139" s="55">
        <f>SUMIFS('B0.3.XK'!J:J,'B0.3.XK'!A:A,'B0.SUM (tuần 0)'!$A139)</f>
        <v>300</v>
      </c>
      <c r="L139" s="55"/>
      <c r="M139" s="55">
        <f>SUMIFS('B0.5.GT2'!K:K,'B0.5.GT2'!A:A,'B0.SUM (tuần 0)'!$A139)</f>
        <v>0</v>
      </c>
      <c r="N139" s="55">
        <f>SUMIFS('B0.4.OEM'!J:J,'B0.4.OEM'!A:A,'B0.SUM (tuần 0)'!$A139)</f>
        <v>0</v>
      </c>
      <c r="O139" s="55"/>
      <c r="P139" s="55">
        <f>SUMIFS('B0.8.Online'!J:J,'B0.8.Online'!A:A,'B0.SUM (tuần 0)'!$A139)</f>
        <v>0</v>
      </c>
      <c r="Q139" s="57">
        <f t="shared" ref="Q139:Q202" si="17">SUM(R139:X139)</f>
        <v>0</v>
      </c>
      <c r="R139" s="55"/>
      <c r="S139" s="55">
        <f>SUMIFS('B0.3.XK'!K:K,'B0.3.XK'!A:A,'B0.SUM (tuần 0)'!$A139)</f>
        <v>0</v>
      </c>
      <c r="T139" s="55"/>
      <c r="U139" s="55">
        <f>SUMIFS('B0.5.GT2'!K:K,'B0.5.GT2'!A:A,'B0.SUM (tuần 0)'!$A139)</f>
        <v>0</v>
      </c>
      <c r="V139" s="55">
        <f>SUMIFS('B0.4.OEM'!K:K,'B0.4.OEM'!A:A,'B0.SUM (tuần 0)'!$A139)</f>
        <v>0</v>
      </c>
      <c r="W139" s="55"/>
      <c r="X139" s="55">
        <f>SUMIFS('B0.8.Online'!K:K,'B0.8.Online'!A:A,'B0.SUM (tuần 0)'!$A139)</f>
        <v>0</v>
      </c>
      <c r="Y139" s="58">
        <f t="shared" ref="Y139:Y202" si="18">SUM(Z139:AF139)</f>
        <v>0</v>
      </c>
      <c r="Z139" s="55"/>
      <c r="AA139" s="55">
        <f>SUMIFS('B0.3.XK'!L:L,'B0.3.XK'!A:A,'B0.SUM (tuần 0)'!$A139)</f>
        <v>0</v>
      </c>
      <c r="AB139" s="55"/>
      <c r="AC139" s="55">
        <f>SUMIFS('B0.5.GT2'!L:L,'B0.5.GT2'!A:A,'B0.SUM (tuần 0)'!$A139)</f>
        <v>0</v>
      </c>
      <c r="AD139" s="55">
        <f>SUMIFS('B0.4.OEM'!L:L,'B0.4.OEM'!A:A,'B0.SUM (tuần 0)'!$A139)</f>
        <v>0</v>
      </c>
      <c r="AE139" s="55"/>
      <c r="AF139" s="55">
        <f>SUMIFS('B0.8.Online'!L:L,'B0.8.Online'!A:A,'B0.SUM (tuần 0)'!$A139)</f>
        <v>0</v>
      </c>
      <c r="AG139" s="59">
        <f t="shared" ref="AG139:AG202" si="19">SUM(AH139:AN139)</f>
        <v>0</v>
      </c>
      <c r="AH139" s="60"/>
      <c r="AI139" s="60">
        <f>SUMIFS('B0.3.XK'!M:M,'B0.3.XK'!A:A,'B0.SUM (tuần 0)'!$A139)</f>
        <v>0</v>
      </c>
      <c r="AJ139" s="60"/>
      <c r="AK139" s="60">
        <f>SUMIFS('B0.5.GT2'!M:M,'B0.5.GT2'!A:A,'B0.SUM (tuần 0)'!$A139)</f>
        <v>0</v>
      </c>
      <c r="AL139" s="55">
        <f>SUMIFS('B0.4.OEM'!M:M,'B0.4.OEM'!A:A,'B0.SUM (tuần 0)'!$A139)</f>
        <v>0</v>
      </c>
      <c r="AM139" s="60"/>
      <c r="AN139" s="60">
        <f>SUMIFS('B0.8.Online'!M:M,'B0.8.Online'!A:A,'B0.SUM (tuần 0)'!$A139)</f>
        <v>0</v>
      </c>
      <c r="AO139" s="61"/>
      <c r="AP139" s="1">
        <f>SUMIFS('B1.SUM (tuần 4)'!$I:$I,'B1.SUM (tuần 4)'!$A:$A,'B0.SUM (tuần 0)'!$A139)</f>
        <v>0</v>
      </c>
      <c r="AQ139" s="62">
        <f t="shared" ref="AQ139:AQ202" si="20">I139-AP139</f>
        <v>300</v>
      </c>
    </row>
    <row r="140" spans="1:43" ht="13.5" customHeight="1">
      <c r="A140" s="63">
        <v>1001110609</v>
      </c>
      <c r="B140" s="64" t="s">
        <v>252</v>
      </c>
      <c r="C140" s="64" t="s">
        <v>79</v>
      </c>
      <c r="D140" s="52" t="s">
        <v>57</v>
      </c>
      <c r="E140" s="55" t="s">
        <v>75</v>
      </c>
      <c r="F140" s="55" t="s">
        <v>10</v>
      </c>
      <c r="G140" s="55"/>
      <c r="H140" s="55">
        <v>4788390</v>
      </c>
      <c r="I140" s="56">
        <f t="shared" si="16"/>
        <v>30</v>
      </c>
      <c r="J140" s="55"/>
      <c r="K140" s="55">
        <f>SUMIFS('B0.3.XK'!J:J,'B0.3.XK'!A:A,'B0.SUM (tuần 0)'!$A140)</f>
        <v>30</v>
      </c>
      <c r="L140" s="55"/>
      <c r="M140" s="55">
        <f>SUMIFS('B0.5.GT2'!K:K,'B0.5.GT2'!A:A,'B0.SUM (tuần 0)'!$A140)</f>
        <v>0</v>
      </c>
      <c r="N140" s="55">
        <f>SUMIFS('B0.4.OEM'!J:J,'B0.4.OEM'!A:A,'B0.SUM (tuần 0)'!$A140)</f>
        <v>0</v>
      </c>
      <c r="O140" s="55"/>
      <c r="P140" s="55">
        <f>SUMIFS('B0.8.Online'!J:J,'B0.8.Online'!A:A,'B0.SUM (tuần 0)'!$A140)</f>
        <v>0</v>
      </c>
      <c r="Q140" s="57">
        <f t="shared" si="17"/>
        <v>0</v>
      </c>
      <c r="R140" s="55"/>
      <c r="S140" s="55">
        <f>SUMIFS('B0.3.XK'!K:K,'B0.3.XK'!A:A,'B0.SUM (tuần 0)'!$A140)</f>
        <v>0</v>
      </c>
      <c r="T140" s="55"/>
      <c r="U140" s="55">
        <f>SUMIFS('B0.5.GT2'!K:K,'B0.5.GT2'!A:A,'B0.SUM (tuần 0)'!$A140)</f>
        <v>0</v>
      </c>
      <c r="V140" s="55">
        <f>SUMIFS('B0.4.OEM'!K:K,'B0.4.OEM'!A:A,'B0.SUM (tuần 0)'!$A140)</f>
        <v>0</v>
      </c>
      <c r="W140" s="55"/>
      <c r="X140" s="55">
        <f>SUMIFS('B0.8.Online'!K:K,'B0.8.Online'!A:A,'B0.SUM (tuần 0)'!$A140)</f>
        <v>0</v>
      </c>
      <c r="Y140" s="58">
        <f t="shared" si="18"/>
        <v>0</v>
      </c>
      <c r="Z140" s="55"/>
      <c r="AA140" s="55">
        <f>SUMIFS('B0.3.XK'!L:L,'B0.3.XK'!A:A,'B0.SUM (tuần 0)'!$A140)</f>
        <v>0</v>
      </c>
      <c r="AB140" s="55"/>
      <c r="AC140" s="55">
        <f>SUMIFS('B0.5.GT2'!L:L,'B0.5.GT2'!A:A,'B0.SUM (tuần 0)'!$A140)</f>
        <v>0</v>
      </c>
      <c r="AD140" s="55">
        <f>SUMIFS('B0.4.OEM'!L:L,'B0.4.OEM'!A:A,'B0.SUM (tuần 0)'!$A140)</f>
        <v>0</v>
      </c>
      <c r="AE140" s="55"/>
      <c r="AF140" s="55">
        <f>SUMIFS('B0.8.Online'!L:L,'B0.8.Online'!A:A,'B0.SUM (tuần 0)'!$A140)</f>
        <v>0</v>
      </c>
      <c r="AG140" s="59">
        <f t="shared" si="19"/>
        <v>0</v>
      </c>
      <c r="AH140" s="60"/>
      <c r="AI140" s="60">
        <f>SUMIFS('B0.3.XK'!M:M,'B0.3.XK'!A:A,'B0.SUM (tuần 0)'!$A140)</f>
        <v>0</v>
      </c>
      <c r="AJ140" s="60"/>
      <c r="AK140" s="60">
        <f>SUMIFS('B0.5.GT2'!M:M,'B0.5.GT2'!A:A,'B0.SUM (tuần 0)'!$A140)</f>
        <v>0</v>
      </c>
      <c r="AL140" s="55">
        <f>SUMIFS('B0.4.OEM'!M:M,'B0.4.OEM'!A:A,'B0.SUM (tuần 0)'!$A140)</f>
        <v>0</v>
      </c>
      <c r="AM140" s="60"/>
      <c r="AN140" s="60">
        <f>SUMIFS('B0.8.Online'!M:M,'B0.8.Online'!A:A,'B0.SUM (tuần 0)'!$A140)</f>
        <v>0</v>
      </c>
      <c r="AO140" s="61"/>
      <c r="AP140" s="1">
        <f>SUMIFS('B1.SUM (tuần 4)'!$I:$I,'B1.SUM (tuần 4)'!$A:$A,'B0.SUM (tuần 0)'!$A140)</f>
        <v>0</v>
      </c>
      <c r="AQ140" s="62">
        <f t="shared" si="20"/>
        <v>30</v>
      </c>
    </row>
    <row r="141" spans="1:43" ht="13.5" customHeight="1">
      <c r="A141" s="63">
        <v>1001110610</v>
      </c>
      <c r="B141" s="64" t="s">
        <v>253</v>
      </c>
      <c r="C141" s="64" t="s">
        <v>88</v>
      </c>
      <c r="D141" s="52" t="s">
        <v>57</v>
      </c>
      <c r="E141" s="55" t="s">
        <v>58</v>
      </c>
      <c r="F141" s="55" t="s">
        <v>10</v>
      </c>
      <c r="G141" s="55"/>
      <c r="H141" s="55">
        <v>2759902</v>
      </c>
      <c r="I141" s="56">
        <f t="shared" si="16"/>
        <v>0</v>
      </c>
      <c r="J141" s="55"/>
      <c r="K141" s="55">
        <f>SUMIFS('B0.3.XK'!J:J,'B0.3.XK'!A:A,'B0.SUM (tuần 0)'!$A141)</f>
        <v>0</v>
      </c>
      <c r="L141" s="55"/>
      <c r="M141" s="55">
        <f>SUMIFS('B0.5.GT2'!K:K,'B0.5.GT2'!A:A,'B0.SUM (tuần 0)'!$A141)</f>
        <v>0</v>
      </c>
      <c r="N141" s="55">
        <f>SUMIFS('B0.4.OEM'!J:J,'B0.4.OEM'!A:A,'B0.SUM (tuần 0)'!$A141)</f>
        <v>0</v>
      </c>
      <c r="O141" s="55"/>
      <c r="P141" s="55">
        <f>SUMIFS('B0.8.Online'!J:J,'B0.8.Online'!A:A,'B0.SUM (tuần 0)'!$A141)</f>
        <v>0</v>
      </c>
      <c r="Q141" s="57">
        <f t="shared" si="17"/>
        <v>0</v>
      </c>
      <c r="R141" s="55"/>
      <c r="S141" s="55">
        <f>SUMIFS('B0.3.XK'!K:K,'B0.3.XK'!A:A,'B0.SUM (tuần 0)'!$A141)</f>
        <v>0</v>
      </c>
      <c r="T141" s="55"/>
      <c r="U141" s="55">
        <f>SUMIFS('B0.5.GT2'!K:K,'B0.5.GT2'!A:A,'B0.SUM (tuần 0)'!$A141)</f>
        <v>0</v>
      </c>
      <c r="V141" s="55">
        <f>SUMIFS('B0.4.OEM'!K:K,'B0.4.OEM'!A:A,'B0.SUM (tuần 0)'!$A141)</f>
        <v>0</v>
      </c>
      <c r="W141" s="55"/>
      <c r="X141" s="55">
        <f>SUMIFS('B0.8.Online'!K:K,'B0.8.Online'!A:A,'B0.SUM (tuần 0)'!$A141)</f>
        <v>0</v>
      </c>
      <c r="Y141" s="58">
        <f t="shared" si="18"/>
        <v>200</v>
      </c>
      <c r="Z141" s="55"/>
      <c r="AA141" s="55">
        <f>SUMIFS('B0.3.XK'!L:L,'B0.3.XK'!A:A,'B0.SUM (tuần 0)'!$A141)</f>
        <v>200</v>
      </c>
      <c r="AB141" s="55"/>
      <c r="AC141" s="55">
        <f>SUMIFS('B0.5.GT2'!L:L,'B0.5.GT2'!A:A,'B0.SUM (tuần 0)'!$A141)</f>
        <v>0</v>
      </c>
      <c r="AD141" s="55">
        <f>SUMIFS('B0.4.OEM'!L:L,'B0.4.OEM'!A:A,'B0.SUM (tuần 0)'!$A141)</f>
        <v>0</v>
      </c>
      <c r="AE141" s="55"/>
      <c r="AF141" s="55">
        <f>SUMIFS('B0.8.Online'!L:L,'B0.8.Online'!A:A,'B0.SUM (tuần 0)'!$A141)</f>
        <v>0</v>
      </c>
      <c r="AG141" s="59">
        <f t="shared" si="19"/>
        <v>0</v>
      </c>
      <c r="AH141" s="60"/>
      <c r="AI141" s="60">
        <f>SUMIFS('B0.3.XK'!M:M,'B0.3.XK'!A:A,'B0.SUM (tuần 0)'!$A141)</f>
        <v>0</v>
      </c>
      <c r="AJ141" s="60"/>
      <c r="AK141" s="60">
        <f>SUMIFS('B0.5.GT2'!M:M,'B0.5.GT2'!A:A,'B0.SUM (tuần 0)'!$A141)</f>
        <v>0</v>
      </c>
      <c r="AL141" s="55">
        <f>SUMIFS('B0.4.OEM'!M:M,'B0.4.OEM'!A:A,'B0.SUM (tuần 0)'!$A141)</f>
        <v>0</v>
      </c>
      <c r="AM141" s="60"/>
      <c r="AN141" s="60">
        <f>SUMIFS('B0.8.Online'!M:M,'B0.8.Online'!A:A,'B0.SUM (tuần 0)'!$A141)</f>
        <v>0</v>
      </c>
      <c r="AO141" s="61"/>
      <c r="AP141" s="1">
        <f>SUMIFS('B1.SUM (tuần 4)'!$I:$I,'B1.SUM (tuần 4)'!$A:$A,'B0.SUM (tuần 0)'!$A141)</f>
        <v>0</v>
      </c>
      <c r="AQ141" s="62">
        <f t="shared" si="20"/>
        <v>0</v>
      </c>
    </row>
    <row r="142" spans="1:43" ht="13.5" customHeight="1">
      <c r="A142" s="63">
        <v>1001110611</v>
      </c>
      <c r="B142" s="64" t="s">
        <v>254</v>
      </c>
      <c r="C142" s="64" t="s">
        <v>88</v>
      </c>
      <c r="D142" s="52" t="s">
        <v>57</v>
      </c>
      <c r="E142" s="55" t="s">
        <v>58</v>
      </c>
      <c r="F142" s="55" t="s">
        <v>10</v>
      </c>
      <c r="G142" s="55"/>
      <c r="H142" s="55">
        <v>2509958</v>
      </c>
      <c r="I142" s="56">
        <f t="shared" si="16"/>
        <v>0</v>
      </c>
      <c r="J142" s="55"/>
      <c r="K142" s="55">
        <f>SUMIFS('B0.3.XK'!J:J,'B0.3.XK'!A:A,'B0.SUM (tuần 0)'!$A142)</f>
        <v>0</v>
      </c>
      <c r="L142" s="55"/>
      <c r="M142" s="55">
        <f>SUMIFS('B0.5.GT2'!K:K,'B0.5.GT2'!A:A,'B0.SUM (tuần 0)'!$A142)</f>
        <v>0</v>
      </c>
      <c r="N142" s="55">
        <f>SUMIFS('B0.4.OEM'!J:J,'B0.4.OEM'!A:A,'B0.SUM (tuần 0)'!$A142)</f>
        <v>0</v>
      </c>
      <c r="O142" s="55"/>
      <c r="P142" s="55">
        <f>SUMIFS('B0.8.Online'!J:J,'B0.8.Online'!A:A,'B0.SUM (tuần 0)'!$A142)</f>
        <v>0</v>
      </c>
      <c r="Q142" s="57">
        <f t="shared" si="17"/>
        <v>0</v>
      </c>
      <c r="R142" s="55"/>
      <c r="S142" s="55">
        <f>SUMIFS('B0.3.XK'!K:K,'B0.3.XK'!A:A,'B0.SUM (tuần 0)'!$A142)</f>
        <v>0</v>
      </c>
      <c r="T142" s="55"/>
      <c r="U142" s="55">
        <f>SUMIFS('B0.5.GT2'!K:K,'B0.5.GT2'!A:A,'B0.SUM (tuần 0)'!$A142)</f>
        <v>0</v>
      </c>
      <c r="V142" s="55">
        <f>SUMIFS('B0.4.OEM'!K:K,'B0.4.OEM'!A:A,'B0.SUM (tuần 0)'!$A142)</f>
        <v>0</v>
      </c>
      <c r="W142" s="55"/>
      <c r="X142" s="55">
        <f>SUMIFS('B0.8.Online'!K:K,'B0.8.Online'!A:A,'B0.SUM (tuần 0)'!$A142)</f>
        <v>0</v>
      </c>
      <c r="Y142" s="58">
        <f t="shared" si="18"/>
        <v>200</v>
      </c>
      <c r="Z142" s="55"/>
      <c r="AA142" s="55">
        <f>SUMIFS('B0.3.XK'!L:L,'B0.3.XK'!A:A,'B0.SUM (tuần 0)'!$A142)</f>
        <v>200</v>
      </c>
      <c r="AB142" s="55"/>
      <c r="AC142" s="55">
        <f>SUMIFS('B0.5.GT2'!L:L,'B0.5.GT2'!A:A,'B0.SUM (tuần 0)'!$A142)</f>
        <v>0</v>
      </c>
      <c r="AD142" s="55">
        <f>SUMIFS('B0.4.OEM'!L:L,'B0.4.OEM'!A:A,'B0.SUM (tuần 0)'!$A142)</f>
        <v>0</v>
      </c>
      <c r="AE142" s="55"/>
      <c r="AF142" s="55">
        <f>SUMIFS('B0.8.Online'!L:L,'B0.8.Online'!A:A,'B0.SUM (tuần 0)'!$A142)</f>
        <v>0</v>
      </c>
      <c r="AG142" s="59">
        <f t="shared" si="19"/>
        <v>0</v>
      </c>
      <c r="AH142" s="60"/>
      <c r="AI142" s="60">
        <f>SUMIFS('B0.3.XK'!M:M,'B0.3.XK'!A:A,'B0.SUM (tuần 0)'!$A142)</f>
        <v>0</v>
      </c>
      <c r="AJ142" s="60"/>
      <c r="AK142" s="60">
        <f>SUMIFS('B0.5.GT2'!M:M,'B0.5.GT2'!A:A,'B0.SUM (tuần 0)'!$A142)</f>
        <v>0</v>
      </c>
      <c r="AL142" s="55">
        <f>SUMIFS('B0.4.OEM'!M:M,'B0.4.OEM'!A:A,'B0.SUM (tuần 0)'!$A142)</f>
        <v>0</v>
      </c>
      <c r="AM142" s="60"/>
      <c r="AN142" s="60">
        <f>SUMIFS('B0.8.Online'!M:M,'B0.8.Online'!A:A,'B0.SUM (tuần 0)'!$A142)</f>
        <v>0</v>
      </c>
      <c r="AO142" s="61"/>
      <c r="AP142" s="1">
        <f>SUMIFS('B1.SUM (tuần 4)'!$I:$I,'B1.SUM (tuần 4)'!$A:$A,'B0.SUM (tuần 0)'!$A142)</f>
        <v>0</v>
      </c>
      <c r="AQ142" s="62">
        <f t="shared" si="20"/>
        <v>0</v>
      </c>
    </row>
    <row r="143" spans="1:43" ht="13.5" customHeight="1">
      <c r="A143" s="63">
        <v>1001110612</v>
      </c>
      <c r="B143" s="64" t="s">
        <v>255</v>
      </c>
      <c r="C143" s="64" t="s">
        <v>88</v>
      </c>
      <c r="D143" s="52" t="s">
        <v>57</v>
      </c>
      <c r="E143" s="55" t="s">
        <v>58</v>
      </c>
      <c r="F143" s="55" t="s">
        <v>10</v>
      </c>
      <c r="G143" s="55"/>
      <c r="H143" s="55">
        <v>2509958</v>
      </c>
      <c r="I143" s="56">
        <f t="shared" si="16"/>
        <v>0</v>
      </c>
      <c r="J143" s="55"/>
      <c r="K143" s="55">
        <f>SUMIFS('B0.3.XK'!J:J,'B0.3.XK'!A:A,'B0.SUM (tuần 0)'!$A143)</f>
        <v>0</v>
      </c>
      <c r="L143" s="55"/>
      <c r="M143" s="55">
        <f>SUMIFS('B0.5.GT2'!K:K,'B0.5.GT2'!A:A,'B0.SUM (tuần 0)'!$A143)</f>
        <v>0</v>
      </c>
      <c r="N143" s="55">
        <f>SUMIFS('B0.4.OEM'!J:J,'B0.4.OEM'!A:A,'B0.SUM (tuần 0)'!$A143)</f>
        <v>0</v>
      </c>
      <c r="O143" s="55"/>
      <c r="P143" s="55">
        <f>SUMIFS('B0.8.Online'!J:J,'B0.8.Online'!A:A,'B0.SUM (tuần 0)'!$A143)</f>
        <v>0</v>
      </c>
      <c r="Q143" s="57">
        <f t="shared" si="17"/>
        <v>0</v>
      </c>
      <c r="R143" s="55"/>
      <c r="S143" s="55">
        <f>SUMIFS('B0.3.XK'!K:K,'B0.3.XK'!A:A,'B0.SUM (tuần 0)'!$A143)</f>
        <v>0</v>
      </c>
      <c r="T143" s="55"/>
      <c r="U143" s="55">
        <f>SUMIFS('B0.5.GT2'!K:K,'B0.5.GT2'!A:A,'B0.SUM (tuần 0)'!$A143)</f>
        <v>0</v>
      </c>
      <c r="V143" s="55">
        <f>SUMIFS('B0.4.OEM'!K:K,'B0.4.OEM'!A:A,'B0.SUM (tuần 0)'!$A143)</f>
        <v>0</v>
      </c>
      <c r="W143" s="55"/>
      <c r="X143" s="55">
        <f>SUMIFS('B0.8.Online'!K:K,'B0.8.Online'!A:A,'B0.SUM (tuần 0)'!$A143)</f>
        <v>0</v>
      </c>
      <c r="Y143" s="58">
        <f t="shared" si="18"/>
        <v>200</v>
      </c>
      <c r="Z143" s="55"/>
      <c r="AA143" s="55">
        <f>SUMIFS('B0.3.XK'!L:L,'B0.3.XK'!A:A,'B0.SUM (tuần 0)'!$A143)</f>
        <v>200</v>
      </c>
      <c r="AB143" s="55"/>
      <c r="AC143" s="55">
        <f>SUMIFS('B0.5.GT2'!L:L,'B0.5.GT2'!A:A,'B0.SUM (tuần 0)'!$A143)</f>
        <v>0</v>
      </c>
      <c r="AD143" s="55">
        <f>SUMIFS('B0.4.OEM'!L:L,'B0.4.OEM'!A:A,'B0.SUM (tuần 0)'!$A143)</f>
        <v>0</v>
      </c>
      <c r="AE143" s="55"/>
      <c r="AF143" s="55">
        <f>SUMIFS('B0.8.Online'!L:L,'B0.8.Online'!A:A,'B0.SUM (tuần 0)'!$A143)</f>
        <v>0</v>
      </c>
      <c r="AG143" s="59">
        <f t="shared" si="19"/>
        <v>0</v>
      </c>
      <c r="AH143" s="60"/>
      <c r="AI143" s="60">
        <f>SUMIFS('B0.3.XK'!M:M,'B0.3.XK'!A:A,'B0.SUM (tuần 0)'!$A143)</f>
        <v>0</v>
      </c>
      <c r="AJ143" s="60"/>
      <c r="AK143" s="60">
        <f>SUMIFS('B0.5.GT2'!M:M,'B0.5.GT2'!A:A,'B0.SUM (tuần 0)'!$A143)</f>
        <v>0</v>
      </c>
      <c r="AL143" s="55">
        <f>SUMIFS('B0.4.OEM'!M:M,'B0.4.OEM'!A:A,'B0.SUM (tuần 0)'!$A143)</f>
        <v>0</v>
      </c>
      <c r="AM143" s="60"/>
      <c r="AN143" s="60">
        <f>SUMIFS('B0.8.Online'!M:M,'B0.8.Online'!A:A,'B0.SUM (tuần 0)'!$A143)</f>
        <v>0</v>
      </c>
      <c r="AO143" s="61"/>
      <c r="AP143" s="1">
        <f>SUMIFS('B1.SUM (tuần 4)'!$I:$I,'B1.SUM (tuần 4)'!$A:$A,'B0.SUM (tuần 0)'!$A143)</f>
        <v>0</v>
      </c>
      <c r="AQ143" s="62">
        <f t="shared" si="20"/>
        <v>0</v>
      </c>
    </row>
    <row r="144" spans="1:43" ht="13.5" customHeight="1">
      <c r="A144" s="63">
        <v>1001110613</v>
      </c>
      <c r="B144" s="64" t="s">
        <v>256</v>
      </c>
      <c r="C144" s="64" t="s">
        <v>77</v>
      </c>
      <c r="D144" s="52" t="s">
        <v>57</v>
      </c>
      <c r="E144" s="55" t="s">
        <v>58</v>
      </c>
      <c r="F144" s="55" t="s">
        <v>10</v>
      </c>
      <c r="G144" s="55"/>
      <c r="H144" s="55">
        <v>1811169</v>
      </c>
      <c r="I144" s="56">
        <f t="shared" si="16"/>
        <v>300</v>
      </c>
      <c r="J144" s="55"/>
      <c r="K144" s="55">
        <f>SUMIFS('B0.3.XK'!J:J,'B0.3.XK'!A:A,'B0.SUM (tuần 0)'!$A144)</f>
        <v>300</v>
      </c>
      <c r="L144" s="55"/>
      <c r="M144" s="55">
        <f>SUMIFS('B0.5.GT2'!K:K,'B0.5.GT2'!A:A,'B0.SUM (tuần 0)'!$A144)</f>
        <v>0</v>
      </c>
      <c r="N144" s="55">
        <f>SUMIFS('B0.4.OEM'!J:J,'B0.4.OEM'!A:A,'B0.SUM (tuần 0)'!$A144)</f>
        <v>0</v>
      </c>
      <c r="O144" s="55"/>
      <c r="P144" s="55">
        <f>SUMIFS('B0.8.Online'!J:J,'B0.8.Online'!A:A,'B0.SUM (tuần 0)'!$A144)</f>
        <v>0</v>
      </c>
      <c r="Q144" s="57">
        <f t="shared" si="17"/>
        <v>0</v>
      </c>
      <c r="R144" s="55"/>
      <c r="S144" s="55">
        <f>SUMIFS('B0.3.XK'!K:K,'B0.3.XK'!A:A,'B0.SUM (tuần 0)'!$A144)</f>
        <v>0</v>
      </c>
      <c r="T144" s="55"/>
      <c r="U144" s="55">
        <f>SUMIFS('B0.5.GT2'!K:K,'B0.5.GT2'!A:A,'B0.SUM (tuần 0)'!$A144)</f>
        <v>0</v>
      </c>
      <c r="V144" s="55">
        <f>SUMIFS('B0.4.OEM'!K:K,'B0.4.OEM'!A:A,'B0.SUM (tuần 0)'!$A144)</f>
        <v>0</v>
      </c>
      <c r="W144" s="55"/>
      <c r="X144" s="55">
        <f>SUMIFS('B0.8.Online'!K:K,'B0.8.Online'!A:A,'B0.SUM (tuần 0)'!$A144)</f>
        <v>0</v>
      </c>
      <c r="Y144" s="58">
        <f t="shared" si="18"/>
        <v>0</v>
      </c>
      <c r="Z144" s="55"/>
      <c r="AA144" s="55">
        <f>SUMIFS('B0.3.XK'!L:L,'B0.3.XK'!A:A,'B0.SUM (tuần 0)'!$A144)</f>
        <v>0</v>
      </c>
      <c r="AB144" s="55"/>
      <c r="AC144" s="55">
        <f>SUMIFS('B0.5.GT2'!L:L,'B0.5.GT2'!A:A,'B0.SUM (tuần 0)'!$A144)</f>
        <v>0</v>
      </c>
      <c r="AD144" s="55">
        <f>SUMIFS('B0.4.OEM'!L:L,'B0.4.OEM'!A:A,'B0.SUM (tuần 0)'!$A144)</f>
        <v>0</v>
      </c>
      <c r="AE144" s="55"/>
      <c r="AF144" s="55">
        <f>SUMIFS('B0.8.Online'!L:L,'B0.8.Online'!A:A,'B0.SUM (tuần 0)'!$A144)</f>
        <v>0</v>
      </c>
      <c r="AG144" s="59">
        <f t="shared" si="19"/>
        <v>0</v>
      </c>
      <c r="AH144" s="60"/>
      <c r="AI144" s="60">
        <f>SUMIFS('B0.3.XK'!M:M,'B0.3.XK'!A:A,'B0.SUM (tuần 0)'!$A144)</f>
        <v>0</v>
      </c>
      <c r="AJ144" s="60"/>
      <c r="AK144" s="60">
        <f>SUMIFS('B0.5.GT2'!M:M,'B0.5.GT2'!A:A,'B0.SUM (tuần 0)'!$A144)</f>
        <v>0</v>
      </c>
      <c r="AL144" s="55">
        <f>SUMIFS('B0.4.OEM'!M:M,'B0.4.OEM'!A:A,'B0.SUM (tuần 0)'!$A144)</f>
        <v>0</v>
      </c>
      <c r="AM144" s="60"/>
      <c r="AN144" s="60">
        <f>SUMIFS('B0.8.Online'!M:M,'B0.8.Online'!A:A,'B0.SUM (tuần 0)'!$A144)</f>
        <v>0</v>
      </c>
      <c r="AO144" s="61"/>
      <c r="AP144" s="1">
        <f>SUMIFS('B1.SUM (tuần 4)'!$I:$I,'B1.SUM (tuần 4)'!$A:$A,'B0.SUM (tuần 0)'!$A144)</f>
        <v>0</v>
      </c>
      <c r="AQ144" s="62">
        <f t="shared" si="20"/>
        <v>300</v>
      </c>
    </row>
    <row r="145" spans="1:43" ht="13.5" customHeight="1">
      <c r="A145" s="63">
        <v>1001110614</v>
      </c>
      <c r="B145" s="64" t="s">
        <v>257</v>
      </c>
      <c r="C145" s="64" t="s">
        <v>118</v>
      </c>
      <c r="D145" s="52" t="s">
        <v>57</v>
      </c>
      <c r="E145" s="55" t="s">
        <v>58</v>
      </c>
      <c r="F145" s="55" t="s">
        <v>10</v>
      </c>
      <c r="G145" s="55"/>
      <c r="H145" s="55">
        <v>1302337</v>
      </c>
      <c r="I145" s="56">
        <f t="shared" si="16"/>
        <v>0</v>
      </c>
      <c r="J145" s="55"/>
      <c r="K145" s="55">
        <f>SUMIFS('B0.3.XK'!J:J,'B0.3.XK'!A:A,'B0.SUM (tuần 0)'!$A145)</f>
        <v>0</v>
      </c>
      <c r="L145" s="55"/>
      <c r="M145" s="55">
        <f>SUMIFS('B0.5.GT2'!K:K,'B0.5.GT2'!A:A,'B0.SUM (tuần 0)'!$A145)</f>
        <v>0</v>
      </c>
      <c r="N145" s="55">
        <f>SUMIFS('B0.4.OEM'!J:J,'B0.4.OEM'!A:A,'B0.SUM (tuần 0)'!$A145)</f>
        <v>0</v>
      </c>
      <c r="O145" s="55"/>
      <c r="P145" s="55">
        <f>SUMIFS('B0.8.Online'!J:J,'B0.8.Online'!A:A,'B0.SUM (tuần 0)'!$A145)</f>
        <v>0</v>
      </c>
      <c r="Q145" s="57">
        <f t="shared" si="17"/>
        <v>0</v>
      </c>
      <c r="R145" s="55"/>
      <c r="S145" s="55">
        <f>SUMIFS('B0.3.XK'!K:K,'B0.3.XK'!A:A,'B0.SUM (tuần 0)'!$A145)</f>
        <v>0</v>
      </c>
      <c r="T145" s="55"/>
      <c r="U145" s="55">
        <f>SUMIFS('B0.5.GT2'!K:K,'B0.5.GT2'!A:A,'B0.SUM (tuần 0)'!$A145)</f>
        <v>0</v>
      </c>
      <c r="V145" s="55">
        <f>SUMIFS('B0.4.OEM'!K:K,'B0.4.OEM'!A:A,'B0.SUM (tuần 0)'!$A145)</f>
        <v>0</v>
      </c>
      <c r="W145" s="55"/>
      <c r="X145" s="55">
        <f>SUMIFS('B0.8.Online'!K:K,'B0.8.Online'!A:A,'B0.SUM (tuần 0)'!$A145)</f>
        <v>0</v>
      </c>
      <c r="Y145" s="58">
        <f t="shared" si="18"/>
        <v>580</v>
      </c>
      <c r="Z145" s="55"/>
      <c r="AA145" s="55">
        <f>SUMIFS('B0.3.XK'!L:L,'B0.3.XK'!A:A,'B0.SUM (tuần 0)'!$A145)</f>
        <v>580</v>
      </c>
      <c r="AB145" s="55"/>
      <c r="AC145" s="55">
        <f>SUMIFS('B0.5.GT2'!L:L,'B0.5.GT2'!A:A,'B0.SUM (tuần 0)'!$A145)</f>
        <v>0</v>
      </c>
      <c r="AD145" s="55">
        <f>SUMIFS('B0.4.OEM'!L:L,'B0.4.OEM'!A:A,'B0.SUM (tuần 0)'!$A145)</f>
        <v>0</v>
      </c>
      <c r="AE145" s="55"/>
      <c r="AF145" s="55">
        <f>SUMIFS('B0.8.Online'!L:L,'B0.8.Online'!A:A,'B0.SUM (tuần 0)'!$A145)</f>
        <v>0</v>
      </c>
      <c r="AG145" s="59">
        <f t="shared" si="19"/>
        <v>0</v>
      </c>
      <c r="AH145" s="60"/>
      <c r="AI145" s="60">
        <f>SUMIFS('B0.3.XK'!M:M,'B0.3.XK'!A:A,'B0.SUM (tuần 0)'!$A145)</f>
        <v>0</v>
      </c>
      <c r="AJ145" s="60"/>
      <c r="AK145" s="60">
        <f>SUMIFS('B0.5.GT2'!M:M,'B0.5.GT2'!A:A,'B0.SUM (tuần 0)'!$A145)</f>
        <v>0</v>
      </c>
      <c r="AL145" s="55">
        <f>SUMIFS('B0.4.OEM'!M:M,'B0.4.OEM'!A:A,'B0.SUM (tuần 0)'!$A145)</f>
        <v>0</v>
      </c>
      <c r="AM145" s="60"/>
      <c r="AN145" s="60">
        <f>SUMIFS('B0.8.Online'!M:M,'B0.8.Online'!A:A,'B0.SUM (tuần 0)'!$A145)</f>
        <v>0</v>
      </c>
      <c r="AO145" s="61"/>
      <c r="AP145" s="1">
        <f>SUMIFS('B1.SUM (tuần 4)'!$I:$I,'B1.SUM (tuần 4)'!$A:$A,'B0.SUM (tuần 0)'!$A145)</f>
        <v>0</v>
      </c>
      <c r="AQ145" s="62">
        <f t="shared" si="20"/>
        <v>0</v>
      </c>
    </row>
    <row r="146" spans="1:43" ht="13.5" customHeight="1">
      <c r="A146" s="63">
        <v>1001110618</v>
      </c>
      <c r="B146" s="64" t="s">
        <v>258</v>
      </c>
      <c r="C146" s="64" t="s">
        <v>127</v>
      </c>
      <c r="D146" s="52" t="s">
        <v>57</v>
      </c>
      <c r="E146" s="55" t="s">
        <v>58</v>
      </c>
      <c r="F146" s="55" t="s">
        <v>10</v>
      </c>
      <c r="G146" s="55"/>
      <c r="H146" s="55">
        <v>1044500</v>
      </c>
      <c r="I146" s="56">
        <f t="shared" si="16"/>
        <v>0</v>
      </c>
      <c r="J146" s="55"/>
      <c r="K146" s="55">
        <f>SUMIFS('B0.3.XK'!J:J,'B0.3.XK'!A:A,'B0.SUM (tuần 0)'!$A146)</f>
        <v>0</v>
      </c>
      <c r="L146" s="55"/>
      <c r="M146" s="55">
        <f>SUMIFS('B0.5.GT2'!K:K,'B0.5.GT2'!A:A,'B0.SUM (tuần 0)'!$A146)</f>
        <v>0</v>
      </c>
      <c r="N146" s="55">
        <f>SUMIFS('B0.4.OEM'!J:J,'B0.4.OEM'!A:A,'B0.SUM (tuần 0)'!$A146)</f>
        <v>0</v>
      </c>
      <c r="O146" s="55"/>
      <c r="P146" s="55">
        <f>SUMIFS('B0.8.Online'!J:J,'B0.8.Online'!A:A,'B0.SUM (tuần 0)'!$A146)</f>
        <v>0</v>
      </c>
      <c r="Q146" s="57">
        <f t="shared" si="17"/>
        <v>1</v>
      </c>
      <c r="R146" s="55"/>
      <c r="S146" s="55">
        <f>SUMIFS('B0.3.XK'!K:K,'B0.3.XK'!A:A,'B0.SUM (tuần 0)'!$A146)</f>
        <v>1</v>
      </c>
      <c r="T146" s="55"/>
      <c r="U146" s="55">
        <f>SUMIFS('B0.5.GT2'!K:K,'B0.5.GT2'!A:A,'B0.SUM (tuần 0)'!$A146)</f>
        <v>0</v>
      </c>
      <c r="V146" s="55">
        <f>SUMIFS('B0.4.OEM'!K:K,'B0.4.OEM'!A:A,'B0.SUM (tuần 0)'!$A146)</f>
        <v>0</v>
      </c>
      <c r="W146" s="55"/>
      <c r="X146" s="55">
        <f>SUMIFS('B0.8.Online'!K:K,'B0.8.Online'!A:A,'B0.SUM (tuần 0)'!$A146)</f>
        <v>0</v>
      </c>
      <c r="Y146" s="58">
        <f t="shared" si="18"/>
        <v>0</v>
      </c>
      <c r="Z146" s="55"/>
      <c r="AA146" s="55">
        <f>SUMIFS('B0.3.XK'!L:L,'B0.3.XK'!A:A,'B0.SUM (tuần 0)'!$A146)</f>
        <v>0</v>
      </c>
      <c r="AB146" s="55"/>
      <c r="AC146" s="55">
        <f>SUMIFS('B0.5.GT2'!L:L,'B0.5.GT2'!A:A,'B0.SUM (tuần 0)'!$A146)</f>
        <v>0</v>
      </c>
      <c r="AD146" s="55">
        <f>SUMIFS('B0.4.OEM'!L:L,'B0.4.OEM'!A:A,'B0.SUM (tuần 0)'!$A146)</f>
        <v>0</v>
      </c>
      <c r="AE146" s="55"/>
      <c r="AF146" s="55">
        <f>SUMIFS('B0.8.Online'!L:L,'B0.8.Online'!A:A,'B0.SUM (tuần 0)'!$A146)</f>
        <v>0</v>
      </c>
      <c r="AG146" s="59">
        <f t="shared" si="19"/>
        <v>0</v>
      </c>
      <c r="AH146" s="60"/>
      <c r="AI146" s="60">
        <f>SUMIFS('B0.3.XK'!M:M,'B0.3.XK'!A:A,'B0.SUM (tuần 0)'!$A146)</f>
        <v>0</v>
      </c>
      <c r="AJ146" s="60"/>
      <c r="AK146" s="60">
        <f>SUMIFS('B0.5.GT2'!M:M,'B0.5.GT2'!A:A,'B0.SUM (tuần 0)'!$A146)</f>
        <v>0</v>
      </c>
      <c r="AL146" s="55">
        <f>SUMIFS('B0.4.OEM'!M:M,'B0.4.OEM'!A:A,'B0.SUM (tuần 0)'!$A146)</f>
        <v>0</v>
      </c>
      <c r="AM146" s="60"/>
      <c r="AN146" s="60">
        <f>SUMIFS('B0.8.Online'!M:M,'B0.8.Online'!A:A,'B0.SUM (tuần 0)'!$A146)</f>
        <v>0</v>
      </c>
      <c r="AO146" s="61"/>
      <c r="AP146" s="1">
        <f>SUMIFS('B1.SUM (tuần 4)'!$I:$I,'B1.SUM (tuần 4)'!$A:$A,'B0.SUM (tuần 0)'!$A146)</f>
        <v>0</v>
      </c>
      <c r="AQ146" s="62">
        <f t="shared" si="20"/>
        <v>0</v>
      </c>
    </row>
    <row r="147" spans="1:43" ht="13.5" customHeight="1">
      <c r="A147" s="63">
        <v>1001110619</v>
      </c>
      <c r="B147" s="64" t="s">
        <v>259</v>
      </c>
      <c r="C147" s="64" t="s">
        <v>118</v>
      </c>
      <c r="D147" s="52" t="s">
        <v>57</v>
      </c>
      <c r="E147" s="55" t="s">
        <v>58</v>
      </c>
      <c r="F147" s="55" t="s">
        <v>10</v>
      </c>
      <c r="G147" s="55"/>
      <c r="H147" s="55">
        <v>1105890</v>
      </c>
      <c r="I147" s="56">
        <f t="shared" si="16"/>
        <v>0</v>
      </c>
      <c r="J147" s="55"/>
      <c r="K147" s="55">
        <f>SUMIFS('B0.3.XK'!J:J,'B0.3.XK'!A:A,'B0.SUM (tuần 0)'!$A147)</f>
        <v>0</v>
      </c>
      <c r="L147" s="55"/>
      <c r="M147" s="55">
        <f>SUMIFS('B0.5.GT2'!K:K,'B0.5.GT2'!A:A,'B0.SUM (tuần 0)'!$A147)</f>
        <v>0</v>
      </c>
      <c r="N147" s="55">
        <f>SUMIFS('B0.4.OEM'!J:J,'B0.4.OEM'!A:A,'B0.SUM (tuần 0)'!$A147)</f>
        <v>0</v>
      </c>
      <c r="O147" s="55"/>
      <c r="P147" s="55">
        <f>SUMIFS('B0.8.Online'!J:J,'B0.8.Online'!A:A,'B0.SUM (tuần 0)'!$A147)</f>
        <v>0</v>
      </c>
      <c r="Q147" s="57">
        <f t="shared" si="17"/>
        <v>0</v>
      </c>
      <c r="R147" s="55"/>
      <c r="S147" s="55">
        <f>SUMIFS('B0.3.XK'!K:K,'B0.3.XK'!A:A,'B0.SUM (tuần 0)'!$A147)</f>
        <v>0</v>
      </c>
      <c r="T147" s="55"/>
      <c r="U147" s="55">
        <f>SUMIFS('B0.5.GT2'!K:K,'B0.5.GT2'!A:A,'B0.SUM (tuần 0)'!$A147)</f>
        <v>0</v>
      </c>
      <c r="V147" s="55">
        <f>SUMIFS('B0.4.OEM'!K:K,'B0.4.OEM'!A:A,'B0.SUM (tuần 0)'!$A147)</f>
        <v>0</v>
      </c>
      <c r="W147" s="55"/>
      <c r="X147" s="55">
        <f>SUMIFS('B0.8.Online'!K:K,'B0.8.Online'!A:A,'B0.SUM (tuần 0)'!$A147)</f>
        <v>0</v>
      </c>
      <c r="Y147" s="58">
        <f t="shared" si="18"/>
        <v>0</v>
      </c>
      <c r="Z147" s="55"/>
      <c r="AA147" s="55">
        <f>SUMIFS('B0.3.XK'!L:L,'B0.3.XK'!A:A,'B0.SUM (tuần 0)'!$A147)</f>
        <v>0</v>
      </c>
      <c r="AB147" s="55"/>
      <c r="AC147" s="55">
        <f>SUMIFS('B0.5.GT2'!L:L,'B0.5.GT2'!A:A,'B0.SUM (tuần 0)'!$A147)</f>
        <v>0</v>
      </c>
      <c r="AD147" s="55">
        <f>SUMIFS('B0.4.OEM'!L:L,'B0.4.OEM'!A:A,'B0.SUM (tuần 0)'!$A147)</f>
        <v>0</v>
      </c>
      <c r="AE147" s="55"/>
      <c r="AF147" s="55">
        <f>SUMIFS('B0.8.Online'!L:L,'B0.8.Online'!A:A,'B0.SUM (tuần 0)'!$A147)</f>
        <v>0</v>
      </c>
      <c r="AG147" s="59">
        <f t="shared" si="19"/>
        <v>400</v>
      </c>
      <c r="AH147" s="60"/>
      <c r="AI147" s="60">
        <f>SUMIFS('B0.3.XK'!M:M,'B0.3.XK'!A:A,'B0.SUM (tuần 0)'!$A147)</f>
        <v>400</v>
      </c>
      <c r="AJ147" s="60"/>
      <c r="AK147" s="60">
        <f>SUMIFS('B0.5.GT2'!M:M,'B0.5.GT2'!A:A,'B0.SUM (tuần 0)'!$A147)</f>
        <v>0</v>
      </c>
      <c r="AL147" s="55">
        <f>SUMIFS('B0.4.OEM'!M:M,'B0.4.OEM'!A:A,'B0.SUM (tuần 0)'!$A147)</f>
        <v>0</v>
      </c>
      <c r="AM147" s="60"/>
      <c r="AN147" s="60">
        <f>SUMIFS('B0.8.Online'!M:M,'B0.8.Online'!A:A,'B0.SUM (tuần 0)'!$A147)</f>
        <v>0</v>
      </c>
      <c r="AO147" s="61"/>
      <c r="AP147" s="1">
        <f>SUMIFS('B1.SUM (tuần 4)'!$I:$I,'B1.SUM (tuần 4)'!$A:$A,'B0.SUM (tuần 0)'!$A147)</f>
        <v>0</v>
      </c>
      <c r="AQ147" s="62">
        <f t="shared" si="20"/>
        <v>0</v>
      </c>
    </row>
    <row r="148" spans="1:43" ht="13.5" customHeight="1">
      <c r="A148" s="63">
        <v>1001110621</v>
      </c>
      <c r="B148" s="64" t="s">
        <v>260</v>
      </c>
      <c r="C148" s="64" t="s">
        <v>118</v>
      </c>
      <c r="D148" s="52" t="s">
        <v>57</v>
      </c>
      <c r="E148" s="55" t="s">
        <v>58</v>
      </c>
      <c r="F148" s="55" t="s">
        <v>10</v>
      </c>
      <c r="G148" s="55"/>
      <c r="H148" s="55">
        <v>1377320</v>
      </c>
      <c r="I148" s="56">
        <f t="shared" si="16"/>
        <v>0</v>
      </c>
      <c r="J148" s="55"/>
      <c r="K148" s="55">
        <f>SUMIFS('B0.3.XK'!J:J,'B0.3.XK'!A:A,'B0.SUM (tuần 0)'!$A148)</f>
        <v>0</v>
      </c>
      <c r="L148" s="55"/>
      <c r="M148" s="55">
        <f>SUMIFS('B0.5.GT2'!K:K,'B0.5.GT2'!A:A,'B0.SUM (tuần 0)'!$A148)</f>
        <v>0</v>
      </c>
      <c r="N148" s="55">
        <f>SUMIFS('B0.4.OEM'!J:J,'B0.4.OEM'!A:A,'B0.SUM (tuần 0)'!$A148)</f>
        <v>0</v>
      </c>
      <c r="O148" s="55"/>
      <c r="P148" s="55">
        <f>SUMIFS('B0.8.Online'!J:J,'B0.8.Online'!A:A,'B0.SUM (tuần 0)'!$A148)</f>
        <v>0</v>
      </c>
      <c r="Q148" s="57">
        <f t="shared" si="17"/>
        <v>0</v>
      </c>
      <c r="R148" s="55"/>
      <c r="S148" s="55">
        <f>SUMIFS('B0.3.XK'!K:K,'B0.3.XK'!A:A,'B0.SUM (tuần 0)'!$A148)</f>
        <v>0</v>
      </c>
      <c r="T148" s="55"/>
      <c r="U148" s="55">
        <f>SUMIFS('B0.5.GT2'!K:K,'B0.5.GT2'!A:A,'B0.SUM (tuần 0)'!$A148)</f>
        <v>0</v>
      </c>
      <c r="V148" s="55">
        <f>SUMIFS('B0.4.OEM'!K:K,'B0.4.OEM'!A:A,'B0.SUM (tuần 0)'!$A148)</f>
        <v>0</v>
      </c>
      <c r="W148" s="55"/>
      <c r="X148" s="55">
        <f>SUMIFS('B0.8.Online'!K:K,'B0.8.Online'!A:A,'B0.SUM (tuần 0)'!$A148)</f>
        <v>0</v>
      </c>
      <c r="Y148" s="58">
        <f t="shared" si="18"/>
        <v>0</v>
      </c>
      <c r="Z148" s="55"/>
      <c r="AA148" s="55">
        <f>SUMIFS('B0.3.XK'!L:L,'B0.3.XK'!A:A,'B0.SUM (tuần 0)'!$A148)</f>
        <v>0</v>
      </c>
      <c r="AB148" s="55"/>
      <c r="AC148" s="55">
        <f>SUMIFS('B0.5.GT2'!L:L,'B0.5.GT2'!A:A,'B0.SUM (tuần 0)'!$A148)</f>
        <v>0</v>
      </c>
      <c r="AD148" s="55">
        <f>SUMIFS('B0.4.OEM'!L:L,'B0.4.OEM'!A:A,'B0.SUM (tuần 0)'!$A148)</f>
        <v>0</v>
      </c>
      <c r="AE148" s="55"/>
      <c r="AF148" s="55">
        <f>SUMIFS('B0.8.Online'!L:L,'B0.8.Online'!A:A,'B0.SUM (tuần 0)'!$A148)</f>
        <v>0</v>
      </c>
      <c r="AG148" s="59">
        <f t="shared" si="19"/>
        <v>0</v>
      </c>
      <c r="AH148" s="60"/>
      <c r="AI148" s="60">
        <f>SUMIFS('B0.3.XK'!M:M,'B0.3.XK'!A:A,'B0.SUM (tuần 0)'!$A148)</f>
        <v>0</v>
      </c>
      <c r="AJ148" s="60"/>
      <c r="AK148" s="60">
        <f>SUMIFS('B0.5.GT2'!M:M,'B0.5.GT2'!A:A,'B0.SUM (tuần 0)'!$A148)</f>
        <v>0</v>
      </c>
      <c r="AL148" s="55">
        <f>SUMIFS('B0.4.OEM'!M:M,'B0.4.OEM'!A:A,'B0.SUM (tuần 0)'!$A148)</f>
        <v>0</v>
      </c>
      <c r="AM148" s="60"/>
      <c r="AN148" s="60">
        <f>SUMIFS('B0.8.Online'!M:M,'B0.8.Online'!A:A,'B0.SUM (tuần 0)'!$A148)</f>
        <v>0</v>
      </c>
      <c r="AO148" s="61"/>
      <c r="AP148" s="1">
        <f>SUMIFS('B1.SUM (tuần 4)'!$I:$I,'B1.SUM (tuần 4)'!$A:$A,'B0.SUM (tuần 0)'!$A148)</f>
        <v>0</v>
      </c>
      <c r="AQ148" s="62">
        <f t="shared" si="20"/>
        <v>0</v>
      </c>
    </row>
    <row r="149" spans="1:43" ht="13.5" customHeight="1">
      <c r="A149" s="63">
        <v>1001110622</v>
      </c>
      <c r="B149" s="64" t="s">
        <v>261</v>
      </c>
      <c r="C149" s="64" t="s">
        <v>160</v>
      </c>
      <c r="D149" s="52" t="s">
        <v>57</v>
      </c>
      <c r="E149" s="55" t="s">
        <v>58</v>
      </c>
      <c r="F149" s="55" t="s">
        <v>10</v>
      </c>
      <c r="G149" s="55"/>
      <c r="H149" s="55">
        <v>1519393</v>
      </c>
      <c r="I149" s="56">
        <f t="shared" si="16"/>
        <v>0</v>
      </c>
      <c r="J149" s="55"/>
      <c r="K149" s="55">
        <f>SUMIFS('B0.3.XK'!J:J,'B0.3.XK'!A:A,'B0.SUM (tuần 0)'!$A149)</f>
        <v>0</v>
      </c>
      <c r="L149" s="55"/>
      <c r="M149" s="55">
        <f>SUMIFS('B0.5.GT2'!K:K,'B0.5.GT2'!A:A,'B0.SUM (tuần 0)'!$A149)</f>
        <v>0</v>
      </c>
      <c r="N149" s="55">
        <f>SUMIFS('B0.4.OEM'!J:J,'B0.4.OEM'!A:A,'B0.SUM (tuần 0)'!$A149)</f>
        <v>0</v>
      </c>
      <c r="O149" s="55"/>
      <c r="P149" s="55">
        <f>SUMIFS('B0.8.Online'!J:J,'B0.8.Online'!A:A,'B0.SUM (tuần 0)'!$A149)</f>
        <v>0</v>
      </c>
      <c r="Q149" s="57">
        <f t="shared" si="17"/>
        <v>0</v>
      </c>
      <c r="R149" s="55"/>
      <c r="S149" s="55">
        <f>SUMIFS('B0.3.XK'!K:K,'B0.3.XK'!A:A,'B0.SUM (tuần 0)'!$A149)</f>
        <v>0</v>
      </c>
      <c r="T149" s="55"/>
      <c r="U149" s="55">
        <f>SUMIFS('B0.5.GT2'!K:K,'B0.5.GT2'!A:A,'B0.SUM (tuần 0)'!$A149)</f>
        <v>0</v>
      </c>
      <c r="V149" s="55">
        <f>SUMIFS('B0.4.OEM'!K:K,'B0.4.OEM'!A:A,'B0.SUM (tuần 0)'!$A149)</f>
        <v>0</v>
      </c>
      <c r="W149" s="55"/>
      <c r="X149" s="55">
        <f>SUMIFS('B0.8.Online'!K:K,'B0.8.Online'!A:A,'B0.SUM (tuần 0)'!$A149)</f>
        <v>0</v>
      </c>
      <c r="Y149" s="58">
        <f t="shared" si="18"/>
        <v>0</v>
      </c>
      <c r="Z149" s="55"/>
      <c r="AA149" s="55">
        <f>SUMIFS('B0.3.XK'!L:L,'B0.3.XK'!A:A,'B0.SUM (tuần 0)'!$A149)</f>
        <v>0</v>
      </c>
      <c r="AB149" s="55"/>
      <c r="AC149" s="55">
        <f>SUMIFS('B0.5.GT2'!L:L,'B0.5.GT2'!A:A,'B0.SUM (tuần 0)'!$A149)</f>
        <v>0</v>
      </c>
      <c r="AD149" s="55">
        <f>SUMIFS('B0.4.OEM'!L:L,'B0.4.OEM'!A:A,'B0.SUM (tuần 0)'!$A149)</f>
        <v>0</v>
      </c>
      <c r="AE149" s="55"/>
      <c r="AF149" s="55">
        <f>SUMIFS('B0.8.Online'!L:L,'B0.8.Online'!A:A,'B0.SUM (tuần 0)'!$A149)</f>
        <v>0</v>
      </c>
      <c r="AG149" s="59">
        <f t="shared" si="19"/>
        <v>0</v>
      </c>
      <c r="AH149" s="60"/>
      <c r="AI149" s="60">
        <f>SUMIFS('B0.3.XK'!M:M,'B0.3.XK'!A:A,'B0.SUM (tuần 0)'!$A149)</f>
        <v>0</v>
      </c>
      <c r="AJ149" s="60"/>
      <c r="AK149" s="60">
        <f>SUMIFS('B0.5.GT2'!M:M,'B0.5.GT2'!A:A,'B0.SUM (tuần 0)'!$A149)</f>
        <v>0</v>
      </c>
      <c r="AL149" s="55">
        <f>SUMIFS('B0.4.OEM'!M:M,'B0.4.OEM'!A:A,'B0.SUM (tuần 0)'!$A149)</f>
        <v>0</v>
      </c>
      <c r="AM149" s="60"/>
      <c r="AN149" s="60">
        <f>SUMIFS('B0.8.Online'!M:M,'B0.8.Online'!A:A,'B0.SUM (tuần 0)'!$A149)</f>
        <v>0</v>
      </c>
      <c r="AO149" s="61"/>
      <c r="AP149" s="1">
        <f>SUMIFS('B1.SUM (tuần 4)'!$I:$I,'B1.SUM (tuần 4)'!$A:$A,'B0.SUM (tuần 0)'!$A149)</f>
        <v>0</v>
      </c>
      <c r="AQ149" s="62">
        <f t="shared" si="20"/>
        <v>0</v>
      </c>
    </row>
    <row r="150" spans="1:43" ht="13.5" customHeight="1">
      <c r="A150" s="63">
        <v>1001110632</v>
      </c>
      <c r="B150" s="64" t="s">
        <v>262</v>
      </c>
      <c r="C150" s="64" t="s">
        <v>118</v>
      </c>
      <c r="D150" s="52" t="s">
        <v>57</v>
      </c>
      <c r="E150" s="55" t="s">
        <v>58</v>
      </c>
      <c r="F150" s="55" t="s">
        <v>10</v>
      </c>
      <c r="G150" s="55"/>
      <c r="H150" s="55">
        <v>986619</v>
      </c>
      <c r="I150" s="56">
        <f t="shared" si="16"/>
        <v>0</v>
      </c>
      <c r="J150" s="55"/>
      <c r="K150" s="55">
        <f>SUMIFS('B0.3.XK'!J:J,'B0.3.XK'!A:A,'B0.SUM (tuần 0)'!$A150)</f>
        <v>0</v>
      </c>
      <c r="L150" s="55"/>
      <c r="M150" s="55">
        <f>SUMIFS('B0.5.GT2'!K:K,'B0.5.GT2'!A:A,'B0.SUM (tuần 0)'!$A150)</f>
        <v>0</v>
      </c>
      <c r="N150" s="55">
        <f>SUMIFS('B0.4.OEM'!J:J,'B0.4.OEM'!A:A,'B0.SUM (tuần 0)'!$A150)</f>
        <v>0</v>
      </c>
      <c r="O150" s="55"/>
      <c r="P150" s="55">
        <f>SUMIFS('B0.8.Online'!J:J,'B0.8.Online'!A:A,'B0.SUM (tuần 0)'!$A150)</f>
        <v>0</v>
      </c>
      <c r="Q150" s="57">
        <f t="shared" si="17"/>
        <v>0</v>
      </c>
      <c r="R150" s="55"/>
      <c r="S150" s="55">
        <f>SUMIFS('B0.3.XK'!K:K,'B0.3.XK'!A:A,'B0.SUM (tuần 0)'!$A150)</f>
        <v>0</v>
      </c>
      <c r="T150" s="55"/>
      <c r="U150" s="55">
        <f>SUMIFS('B0.5.GT2'!K:K,'B0.5.GT2'!A:A,'B0.SUM (tuần 0)'!$A150)</f>
        <v>0</v>
      </c>
      <c r="V150" s="55">
        <f>SUMIFS('B0.4.OEM'!K:K,'B0.4.OEM'!A:A,'B0.SUM (tuần 0)'!$A150)</f>
        <v>0</v>
      </c>
      <c r="W150" s="55"/>
      <c r="X150" s="55">
        <f>SUMIFS('B0.8.Online'!K:K,'B0.8.Online'!A:A,'B0.SUM (tuần 0)'!$A150)</f>
        <v>0</v>
      </c>
      <c r="Y150" s="58">
        <f t="shared" si="18"/>
        <v>0</v>
      </c>
      <c r="Z150" s="55"/>
      <c r="AA150" s="55">
        <f>SUMIFS('B0.3.XK'!L:L,'B0.3.XK'!A:A,'B0.SUM (tuần 0)'!$A150)</f>
        <v>0</v>
      </c>
      <c r="AB150" s="55"/>
      <c r="AC150" s="55">
        <f>SUMIFS('B0.5.GT2'!L:L,'B0.5.GT2'!A:A,'B0.SUM (tuần 0)'!$A150)</f>
        <v>0</v>
      </c>
      <c r="AD150" s="55">
        <f>SUMIFS('B0.4.OEM'!L:L,'B0.4.OEM'!A:A,'B0.SUM (tuần 0)'!$A150)</f>
        <v>0</v>
      </c>
      <c r="AE150" s="55"/>
      <c r="AF150" s="55">
        <f>SUMIFS('B0.8.Online'!L:L,'B0.8.Online'!A:A,'B0.SUM (tuần 0)'!$A150)</f>
        <v>0</v>
      </c>
      <c r="AG150" s="59">
        <f t="shared" si="19"/>
        <v>1100</v>
      </c>
      <c r="AH150" s="60"/>
      <c r="AI150" s="60">
        <f>SUMIFS('B0.3.XK'!M:M,'B0.3.XK'!A:A,'B0.SUM (tuần 0)'!$A150)</f>
        <v>1100</v>
      </c>
      <c r="AJ150" s="60"/>
      <c r="AK150" s="60">
        <f>SUMIFS('B0.5.GT2'!M:M,'B0.5.GT2'!A:A,'B0.SUM (tuần 0)'!$A150)</f>
        <v>0</v>
      </c>
      <c r="AL150" s="55">
        <f>SUMIFS('B0.4.OEM'!M:M,'B0.4.OEM'!A:A,'B0.SUM (tuần 0)'!$A150)</f>
        <v>0</v>
      </c>
      <c r="AM150" s="60"/>
      <c r="AN150" s="60">
        <f>SUMIFS('B0.8.Online'!M:M,'B0.8.Online'!A:A,'B0.SUM (tuần 0)'!$A150)</f>
        <v>0</v>
      </c>
      <c r="AO150" s="61"/>
      <c r="AP150" s="1">
        <f>SUMIFS('B1.SUM (tuần 4)'!$I:$I,'B1.SUM (tuần 4)'!$A:$A,'B0.SUM (tuần 0)'!$A150)</f>
        <v>0</v>
      </c>
      <c r="AQ150" s="62">
        <f t="shared" si="20"/>
        <v>0</v>
      </c>
    </row>
    <row r="151" spans="1:43" ht="13.5" customHeight="1">
      <c r="A151" s="63">
        <v>1001110633</v>
      </c>
      <c r="B151" s="64" t="s">
        <v>263</v>
      </c>
      <c r="C151" s="64" t="s">
        <v>90</v>
      </c>
      <c r="D151" s="52" t="s">
        <v>57</v>
      </c>
      <c r="E151" s="55" t="s">
        <v>58</v>
      </c>
      <c r="F151" s="55" t="s">
        <v>10</v>
      </c>
      <c r="G151" s="55"/>
      <c r="H151" s="55">
        <v>1249717</v>
      </c>
      <c r="I151" s="56">
        <f t="shared" si="16"/>
        <v>0</v>
      </c>
      <c r="J151" s="55"/>
      <c r="K151" s="55">
        <f>SUMIFS('B0.3.XK'!J:J,'B0.3.XK'!A:A,'B0.SUM (tuần 0)'!$A151)</f>
        <v>0</v>
      </c>
      <c r="L151" s="55"/>
      <c r="M151" s="55">
        <f>SUMIFS('B0.5.GT2'!K:K,'B0.5.GT2'!A:A,'B0.SUM (tuần 0)'!$A151)</f>
        <v>0</v>
      </c>
      <c r="N151" s="55">
        <f>SUMIFS('B0.4.OEM'!J:J,'B0.4.OEM'!A:A,'B0.SUM (tuần 0)'!$A151)</f>
        <v>0</v>
      </c>
      <c r="O151" s="55"/>
      <c r="P151" s="55">
        <f>SUMIFS('B0.8.Online'!J:J,'B0.8.Online'!A:A,'B0.SUM (tuần 0)'!$A151)</f>
        <v>0</v>
      </c>
      <c r="Q151" s="57">
        <f t="shared" si="17"/>
        <v>0</v>
      </c>
      <c r="R151" s="55"/>
      <c r="S151" s="55">
        <f>SUMIFS('B0.3.XK'!K:K,'B0.3.XK'!A:A,'B0.SUM (tuần 0)'!$A151)</f>
        <v>0</v>
      </c>
      <c r="T151" s="55"/>
      <c r="U151" s="55">
        <f>SUMIFS('B0.5.GT2'!K:K,'B0.5.GT2'!A:A,'B0.SUM (tuần 0)'!$A151)</f>
        <v>0</v>
      </c>
      <c r="V151" s="55">
        <f>SUMIFS('B0.4.OEM'!K:K,'B0.4.OEM'!A:A,'B0.SUM (tuần 0)'!$A151)</f>
        <v>0</v>
      </c>
      <c r="W151" s="55"/>
      <c r="X151" s="55">
        <f>SUMIFS('B0.8.Online'!K:K,'B0.8.Online'!A:A,'B0.SUM (tuần 0)'!$A151)</f>
        <v>0</v>
      </c>
      <c r="Y151" s="58">
        <f t="shared" si="18"/>
        <v>0</v>
      </c>
      <c r="Z151" s="55"/>
      <c r="AA151" s="55">
        <f>SUMIFS('B0.3.XK'!L:L,'B0.3.XK'!A:A,'B0.SUM (tuần 0)'!$A151)</f>
        <v>0</v>
      </c>
      <c r="AB151" s="55"/>
      <c r="AC151" s="55">
        <f>SUMIFS('B0.5.GT2'!L:L,'B0.5.GT2'!A:A,'B0.SUM (tuần 0)'!$A151)</f>
        <v>0</v>
      </c>
      <c r="AD151" s="55">
        <f>SUMIFS('B0.4.OEM'!L:L,'B0.4.OEM'!A:A,'B0.SUM (tuần 0)'!$A151)</f>
        <v>0</v>
      </c>
      <c r="AE151" s="55"/>
      <c r="AF151" s="55">
        <f>SUMIFS('B0.8.Online'!L:L,'B0.8.Online'!A:A,'B0.SUM (tuần 0)'!$A151)</f>
        <v>0</v>
      </c>
      <c r="AG151" s="59">
        <f t="shared" si="19"/>
        <v>0</v>
      </c>
      <c r="AH151" s="60"/>
      <c r="AI151" s="60">
        <f>SUMIFS('B0.3.XK'!M:M,'B0.3.XK'!A:A,'B0.SUM (tuần 0)'!$A151)</f>
        <v>0</v>
      </c>
      <c r="AJ151" s="60"/>
      <c r="AK151" s="60">
        <f>SUMIFS('B0.5.GT2'!M:M,'B0.5.GT2'!A:A,'B0.SUM (tuần 0)'!$A151)</f>
        <v>0</v>
      </c>
      <c r="AL151" s="55">
        <f>SUMIFS('B0.4.OEM'!M:M,'B0.4.OEM'!A:A,'B0.SUM (tuần 0)'!$A151)</f>
        <v>0</v>
      </c>
      <c r="AM151" s="60"/>
      <c r="AN151" s="60">
        <f>SUMIFS('B0.8.Online'!M:M,'B0.8.Online'!A:A,'B0.SUM (tuần 0)'!$A151)</f>
        <v>0</v>
      </c>
      <c r="AO151" s="61"/>
      <c r="AP151" s="1">
        <f>SUMIFS('B1.SUM (tuần 4)'!$I:$I,'B1.SUM (tuần 4)'!$A:$A,'B0.SUM (tuần 0)'!$A151)</f>
        <v>0</v>
      </c>
      <c r="AQ151" s="62">
        <f t="shared" si="20"/>
        <v>0</v>
      </c>
    </row>
    <row r="152" spans="1:43" ht="13.5" customHeight="1">
      <c r="A152" s="63">
        <v>1001110634</v>
      </c>
      <c r="B152" s="64" t="s">
        <v>264</v>
      </c>
      <c r="C152" s="64" t="s">
        <v>265</v>
      </c>
      <c r="D152" s="52" t="s">
        <v>57</v>
      </c>
      <c r="E152" s="55" t="s">
        <v>58</v>
      </c>
      <c r="F152" s="55" t="s">
        <v>10</v>
      </c>
      <c r="G152" s="55"/>
      <c r="H152" s="55">
        <v>1227792</v>
      </c>
      <c r="I152" s="56">
        <f t="shared" si="16"/>
        <v>0</v>
      </c>
      <c r="J152" s="55"/>
      <c r="K152" s="55">
        <f>SUMIFS('B0.3.XK'!J:J,'B0.3.XK'!A:A,'B0.SUM (tuần 0)'!$A152)</f>
        <v>0</v>
      </c>
      <c r="L152" s="55"/>
      <c r="M152" s="55">
        <f>SUMIFS('B0.5.GT2'!K:K,'B0.5.GT2'!A:A,'B0.SUM (tuần 0)'!$A152)</f>
        <v>0</v>
      </c>
      <c r="N152" s="55">
        <f>SUMIFS('B0.4.OEM'!J:J,'B0.4.OEM'!A:A,'B0.SUM (tuần 0)'!$A152)</f>
        <v>0</v>
      </c>
      <c r="O152" s="55"/>
      <c r="P152" s="55">
        <f>SUMIFS('B0.8.Online'!J:J,'B0.8.Online'!A:A,'B0.SUM (tuần 0)'!$A152)</f>
        <v>0</v>
      </c>
      <c r="Q152" s="57">
        <f t="shared" si="17"/>
        <v>0</v>
      </c>
      <c r="R152" s="55"/>
      <c r="S152" s="55">
        <f>SUMIFS('B0.3.XK'!K:K,'B0.3.XK'!A:A,'B0.SUM (tuần 0)'!$A152)</f>
        <v>0</v>
      </c>
      <c r="T152" s="55"/>
      <c r="U152" s="55">
        <f>SUMIFS('B0.5.GT2'!K:K,'B0.5.GT2'!A:A,'B0.SUM (tuần 0)'!$A152)</f>
        <v>0</v>
      </c>
      <c r="V152" s="55">
        <f>SUMIFS('B0.4.OEM'!K:K,'B0.4.OEM'!A:A,'B0.SUM (tuần 0)'!$A152)</f>
        <v>0</v>
      </c>
      <c r="W152" s="55"/>
      <c r="X152" s="55">
        <f>SUMIFS('B0.8.Online'!K:K,'B0.8.Online'!A:A,'B0.SUM (tuần 0)'!$A152)</f>
        <v>0</v>
      </c>
      <c r="Y152" s="58">
        <f t="shared" si="18"/>
        <v>0</v>
      </c>
      <c r="Z152" s="55"/>
      <c r="AA152" s="55">
        <f>SUMIFS('B0.3.XK'!L:L,'B0.3.XK'!A:A,'B0.SUM (tuần 0)'!$A152)</f>
        <v>0</v>
      </c>
      <c r="AB152" s="55"/>
      <c r="AC152" s="55">
        <f>SUMIFS('B0.5.GT2'!L:L,'B0.5.GT2'!A:A,'B0.SUM (tuần 0)'!$A152)</f>
        <v>0</v>
      </c>
      <c r="AD152" s="55">
        <f>SUMIFS('B0.4.OEM'!L:L,'B0.4.OEM'!A:A,'B0.SUM (tuần 0)'!$A152)</f>
        <v>0</v>
      </c>
      <c r="AE152" s="55"/>
      <c r="AF152" s="55">
        <f>SUMIFS('B0.8.Online'!L:L,'B0.8.Online'!A:A,'B0.SUM (tuần 0)'!$A152)</f>
        <v>0</v>
      </c>
      <c r="AG152" s="59">
        <f t="shared" si="19"/>
        <v>0</v>
      </c>
      <c r="AH152" s="60"/>
      <c r="AI152" s="60">
        <f>SUMIFS('B0.3.XK'!M:M,'B0.3.XK'!A:A,'B0.SUM (tuần 0)'!$A152)</f>
        <v>0</v>
      </c>
      <c r="AJ152" s="60"/>
      <c r="AK152" s="60">
        <f>SUMIFS('B0.5.GT2'!M:M,'B0.5.GT2'!A:A,'B0.SUM (tuần 0)'!$A152)</f>
        <v>0</v>
      </c>
      <c r="AL152" s="55">
        <f>SUMIFS('B0.4.OEM'!M:M,'B0.4.OEM'!A:A,'B0.SUM (tuần 0)'!$A152)</f>
        <v>0</v>
      </c>
      <c r="AM152" s="60"/>
      <c r="AN152" s="60">
        <f>SUMIFS('B0.8.Online'!M:M,'B0.8.Online'!A:A,'B0.SUM (tuần 0)'!$A152)</f>
        <v>0</v>
      </c>
      <c r="AO152" s="61"/>
      <c r="AP152" s="1">
        <f>SUMIFS('B1.SUM (tuần 4)'!$I:$I,'B1.SUM (tuần 4)'!$A:$A,'B0.SUM (tuần 0)'!$A152)</f>
        <v>0</v>
      </c>
      <c r="AQ152" s="62">
        <f t="shared" si="20"/>
        <v>0</v>
      </c>
    </row>
    <row r="153" spans="1:43" ht="13.5" customHeight="1">
      <c r="A153" s="63">
        <v>1001110635</v>
      </c>
      <c r="B153" s="64" t="s">
        <v>266</v>
      </c>
      <c r="C153" s="64" t="s">
        <v>192</v>
      </c>
      <c r="D153" s="52" t="s">
        <v>57</v>
      </c>
      <c r="E153" s="55" t="s">
        <v>58</v>
      </c>
      <c r="F153" s="55" t="s">
        <v>10</v>
      </c>
      <c r="G153" s="55"/>
      <c r="H153" s="55">
        <v>1204990</v>
      </c>
      <c r="I153" s="56">
        <f t="shared" si="16"/>
        <v>0</v>
      </c>
      <c r="J153" s="55"/>
      <c r="K153" s="55">
        <f>SUMIFS('B0.3.XK'!J:J,'B0.3.XK'!A:A,'B0.SUM (tuần 0)'!$A153)</f>
        <v>0</v>
      </c>
      <c r="L153" s="55"/>
      <c r="M153" s="55">
        <f>SUMIFS('B0.5.GT2'!K:K,'B0.5.GT2'!A:A,'B0.SUM (tuần 0)'!$A153)</f>
        <v>0</v>
      </c>
      <c r="N153" s="55">
        <f>SUMIFS('B0.4.OEM'!J:J,'B0.4.OEM'!A:A,'B0.SUM (tuần 0)'!$A153)</f>
        <v>0</v>
      </c>
      <c r="O153" s="55"/>
      <c r="P153" s="55">
        <f>SUMIFS('B0.8.Online'!J:J,'B0.8.Online'!A:A,'B0.SUM (tuần 0)'!$A153)</f>
        <v>0</v>
      </c>
      <c r="Q153" s="57">
        <f t="shared" si="17"/>
        <v>0</v>
      </c>
      <c r="R153" s="55"/>
      <c r="S153" s="55">
        <f>SUMIFS('B0.3.XK'!K:K,'B0.3.XK'!A:A,'B0.SUM (tuần 0)'!$A153)</f>
        <v>0</v>
      </c>
      <c r="T153" s="55"/>
      <c r="U153" s="55">
        <f>SUMIFS('B0.5.GT2'!K:K,'B0.5.GT2'!A:A,'B0.SUM (tuần 0)'!$A153)</f>
        <v>0</v>
      </c>
      <c r="V153" s="55">
        <f>SUMIFS('B0.4.OEM'!K:K,'B0.4.OEM'!A:A,'B0.SUM (tuần 0)'!$A153)</f>
        <v>0</v>
      </c>
      <c r="W153" s="55"/>
      <c r="X153" s="55">
        <f>SUMIFS('B0.8.Online'!K:K,'B0.8.Online'!A:A,'B0.SUM (tuần 0)'!$A153)</f>
        <v>0</v>
      </c>
      <c r="Y153" s="58">
        <f t="shared" si="18"/>
        <v>0</v>
      </c>
      <c r="Z153" s="55"/>
      <c r="AA153" s="55">
        <f>SUMIFS('B0.3.XK'!L:L,'B0.3.XK'!A:A,'B0.SUM (tuần 0)'!$A153)</f>
        <v>0</v>
      </c>
      <c r="AB153" s="55"/>
      <c r="AC153" s="55">
        <f>SUMIFS('B0.5.GT2'!L:L,'B0.5.GT2'!A:A,'B0.SUM (tuần 0)'!$A153)</f>
        <v>0</v>
      </c>
      <c r="AD153" s="55">
        <f>SUMIFS('B0.4.OEM'!L:L,'B0.4.OEM'!A:A,'B0.SUM (tuần 0)'!$A153)</f>
        <v>0</v>
      </c>
      <c r="AE153" s="55"/>
      <c r="AF153" s="55">
        <f>SUMIFS('B0.8.Online'!L:L,'B0.8.Online'!A:A,'B0.SUM (tuần 0)'!$A153)</f>
        <v>0</v>
      </c>
      <c r="AG153" s="59">
        <f t="shared" si="19"/>
        <v>0</v>
      </c>
      <c r="AH153" s="60"/>
      <c r="AI153" s="60">
        <f>SUMIFS('B0.3.XK'!M:M,'B0.3.XK'!A:A,'B0.SUM (tuần 0)'!$A153)</f>
        <v>0</v>
      </c>
      <c r="AJ153" s="60"/>
      <c r="AK153" s="60">
        <f>SUMIFS('B0.5.GT2'!M:M,'B0.5.GT2'!A:A,'B0.SUM (tuần 0)'!$A153)</f>
        <v>0</v>
      </c>
      <c r="AL153" s="55">
        <f>SUMIFS('B0.4.OEM'!M:M,'B0.4.OEM'!A:A,'B0.SUM (tuần 0)'!$A153)</f>
        <v>0</v>
      </c>
      <c r="AM153" s="60"/>
      <c r="AN153" s="60">
        <f>SUMIFS('B0.8.Online'!M:M,'B0.8.Online'!A:A,'B0.SUM (tuần 0)'!$A153)</f>
        <v>0</v>
      </c>
      <c r="AO153" s="61"/>
      <c r="AP153" s="1">
        <f>SUMIFS('B1.SUM (tuần 4)'!$I:$I,'B1.SUM (tuần 4)'!$A:$A,'B0.SUM (tuần 0)'!$A153)</f>
        <v>0</v>
      </c>
      <c r="AQ153" s="62">
        <f t="shared" si="20"/>
        <v>0</v>
      </c>
    </row>
    <row r="154" spans="1:43" ht="13.5" customHeight="1">
      <c r="A154" s="63">
        <v>1001110636</v>
      </c>
      <c r="B154" s="64" t="s">
        <v>267</v>
      </c>
      <c r="C154" s="64" t="s">
        <v>81</v>
      </c>
      <c r="D154" s="52" t="s">
        <v>57</v>
      </c>
      <c r="E154" s="55" t="s">
        <v>75</v>
      </c>
      <c r="F154" s="55" t="s">
        <v>10</v>
      </c>
      <c r="G154" s="55"/>
      <c r="H154" s="55">
        <v>12926811</v>
      </c>
      <c r="I154" s="56">
        <f t="shared" si="16"/>
        <v>0</v>
      </c>
      <c r="J154" s="55"/>
      <c r="K154" s="55">
        <f>SUMIFS('B0.3.XK'!J:J,'B0.3.XK'!A:A,'B0.SUM (tuần 0)'!$A154)</f>
        <v>0</v>
      </c>
      <c r="L154" s="55"/>
      <c r="M154" s="55">
        <f>SUMIFS('B0.5.GT2'!K:K,'B0.5.GT2'!A:A,'B0.SUM (tuần 0)'!$A154)</f>
        <v>0</v>
      </c>
      <c r="N154" s="55">
        <f>SUMIFS('B0.4.OEM'!J:J,'B0.4.OEM'!A:A,'B0.SUM (tuần 0)'!$A154)</f>
        <v>0</v>
      </c>
      <c r="O154" s="55"/>
      <c r="P154" s="55">
        <f>SUMIFS('B0.8.Online'!J:J,'B0.8.Online'!A:A,'B0.SUM (tuần 0)'!$A154)</f>
        <v>0</v>
      </c>
      <c r="Q154" s="57">
        <f t="shared" si="17"/>
        <v>0</v>
      </c>
      <c r="R154" s="55"/>
      <c r="S154" s="55">
        <f>SUMIFS('B0.3.XK'!K:K,'B0.3.XK'!A:A,'B0.SUM (tuần 0)'!$A154)</f>
        <v>0</v>
      </c>
      <c r="T154" s="55"/>
      <c r="U154" s="55">
        <f>SUMIFS('B0.5.GT2'!K:K,'B0.5.GT2'!A:A,'B0.SUM (tuần 0)'!$A154)</f>
        <v>0</v>
      </c>
      <c r="V154" s="55">
        <f>SUMIFS('B0.4.OEM'!K:K,'B0.4.OEM'!A:A,'B0.SUM (tuần 0)'!$A154)</f>
        <v>0</v>
      </c>
      <c r="W154" s="55"/>
      <c r="X154" s="55">
        <f>SUMIFS('B0.8.Online'!K:K,'B0.8.Online'!A:A,'B0.SUM (tuần 0)'!$A154)</f>
        <v>0</v>
      </c>
      <c r="Y154" s="58">
        <f t="shared" si="18"/>
        <v>0</v>
      </c>
      <c r="Z154" s="55"/>
      <c r="AA154" s="55">
        <f>SUMIFS('B0.3.XK'!L:L,'B0.3.XK'!A:A,'B0.SUM (tuần 0)'!$A154)</f>
        <v>0</v>
      </c>
      <c r="AB154" s="55"/>
      <c r="AC154" s="55">
        <f>SUMIFS('B0.5.GT2'!L:L,'B0.5.GT2'!A:A,'B0.SUM (tuần 0)'!$A154)</f>
        <v>0</v>
      </c>
      <c r="AD154" s="55">
        <f>SUMIFS('B0.4.OEM'!L:L,'B0.4.OEM'!A:A,'B0.SUM (tuần 0)'!$A154)</f>
        <v>0</v>
      </c>
      <c r="AE154" s="55"/>
      <c r="AF154" s="55">
        <f>SUMIFS('B0.8.Online'!L:L,'B0.8.Online'!A:A,'B0.SUM (tuần 0)'!$A154)</f>
        <v>0</v>
      </c>
      <c r="AG154" s="59">
        <f t="shared" si="19"/>
        <v>0</v>
      </c>
      <c r="AH154" s="60"/>
      <c r="AI154" s="60">
        <f>SUMIFS('B0.3.XK'!M:M,'B0.3.XK'!A:A,'B0.SUM (tuần 0)'!$A154)</f>
        <v>0</v>
      </c>
      <c r="AJ154" s="60"/>
      <c r="AK154" s="60">
        <f>SUMIFS('B0.5.GT2'!M:M,'B0.5.GT2'!A:A,'B0.SUM (tuần 0)'!$A154)</f>
        <v>0</v>
      </c>
      <c r="AL154" s="55">
        <f>SUMIFS('B0.4.OEM'!M:M,'B0.4.OEM'!A:A,'B0.SUM (tuần 0)'!$A154)</f>
        <v>0</v>
      </c>
      <c r="AM154" s="60"/>
      <c r="AN154" s="60">
        <f>SUMIFS('B0.8.Online'!M:M,'B0.8.Online'!A:A,'B0.SUM (tuần 0)'!$A154)</f>
        <v>0</v>
      </c>
      <c r="AO154" s="61"/>
      <c r="AP154" s="1">
        <f>SUMIFS('B1.SUM (tuần 4)'!$I:$I,'B1.SUM (tuần 4)'!$A:$A,'B0.SUM (tuần 0)'!$A154)</f>
        <v>0</v>
      </c>
      <c r="AQ154" s="62">
        <f t="shared" si="20"/>
        <v>0</v>
      </c>
    </row>
    <row r="155" spans="1:43" ht="13.5" customHeight="1">
      <c r="A155" s="63">
        <v>1001110643</v>
      </c>
      <c r="B155" s="64" t="s">
        <v>268</v>
      </c>
      <c r="C155" s="64" t="s">
        <v>269</v>
      </c>
      <c r="D155" s="52" t="s">
        <v>57</v>
      </c>
      <c r="E155" s="55" t="s">
        <v>75</v>
      </c>
      <c r="F155" s="55" t="s">
        <v>10</v>
      </c>
      <c r="G155" s="55"/>
      <c r="H155" s="55">
        <v>4242198</v>
      </c>
      <c r="I155" s="56">
        <f t="shared" si="16"/>
        <v>0</v>
      </c>
      <c r="J155" s="55"/>
      <c r="K155" s="55">
        <f>SUMIFS('B0.3.XK'!J:J,'B0.3.XK'!A:A,'B0.SUM (tuần 0)'!$A155)</f>
        <v>0</v>
      </c>
      <c r="L155" s="55"/>
      <c r="M155" s="55">
        <f>SUMIFS('B0.5.GT2'!K:K,'B0.5.GT2'!A:A,'B0.SUM (tuần 0)'!$A155)</f>
        <v>0</v>
      </c>
      <c r="N155" s="55">
        <f>SUMIFS('B0.4.OEM'!J:J,'B0.4.OEM'!A:A,'B0.SUM (tuần 0)'!$A155)</f>
        <v>0</v>
      </c>
      <c r="O155" s="55"/>
      <c r="P155" s="55">
        <f>SUMIFS('B0.8.Online'!J:J,'B0.8.Online'!A:A,'B0.SUM (tuần 0)'!$A155)</f>
        <v>0</v>
      </c>
      <c r="Q155" s="57">
        <f t="shared" si="17"/>
        <v>0</v>
      </c>
      <c r="R155" s="55"/>
      <c r="S155" s="55">
        <f>SUMIFS('B0.3.XK'!K:K,'B0.3.XK'!A:A,'B0.SUM (tuần 0)'!$A155)</f>
        <v>0</v>
      </c>
      <c r="T155" s="55"/>
      <c r="U155" s="55">
        <f>SUMIFS('B0.5.GT2'!K:K,'B0.5.GT2'!A:A,'B0.SUM (tuần 0)'!$A155)</f>
        <v>0</v>
      </c>
      <c r="V155" s="55">
        <f>SUMIFS('B0.4.OEM'!K:K,'B0.4.OEM'!A:A,'B0.SUM (tuần 0)'!$A155)</f>
        <v>0</v>
      </c>
      <c r="W155" s="55"/>
      <c r="X155" s="55">
        <f>SUMIFS('B0.8.Online'!K:K,'B0.8.Online'!A:A,'B0.SUM (tuần 0)'!$A155)</f>
        <v>0</v>
      </c>
      <c r="Y155" s="58">
        <f t="shared" si="18"/>
        <v>0</v>
      </c>
      <c r="Z155" s="55"/>
      <c r="AA155" s="55">
        <f>SUMIFS('B0.3.XK'!L:L,'B0.3.XK'!A:A,'B0.SUM (tuần 0)'!$A155)</f>
        <v>0</v>
      </c>
      <c r="AB155" s="55"/>
      <c r="AC155" s="55">
        <f>SUMIFS('B0.5.GT2'!L:L,'B0.5.GT2'!A:A,'B0.SUM (tuần 0)'!$A155)</f>
        <v>0</v>
      </c>
      <c r="AD155" s="55">
        <f>SUMIFS('B0.4.OEM'!L:L,'B0.4.OEM'!A:A,'B0.SUM (tuần 0)'!$A155)</f>
        <v>0</v>
      </c>
      <c r="AE155" s="55"/>
      <c r="AF155" s="55">
        <f>SUMIFS('B0.8.Online'!L:L,'B0.8.Online'!A:A,'B0.SUM (tuần 0)'!$A155)</f>
        <v>0</v>
      </c>
      <c r="AG155" s="59">
        <f t="shared" si="19"/>
        <v>0</v>
      </c>
      <c r="AH155" s="60"/>
      <c r="AI155" s="60">
        <f>SUMIFS('B0.3.XK'!M:M,'B0.3.XK'!A:A,'B0.SUM (tuần 0)'!$A155)</f>
        <v>0</v>
      </c>
      <c r="AJ155" s="60"/>
      <c r="AK155" s="60">
        <f>SUMIFS('B0.5.GT2'!M:M,'B0.5.GT2'!A:A,'B0.SUM (tuần 0)'!$A155)</f>
        <v>0</v>
      </c>
      <c r="AL155" s="55">
        <f>SUMIFS('B0.4.OEM'!M:M,'B0.4.OEM'!A:A,'B0.SUM (tuần 0)'!$A155)</f>
        <v>0</v>
      </c>
      <c r="AM155" s="60"/>
      <c r="AN155" s="60">
        <f>SUMIFS('B0.8.Online'!M:M,'B0.8.Online'!A:A,'B0.SUM (tuần 0)'!$A155)</f>
        <v>0</v>
      </c>
      <c r="AO155" s="61"/>
      <c r="AP155" s="1">
        <f>SUMIFS('B1.SUM (tuần 4)'!$I:$I,'B1.SUM (tuần 4)'!$A:$A,'B0.SUM (tuần 0)'!$A155)</f>
        <v>0</v>
      </c>
      <c r="AQ155" s="62">
        <f t="shared" si="20"/>
        <v>0</v>
      </c>
    </row>
    <row r="156" spans="1:43" ht="13.5" customHeight="1">
      <c r="A156" s="63">
        <v>1001110648</v>
      </c>
      <c r="B156" s="64" t="s">
        <v>270</v>
      </c>
      <c r="C156" s="64" t="s">
        <v>166</v>
      </c>
      <c r="D156" s="52" t="s">
        <v>57</v>
      </c>
      <c r="E156" s="55" t="s">
        <v>58</v>
      </c>
      <c r="F156" s="55" t="s">
        <v>10</v>
      </c>
      <c r="G156" s="55"/>
      <c r="H156" s="55">
        <v>1204990</v>
      </c>
      <c r="I156" s="56">
        <f t="shared" si="16"/>
        <v>0</v>
      </c>
      <c r="J156" s="55"/>
      <c r="K156" s="55">
        <f>SUMIFS('B0.3.XK'!J:J,'B0.3.XK'!A:A,'B0.SUM (tuần 0)'!$A156)</f>
        <v>0</v>
      </c>
      <c r="L156" s="55"/>
      <c r="M156" s="55">
        <f>SUMIFS('B0.5.GT2'!K:K,'B0.5.GT2'!A:A,'B0.SUM (tuần 0)'!$A156)</f>
        <v>0</v>
      </c>
      <c r="N156" s="55">
        <f>SUMIFS('B0.4.OEM'!J:J,'B0.4.OEM'!A:A,'B0.SUM (tuần 0)'!$A156)</f>
        <v>0</v>
      </c>
      <c r="O156" s="55"/>
      <c r="P156" s="55">
        <f>SUMIFS('B0.8.Online'!J:J,'B0.8.Online'!A:A,'B0.SUM (tuần 0)'!$A156)</f>
        <v>0</v>
      </c>
      <c r="Q156" s="57">
        <f t="shared" si="17"/>
        <v>0</v>
      </c>
      <c r="R156" s="55"/>
      <c r="S156" s="55">
        <f>SUMIFS('B0.3.XK'!K:K,'B0.3.XK'!A:A,'B0.SUM (tuần 0)'!$A156)</f>
        <v>0</v>
      </c>
      <c r="T156" s="55"/>
      <c r="U156" s="55">
        <f>SUMIFS('B0.5.GT2'!K:K,'B0.5.GT2'!A:A,'B0.SUM (tuần 0)'!$A156)</f>
        <v>0</v>
      </c>
      <c r="V156" s="55">
        <f>SUMIFS('B0.4.OEM'!K:K,'B0.4.OEM'!A:A,'B0.SUM (tuần 0)'!$A156)</f>
        <v>0</v>
      </c>
      <c r="W156" s="55"/>
      <c r="X156" s="55">
        <f>SUMIFS('B0.8.Online'!K:K,'B0.8.Online'!A:A,'B0.SUM (tuần 0)'!$A156)</f>
        <v>0</v>
      </c>
      <c r="Y156" s="58">
        <f t="shared" si="18"/>
        <v>0</v>
      </c>
      <c r="Z156" s="55"/>
      <c r="AA156" s="55">
        <f>SUMIFS('B0.3.XK'!L:L,'B0.3.XK'!A:A,'B0.SUM (tuần 0)'!$A156)</f>
        <v>0</v>
      </c>
      <c r="AB156" s="55"/>
      <c r="AC156" s="55">
        <f>SUMIFS('B0.5.GT2'!L:L,'B0.5.GT2'!A:A,'B0.SUM (tuần 0)'!$A156)</f>
        <v>0</v>
      </c>
      <c r="AD156" s="55">
        <f>SUMIFS('B0.4.OEM'!L:L,'B0.4.OEM'!A:A,'B0.SUM (tuần 0)'!$A156)</f>
        <v>0</v>
      </c>
      <c r="AE156" s="55"/>
      <c r="AF156" s="55">
        <f>SUMIFS('B0.8.Online'!L:L,'B0.8.Online'!A:A,'B0.SUM (tuần 0)'!$A156)</f>
        <v>0</v>
      </c>
      <c r="AG156" s="59">
        <f t="shared" si="19"/>
        <v>400</v>
      </c>
      <c r="AH156" s="60"/>
      <c r="AI156" s="60">
        <f>SUMIFS('B0.3.XK'!M:M,'B0.3.XK'!A:A,'B0.SUM (tuần 0)'!$A156)</f>
        <v>400</v>
      </c>
      <c r="AJ156" s="60"/>
      <c r="AK156" s="60">
        <f>SUMIFS('B0.5.GT2'!M:M,'B0.5.GT2'!A:A,'B0.SUM (tuần 0)'!$A156)</f>
        <v>0</v>
      </c>
      <c r="AL156" s="55">
        <f>SUMIFS('B0.4.OEM'!M:M,'B0.4.OEM'!A:A,'B0.SUM (tuần 0)'!$A156)</f>
        <v>0</v>
      </c>
      <c r="AM156" s="60"/>
      <c r="AN156" s="60">
        <f>SUMIFS('B0.8.Online'!M:M,'B0.8.Online'!A:A,'B0.SUM (tuần 0)'!$A156)</f>
        <v>0</v>
      </c>
      <c r="AO156" s="61"/>
      <c r="AP156" s="1">
        <f>SUMIFS('B1.SUM (tuần 4)'!$I:$I,'B1.SUM (tuần 4)'!$A:$A,'B0.SUM (tuần 0)'!$A156)</f>
        <v>0</v>
      </c>
      <c r="AQ156" s="62">
        <f t="shared" si="20"/>
        <v>0</v>
      </c>
    </row>
    <row r="157" spans="1:43" ht="13.5" customHeight="1">
      <c r="A157" s="63">
        <v>1001110650</v>
      </c>
      <c r="B157" s="64" t="s">
        <v>271</v>
      </c>
      <c r="C157" s="64" t="s">
        <v>118</v>
      </c>
      <c r="D157" s="52" t="s">
        <v>57</v>
      </c>
      <c r="E157" s="55" t="s">
        <v>58</v>
      </c>
      <c r="F157" s="55" t="s">
        <v>10</v>
      </c>
      <c r="G157" s="55"/>
      <c r="H157" s="55">
        <v>1052393</v>
      </c>
      <c r="I157" s="56">
        <f t="shared" si="16"/>
        <v>0</v>
      </c>
      <c r="J157" s="55"/>
      <c r="K157" s="55">
        <f>SUMIFS('B0.3.XK'!J:J,'B0.3.XK'!A:A,'B0.SUM (tuần 0)'!$A157)</f>
        <v>0</v>
      </c>
      <c r="L157" s="55"/>
      <c r="M157" s="55">
        <f>SUMIFS('B0.5.GT2'!K:K,'B0.5.GT2'!A:A,'B0.SUM (tuần 0)'!$A157)</f>
        <v>0</v>
      </c>
      <c r="N157" s="55">
        <f>SUMIFS('B0.4.OEM'!J:J,'B0.4.OEM'!A:A,'B0.SUM (tuần 0)'!$A157)</f>
        <v>0</v>
      </c>
      <c r="O157" s="55"/>
      <c r="P157" s="55">
        <f>SUMIFS('B0.8.Online'!J:J,'B0.8.Online'!A:A,'B0.SUM (tuần 0)'!$A157)</f>
        <v>0</v>
      </c>
      <c r="Q157" s="57">
        <f t="shared" si="17"/>
        <v>0</v>
      </c>
      <c r="R157" s="55"/>
      <c r="S157" s="55">
        <f>SUMIFS('B0.3.XK'!K:K,'B0.3.XK'!A:A,'B0.SUM (tuần 0)'!$A157)</f>
        <v>0</v>
      </c>
      <c r="T157" s="55"/>
      <c r="U157" s="55">
        <f>SUMIFS('B0.5.GT2'!K:K,'B0.5.GT2'!A:A,'B0.SUM (tuần 0)'!$A157)</f>
        <v>0</v>
      </c>
      <c r="V157" s="55">
        <f>SUMIFS('B0.4.OEM'!K:K,'B0.4.OEM'!A:A,'B0.SUM (tuần 0)'!$A157)</f>
        <v>0</v>
      </c>
      <c r="W157" s="55"/>
      <c r="X157" s="55">
        <f>SUMIFS('B0.8.Online'!K:K,'B0.8.Online'!A:A,'B0.SUM (tuần 0)'!$A157)</f>
        <v>0</v>
      </c>
      <c r="Y157" s="58">
        <f t="shared" si="18"/>
        <v>0</v>
      </c>
      <c r="Z157" s="55"/>
      <c r="AA157" s="55">
        <f>SUMIFS('B0.3.XK'!L:L,'B0.3.XK'!A:A,'B0.SUM (tuần 0)'!$A157)</f>
        <v>0</v>
      </c>
      <c r="AB157" s="55"/>
      <c r="AC157" s="55">
        <f>SUMIFS('B0.5.GT2'!L:L,'B0.5.GT2'!A:A,'B0.SUM (tuần 0)'!$A157)</f>
        <v>0</v>
      </c>
      <c r="AD157" s="55">
        <f>SUMIFS('B0.4.OEM'!L:L,'B0.4.OEM'!A:A,'B0.SUM (tuần 0)'!$A157)</f>
        <v>0</v>
      </c>
      <c r="AE157" s="55"/>
      <c r="AF157" s="55">
        <f>SUMIFS('B0.8.Online'!L:L,'B0.8.Online'!A:A,'B0.SUM (tuần 0)'!$A157)</f>
        <v>0</v>
      </c>
      <c r="AG157" s="59">
        <f t="shared" si="19"/>
        <v>500</v>
      </c>
      <c r="AH157" s="60"/>
      <c r="AI157" s="60">
        <f>SUMIFS('B0.3.XK'!M:M,'B0.3.XK'!A:A,'B0.SUM (tuần 0)'!$A157)</f>
        <v>500</v>
      </c>
      <c r="AJ157" s="60"/>
      <c r="AK157" s="60">
        <f>SUMIFS('B0.5.GT2'!M:M,'B0.5.GT2'!A:A,'B0.SUM (tuần 0)'!$A157)</f>
        <v>0</v>
      </c>
      <c r="AL157" s="55">
        <f>SUMIFS('B0.4.OEM'!M:M,'B0.4.OEM'!A:A,'B0.SUM (tuần 0)'!$A157)</f>
        <v>0</v>
      </c>
      <c r="AM157" s="60"/>
      <c r="AN157" s="60">
        <f>SUMIFS('B0.8.Online'!M:M,'B0.8.Online'!A:A,'B0.SUM (tuần 0)'!$A157)</f>
        <v>0</v>
      </c>
      <c r="AO157" s="61"/>
      <c r="AP157" s="1">
        <f>SUMIFS('B1.SUM (tuần 4)'!$I:$I,'B1.SUM (tuần 4)'!$A:$A,'B0.SUM (tuần 0)'!$A157)</f>
        <v>0</v>
      </c>
      <c r="AQ157" s="62">
        <f t="shared" si="20"/>
        <v>0</v>
      </c>
    </row>
    <row r="158" spans="1:43" ht="13.5" customHeight="1">
      <c r="A158" s="63">
        <v>1001110670</v>
      </c>
      <c r="B158" s="64" t="s">
        <v>272</v>
      </c>
      <c r="C158" s="64" t="s">
        <v>251</v>
      </c>
      <c r="D158" s="52" t="s">
        <v>57</v>
      </c>
      <c r="E158" s="55" t="s">
        <v>58</v>
      </c>
      <c r="F158" s="55" t="s">
        <v>10</v>
      </c>
      <c r="G158" s="55"/>
      <c r="H158" s="55">
        <v>1969817</v>
      </c>
      <c r="I158" s="56">
        <f t="shared" si="16"/>
        <v>0</v>
      </c>
      <c r="J158" s="55"/>
      <c r="K158" s="55">
        <f>SUMIFS('B0.3.XK'!J:J,'B0.3.XK'!A:A,'B0.SUM (tuần 0)'!$A158)</f>
        <v>0</v>
      </c>
      <c r="L158" s="55"/>
      <c r="M158" s="55">
        <f>SUMIFS('B0.5.GT2'!K:K,'B0.5.GT2'!A:A,'B0.SUM (tuần 0)'!$A158)</f>
        <v>0</v>
      </c>
      <c r="N158" s="55">
        <f>SUMIFS('B0.4.OEM'!J:J,'B0.4.OEM'!A:A,'B0.SUM (tuần 0)'!$A158)</f>
        <v>0</v>
      </c>
      <c r="O158" s="55"/>
      <c r="P158" s="55">
        <f>SUMIFS('B0.8.Online'!J:J,'B0.8.Online'!A:A,'B0.SUM (tuần 0)'!$A158)</f>
        <v>0</v>
      </c>
      <c r="Q158" s="57">
        <f t="shared" si="17"/>
        <v>0</v>
      </c>
      <c r="R158" s="55"/>
      <c r="S158" s="55">
        <f>SUMIFS('B0.3.XK'!K:K,'B0.3.XK'!A:A,'B0.SUM (tuần 0)'!$A158)</f>
        <v>0</v>
      </c>
      <c r="T158" s="55"/>
      <c r="U158" s="55">
        <f>SUMIFS('B0.5.GT2'!K:K,'B0.5.GT2'!A:A,'B0.SUM (tuần 0)'!$A158)</f>
        <v>0</v>
      </c>
      <c r="V158" s="55">
        <f>SUMIFS('B0.4.OEM'!K:K,'B0.4.OEM'!A:A,'B0.SUM (tuần 0)'!$A158)</f>
        <v>0</v>
      </c>
      <c r="W158" s="55"/>
      <c r="X158" s="55">
        <f>SUMIFS('B0.8.Online'!K:K,'B0.8.Online'!A:A,'B0.SUM (tuần 0)'!$A158)</f>
        <v>0</v>
      </c>
      <c r="Y158" s="58">
        <f t="shared" si="18"/>
        <v>0</v>
      </c>
      <c r="Z158" s="55"/>
      <c r="AA158" s="55">
        <f>SUMIFS('B0.3.XK'!L:L,'B0.3.XK'!A:A,'B0.SUM (tuần 0)'!$A158)</f>
        <v>0</v>
      </c>
      <c r="AB158" s="55"/>
      <c r="AC158" s="55">
        <f>SUMIFS('B0.5.GT2'!L:L,'B0.5.GT2'!A:A,'B0.SUM (tuần 0)'!$A158)</f>
        <v>0</v>
      </c>
      <c r="AD158" s="55">
        <f>SUMIFS('B0.4.OEM'!L:L,'B0.4.OEM'!A:A,'B0.SUM (tuần 0)'!$A158)</f>
        <v>0</v>
      </c>
      <c r="AE158" s="55"/>
      <c r="AF158" s="55">
        <f>SUMIFS('B0.8.Online'!L:L,'B0.8.Online'!A:A,'B0.SUM (tuần 0)'!$A158)</f>
        <v>0</v>
      </c>
      <c r="AG158" s="59">
        <f t="shared" si="19"/>
        <v>0</v>
      </c>
      <c r="AH158" s="60"/>
      <c r="AI158" s="60">
        <f>SUMIFS('B0.3.XK'!M:M,'B0.3.XK'!A:A,'B0.SUM (tuần 0)'!$A158)</f>
        <v>0</v>
      </c>
      <c r="AJ158" s="60"/>
      <c r="AK158" s="60">
        <f>SUMIFS('B0.5.GT2'!M:M,'B0.5.GT2'!A:A,'B0.SUM (tuần 0)'!$A158)</f>
        <v>0</v>
      </c>
      <c r="AL158" s="55">
        <f>SUMIFS('B0.4.OEM'!M:M,'B0.4.OEM'!A:A,'B0.SUM (tuần 0)'!$A158)</f>
        <v>0</v>
      </c>
      <c r="AM158" s="60"/>
      <c r="AN158" s="60">
        <f>SUMIFS('B0.8.Online'!M:M,'B0.8.Online'!A:A,'B0.SUM (tuần 0)'!$A158)</f>
        <v>0</v>
      </c>
      <c r="AO158" s="61"/>
      <c r="AP158" s="1">
        <f>SUMIFS('B1.SUM (tuần 4)'!$I:$I,'B1.SUM (tuần 4)'!$A:$A,'B0.SUM (tuần 0)'!$A158)</f>
        <v>0</v>
      </c>
      <c r="AQ158" s="62">
        <f t="shared" si="20"/>
        <v>0</v>
      </c>
    </row>
    <row r="159" spans="1:43" ht="13.5" customHeight="1">
      <c r="A159" s="63">
        <v>1001110671</v>
      </c>
      <c r="B159" s="64" t="s">
        <v>273</v>
      </c>
      <c r="C159" s="64" t="s">
        <v>160</v>
      </c>
      <c r="D159" s="52" t="s">
        <v>57</v>
      </c>
      <c r="E159" s="55" t="s">
        <v>58</v>
      </c>
      <c r="F159" s="55" t="s">
        <v>10</v>
      </c>
      <c r="G159" s="55"/>
      <c r="H159" s="55">
        <v>1491241</v>
      </c>
      <c r="I159" s="56">
        <f t="shared" si="16"/>
        <v>0</v>
      </c>
      <c r="J159" s="55"/>
      <c r="K159" s="55">
        <f>SUMIFS('B0.3.XK'!J:J,'B0.3.XK'!A:A,'B0.SUM (tuần 0)'!$A159)</f>
        <v>0</v>
      </c>
      <c r="L159" s="55"/>
      <c r="M159" s="55">
        <f>SUMIFS('B0.5.GT2'!K:K,'B0.5.GT2'!A:A,'B0.SUM (tuần 0)'!$A159)</f>
        <v>0</v>
      </c>
      <c r="N159" s="55">
        <f>SUMIFS('B0.4.OEM'!J:J,'B0.4.OEM'!A:A,'B0.SUM (tuần 0)'!$A159)</f>
        <v>0</v>
      </c>
      <c r="O159" s="55"/>
      <c r="P159" s="55">
        <f>SUMIFS('B0.8.Online'!J:J,'B0.8.Online'!A:A,'B0.SUM (tuần 0)'!$A159)</f>
        <v>0</v>
      </c>
      <c r="Q159" s="57">
        <f t="shared" si="17"/>
        <v>0</v>
      </c>
      <c r="R159" s="55"/>
      <c r="S159" s="55">
        <f>SUMIFS('B0.3.XK'!K:K,'B0.3.XK'!A:A,'B0.SUM (tuần 0)'!$A159)</f>
        <v>0</v>
      </c>
      <c r="T159" s="55"/>
      <c r="U159" s="55">
        <f>SUMIFS('B0.5.GT2'!K:K,'B0.5.GT2'!A:A,'B0.SUM (tuần 0)'!$A159)</f>
        <v>0</v>
      </c>
      <c r="V159" s="55">
        <f>SUMIFS('B0.4.OEM'!K:K,'B0.4.OEM'!A:A,'B0.SUM (tuần 0)'!$A159)</f>
        <v>0</v>
      </c>
      <c r="W159" s="55"/>
      <c r="X159" s="55">
        <f>SUMIFS('B0.8.Online'!K:K,'B0.8.Online'!A:A,'B0.SUM (tuần 0)'!$A159)</f>
        <v>0</v>
      </c>
      <c r="Y159" s="58">
        <f t="shared" si="18"/>
        <v>0</v>
      </c>
      <c r="Z159" s="55"/>
      <c r="AA159" s="55">
        <f>SUMIFS('B0.3.XK'!L:L,'B0.3.XK'!A:A,'B0.SUM (tuần 0)'!$A159)</f>
        <v>0</v>
      </c>
      <c r="AB159" s="55"/>
      <c r="AC159" s="55">
        <f>SUMIFS('B0.5.GT2'!L:L,'B0.5.GT2'!A:A,'B0.SUM (tuần 0)'!$A159)</f>
        <v>0</v>
      </c>
      <c r="AD159" s="55">
        <f>SUMIFS('B0.4.OEM'!L:L,'B0.4.OEM'!A:A,'B0.SUM (tuần 0)'!$A159)</f>
        <v>0</v>
      </c>
      <c r="AE159" s="55"/>
      <c r="AF159" s="55">
        <f>SUMIFS('B0.8.Online'!L:L,'B0.8.Online'!A:A,'B0.SUM (tuần 0)'!$A159)</f>
        <v>0</v>
      </c>
      <c r="AG159" s="59">
        <f t="shared" si="19"/>
        <v>0</v>
      </c>
      <c r="AH159" s="60"/>
      <c r="AI159" s="60">
        <f>SUMIFS('B0.3.XK'!M:M,'B0.3.XK'!A:A,'B0.SUM (tuần 0)'!$A159)</f>
        <v>0</v>
      </c>
      <c r="AJ159" s="60"/>
      <c r="AK159" s="60">
        <f>SUMIFS('B0.5.GT2'!M:M,'B0.5.GT2'!A:A,'B0.SUM (tuần 0)'!$A159)</f>
        <v>0</v>
      </c>
      <c r="AL159" s="55">
        <f>SUMIFS('B0.4.OEM'!M:M,'B0.4.OEM'!A:A,'B0.SUM (tuần 0)'!$A159)</f>
        <v>0</v>
      </c>
      <c r="AM159" s="60"/>
      <c r="AN159" s="60">
        <f>SUMIFS('B0.8.Online'!M:M,'B0.8.Online'!A:A,'B0.SUM (tuần 0)'!$A159)</f>
        <v>0</v>
      </c>
      <c r="AO159" s="61"/>
      <c r="AP159" s="1">
        <f>SUMIFS('B1.SUM (tuần 4)'!$I:$I,'B1.SUM (tuần 4)'!$A:$A,'B0.SUM (tuần 0)'!$A159)</f>
        <v>0</v>
      </c>
      <c r="AQ159" s="62">
        <f t="shared" si="20"/>
        <v>0</v>
      </c>
    </row>
    <row r="160" spans="1:43" ht="13.5" customHeight="1">
      <c r="A160" s="63">
        <v>1001110672</v>
      </c>
      <c r="B160" s="64" t="s">
        <v>274</v>
      </c>
      <c r="C160" s="64" t="s">
        <v>77</v>
      </c>
      <c r="D160" s="52" t="s">
        <v>57</v>
      </c>
      <c r="E160" s="55" t="s">
        <v>58</v>
      </c>
      <c r="F160" s="55" t="s">
        <v>10</v>
      </c>
      <c r="G160" s="55"/>
      <c r="H160" s="55">
        <v>1750656</v>
      </c>
      <c r="I160" s="56">
        <f t="shared" si="16"/>
        <v>0</v>
      </c>
      <c r="J160" s="55"/>
      <c r="K160" s="55">
        <f>SUMIFS('B0.3.XK'!J:J,'B0.3.XK'!A:A,'B0.SUM (tuần 0)'!$A160)</f>
        <v>0</v>
      </c>
      <c r="L160" s="55"/>
      <c r="M160" s="55">
        <f>SUMIFS('B0.5.GT2'!K:K,'B0.5.GT2'!A:A,'B0.SUM (tuần 0)'!$A160)</f>
        <v>0</v>
      </c>
      <c r="N160" s="55">
        <f>SUMIFS('B0.4.OEM'!J:J,'B0.4.OEM'!A:A,'B0.SUM (tuần 0)'!$A160)</f>
        <v>0</v>
      </c>
      <c r="O160" s="55"/>
      <c r="P160" s="55">
        <f>SUMIFS('B0.8.Online'!J:J,'B0.8.Online'!A:A,'B0.SUM (tuần 0)'!$A160)</f>
        <v>0</v>
      </c>
      <c r="Q160" s="57">
        <f t="shared" si="17"/>
        <v>0</v>
      </c>
      <c r="R160" s="55"/>
      <c r="S160" s="55">
        <f>SUMIFS('B0.3.XK'!K:K,'B0.3.XK'!A:A,'B0.SUM (tuần 0)'!$A160)</f>
        <v>0</v>
      </c>
      <c r="T160" s="55"/>
      <c r="U160" s="55">
        <f>SUMIFS('B0.5.GT2'!K:K,'B0.5.GT2'!A:A,'B0.SUM (tuần 0)'!$A160)</f>
        <v>0</v>
      </c>
      <c r="V160" s="55">
        <f>SUMIFS('B0.4.OEM'!K:K,'B0.4.OEM'!A:A,'B0.SUM (tuần 0)'!$A160)</f>
        <v>0</v>
      </c>
      <c r="W160" s="55"/>
      <c r="X160" s="55">
        <f>SUMIFS('B0.8.Online'!K:K,'B0.8.Online'!A:A,'B0.SUM (tuần 0)'!$A160)</f>
        <v>0</v>
      </c>
      <c r="Y160" s="58">
        <f t="shared" si="18"/>
        <v>0</v>
      </c>
      <c r="Z160" s="55"/>
      <c r="AA160" s="55">
        <f>SUMIFS('B0.3.XK'!L:L,'B0.3.XK'!A:A,'B0.SUM (tuần 0)'!$A160)</f>
        <v>0</v>
      </c>
      <c r="AB160" s="55"/>
      <c r="AC160" s="55">
        <f>SUMIFS('B0.5.GT2'!L:L,'B0.5.GT2'!A:A,'B0.SUM (tuần 0)'!$A160)</f>
        <v>0</v>
      </c>
      <c r="AD160" s="55">
        <f>SUMIFS('B0.4.OEM'!L:L,'B0.4.OEM'!A:A,'B0.SUM (tuần 0)'!$A160)</f>
        <v>0</v>
      </c>
      <c r="AE160" s="55"/>
      <c r="AF160" s="55">
        <f>SUMIFS('B0.8.Online'!L:L,'B0.8.Online'!A:A,'B0.SUM (tuần 0)'!$A160)</f>
        <v>0</v>
      </c>
      <c r="AG160" s="59">
        <f t="shared" si="19"/>
        <v>0</v>
      </c>
      <c r="AH160" s="60"/>
      <c r="AI160" s="60">
        <f>SUMIFS('B0.3.XK'!M:M,'B0.3.XK'!A:A,'B0.SUM (tuần 0)'!$A160)</f>
        <v>0</v>
      </c>
      <c r="AJ160" s="60"/>
      <c r="AK160" s="60">
        <f>SUMIFS('B0.5.GT2'!M:M,'B0.5.GT2'!A:A,'B0.SUM (tuần 0)'!$A160)</f>
        <v>0</v>
      </c>
      <c r="AL160" s="55">
        <f>SUMIFS('B0.4.OEM'!M:M,'B0.4.OEM'!A:A,'B0.SUM (tuần 0)'!$A160)</f>
        <v>0</v>
      </c>
      <c r="AM160" s="60"/>
      <c r="AN160" s="60">
        <f>SUMIFS('B0.8.Online'!M:M,'B0.8.Online'!A:A,'B0.SUM (tuần 0)'!$A160)</f>
        <v>0</v>
      </c>
      <c r="AO160" s="61"/>
      <c r="AP160" s="1">
        <f>SUMIFS('B1.SUM (tuần 4)'!$I:$I,'B1.SUM (tuần 4)'!$A:$A,'B0.SUM (tuần 0)'!$A160)</f>
        <v>0</v>
      </c>
      <c r="AQ160" s="62">
        <f t="shared" si="20"/>
        <v>0</v>
      </c>
    </row>
    <row r="161" spans="1:43" ht="13.5" customHeight="1">
      <c r="A161" s="63">
        <v>1001110679</v>
      </c>
      <c r="B161" s="64" t="s">
        <v>275</v>
      </c>
      <c r="C161" s="64" t="s">
        <v>276</v>
      </c>
      <c r="D161" s="52" t="s">
        <v>57</v>
      </c>
      <c r="E161" s="52" t="s">
        <v>69</v>
      </c>
      <c r="F161" s="55" t="s">
        <v>10</v>
      </c>
      <c r="G161" s="52"/>
      <c r="H161" s="52">
        <v>5632936</v>
      </c>
      <c r="I161" s="56">
        <f t="shared" si="16"/>
        <v>0</v>
      </c>
      <c r="J161" s="55"/>
      <c r="K161" s="55">
        <f>SUMIFS('B0.3.XK'!J:J,'B0.3.XK'!A:A,'B0.SUM (tuần 0)'!$A161)</f>
        <v>0</v>
      </c>
      <c r="L161" s="55"/>
      <c r="M161" s="55">
        <f>SUMIFS('B0.5.GT2'!K:K,'B0.5.GT2'!A:A,'B0.SUM (tuần 0)'!$A161)</f>
        <v>0</v>
      </c>
      <c r="N161" s="55">
        <f>SUMIFS('B0.4.OEM'!J:J,'B0.4.OEM'!A:A,'B0.SUM (tuần 0)'!$A161)</f>
        <v>0</v>
      </c>
      <c r="O161" s="55"/>
      <c r="P161" s="55">
        <f>SUMIFS('B0.8.Online'!J:J,'B0.8.Online'!A:A,'B0.SUM (tuần 0)'!$A161)</f>
        <v>0</v>
      </c>
      <c r="Q161" s="57">
        <f t="shared" si="17"/>
        <v>0</v>
      </c>
      <c r="R161" s="55"/>
      <c r="S161" s="55">
        <f>SUMIFS('B0.3.XK'!K:K,'B0.3.XK'!A:A,'B0.SUM (tuần 0)'!$A161)</f>
        <v>0</v>
      </c>
      <c r="T161" s="55"/>
      <c r="U161" s="55">
        <f>SUMIFS('B0.5.GT2'!K:K,'B0.5.GT2'!A:A,'B0.SUM (tuần 0)'!$A161)</f>
        <v>0</v>
      </c>
      <c r="V161" s="55">
        <f>SUMIFS('B0.4.OEM'!K:K,'B0.4.OEM'!A:A,'B0.SUM (tuần 0)'!$A161)</f>
        <v>0</v>
      </c>
      <c r="W161" s="55"/>
      <c r="X161" s="55">
        <f>SUMIFS('B0.8.Online'!K:K,'B0.8.Online'!A:A,'B0.SUM (tuần 0)'!$A161)</f>
        <v>0</v>
      </c>
      <c r="Y161" s="58">
        <f t="shared" si="18"/>
        <v>0</v>
      </c>
      <c r="Z161" s="55"/>
      <c r="AA161" s="55">
        <f>SUMIFS('B0.3.XK'!L:L,'B0.3.XK'!A:A,'B0.SUM (tuần 0)'!$A161)</f>
        <v>0</v>
      </c>
      <c r="AB161" s="55"/>
      <c r="AC161" s="55">
        <f>SUMIFS('B0.5.GT2'!L:L,'B0.5.GT2'!A:A,'B0.SUM (tuần 0)'!$A161)</f>
        <v>0</v>
      </c>
      <c r="AD161" s="55">
        <f>SUMIFS('B0.4.OEM'!L:L,'B0.4.OEM'!A:A,'B0.SUM (tuần 0)'!$A161)</f>
        <v>0</v>
      </c>
      <c r="AE161" s="55"/>
      <c r="AF161" s="55">
        <f>SUMIFS('B0.8.Online'!L:L,'B0.8.Online'!A:A,'B0.SUM (tuần 0)'!$A161)</f>
        <v>0</v>
      </c>
      <c r="AG161" s="59">
        <f t="shared" si="19"/>
        <v>0</v>
      </c>
      <c r="AH161" s="60"/>
      <c r="AI161" s="60">
        <f>SUMIFS('B0.3.XK'!M:M,'B0.3.XK'!A:A,'B0.SUM (tuần 0)'!$A161)</f>
        <v>0</v>
      </c>
      <c r="AJ161" s="60"/>
      <c r="AK161" s="60">
        <f>SUMIFS('B0.5.GT2'!M:M,'B0.5.GT2'!A:A,'B0.SUM (tuần 0)'!$A161)</f>
        <v>0</v>
      </c>
      <c r="AL161" s="55">
        <f>SUMIFS('B0.4.OEM'!M:M,'B0.4.OEM'!A:A,'B0.SUM (tuần 0)'!$A161)</f>
        <v>0</v>
      </c>
      <c r="AM161" s="60"/>
      <c r="AN161" s="60">
        <f>SUMIFS('B0.8.Online'!M:M,'B0.8.Online'!A:A,'B0.SUM (tuần 0)'!$A161)</f>
        <v>0</v>
      </c>
      <c r="AO161" s="61"/>
      <c r="AP161" s="1">
        <f>SUMIFS('B1.SUM (tuần 4)'!$I:$I,'B1.SUM (tuần 4)'!$A:$A,'B0.SUM (tuần 0)'!$A161)</f>
        <v>0</v>
      </c>
      <c r="AQ161" s="62">
        <f t="shared" si="20"/>
        <v>0</v>
      </c>
    </row>
    <row r="162" spans="1:43" ht="13.5" customHeight="1">
      <c r="A162" s="63">
        <v>1001110680</v>
      </c>
      <c r="B162" s="64" t="s">
        <v>277</v>
      </c>
      <c r="C162" s="64"/>
      <c r="D162" s="52" t="s">
        <v>57</v>
      </c>
      <c r="E162" s="52"/>
      <c r="F162" s="55" t="s">
        <v>10</v>
      </c>
      <c r="G162" s="52"/>
      <c r="H162" s="52">
        <v>4759186</v>
      </c>
      <c r="I162" s="56">
        <f t="shared" si="16"/>
        <v>0</v>
      </c>
      <c r="J162" s="55"/>
      <c r="K162" s="55">
        <f>SUMIFS('B0.3.XK'!J:J,'B0.3.XK'!A:A,'B0.SUM (tuần 0)'!$A162)</f>
        <v>0</v>
      </c>
      <c r="L162" s="55"/>
      <c r="M162" s="55">
        <f>SUMIFS('B0.5.GT2'!K:K,'B0.5.GT2'!A:A,'B0.SUM (tuần 0)'!$A162)</f>
        <v>0</v>
      </c>
      <c r="N162" s="55">
        <f>SUMIFS('B0.4.OEM'!J:J,'B0.4.OEM'!A:A,'B0.SUM (tuần 0)'!$A162)</f>
        <v>0</v>
      </c>
      <c r="O162" s="55"/>
      <c r="P162" s="55">
        <f>SUMIFS('B0.8.Online'!J:J,'B0.8.Online'!A:A,'B0.SUM (tuần 0)'!$A162)</f>
        <v>0</v>
      </c>
      <c r="Q162" s="57">
        <f t="shared" si="17"/>
        <v>0</v>
      </c>
      <c r="R162" s="55"/>
      <c r="S162" s="55">
        <f>SUMIFS('B0.3.XK'!K:K,'B0.3.XK'!A:A,'B0.SUM (tuần 0)'!$A162)</f>
        <v>0</v>
      </c>
      <c r="T162" s="55"/>
      <c r="U162" s="55">
        <f>SUMIFS('B0.5.GT2'!K:K,'B0.5.GT2'!A:A,'B0.SUM (tuần 0)'!$A162)</f>
        <v>0</v>
      </c>
      <c r="V162" s="55">
        <f>SUMIFS('B0.4.OEM'!K:K,'B0.4.OEM'!A:A,'B0.SUM (tuần 0)'!$A162)</f>
        <v>0</v>
      </c>
      <c r="W162" s="55"/>
      <c r="X162" s="55">
        <f>SUMIFS('B0.8.Online'!K:K,'B0.8.Online'!A:A,'B0.SUM (tuần 0)'!$A162)</f>
        <v>0</v>
      </c>
      <c r="Y162" s="58">
        <f t="shared" si="18"/>
        <v>0</v>
      </c>
      <c r="Z162" s="55"/>
      <c r="AA162" s="55">
        <f>SUMIFS('B0.3.XK'!L:L,'B0.3.XK'!A:A,'B0.SUM (tuần 0)'!$A162)</f>
        <v>0</v>
      </c>
      <c r="AB162" s="55"/>
      <c r="AC162" s="55">
        <f>SUMIFS('B0.5.GT2'!L:L,'B0.5.GT2'!A:A,'B0.SUM (tuần 0)'!$A162)</f>
        <v>0</v>
      </c>
      <c r="AD162" s="55">
        <f>SUMIFS('B0.4.OEM'!L:L,'B0.4.OEM'!A:A,'B0.SUM (tuần 0)'!$A162)</f>
        <v>0</v>
      </c>
      <c r="AE162" s="55"/>
      <c r="AF162" s="55">
        <f>SUMIFS('B0.8.Online'!L:L,'B0.8.Online'!A:A,'B0.SUM (tuần 0)'!$A162)</f>
        <v>0</v>
      </c>
      <c r="AG162" s="59">
        <f t="shared" si="19"/>
        <v>0</v>
      </c>
      <c r="AH162" s="60"/>
      <c r="AI162" s="60">
        <f>SUMIFS('B0.3.XK'!M:M,'B0.3.XK'!A:A,'B0.SUM (tuần 0)'!$A162)</f>
        <v>0</v>
      </c>
      <c r="AJ162" s="60"/>
      <c r="AK162" s="60">
        <f>SUMIFS('B0.5.GT2'!M:M,'B0.5.GT2'!A:A,'B0.SUM (tuần 0)'!$A162)</f>
        <v>0</v>
      </c>
      <c r="AL162" s="55">
        <f>SUMIFS('B0.4.OEM'!M:M,'B0.4.OEM'!A:A,'B0.SUM (tuần 0)'!$A162)</f>
        <v>0</v>
      </c>
      <c r="AM162" s="60"/>
      <c r="AN162" s="60">
        <f>SUMIFS('B0.8.Online'!M:M,'B0.8.Online'!A:A,'B0.SUM (tuần 0)'!$A162)</f>
        <v>0</v>
      </c>
      <c r="AO162" s="61"/>
      <c r="AP162" s="1">
        <f>SUMIFS('B1.SUM (tuần 4)'!$I:$I,'B1.SUM (tuần 4)'!$A:$A,'B0.SUM (tuần 0)'!$A162)</f>
        <v>0</v>
      </c>
      <c r="AQ162" s="62">
        <f t="shared" si="20"/>
        <v>0</v>
      </c>
    </row>
    <row r="163" spans="1:43" ht="13.5" customHeight="1">
      <c r="A163" s="63">
        <v>1001110681</v>
      </c>
      <c r="B163" s="64" t="s">
        <v>278</v>
      </c>
      <c r="C163" s="64" t="s">
        <v>265</v>
      </c>
      <c r="D163" s="52" t="s">
        <v>57</v>
      </c>
      <c r="E163" s="52" t="s">
        <v>58</v>
      </c>
      <c r="F163" s="55" t="s">
        <v>10</v>
      </c>
      <c r="G163" s="52"/>
      <c r="H163" s="52">
        <v>1315492</v>
      </c>
      <c r="I163" s="56">
        <f t="shared" si="16"/>
        <v>0</v>
      </c>
      <c r="J163" s="55"/>
      <c r="K163" s="55">
        <f>SUMIFS('B0.3.XK'!J:J,'B0.3.XK'!A:A,'B0.SUM (tuần 0)'!$A163)</f>
        <v>0</v>
      </c>
      <c r="L163" s="55"/>
      <c r="M163" s="55">
        <f>SUMIFS('B0.5.GT2'!K:K,'B0.5.GT2'!A:A,'B0.SUM (tuần 0)'!$A163)</f>
        <v>0</v>
      </c>
      <c r="N163" s="55">
        <f>SUMIFS('B0.4.OEM'!J:J,'B0.4.OEM'!A:A,'B0.SUM (tuần 0)'!$A163)</f>
        <v>0</v>
      </c>
      <c r="O163" s="55"/>
      <c r="P163" s="55">
        <f>SUMIFS('B0.8.Online'!J:J,'B0.8.Online'!A:A,'B0.SUM (tuần 0)'!$A163)</f>
        <v>0</v>
      </c>
      <c r="Q163" s="57">
        <f t="shared" si="17"/>
        <v>20</v>
      </c>
      <c r="R163" s="55"/>
      <c r="S163" s="55">
        <f>SUMIFS('B0.3.XK'!K:K,'B0.3.XK'!A:A,'B0.SUM (tuần 0)'!$A163)</f>
        <v>20</v>
      </c>
      <c r="T163" s="55"/>
      <c r="U163" s="55">
        <f>SUMIFS('B0.5.GT2'!K:K,'B0.5.GT2'!A:A,'B0.SUM (tuần 0)'!$A163)</f>
        <v>0</v>
      </c>
      <c r="V163" s="55">
        <f>SUMIFS('B0.4.OEM'!K:K,'B0.4.OEM'!A:A,'B0.SUM (tuần 0)'!$A163)</f>
        <v>0</v>
      </c>
      <c r="W163" s="55"/>
      <c r="X163" s="55">
        <f>SUMIFS('B0.8.Online'!K:K,'B0.8.Online'!A:A,'B0.SUM (tuần 0)'!$A163)</f>
        <v>0</v>
      </c>
      <c r="Y163" s="58">
        <f t="shared" si="18"/>
        <v>0</v>
      </c>
      <c r="Z163" s="55"/>
      <c r="AA163" s="55">
        <f>SUMIFS('B0.3.XK'!L:L,'B0.3.XK'!A:A,'B0.SUM (tuần 0)'!$A163)</f>
        <v>0</v>
      </c>
      <c r="AB163" s="55"/>
      <c r="AC163" s="55">
        <f>SUMIFS('B0.5.GT2'!L:L,'B0.5.GT2'!A:A,'B0.SUM (tuần 0)'!$A163)</f>
        <v>0</v>
      </c>
      <c r="AD163" s="55">
        <f>SUMIFS('B0.4.OEM'!L:L,'B0.4.OEM'!A:A,'B0.SUM (tuần 0)'!$A163)</f>
        <v>0</v>
      </c>
      <c r="AE163" s="55"/>
      <c r="AF163" s="55">
        <f>SUMIFS('B0.8.Online'!L:L,'B0.8.Online'!A:A,'B0.SUM (tuần 0)'!$A163)</f>
        <v>0</v>
      </c>
      <c r="AG163" s="59">
        <f t="shared" si="19"/>
        <v>0</v>
      </c>
      <c r="AH163" s="60"/>
      <c r="AI163" s="60">
        <f>SUMIFS('B0.3.XK'!M:M,'B0.3.XK'!A:A,'B0.SUM (tuần 0)'!$A163)</f>
        <v>0</v>
      </c>
      <c r="AJ163" s="60"/>
      <c r="AK163" s="60">
        <f>SUMIFS('B0.5.GT2'!M:M,'B0.5.GT2'!A:A,'B0.SUM (tuần 0)'!$A163)</f>
        <v>0</v>
      </c>
      <c r="AL163" s="55">
        <f>SUMIFS('B0.4.OEM'!M:M,'B0.4.OEM'!A:A,'B0.SUM (tuần 0)'!$A163)</f>
        <v>0</v>
      </c>
      <c r="AM163" s="60"/>
      <c r="AN163" s="60">
        <f>SUMIFS('B0.8.Online'!M:M,'B0.8.Online'!A:A,'B0.SUM (tuần 0)'!$A163)</f>
        <v>0</v>
      </c>
      <c r="AO163" s="61"/>
      <c r="AP163" s="1">
        <f>SUMIFS('B1.SUM (tuần 4)'!$I:$I,'B1.SUM (tuần 4)'!$A:$A,'B0.SUM (tuần 0)'!$A163)</f>
        <v>0</v>
      </c>
      <c r="AQ163" s="62">
        <f t="shared" si="20"/>
        <v>0</v>
      </c>
    </row>
    <row r="164" spans="1:43" ht="13.5" customHeight="1">
      <c r="A164" s="63">
        <v>1001110682</v>
      </c>
      <c r="B164" s="64" t="s">
        <v>279</v>
      </c>
      <c r="C164" s="64" t="s">
        <v>265</v>
      </c>
      <c r="D164" s="52" t="s">
        <v>57</v>
      </c>
      <c r="E164" s="52" t="s">
        <v>58</v>
      </c>
      <c r="F164" s="55" t="s">
        <v>10</v>
      </c>
      <c r="G164" s="52"/>
      <c r="H164" s="52">
        <v>1315492</v>
      </c>
      <c r="I164" s="56">
        <f t="shared" si="16"/>
        <v>0</v>
      </c>
      <c r="J164" s="55"/>
      <c r="K164" s="55">
        <f>SUMIFS('B0.3.XK'!J:J,'B0.3.XK'!A:A,'B0.SUM (tuần 0)'!$A164)</f>
        <v>0</v>
      </c>
      <c r="L164" s="55"/>
      <c r="M164" s="55">
        <f>SUMIFS('B0.5.GT2'!K:K,'B0.5.GT2'!A:A,'B0.SUM (tuần 0)'!$A164)</f>
        <v>0</v>
      </c>
      <c r="N164" s="55">
        <f>SUMIFS('B0.4.OEM'!J:J,'B0.4.OEM'!A:A,'B0.SUM (tuần 0)'!$A164)</f>
        <v>0</v>
      </c>
      <c r="O164" s="55"/>
      <c r="P164" s="55">
        <f>SUMIFS('B0.8.Online'!J:J,'B0.8.Online'!A:A,'B0.SUM (tuần 0)'!$A164)</f>
        <v>0</v>
      </c>
      <c r="Q164" s="57">
        <f t="shared" si="17"/>
        <v>20</v>
      </c>
      <c r="R164" s="55"/>
      <c r="S164" s="55">
        <f>SUMIFS('B0.3.XK'!K:K,'B0.3.XK'!A:A,'B0.SUM (tuần 0)'!$A164)</f>
        <v>20</v>
      </c>
      <c r="T164" s="55"/>
      <c r="U164" s="55">
        <f>SUMIFS('B0.5.GT2'!K:K,'B0.5.GT2'!A:A,'B0.SUM (tuần 0)'!$A164)</f>
        <v>0</v>
      </c>
      <c r="V164" s="55">
        <f>SUMIFS('B0.4.OEM'!K:K,'B0.4.OEM'!A:A,'B0.SUM (tuần 0)'!$A164)</f>
        <v>0</v>
      </c>
      <c r="W164" s="55"/>
      <c r="X164" s="55">
        <f>SUMIFS('B0.8.Online'!K:K,'B0.8.Online'!A:A,'B0.SUM (tuần 0)'!$A164)</f>
        <v>0</v>
      </c>
      <c r="Y164" s="58">
        <f t="shared" si="18"/>
        <v>0</v>
      </c>
      <c r="Z164" s="55"/>
      <c r="AA164" s="55">
        <f>SUMIFS('B0.3.XK'!L:L,'B0.3.XK'!A:A,'B0.SUM (tuần 0)'!$A164)</f>
        <v>0</v>
      </c>
      <c r="AB164" s="55"/>
      <c r="AC164" s="55">
        <f>SUMIFS('B0.5.GT2'!L:L,'B0.5.GT2'!A:A,'B0.SUM (tuần 0)'!$A164)</f>
        <v>0</v>
      </c>
      <c r="AD164" s="55">
        <f>SUMIFS('B0.4.OEM'!L:L,'B0.4.OEM'!A:A,'B0.SUM (tuần 0)'!$A164)</f>
        <v>0</v>
      </c>
      <c r="AE164" s="55"/>
      <c r="AF164" s="55">
        <f>SUMIFS('B0.8.Online'!L:L,'B0.8.Online'!A:A,'B0.SUM (tuần 0)'!$A164)</f>
        <v>0</v>
      </c>
      <c r="AG164" s="59">
        <f t="shared" si="19"/>
        <v>0</v>
      </c>
      <c r="AH164" s="60"/>
      <c r="AI164" s="60">
        <f>SUMIFS('B0.3.XK'!M:M,'B0.3.XK'!A:A,'B0.SUM (tuần 0)'!$A164)</f>
        <v>0</v>
      </c>
      <c r="AJ164" s="60"/>
      <c r="AK164" s="60">
        <f>SUMIFS('B0.5.GT2'!M:M,'B0.5.GT2'!A:A,'B0.SUM (tuần 0)'!$A164)</f>
        <v>0</v>
      </c>
      <c r="AL164" s="55">
        <f>SUMIFS('B0.4.OEM'!M:M,'B0.4.OEM'!A:A,'B0.SUM (tuần 0)'!$A164)</f>
        <v>0</v>
      </c>
      <c r="AM164" s="60"/>
      <c r="AN164" s="60">
        <f>SUMIFS('B0.8.Online'!M:M,'B0.8.Online'!A:A,'B0.SUM (tuần 0)'!$A164)</f>
        <v>0</v>
      </c>
      <c r="AO164" s="61"/>
      <c r="AP164" s="1">
        <f>SUMIFS('B1.SUM (tuần 4)'!$I:$I,'B1.SUM (tuần 4)'!$A:$A,'B0.SUM (tuần 0)'!$A164)</f>
        <v>0</v>
      </c>
      <c r="AQ164" s="62">
        <f t="shared" si="20"/>
        <v>0</v>
      </c>
    </row>
    <row r="165" spans="1:43" ht="13.5" customHeight="1">
      <c r="A165" s="63">
        <v>1001110683</v>
      </c>
      <c r="B165" s="64" t="s">
        <v>280</v>
      </c>
      <c r="C165" s="64" t="s">
        <v>265</v>
      </c>
      <c r="D165" s="52" t="s">
        <v>57</v>
      </c>
      <c r="E165" s="52" t="s">
        <v>58</v>
      </c>
      <c r="F165" s="55" t="s">
        <v>10</v>
      </c>
      <c r="G165" s="52"/>
      <c r="H165" s="52">
        <v>1315492</v>
      </c>
      <c r="I165" s="56">
        <f t="shared" si="16"/>
        <v>0</v>
      </c>
      <c r="J165" s="55"/>
      <c r="K165" s="55">
        <f>SUMIFS('B0.3.XK'!J:J,'B0.3.XK'!A:A,'B0.SUM (tuần 0)'!$A165)</f>
        <v>0</v>
      </c>
      <c r="L165" s="55"/>
      <c r="M165" s="55">
        <f>SUMIFS('B0.5.GT2'!K:K,'B0.5.GT2'!A:A,'B0.SUM (tuần 0)'!$A165)</f>
        <v>0</v>
      </c>
      <c r="N165" s="55">
        <f>SUMIFS('B0.4.OEM'!J:J,'B0.4.OEM'!A:A,'B0.SUM (tuần 0)'!$A165)</f>
        <v>0</v>
      </c>
      <c r="O165" s="55"/>
      <c r="P165" s="55">
        <f>SUMIFS('B0.8.Online'!J:J,'B0.8.Online'!A:A,'B0.SUM (tuần 0)'!$A165)</f>
        <v>0</v>
      </c>
      <c r="Q165" s="57">
        <f t="shared" si="17"/>
        <v>20</v>
      </c>
      <c r="R165" s="55"/>
      <c r="S165" s="55">
        <f>SUMIFS('B0.3.XK'!K:K,'B0.3.XK'!A:A,'B0.SUM (tuần 0)'!$A165)</f>
        <v>20</v>
      </c>
      <c r="T165" s="55"/>
      <c r="U165" s="55">
        <f>SUMIFS('B0.5.GT2'!K:K,'B0.5.GT2'!A:A,'B0.SUM (tuần 0)'!$A165)</f>
        <v>0</v>
      </c>
      <c r="V165" s="55">
        <f>SUMIFS('B0.4.OEM'!K:K,'B0.4.OEM'!A:A,'B0.SUM (tuần 0)'!$A165)</f>
        <v>0</v>
      </c>
      <c r="W165" s="55"/>
      <c r="X165" s="55">
        <f>SUMIFS('B0.8.Online'!K:K,'B0.8.Online'!A:A,'B0.SUM (tuần 0)'!$A165)</f>
        <v>0</v>
      </c>
      <c r="Y165" s="58">
        <f t="shared" si="18"/>
        <v>0</v>
      </c>
      <c r="Z165" s="55"/>
      <c r="AA165" s="55">
        <f>SUMIFS('B0.3.XK'!L:L,'B0.3.XK'!A:A,'B0.SUM (tuần 0)'!$A165)</f>
        <v>0</v>
      </c>
      <c r="AB165" s="55"/>
      <c r="AC165" s="55">
        <f>SUMIFS('B0.5.GT2'!L:L,'B0.5.GT2'!A:A,'B0.SUM (tuần 0)'!$A165)</f>
        <v>0</v>
      </c>
      <c r="AD165" s="55">
        <f>SUMIFS('B0.4.OEM'!L:L,'B0.4.OEM'!A:A,'B0.SUM (tuần 0)'!$A165)</f>
        <v>0</v>
      </c>
      <c r="AE165" s="55"/>
      <c r="AF165" s="55">
        <f>SUMIFS('B0.8.Online'!L:L,'B0.8.Online'!A:A,'B0.SUM (tuần 0)'!$A165)</f>
        <v>0</v>
      </c>
      <c r="AG165" s="59">
        <f t="shared" si="19"/>
        <v>0</v>
      </c>
      <c r="AH165" s="60"/>
      <c r="AI165" s="60">
        <f>SUMIFS('B0.3.XK'!M:M,'B0.3.XK'!A:A,'B0.SUM (tuần 0)'!$A165)</f>
        <v>0</v>
      </c>
      <c r="AJ165" s="60"/>
      <c r="AK165" s="60">
        <f>SUMIFS('B0.5.GT2'!M:M,'B0.5.GT2'!A:A,'B0.SUM (tuần 0)'!$A165)</f>
        <v>0</v>
      </c>
      <c r="AL165" s="55">
        <f>SUMIFS('B0.4.OEM'!M:M,'B0.4.OEM'!A:A,'B0.SUM (tuần 0)'!$A165)</f>
        <v>0</v>
      </c>
      <c r="AM165" s="60"/>
      <c r="AN165" s="60">
        <f>SUMIFS('B0.8.Online'!M:M,'B0.8.Online'!A:A,'B0.SUM (tuần 0)'!$A165)</f>
        <v>0</v>
      </c>
      <c r="AO165" s="61" t="s">
        <v>239</v>
      </c>
      <c r="AP165" s="1">
        <f>SUMIFS('B1.SUM (tuần 4)'!$I:$I,'B1.SUM (tuần 4)'!$A:$A,'B0.SUM (tuần 0)'!$A165)</f>
        <v>0</v>
      </c>
      <c r="AQ165" s="62">
        <f t="shared" si="20"/>
        <v>0</v>
      </c>
    </row>
    <row r="166" spans="1:43" ht="13.5" customHeight="1">
      <c r="A166" s="63">
        <v>1001110684</v>
      </c>
      <c r="B166" s="64" t="s">
        <v>281</v>
      </c>
      <c r="C166" s="64" t="s">
        <v>160</v>
      </c>
      <c r="D166" s="52" t="s">
        <v>57</v>
      </c>
      <c r="E166" s="52" t="s">
        <v>58</v>
      </c>
      <c r="F166" s="55" t="s">
        <v>10</v>
      </c>
      <c r="G166" s="52"/>
      <c r="H166" s="52">
        <v>1256295</v>
      </c>
      <c r="I166" s="56">
        <f t="shared" si="16"/>
        <v>0</v>
      </c>
      <c r="J166" s="55"/>
      <c r="K166" s="55">
        <f>SUMIFS('B0.3.XK'!J:J,'B0.3.XK'!A:A,'B0.SUM (tuần 0)'!$A166)</f>
        <v>0</v>
      </c>
      <c r="L166" s="55"/>
      <c r="M166" s="55">
        <f>SUMIFS('B0.5.GT2'!K:K,'B0.5.GT2'!A:A,'B0.SUM (tuần 0)'!$A166)</f>
        <v>0</v>
      </c>
      <c r="N166" s="55">
        <f>SUMIFS('B0.4.OEM'!J:J,'B0.4.OEM'!A:A,'B0.SUM (tuần 0)'!$A166)</f>
        <v>0</v>
      </c>
      <c r="O166" s="55"/>
      <c r="P166" s="55">
        <f>SUMIFS('B0.8.Online'!J:J,'B0.8.Online'!A:A,'B0.SUM (tuần 0)'!$A166)</f>
        <v>0</v>
      </c>
      <c r="Q166" s="57">
        <f t="shared" si="17"/>
        <v>0</v>
      </c>
      <c r="R166" s="55"/>
      <c r="S166" s="55">
        <f>SUMIFS('B0.3.XK'!K:K,'B0.3.XK'!A:A,'B0.SUM (tuần 0)'!$A166)</f>
        <v>0</v>
      </c>
      <c r="T166" s="55"/>
      <c r="U166" s="55">
        <f>SUMIFS('B0.5.GT2'!K:K,'B0.5.GT2'!A:A,'B0.SUM (tuần 0)'!$A166)</f>
        <v>0</v>
      </c>
      <c r="V166" s="55">
        <f>SUMIFS('B0.4.OEM'!K:K,'B0.4.OEM'!A:A,'B0.SUM (tuần 0)'!$A166)</f>
        <v>0</v>
      </c>
      <c r="W166" s="55"/>
      <c r="X166" s="55">
        <f>SUMIFS('B0.8.Online'!K:K,'B0.8.Online'!A:A,'B0.SUM (tuần 0)'!$A166)</f>
        <v>0</v>
      </c>
      <c r="Y166" s="58">
        <f t="shared" si="18"/>
        <v>0</v>
      </c>
      <c r="Z166" s="55"/>
      <c r="AA166" s="55">
        <f>SUMIFS('B0.3.XK'!L:L,'B0.3.XK'!A:A,'B0.SUM (tuần 0)'!$A166)</f>
        <v>0</v>
      </c>
      <c r="AB166" s="55"/>
      <c r="AC166" s="55">
        <f>SUMIFS('B0.5.GT2'!L:L,'B0.5.GT2'!A:A,'B0.SUM (tuần 0)'!$A166)</f>
        <v>0</v>
      </c>
      <c r="AD166" s="55">
        <f>SUMIFS('B0.4.OEM'!L:L,'B0.4.OEM'!A:A,'B0.SUM (tuần 0)'!$A166)</f>
        <v>0</v>
      </c>
      <c r="AE166" s="55"/>
      <c r="AF166" s="55">
        <f>SUMIFS('B0.8.Online'!L:L,'B0.8.Online'!A:A,'B0.SUM (tuần 0)'!$A166)</f>
        <v>0</v>
      </c>
      <c r="AG166" s="59">
        <f t="shared" si="19"/>
        <v>2400</v>
      </c>
      <c r="AH166" s="60"/>
      <c r="AI166" s="60">
        <f>SUMIFS('B0.3.XK'!M:M,'B0.3.XK'!A:A,'B0.SUM (tuần 0)'!$A166)</f>
        <v>2400</v>
      </c>
      <c r="AJ166" s="60"/>
      <c r="AK166" s="60">
        <f>SUMIFS('B0.5.GT2'!M:M,'B0.5.GT2'!A:A,'B0.SUM (tuần 0)'!$A166)</f>
        <v>0</v>
      </c>
      <c r="AL166" s="55">
        <f>SUMIFS('B0.4.OEM'!M:M,'B0.4.OEM'!A:A,'B0.SUM (tuần 0)'!$A166)</f>
        <v>0</v>
      </c>
      <c r="AM166" s="60"/>
      <c r="AN166" s="60">
        <f>SUMIFS('B0.8.Online'!M:M,'B0.8.Online'!A:A,'B0.SUM (tuần 0)'!$A166)</f>
        <v>0</v>
      </c>
      <c r="AO166" s="61"/>
      <c r="AP166" s="1">
        <f>SUMIFS('B1.SUM (tuần 4)'!$I:$I,'B1.SUM (tuần 4)'!$A:$A,'B0.SUM (tuần 0)'!$A166)</f>
        <v>0</v>
      </c>
      <c r="AQ166" s="62">
        <f t="shared" si="20"/>
        <v>0</v>
      </c>
    </row>
    <row r="167" spans="1:43" ht="13.5" customHeight="1">
      <c r="A167" s="63">
        <v>1001110685</v>
      </c>
      <c r="B167" s="64" t="s">
        <v>282</v>
      </c>
      <c r="C167" s="64" t="s">
        <v>283</v>
      </c>
      <c r="D167" s="52" t="s">
        <v>57</v>
      </c>
      <c r="E167" s="52" t="s">
        <v>75</v>
      </c>
      <c r="F167" s="55" t="s">
        <v>10</v>
      </c>
      <c r="G167" s="52"/>
      <c r="H167" s="52">
        <v>9629400</v>
      </c>
      <c r="I167" s="56">
        <f t="shared" si="16"/>
        <v>0</v>
      </c>
      <c r="J167" s="55"/>
      <c r="K167" s="55">
        <f>SUMIFS('B0.3.XK'!J:J,'B0.3.XK'!A:A,'B0.SUM (tuần 0)'!$A167)</f>
        <v>0</v>
      </c>
      <c r="L167" s="55"/>
      <c r="M167" s="55">
        <f>SUMIFS('B0.5.GT2'!K:K,'B0.5.GT2'!A:A,'B0.SUM (tuần 0)'!$A167)</f>
        <v>0</v>
      </c>
      <c r="N167" s="55">
        <f>SUMIFS('B0.4.OEM'!J:J,'B0.4.OEM'!A:A,'B0.SUM (tuần 0)'!$A167)</f>
        <v>0</v>
      </c>
      <c r="O167" s="55"/>
      <c r="P167" s="55">
        <f>SUMIFS('B0.8.Online'!J:J,'B0.8.Online'!A:A,'B0.SUM (tuần 0)'!$A167)</f>
        <v>0</v>
      </c>
      <c r="Q167" s="57">
        <f t="shared" si="17"/>
        <v>0</v>
      </c>
      <c r="R167" s="55"/>
      <c r="S167" s="55">
        <f>SUMIFS('B0.3.XK'!K:K,'B0.3.XK'!A:A,'B0.SUM (tuần 0)'!$A167)</f>
        <v>0</v>
      </c>
      <c r="T167" s="55"/>
      <c r="U167" s="55">
        <f>SUMIFS('B0.5.GT2'!K:K,'B0.5.GT2'!A:A,'B0.SUM (tuần 0)'!$A167)</f>
        <v>0</v>
      </c>
      <c r="V167" s="55">
        <f>SUMIFS('B0.4.OEM'!K:K,'B0.4.OEM'!A:A,'B0.SUM (tuần 0)'!$A167)</f>
        <v>0</v>
      </c>
      <c r="W167" s="55"/>
      <c r="X167" s="55">
        <f>SUMIFS('B0.8.Online'!K:K,'B0.8.Online'!A:A,'B0.SUM (tuần 0)'!$A167)</f>
        <v>0</v>
      </c>
      <c r="Y167" s="58">
        <f t="shared" si="18"/>
        <v>0</v>
      </c>
      <c r="Z167" s="55"/>
      <c r="AA167" s="55">
        <f>SUMIFS('B0.3.XK'!L:L,'B0.3.XK'!A:A,'B0.SUM (tuần 0)'!$A167)</f>
        <v>0</v>
      </c>
      <c r="AB167" s="55"/>
      <c r="AC167" s="55">
        <f>SUMIFS('B0.5.GT2'!L:L,'B0.5.GT2'!A:A,'B0.SUM (tuần 0)'!$A167)</f>
        <v>0</v>
      </c>
      <c r="AD167" s="55">
        <f>SUMIFS('B0.4.OEM'!L:L,'B0.4.OEM'!A:A,'B0.SUM (tuần 0)'!$A167)</f>
        <v>0</v>
      </c>
      <c r="AE167" s="55"/>
      <c r="AF167" s="55">
        <f>SUMIFS('B0.8.Online'!L:L,'B0.8.Online'!A:A,'B0.SUM (tuần 0)'!$A167)</f>
        <v>0</v>
      </c>
      <c r="AG167" s="59">
        <f t="shared" si="19"/>
        <v>0</v>
      </c>
      <c r="AH167" s="60"/>
      <c r="AI167" s="60">
        <f>SUMIFS('B0.3.XK'!M:M,'B0.3.XK'!A:A,'B0.SUM (tuần 0)'!$A167)</f>
        <v>0</v>
      </c>
      <c r="AJ167" s="60"/>
      <c r="AK167" s="60">
        <f>SUMIFS('B0.5.GT2'!M:M,'B0.5.GT2'!A:A,'B0.SUM (tuần 0)'!$A167)</f>
        <v>0</v>
      </c>
      <c r="AL167" s="55">
        <f>SUMIFS('B0.4.OEM'!M:M,'B0.4.OEM'!A:A,'B0.SUM (tuần 0)'!$A167)</f>
        <v>0</v>
      </c>
      <c r="AM167" s="60"/>
      <c r="AN167" s="60">
        <f>SUMIFS('B0.8.Online'!M:M,'B0.8.Online'!A:A,'B0.SUM (tuần 0)'!$A167)</f>
        <v>0</v>
      </c>
      <c r="AO167" s="61"/>
      <c r="AP167" s="1">
        <f>SUMIFS('B1.SUM (tuần 4)'!$I:$I,'B1.SUM (tuần 4)'!$A:$A,'B0.SUM (tuần 0)'!$A167)</f>
        <v>0</v>
      </c>
      <c r="AQ167" s="62">
        <f t="shared" si="20"/>
        <v>0</v>
      </c>
    </row>
    <row r="168" spans="1:43" ht="13.5" customHeight="1">
      <c r="A168" s="63">
        <v>1001110686</v>
      </c>
      <c r="B168" s="64" t="s">
        <v>284</v>
      </c>
      <c r="C168" s="64" t="s">
        <v>83</v>
      </c>
      <c r="D168" s="52" t="s">
        <v>57</v>
      </c>
      <c r="E168" s="52" t="s">
        <v>84</v>
      </c>
      <c r="F168" s="55" t="s">
        <v>10</v>
      </c>
      <c r="G168" s="52"/>
      <c r="H168" s="52">
        <v>14207311</v>
      </c>
      <c r="I168" s="56">
        <f t="shared" si="16"/>
        <v>0</v>
      </c>
      <c r="J168" s="55"/>
      <c r="K168" s="55">
        <f>SUMIFS('B0.3.XK'!J:J,'B0.3.XK'!A:A,'B0.SUM (tuần 0)'!$A168)</f>
        <v>0</v>
      </c>
      <c r="L168" s="55"/>
      <c r="M168" s="55">
        <f>SUMIFS('B0.5.GT2'!K:K,'B0.5.GT2'!A:A,'B0.SUM (tuần 0)'!$A168)</f>
        <v>0</v>
      </c>
      <c r="N168" s="55">
        <f>SUMIFS('B0.4.OEM'!J:J,'B0.4.OEM'!A:A,'B0.SUM (tuần 0)'!$A168)</f>
        <v>0</v>
      </c>
      <c r="O168" s="55"/>
      <c r="P168" s="55">
        <f>SUMIFS('B0.8.Online'!J:J,'B0.8.Online'!A:A,'B0.SUM (tuần 0)'!$A168)</f>
        <v>0</v>
      </c>
      <c r="Q168" s="57">
        <f t="shared" si="17"/>
        <v>0</v>
      </c>
      <c r="R168" s="55"/>
      <c r="S168" s="55">
        <f>SUMIFS('B0.3.XK'!K:K,'B0.3.XK'!A:A,'B0.SUM (tuần 0)'!$A168)</f>
        <v>0</v>
      </c>
      <c r="T168" s="55"/>
      <c r="U168" s="55">
        <f>SUMIFS('B0.5.GT2'!K:K,'B0.5.GT2'!A:A,'B0.SUM (tuần 0)'!$A168)</f>
        <v>0</v>
      </c>
      <c r="V168" s="55">
        <f>SUMIFS('B0.4.OEM'!K:K,'B0.4.OEM'!A:A,'B0.SUM (tuần 0)'!$A168)</f>
        <v>0</v>
      </c>
      <c r="W168" s="55"/>
      <c r="X168" s="55">
        <f>SUMIFS('B0.8.Online'!K:K,'B0.8.Online'!A:A,'B0.SUM (tuần 0)'!$A168)</f>
        <v>0</v>
      </c>
      <c r="Y168" s="58">
        <f t="shared" si="18"/>
        <v>0</v>
      </c>
      <c r="Z168" s="55"/>
      <c r="AA168" s="55">
        <f>SUMIFS('B0.3.XK'!L:L,'B0.3.XK'!A:A,'B0.SUM (tuần 0)'!$A168)</f>
        <v>0</v>
      </c>
      <c r="AB168" s="55"/>
      <c r="AC168" s="55">
        <f>SUMIFS('B0.5.GT2'!L:L,'B0.5.GT2'!A:A,'B0.SUM (tuần 0)'!$A168)</f>
        <v>0</v>
      </c>
      <c r="AD168" s="55">
        <f>SUMIFS('B0.4.OEM'!L:L,'B0.4.OEM'!A:A,'B0.SUM (tuần 0)'!$A168)</f>
        <v>0</v>
      </c>
      <c r="AE168" s="55"/>
      <c r="AF168" s="55">
        <f>SUMIFS('B0.8.Online'!L:L,'B0.8.Online'!A:A,'B0.SUM (tuần 0)'!$A168)</f>
        <v>0</v>
      </c>
      <c r="AG168" s="59">
        <f t="shared" si="19"/>
        <v>0</v>
      </c>
      <c r="AH168" s="60"/>
      <c r="AI168" s="60">
        <f>SUMIFS('B0.3.XK'!M:M,'B0.3.XK'!A:A,'B0.SUM (tuần 0)'!$A168)</f>
        <v>0</v>
      </c>
      <c r="AJ168" s="60"/>
      <c r="AK168" s="60">
        <f>SUMIFS('B0.5.GT2'!M:M,'B0.5.GT2'!A:A,'B0.SUM (tuần 0)'!$A168)</f>
        <v>0</v>
      </c>
      <c r="AL168" s="55">
        <f>SUMIFS('B0.4.OEM'!M:M,'B0.4.OEM'!A:A,'B0.SUM (tuần 0)'!$A168)</f>
        <v>0</v>
      </c>
      <c r="AM168" s="60"/>
      <c r="AN168" s="60">
        <f>SUMIFS('B0.8.Online'!M:M,'B0.8.Online'!A:A,'B0.SUM (tuần 0)'!$A168)</f>
        <v>0</v>
      </c>
      <c r="AO168" s="61"/>
      <c r="AP168" s="1">
        <f>SUMIFS('B1.SUM (tuần 4)'!$I:$I,'B1.SUM (tuần 4)'!$A:$A,'B0.SUM (tuần 0)'!$A168)</f>
        <v>0</v>
      </c>
      <c r="AQ168" s="62">
        <f t="shared" si="20"/>
        <v>0</v>
      </c>
    </row>
    <row r="169" spans="1:43" ht="13.5" customHeight="1">
      <c r="A169" s="63">
        <v>1001110687</v>
      </c>
      <c r="B169" s="64" t="s">
        <v>285</v>
      </c>
      <c r="C169" s="64" t="s">
        <v>160</v>
      </c>
      <c r="D169" s="52" t="s">
        <v>57</v>
      </c>
      <c r="E169" s="52" t="s">
        <v>58</v>
      </c>
      <c r="F169" s="55" t="s">
        <v>10</v>
      </c>
      <c r="G169" s="52"/>
      <c r="H169" s="52">
        <v>1315492</v>
      </c>
      <c r="I169" s="56">
        <f t="shared" si="16"/>
        <v>0</v>
      </c>
      <c r="J169" s="55"/>
      <c r="K169" s="55">
        <f>SUMIFS('B0.3.XK'!J:J,'B0.3.XK'!A:A,'B0.SUM (tuần 0)'!$A169)</f>
        <v>0</v>
      </c>
      <c r="L169" s="55"/>
      <c r="M169" s="55">
        <f>SUMIFS('B0.5.GT2'!K:K,'B0.5.GT2'!A:A,'B0.SUM (tuần 0)'!$A169)</f>
        <v>0</v>
      </c>
      <c r="N169" s="55">
        <f>SUMIFS('B0.4.OEM'!J:J,'B0.4.OEM'!A:A,'B0.SUM (tuần 0)'!$A169)</f>
        <v>0</v>
      </c>
      <c r="O169" s="55"/>
      <c r="P169" s="55">
        <f>SUMIFS('B0.8.Online'!J:J,'B0.8.Online'!A:A,'B0.SUM (tuần 0)'!$A169)</f>
        <v>0</v>
      </c>
      <c r="Q169" s="57">
        <f t="shared" si="17"/>
        <v>20</v>
      </c>
      <c r="R169" s="55"/>
      <c r="S169" s="55">
        <f>SUMIFS('B0.3.XK'!K:K,'B0.3.XK'!A:A,'B0.SUM (tuần 0)'!$A169)</f>
        <v>20</v>
      </c>
      <c r="T169" s="55"/>
      <c r="U169" s="55">
        <f>SUMIFS('B0.5.GT2'!K:K,'B0.5.GT2'!A:A,'B0.SUM (tuần 0)'!$A169)</f>
        <v>0</v>
      </c>
      <c r="V169" s="55">
        <f>SUMIFS('B0.4.OEM'!K:K,'B0.4.OEM'!A:A,'B0.SUM (tuần 0)'!$A169)</f>
        <v>0</v>
      </c>
      <c r="W169" s="55"/>
      <c r="X169" s="55">
        <f>SUMIFS('B0.8.Online'!K:K,'B0.8.Online'!A:A,'B0.SUM (tuần 0)'!$A169)</f>
        <v>0</v>
      </c>
      <c r="Y169" s="58">
        <f t="shared" si="18"/>
        <v>0</v>
      </c>
      <c r="Z169" s="55"/>
      <c r="AA169" s="55">
        <f>SUMIFS('B0.3.XK'!L:L,'B0.3.XK'!A:A,'B0.SUM (tuần 0)'!$A169)</f>
        <v>0</v>
      </c>
      <c r="AB169" s="55"/>
      <c r="AC169" s="55">
        <f>SUMIFS('B0.5.GT2'!L:L,'B0.5.GT2'!A:A,'B0.SUM (tuần 0)'!$A169)</f>
        <v>0</v>
      </c>
      <c r="AD169" s="55">
        <f>SUMIFS('B0.4.OEM'!L:L,'B0.4.OEM'!A:A,'B0.SUM (tuần 0)'!$A169)</f>
        <v>0</v>
      </c>
      <c r="AE169" s="55"/>
      <c r="AF169" s="55">
        <f>SUMIFS('B0.8.Online'!L:L,'B0.8.Online'!A:A,'B0.SUM (tuần 0)'!$A169)</f>
        <v>0</v>
      </c>
      <c r="AG169" s="59">
        <f t="shared" si="19"/>
        <v>0</v>
      </c>
      <c r="AH169" s="60"/>
      <c r="AI169" s="60">
        <f>SUMIFS('B0.3.XK'!M:M,'B0.3.XK'!A:A,'B0.SUM (tuần 0)'!$A169)</f>
        <v>0</v>
      </c>
      <c r="AJ169" s="60"/>
      <c r="AK169" s="60">
        <f>SUMIFS('B0.5.GT2'!M:M,'B0.5.GT2'!A:A,'B0.SUM (tuần 0)'!$A169)</f>
        <v>0</v>
      </c>
      <c r="AL169" s="55">
        <f>SUMIFS('B0.4.OEM'!M:M,'B0.4.OEM'!A:A,'B0.SUM (tuần 0)'!$A169)</f>
        <v>0</v>
      </c>
      <c r="AM169" s="60"/>
      <c r="AN169" s="60">
        <f>SUMIFS('B0.8.Online'!M:M,'B0.8.Online'!A:A,'B0.SUM (tuần 0)'!$A169)</f>
        <v>0</v>
      </c>
      <c r="AO169" s="61"/>
      <c r="AP169" s="1">
        <f>SUMIFS('B1.SUM (tuần 4)'!$I:$I,'B1.SUM (tuần 4)'!$A:$A,'B0.SUM (tuần 0)'!$A169)</f>
        <v>0</v>
      </c>
      <c r="AQ169" s="62">
        <f t="shared" si="20"/>
        <v>0</v>
      </c>
    </row>
    <row r="170" spans="1:43" ht="13.5" customHeight="1">
      <c r="A170" s="63">
        <v>1001110694</v>
      </c>
      <c r="B170" s="64" t="s">
        <v>286</v>
      </c>
      <c r="C170" s="64" t="s">
        <v>118</v>
      </c>
      <c r="D170" s="52" t="s">
        <v>57</v>
      </c>
      <c r="E170" s="52" t="s">
        <v>58</v>
      </c>
      <c r="F170" s="55" t="s">
        <v>10</v>
      </c>
      <c r="G170" s="52"/>
      <c r="H170" s="52">
        <v>1394421</v>
      </c>
      <c r="I170" s="56">
        <f t="shared" si="16"/>
        <v>0</v>
      </c>
      <c r="J170" s="55"/>
      <c r="K170" s="55">
        <f>SUMIFS('B0.3.XK'!J:J,'B0.3.XK'!A:A,'B0.SUM (tuần 0)'!$A170)</f>
        <v>0</v>
      </c>
      <c r="L170" s="55"/>
      <c r="M170" s="55">
        <f>SUMIFS('B0.5.GT2'!K:K,'B0.5.GT2'!A:A,'B0.SUM (tuần 0)'!$A170)</f>
        <v>0</v>
      </c>
      <c r="N170" s="55">
        <f>SUMIFS('B0.4.OEM'!J:J,'B0.4.OEM'!A:A,'B0.SUM (tuần 0)'!$A170)</f>
        <v>0</v>
      </c>
      <c r="O170" s="55"/>
      <c r="P170" s="55">
        <f>SUMIFS('B0.8.Online'!J:J,'B0.8.Online'!A:A,'B0.SUM (tuần 0)'!$A170)</f>
        <v>0</v>
      </c>
      <c r="Q170" s="57">
        <f t="shared" si="17"/>
        <v>0</v>
      </c>
      <c r="R170" s="55"/>
      <c r="S170" s="55">
        <f>SUMIFS('B0.3.XK'!K:K,'B0.3.XK'!A:A,'B0.SUM (tuần 0)'!$A170)</f>
        <v>0</v>
      </c>
      <c r="T170" s="55"/>
      <c r="U170" s="55">
        <f>SUMIFS('B0.5.GT2'!K:K,'B0.5.GT2'!A:A,'B0.SUM (tuần 0)'!$A170)</f>
        <v>0</v>
      </c>
      <c r="V170" s="55">
        <f>SUMIFS('B0.4.OEM'!K:K,'B0.4.OEM'!A:A,'B0.SUM (tuần 0)'!$A170)</f>
        <v>0</v>
      </c>
      <c r="W170" s="55"/>
      <c r="X170" s="55">
        <f>SUMIFS('B0.8.Online'!K:K,'B0.8.Online'!A:A,'B0.SUM (tuần 0)'!$A170)</f>
        <v>0</v>
      </c>
      <c r="Y170" s="58">
        <f t="shared" si="18"/>
        <v>0</v>
      </c>
      <c r="Z170" s="55"/>
      <c r="AA170" s="55">
        <f>SUMIFS('B0.3.XK'!L:L,'B0.3.XK'!A:A,'B0.SUM (tuần 0)'!$A170)</f>
        <v>0</v>
      </c>
      <c r="AB170" s="55"/>
      <c r="AC170" s="55">
        <f>SUMIFS('B0.5.GT2'!L:L,'B0.5.GT2'!A:A,'B0.SUM (tuần 0)'!$A170)</f>
        <v>0</v>
      </c>
      <c r="AD170" s="55">
        <f>SUMIFS('B0.4.OEM'!L:L,'B0.4.OEM'!A:A,'B0.SUM (tuần 0)'!$A170)</f>
        <v>0</v>
      </c>
      <c r="AE170" s="55"/>
      <c r="AF170" s="55">
        <f>SUMIFS('B0.8.Online'!L:L,'B0.8.Online'!A:A,'B0.SUM (tuần 0)'!$A170)</f>
        <v>0</v>
      </c>
      <c r="AG170" s="59">
        <f t="shared" si="19"/>
        <v>0</v>
      </c>
      <c r="AH170" s="60"/>
      <c r="AI170" s="60">
        <f>SUMIFS('B0.3.XK'!M:M,'B0.3.XK'!A:A,'B0.SUM (tuần 0)'!$A170)</f>
        <v>0</v>
      </c>
      <c r="AJ170" s="60"/>
      <c r="AK170" s="60">
        <f>SUMIFS('B0.5.GT2'!M:M,'B0.5.GT2'!A:A,'B0.SUM (tuần 0)'!$A170)</f>
        <v>0</v>
      </c>
      <c r="AL170" s="55">
        <f>SUMIFS('B0.4.OEM'!M:M,'B0.4.OEM'!A:A,'B0.SUM (tuần 0)'!$A170)</f>
        <v>0</v>
      </c>
      <c r="AM170" s="60"/>
      <c r="AN170" s="60">
        <f>SUMIFS('B0.8.Online'!M:M,'B0.8.Online'!A:A,'B0.SUM (tuần 0)'!$A170)</f>
        <v>0</v>
      </c>
      <c r="AO170" s="61"/>
      <c r="AP170" s="1">
        <f>SUMIFS('B1.SUM (tuần 4)'!$I:$I,'B1.SUM (tuần 4)'!$A:$A,'B0.SUM (tuần 0)'!$A170)</f>
        <v>0</v>
      </c>
      <c r="AQ170" s="62">
        <f t="shared" si="20"/>
        <v>0</v>
      </c>
    </row>
    <row r="171" spans="1:43" ht="13.5" customHeight="1">
      <c r="A171" s="63">
        <v>1001110695</v>
      </c>
      <c r="B171" s="64" t="s">
        <v>287</v>
      </c>
      <c r="C171" s="64" t="s">
        <v>88</v>
      </c>
      <c r="D171" s="52" t="s">
        <v>57</v>
      </c>
      <c r="E171" s="52" t="s">
        <v>58</v>
      </c>
      <c r="F171" s="55" t="s">
        <v>10</v>
      </c>
      <c r="G171" s="52"/>
      <c r="H171" s="52">
        <v>2063480</v>
      </c>
      <c r="I171" s="56">
        <f t="shared" si="16"/>
        <v>0</v>
      </c>
      <c r="J171" s="55"/>
      <c r="K171" s="55">
        <f>SUMIFS('B0.3.XK'!J:J,'B0.3.XK'!A:A,'B0.SUM (tuần 0)'!$A171)</f>
        <v>0</v>
      </c>
      <c r="L171" s="55"/>
      <c r="M171" s="55">
        <f>SUMIFS('B0.5.GT2'!K:K,'B0.5.GT2'!A:A,'B0.SUM (tuần 0)'!$A171)</f>
        <v>0</v>
      </c>
      <c r="N171" s="55">
        <f>SUMIFS('B0.4.OEM'!J:J,'B0.4.OEM'!A:A,'B0.SUM (tuần 0)'!$A171)</f>
        <v>0</v>
      </c>
      <c r="O171" s="55"/>
      <c r="P171" s="55">
        <f>SUMIFS('B0.8.Online'!J:J,'B0.8.Online'!A:A,'B0.SUM (tuần 0)'!$A171)</f>
        <v>0</v>
      </c>
      <c r="Q171" s="57">
        <f t="shared" si="17"/>
        <v>0</v>
      </c>
      <c r="R171" s="55"/>
      <c r="S171" s="55">
        <f>SUMIFS('B0.3.XK'!K:K,'B0.3.XK'!A:A,'B0.SUM (tuần 0)'!$A171)</f>
        <v>0</v>
      </c>
      <c r="T171" s="55"/>
      <c r="U171" s="55">
        <f>SUMIFS('B0.5.GT2'!K:K,'B0.5.GT2'!A:A,'B0.SUM (tuần 0)'!$A171)</f>
        <v>0</v>
      </c>
      <c r="V171" s="55">
        <f>SUMIFS('B0.4.OEM'!K:K,'B0.4.OEM'!A:A,'B0.SUM (tuần 0)'!$A171)</f>
        <v>0</v>
      </c>
      <c r="W171" s="55"/>
      <c r="X171" s="55">
        <f>SUMIFS('B0.8.Online'!K:K,'B0.8.Online'!A:A,'B0.SUM (tuần 0)'!$A171)</f>
        <v>0</v>
      </c>
      <c r="Y171" s="58">
        <f t="shared" si="18"/>
        <v>0</v>
      </c>
      <c r="Z171" s="55"/>
      <c r="AA171" s="55">
        <f>SUMIFS('B0.3.XK'!L:L,'B0.3.XK'!A:A,'B0.SUM (tuần 0)'!$A171)</f>
        <v>0</v>
      </c>
      <c r="AB171" s="55"/>
      <c r="AC171" s="55">
        <f>SUMIFS('B0.5.GT2'!L:L,'B0.5.GT2'!A:A,'B0.SUM (tuần 0)'!$A171)</f>
        <v>0</v>
      </c>
      <c r="AD171" s="55">
        <f>SUMIFS('B0.4.OEM'!L:L,'B0.4.OEM'!A:A,'B0.SUM (tuần 0)'!$A171)</f>
        <v>0</v>
      </c>
      <c r="AE171" s="55"/>
      <c r="AF171" s="55">
        <f>SUMIFS('B0.8.Online'!L:L,'B0.8.Online'!A:A,'B0.SUM (tuần 0)'!$A171)</f>
        <v>0</v>
      </c>
      <c r="AG171" s="59">
        <f t="shared" si="19"/>
        <v>0</v>
      </c>
      <c r="AH171" s="60"/>
      <c r="AI171" s="60">
        <f>SUMIFS('B0.3.XK'!M:M,'B0.3.XK'!A:A,'B0.SUM (tuần 0)'!$A171)</f>
        <v>0</v>
      </c>
      <c r="AJ171" s="60"/>
      <c r="AK171" s="60">
        <f>SUMIFS('B0.5.GT2'!M:M,'B0.5.GT2'!A:A,'B0.SUM (tuần 0)'!$A171)</f>
        <v>0</v>
      </c>
      <c r="AL171" s="55">
        <f>SUMIFS('B0.4.OEM'!M:M,'B0.4.OEM'!A:A,'B0.SUM (tuần 0)'!$A171)</f>
        <v>0</v>
      </c>
      <c r="AM171" s="60"/>
      <c r="AN171" s="60">
        <f>SUMIFS('B0.8.Online'!M:M,'B0.8.Online'!A:A,'B0.SUM (tuần 0)'!$A171)</f>
        <v>0</v>
      </c>
      <c r="AO171" s="61"/>
      <c r="AP171" s="1">
        <f>SUMIFS('B1.SUM (tuần 4)'!$I:$I,'B1.SUM (tuần 4)'!$A:$A,'B0.SUM (tuần 0)'!$A171)</f>
        <v>0</v>
      </c>
      <c r="AQ171" s="62">
        <f t="shared" si="20"/>
        <v>0</v>
      </c>
    </row>
    <row r="172" spans="1:43" ht="13.5" customHeight="1">
      <c r="A172" s="63" t="s">
        <v>288</v>
      </c>
      <c r="B172" s="64" t="s">
        <v>289</v>
      </c>
      <c r="C172" s="64" t="s">
        <v>92</v>
      </c>
      <c r="D172" s="52" t="s">
        <v>57</v>
      </c>
      <c r="E172" s="52" t="s">
        <v>69</v>
      </c>
      <c r="F172" s="55" t="s">
        <v>10</v>
      </c>
      <c r="G172" s="52"/>
      <c r="H172" s="52">
        <v>5656615</v>
      </c>
      <c r="I172" s="56">
        <f t="shared" si="16"/>
        <v>0</v>
      </c>
      <c r="J172" s="55"/>
      <c r="K172" s="55">
        <f>SUMIFS('B0.3.XK'!J:J,'B0.3.XK'!A:A,'B0.SUM (tuần 0)'!$A172)</f>
        <v>0</v>
      </c>
      <c r="L172" s="55"/>
      <c r="M172" s="55">
        <f>SUMIFS('B0.5.GT2'!K:K,'B0.5.GT2'!A:A,'B0.SUM (tuần 0)'!$A172)</f>
        <v>0</v>
      </c>
      <c r="N172" s="55">
        <f>SUMIFS('B0.4.OEM'!J:J,'B0.4.OEM'!A:A,'B0.SUM (tuần 0)'!$A172)</f>
        <v>0</v>
      </c>
      <c r="O172" s="55"/>
      <c r="P172" s="55">
        <f>SUMIFS('B0.8.Online'!J:J,'B0.8.Online'!A:A,'B0.SUM (tuần 0)'!$A172)</f>
        <v>0</v>
      </c>
      <c r="Q172" s="57">
        <f t="shared" si="17"/>
        <v>0</v>
      </c>
      <c r="R172" s="55"/>
      <c r="S172" s="55">
        <f>SUMIFS('B0.3.XK'!K:K,'B0.3.XK'!A:A,'B0.SUM (tuần 0)'!$A172)</f>
        <v>0</v>
      </c>
      <c r="T172" s="55"/>
      <c r="U172" s="55">
        <f>SUMIFS('B0.5.GT2'!K:K,'B0.5.GT2'!A:A,'B0.SUM (tuần 0)'!$A172)</f>
        <v>0</v>
      </c>
      <c r="V172" s="55">
        <f>SUMIFS('B0.4.OEM'!K:K,'B0.4.OEM'!A:A,'B0.SUM (tuần 0)'!$A172)</f>
        <v>0</v>
      </c>
      <c r="W172" s="55"/>
      <c r="X172" s="55">
        <f>SUMIFS('B0.8.Online'!K:K,'B0.8.Online'!A:A,'B0.SUM (tuần 0)'!$A172)</f>
        <v>0</v>
      </c>
      <c r="Y172" s="58">
        <f t="shared" si="18"/>
        <v>0</v>
      </c>
      <c r="Z172" s="55"/>
      <c r="AA172" s="55">
        <f>SUMIFS('B0.3.XK'!L:L,'B0.3.XK'!A:A,'B0.SUM (tuần 0)'!$A172)</f>
        <v>0</v>
      </c>
      <c r="AB172" s="55"/>
      <c r="AC172" s="55">
        <f>SUMIFS('B0.5.GT2'!L:L,'B0.5.GT2'!A:A,'B0.SUM (tuần 0)'!$A172)</f>
        <v>0</v>
      </c>
      <c r="AD172" s="55">
        <f>SUMIFS('B0.4.OEM'!L:L,'B0.4.OEM'!A:A,'B0.SUM (tuần 0)'!$A172)</f>
        <v>0</v>
      </c>
      <c r="AE172" s="55"/>
      <c r="AF172" s="55">
        <f>SUMIFS('B0.8.Online'!L:L,'B0.8.Online'!A:A,'B0.SUM (tuần 0)'!$A172)</f>
        <v>0</v>
      </c>
      <c r="AG172" s="59">
        <f t="shared" si="19"/>
        <v>0</v>
      </c>
      <c r="AH172" s="60"/>
      <c r="AI172" s="60">
        <f>SUMIFS('B0.3.XK'!M:M,'B0.3.XK'!A:A,'B0.SUM (tuần 0)'!$A172)</f>
        <v>0</v>
      </c>
      <c r="AJ172" s="60"/>
      <c r="AK172" s="60">
        <f>SUMIFS('B0.5.GT2'!M:M,'B0.5.GT2'!A:A,'B0.SUM (tuần 0)'!$A172)</f>
        <v>0</v>
      </c>
      <c r="AL172" s="55">
        <f>SUMIFS('B0.4.OEM'!M:M,'B0.4.OEM'!A:A,'B0.SUM (tuần 0)'!$A172)</f>
        <v>0</v>
      </c>
      <c r="AM172" s="60"/>
      <c r="AN172" s="60">
        <f>SUMIFS('B0.8.Online'!M:M,'B0.8.Online'!A:A,'B0.SUM (tuần 0)'!$A172)</f>
        <v>0</v>
      </c>
      <c r="AO172" s="61"/>
      <c r="AP172" s="1">
        <f>SUMIFS('B1.SUM (tuần 4)'!$I:$I,'B1.SUM (tuần 4)'!$A:$A,'B0.SUM (tuần 0)'!$A172)</f>
        <v>0</v>
      </c>
      <c r="AQ172" s="62">
        <f t="shared" si="20"/>
        <v>0</v>
      </c>
    </row>
    <row r="173" spans="1:43" ht="13.5" customHeight="1">
      <c r="A173" s="63" t="s">
        <v>290</v>
      </c>
      <c r="B173" s="64" t="s">
        <v>291</v>
      </c>
      <c r="C173" s="64" t="s">
        <v>118</v>
      </c>
      <c r="D173" s="52" t="s">
        <v>57</v>
      </c>
      <c r="E173" s="52" t="s">
        <v>58</v>
      </c>
      <c r="F173" s="55" t="s">
        <v>10</v>
      </c>
      <c r="G173" s="52"/>
      <c r="H173" s="52">
        <v>1499661</v>
      </c>
      <c r="I173" s="56">
        <f t="shared" si="16"/>
        <v>0</v>
      </c>
      <c r="J173" s="55"/>
      <c r="K173" s="55">
        <f>SUMIFS('B0.3.XK'!J:J,'B0.3.XK'!A:A,'B0.SUM (tuần 0)'!$A173)</f>
        <v>0</v>
      </c>
      <c r="L173" s="55"/>
      <c r="M173" s="55">
        <f>SUMIFS('B0.5.GT2'!K:K,'B0.5.GT2'!A:A,'B0.SUM (tuần 0)'!$A173)</f>
        <v>0</v>
      </c>
      <c r="N173" s="55">
        <f>SUMIFS('B0.4.OEM'!J:J,'B0.4.OEM'!A:A,'B0.SUM (tuần 0)'!$A173)</f>
        <v>0</v>
      </c>
      <c r="O173" s="55"/>
      <c r="P173" s="55">
        <f>SUMIFS('B0.8.Online'!J:J,'B0.8.Online'!A:A,'B0.SUM (tuần 0)'!$A173)</f>
        <v>0</v>
      </c>
      <c r="Q173" s="57">
        <f t="shared" si="17"/>
        <v>0</v>
      </c>
      <c r="R173" s="55"/>
      <c r="S173" s="55">
        <f>SUMIFS('B0.3.XK'!K:K,'B0.3.XK'!A:A,'B0.SUM (tuần 0)'!$A173)</f>
        <v>0</v>
      </c>
      <c r="T173" s="55"/>
      <c r="U173" s="55">
        <f>SUMIFS('B0.5.GT2'!K:K,'B0.5.GT2'!A:A,'B0.SUM (tuần 0)'!$A173)</f>
        <v>0</v>
      </c>
      <c r="V173" s="55">
        <f>SUMIFS('B0.4.OEM'!K:K,'B0.4.OEM'!A:A,'B0.SUM (tuần 0)'!$A173)</f>
        <v>0</v>
      </c>
      <c r="W173" s="55"/>
      <c r="X173" s="55">
        <f>SUMIFS('B0.8.Online'!K:K,'B0.8.Online'!A:A,'B0.SUM (tuần 0)'!$A173)</f>
        <v>0</v>
      </c>
      <c r="Y173" s="58">
        <f t="shared" si="18"/>
        <v>0</v>
      </c>
      <c r="Z173" s="55"/>
      <c r="AA173" s="55">
        <f>SUMIFS('B0.3.XK'!L:L,'B0.3.XK'!A:A,'B0.SUM (tuần 0)'!$A173)</f>
        <v>0</v>
      </c>
      <c r="AB173" s="55"/>
      <c r="AC173" s="55">
        <f>SUMIFS('B0.5.GT2'!L:L,'B0.5.GT2'!A:A,'B0.SUM (tuần 0)'!$A173)</f>
        <v>0</v>
      </c>
      <c r="AD173" s="55">
        <f>SUMIFS('B0.4.OEM'!L:L,'B0.4.OEM'!A:A,'B0.SUM (tuần 0)'!$A173)</f>
        <v>0</v>
      </c>
      <c r="AE173" s="55"/>
      <c r="AF173" s="55">
        <f>SUMIFS('B0.8.Online'!L:L,'B0.8.Online'!A:A,'B0.SUM (tuần 0)'!$A173)</f>
        <v>0</v>
      </c>
      <c r="AG173" s="59">
        <f t="shared" si="19"/>
        <v>0</v>
      </c>
      <c r="AH173" s="60"/>
      <c r="AI173" s="60">
        <f>SUMIFS('B0.3.XK'!M:M,'B0.3.XK'!A:A,'B0.SUM (tuần 0)'!$A173)</f>
        <v>0</v>
      </c>
      <c r="AJ173" s="60"/>
      <c r="AK173" s="60">
        <f>SUMIFS('B0.5.GT2'!M:M,'B0.5.GT2'!A:A,'B0.SUM (tuần 0)'!$A173)</f>
        <v>0</v>
      </c>
      <c r="AL173" s="55">
        <f>SUMIFS('B0.4.OEM'!M:M,'B0.4.OEM'!A:A,'B0.SUM (tuần 0)'!$A173)</f>
        <v>0</v>
      </c>
      <c r="AM173" s="60"/>
      <c r="AN173" s="60">
        <f>SUMIFS('B0.8.Online'!M:M,'B0.8.Online'!A:A,'B0.SUM (tuần 0)'!$A173)</f>
        <v>0</v>
      </c>
      <c r="AO173" s="61"/>
      <c r="AP173" s="1">
        <f>SUMIFS('B1.SUM (tuần 4)'!$I:$I,'B1.SUM (tuần 4)'!$A:$A,'B0.SUM (tuần 0)'!$A173)</f>
        <v>0</v>
      </c>
      <c r="AQ173" s="62">
        <f t="shared" si="20"/>
        <v>0</v>
      </c>
    </row>
    <row r="174" spans="1:43" ht="13.5" customHeight="1">
      <c r="A174" s="63">
        <v>1001110698</v>
      </c>
      <c r="B174" s="64" t="s">
        <v>292</v>
      </c>
      <c r="C174" s="64" t="s">
        <v>77</v>
      </c>
      <c r="D174" s="52" t="s">
        <v>57</v>
      </c>
      <c r="E174" s="52" t="s">
        <v>58</v>
      </c>
      <c r="F174" s="55" t="s">
        <v>10</v>
      </c>
      <c r="G174" s="52"/>
      <c r="H174" s="52">
        <v>2104787</v>
      </c>
      <c r="I174" s="56">
        <f t="shared" si="16"/>
        <v>0</v>
      </c>
      <c r="J174" s="55"/>
      <c r="K174" s="55">
        <f>SUMIFS('B0.3.XK'!J:J,'B0.3.XK'!A:A,'B0.SUM (tuần 0)'!$A174)</f>
        <v>0</v>
      </c>
      <c r="L174" s="55"/>
      <c r="M174" s="55">
        <f>SUMIFS('B0.5.GT2'!K:K,'B0.5.GT2'!A:A,'B0.SUM (tuần 0)'!$A174)</f>
        <v>0</v>
      </c>
      <c r="N174" s="55">
        <f>SUMIFS('B0.4.OEM'!J:J,'B0.4.OEM'!A:A,'B0.SUM (tuần 0)'!$A174)</f>
        <v>0</v>
      </c>
      <c r="O174" s="55"/>
      <c r="P174" s="55">
        <f>SUMIFS('B0.8.Online'!J:J,'B0.8.Online'!A:A,'B0.SUM (tuần 0)'!$A174)</f>
        <v>0</v>
      </c>
      <c r="Q174" s="57">
        <f t="shared" si="17"/>
        <v>0</v>
      </c>
      <c r="R174" s="55"/>
      <c r="S174" s="55">
        <f>SUMIFS('B0.3.XK'!K:K,'B0.3.XK'!A:A,'B0.SUM (tuần 0)'!$A174)</f>
        <v>0</v>
      </c>
      <c r="T174" s="55"/>
      <c r="U174" s="55">
        <f>SUMIFS('B0.5.GT2'!K:K,'B0.5.GT2'!A:A,'B0.SUM (tuần 0)'!$A174)</f>
        <v>0</v>
      </c>
      <c r="V174" s="55">
        <f>SUMIFS('B0.4.OEM'!K:K,'B0.4.OEM'!A:A,'B0.SUM (tuần 0)'!$A174)</f>
        <v>0</v>
      </c>
      <c r="W174" s="55"/>
      <c r="X174" s="55">
        <f>SUMIFS('B0.8.Online'!K:K,'B0.8.Online'!A:A,'B0.SUM (tuần 0)'!$A174)</f>
        <v>0</v>
      </c>
      <c r="Y174" s="58">
        <f t="shared" si="18"/>
        <v>0</v>
      </c>
      <c r="Z174" s="55"/>
      <c r="AA174" s="55">
        <f>SUMIFS('B0.3.XK'!L:L,'B0.3.XK'!A:A,'B0.SUM (tuần 0)'!$A174)</f>
        <v>0</v>
      </c>
      <c r="AB174" s="55"/>
      <c r="AC174" s="55">
        <f>SUMIFS('B0.5.GT2'!L:L,'B0.5.GT2'!A:A,'B0.SUM (tuần 0)'!$A174)</f>
        <v>0</v>
      </c>
      <c r="AD174" s="55">
        <f>SUMIFS('B0.4.OEM'!L:L,'B0.4.OEM'!A:A,'B0.SUM (tuần 0)'!$A174)</f>
        <v>0</v>
      </c>
      <c r="AE174" s="55"/>
      <c r="AF174" s="55">
        <f>SUMIFS('B0.8.Online'!L:L,'B0.8.Online'!A:A,'B0.SUM (tuần 0)'!$A174)</f>
        <v>0</v>
      </c>
      <c r="AG174" s="59">
        <f t="shared" si="19"/>
        <v>0</v>
      </c>
      <c r="AH174" s="60"/>
      <c r="AI174" s="60">
        <f>SUMIFS('B0.3.XK'!M:M,'B0.3.XK'!A:A,'B0.SUM (tuần 0)'!$A174)</f>
        <v>0</v>
      </c>
      <c r="AJ174" s="60"/>
      <c r="AK174" s="60">
        <f>SUMIFS('B0.5.GT2'!M:M,'B0.5.GT2'!A:A,'B0.SUM (tuần 0)'!$A174)</f>
        <v>0</v>
      </c>
      <c r="AL174" s="55">
        <f>SUMIFS('B0.4.OEM'!M:M,'B0.4.OEM'!A:A,'B0.SUM (tuần 0)'!$A174)</f>
        <v>0</v>
      </c>
      <c r="AM174" s="60"/>
      <c r="AN174" s="60">
        <f>SUMIFS('B0.8.Online'!M:M,'B0.8.Online'!A:A,'B0.SUM (tuần 0)'!$A174)</f>
        <v>0</v>
      </c>
      <c r="AO174" s="61"/>
      <c r="AP174" s="1">
        <f>SUMIFS('B1.SUM (tuần 4)'!$I:$I,'B1.SUM (tuần 4)'!$A:$A,'B0.SUM (tuần 0)'!$A174)</f>
        <v>0</v>
      </c>
      <c r="AQ174" s="62">
        <f t="shared" si="20"/>
        <v>0</v>
      </c>
    </row>
    <row r="175" spans="1:43" ht="13.5" customHeight="1">
      <c r="A175" s="63">
        <v>1001110699</v>
      </c>
      <c r="B175" s="64" t="s">
        <v>293</v>
      </c>
      <c r="C175" s="64" t="s">
        <v>83</v>
      </c>
      <c r="D175" s="52" t="s">
        <v>57</v>
      </c>
      <c r="E175" s="52" t="s">
        <v>84</v>
      </c>
      <c r="F175" s="55" t="s">
        <v>10</v>
      </c>
      <c r="G175" s="52"/>
      <c r="H175" s="52">
        <v>13407492</v>
      </c>
      <c r="I175" s="56">
        <f t="shared" si="16"/>
        <v>0</v>
      </c>
      <c r="J175" s="55"/>
      <c r="K175" s="55">
        <f>SUMIFS('B0.3.XK'!J:J,'B0.3.XK'!A:A,'B0.SUM (tuần 0)'!$A175)</f>
        <v>0</v>
      </c>
      <c r="L175" s="55"/>
      <c r="M175" s="55">
        <f>SUMIFS('B0.5.GT2'!K:K,'B0.5.GT2'!A:A,'B0.SUM (tuần 0)'!$A175)</f>
        <v>0</v>
      </c>
      <c r="N175" s="55">
        <f>SUMIFS('B0.4.OEM'!J:J,'B0.4.OEM'!A:A,'B0.SUM (tuần 0)'!$A175)</f>
        <v>0</v>
      </c>
      <c r="O175" s="55"/>
      <c r="P175" s="55">
        <f>SUMIFS('B0.8.Online'!J:J,'B0.8.Online'!A:A,'B0.SUM (tuần 0)'!$A175)</f>
        <v>0</v>
      </c>
      <c r="Q175" s="57">
        <f t="shared" si="17"/>
        <v>10</v>
      </c>
      <c r="R175" s="55"/>
      <c r="S175" s="55">
        <f>SUMIFS('B0.3.XK'!K:K,'B0.3.XK'!A:A,'B0.SUM (tuần 0)'!$A175)</f>
        <v>10</v>
      </c>
      <c r="T175" s="55"/>
      <c r="U175" s="55">
        <f>SUMIFS('B0.5.GT2'!K:K,'B0.5.GT2'!A:A,'B0.SUM (tuần 0)'!$A175)</f>
        <v>0</v>
      </c>
      <c r="V175" s="55">
        <f>SUMIFS('B0.4.OEM'!K:K,'B0.4.OEM'!A:A,'B0.SUM (tuần 0)'!$A175)</f>
        <v>0</v>
      </c>
      <c r="W175" s="55"/>
      <c r="X175" s="55">
        <f>SUMIFS('B0.8.Online'!K:K,'B0.8.Online'!A:A,'B0.SUM (tuần 0)'!$A175)</f>
        <v>0</v>
      </c>
      <c r="Y175" s="58">
        <f t="shared" si="18"/>
        <v>0</v>
      </c>
      <c r="Z175" s="55"/>
      <c r="AA175" s="55">
        <f>SUMIFS('B0.3.XK'!L:L,'B0.3.XK'!A:A,'B0.SUM (tuần 0)'!$A175)</f>
        <v>0</v>
      </c>
      <c r="AB175" s="55"/>
      <c r="AC175" s="55">
        <f>SUMIFS('B0.5.GT2'!L:L,'B0.5.GT2'!A:A,'B0.SUM (tuần 0)'!$A175)</f>
        <v>0</v>
      </c>
      <c r="AD175" s="55">
        <f>SUMIFS('B0.4.OEM'!L:L,'B0.4.OEM'!A:A,'B0.SUM (tuần 0)'!$A175)</f>
        <v>0</v>
      </c>
      <c r="AE175" s="55"/>
      <c r="AF175" s="55">
        <f>SUMIFS('B0.8.Online'!L:L,'B0.8.Online'!A:A,'B0.SUM (tuần 0)'!$A175)</f>
        <v>0</v>
      </c>
      <c r="AG175" s="59">
        <f t="shared" si="19"/>
        <v>0</v>
      </c>
      <c r="AH175" s="60"/>
      <c r="AI175" s="60">
        <f>SUMIFS('B0.3.XK'!M:M,'B0.3.XK'!A:A,'B0.SUM (tuần 0)'!$A175)</f>
        <v>0</v>
      </c>
      <c r="AJ175" s="60"/>
      <c r="AK175" s="60">
        <f>SUMIFS('B0.5.GT2'!M:M,'B0.5.GT2'!A:A,'B0.SUM (tuần 0)'!$A175)</f>
        <v>0</v>
      </c>
      <c r="AL175" s="55">
        <f>SUMIFS('B0.4.OEM'!M:M,'B0.4.OEM'!A:A,'B0.SUM (tuần 0)'!$A175)</f>
        <v>0</v>
      </c>
      <c r="AM175" s="60"/>
      <c r="AN175" s="60">
        <f>SUMIFS('B0.8.Online'!M:M,'B0.8.Online'!A:A,'B0.SUM (tuần 0)'!$A175)</f>
        <v>0</v>
      </c>
      <c r="AO175" s="61"/>
      <c r="AP175" s="1">
        <f>SUMIFS('B1.SUM (tuần 4)'!$I:$I,'B1.SUM (tuần 4)'!$A:$A,'B0.SUM (tuần 0)'!$A175)</f>
        <v>0</v>
      </c>
      <c r="AQ175" s="62">
        <f t="shared" si="20"/>
        <v>0</v>
      </c>
    </row>
    <row r="176" spans="1:43" ht="13.5" customHeight="1">
      <c r="A176" s="63">
        <v>1001110700</v>
      </c>
      <c r="B176" s="64" t="s">
        <v>294</v>
      </c>
      <c r="C176" s="64" t="s">
        <v>295</v>
      </c>
      <c r="D176" s="52" t="s">
        <v>57</v>
      </c>
      <c r="E176" s="52" t="s">
        <v>75</v>
      </c>
      <c r="F176" s="55" t="s">
        <v>10</v>
      </c>
      <c r="G176" s="52"/>
      <c r="H176" s="52">
        <v>6123351</v>
      </c>
      <c r="I176" s="56">
        <f t="shared" si="16"/>
        <v>0</v>
      </c>
      <c r="J176" s="55"/>
      <c r="K176" s="55">
        <f>SUMIFS('B0.3.XK'!J:J,'B0.3.XK'!A:A,'B0.SUM (tuần 0)'!$A176)</f>
        <v>0</v>
      </c>
      <c r="L176" s="55"/>
      <c r="M176" s="55">
        <f>SUMIFS('B0.5.GT2'!K:K,'B0.5.GT2'!A:A,'B0.SUM (tuần 0)'!$A176)</f>
        <v>0</v>
      </c>
      <c r="N176" s="55">
        <f>SUMIFS('B0.4.OEM'!J:J,'B0.4.OEM'!A:A,'B0.SUM (tuần 0)'!$A176)</f>
        <v>0</v>
      </c>
      <c r="O176" s="55"/>
      <c r="P176" s="55">
        <f>SUMIFS('B0.8.Online'!J:J,'B0.8.Online'!A:A,'B0.SUM (tuần 0)'!$A176)</f>
        <v>0</v>
      </c>
      <c r="Q176" s="57">
        <f t="shared" si="17"/>
        <v>0</v>
      </c>
      <c r="R176" s="55"/>
      <c r="S176" s="55">
        <f>SUMIFS('B0.3.XK'!K:K,'B0.3.XK'!A:A,'B0.SUM (tuần 0)'!$A176)</f>
        <v>0</v>
      </c>
      <c r="T176" s="55"/>
      <c r="U176" s="55">
        <f>SUMIFS('B0.5.GT2'!K:K,'B0.5.GT2'!A:A,'B0.SUM (tuần 0)'!$A176)</f>
        <v>0</v>
      </c>
      <c r="V176" s="55">
        <f>SUMIFS('B0.4.OEM'!K:K,'B0.4.OEM'!A:A,'B0.SUM (tuần 0)'!$A176)</f>
        <v>0</v>
      </c>
      <c r="W176" s="55"/>
      <c r="X176" s="55">
        <f>SUMIFS('B0.8.Online'!K:K,'B0.8.Online'!A:A,'B0.SUM (tuần 0)'!$A176)</f>
        <v>0</v>
      </c>
      <c r="Y176" s="58">
        <f t="shared" si="18"/>
        <v>0</v>
      </c>
      <c r="Z176" s="55"/>
      <c r="AA176" s="55">
        <f>SUMIFS('B0.3.XK'!L:L,'B0.3.XK'!A:A,'B0.SUM (tuần 0)'!$A176)</f>
        <v>0</v>
      </c>
      <c r="AB176" s="55"/>
      <c r="AC176" s="55">
        <f>SUMIFS('B0.5.GT2'!L:L,'B0.5.GT2'!A:A,'B0.SUM (tuần 0)'!$A176)</f>
        <v>0</v>
      </c>
      <c r="AD176" s="55">
        <f>SUMIFS('B0.4.OEM'!L:L,'B0.4.OEM'!A:A,'B0.SUM (tuần 0)'!$A176)</f>
        <v>0</v>
      </c>
      <c r="AE176" s="55"/>
      <c r="AF176" s="55">
        <f>SUMIFS('B0.8.Online'!L:L,'B0.8.Online'!A:A,'B0.SUM (tuần 0)'!$A176)</f>
        <v>0</v>
      </c>
      <c r="AG176" s="59">
        <f t="shared" si="19"/>
        <v>0</v>
      </c>
      <c r="AH176" s="60"/>
      <c r="AI176" s="60">
        <f>SUMIFS('B0.3.XK'!M:M,'B0.3.XK'!A:A,'B0.SUM (tuần 0)'!$A176)</f>
        <v>0</v>
      </c>
      <c r="AJ176" s="60"/>
      <c r="AK176" s="60">
        <f>SUMIFS('B0.5.GT2'!M:M,'B0.5.GT2'!A:A,'B0.SUM (tuần 0)'!$A176)</f>
        <v>0</v>
      </c>
      <c r="AL176" s="55">
        <f>SUMIFS('B0.4.OEM'!M:M,'B0.4.OEM'!A:A,'B0.SUM (tuần 0)'!$A176)</f>
        <v>0</v>
      </c>
      <c r="AM176" s="60"/>
      <c r="AN176" s="60">
        <f>SUMIFS('B0.8.Online'!M:M,'B0.8.Online'!A:A,'B0.SUM (tuần 0)'!$A176)</f>
        <v>0</v>
      </c>
      <c r="AO176" s="61"/>
      <c r="AP176" s="1">
        <f>SUMIFS('B1.SUM (tuần 4)'!$I:$I,'B1.SUM (tuần 4)'!$A:$A,'B0.SUM (tuần 0)'!$A176)</f>
        <v>0</v>
      </c>
      <c r="AQ176" s="62">
        <f t="shared" si="20"/>
        <v>0</v>
      </c>
    </row>
    <row r="177" spans="1:43" ht="13.5" customHeight="1">
      <c r="A177" s="63">
        <v>1001110701</v>
      </c>
      <c r="B177" s="64" t="s">
        <v>296</v>
      </c>
      <c r="C177" s="64" t="s">
        <v>160</v>
      </c>
      <c r="D177" s="52" t="s">
        <v>57</v>
      </c>
      <c r="E177" s="52" t="s">
        <v>58</v>
      </c>
      <c r="F177" s="55" t="s">
        <v>10</v>
      </c>
      <c r="G177" s="52"/>
      <c r="H177" s="52">
        <v>1960083</v>
      </c>
      <c r="I177" s="56">
        <f t="shared" si="16"/>
        <v>0</v>
      </c>
      <c r="J177" s="55"/>
      <c r="K177" s="55">
        <f>SUMIFS('B0.3.XK'!J:J,'B0.3.XK'!A:A,'B0.SUM (tuần 0)'!$A177)</f>
        <v>0</v>
      </c>
      <c r="L177" s="55"/>
      <c r="M177" s="55">
        <f>SUMIFS('B0.5.GT2'!K:K,'B0.5.GT2'!A:A,'B0.SUM (tuần 0)'!$A177)</f>
        <v>0</v>
      </c>
      <c r="N177" s="55">
        <f>SUMIFS('B0.4.OEM'!J:J,'B0.4.OEM'!A:A,'B0.SUM (tuần 0)'!$A177)</f>
        <v>0</v>
      </c>
      <c r="O177" s="55"/>
      <c r="P177" s="55">
        <f>SUMIFS('B0.8.Online'!J:J,'B0.8.Online'!A:A,'B0.SUM (tuần 0)'!$A177)</f>
        <v>0</v>
      </c>
      <c r="Q177" s="57">
        <f t="shared" si="17"/>
        <v>0</v>
      </c>
      <c r="R177" s="55"/>
      <c r="S177" s="55">
        <f>SUMIFS('B0.3.XK'!K:K,'B0.3.XK'!A:A,'B0.SUM (tuần 0)'!$A177)</f>
        <v>0</v>
      </c>
      <c r="T177" s="55"/>
      <c r="U177" s="55">
        <f>SUMIFS('B0.5.GT2'!K:K,'B0.5.GT2'!A:A,'B0.SUM (tuần 0)'!$A177)</f>
        <v>0</v>
      </c>
      <c r="V177" s="55">
        <f>SUMIFS('B0.4.OEM'!K:K,'B0.4.OEM'!A:A,'B0.SUM (tuần 0)'!$A177)</f>
        <v>0</v>
      </c>
      <c r="W177" s="55"/>
      <c r="X177" s="55">
        <f>SUMIFS('B0.8.Online'!K:K,'B0.8.Online'!A:A,'B0.SUM (tuần 0)'!$A177)</f>
        <v>0</v>
      </c>
      <c r="Y177" s="58">
        <f t="shared" si="18"/>
        <v>0</v>
      </c>
      <c r="Z177" s="55"/>
      <c r="AA177" s="55">
        <f>SUMIFS('B0.3.XK'!L:L,'B0.3.XK'!A:A,'B0.SUM (tuần 0)'!$A177)</f>
        <v>0</v>
      </c>
      <c r="AB177" s="55"/>
      <c r="AC177" s="55">
        <f>SUMIFS('B0.5.GT2'!L:L,'B0.5.GT2'!A:A,'B0.SUM (tuần 0)'!$A177)</f>
        <v>0</v>
      </c>
      <c r="AD177" s="55">
        <f>SUMIFS('B0.4.OEM'!L:L,'B0.4.OEM'!A:A,'B0.SUM (tuần 0)'!$A177)</f>
        <v>0</v>
      </c>
      <c r="AE177" s="55"/>
      <c r="AF177" s="55">
        <f>SUMIFS('B0.8.Online'!L:L,'B0.8.Online'!A:A,'B0.SUM (tuần 0)'!$A177)</f>
        <v>0</v>
      </c>
      <c r="AG177" s="59">
        <f t="shared" si="19"/>
        <v>0</v>
      </c>
      <c r="AH177" s="60"/>
      <c r="AI177" s="60">
        <f>SUMIFS('B0.3.XK'!M:M,'B0.3.XK'!A:A,'B0.SUM (tuần 0)'!$A177)</f>
        <v>0</v>
      </c>
      <c r="AJ177" s="60"/>
      <c r="AK177" s="60">
        <f>SUMIFS('B0.5.GT2'!M:M,'B0.5.GT2'!A:A,'B0.SUM (tuần 0)'!$A177)</f>
        <v>0</v>
      </c>
      <c r="AL177" s="55">
        <f>SUMIFS('B0.4.OEM'!M:M,'B0.4.OEM'!A:A,'B0.SUM (tuần 0)'!$A177)</f>
        <v>0</v>
      </c>
      <c r="AM177" s="60"/>
      <c r="AN177" s="60">
        <f>SUMIFS('B0.8.Online'!M:M,'B0.8.Online'!A:A,'B0.SUM (tuần 0)'!$A177)</f>
        <v>0</v>
      </c>
      <c r="AO177" s="61"/>
      <c r="AP177" s="1">
        <f>SUMIFS('B1.SUM (tuần 4)'!$I:$I,'B1.SUM (tuần 4)'!$A:$A,'B0.SUM (tuần 0)'!$A177)</f>
        <v>0</v>
      </c>
      <c r="AQ177" s="62">
        <f t="shared" si="20"/>
        <v>0</v>
      </c>
    </row>
    <row r="178" spans="1:43" ht="13.5" customHeight="1">
      <c r="A178" s="63">
        <v>1001110702</v>
      </c>
      <c r="B178" s="64" t="s">
        <v>297</v>
      </c>
      <c r="C178" s="64" t="s">
        <v>234</v>
      </c>
      <c r="D178" s="52" t="s">
        <v>57</v>
      </c>
      <c r="E178" s="52" t="s">
        <v>58</v>
      </c>
      <c r="F178" s="55" t="s">
        <v>10</v>
      </c>
      <c r="G178" s="52"/>
      <c r="H178" s="52">
        <v>2078477</v>
      </c>
      <c r="I178" s="56">
        <f t="shared" si="16"/>
        <v>0</v>
      </c>
      <c r="J178" s="55"/>
      <c r="K178" s="55">
        <f>SUMIFS('B0.3.XK'!J:J,'B0.3.XK'!A:A,'B0.SUM (tuần 0)'!$A178)</f>
        <v>0</v>
      </c>
      <c r="L178" s="55"/>
      <c r="M178" s="55">
        <f>SUMIFS('B0.5.GT2'!K:K,'B0.5.GT2'!A:A,'B0.SUM (tuần 0)'!$A178)</f>
        <v>0</v>
      </c>
      <c r="N178" s="55">
        <f>SUMIFS('B0.4.OEM'!J:J,'B0.4.OEM'!A:A,'B0.SUM (tuần 0)'!$A178)</f>
        <v>0</v>
      </c>
      <c r="O178" s="55"/>
      <c r="P178" s="55">
        <f>SUMIFS('B0.8.Online'!J:J,'B0.8.Online'!A:A,'B0.SUM (tuần 0)'!$A178)</f>
        <v>0</v>
      </c>
      <c r="Q178" s="57">
        <f t="shared" si="17"/>
        <v>0</v>
      </c>
      <c r="R178" s="55"/>
      <c r="S178" s="55">
        <f>SUMIFS('B0.3.XK'!K:K,'B0.3.XK'!A:A,'B0.SUM (tuần 0)'!$A178)</f>
        <v>0</v>
      </c>
      <c r="T178" s="55"/>
      <c r="U178" s="55">
        <f>SUMIFS('B0.5.GT2'!K:K,'B0.5.GT2'!A:A,'B0.SUM (tuần 0)'!$A178)</f>
        <v>0</v>
      </c>
      <c r="V178" s="55">
        <f>SUMIFS('B0.4.OEM'!K:K,'B0.4.OEM'!A:A,'B0.SUM (tuần 0)'!$A178)</f>
        <v>0</v>
      </c>
      <c r="W178" s="55"/>
      <c r="X178" s="55">
        <f>SUMIFS('B0.8.Online'!K:K,'B0.8.Online'!A:A,'B0.SUM (tuần 0)'!$A178)</f>
        <v>0</v>
      </c>
      <c r="Y178" s="58">
        <f t="shared" si="18"/>
        <v>0</v>
      </c>
      <c r="Z178" s="55"/>
      <c r="AA178" s="55">
        <f>SUMIFS('B0.3.XK'!L:L,'B0.3.XK'!A:A,'B0.SUM (tuần 0)'!$A178)</f>
        <v>0</v>
      </c>
      <c r="AB178" s="55"/>
      <c r="AC178" s="55">
        <f>SUMIFS('B0.5.GT2'!L:L,'B0.5.GT2'!A:A,'B0.SUM (tuần 0)'!$A178)</f>
        <v>0</v>
      </c>
      <c r="AD178" s="55">
        <f>SUMIFS('B0.4.OEM'!L:L,'B0.4.OEM'!A:A,'B0.SUM (tuần 0)'!$A178)</f>
        <v>0</v>
      </c>
      <c r="AE178" s="55"/>
      <c r="AF178" s="55">
        <f>SUMIFS('B0.8.Online'!L:L,'B0.8.Online'!A:A,'B0.SUM (tuần 0)'!$A178)</f>
        <v>0</v>
      </c>
      <c r="AG178" s="59">
        <f t="shared" si="19"/>
        <v>0</v>
      </c>
      <c r="AH178" s="60"/>
      <c r="AI178" s="60">
        <f>SUMIFS('B0.3.XK'!M:M,'B0.3.XK'!A:A,'B0.SUM (tuần 0)'!$A178)</f>
        <v>0</v>
      </c>
      <c r="AJ178" s="60"/>
      <c r="AK178" s="60">
        <f>SUMIFS('B0.5.GT2'!M:M,'B0.5.GT2'!A:A,'B0.SUM (tuần 0)'!$A178)</f>
        <v>0</v>
      </c>
      <c r="AL178" s="55">
        <f>SUMIFS('B0.4.OEM'!M:M,'B0.4.OEM'!A:A,'B0.SUM (tuần 0)'!$A178)</f>
        <v>0</v>
      </c>
      <c r="AM178" s="60"/>
      <c r="AN178" s="60">
        <f>SUMIFS('B0.8.Online'!M:M,'B0.8.Online'!A:A,'B0.SUM (tuần 0)'!$A178)</f>
        <v>0</v>
      </c>
      <c r="AO178" s="61"/>
      <c r="AP178" s="1">
        <f>SUMIFS('B1.SUM (tuần 4)'!$I:$I,'B1.SUM (tuần 4)'!$A:$A,'B0.SUM (tuần 0)'!$A178)</f>
        <v>0</v>
      </c>
      <c r="AQ178" s="62">
        <f t="shared" si="20"/>
        <v>0</v>
      </c>
    </row>
    <row r="179" spans="1:43" ht="13.5" customHeight="1">
      <c r="A179" s="63">
        <v>1001110703</v>
      </c>
      <c r="B179" s="64" t="s">
        <v>298</v>
      </c>
      <c r="C179" s="64" t="s">
        <v>236</v>
      </c>
      <c r="D179" s="52" t="s">
        <v>57</v>
      </c>
      <c r="E179" s="52" t="s">
        <v>58</v>
      </c>
      <c r="F179" s="55" t="s">
        <v>10</v>
      </c>
      <c r="G179" s="52"/>
      <c r="H179" s="52">
        <v>2420505</v>
      </c>
      <c r="I179" s="56">
        <f t="shared" si="16"/>
        <v>0</v>
      </c>
      <c r="J179" s="55"/>
      <c r="K179" s="55">
        <f>SUMIFS('B0.3.XK'!J:J,'B0.3.XK'!A:A,'B0.SUM (tuần 0)'!$A179)</f>
        <v>0</v>
      </c>
      <c r="L179" s="55"/>
      <c r="M179" s="55">
        <f>SUMIFS('B0.5.GT2'!K:K,'B0.5.GT2'!A:A,'B0.SUM (tuần 0)'!$A179)</f>
        <v>0</v>
      </c>
      <c r="N179" s="55">
        <f>SUMIFS('B0.4.OEM'!J:J,'B0.4.OEM'!A:A,'B0.SUM (tuần 0)'!$A179)</f>
        <v>0</v>
      </c>
      <c r="O179" s="55"/>
      <c r="P179" s="55">
        <f>SUMIFS('B0.8.Online'!J:J,'B0.8.Online'!A:A,'B0.SUM (tuần 0)'!$A179)</f>
        <v>0</v>
      </c>
      <c r="Q179" s="57">
        <f t="shared" si="17"/>
        <v>0</v>
      </c>
      <c r="R179" s="55"/>
      <c r="S179" s="55">
        <f>SUMIFS('B0.3.XK'!K:K,'B0.3.XK'!A:A,'B0.SUM (tuần 0)'!$A179)</f>
        <v>0</v>
      </c>
      <c r="T179" s="55"/>
      <c r="U179" s="55">
        <f>SUMIFS('B0.5.GT2'!K:K,'B0.5.GT2'!A:A,'B0.SUM (tuần 0)'!$A179)</f>
        <v>0</v>
      </c>
      <c r="V179" s="55">
        <f>SUMIFS('B0.4.OEM'!K:K,'B0.4.OEM'!A:A,'B0.SUM (tuần 0)'!$A179)</f>
        <v>0</v>
      </c>
      <c r="W179" s="55"/>
      <c r="X179" s="55">
        <f>SUMIFS('B0.8.Online'!K:K,'B0.8.Online'!A:A,'B0.SUM (tuần 0)'!$A179)</f>
        <v>0</v>
      </c>
      <c r="Y179" s="58">
        <f t="shared" si="18"/>
        <v>0</v>
      </c>
      <c r="Z179" s="55"/>
      <c r="AA179" s="55">
        <f>SUMIFS('B0.3.XK'!L:L,'B0.3.XK'!A:A,'B0.SUM (tuần 0)'!$A179)</f>
        <v>0</v>
      </c>
      <c r="AB179" s="55"/>
      <c r="AC179" s="55">
        <f>SUMIFS('B0.5.GT2'!L:L,'B0.5.GT2'!A:A,'B0.SUM (tuần 0)'!$A179)</f>
        <v>0</v>
      </c>
      <c r="AD179" s="55">
        <f>SUMIFS('B0.4.OEM'!L:L,'B0.4.OEM'!A:A,'B0.SUM (tuần 0)'!$A179)</f>
        <v>0</v>
      </c>
      <c r="AE179" s="55"/>
      <c r="AF179" s="55">
        <f>SUMIFS('B0.8.Online'!L:L,'B0.8.Online'!A:A,'B0.SUM (tuần 0)'!$A179)</f>
        <v>0</v>
      </c>
      <c r="AG179" s="59">
        <f t="shared" si="19"/>
        <v>0</v>
      </c>
      <c r="AH179" s="60"/>
      <c r="AI179" s="60">
        <f>SUMIFS('B0.3.XK'!M:M,'B0.3.XK'!A:A,'B0.SUM (tuần 0)'!$A179)</f>
        <v>0</v>
      </c>
      <c r="AJ179" s="60"/>
      <c r="AK179" s="60">
        <f>SUMIFS('B0.5.GT2'!M:M,'B0.5.GT2'!A:A,'B0.SUM (tuần 0)'!$A179)</f>
        <v>0</v>
      </c>
      <c r="AL179" s="55">
        <f>SUMIFS('B0.4.OEM'!M:M,'B0.4.OEM'!A:A,'B0.SUM (tuần 0)'!$A179)</f>
        <v>0</v>
      </c>
      <c r="AM179" s="60"/>
      <c r="AN179" s="60">
        <f>SUMIFS('B0.8.Online'!M:M,'B0.8.Online'!A:A,'B0.SUM (tuần 0)'!$A179)</f>
        <v>0</v>
      </c>
      <c r="AO179" s="61"/>
      <c r="AP179" s="1">
        <f>SUMIFS('B1.SUM (tuần 4)'!$I:$I,'B1.SUM (tuần 4)'!$A:$A,'B0.SUM (tuần 0)'!$A179)</f>
        <v>0</v>
      </c>
      <c r="AQ179" s="62">
        <f t="shared" si="20"/>
        <v>0</v>
      </c>
    </row>
    <row r="180" spans="1:43" ht="13.5" customHeight="1">
      <c r="A180" s="63">
        <v>1001110704</v>
      </c>
      <c r="B180" s="64" t="s">
        <v>299</v>
      </c>
      <c r="C180" s="64" t="s">
        <v>300</v>
      </c>
      <c r="D180" s="52" t="s">
        <v>57</v>
      </c>
      <c r="E180" s="52" t="s">
        <v>75</v>
      </c>
      <c r="F180" s="55" t="s">
        <v>10</v>
      </c>
      <c r="G180" s="52"/>
      <c r="H180" s="52">
        <v>7043143</v>
      </c>
      <c r="I180" s="56">
        <f t="shared" si="16"/>
        <v>0</v>
      </c>
      <c r="J180" s="55"/>
      <c r="K180" s="55">
        <f>SUMIFS('B0.3.XK'!J:J,'B0.3.XK'!A:A,'B0.SUM (tuần 0)'!$A180)</f>
        <v>0</v>
      </c>
      <c r="L180" s="55"/>
      <c r="M180" s="55">
        <f>SUMIFS('B0.5.GT2'!K:K,'B0.5.GT2'!A:A,'B0.SUM (tuần 0)'!$A180)</f>
        <v>0</v>
      </c>
      <c r="N180" s="55">
        <f>SUMIFS('B0.4.OEM'!J:J,'B0.4.OEM'!A:A,'B0.SUM (tuần 0)'!$A180)</f>
        <v>0</v>
      </c>
      <c r="O180" s="55"/>
      <c r="P180" s="55">
        <f>SUMIFS('B0.8.Online'!J:J,'B0.8.Online'!A:A,'B0.SUM (tuần 0)'!$A180)</f>
        <v>0</v>
      </c>
      <c r="Q180" s="57">
        <f t="shared" si="17"/>
        <v>0</v>
      </c>
      <c r="R180" s="55"/>
      <c r="S180" s="55">
        <f>SUMIFS('B0.3.XK'!K:K,'B0.3.XK'!A:A,'B0.SUM (tuần 0)'!$A180)</f>
        <v>0</v>
      </c>
      <c r="T180" s="55"/>
      <c r="U180" s="55">
        <f>SUMIFS('B0.5.GT2'!K:K,'B0.5.GT2'!A:A,'B0.SUM (tuần 0)'!$A180)</f>
        <v>0</v>
      </c>
      <c r="V180" s="55">
        <f>SUMIFS('B0.4.OEM'!K:K,'B0.4.OEM'!A:A,'B0.SUM (tuần 0)'!$A180)</f>
        <v>0</v>
      </c>
      <c r="W180" s="55"/>
      <c r="X180" s="55">
        <f>SUMIFS('B0.8.Online'!K:K,'B0.8.Online'!A:A,'B0.SUM (tuần 0)'!$A180)</f>
        <v>0</v>
      </c>
      <c r="Y180" s="58">
        <f t="shared" si="18"/>
        <v>0</v>
      </c>
      <c r="Z180" s="55"/>
      <c r="AA180" s="55">
        <f>SUMIFS('B0.3.XK'!L:L,'B0.3.XK'!A:A,'B0.SUM (tuần 0)'!$A180)</f>
        <v>0</v>
      </c>
      <c r="AB180" s="55"/>
      <c r="AC180" s="55">
        <f>SUMIFS('B0.5.GT2'!L:L,'B0.5.GT2'!A:A,'B0.SUM (tuần 0)'!$A180)</f>
        <v>0</v>
      </c>
      <c r="AD180" s="55">
        <f>SUMIFS('B0.4.OEM'!L:L,'B0.4.OEM'!A:A,'B0.SUM (tuần 0)'!$A180)</f>
        <v>0</v>
      </c>
      <c r="AE180" s="55"/>
      <c r="AF180" s="55">
        <f>SUMIFS('B0.8.Online'!L:L,'B0.8.Online'!A:A,'B0.SUM (tuần 0)'!$A180)</f>
        <v>0</v>
      </c>
      <c r="AG180" s="59">
        <f t="shared" si="19"/>
        <v>0</v>
      </c>
      <c r="AH180" s="60"/>
      <c r="AI180" s="60">
        <f>SUMIFS('B0.3.XK'!M:M,'B0.3.XK'!A:A,'B0.SUM (tuần 0)'!$A180)</f>
        <v>0</v>
      </c>
      <c r="AJ180" s="60"/>
      <c r="AK180" s="60">
        <f>SUMIFS('B0.5.GT2'!M:M,'B0.5.GT2'!A:A,'B0.SUM (tuần 0)'!$A180)</f>
        <v>0</v>
      </c>
      <c r="AL180" s="55">
        <f>SUMIFS('B0.4.OEM'!M:M,'B0.4.OEM'!A:A,'B0.SUM (tuần 0)'!$A180)</f>
        <v>0</v>
      </c>
      <c r="AM180" s="60"/>
      <c r="AN180" s="60">
        <f>SUMIFS('B0.8.Online'!M:M,'B0.8.Online'!A:A,'B0.SUM (tuần 0)'!$A180)</f>
        <v>0</v>
      </c>
      <c r="AO180" s="61"/>
      <c r="AP180" s="1">
        <f>SUMIFS('B1.SUM (tuần 4)'!$I:$I,'B1.SUM (tuần 4)'!$A:$A,'B0.SUM (tuần 0)'!$A180)</f>
        <v>0</v>
      </c>
      <c r="AQ180" s="62">
        <f t="shared" si="20"/>
        <v>0</v>
      </c>
    </row>
    <row r="181" spans="1:43" ht="13.5" customHeight="1">
      <c r="A181" s="63">
        <v>1001110705</v>
      </c>
      <c r="B181" s="64" t="s">
        <v>301</v>
      </c>
      <c r="C181" s="64" t="s">
        <v>302</v>
      </c>
      <c r="D181" s="52" t="s">
        <v>57</v>
      </c>
      <c r="E181" s="52" t="s">
        <v>72</v>
      </c>
      <c r="F181" s="55" t="s">
        <v>10</v>
      </c>
      <c r="G181" s="52"/>
      <c r="H181" s="52">
        <v>4424262</v>
      </c>
      <c r="I181" s="56">
        <f t="shared" si="16"/>
        <v>0</v>
      </c>
      <c r="J181" s="55"/>
      <c r="K181" s="55">
        <f>SUMIFS('B0.3.XK'!J:J,'B0.3.XK'!A:A,'B0.SUM (tuần 0)'!$A181)</f>
        <v>0</v>
      </c>
      <c r="L181" s="55"/>
      <c r="M181" s="55">
        <f>SUMIFS('B0.5.GT2'!K:K,'B0.5.GT2'!A:A,'B0.SUM (tuần 0)'!$A181)</f>
        <v>0</v>
      </c>
      <c r="N181" s="55">
        <f>SUMIFS('B0.4.OEM'!J:J,'B0.4.OEM'!A:A,'B0.SUM (tuần 0)'!$A181)</f>
        <v>0</v>
      </c>
      <c r="O181" s="55"/>
      <c r="P181" s="55">
        <f>SUMIFS('B0.8.Online'!J:J,'B0.8.Online'!A:A,'B0.SUM (tuần 0)'!$A181)</f>
        <v>0</v>
      </c>
      <c r="Q181" s="57">
        <f t="shared" si="17"/>
        <v>0</v>
      </c>
      <c r="R181" s="55"/>
      <c r="S181" s="55">
        <f>SUMIFS('B0.3.XK'!K:K,'B0.3.XK'!A:A,'B0.SUM (tuần 0)'!$A181)</f>
        <v>0</v>
      </c>
      <c r="T181" s="55"/>
      <c r="U181" s="55">
        <f>SUMIFS('B0.5.GT2'!K:K,'B0.5.GT2'!A:A,'B0.SUM (tuần 0)'!$A181)</f>
        <v>0</v>
      </c>
      <c r="V181" s="55">
        <f>SUMIFS('B0.4.OEM'!K:K,'B0.4.OEM'!A:A,'B0.SUM (tuần 0)'!$A181)</f>
        <v>0</v>
      </c>
      <c r="W181" s="55"/>
      <c r="X181" s="55">
        <f>SUMIFS('B0.8.Online'!K:K,'B0.8.Online'!A:A,'B0.SUM (tuần 0)'!$A181)</f>
        <v>0</v>
      </c>
      <c r="Y181" s="58">
        <f t="shared" si="18"/>
        <v>0</v>
      </c>
      <c r="Z181" s="55"/>
      <c r="AA181" s="55">
        <f>SUMIFS('B0.3.XK'!L:L,'B0.3.XK'!A:A,'B0.SUM (tuần 0)'!$A181)</f>
        <v>0</v>
      </c>
      <c r="AB181" s="55"/>
      <c r="AC181" s="55">
        <f>SUMIFS('B0.5.GT2'!L:L,'B0.5.GT2'!A:A,'B0.SUM (tuần 0)'!$A181)</f>
        <v>0</v>
      </c>
      <c r="AD181" s="55">
        <f>SUMIFS('B0.4.OEM'!L:L,'B0.4.OEM'!A:A,'B0.SUM (tuần 0)'!$A181)</f>
        <v>0</v>
      </c>
      <c r="AE181" s="55"/>
      <c r="AF181" s="55">
        <f>SUMIFS('B0.8.Online'!L:L,'B0.8.Online'!A:A,'B0.SUM (tuần 0)'!$A181)</f>
        <v>0</v>
      </c>
      <c r="AG181" s="59">
        <f t="shared" si="19"/>
        <v>0</v>
      </c>
      <c r="AH181" s="60"/>
      <c r="AI181" s="60">
        <f>SUMIFS('B0.3.XK'!M:M,'B0.3.XK'!A:A,'B0.SUM (tuần 0)'!$A181)</f>
        <v>0</v>
      </c>
      <c r="AJ181" s="60"/>
      <c r="AK181" s="60">
        <f>SUMIFS('B0.5.GT2'!M:M,'B0.5.GT2'!A:A,'B0.SUM (tuần 0)'!$A181)</f>
        <v>0</v>
      </c>
      <c r="AL181" s="55">
        <f>SUMIFS('B0.4.OEM'!M:M,'B0.4.OEM'!A:A,'B0.SUM (tuần 0)'!$A181)</f>
        <v>0</v>
      </c>
      <c r="AM181" s="60"/>
      <c r="AN181" s="60">
        <f>SUMIFS('B0.8.Online'!M:M,'B0.8.Online'!A:A,'B0.SUM (tuần 0)'!$A181)</f>
        <v>0</v>
      </c>
      <c r="AO181" s="61"/>
      <c r="AP181" s="1">
        <f>SUMIFS('B1.SUM (tuần 4)'!$I:$I,'B1.SUM (tuần 4)'!$A:$A,'B0.SUM (tuần 0)'!$A181)</f>
        <v>0</v>
      </c>
      <c r="AQ181" s="62">
        <f t="shared" si="20"/>
        <v>0</v>
      </c>
    </row>
    <row r="182" spans="1:43" ht="13.5" customHeight="1">
      <c r="A182" s="63">
        <v>1001110706</v>
      </c>
      <c r="B182" s="64" t="s">
        <v>303</v>
      </c>
      <c r="C182" s="64" t="s">
        <v>304</v>
      </c>
      <c r="D182" s="52" t="s">
        <v>57</v>
      </c>
      <c r="E182" s="52" t="s">
        <v>72</v>
      </c>
      <c r="F182" s="55" t="s">
        <v>10</v>
      </c>
      <c r="G182" s="52"/>
      <c r="H182" s="52">
        <v>2679657</v>
      </c>
      <c r="I182" s="56">
        <f t="shared" si="16"/>
        <v>0</v>
      </c>
      <c r="J182" s="55"/>
      <c r="K182" s="55">
        <f>SUMIFS('B0.3.XK'!J:J,'B0.3.XK'!A:A,'B0.SUM (tuần 0)'!$A182)</f>
        <v>0</v>
      </c>
      <c r="L182" s="55"/>
      <c r="M182" s="55">
        <f>SUMIFS('B0.5.GT2'!K:K,'B0.5.GT2'!A:A,'B0.SUM (tuần 0)'!$A182)</f>
        <v>0</v>
      </c>
      <c r="N182" s="55">
        <f>SUMIFS('B0.4.OEM'!J:J,'B0.4.OEM'!A:A,'B0.SUM (tuần 0)'!$A182)</f>
        <v>0</v>
      </c>
      <c r="O182" s="55"/>
      <c r="P182" s="55">
        <f>SUMIFS('B0.8.Online'!J:J,'B0.8.Online'!A:A,'B0.SUM (tuần 0)'!$A182)</f>
        <v>0</v>
      </c>
      <c r="Q182" s="57">
        <f t="shared" si="17"/>
        <v>0</v>
      </c>
      <c r="R182" s="55"/>
      <c r="S182" s="55">
        <f>SUMIFS('B0.3.XK'!K:K,'B0.3.XK'!A:A,'B0.SUM (tuần 0)'!$A182)</f>
        <v>0</v>
      </c>
      <c r="T182" s="55"/>
      <c r="U182" s="55">
        <f>SUMIFS('B0.5.GT2'!K:K,'B0.5.GT2'!A:A,'B0.SUM (tuần 0)'!$A182)</f>
        <v>0</v>
      </c>
      <c r="V182" s="55">
        <f>SUMIFS('B0.4.OEM'!K:K,'B0.4.OEM'!A:A,'B0.SUM (tuần 0)'!$A182)</f>
        <v>0</v>
      </c>
      <c r="W182" s="55"/>
      <c r="X182" s="55">
        <f>SUMIFS('B0.8.Online'!K:K,'B0.8.Online'!A:A,'B0.SUM (tuần 0)'!$A182)</f>
        <v>0</v>
      </c>
      <c r="Y182" s="58">
        <f t="shared" si="18"/>
        <v>0</v>
      </c>
      <c r="Z182" s="55"/>
      <c r="AA182" s="55">
        <f>SUMIFS('B0.3.XK'!L:L,'B0.3.XK'!A:A,'B0.SUM (tuần 0)'!$A182)</f>
        <v>0</v>
      </c>
      <c r="AB182" s="55"/>
      <c r="AC182" s="55">
        <f>SUMIFS('B0.5.GT2'!L:L,'B0.5.GT2'!A:A,'B0.SUM (tuần 0)'!$A182)</f>
        <v>0</v>
      </c>
      <c r="AD182" s="55">
        <f>SUMIFS('B0.4.OEM'!L:L,'B0.4.OEM'!A:A,'B0.SUM (tuần 0)'!$A182)</f>
        <v>0</v>
      </c>
      <c r="AE182" s="55"/>
      <c r="AF182" s="55">
        <f>SUMIFS('B0.8.Online'!L:L,'B0.8.Online'!A:A,'B0.SUM (tuần 0)'!$A182)</f>
        <v>0</v>
      </c>
      <c r="AG182" s="59">
        <f t="shared" si="19"/>
        <v>0</v>
      </c>
      <c r="AH182" s="60"/>
      <c r="AI182" s="60">
        <f>SUMIFS('B0.3.XK'!M:M,'B0.3.XK'!A:A,'B0.SUM (tuần 0)'!$A182)</f>
        <v>0</v>
      </c>
      <c r="AJ182" s="60"/>
      <c r="AK182" s="60">
        <f>SUMIFS('B0.5.GT2'!M:M,'B0.5.GT2'!A:A,'B0.SUM (tuần 0)'!$A182)</f>
        <v>0</v>
      </c>
      <c r="AL182" s="55">
        <f>SUMIFS('B0.4.OEM'!M:M,'B0.4.OEM'!A:A,'B0.SUM (tuần 0)'!$A182)</f>
        <v>0</v>
      </c>
      <c r="AM182" s="60"/>
      <c r="AN182" s="60">
        <f>SUMIFS('B0.8.Online'!M:M,'B0.8.Online'!A:A,'B0.SUM (tuần 0)'!$A182)</f>
        <v>0</v>
      </c>
      <c r="AO182" s="61"/>
      <c r="AP182" s="1">
        <f>SUMIFS('B1.SUM (tuần 4)'!$I:$I,'B1.SUM (tuần 4)'!$A:$A,'B0.SUM (tuần 0)'!$A182)</f>
        <v>0</v>
      </c>
      <c r="AQ182" s="62">
        <f t="shared" si="20"/>
        <v>0</v>
      </c>
    </row>
    <row r="183" spans="1:43" ht="13.5" customHeight="1">
      <c r="A183" s="63">
        <v>1005010011</v>
      </c>
      <c r="B183" s="64" t="s">
        <v>305</v>
      </c>
      <c r="C183" s="64" t="s">
        <v>306</v>
      </c>
      <c r="D183" s="52" t="s">
        <v>57</v>
      </c>
      <c r="E183" s="52" t="s">
        <v>84</v>
      </c>
      <c r="F183" s="55" t="s">
        <v>10</v>
      </c>
      <c r="G183" s="52"/>
      <c r="H183" s="52">
        <v>2302111</v>
      </c>
      <c r="I183" s="56">
        <f t="shared" si="16"/>
        <v>0</v>
      </c>
      <c r="J183" s="55"/>
      <c r="K183" s="55">
        <f>SUMIFS('B0.3.XK'!J:J,'B0.3.XK'!A:A,'B0.SUM (tuần 0)'!$A183)</f>
        <v>0</v>
      </c>
      <c r="L183" s="55"/>
      <c r="M183" s="55">
        <f>SUMIFS('B0.5.GT2'!K:K,'B0.5.GT2'!A:A,'B0.SUM (tuần 0)'!$A183)</f>
        <v>0</v>
      </c>
      <c r="N183" s="55">
        <f>SUMIFS('B0.4.OEM'!J:J,'B0.4.OEM'!A:A,'B0.SUM (tuần 0)'!$A183)</f>
        <v>0</v>
      </c>
      <c r="O183" s="55"/>
      <c r="P183" s="55">
        <f>SUMIFS('B0.8.Online'!J:J,'B0.8.Online'!A:A,'B0.SUM (tuần 0)'!$A183)</f>
        <v>0</v>
      </c>
      <c r="Q183" s="57">
        <f t="shared" si="17"/>
        <v>0</v>
      </c>
      <c r="R183" s="55"/>
      <c r="S183" s="55">
        <f>SUMIFS('B0.3.XK'!K:K,'B0.3.XK'!A:A,'B0.SUM (tuần 0)'!$A183)</f>
        <v>0</v>
      </c>
      <c r="T183" s="55"/>
      <c r="U183" s="55">
        <f>SUMIFS('B0.5.GT2'!K:K,'B0.5.GT2'!A:A,'B0.SUM (tuần 0)'!$A183)</f>
        <v>0</v>
      </c>
      <c r="V183" s="55">
        <f>SUMIFS('B0.4.OEM'!K:K,'B0.4.OEM'!A:A,'B0.SUM (tuần 0)'!$A183)</f>
        <v>0</v>
      </c>
      <c r="W183" s="55"/>
      <c r="X183" s="55">
        <f>SUMIFS('B0.8.Online'!K:K,'B0.8.Online'!A:A,'B0.SUM (tuần 0)'!$A183)</f>
        <v>0</v>
      </c>
      <c r="Y183" s="58">
        <f t="shared" si="18"/>
        <v>0</v>
      </c>
      <c r="Z183" s="55"/>
      <c r="AA183" s="55">
        <f>SUMIFS('B0.3.XK'!L:L,'B0.3.XK'!A:A,'B0.SUM (tuần 0)'!$A183)</f>
        <v>0</v>
      </c>
      <c r="AB183" s="55"/>
      <c r="AC183" s="55">
        <f>SUMIFS('B0.5.GT2'!L:L,'B0.5.GT2'!A:A,'B0.SUM (tuần 0)'!$A183)</f>
        <v>0</v>
      </c>
      <c r="AD183" s="55">
        <f>SUMIFS('B0.4.OEM'!L:L,'B0.4.OEM'!A:A,'B0.SUM (tuần 0)'!$A183)</f>
        <v>0</v>
      </c>
      <c r="AE183" s="55"/>
      <c r="AF183" s="55">
        <f>SUMIFS('B0.8.Online'!L:L,'B0.8.Online'!A:A,'B0.SUM (tuần 0)'!$A183)</f>
        <v>0</v>
      </c>
      <c r="AG183" s="59">
        <f t="shared" si="19"/>
        <v>0</v>
      </c>
      <c r="AH183" s="60"/>
      <c r="AI183" s="60">
        <f>SUMIFS('B0.3.XK'!M:M,'B0.3.XK'!A:A,'B0.SUM (tuần 0)'!$A183)</f>
        <v>0</v>
      </c>
      <c r="AJ183" s="60"/>
      <c r="AK183" s="60">
        <f>SUMIFS('B0.5.GT2'!M:M,'B0.5.GT2'!A:A,'B0.SUM (tuần 0)'!$A183)</f>
        <v>0</v>
      </c>
      <c r="AL183" s="55">
        <f>SUMIFS('B0.4.OEM'!M:M,'B0.4.OEM'!A:A,'B0.SUM (tuần 0)'!$A183)</f>
        <v>0</v>
      </c>
      <c r="AM183" s="60"/>
      <c r="AN183" s="60">
        <f>SUMIFS('B0.8.Online'!M:M,'B0.8.Online'!A:A,'B0.SUM (tuần 0)'!$A183)</f>
        <v>0</v>
      </c>
      <c r="AO183" s="61"/>
      <c r="AP183" s="1">
        <f>SUMIFS('B1.SUM (tuần 4)'!$I:$I,'B1.SUM (tuần 4)'!$A:$A,'B0.SUM (tuần 0)'!$A183)</f>
        <v>0</v>
      </c>
      <c r="AQ183" s="62">
        <f t="shared" si="20"/>
        <v>0</v>
      </c>
    </row>
    <row r="184" spans="1:43" ht="13.5" customHeight="1">
      <c r="A184" s="63">
        <v>2001020023</v>
      </c>
      <c r="B184" s="64" t="s">
        <v>307</v>
      </c>
      <c r="C184" s="64" t="s">
        <v>308</v>
      </c>
      <c r="D184" s="52" t="s">
        <v>309</v>
      </c>
      <c r="E184" s="52" t="s">
        <v>84</v>
      </c>
      <c r="F184" s="55" t="s">
        <v>10</v>
      </c>
      <c r="G184" s="52"/>
      <c r="H184" s="52">
        <v>0</v>
      </c>
      <c r="I184" s="56">
        <f t="shared" si="16"/>
        <v>0</v>
      </c>
      <c r="J184" s="55"/>
      <c r="K184" s="55">
        <f>SUMIFS('B0.3.XK'!J:J,'B0.3.XK'!A:A,'B0.SUM (tuần 0)'!$A184)</f>
        <v>0</v>
      </c>
      <c r="L184" s="55"/>
      <c r="M184" s="55">
        <f>SUMIFS('B0.5.GT2'!K:K,'B0.5.GT2'!A:A,'B0.SUM (tuần 0)'!$A184)</f>
        <v>0</v>
      </c>
      <c r="N184" s="55">
        <f>SUMIFS('B0.4.OEM'!J:J,'B0.4.OEM'!A:A,'B0.SUM (tuần 0)'!$A184)</f>
        <v>0</v>
      </c>
      <c r="O184" s="55"/>
      <c r="P184" s="55">
        <f>SUMIFS('B0.8.Online'!J:J,'B0.8.Online'!A:A,'B0.SUM (tuần 0)'!$A184)</f>
        <v>0</v>
      </c>
      <c r="Q184" s="57">
        <f t="shared" si="17"/>
        <v>120</v>
      </c>
      <c r="R184" s="55"/>
      <c r="S184" s="55">
        <f>SUMIFS('B0.3.XK'!K:K,'B0.3.XK'!A:A,'B0.SUM (tuần 0)'!$A184)</f>
        <v>120</v>
      </c>
      <c r="T184" s="55"/>
      <c r="U184" s="55">
        <f>SUMIFS('B0.5.GT2'!K:K,'B0.5.GT2'!A:A,'B0.SUM (tuần 0)'!$A184)</f>
        <v>0</v>
      </c>
      <c r="V184" s="55">
        <f>SUMIFS('B0.4.OEM'!K:K,'B0.4.OEM'!A:A,'B0.SUM (tuần 0)'!$A184)</f>
        <v>0</v>
      </c>
      <c r="W184" s="55"/>
      <c r="X184" s="55">
        <f>SUMIFS('B0.8.Online'!K:K,'B0.8.Online'!A:A,'B0.SUM (tuần 0)'!$A184)</f>
        <v>0</v>
      </c>
      <c r="Y184" s="58">
        <f t="shared" si="18"/>
        <v>0</v>
      </c>
      <c r="Z184" s="55"/>
      <c r="AA184" s="55">
        <f>SUMIFS('B0.3.XK'!L:L,'B0.3.XK'!A:A,'B0.SUM (tuần 0)'!$A184)</f>
        <v>0</v>
      </c>
      <c r="AB184" s="55"/>
      <c r="AC184" s="55">
        <f>SUMIFS('B0.5.GT2'!L:L,'B0.5.GT2'!A:A,'B0.SUM (tuần 0)'!$A184)</f>
        <v>0</v>
      </c>
      <c r="AD184" s="55">
        <f>SUMIFS('B0.4.OEM'!L:L,'B0.4.OEM'!A:A,'B0.SUM (tuần 0)'!$A184)</f>
        <v>0</v>
      </c>
      <c r="AE184" s="55"/>
      <c r="AF184" s="55">
        <f>SUMIFS('B0.8.Online'!L:L,'B0.8.Online'!A:A,'B0.SUM (tuần 0)'!$A184)</f>
        <v>0</v>
      </c>
      <c r="AG184" s="59">
        <f t="shared" si="19"/>
        <v>0</v>
      </c>
      <c r="AH184" s="60"/>
      <c r="AI184" s="60">
        <f>SUMIFS('B0.3.XK'!M:M,'B0.3.XK'!A:A,'B0.SUM (tuần 0)'!$A184)</f>
        <v>0</v>
      </c>
      <c r="AJ184" s="60"/>
      <c r="AK184" s="60">
        <f>SUMIFS('B0.5.GT2'!M:M,'B0.5.GT2'!A:A,'B0.SUM (tuần 0)'!$A184)</f>
        <v>0</v>
      </c>
      <c r="AL184" s="55">
        <f>SUMIFS('B0.4.OEM'!M:M,'B0.4.OEM'!A:A,'B0.SUM (tuần 0)'!$A184)</f>
        <v>0</v>
      </c>
      <c r="AM184" s="60"/>
      <c r="AN184" s="60">
        <f>SUMIFS('B0.8.Online'!M:M,'B0.8.Online'!A:A,'B0.SUM (tuần 0)'!$A184)</f>
        <v>0</v>
      </c>
      <c r="AO184" s="61"/>
      <c r="AP184" s="1">
        <f>SUMIFS('B1.SUM (tuần 4)'!$I:$I,'B1.SUM (tuần 4)'!$A:$A,'B0.SUM (tuần 0)'!$A184)</f>
        <v>0</v>
      </c>
      <c r="AQ184" s="62">
        <f t="shared" si="20"/>
        <v>0</v>
      </c>
    </row>
    <row r="185" spans="1:43" ht="13.5" customHeight="1">
      <c r="A185" s="63">
        <v>2001020025</v>
      </c>
      <c r="B185" s="64" t="s">
        <v>310</v>
      </c>
      <c r="C185" s="64" t="s">
        <v>311</v>
      </c>
      <c r="D185" s="52" t="s">
        <v>309</v>
      </c>
      <c r="E185" s="52" t="s">
        <v>312</v>
      </c>
      <c r="F185" s="55" t="s">
        <v>10</v>
      </c>
      <c r="G185" s="52"/>
      <c r="H185" s="52">
        <v>352552</v>
      </c>
      <c r="I185" s="56">
        <f t="shared" si="16"/>
        <v>0</v>
      </c>
      <c r="J185" s="55"/>
      <c r="K185" s="55">
        <f>SUMIFS('B0.3.XK'!J:J,'B0.3.XK'!A:A,'B0.SUM (tuần 0)'!$A185)</f>
        <v>0</v>
      </c>
      <c r="L185" s="55"/>
      <c r="M185" s="55">
        <f>SUMIFS('B0.5.GT2'!K:K,'B0.5.GT2'!A:A,'B0.SUM (tuần 0)'!$A185)</f>
        <v>0</v>
      </c>
      <c r="N185" s="55">
        <f>SUMIFS('B0.4.OEM'!J:J,'B0.4.OEM'!A:A,'B0.SUM (tuần 0)'!$A185)</f>
        <v>0</v>
      </c>
      <c r="O185" s="55"/>
      <c r="P185" s="55">
        <f>SUMIFS('B0.8.Online'!J:J,'B0.8.Online'!A:A,'B0.SUM (tuần 0)'!$A185)</f>
        <v>0</v>
      </c>
      <c r="Q185" s="57">
        <f t="shared" si="17"/>
        <v>80</v>
      </c>
      <c r="R185" s="55"/>
      <c r="S185" s="55">
        <f>SUMIFS('B0.3.XK'!K:K,'B0.3.XK'!A:A,'B0.SUM (tuần 0)'!$A185)</f>
        <v>80</v>
      </c>
      <c r="T185" s="55"/>
      <c r="U185" s="55">
        <f>SUMIFS('B0.5.GT2'!K:K,'B0.5.GT2'!A:A,'B0.SUM (tuần 0)'!$A185)</f>
        <v>0</v>
      </c>
      <c r="V185" s="55">
        <f>SUMIFS('B0.4.OEM'!K:K,'B0.4.OEM'!A:A,'B0.SUM (tuần 0)'!$A185)</f>
        <v>0</v>
      </c>
      <c r="W185" s="55"/>
      <c r="X185" s="55">
        <f>SUMIFS('B0.8.Online'!K:K,'B0.8.Online'!A:A,'B0.SUM (tuần 0)'!$A185)</f>
        <v>0</v>
      </c>
      <c r="Y185" s="58">
        <f t="shared" si="18"/>
        <v>0</v>
      </c>
      <c r="Z185" s="55"/>
      <c r="AA185" s="55">
        <f>SUMIFS('B0.3.XK'!L:L,'B0.3.XK'!A:A,'B0.SUM (tuần 0)'!$A185)</f>
        <v>0</v>
      </c>
      <c r="AB185" s="55"/>
      <c r="AC185" s="55">
        <f>SUMIFS('B0.5.GT2'!L:L,'B0.5.GT2'!A:A,'B0.SUM (tuần 0)'!$A185)</f>
        <v>0</v>
      </c>
      <c r="AD185" s="55">
        <f>SUMIFS('B0.4.OEM'!L:L,'B0.4.OEM'!A:A,'B0.SUM (tuần 0)'!$A185)</f>
        <v>0</v>
      </c>
      <c r="AE185" s="55"/>
      <c r="AF185" s="55">
        <f>SUMIFS('B0.8.Online'!L:L,'B0.8.Online'!A:A,'B0.SUM (tuần 0)'!$A185)</f>
        <v>0</v>
      </c>
      <c r="AG185" s="59">
        <f t="shared" si="19"/>
        <v>0</v>
      </c>
      <c r="AH185" s="60"/>
      <c r="AI185" s="60">
        <f>SUMIFS('B0.3.XK'!M:M,'B0.3.XK'!A:A,'B0.SUM (tuần 0)'!$A185)</f>
        <v>0</v>
      </c>
      <c r="AJ185" s="60"/>
      <c r="AK185" s="60">
        <f>SUMIFS('B0.5.GT2'!M:M,'B0.5.GT2'!A:A,'B0.SUM (tuần 0)'!$A185)</f>
        <v>0</v>
      </c>
      <c r="AL185" s="55">
        <f>SUMIFS('B0.4.OEM'!M:M,'B0.4.OEM'!A:A,'B0.SUM (tuần 0)'!$A185)</f>
        <v>0</v>
      </c>
      <c r="AM185" s="60"/>
      <c r="AN185" s="60">
        <f>SUMIFS('B0.8.Online'!M:M,'B0.8.Online'!A:A,'B0.SUM (tuần 0)'!$A185)</f>
        <v>0</v>
      </c>
      <c r="AO185" s="61"/>
      <c r="AP185" s="1">
        <f>SUMIFS('B1.SUM (tuần 4)'!$I:$I,'B1.SUM (tuần 4)'!$A:$A,'B0.SUM (tuần 0)'!$A185)</f>
        <v>0</v>
      </c>
      <c r="AQ185" s="62">
        <f t="shared" si="20"/>
        <v>0</v>
      </c>
    </row>
    <row r="186" spans="1:43" ht="13.5" customHeight="1">
      <c r="A186" s="63">
        <v>2001020026</v>
      </c>
      <c r="B186" s="64" t="s">
        <v>313</v>
      </c>
      <c r="C186" s="64" t="s">
        <v>314</v>
      </c>
      <c r="D186" s="52" t="s">
        <v>309</v>
      </c>
      <c r="E186" s="52" t="s">
        <v>312</v>
      </c>
      <c r="F186" s="55" t="s">
        <v>10</v>
      </c>
      <c r="G186" s="52"/>
      <c r="H186" s="52">
        <v>388596</v>
      </c>
      <c r="I186" s="56">
        <f t="shared" si="16"/>
        <v>0</v>
      </c>
      <c r="J186" s="55"/>
      <c r="K186" s="55">
        <f>SUMIFS('B0.3.XK'!J:J,'B0.3.XK'!A:A,'B0.SUM (tuần 0)'!$A186)</f>
        <v>0</v>
      </c>
      <c r="L186" s="55"/>
      <c r="M186" s="55">
        <f>SUMIFS('B0.5.GT2'!K:K,'B0.5.GT2'!A:A,'B0.SUM (tuần 0)'!$A186)</f>
        <v>0</v>
      </c>
      <c r="N186" s="55">
        <f>SUMIFS('B0.4.OEM'!J:J,'B0.4.OEM'!A:A,'B0.SUM (tuần 0)'!$A186)</f>
        <v>0</v>
      </c>
      <c r="O186" s="55"/>
      <c r="P186" s="55">
        <f>SUMIFS('B0.8.Online'!J:J,'B0.8.Online'!A:A,'B0.SUM (tuần 0)'!$A186)</f>
        <v>0</v>
      </c>
      <c r="Q186" s="57">
        <f t="shared" si="17"/>
        <v>40</v>
      </c>
      <c r="R186" s="55"/>
      <c r="S186" s="55">
        <f>SUMIFS('B0.3.XK'!K:K,'B0.3.XK'!A:A,'B0.SUM (tuần 0)'!$A186)</f>
        <v>40</v>
      </c>
      <c r="T186" s="55"/>
      <c r="U186" s="55">
        <f>SUMIFS('B0.5.GT2'!K:K,'B0.5.GT2'!A:A,'B0.SUM (tuần 0)'!$A186)</f>
        <v>0</v>
      </c>
      <c r="V186" s="55">
        <f>SUMIFS('B0.4.OEM'!K:K,'B0.4.OEM'!A:A,'B0.SUM (tuần 0)'!$A186)</f>
        <v>0</v>
      </c>
      <c r="W186" s="55"/>
      <c r="X186" s="55">
        <f>SUMIFS('B0.8.Online'!K:K,'B0.8.Online'!A:A,'B0.SUM (tuần 0)'!$A186)</f>
        <v>0</v>
      </c>
      <c r="Y186" s="58">
        <f t="shared" si="18"/>
        <v>0</v>
      </c>
      <c r="Z186" s="55"/>
      <c r="AA186" s="55">
        <f>SUMIFS('B0.3.XK'!L:L,'B0.3.XK'!A:A,'B0.SUM (tuần 0)'!$A186)</f>
        <v>0</v>
      </c>
      <c r="AB186" s="55"/>
      <c r="AC186" s="55">
        <f>SUMIFS('B0.5.GT2'!L:L,'B0.5.GT2'!A:A,'B0.SUM (tuần 0)'!$A186)</f>
        <v>0</v>
      </c>
      <c r="AD186" s="55">
        <f>SUMIFS('B0.4.OEM'!L:L,'B0.4.OEM'!A:A,'B0.SUM (tuần 0)'!$A186)</f>
        <v>0</v>
      </c>
      <c r="AE186" s="55"/>
      <c r="AF186" s="55">
        <f>SUMIFS('B0.8.Online'!L:L,'B0.8.Online'!A:A,'B0.SUM (tuần 0)'!$A186)</f>
        <v>0</v>
      </c>
      <c r="AG186" s="59">
        <f t="shared" si="19"/>
        <v>0</v>
      </c>
      <c r="AH186" s="60"/>
      <c r="AI186" s="60">
        <f>SUMIFS('B0.3.XK'!M:M,'B0.3.XK'!A:A,'B0.SUM (tuần 0)'!$A186)</f>
        <v>0</v>
      </c>
      <c r="AJ186" s="60"/>
      <c r="AK186" s="60">
        <f>SUMIFS('B0.5.GT2'!M:M,'B0.5.GT2'!A:A,'B0.SUM (tuần 0)'!$A186)</f>
        <v>0</v>
      </c>
      <c r="AL186" s="55">
        <f>SUMIFS('B0.4.OEM'!M:M,'B0.4.OEM'!A:A,'B0.SUM (tuần 0)'!$A186)</f>
        <v>0</v>
      </c>
      <c r="AM186" s="60"/>
      <c r="AN186" s="60">
        <f>SUMIFS('B0.8.Online'!M:M,'B0.8.Online'!A:A,'B0.SUM (tuần 0)'!$A186)</f>
        <v>0</v>
      </c>
      <c r="AO186" s="61"/>
      <c r="AP186" s="1">
        <f>SUMIFS('B1.SUM (tuần 4)'!$I:$I,'B1.SUM (tuần 4)'!$A:$A,'B0.SUM (tuần 0)'!$A186)</f>
        <v>0</v>
      </c>
      <c r="AQ186" s="62">
        <f t="shared" si="20"/>
        <v>0</v>
      </c>
    </row>
    <row r="187" spans="1:43" ht="13.5" customHeight="1">
      <c r="A187" s="63">
        <v>2001020028</v>
      </c>
      <c r="B187" s="64" t="s">
        <v>315</v>
      </c>
      <c r="C187" s="64" t="s">
        <v>316</v>
      </c>
      <c r="D187" s="52" t="s">
        <v>309</v>
      </c>
      <c r="E187" s="52" t="s">
        <v>312</v>
      </c>
      <c r="F187" s="55" t="s">
        <v>10</v>
      </c>
      <c r="G187" s="52"/>
      <c r="H187" s="52">
        <v>35466</v>
      </c>
      <c r="I187" s="56">
        <f t="shared" si="16"/>
        <v>0</v>
      </c>
      <c r="J187" s="55"/>
      <c r="K187" s="55">
        <f>SUMIFS('B0.3.XK'!J:J,'B0.3.XK'!A:A,'B0.SUM (tuần 0)'!$A187)</f>
        <v>0</v>
      </c>
      <c r="L187" s="55"/>
      <c r="M187" s="55">
        <f>SUMIFS('B0.5.GT2'!K:K,'B0.5.GT2'!A:A,'B0.SUM (tuần 0)'!$A187)</f>
        <v>0</v>
      </c>
      <c r="N187" s="55">
        <f>SUMIFS('B0.4.OEM'!J:J,'B0.4.OEM'!A:A,'B0.SUM (tuần 0)'!$A187)</f>
        <v>0</v>
      </c>
      <c r="O187" s="55"/>
      <c r="P187" s="55">
        <f>SUMIFS('B0.8.Online'!J:J,'B0.8.Online'!A:A,'B0.SUM (tuần 0)'!$A187)</f>
        <v>0</v>
      </c>
      <c r="Q187" s="57">
        <f t="shared" si="17"/>
        <v>0</v>
      </c>
      <c r="R187" s="55"/>
      <c r="S187" s="55">
        <f>SUMIFS('B0.3.XK'!K:K,'B0.3.XK'!A:A,'B0.SUM (tuần 0)'!$A187)</f>
        <v>0</v>
      </c>
      <c r="T187" s="55"/>
      <c r="U187" s="55">
        <f>SUMIFS('B0.5.GT2'!K:K,'B0.5.GT2'!A:A,'B0.SUM (tuần 0)'!$A187)</f>
        <v>0</v>
      </c>
      <c r="V187" s="55">
        <f>SUMIFS('B0.4.OEM'!K:K,'B0.4.OEM'!A:A,'B0.SUM (tuần 0)'!$A187)</f>
        <v>0</v>
      </c>
      <c r="W187" s="55"/>
      <c r="X187" s="55">
        <f>SUMIFS('B0.8.Online'!K:K,'B0.8.Online'!A:A,'B0.SUM (tuần 0)'!$A187)</f>
        <v>0</v>
      </c>
      <c r="Y187" s="58">
        <f t="shared" si="18"/>
        <v>0</v>
      </c>
      <c r="Z187" s="55"/>
      <c r="AA187" s="55">
        <f>SUMIFS('B0.3.XK'!L:L,'B0.3.XK'!A:A,'B0.SUM (tuần 0)'!$A187)</f>
        <v>0</v>
      </c>
      <c r="AB187" s="55"/>
      <c r="AC187" s="55">
        <f>SUMIFS('B0.5.GT2'!L:L,'B0.5.GT2'!A:A,'B0.SUM (tuần 0)'!$A187)</f>
        <v>0</v>
      </c>
      <c r="AD187" s="55">
        <f>SUMIFS('B0.4.OEM'!L:L,'B0.4.OEM'!A:A,'B0.SUM (tuần 0)'!$A187)</f>
        <v>0</v>
      </c>
      <c r="AE187" s="55"/>
      <c r="AF187" s="55">
        <f>SUMIFS('B0.8.Online'!L:L,'B0.8.Online'!A:A,'B0.SUM (tuần 0)'!$A187)</f>
        <v>0</v>
      </c>
      <c r="AG187" s="59">
        <f t="shared" si="19"/>
        <v>0</v>
      </c>
      <c r="AH187" s="60"/>
      <c r="AI187" s="60">
        <f>SUMIFS('B0.3.XK'!M:M,'B0.3.XK'!A:A,'B0.SUM (tuần 0)'!$A187)</f>
        <v>0</v>
      </c>
      <c r="AJ187" s="60"/>
      <c r="AK187" s="60">
        <f>SUMIFS('B0.5.GT2'!M:M,'B0.5.GT2'!A:A,'B0.SUM (tuần 0)'!$A187)</f>
        <v>0</v>
      </c>
      <c r="AL187" s="55">
        <f>SUMIFS('B0.4.OEM'!M:M,'B0.4.OEM'!A:A,'B0.SUM (tuần 0)'!$A187)</f>
        <v>0</v>
      </c>
      <c r="AM187" s="60"/>
      <c r="AN187" s="60">
        <f>SUMIFS('B0.8.Online'!M:M,'B0.8.Online'!A:A,'B0.SUM (tuần 0)'!$A187)</f>
        <v>0</v>
      </c>
      <c r="AO187" s="61"/>
      <c r="AP187" s="1">
        <f>SUMIFS('B1.SUM (tuần 4)'!$I:$I,'B1.SUM (tuần 4)'!$A:$A,'B0.SUM (tuần 0)'!$A187)</f>
        <v>0</v>
      </c>
      <c r="AQ187" s="62">
        <f t="shared" si="20"/>
        <v>0</v>
      </c>
    </row>
    <row r="188" spans="1:43" ht="13.5" customHeight="1">
      <c r="A188" s="63">
        <v>2001020030</v>
      </c>
      <c r="B188" s="64" t="s">
        <v>317</v>
      </c>
      <c r="C188" s="64" t="s">
        <v>318</v>
      </c>
      <c r="D188" s="52" t="s">
        <v>309</v>
      </c>
      <c r="E188" s="52" t="s">
        <v>312</v>
      </c>
      <c r="F188" s="55" t="s">
        <v>10</v>
      </c>
      <c r="G188" s="52"/>
      <c r="H188" s="52">
        <v>37891</v>
      </c>
      <c r="I188" s="56">
        <f t="shared" si="16"/>
        <v>0</v>
      </c>
      <c r="J188" s="55"/>
      <c r="K188" s="55">
        <f>SUMIFS('B0.3.XK'!J:J,'B0.3.XK'!A:A,'B0.SUM (tuần 0)'!$A188)</f>
        <v>0</v>
      </c>
      <c r="L188" s="55"/>
      <c r="M188" s="55">
        <f>SUMIFS('B0.5.GT2'!K:K,'B0.5.GT2'!A:A,'B0.SUM (tuần 0)'!$A188)</f>
        <v>0</v>
      </c>
      <c r="N188" s="55">
        <f>SUMIFS('B0.4.OEM'!J:J,'B0.4.OEM'!A:A,'B0.SUM (tuần 0)'!$A188)</f>
        <v>0</v>
      </c>
      <c r="O188" s="55"/>
      <c r="P188" s="55">
        <f>SUMIFS('B0.8.Online'!J:J,'B0.8.Online'!A:A,'B0.SUM (tuần 0)'!$A188)</f>
        <v>0</v>
      </c>
      <c r="Q188" s="57">
        <f t="shared" si="17"/>
        <v>0</v>
      </c>
      <c r="R188" s="55"/>
      <c r="S188" s="55">
        <f>SUMIFS('B0.3.XK'!K:K,'B0.3.XK'!A:A,'B0.SUM (tuần 0)'!$A188)</f>
        <v>0</v>
      </c>
      <c r="T188" s="55"/>
      <c r="U188" s="55">
        <f>SUMIFS('B0.5.GT2'!K:K,'B0.5.GT2'!A:A,'B0.SUM (tuần 0)'!$A188)</f>
        <v>0</v>
      </c>
      <c r="V188" s="55">
        <f>SUMIFS('B0.4.OEM'!K:K,'B0.4.OEM'!A:A,'B0.SUM (tuần 0)'!$A188)</f>
        <v>0</v>
      </c>
      <c r="W188" s="55"/>
      <c r="X188" s="55">
        <f>SUMIFS('B0.8.Online'!K:K,'B0.8.Online'!A:A,'B0.SUM (tuần 0)'!$A188)</f>
        <v>0</v>
      </c>
      <c r="Y188" s="58">
        <f t="shared" si="18"/>
        <v>0</v>
      </c>
      <c r="Z188" s="55"/>
      <c r="AA188" s="55">
        <f>SUMIFS('B0.3.XK'!L:L,'B0.3.XK'!A:A,'B0.SUM (tuần 0)'!$A188)</f>
        <v>0</v>
      </c>
      <c r="AB188" s="55"/>
      <c r="AC188" s="55">
        <f>SUMIFS('B0.5.GT2'!L:L,'B0.5.GT2'!A:A,'B0.SUM (tuần 0)'!$A188)</f>
        <v>0</v>
      </c>
      <c r="AD188" s="55">
        <f>SUMIFS('B0.4.OEM'!L:L,'B0.4.OEM'!A:A,'B0.SUM (tuần 0)'!$A188)</f>
        <v>0</v>
      </c>
      <c r="AE188" s="55"/>
      <c r="AF188" s="55">
        <f>SUMIFS('B0.8.Online'!L:L,'B0.8.Online'!A:A,'B0.SUM (tuần 0)'!$A188)</f>
        <v>0</v>
      </c>
      <c r="AG188" s="59">
        <f t="shared" si="19"/>
        <v>0</v>
      </c>
      <c r="AH188" s="60"/>
      <c r="AI188" s="60">
        <f>SUMIFS('B0.3.XK'!M:M,'B0.3.XK'!A:A,'B0.SUM (tuần 0)'!$A188)</f>
        <v>0</v>
      </c>
      <c r="AJ188" s="60"/>
      <c r="AK188" s="60">
        <f>SUMIFS('B0.5.GT2'!M:M,'B0.5.GT2'!A:A,'B0.SUM (tuần 0)'!$A188)</f>
        <v>0</v>
      </c>
      <c r="AL188" s="55">
        <f>SUMIFS('B0.4.OEM'!M:M,'B0.4.OEM'!A:A,'B0.SUM (tuần 0)'!$A188)</f>
        <v>0</v>
      </c>
      <c r="AM188" s="60"/>
      <c r="AN188" s="60">
        <f>SUMIFS('B0.8.Online'!M:M,'B0.8.Online'!A:A,'B0.SUM (tuần 0)'!$A188)</f>
        <v>0</v>
      </c>
      <c r="AO188" s="61"/>
      <c r="AP188" s="1">
        <f>SUMIFS('B1.SUM (tuần 4)'!$I:$I,'B1.SUM (tuần 4)'!$A:$A,'B0.SUM (tuần 0)'!$A188)</f>
        <v>0</v>
      </c>
      <c r="AQ188" s="62">
        <f t="shared" si="20"/>
        <v>0</v>
      </c>
    </row>
    <row r="189" spans="1:43" ht="13.5" customHeight="1">
      <c r="A189" s="63">
        <v>2001020031</v>
      </c>
      <c r="B189" s="64" t="s">
        <v>319</v>
      </c>
      <c r="C189" s="64" t="s">
        <v>320</v>
      </c>
      <c r="D189" s="52" t="s">
        <v>309</v>
      </c>
      <c r="E189" s="52" t="s">
        <v>312</v>
      </c>
      <c r="F189" s="55" t="s">
        <v>10</v>
      </c>
      <c r="G189" s="52"/>
      <c r="H189" s="52">
        <v>47358</v>
      </c>
      <c r="I189" s="56">
        <f t="shared" si="16"/>
        <v>0</v>
      </c>
      <c r="J189" s="55"/>
      <c r="K189" s="55">
        <f>SUMIFS('B0.3.XK'!J:J,'B0.3.XK'!A:A,'B0.SUM (tuần 0)'!$A189)</f>
        <v>0</v>
      </c>
      <c r="L189" s="55"/>
      <c r="M189" s="55">
        <f>SUMIFS('B0.5.GT2'!K:K,'B0.5.GT2'!A:A,'B0.SUM (tuần 0)'!$A189)</f>
        <v>0</v>
      </c>
      <c r="N189" s="55">
        <f>SUMIFS('B0.4.OEM'!J:J,'B0.4.OEM'!A:A,'B0.SUM (tuần 0)'!$A189)</f>
        <v>0</v>
      </c>
      <c r="O189" s="55"/>
      <c r="P189" s="55">
        <f>SUMIFS('B0.8.Online'!J:J,'B0.8.Online'!A:A,'B0.SUM (tuần 0)'!$A189)</f>
        <v>0</v>
      </c>
      <c r="Q189" s="57">
        <f t="shared" si="17"/>
        <v>0</v>
      </c>
      <c r="R189" s="55"/>
      <c r="S189" s="55">
        <f>SUMIFS('B0.3.XK'!K:K,'B0.3.XK'!A:A,'B0.SUM (tuần 0)'!$A189)</f>
        <v>0</v>
      </c>
      <c r="T189" s="55"/>
      <c r="U189" s="55">
        <f>SUMIFS('B0.5.GT2'!K:K,'B0.5.GT2'!A:A,'B0.SUM (tuần 0)'!$A189)</f>
        <v>0</v>
      </c>
      <c r="V189" s="55">
        <f>SUMIFS('B0.4.OEM'!K:K,'B0.4.OEM'!A:A,'B0.SUM (tuần 0)'!$A189)</f>
        <v>0</v>
      </c>
      <c r="W189" s="55"/>
      <c r="X189" s="55">
        <f>SUMIFS('B0.8.Online'!K:K,'B0.8.Online'!A:A,'B0.SUM (tuần 0)'!$A189)</f>
        <v>0</v>
      </c>
      <c r="Y189" s="58">
        <f t="shared" si="18"/>
        <v>0</v>
      </c>
      <c r="Z189" s="55"/>
      <c r="AA189" s="55">
        <f>SUMIFS('B0.3.XK'!L:L,'B0.3.XK'!A:A,'B0.SUM (tuần 0)'!$A189)</f>
        <v>0</v>
      </c>
      <c r="AB189" s="55"/>
      <c r="AC189" s="55">
        <f>SUMIFS('B0.5.GT2'!L:L,'B0.5.GT2'!A:A,'B0.SUM (tuần 0)'!$A189)</f>
        <v>0</v>
      </c>
      <c r="AD189" s="55">
        <f>SUMIFS('B0.4.OEM'!L:L,'B0.4.OEM'!A:A,'B0.SUM (tuần 0)'!$A189)</f>
        <v>0</v>
      </c>
      <c r="AE189" s="55"/>
      <c r="AF189" s="55">
        <f>SUMIFS('B0.8.Online'!L:L,'B0.8.Online'!A:A,'B0.SUM (tuần 0)'!$A189)</f>
        <v>0</v>
      </c>
      <c r="AG189" s="59">
        <f t="shared" si="19"/>
        <v>4800</v>
      </c>
      <c r="AH189" s="60"/>
      <c r="AI189" s="60">
        <f>SUMIFS('B0.3.XK'!M:M,'B0.3.XK'!A:A,'B0.SUM (tuần 0)'!$A189)</f>
        <v>4800</v>
      </c>
      <c r="AJ189" s="60"/>
      <c r="AK189" s="60">
        <f>SUMIFS('B0.5.GT2'!M:M,'B0.5.GT2'!A:A,'B0.SUM (tuần 0)'!$A189)</f>
        <v>0</v>
      </c>
      <c r="AL189" s="55">
        <f>SUMIFS('B0.4.OEM'!M:M,'B0.4.OEM'!A:A,'B0.SUM (tuần 0)'!$A189)</f>
        <v>0</v>
      </c>
      <c r="AM189" s="60"/>
      <c r="AN189" s="60">
        <f>SUMIFS('B0.8.Online'!M:M,'B0.8.Online'!A:A,'B0.SUM (tuần 0)'!$A189)</f>
        <v>0</v>
      </c>
      <c r="AO189" s="61"/>
      <c r="AP189" s="1">
        <f>SUMIFS('B1.SUM (tuần 4)'!$I:$I,'B1.SUM (tuần 4)'!$A:$A,'B0.SUM (tuần 0)'!$A189)</f>
        <v>0</v>
      </c>
      <c r="AQ189" s="62">
        <f t="shared" si="20"/>
        <v>0</v>
      </c>
    </row>
    <row r="190" spans="1:43" ht="13.5" customHeight="1">
      <c r="A190" s="63">
        <v>2001020040</v>
      </c>
      <c r="B190" s="64" t="s">
        <v>321</v>
      </c>
      <c r="C190" s="64" t="s">
        <v>322</v>
      </c>
      <c r="D190" s="52" t="s">
        <v>309</v>
      </c>
      <c r="E190" s="52" t="s">
        <v>312</v>
      </c>
      <c r="F190" s="55" t="s">
        <v>10</v>
      </c>
      <c r="G190" s="52"/>
      <c r="H190" s="52">
        <v>47358</v>
      </c>
      <c r="I190" s="56">
        <f t="shared" si="16"/>
        <v>0</v>
      </c>
      <c r="J190" s="55"/>
      <c r="K190" s="55">
        <f>SUMIFS('B0.3.XK'!J:J,'B0.3.XK'!A:A,'B0.SUM (tuần 0)'!$A190)</f>
        <v>0</v>
      </c>
      <c r="L190" s="55"/>
      <c r="M190" s="55">
        <f>SUMIFS('B0.5.GT2'!K:K,'B0.5.GT2'!A:A,'B0.SUM (tuần 0)'!$A190)</f>
        <v>0</v>
      </c>
      <c r="N190" s="55">
        <f>SUMIFS('B0.4.OEM'!J:J,'B0.4.OEM'!A:A,'B0.SUM (tuần 0)'!$A190)</f>
        <v>0</v>
      </c>
      <c r="O190" s="55"/>
      <c r="P190" s="55">
        <f>SUMIFS('B0.8.Online'!J:J,'B0.8.Online'!A:A,'B0.SUM (tuần 0)'!$A190)</f>
        <v>0</v>
      </c>
      <c r="Q190" s="57">
        <f t="shared" si="17"/>
        <v>0</v>
      </c>
      <c r="R190" s="55"/>
      <c r="S190" s="55">
        <f>SUMIFS('B0.3.XK'!K:K,'B0.3.XK'!A:A,'B0.SUM (tuần 0)'!$A190)</f>
        <v>0</v>
      </c>
      <c r="T190" s="55"/>
      <c r="U190" s="55">
        <f>SUMIFS('B0.5.GT2'!K:K,'B0.5.GT2'!A:A,'B0.SUM (tuần 0)'!$A190)</f>
        <v>0</v>
      </c>
      <c r="V190" s="55">
        <f>SUMIFS('B0.4.OEM'!K:K,'B0.4.OEM'!A:A,'B0.SUM (tuần 0)'!$A190)</f>
        <v>0</v>
      </c>
      <c r="W190" s="55"/>
      <c r="X190" s="55">
        <f>SUMIFS('B0.8.Online'!K:K,'B0.8.Online'!A:A,'B0.SUM (tuần 0)'!$A190)</f>
        <v>0</v>
      </c>
      <c r="Y190" s="58">
        <f t="shared" si="18"/>
        <v>0</v>
      </c>
      <c r="Z190" s="55"/>
      <c r="AA190" s="55">
        <f>SUMIFS('B0.3.XK'!L:L,'B0.3.XK'!A:A,'B0.SUM (tuần 0)'!$A190)</f>
        <v>0</v>
      </c>
      <c r="AB190" s="55"/>
      <c r="AC190" s="55">
        <f>SUMIFS('B0.5.GT2'!L:L,'B0.5.GT2'!A:A,'B0.SUM (tuần 0)'!$A190)</f>
        <v>0</v>
      </c>
      <c r="AD190" s="55">
        <f>SUMIFS('B0.4.OEM'!L:L,'B0.4.OEM'!A:A,'B0.SUM (tuần 0)'!$A190)</f>
        <v>0</v>
      </c>
      <c r="AE190" s="55"/>
      <c r="AF190" s="55">
        <f>SUMIFS('B0.8.Online'!L:L,'B0.8.Online'!A:A,'B0.SUM (tuần 0)'!$A190)</f>
        <v>0</v>
      </c>
      <c r="AG190" s="59">
        <f t="shared" si="19"/>
        <v>600</v>
      </c>
      <c r="AH190" s="60"/>
      <c r="AI190" s="60">
        <f>SUMIFS('B0.3.XK'!M:M,'B0.3.XK'!A:A,'B0.SUM (tuần 0)'!$A190)</f>
        <v>600</v>
      </c>
      <c r="AJ190" s="60"/>
      <c r="AK190" s="60">
        <f>SUMIFS('B0.5.GT2'!M:M,'B0.5.GT2'!A:A,'B0.SUM (tuần 0)'!$A190)</f>
        <v>0</v>
      </c>
      <c r="AL190" s="55">
        <f>SUMIFS('B0.4.OEM'!M:M,'B0.4.OEM'!A:A,'B0.SUM (tuần 0)'!$A190)</f>
        <v>0</v>
      </c>
      <c r="AM190" s="60"/>
      <c r="AN190" s="60">
        <f>SUMIFS('B0.8.Online'!M:M,'B0.8.Online'!A:A,'B0.SUM (tuần 0)'!$A190)</f>
        <v>0</v>
      </c>
      <c r="AO190" s="61"/>
      <c r="AP190" s="1">
        <f>SUMIFS('B1.SUM (tuần 4)'!$I:$I,'B1.SUM (tuần 4)'!$A:$A,'B0.SUM (tuần 0)'!$A190)</f>
        <v>0</v>
      </c>
      <c r="AQ190" s="62">
        <f t="shared" si="20"/>
        <v>0</v>
      </c>
    </row>
    <row r="191" spans="1:43" ht="13.5" customHeight="1">
      <c r="A191" s="63">
        <v>2001020041</v>
      </c>
      <c r="B191" s="64" t="s">
        <v>323</v>
      </c>
      <c r="C191" s="64" t="s">
        <v>324</v>
      </c>
      <c r="D191" s="52" t="s">
        <v>309</v>
      </c>
      <c r="E191" s="52" t="s">
        <v>312</v>
      </c>
      <c r="F191" s="55" t="s">
        <v>10</v>
      </c>
      <c r="G191" s="52"/>
      <c r="H191" s="52">
        <v>52620</v>
      </c>
      <c r="I191" s="56">
        <f t="shared" si="16"/>
        <v>0</v>
      </c>
      <c r="J191" s="55"/>
      <c r="K191" s="55">
        <f>SUMIFS('B0.3.XK'!J:J,'B0.3.XK'!A:A,'B0.SUM (tuần 0)'!$A191)</f>
        <v>0</v>
      </c>
      <c r="L191" s="55"/>
      <c r="M191" s="55">
        <f>SUMIFS('B0.5.GT2'!K:K,'B0.5.GT2'!A:A,'B0.SUM (tuần 0)'!$A191)</f>
        <v>0</v>
      </c>
      <c r="N191" s="55">
        <f>SUMIFS('B0.4.OEM'!J:J,'B0.4.OEM'!A:A,'B0.SUM (tuần 0)'!$A191)</f>
        <v>0</v>
      </c>
      <c r="O191" s="55"/>
      <c r="P191" s="55">
        <f>SUMIFS('B0.8.Online'!J:J,'B0.8.Online'!A:A,'B0.SUM (tuần 0)'!$A191)</f>
        <v>0</v>
      </c>
      <c r="Q191" s="57">
        <f t="shared" si="17"/>
        <v>0</v>
      </c>
      <c r="R191" s="55"/>
      <c r="S191" s="55">
        <f>SUMIFS('B0.3.XK'!K:K,'B0.3.XK'!A:A,'B0.SUM (tuần 0)'!$A191)</f>
        <v>0</v>
      </c>
      <c r="T191" s="55"/>
      <c r="U191" s="55">
        <f>SUMIFS('B0.5.GT2'!K:K,'B0.5.GT2'!A:A,'B0.SUM (tuần 0)'!$A191)</f>
        <v>0</v>
      </c>
      <c r="V191" s="55">
        <f>SUMIFS('B0.4.OEM'!K:K,'B0.4.OEM'!A:A,'B0.SUM (tuần 0)'!$A191)</f>
        <v>0</v>
      </c>
      <c r="W191" s="55"/>
      <c r="X191" s="55">
        <f>SUMIFS('B0.8.Online'!K:K,'B0.8.Online'!A:A,'B0.SUM (tuần 0)'!$A191)</f>
        <v>0</v>
      </c>
      <c r="Y191" s="58">
        <f t="shared" si="18"/>
        <v>0</v>
      </c>
      <c r="Z191" s="55"/>
      <c r="AA191" s="55">
        <f>SUMIFS('B0.3.XK'!L:L,'B0.3.XK'!A:A,'B0.SUM (tuần 0)'!$A191)</f>
        <v>0</v>
      </c>
      <c r="AB191" s="55"/>
      <c r="AC191" s="55">
        <f>SUMIFS('B0.5.GT2'!L:L,'B0.5.GT2'!A:A,'B0.SUM (tuần 0)'!$A191)</f>
        <v>0</v>
      </c>
      <c r="AD191" s="55">
        <f>SUMIFS('B0.4.OEM'!L:L,'B0.4.OEM'!A:A,'B0.SUM (tuần 0)'!$A191)</f>
        <v>0</v>
      </c>
      <c r="AE191" s="55"/>
      <c r="AF191" s="55">
        <f>SUMIFS('B0.8.Online'!L:L,'B0.8.Online'!A:A,'B0.SUM (tuần 0)'!$A191)</f>
        <v>0</v>
      </c>
      <c r="AG191" s="59">
        <f t="shared" si="19"/>
        <v>300</v>
      </c>
      <c r="AH191" s="60"/>
      <c r="AI191" s="60">
        <f>SUMIFS('B0.3.XK'!M:M,'B0.3.XK'!A:A,'B0.SUM (tuần 0)'!$A191)</f>
        <v>300</v>
      </c>
      <c r="AJ191" s="60"/>
      <c r="AK191" s="60">
        <f>SUMIFS('B0.5.GT2'!M:M,'B0.5.GT2'!A:A,'B0.SUM (tuần 0)'!$A191)</f>
        <v>0</v>
      </c>
      <c r="AL191" s="55">
        <f>SUMIFS('B0.4.OEM'!M:M,'B0.4.OEM'!A:A,'B0.SUM (tuần 0)'!$A191)</f>
        <v>0</v>
      </c>
      <c r="AM191" s="60"/>
      <c r="AN191" s="60">
        <f>SUMIFS('B0.8.Online'!M:M,'B0.8.Online'!A:A,'B0.SUM (tuần 0)'!$A191)</f>
        <v>0</v>
      </c>
      <c r="AO191" s="61" t="s">
        <v>325</v>
      </c>
      <c r="AP191" s="1">
        <f>SUMIFS('B1.SUM (tuần 4)'!$I:$I,'B1.SUM (tuần 4)'!$A:$A,'B0.SUM (tuần 0)'!$A191)</f>
        <v>0</v>
      </c>
      <c r="AQ191" s="62">
        <f t="shared" si="20"/>
        <v>0</v>
      </c>
    </row>
    <row r="192" spans="1:43" ht="13.5" customHeight="1">
      <c r="A192" s="63">
        <v>2001020045</v>
      </c>
      <c r="B192" s="64" t="s">
        <v>326</v>
      </c>
      <c r="C192" s="64" t="s">
        <v>327</v>
      </c>
      <c r="D192" s="52" t="s">
        <v>309</v>
      </c>
      <c r="E192" s="52" t="s">
        <v>312</v>
      </c>
      <c r="F192" s="55" t="s">
        <v>10</v>
      </c>
      <c r="G192" s="52"/>
      <c r="H192" s="52">
        <v>49594</v>
      </c>
      <c r="I192" s="56">
        <f t="shared" si="16"/>
        <v>500</v>
      </c>
      <c r="J192" s="55"/>
      <c r="K192" s="55">
        <f>SUMIFS('B0.3.XK'!J:J,'B0.3.XK'!A:A,'B0.SUM (tuần 0)'!$A192)</f>
        <v>500</v>
      </c>
      <c r="L192" s="55"/>
      <c r="M192" s="55">
        <f>SUMIFS('B0.5.GT2'!K:K,'B0.5.GT2'!A:A,'B0.SUM (tuần 0)'!$A192)</f>
        <v>0</v>
      </c>
      <c r="N192" s="55">
        <f>SUMIFS('B0.4.OEM'!J:J,'B0.4.OEM'!A:A,'B0.SUM (tuần 0)'!$A192)</f>
        <v>0</v>
      </c>
      <c r="O192" s="55"/>
      <c r="P192" s="55">
        <f>SUMIFS('B0.8.Online'!J:J,'B0.8.Online'!A:A,'B0.SUM (tuần 0)'!$A192)</f>
        <v>0</v>
      </c>
      <c r="Q192" s="57">
        <f t="shared" si="17"/>
        <v>0</v>
      </c>
      <c r="R192" s="55"/>
      <c r="S192" s="55">
        <f>SUMIFS('B0.3.XK'!K:K,'B0.3.XK'!A:A,'B0.SUM (tuần 0)'!$A192)</f>
        <v>0</v>
      </c>
      <c r="T192" s="55"/>
      <c r="U192" s="55">
        <f>SUMIFS('B0.5.GT2'!K:K,'B0.5.GT2'!A:A,'B0.SUM (tuần 0)'!$A192)</f>
        <v>0</v>
      </c>
      <c r="V192" s="55">
        <f>SUMIFS('B0.4.OEM'!K:K,'B0.4.OEM'!A:A,'B0.SUM (tuần 0)'!$A192)</f>
        <v>0</v>
      </c>
      <c r="W192" s="55"/>
      <c r="X192" s="55">
        <f>SUMIFS('B0.8.Online'!K:K,'B0.8.Online'!A:A,'B0.SUM (tuần 0)'!$A192)</f>
        <v>0</v>
      </c>
      <c r="Y192" s="58">
        <f t="shared" si="18"/>
        <v>0</v>
      </c>
      <c r="Z192" s="55"/>
      <c r="AA192" s="55">
        <f>SUMIFS('B0.3.XK'!L:L,'B0.3.XK'!A:A,'B0.SUM (tuần 0)'!$A192)</f>
        <v>0</v>
      </c>
      <c r="AB192" s="55"/>
      <c r="AC192" s="55">
        <f>SUMIFS('B0.5.GT2'!L:L,'B0.5.GT2'!A:A,'B0.SUM (tuần 0)'!$A192)</f>
        <v>0</v>
      </c>
      <c r="AD192" s="55">
        <f>SUMIFS('B0.4.OEM'!L:L,'B0.4.OEM'!A:A,'B0.SUM (tuần 0)'!$A192)</f>
        <v>0</v>
      </c>
      <c r="AE192" s="55"/>
      <c r="AF192" s="55">
        <f>SUMIFS('B0.8.Online'!L:L,'B0.8.Online'!A:A,'B0.SUM (tuần 0)'!$A192)</f>
        <v>0</v>
      </c>
      <c r="AG192" s="59">
        <f t="shared" si="19"/>
        <v>0</v>
      </c>
      <c r="AH192" s="60"/>
      <c r="AI192" s="60">
        <f>SUMIFS('B0.3.XK'!M:M,'B0.3.XK'!A:A,'B0.SUM (tuần 0)'!$A192)</f>
        <v>0</v>
      </c>
      <c r="AJ192" s="60"/>
      <c r="AK192" s="60">
        <f>SUMIFS('B0.5.GT2'!M:M,'B0.5.GT2'!A:A,'B0.SUM (tuần 0)'!$A192)</f>
        <v>0</v>
      </c>
      <c r="AL192" s="55">
        <f>SUMIFS('B0.4.OEM'!M:M,'B0.4.OEM'!A:A,'B0.SUM (tuần 0)'!$A192)</f>
        <v>0</v>
      </c>
      <c r="AM192" s="60"/>
      <c r="AN192" s="60">
        <f>SUMIFS('B0.8.Online'!M:M,'B0.8.Online'!A:A,'B0.SUM (tuần 0)'!$A192)</f>
        <v>0</v>
      </c>
      <c r="AO192" s="61"/>
      <c r="AP192" s="1">
        <f>SUMIFS('B1.SUM (tuần 4)'!$I:$I,'B1.SUM (tuần 4)'!$A:$A,'B0.SUM (tuần 0)'!$A192)</f>
        <v>0</v>
      </c>
      <c r="AQ192" s="62">
        <f t="shared" si="20"/>
        <v>500</v>
      </c>
    </row>
    <row r="193" spans="1:43" ht="13.5" customHeight="1">
      <c r="A193" s="63">
        <v>2001020047</v>
      </c>
      <c r="B193" s="64" t="s">
        <v>328</v>
      </c>
      <c r="C193" s="64" t="s">
        <v>329</v>
      </c>
      <c r="D193" s="52" t="s">
        <v>309</v>
      </c>
      <c r="E193" s="67" t="s">
        <v>312</v>
      </c>
      <c r="F193" s="55" t="s">
        <v>10</v>
      </c>
      <c r="G193" s="52"/>
      <c r="H193" s="52">
        <v>61433</v>
      </c>
      <c r="I193" s="56">
        <f t="shared" si="16"/>
        <v>0</v>
      </c>
      <c r="J193" s="55"/>
      <c r="K193" s="55">
        <f>SUMIFS('B0.3.XK'!J:J,'B0.3.XK'!A:A,'B0.SUM (tuần 0)'!$A193)</f>
        <v>0</v>
      </c>
      <c r="L193" s="55"/>
      <c r="M193" s="55">
        <f>SUMIFS('B0.5.GT2'!K:K,'B0.5.GT2'!A:A,'B0.SUM (tuần 0)'!$A193)</f>
        <v>0</v>
      </c>
      <c r="N193" s="55">
        <f>SUMIFS('B0.4.OEM'!J:J,'B0.4.OEM'!A:A,'B0.SUM (tuần 0)'!$A193)</f>
        <v>0</v>
      </c>
      <c r="O193" s="55"/>
      <c r="P193" s="55">
        <f>SUMIFS('B0.8.Online'!J:J,'B0.8.Online'!A:A,'B0.SUM (tuần 0)'!$A193)</f>
        <v>0</v>
      </c>
      <c r="Q193" s="57">
        <f t="shared" si="17"/>
        <v>0</v>
      </c>
      <c r="R193" s="55"/>
      <c r="S193" s="55">
        <f>SUMIFS('B0.3.XK'!K:K,'B0.3.XK'!A:A,'B0.SUM (tuần 0)'!$A193)</f>
        <v>0</v>
      </c>
      <c r="T193" s="55"/>
      <c r="U193" s="55">
        <f>SUMIFS('B0.5.GT2'!K:K,'B0.5.GT2'!A:A,'B0.SUM (tuần 0)'!$A193)</f>
        <v>0</v>
      </c>
      <c r="V193" s="55">
        <f>SUMIFS('B0.4.OEM'!K:K,'B0.4.OEM'!A:A,'B0.SUM (tuần 0)'!$A193)</f>
        <v>0</v>
      </c>
      <c r="W193" s="55"/>
      <c r="X193" s="55">
        <f>SUMIFS('B0.8.Online'!K:K,'B0.8.Online'!A:A,'B0.SUM (tuần 0)'!$A193)</f>
        <v>0</v>
      </c>
      <c r="Y193" s="58">
        <f t="shared" si="18"/>
        <v>0</v>
      </c>
      <c r="Z193" s="55"/>
      <c r="AA193" s="55">
        <f>SUMIFS('B0.3.XK'!L:L,'B0.3.XK'!A:A,'B0.SUM (tuần 0)'!$A193)</f>
        <v>0</v>
      </c>
      <c r="AB193" s="55"/>
      <c r="AC193" s="55">
        <f>SUMIFS('B0.5.GT2'!L:L,'B0.5.GT2'!A:A,'B0.SUM (tuần 0)'!$A193)</f>
        <v>0</v>
      </c>
      <c r="AD193" s="55">
        <f>SUMIFS('B0.4.OEM'!L:L,'B0.4.OEM'!A:A,'B0.SUM (tuần 0)'!$A193)</f>
        <v>0</v>
      </c>
      <c r="AE193" s="55"/>
      <c r="AF193" s="55">
        <f>SUMIFS('B0.8.Online'!L:L,'B0.8.Online'!A:A,'B0.SUM (tuần 0)'!$A193)</f>
        <v>0</v>
      </c>
      <c r="AG193" s="59">
        <f t="shared" si="19"/>
        <v>0</v>
      </c>
      <c r="AH193" s="60"/>
      <c r="AI193" s="60">
        <f>SUMIFS('B0.3.XK'!M:M,'B0.3.XK'!A:A,'B0.SUM (tuần 0)'!$A193)</f>
        <v>0</v>
      </c>
      <c r="AJ193" s="60"/>
      <c r="AK193" s="60">
        <f>SUMIFS('B0.5.GT2'!M:M,'B0.5.GT2'!A:A,'B0.SUM (tuần 0)'!$A193)</f>
        <v>0</v>
      </c>
      <c r="AL193" s="55">
        <f>SUMIFS('B0.4.OEM'!M:M,'B0.4.OEM'!A:A,'B0.SUM (tuần 0)'!$A193)</f>
        <v>0</v>
      </c>
      <c r="AM193" s="60"/>
      <c r="AN193" s="60">
        <f>SUMIFS('B0.8.Online'!M:M,'B0.8.Online'!A:A,'B0.SUM (tuần 0)'!$A193)</f>
        <v>0</v>
      </c>
      <c r="AO193" s="61"/>
      <c r="AP193" s="1">
        <f>SUMIFS('B1.SUM (tuần 4)'!$I:$I,'B1.SUM (tuần 4)'!$A:$A,'B0.SUM (tuần 0)'!$A193)</f>
        <v>0</v>
      </c>
      <c r="AQ193" s="62">
        <f t="shared" si="20"/>
        <v>0</v>
      </c>
    </row>
    <row r="194" spans="1:43" ht="13.5" customHeight="1">
      <c r="A194" s="63">
        <v>2001020053</v>
      </c>
      <c r="B194" s="64" t="s">
        <v>330</v>
      </c>
      <c r="C194" s="64" t="s">
        <v>331</v>
      </c>
      <c r="D194" s="52" t="s">
        <v>309</v>
      </c>
      <c r="E194" s="67" t="s">
        <v>312</v>
      </c>
      <c r="F194" s="55" t="s">
        <v>10</v>
      </c>
      <c r="G194" s="52"/>
      <c r="H194" s="52">
        <v>52620</v>
      </c>
      <c r="I194" s="56">
        <f t="shared" si="16"/>
        <v>0</v>
      </c>
      <c r="J194" s="55"/>
      <c r="K194" s="55">
        <f>SUMIFS('B0.3.XK'!J:J,'B0.3.XK'!A:A,'B0.SUM (tuần 0)'!$A194)</f>
        <v>0</v>
      </c>
      <c r="L194" s="55"/>
      <c r="M194" s="55">
        <f>SUMIFS('B0.5.GT2'!K:K,'B0.5.GT2'!A:A,'B0.SUM (tuần 0)'!$A194)</f>
        <v>0</v>
      </c>
      <c r="N194" s="55">
        <f>SUMIFS('B0.4.OEM'!J:J,'B0.4.OEM'!A:A,'B0.SUM (tuần 0)'!$A194)</f>
        <v>0</v>
      </c>
      <c r="O194" s="55"/>
      <c r="P194" s="55">
        <f>SUMIFS('B0.8.Online'!J:J,'B0.8.Online'!A:A,'B0.SUM (tuần 0)'!$A194)</f>
        <v>0</v>
      </c>
      <c r="Q194" s="57">
        <f t="shared" si="17"/>
        <v>0</v>
      </c>
      <c r="R194" s="55"/>
      <c r="S194" s="55">
        <f>SUMIFS('B0.3.XK'!K:K,'B0.3.XK'!A:A,'B0.SUM (tuần 0)'!$A194)</f>
        <v>0</v>
      </c>
      <c r="T194" s="55"/>
      <c r="U194" s="55">
        <f>SUMIFS('B0.5.GT2'!K:K,'B0.5.GT2'!A:A,'B0.SUM (tuần 0)'!$A194)</f>
        <v>0</v>
      </c>
      <c r="V194" s="55">
        <f>SUMIFS('B0.4.OEM'!K:K,'B0.4.OEM'!A:A,'B0.SUM (tuần 0)'!$A194)</f>
        <v>0</v>
      </c>
      <c r="W194" s="55"/>
      <c r="X194" s="55">
        <f>SUMIFS('B0.8.Online'!K:K,'B0.8.Online'!A:A,'B0.SUM (tuần 0)'!$A194)</f>
        <v>0</v>
      </c>
      <c r="Y194" s="58">
        <f t="shared" si="18"/>
        <v>0</v>
      </c>
      <c r="Z194" s="55"/>
      <c r="AA194" s="55">
        <f>SUMIFS('B0.3.XK'!L:L,'B0.3.XK'!A:A,'B0.SUM (tuần 0)'!$A194)</f>
        <v>0</v>
      </c>
      <c r="AB194" s="55"/>
      <c r="AC194" s="55">
        <f>SUMIFS('B0.5.GT2'!L:L,'B0.5.GT2'!A:A,'B0.SUM (tuần 0)'!$A194)</f>
        <v>0</v>
      </c>
      <c r="AD194" s="55">
        <f>SUMIFS('B0.4.OEM'!L:L,'B0.4.OEM'!A:A,'B0.SUM (tuần 0)'!$A194)</f>
        <v>0</v>
      </c>
      <c r="AE194" s="55"/>
      <c r="AF194" s="55">
        <f>SUMIFS('B0.8.Online'!L:L,'B0.8.Online'!A:A,'B0.SUM (tuần 0)'!$A194)</f>
        <v>0</v>
      </c>
      <c r="AG194" s="59">
        <f t="shared" si="19"/>
        <v>0</v>
      </c>
      <c r="AH194" s="60"/>
      <c r="AI194" s="60">
        <f>SUMIFS('B0.3.XK'!M:M,'B0.3.XK'!A:A,'B0.SUM (tuần 0)'!$A194)</f>
        <v>0</v>
      </c>
      <c r="AJ194" s="60"/>
      <c r="AK194" s="60">
        <f>SUMIFS('B0.5.GT2'!M:M,'B0.5.GT2'!A:A,'B0.SUM (tuần 0)'!$A194)</f>
        <v>0</v>
      </c>
      <c r="AL194" s="55">
        <f>SUMIFS('B0.4.OEM'!M:M,'B0.4.OEM'!A:A,'B0.SUM (tuần 0)'!$A194)</f>
        <v>0</v>
      </c>
      <c r="AM194" s="60"/>
      <c r="AN194" s="60">
        <f>SUMIFS('B0.8.Online'!M:M,'B0.8.Online'!A:A,'B0.SUM (tuần 0)'!$A194)</f>
        <v>0</v>
      </c>
      <c r="AO194" s="61"/>
      <c r="AP194" s="1">
        <f>SUMIFS('B1.SUM (tuần 4)'!$I:$I,'B1.SUM (tuần 4)'!$A:$A,'B0.SUM (tuần 0)'!$A194)</f>
        <v>0</v>
      </c>
      <c r="AQ194" s="62">
        <f t="shared" si="20"/>
        <v>0</v>
      </c>
    </row>
    <row r="195" spans="1:43" ht="13.5" customHeight="1">
      <c r="A195" s="63">
        <v>2001020055</v>
      </c>
      <c r="B195" s="64" t="s">
        <v>332</v>
      </c>
      <c r="C195" s="64" t="s">
        <v>333</v>
      </c>
      <c r="D195" s="52" t="s">
        <v>309</v>
      </c>
      <c r="E195" s="67" t="s">
        <v>312</v>
      </c>
      <c r="F195" s="55" t="s">
        <v>10</v>
      </c>
      <c r="G195" s="52"/>
      <c r="H195" s="52">
        <v>57882</v>
      </c>
      <c r="I195" s="56">
        <f t="shared" si="16"/>
        <v>0</v>
      </c>
      <c r="J195" s="55"/>
      <c r="K195" s="55">
        <f>SUMIFS('B0.3.XK'!J:J,'B0.3.XK'!A:A,'B0.SUM (tuần 0)'!$A195)</f>
        <v>0</v>
      </c>
      <c r="L195" s="55"/>
      <c r="M195" s="55">
        <f>SUMIFS('B0.5.GT2'!K:K,'B0.5.GT2'!A:A,'B0.SUM (tuần 0)'!$A195)</f>
        <v>0</v>
      </c>
      <c r="N195" s="55">
        <f>SUMIFS('B0.4.OEM'!J:J,'B0.4.OEM'!A:A,'B0.SUM (tuần 0)'!$A195)</f>
        <v>0</v>
      </c>
      <c r="O195" s="55"/>
      <c r="P195" s="55">
        <f>SUMIFS('B0.8.Online'!J:J,'B0.8.Online'!A:A,'B0.SUM (tuần 0)'!$A195)</f>
        <v>0</v>
      </c>
      <c r="Q195" s="57">
        <f t="shared" si="17"/>
        <v>0</v>
      </c>
      <c r="R195" s="55"/>
      <c r="S195" s="55">
        <f>SUMIFS('B0.3.XK'!K:K,'B0.3.XK'!A:A,'B0.SUM (tuần 0)'!$A195)</f>
        <v>0</v>
      </c>
      <c r="T195" s="55"/>
      <c r="U195" s="55">
        <f>SUMIFS('B0.5.GT2'!K:K,'B0.5.GT2'!A:A,'B0.SUM (tuần 0)'!$A195)</f>
        <v>0</v>
      </c>
      <c r="V195" s="55">
        <f>SUMIFS('B0.4.OEM'!K:K,'B0.4.OEM'!A:A,'B0.SUM (tuần 0)'!$A195)</f>
        <v>0</v>
      </c>
      <c r="W195" s="55"/>
      <c r="X195" s="55">
        <f>SUMIFS('B0.8.Online'!K:K,'B0.8.Online'!A:A,'B0.SUM (tuần 0)'!$A195)</f>
        <v>0</v>
      </c>
      <c r="Y195" s="58">
        <f t="shared" si="18"/>
        <v>0</v>
      </c>
      <c r="Z195" s="55"/>
      <c r="AA195" s="55">
        <f>SUMIFS('B0.3.XK'!L:L,'B0.3.XK'!A:A,'B0.SUM (tuần 0)'!$A195)</f>
        <v>0</v>
      </c>
      <c r="AB195" s="55"/>
      <c r="AC195" s="55">
        <f>SUMIFS('B0.5.GT2'!L:L,'B0.5.GT2'!A:A,'B0.SUM (tuần 0)'!$A195)</f>
        <v>0</v>
      </c>
      <c r="AD195" s="55">
        <f>SUMIFS('B0.4.OEM'!L:L,'B0.4.OEM'!A:A,'B0.SUM (tuần 0)'!$A195)</f>
        <v>0</v>
      </c>
      <c r="AE195" s="55"/>
      <c r="AF195" s="55">
        <f>SUMIFS('B0.8.Online'!L:L,'B0.8.Online'!A:A,'B0.SUM (tuần 0)'!$A195)</f>
        <v>0</v>
      </c>
      <c r="AG195" s="59">
        <f t="shared" si="19"/>
        <v>0</v>
      </c>
      <c r="AH195" s="60"/>
      <c r="AI195" s="60">
        <f>SUMIFS('B0.3.XK'!M:M,'B0.3.XK'!A:A,'B0.SUM (tuần 0)'!$A195)</f>
        <v>0</v>
      </c>
      <c r="AJ195" s="60"/>
      <c r="AK195" s="60">
        <f>SUMIFS('B0.5.GT2'!M:M,'B0.5.GT2'!A:A,'B0.SUM (tuần 0)'!$A195)</f>
        <v>0</v>
      </c>
      <c r="AL195" s="55">
        <f>SUMIFS('B0.4.OEM'!M:M,'B0.4.OEM'!A:A,'B0.SUM (tuần 0)'!$A195)</f>
        <v>0</v>
      </c>
      <c r="AM195" s="60"/>
      <c r="AN195" s="60">
        <f>SUMIFS('B0.8.Online'!M:M,'B0.8.Online'!A:A,'B0.SUM (tuần 0)'!$A195)</f>
        <v>0</v>
      </c>
      <c r="AO195" s="61"/>
      <c r="AP195" s="1">
        <f>SUMIFS('B1.SUM (tuần 4)'!$I:$I,'B1.SUM (tuần 4)'!$A:$A,'B0.SUM (tuần 0)'!$A195)</f>
        <v>0</v>
      </c>
      <c r="AQ195" s="62">
        <f t="shared" si="20"/>
        <v>0</v>
      </c>
    </row>
    <row r="196" spans="1:43" ht="13.5" customHeight="1">
      <c r="A196" s="63">
        <v>2001020064</v>
      </c>
      <c r="B196" s="64" t="s">
        <v>334</v>
      </c>
      <c r="C196" s="64" t="s">
        <v>335</v>
      </c>
      <c r="D196" s="52" t="s">
        <v>309</v>
      </c>
      <c r="E196" s="67" t="s">
        <v>312</v>
      </c>
      <c r="F196" s="55" t="s">
        <v>10</v>
      </c>
      <c r="G196" s="52"/>
      <c r="H196" s="52">
        <v>56040</v>
      </c>
      <c r="I196" s="56">
        <f t="shared" si="16"/>
        <v>0</v>
      </c>
      <c r="J196" s="55"/>
      <c r="K196" s="55">
        <f>SUMIFS('B0.3.XK'!J:J,'B0.3.XK'!A:A,'B0.SUM (tuần 0)'!$A196)</f>
        <v>0</v>
      </c>
      <c r="L196" s="55"/>
      <c r="M196" s="55">
        <f>SUMIFS('B0.5.GT2'!K:K,'B0.5.GT2'!A:A,'B0.SUM (tuần 0)'!$A196)</f>
        <v>0</v>
      </c>
      <c r="N196" s="55">
        <f>SUMIFS('B0.4.OEM'!J:J,'B0.4.OEM'!A:A,'B0.SUM (tuần 0)'!$A196)</f>
        <v>0</v>
      </c>
      <c r="O196" s="55"/>
      <c r="P196" s="55">
        <f>SUMIFS('B0.8.Online'!J:J,'B0.8.Online'!A:A,'B0.SUM (tuần 0)'!$A196)</f>
        <v>0</v>
      </c>
      <c r="Q196" s="57">
        <f t="shared" si="17"/>
        <v>0</v>
      </c>
      <c r="R196" s="55"/>
      <c r="S196" s="55">
        <f>SUMIFS('B0.3.XK'!K:K,'B0.3.XK'!A:A,'B0.SUM (tuần 0)'!$A196)</f>
        <v>0</v>
      </c>
      <c r="T196" s="55"/>
      <c r="U196" s="55">
        <f>SUMIFS('B0.5.GT2'!K:K,'B0.5.GT2'!A:A,'B0.SUM (tuần 0)'!$A196)</f>
        <v>0</v>
      </c>
      <c r="V196" s="55">
        <f>SUMIFS('B0.4.OEM'!K:K,'B0.4.OEM'!A:A,'B0.SUM (tuần 0)'!$A196)</f>
        <v>0</v>
      </c>
      <c r="W196" s="55"/>
      <c r="X196" s="55">
        <f>SUMIFS('B0.8.Online'!K:K,'B0.8.Online'!A:A,'B0.SUM (tuần 0)'!$A196)</f>
        <v>0</v>
      </c>
      <c r="Y196" s="58">
        <f t="shared" si="18"/>
        <v>0</v>
      </c>
      <c r="Z196" s="55"/>
      <c r="AA196" s="55">
        <f>SUMIFS('B0.3.XK'!L:L,'B0.3.XK'!A:A,'B0.SUM (tuần 0)'!$A196)</f>
        <v>0</v>
      </c>
      <c r="AB196" s="55"/>
      <c r="AC196" s="55">
        <f>SUMIFS('B0.5.GT2'!L:L,'B0.5.GT2'!A:A,'B0.SUM (tuần 0)'!$A196)</f>
        <v>0</v>
      </c>
      <c r="AD196" s="55">
        <f>SUMIFS('B0.4.OEM'!L:L,'B0.4.OEM'!A:A,'B0.SUM (tuần 0)'!$A196)</f>
        <v>0</v>
      </c>
      <c r="AE196" s="55"/>
      <c r="AF196" s="55">
        <f>SUMIFS('B0.8.Online'!L:L,'B0.8.Online'!A:A,'B0.SUM (tuần 0)'!$A196)</f>
        <v>0</v>
      </c>
      <c r="AG196" s="59">
        <f t="shared" si="19"/>
        <v>0</v>
      </c>
      <c r="AH196" s="60"/>
      <c r="AI196" s="60">
        <f>SUMIFS('B0.3.XK'!M:M,'B0.3.XK'!A:A,'B0.SUM (tuần 0)'!$A196)</f>
        <v>0</v>
      </c>
      <c r="AJ196" s="60"/>
      <c r="AK196" s="60">
        <f>SUMIFS('B0.5.GT2'!M:M,'B0.5.GT2'!A:A,'B0.SUM (tuần 0)'!$A196)</f>
        <v>0</v>
      </c>
      <c r="AL196" s="55">
        <f>SUMIFS('B0.4.OEM'!M:M,'B0.4.OEM'!A:A,'B0.SUM (tuần 0)'!$A196)</f>
        <v>0</v>
      </c>
      <c r="AM196" s="60"/>
      <c r="AN196" s="60">
        <f>SUMIFS('B0.8.Online'!M:M,'B0.8.Online'!A:A,'B0.SUM (tuần 0)'!$A196)</f>
        <v>0</v>
      </c>
      <c r="AO196" s="61"/>
      <c r="AP196" s="1">
        <f>SUMIFS('B1.SUM (tuần 4)'!$I:$I,'B1.SUM (tuần 4)'!$A:$A,'B0.SUM (tuần 0)'!$A196)</f>
        <v>0</v>
      </c>
      <c r="AQ196" s="62">
        <f t="shared" si="20"/>
        <v>0</v>
      </c>
    </row>
    <row r="197" spans="1:43" ht="13.5" customHeight="1">
      <c r="A197" s="63">
        <v>2001020066</v>
      </c>
      <c r="B197" s="64" t="s">
        <v>336</v>
      </c>
      <c r="C197" s="64" t="s">
        <v>337</v>
      </c>
      <c r="D197" s="52" t="s">
        <v>309</v>
      </c>
      <c r="E197" s="67" t="s">
        <v>312</v>
      </c>
      <c r="F197" s="55" t="s">
        <v>10</v>
      </c>
      <c r="G197" s="52"/>
      <c r="H197" s="52">
        <v>64459</v>
      </c>
      <c r="I197" s="56">
        <f t="shared" si="16"/>
        <v>0</v>
      </c>
      <c r="J197" s="55"/>
      <c r="K197" s="55">
        <f>SUMIFS('B0.3.XK'!J:J,'B0.3.XK'!A:A,'B0.SUM (tuần 0)'!$A197)</f>
        <v>0</v>
      </c>
      <c r="L197" s="55"/>
      <c r="M197" s="55">
        <f>SUMIFS('B0.5.GT2'!K:K,'B0.5.GT2'!A:A,'B0.SUM (tuần 0)'!$A197)</f>
        <v>0</v>
      </c>
      <c r="N197" s="55">
        <f>SUMIFS('B0.4.OEM'!J:J,'B0.4.OEM'!A:A,'B0.SUM (tuần 0)'!$A197)</f>
        <v>0</v>
      </c>
      <c r="O197" s="55"/>
      <c r="P197" s="55">
        <f>SUMIFS('B0.8.Online'!J:J,'B0.8.Online'!A:A,'B0.SUM (tuần 0)'!$A197)</f>
        <v>0</v>
      </c>
      <c r="Q197" s="57">
        <f t="shared" si="17"/>
        <v>0</v>
      </c>
      <c r="R197" s="55"/>
      <c r="S197" s="55">
        <f>SUMIFS('B0.3.XK'!K:K,'B0.3.XK'!A:A,'B0.SUM (tuần 0)'!$A197)</f>
        <v>0</v>
      </c>
      <c r="T197" s="55"/>
      <c r="U197" s="55">
        <f>SUMIFS('B0.5.GT2'!K:K,'B0.5.GT2'!A:A,'B0.SUM (tuần 0)'!$A197)</f>
        <v>0</v>
      </c>
      <c r="V197" s="55">
        <f>SUMIFS('B0.4.OEM'!K:K,'B0.4.OEM'!A:A,'B0.SUM (tuần 0)'!$A197)</f>
        <v>0</v>
      </c>
      <c r="W197" s="55"/>
      <c r="X197" s="55">
        <f>SUMIFS('B0.8.Online'!K:K,'B0.8.Online'!A:A,'B0.SUM (tuần 0)'!$A197)</f>
        <v>0</v>
      </c>
      <c r="Y197" s="58">
        <f t="shared" si="18"/>
        <v>0</v>
      </c>
      <c r="Z197" s="55"/>
      <c r="AA197" s="55">
        <f>SUMIFS('B0.3.XK'!L:L,'B0.3.XK'!A:A,'B0.SUM (tuần 0)'!$A197)</f>
        <v>0</v>
      </c>
      <c r="AB197" s="55"/>
      <c r="AC197" s="55">
        <f>SUMIFS('B0.5.GT2'!L:L,'B0.5.GT2'!A:A,'B0.SUM (tuần 0)'!$A197)</f>
        <v>0</v>
      </c>
      <c r="AD197" s="55">
        <f>SUMIFS('B0.4.OEM'!L:L,'B0.4.OEM'!A:A,'B0.SUM (tuần 0)'!$A197)</f>
        <v>0</v>
      </c>
      <c r="AE197" s="55"/>
      <c r="AF197" s="55">
        <f>SUMIFS('B0.8.Online'!L:L,'B0.8.Online'!A:A,'B0.SUM (tuần 0)'!$A197)</f>
        <v>0</v>
      </c>
      <c r="AG197" s="59">
        <f t="shared" si="19"/>
        <v>0</v>
      </c>
      <c r="AH197" s="60"/>
      <c r="AI197" s="60">
        <f>SUMIFS('B0.3.XK'!M:M,'B0.3.XK'!A:A,'B0.SUM (tuần 0)'!$A197)</f>
        <v>0</v>
      </c>
      <c r="AJ197" s="60"/>
      <c r="AK197" s="60">
        <f>SUMIFS('B0.5.GT2'!M:M,'B0.5.GT2'!A:A,'B0.SUM (tuần 0)'!$A197)</f>
        <v>0</v>
      </c>
      <c r="AL197" s="55">
        <f>SUMIFS('B0.4.OEM'!M:M,'B0.4.OEM'!A:A,'B0.SUM (tuần 0)'!$A197)</f>
        <v>0</v>
      </c>
      <c r="AM197" s="60"/>
      <c r="AN197" s="60">
        <f>SUMIFS('B0.8.Online'!M:M,'B0.8.Online'!A:A,'B0.SUM (tuần 0)'!$A197)</f>
        <v>0</v>
      </c>
      <c r="AO197" s="61"/>
      <c r="AP197" s="1">
        <f>SUMIFS('B1.SUM (tuần 4)'!$I:$I,'B1.SUM (tuần 4)'!$A:$A,'B0.SUM (tuần 0)'!$A197)</f>
        <v>0</v>
      </c>
      <c r="AQ197" s="62">
        <f t="shared" si="20"/>
        <v>0</v>
      </c>
    </row>
    <row r="198" spans="1:43" ht="13.5" customHeight="1">
      <c r="A198" s="63">
        <v>2001020087</v>
      </c>
      <c r="B198" s="64" t="s">
        <v>328</v>
      </c>
      <c r="C198" s="64"/>
      <c r="D198" s="52" t="s">
        <v>309</v>
      </c>
      <c r="E198" s="67"/>
      <c r="F198" s="55" t="s">
        <v>10</v>
      </c>
      <c r="G198" s="52"/>
      <c r="H198" s="52">
        <v>63144</v>
      </c>
      <c r="I198" s="56">
        <f t="shared" si="16"/>
        <v>0</v>
      </c>
      <c r="J198" s="55"/>
      <c r="K198" s="55">
        <f>SUMIFS('B0.3.XK'!J:J,'B0.3.XK'!A:A,'B0.SUM (tuần 0)'!$A198)</f>
        <v>0</v>
      </c>
      <c r="L198" s="55"/>
      <c r="M198" s="55">
        <f>SUMIFS('B0.5.GT2'!K:K,'B0.5.GT2'!A:A,'B0.SUM (tuần 0)'!$A198)</f>
        <v>0</v>
      </c>
      <c r="N198" s="55">
        <f>SUMIFS('B0.4.OEM'!J:J,'B0.4.OEM'!A:A,'B0.SUM (tuần 0)'!$A198)</f>
        <v>0</v>
      </c>
      <c r="O198" s="55"/>
      <c r="P198" s="55">
        <f>SUMIFS('B0.8.Online'!J:J,'B0.8.Online'!A:A,'B0.SUM (tuần 0)'!$A198)</f>
        <v>0</v>
      </c>
      <c r="Q198" s="57">
        <f t="shared" si="17"/>
        <v>0</v>
      </c>
      <c r="R198" s="55"/>
      <c r="S198" s="55">
        <f>SUMIFS('B0.3.XK'!K:K,'B0.3.XK'!A:A,'B0.SUM (tuần 0)'!$A198)</f>
        <v>0</v>
      </c>
      <c r="T198" s="55"/>
      <c r="U198" s="55">
        <f>SUMIFS('B0.5.GT2'!K:K,'B0.5.GT2'!A:A,'B0.SUM (tuần 0)'!$A198)</f>
        <v>0</v>
      </c>
      <c r="V198" s="55">
        <f>SUMIFS('B0.4.OEM'!K:K,'B0.4.OEM'!A:A,'B0.SUM (tuần 0)'!$A198)</f>
        <v>0</v>
      </c>
      <c r="W198" s="55"/>
      <c r="X198" s="55">
        <f>SUMIFS('B0.8.Online'!K:K,'B0.8.Online'!A:A,'B0.SUM (tuần 0)'!$A198)</f>
        <v>0</v>
      </c>
      <c r="Y198" s="58">
        <f t="shared" si="18"/>
        <v>0</v>
      </c>
      <c r="Z198" s="55"/>
      <c r="AA198" s="55">
        <f>SUMIFS('B0.3.XK'!L:L,'B0.3.XK'!A:A,'B0.SUM (tuần 0)'!$A198)</f>
        <v>0</v>
      </c>
      <c r="AB198" s="55"/>
      <c r="AC198" s="55">
        <f>SUMIFS('B0.5.GT2'!L:L,'B0.5.GT2'!A:A,'B0.SUM (tuần 0)'!$A198)</f>
        <v>0</v>
      </c>
      <c r="AD198" s="55">
        <f>SUMIFS('B0.4.OEM'!L:L,'B0.4.OEM'!A:A,'B0.SUM (tuần 0)'!$A198)</f>
        <v>0</v>
      </c>
      <c r="AE198" s="55"/>
      <c r="AF198" s="55">
        <f>SUMIFS('B0.8.Online'!L:L,'B0.8.Online'!A:A,'B0.SUM (tuần 0)'!$A198)</f>
        <v>0</v>
      </c>
      <c r="AG198" s="59">
        <f t="shared" si="19"/>
        <v>0</v>
      </c>
      <c r="AH198" s="60"/>
      <c r="AI198" s="60">
        <f>SUMIFS('B0.3.XK'!M:M,'B0.3.XK'!A:A,'B0.SUM (tuần 0)'!$A198)</f>
        <v>0</v>
      </c>
      <c r="AJ198" s="60"/>
      <c r="AK198" s="60">
        <f>SUMIFS('B0.5.GT2'!M:M,'B0.5.GT2'!A:A,'B0.SUM (tuần 0)'!$A198)</f>
        <v>0</v>
      </c>
      <c r="AL198" s="55">
        <f>SUMIFS('B0.4.OEM'!M:M,'B0.4.OEM'!A:A,'B0.SUM (tuần 0)'!$A198)</f>
        <v>0</v>
      </c>
      <c r="AM198" s="60"/>
      <c r="AN198" s="60">
        <f>SUMIFS('B0.8.Online'!M:M,'B0.8.Online'!A:A,'B0.SUM (tuần 0)'!$A198)</f>
        <v>0</v>
      </c>
      <c r="AO198" s="61"/>
      <c r="AP198" s="1">
        <f>SUMIFS('B1.SUM (tuần 4)'!$I:$I,'B1.SUM (tuần 4)'!$A:$A,'B0.SUM (tuần 0)'!$A198)</f>
        <v>0</v>
      </c>
      <c r="AQ198" s="62">
        <f t="shared" si="20"/>
        <v>0</v>
      </c>
    </row>
    <row r="199" spans="1:43" ht="13.5" customHeight="1">
      <c r="A199" s="63">
        <v>2001020109</v>
      </c>
      <c r="B199" s="64" t="s">
        <v>338</v>
      </c>
      <c r="C199" s="64" t="s">
        <v>339</v>
      </c>
      <c r="D199" s="52" t="s">
        <v>309</v>
      </c>
      <c r="E199" s="67" t="s">
        <v>312</v>
      </c>
      <c r="F199" s="55" t="s">
        <v>10</v>
      </c>
      <c r="G199" s="52"/>
      <c r="H199" s="52">
        <v>59197</v>
      </c>
      <c r="I199" s="56">
        <f t="shared" si="16"/>
        <v>0</v>
      </c>
      <c r="J199" s="55"/>
      <c r="K199" s="55">
        <f>SUMIFS('B0.3.XK'!J:J,'B0.3.XK'!A:A,'B0.SUM (tuần 0)'!$A199)</f>
        <v>0</v>
      </c>
      <c r="L199" s="55"/>
      <c r="M199" s="55">
        <f>SUMIFS('B0.5.GT2'!K:K,'B0.5.GT2'!A:A,'B0.SUM (tuần 0)'!$A199)</f>
        <v>0</v>
      </c>
      <c r="N199" s="55">
        <f>SUMIFS('B0.4.OEM'!J:J,'B0.4.OEM'!A:A,'B0.SUM (tuần 0)'!$A199)</f>
        <v>0</v>
      </c>
      <c r="O199" s="55"/>
      <c r="P199" s="55">
        <f>SUMIFS('B0.8.Online'!J:J,'B0.8.Online'!A:A,'B0.SUM (tuần 0)'!$A199)</f>
        <v>0</v>
      </c>
      <c r="Q199" s="57">
        <f t="shared" si="17"/>
        <v>0</v>
      </c>
      <c r="R199" s="55"/>
      <c r="S199" s="55">
        <f>SUMIFS('B0.3.XK'!K:K,'B0.3.XK'!A:A,'B0.SUM (tuần 0)'!$A199)</f>
        <v>0</v>
      </c>
      <c r="T199" s="55"/>
      <c r="U199" s="55">
        <f>SUMIFS('B0.5.GT2'!K:K,'B0.5.GT2'!A:A,'B0.SUM (tuần 0)'!$A199)</f>
        <v>0</v>
      </c>
      <c r="V199" s="55">
        <f>SUMIFS('B0.4.OEM'!K:K,'B0.4.OEM'!A:A,'B0.SUM (tuần 0)'!$A199)</f>
        <v>0</v>
      </c>
      <c r="W199" s="55"/>
      <c r="X199" s="55">
        <f>SUMIFS('B0.8.Online'!K:K,'B0.8.Online'!A:A,'B0.SUM (tuần 0)'!$A199)</f>
        <v>0</v>
      </c>
      <c r="Y199" s="58">
        <f t="shared" si="18"/>
        <v>0</v>
      </c>
      <c r="Z199" s="55"/>
      <c r="AA199" s="55">
        <f>SUMIFS('B0.3.XK'!L:L,'B0.3.XK'!A:A,'B0.SUM (tuần 0)'!$A199)</f>
        <v>0</v>
      </c>
      <c r="AB199" s="55"/>
      <c r="AC199" s="55">
        <f>SUMIFS('B0.5.GT2'!L:L,'B0.5.GT2'!A:A,'B0.SUM (tuần 0)'!$A199)</f>
        <v>0</v>
      </c>
      <c r="AD199" s="55">
        <f>SUMIFS('B0.4.OEM'!L:L,'B0.4.OEM'!A:A,'B0.SUM (tuần 0)'!$A199)</f>
        <v>0</v>
      </c>
      <c r="AE199" s="55"/>
      <c r="AF199" s="55">
        <f>SUMIFS('B0.8.Online'!L:L,'B0.8.Online'!A:A,'B0.SUM (tuần 0)'!$A199)</f>
        <v>0</v>
      </c>
      <c r="AG199" s="59">
        <f t="shared" si="19"/>
        <v>2400</v>
      </c>
      <c r="AH199" s="60"/>
      <c r="AI199" s="60">
        <f>SUMIFS('B0.3.XK'!M:M,'B0.3.XK'!A:A,'B0.SUM (tuần 0)'!$A199)</f>
        <v>2400</v>
      </c>
      <c r="AJ199" s="60"/>
      <c r="AK199" s="60">
        <f>SUMIFS('B0.5.GT2'!M:M,'B0.5.GT2'!A:A,'B0.SUM (tuần 0)'!$A199)</f>
        <v>0</v>
      </c>
      <c r="AL199" s="55">
        <f>SUMIFS('B0.4.OEM'!M:M,'B0.4.OEM'!A:A,'B0.SUM (tuần 0)'!$A199)</f>
        <v>0</v>
      </c>
      <c r="AM199" s="60"/>
      <c r="AN199" s="60">
        <f>SUMIFS('B0.8.Online'!M:M,'B0.8.Online'!A:A,'B0.SUM (tuần 0)'!$A199)</f>
        <v>0</v>
      </c>
      <c r="AO199" s="61"/>
      <c r="AP199" s="1">
        <f>SUMIFS('B1.SUM (tuần 4)'!$I:$I,'B1.SUM (tuần 4)'!$A:$A,'B0.SUM (tuần 0)'!$A199)</f>
        <v>0</v>
      </c>
      <c r="AQ199" s="62">
        <f t="shared" si="20"/>
        <v>0</v>
      </c>
    </row>
    <row r="200" spans="1:43" ht="13.5" customHeight="1">
      <c r="A200" s="63">
        <v>2001020130</v>
      </c>
      <c r="B200" s="64" t="s">
        <v>340</v>
      </c>
      <c r="C200" s="64" t="s">
        <v>341</v>
      </c>
      <c r="D200" s="52" t="s">
        <v>309</v>
      </c>
      <c r="E200" s="67" t="s">
        <v>312</v>
      </c>
      <c r="F200" s="55" t="s">
        <v>10</v>
      </c>
      <c r="G200" s="52"/>
      <c r="H200" s="52">
        <v>56698</v>
      </c>
      <c r="I200" s="56">
        <f t="shared" si="16"/>
        <v>530</v>
      </c>
      <c r="J200" s="55"/>
      <c r="K200" s="55">
        <f>SUMIFS('B0.3.XK'!J:J,'B0.3.XK'!A:A,'B0.SUM (tuần 0)'!$A200)</f>
        <v>530</v>
      </c>
      <c r="L200" s="55"/>
      <c r="M200" s="55">
        <f>SUMIFS('B0.5.GT2'!K:K,'B0.5.GT2'!A:A,'B0.SUM (tuần 0)'!$A200)</f>
        <v>0</v>
      </c>
      <c r="N200" s="55">
        <f>SUMIFS('B0.4.OEM'!J:J,'B0.4.OEM'!A:A,'B0.SUM (tuần 0)'!$A200)</f>
        <v>0</v>
      </c>
      <c r="O200" s="55"/>
      <c r="P200" s="55">
        <f>SUMIFS('B0.8.Online'!J:J,'B0.8.Online'!A:A,'B0.SUM (tuần 0)'!$A200)</f>
        <v>0</v>
      </c>
      <c r="Q200" s="57">
        <f t="shared" si="17"/>
        <v>0</v>
      </c>
      <c r="R200" s="55"/>
      <c r="S200" s="55">
        <f>SUMIFS('B0.3.XK'!K:K,'B0.3.XK'!A:A,'B0.SUM (tuần 0)'!$A200)</f>
        <v>0</v>
      </c>
      <c r="T200" s="55"/>
      <c r="U200" s="55">
        <f>SUMIFS('B0.5.GT2'!K:K,'B0.5.GT2'!A:A,'B0.SUM (tuần 0)'!$A200)</f>
        <v>0</v>
      </c>
      <c r="V200" s="55">
        <f>SUMIFS('B0.4.OEM'!K:K,'B0.4.OEM'!A:A,'B0.SUM (tuần 0)'!$A200)</f>
        <v>0</v>
      </c>
      <c r="W200" s="55"/>
      <c r="X200" s="55">
        <f>SUMIFS('B0.8.Online'!K:K,'B0.8.Online'!A:A,'B0.SUM (tuần 0)'!$A200)</f>
        <v>0</v>
      </c>
      <c r="Y200" s="58">
        <f t="shared" si="18"/>
        <v>0</v>
      </c>
      <c r="Z200" s="55"/>
      <c r="AA200" s="55">
        <f>SUMIFS('B0.3.XK'!L:L,'B0.3.XK'!A:A,'B0.SUM (tuần 0)'!$A200)</f>
        <v>0</v>
      </c>
      <c r="AB200" s="55"/>
      <c r="AC200" s="55">
        <f>SUMIFS('B0.5.GT2'!L:L,'B0.5.GT2'!A:A,'B0.SUM (tuần 0)'!$A200)</f>
        <v>0</v>
      </c>
      <c r="AD200" s="55">
        <f>SUMIFS('B0.4.OEM'!L:L,'B0.4.OEM'!A:A,'B0.SUM (tuần 0)'!$A200)</f>
        <v>0</v>
      </c>
      <c r="AE200" s="55"/>
      <c r="AF200" s="55">
        <f>SUMIFS('B0.8.Online'!L:L,'B0.8.Online'!A:A,'B0.SUM (tuần 0)'!$A200)</f>
        <v>0</v>
      </c>
      <c r="AG200" s="59">
        <f t="shared" si="19"/>
        <v>0</v>
      </c>
      <c r="AH200" s="60"/>
      <c r="AI200" s="60">
        <f>SUMIFS('B0.3.XK'!M:M,'B0.3.XK'!A:A,'B0.SUM (tuần 0)'!$A200)</f>
        <v>0</v>
      </c>
      <c r="AJ200" s="60"/>
      <c r="AK200" s="60">
        <f>SUMIFS('B0.5.GT2'!M:M,'B0.5.GT2'!A:A,'B0.SUM (tuần 0)'!$A200)</f>
        <v>0</v>
      </c>
      <c r="AL200" s="55">
        <f>SUMIFS('B0.4.OEM'!M:M,'B0.4.OEM'!A:A,'B0.SUM (tuần 0)'!$A200)</f>
        <v>0</v>
      </c>
      <c r="AM200" s="60"/>
      <c r="AN200" s="60">
        <f>SUMIFS('B0.8.Online'!M:M,'B0.8.Online'!A:A,'B0.SUM (tuần 0)'!$A200)</f>
        <v>0</v>
      </c>
      <c r="AO200" s="61"/>
      <c r="AP200" s="1">
        <f>SUMIFS('B1.SUM (tuần 4)'!$I:$I,'B1.SUM (tuần 4)'!$A:$A,'B0.SUM (tuần 0)'!$A200)</f>
        <v>0</v>
      </c>
      <c r="AQ200" s="62">
        <f t="shared" si="20"/>
        <v>530</v>
      </c>
    </row>
    <row r="201" spans="1:43" ht="13.5" customHeight="1">
      <c r="A201" s="63">
        <v>2001020131</v>
      </c>
      <c r="B201" s="64" t="s">
        <v>342</v>
      </c>
      <c r="C201" s="64" t="s">
        <v>343</v>
      </c>
      <c r="D201" s="52" t="s">
        <v>309</v>
      </c>
      <c r="E201" s="67" t="s">
        <v>312</v>
      </c>
      <c r="F201" s="55" t="s">
        <v>10</v>
      </c>
      <c r="G201" s="52"/>
      <c r="H201" s="52">
        <v>45884</v>
      </c>
      <c r="I201" s="56">
        <f t="shared" si="16"/>
        <v>0</v>
      </c>
      <c r="J201" s="55"/>
      <c r="K201" s="55">
        <f>SUMIFS('B0.3.XK'!J:J,'B0.3.XK'!A:A,'B0.SUM (tuần 0)'!$A201)</f>
        <v>0</v>
      </c>
      <c r="L201" s="55"/>
      <c r="M201" s="55">
        <f>SUMIFS('B0.5.GT2'!K:K,'B0.5.GT2'!A:A,'B0.SUM (tuần 0)'!$A201)</f>
        <v>0</v>
      </c>
      <c r="N201" s="55">
        <f>SUMIFS('B0.4.OEM'!J:J,'B0.4.OEM'!A:A,'B0.SUM (tuần 0)'!$A201)</f>
        <v>0</v>
      </c>
      <c r="O201" s="55"/>
      <c r="P201" s="55">
        <f>SUMIFS('B0.8.Online'!J:J,'B0.8.Online'!A:A,'B0.SUM (tuần 0)'!$A201)</f>
        <v>0</v>
      </c>
      <c r="Q201" s="57">
        <f t="shared" si="17"/>
        <v>0</v>
      </c>
      <c r="R201" s="55"/>
      <c r="S201" s="55">
        <f>SUMIFS('B0.3.XK'!K:K,'B0.3.XK'!A:A,'B0.SUM (tuần 0)'!$A201)</f>
        <v>0</v>
      </c>
      <c r="T201" s="55"/>
      <c r="U201" s="55">
        <f>SUMIFS('B0.5.GT2'!K:K,'B0.5.GT2'!A:A,'B0.SUM (tuần 0)'!$A201)</f>
        <v>0</v>
      </c>
      <c r="V201" s="55">
        <f>SUMIFS('B0.4.OEM'!K:K,'B0.4.OEM'!A:A,'B0.SUM (tuần 0)'!$A201)</f>
        <v>0</v>
      </c>
      <c r="W201" s="55"/>
      <c r="X201" s="55">
        <f>SUMIFS('B0.8.Online'!K:K,'B0.8.Online'!A:A,'B0.SUM (tuần 0)'!$A201)</f>
        <v>0</v>
      </c>
      <c r="Y201" s="58">
        <f t="shared" si="18"/>
        <v>0</v>
      </c>
      <c r="Z201" s="55"/>
      <c r="AA201" s="55">
        <f>SUMIFS('B0.3.XK'!L:L,'B0.3.XK'!A:A,'B0.SUM (tuần 0)'!$A201)</f>
        <v>0</v>
      </c>
      <c r="AB201" s="55"/>
      <c r="AC201" s="55">
        <f>SUMIFS('B0.5.GT2'!L:L,'B0.5.GT2'!A:A,'B0.SUM (tuần 0)'!$A201)</f>
        <v>0</v>
      </c>
      <c r="AD201" s="55">
        <f>SUMIFS('B0.4.OEM'!L:L,'B0.4.OEM'!A:A,'B0.SUM (tuần 0)'!$A201)</f>
        <v>0</v>
      </c>
      <c r="AE201" s="55"/>
      <c r="AF201" s="55">
        <f>SUMIFS('B0.8.Online'!L:L,'B0.8.Online'!A:A,'B0.SUM (tuần 0)'!$A201)</f>
        <v>0</v>
      </c>
      <c r="AG201" s="59">
        <f t="shared" si="19"/>
        <v>6000</v>
      </c>
      <c r="AH201" s="60"/>
      <c r="AI201" s="60">
        <f>SUMIFS('B0.3.XK'!M:M,'B0.3.XK'!A:A,'B0.SUM (tuần 0)'!$A201)</f>
        <v>6000</v>
      </c>
      <c r="AJ201" s="60"/>
      <c r="AK201" s="60">
        <f>SUMIFS('B0.5.GT2'!M:M,'B0.5.GT2'!A:A,'B0.SUM (tuần 0)'!$A201)</f>
        <v>0</v>
      </c>
      <c r="AL201" s="55">
        <f>SUMIFS('B0.4.OEM'!M:M,'B0.4.OEM'!A:A,'B0.SUM (tuần 0)'!$A201)</f>
        <v>0</v>
      </c>
      <c r="AM201" s="60"/>
      <c r="AN201" s="60">
        <f>SUMIFS('B0.8.Online'!M:M,'B0.8.Online'!A:A,'B0.SUM (tuần 0)'!$A201)</f>
        <v>0</v>
      </c>
      <c r="AO201" s="61"/>
      <c r="AP201" s="1">
        <f>SUMIFS('B1.SUM (tuần 4)'!$I:$I,'B1.SUM (tuần 4)'!$A:$A,'B0.SUM (tuần 0)'!$A201)</f>
        <v>0</v>
      </c>
      <c r="AQ201" s="62">
        <f t="shared" si="20"/>
        <v>0</v>
      </c>
    </row>
    <row r="202" spans="1:43" ht="13.5" customHeight="1">
      <c r="A202" s="63">
        <v>2001020132</v>
      </c>
      <c r="B202" s="64" t="s">
        <v>344</v>
      </c>
      <c r="C202" s="64" t="s">
        <v>316</v>
      </c>
      <c r="D202" s="52" t="s">
        <v>309</v>
      </c>
      <c r="E202" s="52" t="s">
        <v>312</v>
      </c>
      <c r="F202" s="55" t="s">
        <v>10</v>
      </c>
      <c r="G202" s="52"/>
      <c r="H202" s="52">
        <v>37755</v>
      </c>
      <c r="I202" s="56">
        <f t="shared" si="16"/>
        <v>0</v>
      </c>
      <c r="J202" s="55"/>
      <c r="K202" s="55">
        <f>SUMIFS('B0.3.XK'!J:J,'B0.3.XK'!A:A,'B0.SUM (tuần 0)'!$A202)</f>
        <v>0</v>
      </c>
      <c r="L202" s="55"/>
      <c r="M202" s="55">
        <f>SUMIFS('B0.5.GT2'!K:K,'B0.5.GT2'!A:A,'B0.SUM (tuần 0)'!$A202)</f>
        <v>0</v>
      </c>
      <c r="N202" s="55">
        <f>SUMIFS('B0.4.OEM'!J:J,'B0.4.OEM'!A:A,'B0.SUM (tuần 0)'!$A202)</f>
        <v>0</v>
      </c>
      <c r="O202" s="55"/>
      <c r="P202" s="55">
        <f>SUMIFS('B0.8.Online'!J:J,'B0.8.Online'!A:A,'B0.SUM (tuần 0)'!$A202)</f>
        <v>0</v>
      </c>
      <c r="Q202" s="57">
        <f t="shared" si="17"/>
        <v>0</v>
      </c>
      <c r="R202" s="55"/>
      <c r="S202" s="55">
        <f>SUMIFS('B0.3.XK'!K:K,'B0.3.XK'!A:A,'B0.SUM (tuần 0)'!$A202)</f>
        <v>0</v>
      </c>
      <c r="T202" s="55"/>
      <c r="U202" s="55">
        <f>SUMIFS('B0.5.GT2'!K:K,'B0.5.GT2'!A:A,'B0.SUM (tuần 0)'!$A202)</f>
        <v>0</v>
      </c>
      <c r="V202" s="55">
        <f>SUMIFS('B0.4.OEM'!K:K,'B0.4.OEM'!A:A,'B0.SUM (tuần 0)'!$A202)</f>
        <v>0</v>
      </c>
      <c r="W202" s="55"/>
      <c r="X202" s="55">
        <f>SUMIFS('B0.8.Online'!K:K,'B0.8.Online'!A:A,'B0.SUM (tuần 0)'!$A202)</f>
        <v>0</v>
      </c>
      <c r="Y202" s="58">
        <f t="shared" si="18"/>
        <v>0</v>
      </c>
      <c r="Z202" s="55"/>
      <c r="AA202" s="55">
        <f>SUMIFS('B0.3.XK'!L:L,'B0.3.XK'!A:A,'B0.SUM (tuần 0)'!$A202)</f>
        <v>0</v>
      </c>
      <c r="AB202" s="55"/>
      <c r="AC202" s="55">
        <f>SUMIFS('B0.5.GT2'!L:L,'B0.5.GT2'!A:A,'B0.SUM (tuần 0)'!$A202)</f>
        <v>0</v>
      </c>
      <c r="AD202" s="55">
        <f>SUMIFS('B0.4.OEM'!L:L,'B0.4.OEM'!A:A,'B0.SUM (tuần 0)'!$A202)</f>
        <v>0</v>
      </c>
      <c r="AE202" s="55"/>
      <c r="AF202" s="55">
        <f>SUMIFS('B0.8.Online'!L:L,'B0.8.Online'!A:A,'B0.SUM (tuần 0)'!$A202)</f>
        <v>0</v>
      </c>
      <c r="AG202" s="59">
        <f t="shared" si="19"/>
        <v>12500</v>
      </c>
      <c r="AH202" s="60"/>
      <c r="AI202" s="60">
        <f>SUMIFS('B0.3.XK'!M:M,'B0.3.XK'!A:A,'B0.SUM (tuần 0)'!$A202)</f>
        <v>12500</v>
      </c>
      <c r="AJ202" s="60"/>
      <c r="AK202" s="60">
        <f>SUMIFS('B0.5.GT2'!M:M,'B0.5.GT2'!A:A,'B0.SUM (tuần 0)'!$A202)</f>
        <v>0</v>
      </c>
      <c r="AL202" s="55">
        <f>SUMIFS('B0.4.OEM'!M:M,'B0.4.OEM'!A:A,'B0.SUM (tuần 0)'!$A202)</f>
        <v>0</v>
      </c>
      <c r="AM202" s="60"/>
      <c r="AN202" s="60">
        <f>SUMIFS('B0.8.Online'!M:M,'B0.8.Online'!A:A,'B0.SUM (tuần 0)'!$A202)</f>
        <v>0</v>
      </c>
      <c r="AO202" s="61" t="s">
        <v>345</v>
      </c>
      <c r="AP202" s="1">
        <f>SUMIFS('B1.SUM (tuần 4)'!$I:$I,'B1.SUM (tuần 4)'!$A:$A,'B0.SUM (tuần 0)'!$A202)</f>
        <v>0</v>
      </c>
      <c r="AQ202" s="62">
        <f t="shared" si="20"/>
        <v>0</v>
      </c>
    </row>
    <row r="203" spans="1:43" ht="13.5" customHeight="1">
      <c r="A203" s="63">
        <v>2001020133</v>
      </c>
      <c r="B203" s="64" t="s">
        <v>346</v>
      </c>
      <c r="C203" s="64" t="s">
        <v>347</v>
      </c>
      <c r="D203" s="52" t="s">
        <v>309</v>
      </c>
      <c r="E203" s="52" t="s">
        <v>312</v>
      </c>
      <c r="F203" s="55" t="s">
        <v>10</v>
      </c>
      <c r="G203" s="52"/>
      <c r="H203" s="52">
        <v>59197</v>
      </c>
      <c r="I203" s="56">
        <f t="shared" ref="I203:I266" si="21">SUM(J203:P203)</f>
        <v>550</v>
      </c>
      <c r="J203" s="55"/>
      <c r="K203" s="55">
        <f>SUMIFS('B0.3.XK'!J:J,'B0.3.XK'!A:A,'B0.SUM (tuần 0)'!$A203)</f>
        <v>550</v>
      </c>
      <c r="L203" s="55"/>
      <c r="M203" s="55">
        <f>SUMIFS('B0.5.GT2'!K:K,'B0.5.GT2'!A:A,'B0.SUM (tuần 0)'!$A203)</f>
        <v>0</v>
      </c>
      <c r="N203" s="55">
        <f>SUMIFS('B0.4.OEM'!J:J,'B0.4.OEM'!A:A,'B0.SUM (tuần 0)'!$A203)</f>
        <v>0</v>
      </c>
      <c r="O203" s="55"/>
      <c r="P203" s="55">
        <f>SUMIFS('B0.8.Online'!J:J,'B0.8.Online'!A:A,'B0.SUM (tuần 0)'!$A203)</f>
        <v>0</v>
      </c>
      <c r="Q203" s="57">
        <f t="shared" ref="Q203:Q266" si="22">SUM(R203:X203)</f>
        <v>0</v>
      </c>
      <c r="R203" s="55"/>
      <c r="S203" s="55">
        <f>SUMIFS('B0.3.XK'!K:K,'B0.3.XK'!A:A,'B0.SUM (tuần 0)'!$A203)</f>
        <v>0</v>
      </c>
      <c r="T203" s="55"/>
      <c r="U203" s="55">
        <f>SUMIFS('B0.5.GT2'!K:K,'B0.5.GT2'!A:A,'B0.SUM (tuần 0)'!$A203)</f>
        <v>0</v>
      </c>
      <c r="V203" s="55">
        <f>SUMIFS('B0.4.OEM'!K:K,'B0.4.OEM'!A:A,'B0.SUM (tuần 0)'!$A203)</f>
        <v>0</v>
      </c>
      <c r="W203" s="55"/>
      <c r="X203" s="55">
        <f>SUMIFS('B0.8.Online'!K:K,'B0.8.Online'!A:A,'B0.SUM (tuần 0)'!$A203)</f>
        <v>0</v>
      </c>
      <c r="Y203" s="58">
        <f t="shared" ref="Y203:Y266" si="23">SUM(Z203:AF203)</f>
        <v>0</v>
      </c>
      <c r="Z203" s="55"/>
      <c r="AA203" s="55">
        <f>SUMIFS('B0.3.XK'!L:L,'B0.3.XK'!A:A,'B0.SUM (tuần 0)'!$A203)</f>
        <v>0</v>
      </c>
      <c r="AB203" s="55"/>
      <c r="AC203" s="55">
        <f>SUMIFS('B0.5.GT2'!L:L,'B0.5.GT2'!A:A,'B0.SUM (tuần 0)'!$A203)</f>
        <v>0</v>
      </c>
      <c r="AD203" s="55">
        <f>SUMIFS('B0.4.OEM'!L:L,'B0.4.OEM'!A:A,'B0.SUM (tuần 0)'!$A203)</f>
        <v>0</v>
      </c>
      <c r="AE203" s="55"/>
      <c r="AF203" s="55">
        <f>SUMIFS('B0.8.Online'!L:L,'B0.8.Online'!A:A,'B0.SUM (tuần 0)'!$A203)</f>
        <v>0</v>
      </c>
      <c r="AG203" s="59">
        <f t="shared" ref="AG203:AG266" si="24">SUM(AH203:AN203)</f>
        <v>7500</v>
      </c>
      <c r="AH203" s="60"/>
      <c r="AI203" s="60">
        <f>SUMIFS('B0.3.XK'!M:M,'B0.3.XK'!A:A,'B0.SUM (tuần 0)'!$A203)</f>
        <v>7500</v>
      </c>
      <c r="AJ203" s="60"/>
      <c r="AK203" s="60">
        <f>SUMIFS('B0.5.GT2'!M:M,'B0.5.GT2'!A:A,'B0.SUM (tuần 0)'!$A203)</f>
        <v>0</v>
      </c>
      <c r="AL203" s="55">
        <f>SUMIFS('B0.4.OEM'!M:M,'B0.4.OEM'!A:A,'B0.SUM (tuần 0)'!$A203)</f>
        <v>0</v>
      </c>
      <c r="AM203" s="60"/>
      <c r="AN203" s="60">
        <f>SUMIFS('B0.8.Online'!M:M,'B0.8.Online'!A:A,'B0.SUM (tuần 0)'!$A203)</f>
        <v>0</v>
      </c>
      <c r="AO203" s="61" t="s">
        <v>345</v>
      </c>
      <c r="AP203" s="1">
        <f>SUMIFS('B1.SUM (tuần 4)'!$I:$I,'B1.SUM (tuần 4)'!$A:$A,'B0.SUM (tuần 0)'!$A203)</f>
        <v>0</v>
      </c>
      <c r="AQ203" s="62">
        <f t="shared" ref="AQ203:AQ266" si="25">I203-AP203</f>
        <v>550</v>
      </c>
    </row>
    <row r="204" spans="1:43" ht="13.5" customHeight="1">
      <c r="A204" s="63">
        <v>2001020134</v>
      </c>
      <c r="B204" s="64" t="s">
        <v>348</v>
      </c>
      <c r="C204" s="64" t="s">
        <v>349</v>
      </c>
      <c r="D204" s="52" t="s">
        <v>309</v>
      </c>
      <c r="E204" s="52" t="s">
        <v>312</v>
      </c>
      <c r="F204" s="55" t="s">
        <v>10</v>
      </c>
      <c r="G204" s="52"/>
      <c r="H204" s="52">
        <v>47358</v>
      </c>
      <c r="I204" s="56">
        <f t="shared" si="21"/>
        <v>1100</v>
      </c>
      <c r="J204" s="55"/>
      <c r="K204" s="55">
        <f>SUMIFS('B0.3.XK'!J:J,'B0.3.XK'!A:A,'B0.SUM (tuần 0)'!$A204)</f>
        <v>1100</v>
      </c>
      <c r="L204" s="55"/>
      <c r="M204" s="55">
        <f>SUMIFS('B0.5.GT2'!K:K,'B0.5.GT2'!A:A,'B0.SUM (tuần 0)'!$A204)</f>
        <v>0</v>
      </c>
      <c r="N204" s="55">
        <f>SUMIFS('B0.4.OEM'!J:J,'B0.4.OEM'!A:A,'B0.SUM (tuần 0)'!$A204)</f>
        <v>0</v>
      </c>
      <c r="O204" s="55"/>
      <c r="P204" s="55">
        <f>SUMIFS('B0.8.Online'!J:J,'B0.8.Online'!A:A,'B0.SUM (tuần 0)'!$A204)</f>
        <v>0</v>
      </c>
      <c r="Q204" s="57">
        <f t="shared" si="22"/>
        <v>0</v>
      </c>
      <c r="R204" s="55"/>
      <c r="S204" s="55">
        <f>SUMIFS('B0.3.XK'!K:K,'B0.3.XK'!A:A,'B0.SUM (tuần 0)'!$A204)</f>
        <v>0</v>
      </c>
      <c r="T204" s="55"/>
      <c r="U204" s="55">
        <f>SUMIFS('B0.5.GT2'!K:K,'B0.5.GT2'!A:A,'B0.SUM (tuần 0)'!$A204)</f>
        <v>0</v>
      </c>
      <c r="V204" s="55">
        <f>SUMIFS('B0.4.OEM'!K:K,'B0.4.OEM'!A:A,'B0.SUM (tuần 0)'!$A204)</f>
        <v>0</v>
      </c>
      <c r="W204" s="55"/>
      <c r="X204" s="55">
        <f>SUMIFS('B0.8.Online'!K:K,'B0.8.Online'!A:A,'B0.SUM (tuần 0)'!$A204)</f>
        <v>0</v>
      </c>
      <c r="Y204" s="58">
        <f t="shared" si="23"/>
        <v>0</v>
      </c>
      <c r="Z204" s="55"/>
      <c r="AA204" s="55">
        <f>SUMIFS('B0.3.XK'!L:L,'B0.3.XK'!A:A,'B0.SUM (tuần 0)'!$A204)</f>
        <v>0</v>
      </c>
      <c r="AB204" s="55"/>
      <c r="AC204" s="55">
        <f>SUMIFS('B0.5.GT2'!L:L,'B0.5.GT2'!A:A,'B0.SUM (tuần 0)'!$A204)</f>
        <v>0</v>
      </c>
      <c r="AD204" s="55">
        <f>SUMIFS('B0.4.OEM'!L:L,'B0.4.OEM'!A:A,'B0.SUM (tuần 0)'!$A204)</f>
        <v>0</v>
      </c>
      <c r="AE204" s="55"/>
      <c r="AF204" s="55">
        <f>SUMIFS('B0.8.Online'!L:L,'B0.8.Online'!A:A,'B0.SUM (tuần 0)'!$A204)</f>
        <v>0</v>
      </c>
      <c r="AG204" s="59">
        <f t="shared" si="24"/>
        <v>15000</v>
      </c>
      <c r="AH204" s="60"/>
      <c r="AI204" s="60">
        <f>SUMIFS('B0.3.XK'!M:M,'B0.3.XK'!A:A,'B0.SUM (tuần 0)'!$A204)</f>
        <v>15000</v>
      </c>
      <c r="AJ204" s="60"/>
      <c r="AK204" s="60">
        <f>SUMIFS('B0.5.GT2'!M:M,'B0.5.GT2'!A:A,'B0.SUM (tuần 0)'!$A204)</f>
        <v>0</v>
      </c>
      <c r="AL204" s="55">
        <f>SUMIFS('B0.4.OEM'!M:M,'B0.4.OEM'!A:A,'B0.SUM (tuần 0)'!$A204)</f>
        <v>0</v>
      </c>
      <c r="AM204" s="60"/>
      <c r="AN204" s="60">
        <f>SUMIFS('B0.8.Online'!M:M,'B0.8.Online'!A:A,'B0.SUM (tuần 0)'!$A204)</f>
        <v>0</v>
      </c>
      <c r="AO204" s="61" t="s">
        <v>345</v>
      </c>
      <c r="AP204" s="1">
        <f>SUMIFS('B1.SUM (tuần 4)'!$I:$I,'B1.SUM (tuần 4)'!$A:$A,'B0.SUM (tuần 0)'!$A204)</f>
        <v>0</v>
      </c>
      <c r="AQ204" s="62">
        <f t="shared" si="25"/>
        <v>1100</v>
      </c>
    </row>
    <row r="205" spans="1:43" ht="13.5" customHeight="1">
      <c r="A205" s="63">
        <v>2001020136</v>
      </c>
      <c r="B205" s="64" t="s">
        <v>350</v>
      </c>
      <c r="C205" s="64" t="s">
        <v>351</v>
      </c>
      <c r="D205" s="52" t="s">
        <v>309</v>
      </c>
      <c r="E205" s="52" t="s">
        <v>312</v>
      </c>
      <c r="F205" s="55" t="s">
        <v>10</v>
      </c>
      <c r="G205" s="52"/>
      <c r="H205" s="52">
        <v>59197</v>
      </c>
      <c r="I205" s="56">
        <f t="shared" si="21"/>
        <v>0</v>
      </c>
      <c r="J205" s="55"/>
      <c r="K205" s="55">
        <f>SUMIFS('B0.3.XK'!J:J,'B0.3.XK'!A:A,'B0.SUM (tuần 0)'!$A205)</f>
        <v>0</v>
      </c>
      <c r="L205" s="55"/>
      <c r="M205" s="55">
        <f>SUMIFS('B0.5.GT2'!K:K,'B0.5.GT2'!A:A,'B0.SUM (tuần 0)'!$A205)</f>
        <v>0</v>
      </c>
      <c r="N205" s="55">
        <f>SUMIFS('B0.4.OEM'!J:J,'B0.4.OEM'!A:A,'B0.SUM (tuần 0)'!$A205)</f>
        <v>0</v>
      </c>
      <c r="O205" s="55"/>
      <c r="P205" s="55">
        <f>SUMIFS('B0.8.Online'!J:J,'B0.8.Online'!A:A,'B0.SUM (tuần 0)'!$A205)</f>
        <v>0</v>
      </c>
      <c r="Q205" s="57">
        <f t="shared" si="22"/>
        <v>0</v>
      </c>
      <c r="R205" s="55"/>
      <c r="S205" s="55">
        <f>SUMIFS('B0.3.XK'!K:K,'B0.3.XK'!A:A,'B0.SUM (tuần 0)'!$A205)</f>
        <v>0</v>
      </c>
      <c r="T205" s="55"/>
      <c r="U205" s="55">
        <f>SUMIFS('B0.5.GT2'!K:K,'B0.5.GT2'!A:A,'B0.SUM (tuần 0)'!$A205)</f>
        <v>0</v>
      </c>
      <c r="V205" s="55">
        <f>SUMIFS('B0.4.OEM'!K:K,'B0.4.OEM'!A:A,'B0.SUM (tuần 0)'!$A205)</f>
        <v>0</v>
      </c>
      <c r="W205" s="55"/>
      <c r="X205" s="55">
        <f>SUMIFS('B0.8.Online'!K:K,'B0.8.Online'!A:A,'B0.SUM (tuần 0)'!$A205)</f>
        <v>0</v>
      </c>
      <c r="Y205" s="58">
        <f t="shared" si="23"/>
        <v>0</v>
      </c>
      <c r="Z205" s="55"/>
      <c r="AA205" s="55">
        <f>SUMIFS('B0.3.XK'!L:L,'B0.3.XK'!A:A,'B0.SUM (tuần 0)'!$A205)</f>
        <v>0</v>
      </c>
      <c r="AB205" s="55"/>
      <c r="AC205" s="55">
        <f>SUMIFS('B0.5.GT2'!L:L,'B0.5.GT2'!A:A,'B0.SUM (tuần 0)'!$A205)</f>
        <v>0</v>
      </c>
      <c r="AD205" s="55">
        <f>SUMIFS('B0.4.OEM'!L:L,'B0.4.OEM'!A:A,'B0.SUM (tuần 0)'!$A205)</f>
        <v>0</v>
      </c>
      <c r="AE205" s="55"/>
      <c r="AF205" s="55">
        <f>SUMIFS('B0.8.Online'!L:L,'B0.8.Online'!A:A,'B0.SUM (tuần 0)'!$A205)</f>
        <v>0</v>
      </c>
      <c r="AG205" s="59">
        <f t="shared" si="24"/>
        <v>1200</v>
      </c>
      <c r="AH205" s="60"/>
      <c r="AI205" s="60">
        <f>SUMIFS('B0.3.XK'!M:M,'B0.3.XK'!A:A,'B0.SUM (tuần 0)'!$A205)</f>
        <v>1200</v>
      </c>
      <c r="AJ205" s="60"/>
      <c r="AK205" s="60">
        <f>SUMIFS('B0.5.GT2'!M:M,'B0.5.GT2'!A:A,'B0.SUM (tuần 0)'!$A205)</f>
        <v>0</v>
      </c>
      <c r="AL205" s="55">
        <f>SUMIFS('B0.4.OEM'!M:M,'B0.4.OEM'!A:A,'B0.SUM (tuần 0)'!$A205)</f>
        <v>0</v>
      </c>
      <c r="AM205" s="60"/>
      <c r="AN205" s="60">
        <f>SUMIFS('B0.8.Online'!M:M,'B0.8.Online'!A:A,'B0.SUM (tuần 0)'!$A205)</f>
        <v>0</v>
      </c>
      <c r="AO205" s="61"/>
      <c r="AP205" s="1">
        <f>SUMIFS('B1.SUM (tuần 4)'!$I:$I,'B1.SUM (tuần 4)'!$A:$A,'B0.SUM (tuần 0)'!$A205)</f>
        <v>0</v>
      </c>
      <c r="AQ205" s="62">
        <f t="shared" si="25"/>
        <v>0</v>
      </c>
    </row>
    <row r="206" spans="1:43" ht="13.5" customHeight="1">
      <c r="A206" s="63">
        <v>2001020174</v>
      </c>
      <c r="B206" s="64" t="s">
        <v>352</v>
      </c>
      <c r="C206" s="64" t="s">
        <v>353</v>
      </c>
      <c r="D206" s="52" t="s">
        <v>309</v>
      </c>
      <c r="E206" s="52" t="s">
        <v>312</v>
      </c>
      <c r="F206" s="55" t="s">
        <v>10</v>
      </c>
      <c r="G206" s="52"/>
      <c r="H206" s="52">
        <v>93400</v>
      </c>
      <c r="I206" s="56">
        <f t="shared" si="21"/>
        <v>0</v>
      </c>
      <c r="J206" s="55"/>
      <c r="K206" s="55">
        <f>SUMIFS('B0.3.XK'!J:J,'B0.3.XK'!A:A,'B0.SUM (tuần 0)'!$A206)</f>
        <v>0</v>
      </c>
      <c r="L206" s="55"/>
      <c r="M206" s="55">
        <f>SUMIFS('B0.5.GT2'!K:K,'B0.5.GT2'!A:A,'B0.SUM (tuần 0)'!$A206)</f>
        <v>0</v>
      </c>
      <c r="N206" s="55">
        <f>SUMIFS('B0.4.OEM'!J:J,'B0.4.OEM'!A:A,'B0.SUM (tuần 0)'!$A206)</f>
        <v>0</v>
      </c>
      <c r="O206" s="55"/>
      <c r="P206" s="55">
        <f>SUMIFS('B0.8.Online'!J:J,'B0.8.Online'!A:A,'B0.SUM (tuần 0)'!$A206)</f>
        <v>0</v>
      </c>
      <c r="Q206" s="57">
        <f t="shared" si="22"/>
        <v>0</v>
      </c>
      <c r="R206" s="55"/>
      <c r="S206" s="55">
        <f>SUMIFS('B0.3.XK'!K:K,'B0.3.XK'!A:A,'B0.SUM (tuần 0)'!$A206)</f>
        <v>0</v>
      </c>
      <c r="T206" s="55"/>
      <c r="U206" s="55">
        <f>SUMIFS('B0.5.GT2'!K:K,'B0.5.GT2'!A:A,'B0.SUM (tuần 0)'!$A206)</f>
        <v>0</v>
      </c>
      <c r="V206" s="55">
        <f>SUMIFS('B0.4.OEM'!K:K,'B0.4.OEM'!A:A,'B0.SUM (tuần 0)'!$A206)</f>
        <v>0</v>
      </c>
      <c r="W206" s="55"/>
      <c r="X206" s="55">
        <f>SUMIFS('B0.8.Online'!K:K,'B0.8.Online'!A:A,'B0.SUM (tuần 0)'!$A206)</f>
        <v>0</v>
      </c>
      <c r="Y206" s="58">
        <f t="shared" si="23"/>
        <v>0</v>
      </c>
      <c r="Z206" s="55"/>
      <c r="AA206" s="55">
        <f>SUMIFS('B0.3.XK'!L:L,'B0.3.XK'!A:A,'B0.SUM (tuần 0)'!$A206)</f>
        <v>0</v>
      </c>
      <c r="AB206" s="55"/>
      <c r="AC206" s="55">
        <f>SUMIFS('B0.5.GT2'!L:L,'B0.5.GT2'!A:A,'B0.SUM (tuần 0)'!$A206)</f>
        <v>0</v>
      </c>
      <c r="AD206" s="55">
        <f>SUMIFS('B0.4.OEM'!L:L,'B0.4.OEM'!A:A,'B0.SUM (tuần 0)'!$A206)</f>
        <v>0</v>
      </c>
      <c r="AE206" s="55"/>
      <c r="AF206" s="55">
        <f>SUMIFS('B0.8.Online'!L:L,'B0.8.Online'!A:A,'B0.SUM (tuần 0)'!$A206)</f>
        <v>0</v>
      </c>
      <c r="AG206" s="59">
        <f t="shared" si="24"/>
        <v>0</v>
      </c>
      <c r="AH206" s="60"/>
      <c r="AI206" s="60">
        <f>SUMIFS('B0.3.XK'!M:M,'B0.3.XK'!A:A,'B0.SUM (tuần 0)'!$A206)</f>
        <v>0</v>
      </c>
      <c r="AJ206" s="60"/>
      <c r="AK206" s="60">
        <f>SUMIFS('B0.5.GT2'!M:M,'B0.5.GT2'!A:A,'B0.SUM (tuần 0)'!$A206)</f>
        <v>0</v>
      </c>
      <c r="AL206" s="55">
        <f>SUMIFS('B0.4.OEM'!M:M,'B0.4.OEM'!A:A,'B0.SUM (tuần 0)'!$A206)</f>
        <v>0</v>
      </c>
      <c r="AM206" s="60"/>
      <c r="AN206" s="60">
        <f>SUMIFS('B0.8.Online'!M:M,'B0.8.Online'!A:A,'B0.SUM (tuần 0)'!$A206)</f>
        <v>0</v>
      </c>
      <c r="AO206" s="61" t="s">
        <v>354</v>
      </c>
      <c r="AP206" s="1">
        <f>SUMIFS('B1.SUM (tuần 4)'!$I:$I,'B1.SUM (tuần 4)'!$A:$A,'B0.SUM (tuần 0)'!$A206)</f>
        <v>0</v>
      </c>
      <c r="AQ206" s="62">
        <f t="shared" si="25"/>
        <v>0</v>
      </c>
    </row>
    <row r="207" spans="1:43" ht="13.5" customHeight="1">
      <c r="A207" s="63">
        <v>2001020181</v>
      </c>
      <c r="B207" s="64" t="s">
        <v>355</v>
      </c>
      <c r="C207" s="64" t="s">
        <v>353</v>
      </c>
      <c r="D207" s="52" t="s">
        <v>309</v>
      </c>
      <c r="E207" s="52" t="s">
        <v>312</v>
      </c>
      <c r="F207" s="55" t="s">
        <v>10</v>
      </c>
      <c r="G207" s="52"/>
      <c r="H207" s="52">
        <v>42096</v>
      </c>
      <c r="I207" s="56">
        <f t="shared" si="21"/>
        <v>0</v>
      </c>
      <c r="J207" s="55"/>
      <c r="K207" s="55">
        <f>SUMIFS('B0.3.XK'!J:J,'B0.3.XK'!A:A,'B0.SUM (tuần 0)'!$A207)</f>
        <v>0</v>
      </c>
      <c r="L207" s="55"/>
      <c r="M207" s="55">
        <f>SUMIFS('B0.5.GT2'!K:K,'B0.5.GT2'!A:A,'B0.SUM (tuần 0)'!$A207)</f>
        <v>0</v>
      </c>
      <c r="N207" s="55">
        <f>SUMIFS('B0.4.OEM'!J:J,'B0.4.OEM'!A:A,'B0.SUM (tuần 0)'!$A207)</f>
        <v>0</v>
      </c>
      <c r="O207" s="55"/>
      <c r="P207" s="55">
        <f>SUMIFS('B0.8.Online'!J:J,'B0.8.Online'!A:A,'B0.SUM (tuần 0)'!$A207)</f>
        <v>0</v>
      </c>
      <c r="Q207" s="57">
        <f t="shared" si="22"/>
        <v>0</v>
      </c>
      <c r="R207" s="55"/>
      <c r="S207" s="55">
        <f>SUMIFS('B0.3.XK'!K:K,'B0.3.XK'!A:A,'B0.SUM (tuần 0)'!$A207)</f>
        <v>0</v>
      </c>
      <c r="T207" s="55"/>
      <c r="U207" s="55">
        <f>SUMIFS('B0.5.GT2'!K:K,'B0.5.GT2'!A:A,'B0.SUM (tuần 0)'!$A207)</f>
        <v>0</v>
      </c>
      <c r="V207" s="55">
        <f>SUMIFS('B0.4.OEM'!K:K,'B0.4.OEM'!A:A,'B0.SUM (tuần 0)'!$A207)</f>
        <v>0</v>
      </c>
      <c r="W207" s="55"/>
      <c r="X207" s="55">
        <f>SUMIFS('B0.8.Online'!K:K,'B0.8.Online'!A:A,'B0.SUM (tuần 0)'!$A207)</f>
        <v>0</v>
      </c>
      <c r="Y207" s="58">
        <f t="shared" si="23"/>
        <v>0</v>
      </c>
      <c r="Z207" s="55"/>
      <c r="AA207" s="55">
        <f>SUMIFS('B0.3.XK'!L:L,'B0.3.XK'!A:A,'B0.SUM (tuần 0)'!$A207)</f>
        <v>0</v>
      </c>
      <c r="AB207" s="55"/>
      <c r="AC207" s="55">
        <f>SUMIFS('B0.5.GT2'!L:L,'B0.5.GT2'!A:A,'B0.SUM (tuần 0)'!$A207)</f>
        <v>0</v>
      </c>
      <c r="AD207" s="55">
        <f>SUMIFS('B0.4.OEM'!L:L,'B0.4.OEM'!A:A,'B0.SUM (tuần 0)'!$A207)</f>
        <v>0</v>
      </c>
      <c r="AE207" s="55"/>
      <c r="AF207" s="55">
        <f>SUMIFS('B0.8.Online'!L:L,'B0.8.Online'!A:A,'B0.SUM (tuần 0)'!$A207)</f>
        <v>0</v>
      </c>
      <c r="AG207" s="59">
        <f t="shared" si="24"/>
        <v>0</v>
      </c>
      <c r="AH207" s="60"/>
      <c r="AI207" s="60">
        <f>SUMIFS('B0.3.XK'!M:M,'B0.3.XK'!A:A,'B0.SUM (tuần 0)'!$A207)</f>
        <v>0</v>
      </c>
      <c r="AJ207" s="60"/>
      <c r="AK207" s="60">
        <f>SUMIFS('B0.5.GT2'!M:M,'B0.5.GT2'!A:A,'B0.SUM (tuần 0)'!$A207)</f>
        <v>0</v>
      </c>
      <c r="AL207" s="55">
        <f>SUMIFS('B0.4.OEM'!M:M,'B0.4.OEM'!A:A,'B0.SUM (tuần 0)'!$A207)</f>
        <v>0</v>
      </c>
      <c r="AM207" s="60"/>
      <c r="AN207" s="60">
        <f>SUMIFS('B0.8.Online'!M:M,'B0.8.Online'!A:A,'B0.SUM (tuần 0)'!$A207)</f>
        <v>0</v>
      </c>
      <c r="AO207" s="61"/>
      <c r="AP207" s="1">
        <f>SUMIFS('B1.SUM (tuần 4)'!$I:$I,'B1.SUM (tuần 4)'!$A:$A,'B0.SUM (tuần 0)'!$A207)</f>
        <v>0</v>
      </c>
      <c r="AQ207" s="62">
        <f t="shared" si="25"/>
        <v>0</v>
      </c>
    </row>
    <row r="208" spans="1:43" ht="13.5" customHeight="1">
      <c r="A208" s="63">
        <v>2001020196</v>
      </c>
      <c r="B208" s="64" t="s">
        <v>356</v>
      </c>
      <c r="C208" s="64" t="s">
        <v>357</v>
      </c>
      <c r="D208" s="52" t="s">
        <v>309</v>
      </c>
      <c r="E208" s="52" t="s">
        <v>312</v>
      </c>
      <c r="F208" s="55" t="s">
        <v>10</v>
      </c>
      <c r="G208" s="52"/>
      <c r="H208" s="52">
        <v>73273</v>
      </c>
      <c r="I208" s="56">
        <f t="shared" si="21"/>
        <v>0</v>
      </c>
      <c r="J208" s="55"/>
      <c r="K208" s="55">
        <f>SUMIFS('B0.3.XK'!J:J,'B0.3.XK'!A:A,'B0.SUM (tuần 0)'!$A208)</f>
        <v>0</v>
      </c>
      <c r="L208" s="55"/>
      <c r="M208" s="55">
        <f>SUMIFS('B0.5.GT2'!K:K,'B0.5.GT2'!A:A,'B0.SUM (tuần 0)'!$A208)</f>
        <v>0</v>
      </c>
      <c r="N208" s="55">
        <f>SUMIFS('B0.4.OEM'!J:J,'B0.4.OEM'!A:A,'B0.SUM (tuần 0)'!$A208)</f>
        <v>0</v>
      </c>
      <c r="O208" s="55"/>
      <c r="P208" s="55">
        <f>SUMIFS('B0.8.Online'!J:J,'B0.8.Online'!A:A,'B0.SUM (tuần 0)'!$A208)</f>
        <v>0</v>
      </c>
      <c r="Q208" s="57">
        <f t="shared" si="22"/>
        <v>0</v>
      </c>
      <c r="R208" s="55"/>
      <c r="S208" s="55">
        <f>SUMIFS('B0.3.XK'!K:K,'B0.3.XK'!A:A,'B0.SUM (tuần 0)'!$A208)</f>
        <v>0</v>
      </c>
      <c r="T208" s="55"/>
      <c r="U208" s="55">
        <f>SUMIFS('B0.5.GT2'!K:K,'B0.5.GT2'!A:A,'B0.SUM (tuần 0)'!$A208)</f>
        <v>0</v>
      </c>
      <c r="V208" s="55">
        <f>SUMIFS('B0.4.OEM'!K:K,'B0.4.OEM'!A:A,'B0.SUM (tuần 0)'!$A208)</f>
        <v>0</v>
      </c>
      <c r="W208" s="55"/>
      <c r="X208" s="55">
        <f>SUMIFS('B0.8.Online'!K:K,'B0.8.Online'!A:A,'B0.SUM (tuần 0)'!$A208)</f>
        <v>0</v>
      </c>
      <c r="Y208" s="58">
        <f t="shared" si="23"/>
        <v>0</v>
      </c>
      <c r="Z208" s="55"/>
      <c r="AA208" s="55">
        <f>SUMIFS('B0.3.XK'!L:L,'B0.3.XK'!A:A,'B0.SUM (tuần 0)'!$A208)</f>
        <v>0</v>
      </c>
      <c r="AB208" s="55"/>
      <c r="AC208" s="55">
        <f>SUMIFS('B0.5.GT2'!L:L,'B0.5.GT2'!A:A,'B0.SUM (tuần 0)'!$A208)</f>
        <v>0</v>
      </c>
      <c r="AD208" s="55">
        <f>SUMIFS('B0.4.OEM'!L:L,'B0.4.OEM'!A:A,'B0.SUM (tuần 0)'!$A208)</f>
        <v>0</v>
      </c>
      <c r="AE208" s="55"/>
      <c r="AF208" s="55">
        <f>SUMIFS('B0.8.Online'!L:L,'B0.8.Online'!A:A,'B0.SUM (tuần 0)'!$A208)</f>
        <v>0</v>
      </c>
      <c r="AG208" s="59">
        <f t="shared" si="24"/>
        <v>0</v>
      </c>
      <c r="AH208" s="60"/>
      <c r="AI208" s="60">
        <f>SUMIFS('B0.3.XK'!M:M,'B0.3.XK'!A:A,'B0.SUM (tuần 0)'!$A208)</f>
        <v>0</v>
      </c>
      <c r="AJ208" s="60"/>
      <c r="AK208" s="60">
        <f>SUMIFS('B0.5.GT2'!M:M,'B0.5.GT2'!A:A,'B0.SUM (tuần 0)'!$A208)</f>
        <v>0</v>
      </c>
      <c r="AL208" s="55">
        <f>SUMIFS('B0.4.OEM'!M:M,'B0.4.OEM'!A:A,'B0.SUM (tuần 0)'!$A208)</f>
        <v>0</v>
      </c>
      <c r="AM208" s="60"/>
      <c r="AN208" s="60">
        <f>SUMIFS('B0.8.Online'!M:M,'B0.8.Online'!A:A,'B0.SUM (tuần 0)'!$A208)</f>
        <v>0</v>
      </c>
      <c r="AO208" s="61"/>
      <c r="AP208" s="1">
        <f>SUMIFS('B1.SUM (tuần 4)'!$I:$I,'B1.SUM (tuần 4)'!$A:$A,'B0.SUM (tuần 0)'!$A208)</f>
        <v>0</v>
      </c>
      <c r="AQ208" s="62">
        <f t="shared" si="25"/>
        <v>0</v>
      </c>
    </row>
    <row r="209" spans="1:43" ht="13.5" customHeight="1">
      <c r="A209" s="63">
        <v>2001020197</v>
      </c>
      <c r="B209" s="64" t="s">
        <v>358</v>
      </c>
      <c r="C209" s="64" t="s">
        <v>359</v>
      </c>
      <c r="D209" s="52" t="s">
        <v>309</v>
      </c>
      <c r="E209" s="52" t="s">
        <v>312</v>
      </c>
      <c r="F209" s="55" t="s">
        <v>10</v>
      </c>
      <c r="G209" s="52"/>
      <c r="H209" s="52">
        <v>62617</v>
      </c>
      <c r="I209" s="56">
        <f t="shared" si="21"/>
        <v>0</v>
      </c>
      <c r="J209" s="55"/>
      <c r="K209" s="55">
        <f>SUMIFS('B0.3.XK'!J:J,'B0.3.XK'!A:A,'B0.SUM (tuần 0)'!$A209)</f>
        <v>0</v>
      </c>
      <c r="L209" s="55"/>
      <c r="M209" s="55">
        <f>SUMIFS('B0.5.GT2'!K:K,'B0.5.GT2'!A:A,'B0.SUM (tuần 0)'!$A209)</f>
        <v>0</v>
      </c>
      <c r="N209" s="55">
        <f>SUMIFS('B0.4.OEM'!J:J,'B0.4.OEM'!A:A,'B0.SUM (tuần 0)'!$A209)</f>
        <v>0</v>
      </c>
      <c r="O209" s="55"/>
      <c r="P209" s="55">
        <f>SUMIFS('B0.8.Online'!J:J,'B0.8.Online'!A:A,'B0.SUM (tuần 0)'!$A209)</f>
        <v>0</v>
      </c>
      <c r="Q209" s="57">
        <f t="shared" si="22"/>
        <v>0</v>
      </c>
      <c r="R209" s="55"/>
      <c r="S209" s="55">
        <f>SUMIFS('B0.3.XK'!K:K,'B0.3.XK'!A:A,'B0.SUM (tuần 0)'!$A209)</f>
        <v>0</v>
      </c>
      <c r="T209" s="55"/>
      <c r="U209" s="55">
        <f>SUMIFS('B0.5.GT2'!K:K,'B0.5.GT2'!A:A,'B0.SUM (tuần 0)'!$A209)</f>
        <v>0</v>
      </c>
      <c r="V209" s="55">
        <f>SUMIFS('B0.4.OEM'!K:K,'B0.4.OEM'!A:A,'B0.SUM (tuần 0)'!$A209)</f>
        <v>0</v>
      </c>
      <c r="W209" s="55"/>
      <c r="X209" s="55">
        <f>SUMIFS('B0.8.Online'!K:K,'B0.8.Online'!A:A,'B0.SUM (tuần 0)'!$A209)</f>
        <v>0</v>
      </c>
      <c r="Y209" s="58">
        <f t="shared" si="23"/>
        <v>0</v>
      </c>
      <c r="Z209" s="55"/>
      <c r="AA209" s="55">
        <f>SUMIFS('B0.3.XK'!L:L,'B0.3.XK'!A:A,'B0.SUM (tuần 0)'!$A209)</f>
        <v>0</v>
      </c>
      <c r="AB209" s="55"/>
      <c r="AC209" s="55">
        <f>SUMIFS('B0.5.GT2'!L:L,'B0.5.GT2'!A:A,'B0.SUM (tuần 0)'!$A209)</f>
        <v>0</v>
      </c>
      <c r="AD209" s="55">
        <f>SUMIFS('B0.4.OEM'!L:L,'B0.4.OEM'!A:A,'B0.SUM (tuần 0)'!$A209)</f>
        <v>0</v>
      </c>
      <c r="AE209" s="55"/>
      <c r="AF209" s="55">
        <f>SUMIFS('B0.8.Online'!L:L,'B0.8.Online'!A:A,'B0.SUM (tuần 0)'!$A209)</f>
        <v>0</v>
      </c>
      <c r="AG209" s="59">
        <f t="shared" si="24"/>
        <v>0</v>
      </c>
      <c r="AH209" s="60"/>
      <c r="AI209" s="60">
        <f>SUMIFS('B0.3.XK'!M:M,'B0.3.XK'!A:A,'B0.SUM (tuần 0)'!$A209)</f>
        <v>0</v>
      </c>
      <c r="AJ209" s="60"/>
      <c r="AK209" s="60">
        <f>SUMIFS('B0.5.GT2'!M:M,'B0.5.GT2'!A:A,'B0.SUM (tuần 0)'!$A209)</f>
        <v>0</v>
      </c>
      <c r="AL209" s="55">
        <f>SUMIFS('B0.4.OEM'!M:M,'B0.4.OEM'!A:A,'B0.SUM (tuần 0)'!$A209)</f>
        <v>0</v>
      </c>
      <c r="AM209" s="60"/>
      <c r="AN209" s="60">
        <f>SUMIFS('B0.8.Online'!M:M,'B0.8.Online'!A:A,'B0.SUM (tuần 0)'!$A209)</f>
        <v>0</v>
      </c>
      <c r="AO209" s="61"/>
      <c r="AP209" s="1">
        <f>SUMIFS('B1.SUM (tuần 4)'!$I:$I,'B1.SUM (tuần 4)'!$A:$A,'B0.SUM (tuần 0)'!$A209)</f>
        <v>0</v>
      </c>
      <c r="AQ209" s="62">
        <f t="shared" si="25"/>
        <v>0</v>
      </c>
    </row>
    <row r="210" spans="1:43" ht="13.5" customHeight="1">
      <c r="A210" s="63">
        <v>2001020198</v>
      </c>
      <c r="B210" s="64" t="s">
        <v>360</v>
      </c>
      <c r="C210" s="64" t="s">
        <v>361</v>
      </c>
      <c r="D210" s="52" t="s">
        <v>309</v>
      </c>
      <c r="E210" s="52" t="s">
        <v>312</v>
      </c>
      <c r="F210" s="55" t="s">
        <v>10</v>
      </c>
      <c r="G210" s="52"/>
      <c r="H210" s="52">
        <v>73273</v>
      </c>
      <c r="I210" s="56">
        <f t="shared" si="21"/>
        <v>0</v>
      </c>
      <c r="J210" s="55"/>
      <c r="K210" s="55">
        <f>SUMIFS('B0.3.XK'!J:J,'B0.3.XK'!A:A,'B0.SUM (tuần 0)'!$A210)</f>
        <v>0</v>
      </c>
      <c r="L210" s="55"/>
      <c r="M210" s="55">
        <f>SUMIFS('B0.5.GT2'!K:K,'B0.5.GT2'!A:A,'B0.SUM (tuần 0)'!$A210)</f>
        <v>0</v>
      </c>
      <c r="N210" s="55">
        <f>SUMIFS('B0.4.OEM'!J:J,'B0.4.OEM'!A:A,'B0.SUM (tuần 0)'!$A210)</f>
        <v>0</v>
      </c>
      <c r="O210" s="55"/>
      <c r="P210" s="55">
        <f>SUMIFS('B0.8.Online'!J:J,'B0.8.Online'!A:A,'B0.SUM (tuần 0)'!$A210)</f>
        <v>0</v>
      </c>
      <c r="Q210" s="57">
        <f t="shared" si="22"/>
        <v>0</v>
      </c>
      <c r="R210" s="55"/>
      <c r="S210" s="55">
        <f>SUMIFS('B0.3.XK'!K:K,'B0.3.XK'!A:A,'B0.SUM (tuần 0)'!$A210)</f>
        <v>0</v>
      </c>
      <c r="T210" s="55"/>
      <c r="U210" s="55">
        <f>SUMIFS('B0.5.GT2'!K:K,'B0.5.GT2'!A:A,'B0.SUM (tuần 0)'!$A210)</f>
        <v>0</v>
      </c>
      <c r="V210" s="55">
        <f>SUMIFS('B0.4.OEM'!K:K,'B0.4.OEM'!A:A,'B0.SUM (tuần 0)'!$A210)</f>
        <v>0</v>
      </c>
      <c r="W210" s="55"/>
      <c r="X210" s="55">
        <f>SUMIFS('B0.8.Online'!K:K,'B0.8.Online'!A:A,'B0.SUM (tuần 0)'!$A210)</f>
        <v>0</v>
      </c>
      <c r="Y210" s="58">
        <f t="shared" si="23"/>
        <v>0</v>
      </c>
      <c r="Z210" s="55"/>
      <c r="AA210" s="55">
        <f>SUMIFS('B0.3.XK'!L:L,'B0.3.XK'!A:A,'B0.SUM (tuần 0)'!$A210)</f>
        <v>0</v>
      </c>
      <c r="AB210" s="55"/>
      <c r="AC210" s="55">
        <f>SUMIFS('B0.5.GT2'!L:L,'B0.5.GT2'!A:A,'B0.SUM (tuần 0)'!$A210)</f>
        <v>0</v>
      </c>
      <c r="AD210" s="55">
        <f>SUMIFS('B0.4.OEM'!L:L,'B0.4.OEM'!A:A,'B0.SUM (tuần 0)'!$A210)</f>
        <v>0</v>
      </c>
      <c r="AE210" s="55"/>
      <c r="AF210" s="55">
        <f>SUMIFS('B0.8.Online'!L:L,'B0.8.Online'!A:A,'B0.SUM (tuần 0)'!$A210)</f>
        <v>0</v>
      </c>
      <c r="AG210" s="59">
        <f t="shared" si="24"/>
        <v>0</v>
      </c>
      <c r="AH210" s="60"/>
      <c r="AI210" s="60">
        <f>SUMIFS('B0.3.XK'!M:M,'B0.3.XK'!A:A,'B0.SUM (tuần 0)'!$A210)</f>
        <v>0</v>
      </c>
      <c r="AJ210" s="60"/>
      <c r="AK210" s="60">
        <f>SUMIFS('B0.5.GT2'!M:M,'B0.5.GT2'!A:A,'B0.SUM (tuần 0)'!$A210)</f>
        <v>0</v>
      </c>
      <c r="AL210" s="55">
        <f>SUMIFS('B0.4.OEM'!M:M,'B0.4.OEM'!A:A,'B0.SUM (tuần 0)'!$A210)</f>
        <v>0</v>
      </c>
      <c r="AM210" s="60"/>
      <c r="AN210" s="60">
        <f>SUMIFS('B0.8.Online'!M:M,'B0.8.Online'!A:A,'B0.SUM (tuần 0)'!$A210)</f>
        <v>0</v>
      </c>
      <c r="AO210" s="61"/>
      <c r="AP210" s="1">
        <f>SUMIFS('B1.SUM (tuần 4)'!$I:$I,'B1.SUM (tuần 4)'!$A:$A,'B0.SUM (tuần 0)'!$A210)</f>
        <v>0</v>
      </c>
      <c r="AQ210" s="62">
        <f t="shared" si="25"/>
        <v>0</v>
      </c>
    </row>
    <row r="211" spans="1:43" ht="13.5" customHeight="1">
      <c r="A211" s="63">
        <v>2001020199</v>
      </c>
      <c r="B211" s="64" t="s">
        <v>362</v>
      </c>
      <c r="C211" s="64" t="s">
        <v>363</v>
      </c>
      <c r="D211" s="52" t="s">
        <v>309</v>
      </c>
      <c r="E211" s="52" t="s">
        <v>312</v>
      </c>
      <c r="F211" s="55" t="s">
        <v>10</v>
      </c>
      <c r="G211" s="52"/>
      <c r="H211" s="52">
        <v>62179</v>
      </c>
      <c r="I211" s="56">
        <f t="shared" si="21"/>
        <v>0</v>
      </c>
      <c r="J211" s="55"/>
      <c r="K211" s="55">
        <f>SUMIFS('B0.3.XK'!J:J,'B0.3.XK'!A:A,'B0.SUM (tuần 0)'!$A211)</f>
        <v>0</v>
      </c>
      <c r="L211" s="55"/>
      <c r="M211" s="55">
        <f>SUMIFS('B0.5.GT2'!K:K,'B0.5.GT2'!A:A,'B0.SUM (tuần 0)'!$A211)</f>
        <v>0</v>
      </c>
      <c r="N211" s="55">
        <f>SUMIFS('B0.4.OEM'!J:J,'B0.4.OEM'!A:A,'B0.SUM (tuần 0)'!$A211)</f>
        <v>0</v>
      </c>
      <c r="O211" s="55"/>
      <c r="P211" s="55">
        <f>SUMIFS('B0.8.Online'!J:J,'B0.8.Online'!A:A,'B0.SUM (tuần 0)'!$A211)</f>
        <v>0</v>
      </c>
      <c r="Q211" s="57">
        <f t="shared" si="22"/>
        <v>0</v>
      </c>
      <c r="R211" s="55"/>
      <c r="S211" s="55">
        <f>SUMIFS('B0.3.XK'!K:K,'B0.3.XK'!A:A,'B0.SUM (tuần 0)'!$A211)</f>
        <v>0</v>
      </c>
      <c r="T211" s="55"/>
      <c r="U211" s="55">
        <f>SUMIFS('B0.5.GT2'!K:K,'B0.5.GT2'!A:A,'B0.SUM (tuần 0)'!$A211)</f>
        <v>0</v>
      </c>
      <c r="V211" s="55">
        <f>SUMIFS('B0.4.OEM'!K:K,'B0.4.OEM'!A:A,'B0.SUM (tuần 0)'!$A211)</f>
        <v>0</v>
      </c>
      <c r="W211" s="55"/>
      <c r="X211" s="55">
        <f>SUMIFS('B0.8.Online'!K:K,'B0.8.Online'!A:A,'B0.SUM (tuần 0)'!$A211)</f>
        <v>0</v>
      </c>
      <c r="Y211" s="58">
        <f t="shared" si="23"/>
        <v>0</v>
      </c>
      <c r="Z211" s="55"/>
      <c r="AA211" s="55">
        <f>SUMIFS('B0.3.XK'!L:L,'B0.3.XK'!A:A,'B0.SUM (tuần 0)'!$A211)</f>
        <v>0</v>
      </c>
      <c r="AB211" s="55"/>
      <c r="AC211" s="55">
        <f>SUMIFS('B0.5.GT2'!L:L,'B0.5.GT2'!A:A,'B0.SUM (tuần 0)'!$A211)</f>
        <v>0</v>
      </c>
      <c r="AD211" s="55">
        <f>SUMIFS('B0.4.OEM'!L:L,'B0.4.OEM'!A:A,'B0.SUM (tuần 0)'!$A211)</f>
        <v>0</v>
      </c>
      <c r="AE211" s="55"/>
      <c r="AF211" s="55">
        <f>SUMIFS('B0.8.Online'!L:L,'B0.8.Online'!A:A,'B0.SUM (tuần 0)'!$A211)</f>
        <v>0</v>
      </c>
      <c r="AG211" s="59">
        <f t="shared" si="24"/>
        <v>0</v>
      </c>
      <c r="AH211" s="60"/>
      <c r="AI211" s="60">
        <f>SUMIFS('B0.3.XK'!M:M,'B0.3.XK'!A:A,'B0.SUM (tuần 0)'!$A211)</f>
        <v>0</v>
      </c>
      <c r="AJ211" s="60"/>
      <c r="AK211" s="60">
        <f>SUMIFS('B0.5.GT2'!M:M,'B0.5.GT2'!A:A,'B0.SUM (tuần 0)'!$A211)</f>
        <v>0</v>
      </c>
      <c r="AL211" s="55">
        <f>SUMIFS('B0.4.OEM'!M:M,'B0.4.OEM'!A:A,'B0.SUM (tuần 0)'!$A211)</f>
        <v>0</v>
      </c>
      <c r="AM211" s="60"/>
      <c r="AN211" s="60">
        <f>SUMIFS('B0.8.Online'!M:M,'B0.8.Online'!A:A,'B0.SUM (tuần 0)'!$A211)</f>
        <v>0</v>
      </c>
      <c r="AO211" s="61"/>
      <c r="AP211" s="1">
        <f>SUMIFS('B1.SUM (tuần 4)'!$I:$I,'B1.SUM (tuần 4)'!$A:$A,'B0.SUM (tuần 0)'!$A211)</f>
        <v>0</v>
      </c>
      <c r="AQ211" s="62">
        <f t="shared" si="25"/>
        <v>0</v>
      </c>
    </row>
    <row r="212" spans="1:43" ht="13.5" customHeight="1">
      <c r="A212" s="63">
        <v>2001020203</v>
      </c>
      <c r="B212" s="64" t="s">
        <v>364</v>
      </c>
      <c r="C212" s="64"/>
      <c r="D212" s="52" t="s">
        <v>309</v>
      </c>
      <c r="E212" s="52"/>
      <c r="F212" s="55" t="s">
        <v>10</v>
      </c>
      <c r="G212" s="52"/>
      <c r="H212" s="52">
        <v>0</v>
      </c>
      <c r="I212" s="56">
        <f t="shared" si="21"/>
        <v>1</v>
      </c>
      <c r="J212" s="55"/>
      <c r="K212" s="55">
        <f>SUMIFS('B0.3.XK'!J:J,'B0.3.XK'!A:A,'B0.SUM (tuần 0)'!$A212)</f>
        <v>0</v>
      </c>
      <c r="L212" s="55"/>
      <c r="M212" s="55">
        <f>SUMIFS('B0.5.GT2'!K:K,'B0.5.GT2'!A:A,'B0.SUM (tuần 0)'!$A212)</f>
        <v>0</v>
      </c>
      <c r="N212" s="55">
        <f>SUMIFS('B0.4.OEM'!J:J,'B0.4.OEM'!A:A,'B0.SUM (tuần 0)'!$A212)</f>
        <v>0</v>
      </c>
      <c r="O212" s="55"/>
      <c r="P212" s="55">
        <f>SUMIFS('B0.8.Online'!J:J,'B0.8.Online'!A:A,'B0.SUM (tuần 0)'!$A212)</f>
        <v>1</v>
      </c>
      <c r="Q212" s="57">
        <f t="shared" si="22"/>
        <v>17</v>
      </c>
      <c r="R212" s="55"/>
      <c r="S212" s="55">
        <f>SUMIFS('B0.3.XK'!K:K,'B0.3.XK'!A:A,'B0.SUM (tuần 0)'!$A212)</f>
        <v>10</v>
      </c>
      <c r="T212" s="55"/>
      <c r="U212" s="55">
        <f>SUMIFS('B0.5.GT2'!K:K,'B0.5.GT2'!A:A,'B0.SUM (tuần 0)'!$A212)</f>
        <v>0</v>
      </c>
      <c r="V212" s="55">
        <f>SUMIFS('B0.4.OEM'!K:K,'B0.4.OEM'!A:A,'B0.SUM (tuần 0)'!$A212)</f>
        <v>0</v>
      </c>
      <c r="W212" s="55"/>
      <c r="X212" s="55">
        <f>SUMIFS('B0.8.Online'!K:K,'B0.8.Online'!A:A,'B0.SUM (tuần 0)'!$A212)</f>
        <v>7</v>
      </c>
      <c r="Y212" s="58">
        <f t="shared" si="23"/>
        <v>7</v>
      </c>
      <c r="Z212" s="55"/>
      <c r="AA212" s="55">
        <f>SUMIFS('B0.3.XK'!L:L,'B0.3.XK'!A:A,'B0.SUM (tuần 0)'!$A212)</f>
        <v>0</v>
      </c>
      <c r="AB212" s="55"/>
      <c r="AC212" s="55">
        <f>SUMIFS('B0.5.GT2'!L:L,'B0.5.GT2'!A:A,'B0.SUM (tuần 0)'!$A212)</f>
        <v>0</v>
      </c>
      <c r="AD212" s="55">
        <f>SUMIFS('B0.4.OEM'!L:L,'B0.4.OEM'!A:A,'B0.SUM (tuần 0)'!$A212)</f>
        <v>0</v>
      </c>
      <c r="AE212" s="55"/>
      <c r="AF212" s="55">
        <f>SUMIFS('B0.8.Online'!L:L,'B0.8.Online'!A:A,'B0.SUM (tuần 0)'!$A212)</f>
        <v>7</v>
      </c>
      <c r="AG212" s="59">
        <f t="shared" si="24"/>
        <v>7</v>
      </c>
      <c r="AH212" s="60"/>
      <c r="AI212" s="60">
        <f>SUMIFS('B0.3.XK'!M:M,'B0.3.XK'!A:A,'B0.SUM (tuần 0)'!$A212)</f>
        <v>0</v>
      </c>
      <c r="AJ212" s="60"/>
      <c r="AK212" s="60">
        <f>SUMIFS('B0.5.GT2'!M:M,'B0.5.GT2'!A:A,'B0.SUM (tuần 0)'!$A212)</f>
        <v>0</v>
      </c>
      <c r="AL212" s="55">
        <f>SUMIFS('B0.4.OEM'!M:M,'B0.4.OEM'!A:A,'B0.SUM (tuần 0)'!$A212)</f>
        <v>0</v>
      </c>
      <c r="AM212" s="60"/>
      <c r="AN212" s="60">
        <f>SUMIFS('B0.8.Online'!M:M,'B0.8.Online'!A:A,'B0.SUM (tuần 0)'!$A212)</f>
        <v>7</v>
      </c>
      <c r="AO212" s="61"/>
      <c r="AP212" s="1">
        <f>SUMIFS('B1.SUM (tuần 4)'!$I:$I,'B1.SUM (tuần 4)'!$A:$A,'B0.SUM (tuần 0)'!$A212)</f>
        <v>0</v>
      </c>
      <c r="AQ212" s="62">
        <f t="shared" si="25"/>
        <v>1</v>
      </c>
    </row>
    <row r="213" spans="1:43" ht="13.5" customHeight="1">
      <c r="A213" s="63">
        <v>2001020251</v>
      </c>
      <c r="B213" s="64" t="s">
        <v>365</v>
      </c>
      <c r="C213" s="64" t="s">
        <v>366</v>
      </c>
      <c r="D213" s="52" t="s">
        <v>309</v>
      </c>
      <c r="E213" s="52" t="s">
        <v>312</v>
      </c>
      <c r="F213" s="55" t="s">
        <v>10</v>
      </c>
      <c r="G213" s="52"/>
      <c r="H213" s="52">
        <v>57882</v>
      </c>
      <c r="I213" s="56">
        <f t="shared" si="21"/>
        <v>0</v>
      </c>
      <c r="J213" s="55"/>
      <c r="K213" s="55">
        <f>SUMIFS('B0.3.XK'!J:J,'B0.3.XK'!A:A,'B0.SUM (tuần 0)'!$A213)</f>
        <v>0</v>
      </c>
      <c r="L213" s="55"/>
      <c r="M213" s="55">
        <f>SUMIFS('B0.5.GT2'!K:K,'B0.5.GT2'!A:A,'B0.SUM (tuần 0)'!$A213)</f>
        <v>0</v>
      </c>
      <c r="N213" s="55">
        <f>SUMIFS('B0.4.OEM'!J:J,'B0.4.OEM'!A:A,'B0.SUM (tuần 0)'!$A213)</f>
        <v>0</v>
      </c>
      <c r="O213" s="55"/>
      <c r="P213" s="55">
        <f>SUMIFS('B0.8.Online'!J:J,'B0.8.Online'!A:A,'B0.SUM (tuần 0)'!$A213)</f>
        <v>0</v>
      </c>
      <c r="Q213" s="57">
        <f t="shared" si="22"/>
        <v>0</v>
      </c>
      <c r="R213" s="55"/>
      <c r="S213" s="55">
        <f>SUMIFS('B0.3.XK'!K:K,'B0.3.XK'!A:A,'B0.SUM (tuần 0)'!$A213)</f>
        <v>0</v>
      </c>
      <c r="T213" s="55"/>
      <c r="U213" s="55">
        <f>SUMIFS('B0.5.GT2'!K:K,'B0.5.GT2'!A:A,'B0.SUM (tuần 0)'!$A213)</f>
        <v>0</v>
      </c>
      <c r="V213" s="55">
        <f>SUMIFS('B0.4.OEM'!K:K,'B0.4.OEM'!A:A,'B0.SUM (tuần 0)'!$A213)</f>
        <v>0</v>
      </c>
      <c r="W213" s="55"/>
      <c r="X213" s="55">
        <f>SUMIFS('B0.8.Online'!K:K,'B0.8.Online'!A:A,'B0.SUM (tuần 0)'!$A213)</f>
        <v>0</v>
      </c>
      <c r="Y213" s="58">
        <f t="shared" si="23"/>
        <v>0</v>
      </c>
      <c r="Z213" s="55"/>
      <c r="AA213" s="55">
        <f>SUMIFS('B0.3.XK'!L:L,'B0.3.XK'!A:A,'B0.SUM (tuần 0)'!$A213)</f>
        <v>0</v>
      </c>
      <c r="AB213" s="55"/>
      <c r="AC213" s="55">
        <f>SUMIFS('B0.5.GT2'!L:L,'B0.5.GT2'!A:A,'B0.SUM (tuần 0)'!$A213)</f>
        <v>0</v>
      </c>
      <c r="AD213" s="55">
        <f>SUMIFS('B0.4.OEM'!L:L,'B0.4.OEM'!A:A,'B0.SUM (tuần 0)'!$A213)</f>
        <v>0</v>
      </c>
      <c r="AE213" s="55"/>
      <c r="AF213" s="55">
        <f>SUMIFS('B0.8.Online'!L:L,'B0.8.Online'!A:A,'B0.SUM (tuần 0)'!$A213)</f>
        <v>0</v>
      </c>
      <c r="AG213" s="59">
        <f t="shared" si="24"/>
        <v>0</v>
      </c>
      <c r="AH213" s="60"/>
      <c r="AI213" s="60">
        <f>SUMIFS('B0.3.XK'!M:M,'B0.3.XK'!A:A,'B0.SUM (tuần 0)'!$A213)</f>
        <v>0</v>
      </c>
      <c r="AJ213" s="60"/>
      <c r="AK213" s="60">
        <f>SUMIFS('B0.5.GT2'!M:M,'B0.5.GT2'!A:A,'B0.SUM (tuần 0)'!$A213)</f>
        <v>0</v>
      </c>
      <c r="AL213" s="55">
        <f>SUMIFS('B0.4.OEM'!M:M,'B0.4.OEM'!A:A,'B0.SUM (tuần 0)'!$A213)</f>
        <v>0</v>
      </c>
      <c r="AM213" s="60"/>
      <c r="AN213" s="60">
        <f>SUMIFS('B0.8.Online'!M:M,'B0.8.Online'!A:A,'B0.SUM (tuần 0)'!$A213)</f>
        <v>0</v>
      </c>
      <c r="AO213" s="61"/>
      <c r="AP213" s="1">
        <f>SUMIFS('B1.SUM (tuần 4)'!$I:$I,'B1.SUM (tuần 4)'!$A:$A,'B0.SUM (tuần 0)'!$A213)</f>
        <v>0</v>
      </c>
      <c r="AQ213" s="62">
        <f t="shared" si="25"/>
        <v>0</v>
      </c>
    </row>
    <row r="214" spans="1:43" ht="13.5" customHeight="1">
      <c r="A214" s="63">
        <v>2001020252</v>
      </c>
      <c r="B214" s="64" t="s">
        <v>367</v>
      </c>
      <c r="C214" s="64" t="s">
        <v>368</v>
      </c>
      <c r="D214" s="52" t="s">
        <v>309</v>
      </c>
      <c r="E214" s="52" t="s">
        <v>312</v>
      </c>
      <c r="F214" s="55" t="s">
        <v>10</v>
      </c>
      <c r="G214" s="52"/>
      <c r="H214" s="52">
        <v>52620</v>
      </c>
      <c r="I214" s="56">
        <f t="shared" si="21"/>
        <v>0</v>
      </c>
      <c r="J214" s="55"/>
      <c r="K214" s="55">
        <f>SUMIFS('B0.3.XK'!J:J,'B0.3.XK'!A:A,'B0.SUM (tuần 0)'!$A214)</f>
        <v>0</v>
      </c>
      <c r="L214" s="55"/>
      <c r="M214" s="55">
        <f>SUMIFS('B0.5.GT2'!K:K,'B0.5.GT2'!A:A,'B0.SUM (tuần 0)'!$A214)</f>
        <v>0</v>
      </c>
      <c r="N214" s="55">
        <f>SUMIFS('B0.4.OEM'!J:J,'B0.4.OEM'!A:A,'B0.SUM (tuần 0)'!$A214)</f>
        <v>0</v>
      </c>
      <c r="O214" s="55"/>
      <c r="P214" s="55">
        <f>SUMIFS('B0.8.Online'!J:J,'B0.8.Online'!A:A,'B0.SUM (tuần 0)'!$A214)</f>
        <v>0</v>
      </c>
      <c r="Q214" s="57">
        <f t="shared" si="22"/>
        <v>0</v>
      </c>
      <c r="R214" s="55"/>
      <c r="S214" s="55">
        <f>SUMIFS('B0.3.XK'!K:K,'B0.3.XK'!A:A,'B0.SUM (tuần 0)'!$A214)</f>
        <v>0</v>
      </c>
      <c r="T214" s="55"/>
      <c r="U214" s="55">
        <f>SUMIFS('B0.5.GT2'!K:K,'B0.5.GT2'!A:A,'B0.SUM (tuần 0)'!$A214)</f>
        <v>0</v>
      </c>
      <c r="V214" s="55">
        <f>SUMIFS('B0.4.OEM'!K:K,'B0.4.OEM'!A:A,'B0.SUM (tuần 0)'!$A214)</f>
        <v>0</v>
      </c>
      <c r="W214" s="55"/>
      <c r="X214" s="55">
        <f>SUMIFS('B0.8.Online'!K:K,'B0.8.Online'!A:A,'B0.SUM (tuần 0)'!$A214)</f>
        <v>0</v>
      </c>
      <c r="Y214" s="58">
        <f t="shared" si="23"/>
        <v>0</v>
      </c>
      <c r="Z214" s="55"/>
      <c r="AA214" s="55">
        <f>SUMIFS('B0.3.XK'!L:L,'B0.3.XK'!A:A,'B0.SUM (tuần 0)'!$A214)</f>
        <v>0</v>
      </c>
      <c r="AB214" s="55"/>
      <c r="AC214" s="55">
        <f>SUMIFS('B0.5.GT2'!L:L,'B0.5.GT2'!A:A,'B0.SUM (tuần 0)'!$A214)</f>
        <v>0</v>
      </c>
      <c r="AD214" s="55">
        <f>SUMIFS('B0.4.OEM'!L:L,'B0.4.OEM'!A:A,'B0.SUM (tuần 0)'!$A214)</f>
        <v>0</v>
      </c>
      <c r="AE214" s="55"/>
      <c r="AF214" s="55">
        <f>SUMIFS('B0.8.Online'!L:L,'B0.8.Online'!A:A,'B0.SUM (tuần 0)'!$A214)</f>
        <v>0</v>
      </c>
      <c r="AG214" s="59">
        <f t="shared" si="24"/>
        <v>0</v>
      </c>
      <c r="AH214" s="60"/>
      <c r="AI214" s="60">
        <f>SUMIFS('B0.3.XK'!M:M,'B0.3.XK'!A:A,'B0.SUM (tuần 0)'!$A214)</f>
        <v>0</v>
      </c>
      <c r="AJ214" s="60"/>
      <c r="AK214" s="60">
        <f>SUMIFS('B0.5.GT2'!M:M,'B0.5.GT2'!A:A,'B0.SUM (tuần 0)'!$A214)</f>
        <v>0</v>
      </c>
      <c r="AL214" s="55">
        <f>SUMIFS('B0.4.OEM'!M:M,'B0.4.OEM'!A:A,'B0.SUM (tuần 0)'!$A214)</f>
        <v>0</v>
      </c>
      <c r="AM214" s="60"/>
      <c r="AN214" s="60">
        <f>SUMIFS('B0.8.Online'!M:M,'B0.8.Online'!A:A,'B0.SUM (tuần 0)'!$A214)</f>
        <v>0</v>
      </c>
      <c r="AO214" s="61"/>
      <c r="AP214" s="1">
        <f>SUMIFS('B1.SUM (tuần 4)'!$I:$I,'B1.SUM (tuần 4)'!$A:$A,'B0.SUM (tuần 0)'!$A214)</f>
        <v>0</v>
      </c>
      <c r="AQ214" s="62">
        <f t="shared" si="25"/>
        <v>0</v>
      </c>
    </row>
    <row r="215" spans="1:43" ht="13.5" customHeight="1">
      <c r="A215" s="63">
        <v>2002010020</v>
      </c>
      <c r="B215" s="64" t="s">
        <v>369</v>
      </c>
      <c r="C215" s="64" t="s">
        <v>370</v>
      </c>
      <c r="D215" s="52" t="s">
        <v>309</v>
      </c>
      <c r="E215" s="52" t="s">
        <v>371</v>
      </c>
      <c r="F215" s="55" t="s">
        <v>10</v>
      </c>
      <c r="G215" s="52"/>
      <c r="H215" s="52">
        <v>26310</v>
      </c>
      <c r="I215" s="56">
        <f t="shared" si="21"/>
        <v>0</v>
      </c>
      <c r="J215" s="55"/>
      <c r="K215" s="55">
        <f>SUMIFS('B0.3.XK'!J:J,'B0.3.XK'!A:A,'B0.SUM (tuần 0)'!$A215)</f>
        <v>0</v>
      </c>
      <c r="L215" s="55"/>
      <c r="M215" s="55">
        <f>SUMIFS('B0.5.GT2'!K:K,'B0.5.GT2'!A:A,'B0.SUM (tuần 0)'!$A215)</f>
        <v>0</v>
      </c>
      <c r="N215" s="55">
        <f>SUMIFS('B0.4.OEM'!J:J,'B0.4.OEM'!A:A,'B0.SUM (tuần 0)'!$A215)</f>
        <v>0</v>
      </c>
      <c r="O215" s="55"/>
      <c r="P215" s="55">
        <f>SUMIFS('B0.8.Online'!J:J,'B0.8.Online'!A:A,'B0.SUM (tuần 0)'!$A215)</f>
        <v>0</v>
      </c>
      <c r="Q215" s="57">
        <f t="shared" si="22"/>
        <v>0</v>
      </c>
      <c r="R215" s="55"/>
      <c r="S215" s="55">
        <f>SUMIFS('B0.3.XK'!K:K,'B0.3.XK'!A:A,'B0.SUM (tuần 0)'!$A215)</f>
        <v>0</v>
      </c>
      <c r="T215" s="55"/>
      <c r="U215" s="55">
        <f>SUMIFS('B0.5.GT2'!K:K,'B0.5.GT2'!A:A,'B0.SUM (tuần 0)'!$A215)</f>
        <v>0</v>
      </c>
      <c r="V215" s="55">
        <f>SUMIFS('B0.4.OEM'!K:K,'B0.4.OEM'!A:A,'B0.SUM (tuần 0)'!$A215)</f>
        <v>0</v>
      </c>
      <c r="W215" s="55"/>
      <c r="X215" s="55">
        <f>SUMIFS('B0.8.Online'!K:K,'B0.8.Online'!A:A,'B0.SUM (tuần 0)'!$A215)</f>
        <v>0</v>
      </c>
      <c r="Y215" s="58">
        <f t="shared" si="23"/>
        <v>0</v>
      </c>
      <c r="Z215" s="55"/>
      <c r="AA215" s="55">
        <f>SUMIFS('B0.3.XK'!L:L,'B0.3.XK'!A:A,'B0.SUM (tuần 0)'!$A215)</f>
        <v>0</v>
      </c>
      <c r="AB215" s="55"/>
      <c r="AC215" s="55">
        <f>SUMIFS('B0.5.GT2'!L:L,'B0.5.GT2'!A:A,'B0.SUM (tuần 0)'!$A215)</f>
        <v>0</v>
      </c>
      <c r="AD215" s="55">
        <f>SUMIFS('B0.4.OEM'!L:L,'B0.4.OEM'!A:A,'B0.SUM (tuần 0)'!$A215)</f>
        <v>0</v>
      </c>
      <c r="AE215" s="55"/>
      <c r="AF215" s="55">
        <f>SUMIFS('B0.8.Online'!L:L,'B0.8.Online'!A:A,'B0.SUM (tuần 0)'!$A215)</f>
        <v>0</v>
      </c>
      <c r="AG215" s="59">
        <f t="shared" si="24"/>
        <v>0</v>
      </c>
      <c r="AH215" s="60"/>
      <c r="AI215" s="60">
        <f>SUMIFS('B0.3.XK'!M:M,'B0.3.XK'!A:A,'B0.SUM (tuần 0)'!$A215)</f>
        <v>0</v>
      </c>
      <c r="AJ215" s="60"/>
      <c r="AK215" s="60">
        <f>SUMIFS('B0.5.GT2'!M:M,'B0.5.GT2'!A:A,'B0.SUM (tuần 0)'!$A215)</f>
        <v>0</v>
      </c>
      <c r="AL215" s="55">
        <f>SUMIFS('B0.4.OEM'!M:M,'B0.4.OEM'!A:A,'B0.SUM (tuần 0)'!$A215)</f>
        <v>0</v>
      </c>
      <c r="AM215" s="60"/>
      <c r="AN215" s="60">
        <f>SUMIFS('B0.8.Online'!M:M,'B0.8.Online'!A:A,'B0.SUM (tuần 0)'!$A215)</f>
        <v>0</v>
      </c>
      <c r="AO215" s="61"/>
      <c r="AP215" s="1">
        <f>SUMIFS('B1.SUM (tuần 4)'!$I:$I,'B1.SUM (tuần 4)'!$A:$A,'B0.SUM (tuần 0)'!$A215)</f>
        <v>0</v>
      </c>
      <c r="AQ215" s="62">
        <f t="shared" si="25"/>
        <v>0</v>
      </c>
    </row>
    <row r="216" spans="1:43" ht="13.5" customHeight="1">
      <c r="A216" s="63">
        <v>2002010070</v>
      </c>
      <c r="B216" s="64" t="s">
        <v>372</v>
      </c>
      <c r="C216" s="64" t="s">
        <v>370</v>
      </c>
      <c r="D216" s="52" t="s">
        <v>309</v>
      </c>
      <c r="E216" s="52" t="s">
        <v>371</v>
      </c>
      <c r="F216" s="55" t="s">
        <v>10</v>
      </c>
      <c r="G216" s="52"/>
      <c r="H216" s="52">
        <v>22574</v>
      </c>
      <c r="I216" s="56">
        <f t="shared" si="21"/>
        <v>500</v>
      </c>
      <c r="J216" s="55"/>
      <c r="K216" s="55">
        <f>SUMIFS('B0.3.XK'!J:J,'B0.3.XK'!A:A,'B0.SUM (tuần 0)'!$A216)</f>
        <v>500</v>
      </c>
      <c r="L216" s="55"/>
      <c r="M216" s="55">
        <f>SUMIFS('B0.5.GT2'!K:K,'B0.5.GT2'!A:A,'B0.SUM (tuần 0)'!$A216)</f>
        <v>0</v>
      </c>
      <c r="N216" s="55">
        <f>SUMIFS('B0.4.OEM'!J:J,'B0.4.OEM'!A:A,'B0.SUM (tuần 0)'!$A216)</f>
        <v>0</v>
      </c>
      <c r="O216" s="55"/>
      <c r="P216" s="55">
        <f>SUMIFS('B0.8.Online'!J:J,'B0.8.Online'!A:A,'B0.SUM (tuần 0)'!$A216)</f>
        <v>0</v>
      </c>
      <c r="Q216" s="57">
        <f t="shared" si="22"/>
        <v>0</v>
      </c>
      <c r="R216" s="55"/>
      <c r="S216" s="55">
        <f>SUMIFS('B0.3.XK'!K:K,'B0.3.XK'!A:A,'B0.SUM (tuần 0)'!$A216)</f>
        <v>0</v>
      </c>
      <c r="T216" s="55"/>
      <c r="U216" s="55">
        <f>SUMIFS('B0.5.GT2'!K:K,'B0.5.GT2'!A:A,'B0.SUM (tuần 0)'!$A216)</f>
        <v>0</v>
      </c>
      <c r="V216" s="55">
        <f>SUMIFS('B0.4.OEM'!K:K,'B0.4.OEM'!A:A,'B0.SUM (tuần 0)'!$A216)</f>
        <v>0</v>
      </c>
      <c r="W216" s="55"/>
      <c r="X216" s="55">
        <f>SUMIFS('B0.8.Online'!K:K,'B0.8.Online'!A:A,'B0.SUM (tuần 0)'!$A216)</f>
        <v>0</v>
      </c>
      <c r="Y216" s="58">
        <f t="shared" si="23"/>
        <v>0</v>
      </c>
      <c r="Z216" s="55"/>
      <c r="AA216" s="55">
        <f>SUMIFS('B0.3.XK'!L:L,'B0.3.XK'!A:A,'B0.SUM (tuần 0)'!$A216)</f>
        <v>0</v>
      </c>
      <c r="AB216" s="55"/>
      <c r="AC216" s="55">
        <f>SUMIFS('B0.5.GT2'!L:L,'B0.5.GT2'!A:A,'B0.SUM (tuần 0)'!$A216)</f>
        <v>0</v>
      </c>
      <c r="AD216" s="55">
        <f>SUMIFS('B0.4.OEM'!L:L,'B0.4.OEM'!A:A,'B0.SUM (tuần 0)'!$A216)</f>
        <v>0</v>
      </c>
      <c r="AE216" s="55"/>
      <c r="AF216" s="55">
        <f>SUMIFS('B0.8.Online'!L:L,'B0.8.Online'!A:A,'B0.SUM (tuần 0)'!$A216)</f>
        <v>0</v>
      </c>
      <c r="AG216" s="59">
        <f t="shared" si="24"/>
        <v>500</v>
      </c>
      <c r="AH216" s="60"/>
      <c r="AI216" s="60">
        <f>SUMIFS('B0.3.XK'!M:M,'B0.3.XK'!A:A,'B0.SUM (tuần 0)'!$A216)</f>
        <v>500</v>
      </c>
      <c r="AJ216" s="60"/>
      <c r="AK216" s="60">
        <f>SUMIFS('B0.5.GT2'!M:M,'B0.5.GT2'!A:A,'B0.SUM (tuần 0)'!$A216)</f>
        <v>0</v>
      </c>
      <c r="AL216" s="55">
        <f>SUMIFS('B0.4.OEM'!M:M,'B0.4.OEM'!A:A,'B0.SUM (tuần 0)'!$A216)</f>
        <v>0</v>
      </c>
      <c r="AM216" s="60"/>
      <c r="AN216" s="60">
        <f>SUMIFS('B0.8.Online'!M:M,'B0.8.Online'!A:A,'B0.SUM (tuần 0)'!$A216)</f>
        <v>0</v>
      </c>
      <c r="AO216" s="61"/>
      <c r="AP216" s="1">
        <f>SUMIFS('B1.SUM (tuần 4)'!$I:$I,'B1.SUM (tuần 4)'!$A:$A,'B0.SUM (tuần 0)'!$A216)</f>
        <v>0</v>
      </c>
      <c r="AQ216" s="62">
        <f t="shared" si="25"/>
        <v>500</v>
      </c>
    </row>
    <row r="217" spans="1:43" ht="13.5" customHeight="1">
      <c r="A217" s="63">
        <v>2002010077</v>
      </c>
      <c r="B217" s="64" t="s">
        <v>373</v>
      </c>
      <c r="C217" s="64" t="s">
        <v>370</v>
      </c>
      <c r="D217" s="52" t="s">
        <v>309</v>
      </c>
      <c r="E217" s="52" t="s">
        <v>371</v>
      </c>
      <c r="F217" s="55" t="s">
        <v>10</v>
      </c>
      <c r="G217" s="52"/>
      <c r="H217" s="52">
        <v>18417</v>
      </c>
      <c r="I217" s="56">
        <f t="shared" si="21"/>
        <v>8100</v>
      </c>
      <c r="J217" s="55"/>
      <c r="K217" s="55">
        <f>SUMIFS('B0.3.XK'!J:J,'B0.3.XK'!A:A,'B0.SUM (tuần 0)'!$A217)</f>
        <v>8100</v>
      </c>
      <c r="L217" s="55"/>
      <c r="M217" s="55">
        <f>SUMIFS('B0.5.GT2'!K:K,'B0.5.GT2'!A:A,'B0.SUM (tuần 0)'!$A217)</f>
        <v>0</v>
      </c>
      <c r="N217" s="55">
        <f>SUMIFS('B0.4.OEM'!J:J,'B0.4.OEM'!A:A,'B0.SUM (tuần 0)'!$A217)</f>
        <v>0</v>
      </c>
      <c r="O217" s="55"/>
      <c r="P217" s="55">
        <f>SUMIFS('B0.8.Online'!J:J,'B0.8.Online'!A:A,'B0.SUM (tuần 0)'!$A217)</f>
        <v>0</v>
      </c>
      <c r="Q217" s="57">
        <f t="shared" si="22"/>
        <v>0</v>
      </c>
      <c r="R217" s="55"/>
      <c r="S217" s="55">
        <f>SUMIFS('B0.3.XK'!K:K,'B0.3.XK'!A:A,'B0.SUM (tuần 0)'!$A217)</f>
        <v>0</v>
      </c>
      <c r="T217" s="55"/>
      <c r="U217" s="55">
        <f>SUMIFS('B0.5.GT2'!K:K,'B0.5.GT2'!A:A,'B0.SUM (tuần 0)'!$A217)</f>
        <v>0</v>
      </c>
      <c r="V217" s="55">
        <f>SUMIFS('B0.4.OEM'!K:K,'B0.4.OEM'!A:A,'B0.SUM (tuần 0)'!$A217)</f>
        <v>0</v>
      </c>
      <c r="W217" s="55"/>
      <c r="X217" s="55">
        <f>SUMIFS('B0.8.Online'!K:K,'B0.8.Online'!A:A,'B0.SUM (tuần 0)'!$A217)</f>
        <v>0</v>
      </c>
      <c r="Y217" s="58">
        <f t="shared" si="23"/>
        <v>0</v>
      </c>
      <c r="Z217" s="55"/>
      <c r="AA217" s="55">
        <f>SUMIFS('B0.3.XK'!L:L,'B0.3.XK'!A:A,'B0.SUM (tuần 0)'!$A217)</f>
        <v>0</v>
      </c>
      <c r="AB217" s="55"/>
      <c r="AC217" s="55">
        <f>SUMIFS('B0.5.GT2'!L:L,'B0.5.GT2'!A:A,'B0.SUM (tuần 0)'!$A217)</f>
        <v>0</v>
      </c>
      <c r="AD217" s="55">
        <f>SUMIFS('B0.4.OEM'!L:L,'B0.4.OEM'!A:A,'B0.SUM (tuần 0)'!$A217)</f>
        <v>0</v>
      </c>
      <c r="AE217" s="55"/>
      <c r="AF217" s="55">
        <f>SUMIFS('B0.8.Online'!L:L,'B0.8.Online'!A:A,'B0.SUM (tuần 0)'!$A217)</f>
        <v>0</v>
      </c>
      <c r="AG217" s="59">
        <f t="shared" si="24"/>
        <v>14790</v>
      </c>
      <c r="AH217" s="60"/>
      <c r="AI217" s="60">
        <f>SUMIFS('B0.3.XK'!M:M,'B0.3.XK'!A:A,'B0.SUM (tuần 0)'!$A217)</f>
        <v>14790</v>
      </c>
      <c r="AJ217" s="60"/>
      <c r="AK217" s="60">
        <f>SUMIFS('B0.5.GT2'!M:M,'B0.5.GT2'!A:A,'B0.SUM (tuần 0)'!$A217)</f>
        <v>0</v>
      </c>
      <c r="AL217" s="55">
        <f>SUMIFS('B0.4.OEM'!M:M,'B0.4.OEM'!A:A,'B0.SUM (tuần 0)'!$A217)</f>
        <v>0</v>
      </c>
      <c r="AM217" s="60"/>
      <c r="AN217" s="60">
        <f>SUMIFS('B0.8.Online'!M:M,'B0.8.Online'!A:A,'B0.SUM (tuần 0)'!$A217)</f>
        <v>0</v>
      </c>
      <c r="AO217" s="61"/>
      <c r="AP217" s="1">
        <f>SUMIFS('B1.SUM (tuần 4)'!$I:$I,'B1.SUM (tuần 4)'!$A:$A,'B0.SUM (tuần 0)'!$A217)</f>
        <v>0</v>
      </c>
      <c r="AQ217" s="62">
        <f t="shared" si="25"/>
        <v>8100</v>
      </c>
    </row>
    <row r="218" spans="1:43" ht="13.5" customHeight="1">
      <c r="A218" s="63">
        <v>2003020022</v>
      </c>
      <c r="B218" s="64" t="s">
        <v>374</v>
      </c>
      <c r="C218" s="64" t="s">
        <v>375</v>
      </c>
      <c r="D218" s="52" t="s">
        <v>42</v>
      </c>
      <c r="E218" s="52" t="s">
        <v>376</v>
      </c>
      <c r="F218" s="55" t="s">
        <v>10</v>
      </c>
      <c r="G218" s="52"/>
      <c r="H218" s="52">
        <v>32887</v>
      </c>
      <c r="I218" s="56">
        <f t="shared" si="21"/>
        <v>0</v>
      </c>
      <c r="J218" s="55"/>
      <c r="K218" s="55">
        <f>SUMIFS('B0.3.XK'!J:J,'B0.3.XK'!A:A,'B0.SUM (tuần 0)'!$A218)</f>
        <v>0</v>
      </c>
      <c r="L218" s="55"/>
      <c r="M218" s="55">
        <f>SUMIFS('B0.5.GT2'!K:K,'B0.5.GT2'!A:A,'B0.SUM (tuần 0)'!$A218)</f>
        <v>0</v>
      </c>
      <c r="N218" s="55">
        <f>SUMIFS('B0.4.OEM'!J:J,'B0.4.OEM'!A:A,'B0.SUM (tuần 0)'!$A218)</f>
        <v>0</v>
      </c>
      <c r="O218" s="55"/>
      <c r="P218" s="55">
        <f>SUMIFS('B0.8.Online'!J:J,'B0.8.Online'!A:A,'B0.SUM (tuần 0)'!$A218)</f>
        <v>0</v>
      </c>
      <c r="Q218" s="57">
        <f t="shared" si="22"/>
        <v>250</v>
      </c>
      <c r="R218" s="55"/>
      <c r="S218" s="55">
        <f>SUMIFS('B0.3.XK'!K:K,'B0.3.XK'!A:A,'B0.SUM (tuần 0)'!$A218)</f>
        <v>250</v>
      </c>
      <c r="T218" s="55"/>
      <c r="U218" s="55">
        <f>SUMIFS('B0.5.GT2'!K:K,'B0.5.GT2'!A:A,'B0.SUM (tuần 0)'!$A218)</f>
        <v>0</v>
      </c>
      <c r="V218" s="55">
        <f>SUMIFS('B0.4.OEM'!K:K,'B0.4.OEM'!A:A,'B0.SUM (tuần 0)'!$A218)</f>
        <v>0</v>
      </c>
      <c r="W218" s="55"/>
      <c r="X218" s="55">
        <f>SUMIFS('B0.8.Online'!K:K,'B0.8.Online'!A:A,'B0.SUM (tuần 0)'!$A218)</f>
        <v>0</v>
      </c>
      <c r="Y218" s="58">
        <f t="shared" si="23"/>
        <v>0</v>
      </c>
      <c r="Z218" s="55"/>
      <c r="AA218" s="55">
        <f>SUMIFS('B0.3.XK'!L:L,'B0.3.XK'!A:A,'B0.SUM (tuần 0)'!$A218)</f>
        <v>0</v>
      </c>
      <c r="AB218" s="55"/>
      <c r="AC218" s="55">
        <f>SUMIFS('B0.5.GT2'!L:L,'B0.5.GT2'!A:A,'B0.SUM (tuần 0)'!$A218)</f>
        <v>0</v>
      </c>
      <c r="AD218" s="55">
        <f>SUMIFS('B0.4.OEM'!L:L,'B0.4.OEM'!A:A,'B0.SUM (tuần 0)'!$A218)</f>
        <v>0</v>
      </c>
      <c r="AE218" s="55"/>
      <c r="AF218" s="55">
        <f>SUMIFS('B0.8.Online'!L:L,'B0.8.Online'!A:A,'B0.SUM (tuần 0)'!$A218)</f>
        <v>0</v>
      </c>
      <c r="AG218" s="59">
        <f t="shared" si="24"/>
        <v>0</v>
      </c>
      <c r="AH218" s="60"/>
      <c r="AI218" s="60">
        <f>SUMIFS('B0.3.XK'!M:M,'B0.3.XK'!A:A,'B0.SUM (tuần 0)'!$A218)</f>
        <v>0</v>
      </c>
      <c r="AJ218" s="60"/>
      <c r="AK218" s="60">
        <f>SUMIFS('B0.5.GT2'!M:M,'B0.5.GT2'!A:A,'B0.SUM (tuần 0)'!$A218)</f>
        <v>0</v>
      </c>
      <c r="AL218" s="55">
        <f>SUMIFS('B0.4.OEM'!M:M,'B0.4.OEM'!A:A,'B0.SUM (tuần 0)'!$A218)</f>
        <v>0</v>
      </c>
      <c r="AM218" s="60"/>
      <c r="AN218" s="60">
        <f>SUMIFS('B0.8.Online'!M:M,'B0.8.Online'!A:A,'B0.SUM (tuần 0)'!$A218)</f>
        <v>0</v>
      </c>
      <c r="AO218" s="61"/>
      <c r="AP218" s="1">
        <f>SUMIFS('B1.SUM (tuần 4)'!$I:$I,'B1.SUM (tuần 4)'!$A:$A,'B0.SUM (tuần 0)'!$A218)</f>
        <v>0</v>
      </c>
      <c r="AQ218" s="62">
        <f t="shared" si="25"/>
        <v>0</v>
      </c>
    </row>
    <row r="219" spans="1:43" ht="13.5" customHeight="1">
      <c r="A219" s="63">
        <v>2003020031</v>
      </c>
      <c r="B219" s="64" t="s">
        <v>377</v>
      </c>
      <c r="C219" s="64" t="s">
        <v>378</v>
      </c>
      <c r="D219" s="52" t="s">
        <v>42</v>
      </c>
      <c r="E219" s="52" t="s">
        <v>376</v>
      </c>
      <c r="F219" s="55" t="s">
        <v>10</v>
      </c>
      <c r="G219" s="52"/>
      <c r="H219" s="52">
        <v>32136</v>
      </c>
      <c r="I219" s="56">
        <f t="shared" si="21"/>
        <v>0</v>
      </c>
      <c r="J219" s="55"/>
      <c r="K219" s="55">
        <f>SUMIFS('B0.3.XK'!J:J,'B0.3.XK'!A:A,'B0.SUM (tuần 0)'!$A219)</f>
        <v>0</v>
      </c>
      <c r="L219" s="55"/>
      <c r="M219" s="55">
        <f>SUMIFS('B0.5.GT2'!K:K,'B0.5.GT2'!A:A,'B0.SUM (tuần 0)'!$A219)</f>
        <v>0</v>
      </c>
      <c r="N219" s="55">
        <f>SUMIFS('B0.4.OEM'!J:J,'B0.4.OEM'!A:A,'B0.SUM (tuần 0)'!$A219)</f>
        <v>0</v>
      </c>
      <c r="O219" s="55"/>
      <c r="P219" s="55">
        <f>SUMIFS('B0.8.Online'!J:J,'B0.8.Online'!A:A,'B0.SUM (tuần 0)'!$A219)</f>
        <v>0</v>
      </c>
      <c r="Q219" s="57">
        <f t="shared" si="22"/>
        <v>0</v>
      </c>
      <c r="R219" s="55"/>
      <c r="S219" s="55">
        <f>SUMIFS('B0.3.XK'!K:K,'B0.3.XK'!A:A,'B0.SUM (tuần 0)'!$A219)</f>
        <v>0</v>
      </c>
      <c r="T219" s="55"/>
      <c r="U219" s="55">
        <f>SUMIFS('B0.5.GT2'!K:K,'B0.5.GT2'!A:A,'B0.SUM (tuần 0)'!$A219)</f>
        <v>0</v>
      </c>
      <c r="V219" s="55">
        <f>SUMIFS('B0.4.OEM'!K:K,'B0.4.OEM'!A:A,'B0.SUM (tuần 0)'!$A219)</f>
        <v>0</v>
      </c>
      <c r="W219" s="55"/>
      <c r="X219" s="55">
        <f>SUMIFS('B0.8.Online'!K:K,'B0.8.Online'!A:A,'B0.SUM (tuần 0)'!$A219)</f>
        <v>0</v>
      </c>
      <c r="Y219" s="58">
        <f t="shared" si="23"/>
        <v>0</v>
      </c>
      <c r="Z219" s="55"/>
      <c r="AA219" s="55">
        <f>SUMIFS('B0.3.XK'!L:L,'B0.3.XK'!A:A,'B0.SUM (tuần 0)'!$A219)</f>
        <v>0</v>
      </c>
      <c r="AB219" s="55"/>
      <c r="AC219" s="55">
        <f>SUMIFS('B0.5.GT2'!L:L,'B0.5.GT2'!A:A,'B0.SUM (tuần 0)'!$A219)</f>
        <v>0</v>
      </c>
      <c r="AD219" s="55">
        <f>SUMIFS('B0.4.OEM'!L:L,'B0.4.OEM'!A:A,'B0.SUM (tuần 0)'!$A219)</f>
        <v>0</v>
      </c>
      <c r="AE219" s="55"/>
      <c r="AF219" s="55">
        <f>SUMIFS('B0.8.Online'!L:L,'B0.8.Online'!A:A,'B0.SUM (tuần 0)'!$A219)</f>
        <v>0</v>
      </c>
      <c r="AG219" s="59">
        <f t="shared" si="24"/>
        <v>5000</v>
      </c>
      <c r="AH219" s="60"/>
      <c r="AI219" s="60">
        <f>SUMIFS('B0.3.XK'!M:M,'B0.3.XK'!A:A,'B0.SUM (tuần 0)'!$A219)</f>
        <v>5000</v>
      </c>
      <c r="AJ219" s="60"/>
      <c r="AK219" s="60">
        <f>SUMIFS('B0.5.GT2'!M:M,'B0.5.GT2'!A:A,'B0.SUM (tuần 0)'!$A219)</f>
        <v>0</v>
      </c>
      <c r="AL219" s="55">
        <f>SUMIFS('B0.4.OEM'!M:M,'B0.4.OEM'!A:A,'B0.SUM (tuần 0)'!$A219)</f>
        <v>0</v>
      </c>
      <c r="AM219" s="60"/>
      <c r="AN219" s="60">
        <f>SUMIFS('B0.8.Online'!M:M,'B0.8.Online'!A:A,'B0.SUM (tuần 0)'!$A219)</f>
        <v>0</v>
      </c>
      <c r="AO219" s="61"/>
      <c r="AP219" s="1">
        <f>SUMIFS('B1.SUM (tuần 4)'!$I:$I,'B1.SUM (tuần 4)'!$A:$A,'B0.SUM (tuần 0)'!$A219)</f>
        <v>0</v>
      </c>
      <c r="AQ219" s="62">
        <f t="shared" si="25"/>
        <v>0</v>
      </c>
    </row>
    <row r="220" spans="1:43" ht="13.5" customHeight="1">
      <c r="A220" s="63">
        <v>2003020052</v>
      </c>
      <c r="B220" s="64" t="s">
        <v>379</v>
      </c>
      <c r="C220" s="64" t="s">
        <v>380</v>
      </c>
      <c r="D220" s="52" t="s">
        <v>42</v>
      </c>
      <c r="E220" s="52" t="s">
        <v>376</v>
      </c>
      <c r="F220" s="55" t="s">
        <v>10</v>
      </c>
      <c r="G220" s="52"/>
      <c r="H220" s="52">
        <v>34203</v>
      </c>
      <c r="I220" s="56">
        <f t="shared" si="21"/>
        <v>500</v>
      </c>
      <c r="J220" s="55"/>
      <c r="K220" s="55">
        <f>SUMIFS('B0.3.XK'!J:J,'B0.3.XK'!A:A,'B0.SUM (tuần 0)'!$A220)</f>
        <v>500</v>
      </c>
      <c r="L220" s="55"/>
      <c r="M220" s="55">
        <f>SUMIFS('B0.5.GT2'!K:K,'B0.5.GT2'!A:A,'B0.SUM (tuần 0)'!$A220)</f>
        <v>0</v>
      </c>
      <c r="N220" s="55">
        <f>SUMIFS('B0.4.OEM'!J:J,'B0.4.OEM'!A:A,'B0.SUM (tuần 0)'!$A220)</f>
        <v>0</v>
      </c>
      <c r="O220" s="55"/>
      <c r="P220" s="55">
        <f>SUMIFS('B0.8.Online'!J:J,'B0.8.Online'!A:A,'B0.SUM (tuần 0)'!$A220)</f>
        <v>0</v>
      </c>
      <c r="Q220" s="57">
        <f t="shared" si="22"/>
        <v>0</v>
      </c>
      <c r="R220" s="55"/>
      <c r="S220" s="55">
        <f>SUMIFS('B0.3.XK'!K:K,'B0.3.XK'!A:A,'B0.SUM (tuần 0)'!$A220)</f>
        <v>0</v>
      </c>
      <c r="T220" s="55"/>
      <c r="U220" s="55">
        <f>SUMIFS('B0.5.GT2'!K:K,'B0.5.GT2'!A:A,'B0.SUM (tuần 0)'!$A220)</f>
        <v>0</v>
      </c>
      <c r="V220" s="55">
        <f>SUMIFS('B0.4.OEM'!K:K,'B0.4.OEM'!A:A,'B0.SUM (tuần 0)'!$A220)</f>
        <v>0</v>
      </c>
      <c r="W220" s="55"/>
      <c r="X220" s="55">
        <f>SUMIFS('B0.8.Online'!K:K,'B0.8.Online'!A:A,'B0.SUM (tuần 0)'!$A220)</f>
        <v>0</v>
      </c>
      <c r="Y220" s="58">
        <f t="shared" si="23"/>
        <v>0</v>
      </c>
      <c r="Z220" s="55"/>
      <c r="AA220" s="55">
        <f>SUMIFS('B0.3.XK'!L:L,'B0.3.XK'!A:A,'B0.SUM (tuần 0)'!$A220)</f>
        <v>0</v>
      </c>
      <c r="AB220" s="55"/>
      <c r="AC220" s="55">
        <f>SUMIFS('B0.5.GT2'!L:L,'B0.5.GT2'!A:A,'B0.SUM (tuần 0)'!$A220)</f>
        <v>0</v>
      </c>
      <c r="AD220" s="55">
        <f>SUMIFS('B0.4.OEM'!L:L,'B0.4.OEM'!A:A,'B0.SUM (tuần 0)'!$A220)</f>
        <v>0</v>
      </c>
      <c r="AE220" s="55"/>
      <c r="AF220" s="55">
        <f>SUMIFS('B0.8.Online'!L:L,'B0.8.Online'!A:A,'B0.SUM (tuần 0)'!$A220)</f>
        <v>0</v>
      </c>
      <c r="AG220" s="59">
        <f t="shared" si="24"/>
        <v>0</v>
      </c>
      <c r="AH220" s="60"/>
      <c r="AI220" s="60">
        <f>SUMIFS('B0.3.XK'!M:M,'B0.3.XK'!A:A,'B0.SUM (tuần 0)'!$A220)</f>
        <v>0</v>
      </c>
      <c r="AJ220" s="60"/>
      <c r="AK220" s="60">
        <f>SUMIFS('B0.5.GT2'!M:M,'B0.5.GT2'!A:A,'B0.SUM (tuần 0)'!$A220)</f>
        <v>0</v>
      </c>
      <c r="AL220" s="55">
        <f>SUMIFS('B0.4.OEM'!M:M,'B0.4.OEM'!A:A,'B0.SUM (tuần 0)'!$A220)</f>
        <v>0</v>
      </c>
      <c r="AM220" s="60"/>
      <c r="AN220" s="60">
        <f>SUMIFS('B0.8.Online'!M:M,'B0.8.Online'!A:A,'B0.SUM (tuần 0)'!$A220)</f>
        <v>0</v>
      </c>
      <c r="AO220" s="61"/>
      <c r="AP220" s="1">
        <f>SUMIFS('B1.SUM (tuần 4)'!$I:$I,'B1.SUM (tuần 4)'!$A:$A,'B0.SUM (tuần 0)'!$A220)</f>
        <v>0</v>
      </c>
      <c r="AQ220" s="62">
        <f t="shared" si="25"/>
        <v>500</v>
      </c>
    </row>
    <row r="221" spans="1:43" ht="13.5" customHeight="1">
      <c r="A221" s="63">
        <v>2003030137</v>
      </c>
      <c r="B221" s="64" t="s">
        <v>381</v>
      </c>
      <c r="C221" s="64" t="s">
        <v>382</v>
      </c>
      <c r="D221" s="52" t="s">
        <v>42</v>
      </c>
      <c r="E221" s="52" t="s">
        <v>376</v>
      </c>
      <c r="F221" s="55" t="s">
        <v>10</v>
      </c>
      <c r="G221" s="52"/>
      <c r="H221" s="52">
        <v>31835</v>
      </c>
      <c r="I221" s="56">
        <f t="shared" si="21"/>
        <v>0</v>
      </c>
      <c r="J221" s="55"/>
      <c r="K221" s="55">
        <f>SUMIFS('B0.3.XK'!J:J,'B0.3.XK'!A:A,'B0.SUM (tuần 0)'!$A221)</f>
        <v>0</v>
      </c>
      <c r="L221" s="55"/>
      <c r="M221" s="55">
        <f>SUMIFS('B0.5.GT2'!K:K,'B0.5.GT2'!A:A,'B0.SUM (tuần 0)'!$A221)</f>
        <v>0</v>
      </c>
      <c r="N221" s="55">
        <f>SUMIFS('B0.4.OEM'!J:J,'B0.4.OEM'!A:A,'B0.SUM (tuần 0)'!$A221)</f>
        <v>0</v>
      </c>
      <c r="O221" s="55"/>
      <c r="P221" s="55">
        <f>SUMIFS('B0.8.Online'!J:J,'B0.8.Online'!A:A,'B0.SUM (tuần 0)'!$A221)</f>
        <v>0</v>
      </c>
      <c r="Q221" s="57">
        <f t="shared" si="22"/>
        <v>0</v>
      </c>
      <c r="R221" s="55"/>
      <c r="S221" s="55">
        <f>SUMIFS('B0.3.XK'!K:K,'B0.3.XK'!A:A,'B0.SUM (tuần 0)'!$A221)</f>
        <v>0</v>
      </c>
      <c r="T221" s="55"/>
      <c r="U221" s="55">
        <f>SUMIFS('B0.5.GT2'!K:K,'B0.5.GT2'!A:A,'B0.SUM (tuần 0)'!$A221)</f>
        <v>0</v>
      </c>
      <c r="V221" s="55">
        <f>SUMIFS('B0.4.OEM'!K:K,'B0.4.OEM'!A:A,'B0.SUM (tuần 0)'!$A221)</f>
        <v>0</v>
      </c>
      <c r="W221" s="55"/>
      <c r="X221" s="55">
        <f>SUMIFS('B0.8.Online'!K:K,'B0.8.Online'!A:A,'B0.SUM (tuần 0)'!$A221)</f>
        <v>0</v>
      </c>
      <c r="Y221" s="58">
        <f t="shared" si="23"/>
        <v>0</v>
      </c>
      <c r="Z221" s="55"/>
      <c r="AA221" s="55">
        <f>SUMIFS('B0.3.XK'!L:L,'B0.3.XK'!A:A,'B0.SUM (tuần 0)'!$A221)</f>
        <v>0</v>
      </c>
      <c r="AB221" s="55"/>
      <c r="AC221" s="55">
        <f>SUMIFS('B0.5.GT2'!L:L,'B0.5.GT2'!A:A,'B0.SUM (tuần 0)'!$A221)</f>
        <v>0</v>
      </c>
      <c r="AD221" s="55">
        <f>SUMIFS('B0.4.OEM'!L:L,'B0.4.OEM'!A:A,'B0.SUM (tuần 0)'!$A221)</f>
        <v>0</v>
      </c>
      <c r="AE221" s="55"/>
      <c r="AF221" s="55">
        <f>SUMIFS('B0.8.Online'!L:L,'B0.8.Online'!A:A,'B0.SUM (tuần 0)'!$A221)</f>
        <v>0</v>
      </c>
      <c r="AG221" s="59">
        <f t="shared" si="24"/>
        <v>0</v>
      </c>
      <c r="AH221" s="60"/>
      <c r="AI221" s="60">
        <f>SUMIFS('B0.3.XK'!M:M,'B0.3.XK'!A:A,'B0.SUM (tuần 0)'!$A221)</f>
        <v>0</v>
      </c>
      <c r="AJ221" s="60"/>
      <c r="AK221" s="60">
        <f>SUMIFS('B0.5.GT2'!M:M,'B0.5.GT2'!A:A,'B0.SUM (tuần 0)'!$A221)</f>
        <v>0</v>
      </c>
      <c r="AL221" s="55">
        <f>SUMIFS('B0.4.OEM'!M:M,'B0.4.OEM'!A:A,'B0.SUM (tuần 0)'!$A221)</f>
        <v>0</v>
      </c>
      <c r="AM221" s="60"/>
      <c r="AN221" s="60">
        <f>SUMIFS('B0.8.Online'!M:M,'B0.8.Online'!A:A,'B0.SUM (tuần 0)'!$A221)</f>
        <v>0</v>
      </c>
      <c r="AO221" s="61"/>
      <c r="AP221" s="1">
        <f>SUMIFS('B1.SUM (tuần 4)'!$I:$I,'B1.SUM (tuần 4)'!$A:$A,'B0.SUM (tuần 0)'!$A221)</f>
        <v>0</v>
      </c>
      <c r="AQ221" s="62">
        <f t="shared" si="25"/>
        <v>0</v>
      </c>
    </row>
    <row r="222" spans="1:43" ht="13.5" customHeight="1">
      <c r="A222" s="63">
        <v>2003030262</v>
      </c>
      <c r="B222" s="64" t="s">
        <v>383</v>
      </c>
      <c r="C222" s="64" t="s">
        <v>384</v>
      </c>
      <c r="D222" s="52" t="s">
        <v>42</v>
      </c>
      <c r="E222" s="52" t="s">
        <v>376</v>
      </c>
      <c r="F222" s="55" t="s">
        <v>10</v>
      </c>
      <c r="G222" s="52"/>
      <c r="H222" s="52">
        <v>30256</v>
      </c>
      <c r="I222" s="56">
        <f t="shared" si="21"/>
        <v>0</v>
      </c>
      <c r="J222" s="55"/>
      <c r="K222" s="55">
        <f>SUMIFS('B0.3.XK'!J:J,'B0.3.XK'!A:A,'B0.SUM (tuần 0)'!$A222)</f>
        <v>0</v>
      </c>
      <c r="L222" s="55"/>
      <c r="M222" s="55">
        <f>SUMIFS('B0.5.GT2'!K:K,'B0.5.GT2'!A:A,'B0.SUM (tuần 0)'!$A222)</f>
        <v>0</v>
      </c>
      <c r="N222" s="55">
        <f>SUMIFS('B0.4.OEM'!J:J,'B0.4.OEM'!A:A,'B0.SUM (tuần 0)'!$A222)</f>
        <v>0</v>
      </c>
      <c r="O222" s="55"/>
      <c r="P222" s="55">
        <f>SUMIFS('B0.8.Online'!J:J,'B0.8.Online'!A:A,'B0.SUM (tuần 0)'!$A222)</f>
        <v>0</v>
      </c>
      <c r="Q222" s="57">
        <f t="shared" si="22"/>
        <v>0</v>
      </c>
      <c r="R222" s="55"/>
      <c r="S222" s="55">
        <f>SUMIFS('B0.3.XK'!K:K,'B0.3.XK'!A:A,'B0.SUM (tuần 0)'!$A222)</f>
        <v>0</v>
      </c>
      <c r="T222" s="55"/>
      <c r="U222" s="55">
        <f>SUMIFS('B0.5.GT2'!K:K,'B0.5.GT2'!A:A,'B0.SUM (tuần 0)'!$A222)</f>
        <v>0</v>
      </c>
      <c r="V222" s="55">
        <f>SUMIFS('B0.4.OEM'!K:K,'B0.4.OEM'!A:A,'B0.SUM (tuần 0)'!$A222)</f>
        <v>0</v>
      </c>
      <c r="W222" s="55"/>
      <c r="X222" s="55">
        <f>SUMIFS('B0.8.Online'!K:K,'B0.8.Online'!A:A,'B0.SUM (tuần 0)'!$A222)</f>
        <v>0</v>
      </c>
      <c r="Y222" s="58">
        <f t="shared" si="23"/>
        <v>0</v>
      </c>
      <c r="Z222" s="55"/>
      <c r="AA222" s="55">
        <f>SUMIFS('B0.3.XK'!L:L,'B0.3.XK'!A:A,'B0.SUM (tuần 0)'!$A222)</f>
        <v>0</v>
      </c>
      <c r="AB222" s="55"/>
      <c r="AC222" s="55">
        <f>SUMIFS('B0.5.GT2'!L:L,'B0.5.GT2'!A:A,'B0.SUM (tuần 0)'!$A222)</f>
        <v>0</v>
      </c>
      <c r="AD222" s="55">
        <f>SUMIFS('B0.4.OEM'!L:L,'B0.4.OEM'!A:A,'B0.SUM (tuần 0)'!$A222)</f>
        <v>0</v>
      </c>
      <c r="AE222" s="55"/>
      <c r="AF222" s="55">
        <f>SUMIFS('B0.8.Online'!L:L,'B0.8.Online'!A:A,'B0.SUM (tuần 0)'!$A222)</f>
        <v>0</v>
      </c>
      <c r="AG222" s="59">
        <f t="shared" si="24"/>
        <v>0</v>
      </c>
      <c r="AH222" s="60"/>
      <c r="AI222" s="60">
        <f>SUMIFS('B0.3.XK'!M:M,'B0.3.XK'!A:A,'B0.SUM (tuần 0)'!$A222)</f>
        <v>0</v>
      </c>
      <c r="AJ222" s="60"/>
      <c r="AK222" s="60">
        <f>SUMIFS('B0.5.GT2'!M:M,'B0.5.GT2'!A:A,'B0.SUM (tuần 0)'!$A222)</f>
        <v>0</v>
      </c>
      <c r="AL222" s="55">
        <f>SUMIFS('B0.4.OEM'!M:M,'B0.4.OEM'!A:A,'B0.SUM (tuần 0)'!$A222)</f>
        <v>0</v>
      </c>
      <c r="AM222" s="60"/>
      <c r="AN222" s="60">
        <f>SUMIFS('B0.8.Online'!M:M,'B0.8.Online'!A:A,'B0.SUM (tuần 0)'!$A222)</f>
        <v>0</v>
      </c>
      <c r="AO222" s="61"/>
      <c r="AP222" s="1">
        <f>SUMIFS('B1.SUM (tuần 4)'!$I:$I,'B1.SUM (tuần 4)'!$A:$A,'B0.SUM (tuần 0)'!$A222)</f>
        <v>0</v>
      </c>
      <c r="AQ222" s="62">
        <f t="shared" si="25"/>
        <v>0</v>
      </c>
    </row>
    <row r="223" spans="1:43" ht="13.5" customHeight="1">
      <c r="A223" s="63">
        <v>2003030272</v>
      </c>
      <c r="B223" s="64" t="s">
        <v>385</v>
      </c>
      <c r="C223" s="64" t="s">
        <v>386</v>
      </c>
      <c r="D223" s="52" t="s">
        <v>42</v>
      </c>
      <c r="E223" s="52" t="s">
        <v>376</v>
      </c>
      <c r="F223" s="55" t="s">
        <v>10</v>
      </c>
      <c r="G223" s="52"/>
      <c r="H223" s="52">
        <v>24994</v>
      </c>
      <c r="I223" s="56">
        <f t="shared" si="21"/>
        <v>0</v>
      </c>
      <c r="J223" s="55"/>
      <c r="K223" s="55">
        <f>SUMIFS('B0.3.XK'!J:J,'B0.3.XK'!A:A,'B0.SUM (tuần 0)'!$A223)</f>
        <v>0</v>
      </c>
      <c r="L223" s="55"/>
      <c r="M223" s="55">
        <f>SUMIFS('B0.5.GT2'!K:K,'B0.5.GT2'!A:A,'B0.SUM (tuần 0)'!$A223)</f>
        <v>0</v>
      </c>
      <c r="N223" s="55">
        <f>SUMIFS('B0.4.OEM'!J:J,'B0.4.OEM'!A:A,'B0.SUM (tuần 0)'!$A223)</f>
        <v>0</v>
      </c>
      <c r="O223" s="55"/>
      <c r="P223" s="55">
        <f>SUMIFS('B0.8.Online'!J:J,'B0.8.Online'!A:A,'B0.SUM (tuần 0)'!$A223)</f>
        <v>0</v>
      </c>
      <c r="Q223" s="57">
        <f t="shared" si="22"/>
        <v>800</v>
      </c>
      <c r="R223" s="55"/>
      <c r="S223" s="55">
        <f>SUMIFS('B0.3.XK'!K:K,'B0.3.XK'!A:A,'B0.SUM (tuần 0)'!$A223)</f>
        <v>800</v>
      </c>
      <c r="T223" s="55"/>
      <c r="U223" s="55">
        <f>SUMIFS('B0.5.GT2'!K:K,'B0.5.GT2'!A:A,'B0.SUM (tuần 0)'!$A223)</f>
        <v>0</v>
      </c>
      <c r="V223" s="55">
        <f>SUMIFS('B0.4.OEM'!K:K,'B0.4.OEM'!A:A,'B0.SUM (tuần 0)'!$A223)</f>
        <v>0</v>
      </c>
      <c r="W223" s="55"/>
      <c r="X223" s="55">
        <f>SUMIFS('B0.8.Online'!K:K,'B0.8.Online'!A:A,'B0.SUM (tuần 0)'!$A223)</f>
        <v>0</v>
      </c>
      <c r="Y223" s="58">
        <f t="shared" si="23"/>
        <v>0</v>
      </c>
      <c r="Z223" s="55"/>
      <c r="AA223" s="55">
        <f>SUMIFS('B0.3.XK'!L:L,'B0.3.XK'!A:A,'B0.SUM (tuần 0)'!$A223)</f>
        <v>0</v>
      </c>
      <c r="AB223" s="55"/>
      <c r="AC223" s="55">
        <f>SUMIFS('B0.5.GT2'!L:L,'B0.5.GT2'!A:A,'B0.SUM (tuần 0)'!$A223)</f>
        <v>0</v>
      </c>
      <c r="AD223" s="55">
        <f>SUMIFS('B0.4.OEM'!L:L,'B0.4.OEM'!A:A,'B0.SUM (tuần 0)'!$A223)</f>
        <v>0</v>
      </c>
      <c r="AE223" s="55"/>
      <c r="AF223" s="55">
        <f>SUMIFS('B0.8.Online'!L:L,'B0.8.Online'!A:A,'B0.SUM (tuần 0)'!$A223)</f>
        <v>0</v>
      </c>
      <c r="AG223" s="59">
        <f t="shared" si="24"/>
        <v>0</v>
      </c>
      <c r="AH223" s="60"/>
      <c r="AI223" s="60">
        <f>SUMIFS('B0.3.XK'!M:M,'B0.3.XK'!A:A,'B0.SUM (tuần 0)'!$A223)</f>
        <v>0</v>
      </c>
      <c r="AJ223" s="60"/>
      <c r="AK223" s="60">
        <f>SUMIFS('B0.5.GT2'!M:M,'B0.5.GT2'!A:A,'B0.SUM (tuần 0)'!$A223)</f>
        <v>0</v>
      </c>
      <c r="AL223" s="55">
        <f>SUMIFS('B0.4.OEM'!M:M,'B0.4.OEM'!A:A,'B0.SUM (tuần 0)'!$A223)</f>
        <v>0</v>
      </c>
      <c r="AM223" s="60"/>
      <c r="AN223" s="60">
        <f>SUMIFS('B0.8.Online'!M:M,'B0.8.Online'!A:A,'B0.SUM (tuần 0)'!$A223)</f>
        <v>0</v>
      </c>
      <c r="AO223" s="61"/>
      <c r="AP223" s="1">
        <f>SUMIFS('B1.SUM (tuần 4)'!$I:$I,'B1.SUM (tuần 4)'!$A:$A,'B0.SUM (tuần 0)'!$A223)</f>
        <v>0</v>
      </c>
      <c r="AQ223" s="62">
        <f t="shared" si="25"/>
        <v>0</v>
      </c>
    </row>
    <row r="224" spans="1:43" ht="13.5" customHeight="1">
      <c r="A224" s="63">
        <v>2003030288</v>
      </c>
      <c r="B224" s="64" t="s">
        <v>387</v>
      </c>
      <c r="C224" s="64" t="s">
        <v>388</v>
      </c>
      <c r="D224" s="52" t="s">
        <v>42</v>
      </c>
      <c r="E224" s="52" t="s">
        <v>376</v>
      </c>
      <c r="F224" s="55" t="s">
        <v>10</v>
      </c>
      <c r="G224" s="52"/>
      <c r="H224" s="52">
        <v>43499</v>
      </c>
      <c r="I224" s="56">
        <f t="shared" si="21"/>
        <v>0</v>
      </c>
      <c r="J224" s="55"/>
      <c r="K224" s="55">
        <f>SUMIFS('B0.3.XK'!J:J,'B0.3.XK'!A:A,'B0.SUM (tuần 0)'!$A224)</f>
        <v>0</v>
      </c>
      <c r="L224" s="55"/>
      <c r="M224" s="55">
        <f>SUMIFS('B0.5.GT2'!K:K,'B0.5.GT2'!A:A,'B0.SUM (tuần 0)'!$A224)</f>
        <v>0</v>
      </c>
      <c r="N224" s="55">
        <f>SUMIFS('B0.4.OEM'!J:J,'B0.4.OEM'!A:A,'B0.SUM (tuần 0)'!$A224)</f>
        <v>0</v>
      </c>
      <c r="O224" s="55"/>
      <c r="P224" s="55">
        <f>SUMIFS('B0.8.Online'!J:J,'B0.8.Online'!A:A,'B0.SUM (tuần 0)'!$A224)</f>
        <v>0</v>
      </c>
      <c r="Q224" s="57">
        <f t="shared" si="22"/>
        <v>200</v>
      </c>
      <c r="R224" s="55"/>
      <c r="S224" s="55">
        <f>SUMIFS('B0.3.XK'!K:K,'B0.3.XK'!A:A,'B0.SUM (tuần 0)'!$A224)</f>
        <v>200</v>
      </c>
      <c r="T224" s="55"/>
      <c r="U224" s="55">
        <f>SUMIFS('B0.5.GT2'!K:K,'B0.5.GT2'!A:A,'B0.SUM (tuần 0)'!$A224)</f>
        <v>0</v>
      </c>
      <c r="V224" s="55">
        <f>SUMIFS('B0.4.OEM'!K:K,'B0.4.OEM'!A:A,'B0.SUM (tuần 0)'!$A224)</f>
        <v>0</v>
      </c>
      <c r="W224" s="55"/>
      <c r="X224" s="55">
        <f>SUMIFS('B0.8.Online'!K:K,'B0.8.Online'!A:A,'B0.SUM (tuần 0)'!$A224)</f>
        <v>0</v>
      </c>
      <c r="Y224" s="58">
        <f t="shared" si="23"/>
        <v>300</v>
      </c>
      <c r="Z224" s="55"/>
      <c r="AA224" s="55">
        <f>SUMIFS('B0.3.XK'!L:L,'B0.3.XK'!A:A,'B0.SUM (tuần 0)'!$A224)</f>
        <v>300</v>
      </c>
      <c r="AB224" s="55"/>
      <c r="AC224" s="55">
        <f>SUMIFS('B0.5.GT2'!L:L,'B0.5.GT2'!A:A,'B0.SUM (tuần 0)'!$A224)</f>
        <v>0</v>
      </c>
      <c r="AD224" s="55">
        <f>SUMIFS('B0.4.OEM'!L:L,'B0.4.OEM'!A:A,'B0.SUM (tuần 0)'!$A224)</f>
        <v>0</v>
      </c>
      <c r="AE224" s="55"/>
      <c r="AF224" s="55">
        <f>SUMIFS('B0.8.Online'!L:L,'B0.8.Online'!A:A,'B0.SUM (tuần 0)'!$A224)</f>
        <v>0</v>
      </c>
      <c r="AG224" s="59">
        <f t="shared" si="24"/>
        <v>0</v>
      </c>
      <c r="AH224" s="60"/>
      <c r="AI224" s="60">
        <f>SUMIFS('B0.3.XK'!M:M,'B0.3.XK'!A:A,'B0.SUM (tuần 0)'!$A224)</f>
        <v>0</v>
      </c>
      <c r="AJ224" s="60"/>
      <c r="AK224" s="60">
        <f>SUMIFS('B0.5.GT2'!M:M,'B0.5.GT2'!A:A,'B0.SUM (tuần 0)'!$A224)</f>
        <v>0</v>
      </c>
      <c r="AL224" s="55">
        <f>SUMIFS('B0.4.OEM'!M:M,'B0.4.OEM'!A:A,'B0.SUM (tuần 0)'!$A224)</f>
        <v>0</v>
      </c>
      <c r="AM224" s="60"/>
      <c r="AN224" s="60">
        <f>SUMIFS('B0.8.Online'!M:M,'B0.8.Online'!A:A,'B0.SUM (tuần 0)'!$A224)</f>
        <v>0</v>
      </c>
      <c r="AO224" s="61"/>
      <c r="AP224" s="1">
        <f>SUMIFS('B1.SUM (tuần 4)'!$I:$I,'B1.SUM (tuần 4)'!$A:$A,'B0.SUM (tuần 0)'!$A224)</f>
        <v>0</v>
      </c>
      <c r="AQ224" s="62">
        <f t="shared" si="25"/>
        <v>0</v>
      </c>
    </row>
    <row r="225" spans="1:43" ht="13.5" customHeight="1">
      <c r="A225" s="63">
        <v>2003030312</v>
      </c>
      <c r="B225" s="64" t="s">
        <v>389</v>
      </c>
      <c r="C225" s="64" t="s">
        <v>382</v>
      </c>
      <c r="D225" s="52" t="s">
        <v>42</v>
      </c>
      <c r="E225" s="52" t="s">
        <v>376</v>
      </c>
      <c r="F225" s="55" t="s">
        <v>10</v>
      </c>
      <c r="G225" s="52"/>
      <c r="H225" s="52">
        <v>28612</v>
      </c>
      <c r="I225" s="56">
        <f t="shared" si="21"/>
        <v>0</v>
      </c>
      <c r="J225" s="55"/>
      <c r="K225" s="55">
        <f>SUMIFS('B0.3.XK'!J:J,'B0.3.XK'!A:A,'B0.SUM (tuần 0)'!$A225)</f>
        <v>0</v>
      </c>
      <c r="L225" s="55"/>
      <c r="M225" s="55">
        <f>SUMIFS('B0.5.GT2'!K:K,'B0.5.GT2'!A:A,'B0.SUM (tuần 0)'!$A225)</f>
        <v>0</v>
      </c>
      <c r="N225" s="55">
        <f>SUMIFS('B0.4.OEM'!J:J,'B0.4.OEM'!A:A,'B0.SUM (tuần 0)'!$A225)</f>
        <v>0</v>
      </c>
      <c r="O225" s="55"/>
      <c r="P225" s="55">
        <f>SUMIFS('B0.8.Online'!J:J,'B0.8.Online'!A:A,'B0.SUM (tuần 0)'!$A225)</f>
        <v>0</v>
      </c>
      <c r="Q225" s="57">
        <f t="shared" si="22"/>
        <v>750</v>
      </c>
      <c r="R225" s="55"/>
      <c r="S225" s="55">
        <f>SUMIFS('B0.3.XK'!K:K,'B0.3.XK'!A:A,'B0.SUM (tuần 0)'!$A225)</f>
        <v>750</v>
      </c>
      <c r="T225" s="55"/>
      <c r="U225" s="55">
        <f>SUMIFS('B0.5.GT2'!K:K,'B0.5.GT2'!A:A,'B0.SUM (tuần 0)'!$A225)</f>
        <v>0</v>
      </c>
      <c r="V225" s="55">
        <f>SUMIFS('B0.4.OEM'!K:K,'B0.4.OEM'!A:A,'B0.SUM (tuần 0)'!$A225)</f>
        <v>0</v>
      </c>
      <c r="W225" s="55"/>
      <c r="X225" s="55">
        <f>SUMIFS('B0.8.Online'!K:K,'B0.8.Online'!A:A,'B0.SUM (tuần 0)'!$A225)</f>
        <v>0</v>
      </c>
      <c r="Y225" s="58">
        <f t="shared" si="23"/>
        <v>200</v>
      </c>
      <c r="Z225" s="55"/>
      <c r="AA225" s="55">
        <f>SUMIFS('B0.3.XK'!L:L,'B0.3.XK'!A:A,'B0.SUM (tuần 0)'!$A225)</f>
        <v>200</v>
      </c>
      <c r="AB225" s="55"/>
      <c r="AC225" s="55">
        <f>SUMIFS('B0.5.GT2'!L:L,'B0.5.GT2'!A:A,'B0.SUM (tuần 0)'!$A225)</f>
        <v>0</v>
      </c>
      <c r="AD225" s="55">
        <f>SUMIFS('B0.4.OEM'!L:L,'B0.4.OEM'!A:A,'B0.SUM (tuần 0)'!$A225)</f>
        <v>0</v>
      </c>
      <c r="AE225" s="55"/>
      <c r="AF225" s="55">
        <f>SUMIFS('B0.8.Online'!L:L,'B0.8.Online'!A:A,'B0.SUM (tuần 0)'!$A225)</f>
        <v>0</v>
      </c>
      <c r="AG225" s="59">
        <f t="shared" si="24"/>
        <v>0</v>
      </c>
      <c r="AH225" s="60"/>
      <c r="AI225" s="60">
        <f>SUMIFS('B0.3.XK'!M:M,'B0.3.XK'!A:A,'B0.SUM (tuần 0)'!$A225)</f>
        <v>0</v>
      </c>
      <c r="AJ225" s="60"/>
      <c r="AK225" s="60">
        <f>SUMIFS('B0.5.GT2'!M:M,'B0.5.GT2'!A:A,'B0.SUM (tuần 0)'!$A225)</f>
        <v>0</v>
      </c>
      <c r="AL225" s="55">
        <f>SUMIFS('B0.4.OEM'!M:M,'B0.4.OEM'!A:A,'B0.SUM (tuần 0)'!$A225)</f>
        <v>0</v>
      </c>
      <c r="AM225" s="60"/>
      <c r="AN225" s="60">
        <f>SUMIFS('B0.8.Online'!M:M,'B0.8.Online'!A:A,'B0.SUM (tuần 0)'!$A225)</f>
        <v>0</v>
      </c>
      <c r="AO225" s="61"/>
      <c r="AP225" s="1">
        <f>SUMIFS('B1.SUM (tuần 4)'!$I:$I,'B1.SUM (tuần 4)'!$A:$A,'B0.SUM (tuần 0)'!$A225)</f>
        <v>0</v>
      </c>
      <c r="AQ225" s="62">
        <f t="shared" si="25"/>
        <v>0</v>
      </c>
    </row>
    <row r="226" spans="1:43" ht="13.5" customHeight="1">
      <c r="A226" s="63">
        <v>2003030318</v>
      </c>
      <c r="B226" s="64" t="s">
        <v>390</v>
      </c>
      <c r="C226" s="64" t="s">
        <v>391</v>
      </c>
      <c r="D226" s="52" t="s">
        <v>42</v>
      </c>
      <c r="E226" s="52" t="s">
        <v>376</v>
      </c>
      <c r="F226" s="55" t="s">
        <v>10</v>
      </c>
      <c r="G226" s="52"/>
      <c r="H226" s="52">
        <v>24008</v>
      </c>
      <c r="I226" s="56">
        <f t="shared" si="21"/>
        <v>2000</v>
      </c>
      <c r="J226" s="55"/>
      <c r="K226" s="55">
        <f>SUMIFS('B0.3.XK'!J:J,'B0.3.XK'!A:A,'B0.SUM (tuần 0)'!$A226)</f>
        <v>2000</v>
      </c>
      <c r="L226" s="55"/>
      <c r="M226" s="55">
        <f>SUMIFS('B0.5.GT2'!K:K,'B0.5.GT2'!A:A,'B0.SUM (tuần 0)'!$A226)</f>
        <v>0</v>
      </c>
      <c r="N226" s="55">
        <f>SUMIFS('B0.4.OEM'!J:J,'B0.4.OEM'!A:A,'B0.SUM (tuần 0)'!$A226)</f>
        <v>0</v>
      </c>
      <c r="O226" s="55"/>
      <c r="P226" s="55">
        <f>SUMIFS('B0.8.Online'!J:J,'B0.8.Online'!A:A,'B0.SUM (tuần 0)'!$A226)</f>
        <v>0</v>
      </c>
      <c r="Q226" s="57">
        <f t="shared" si="22"/>
        <v>0</v>
      </c>
      <c r="R226" s="55"/>
      <c r="S226" s="55">
        <f>SUMIFS('B0.3.XK'!K:K,'B0.3.XK'!A:A,'B0.SUM (tuần 0)'!$A226)</f>
        <v>0</v>
      </c>
      <c r="T226" s="55"/>
      <c r="U226" s="55">
        <f>SUMIFS('B0.5.GT2'!K:K,'B0.5.GT2'!A:A,'B0.SUM (tuần 0)'!$A226)</f>
        <v>0</v>
      </c>
      <c r="V226" s="55">
        <f>SUMIFS('B0.4.OEM'!K:K,'B0.4.OEM'!A:A,'B0.SUM (tuần 0)'!$A226)</f>
        <v>0</v>
      </c>
      <c r="W226" s="55"/>
      <c r="X226" s="55">
        <f>SUMIFS('B0.8.Online'!K:K,'B0.8.Online'!A:A,'B0.SUM (tuần 0)'!$A226)</f>
        <v>0</v>
      </c>
      <c r="Y226" s="58">
        <f t="shared" si="23"/>
        <v>0</v>
      </c>
      <c r="Z226" s="55"/>
      <c r="AA226" s="55">
        <f>SUMIFS('B0.3.XK'!L:L,'B0.3.XK'!A:A,'B0.SUM (tuần 0)'!$A226)</f>
        <v>0</v>
      </c>
      <c r="AB226" s="55"/>
      <c r="AC226" s="55">
        <f>SUMIFS('B0.5.GT2'!L:L,'B0.5.GT2'!A:A,'B0.SUM (tuần 0)'!$A226)</f>
        <v>0</v>
      </c>
      <c r="AD226" s="55">
        <f>SUMIFS('B0.4.OEM'!L:L,'B0.4.OEM'!A:A,'B0.SUM (tuần 0)'!$A226)</f>
        <v>0</v>
      </c>
      <c r="AE226" s="55"/>
      <c r="AF226" s="55">
        <f>SUMIFS('B0.8.Online'!L:L,'B0.8.Online'!A:A,'B0.SUM (tuần 0)'!$A226)</f>
        <v>0</v>
      </c>
      <c r="AG226" s="59">
        <f t="shared" si="24"/>
        <v>0</v>
      </c>
      <c r="AH226" s="60"/>
      <c r="AI226" s="60">
        <f>SUMIFS('B0.3.XK'!M:M,'B0.3.XK'!A:A,'B0.SUM (tuần 0)'!$A226)</f>
        <v>0</v>
      </c>
      <c r="AJ226" s="60"/>
      <c r="AK226" s="60">
        <f>SUMIFS('B0.5.GT2'!M:M,'B0.5.GT2'!A:A,'B0.SUM (tuần 0)'!$A226)</f>
        <v>0</v>
      </c>
      <c r="AL226" s="55">
        <f>SUMIFS('B0.4.OEM'!M:M,'B0.4.OEM'!A:A,'B0.SUM (tuần 0)'!$A226)</f>
        <v>0</v>
      </c>
      <c r="AM226" s="60"/>
      <c r="AN226" s="60">
        <f>SUMIFS('B0.8.Online'!M:M,'B0.8.Online'!A:A,'B0.SUM (tuần 0)'!$A226)</f>
        <v>0</v>
      </c>
      <c r="AO226" s="61"/>
      <c r="AP226" s="1">
        <f>SUMIFS('B1.SUM (tuần 4)'!$I:$I,'B1.SUM (tuần 4)'!$A:$A,'B0.SUM (tuần 0)'!$A226)</f>
        <v>0</v>
      </c>
      <c r="AQ226" s="62">
        <f t="shared" si="25"/>
        <v>2000</v>
      </c>
    </row>
    <row r="227" spans="1:43" ht="13.5" customHeight="1">
      <c r="A227" s="63">
        <v>2003030320</v>
      </c>
      <c r="B227" s="64" t="s">
        <v>392</v>
      </c>
      <c r="C227" s="64" t="s">
        <v>382</v>
      </c>
      <c r="D227" s="52" t="s">
        <v>42</v>
      </c>
      <c r="E227" s="52" t="s">
        <v>376</v>
      </c>
      <c r="F227" s="55" t="s">
        <v>10</v>
      </c>
      <c r="G227" s="52"/>
      <c r="H227" s="52">
        <v>20390</v>
      </c>
      <c r="I227" s="56">
        <f t="shared" si="21"/>
        <v>2000</v>
      </c>
      <c r="J227" s="55"/>
      <c r="K227" s="55">
        <f>SUMIFS('B0.3.XK'!J:J,'B0.3.XK'!A:A,'B0.SUM (tuần 0)'!$A227)</f>
        <v>2000</v>
      </c>
      <c r="L227" s="55"/>
      <c r="M227" s="55">
        <f>SUMIFS('B0.5.GT2'!K:K,'B0.5.GT2'!A:A,'B0.SUM (tuần 0)'!$A227)</f>
        <v>0</v>
      </c>
      <c r="N227" s="55">
        <f>SUMIFS('B0.4.OEM'!J:J,'B0.4.OEM'!A:A,'B0.SUM (tuần 0)'!$A227)</f>
        <v>0</v>
      </c>
      <c r="O227" s="55"/>
      <c r="P227" s="55">
        <f>SUMIFS('B0.8.Online'!J:J,'B0.8.Online'!A:A,'B0.SUM (tuần 0)'!$A227)</f>
        <v>0</v>
      </c>
      <c r="Q227" s="57">
        <f t="shared" si="22"/>
        <v>0</v>
      </c>
      <c r="R227" s="55"/>
      <c r="S227" s="55">
        <f>SUMIFS('B0.3.XK'!K:K,'B0.3.XK'!A:A,'B0.SUM (tuần 0)'!$A227)</f>
        <v>0</v>
      </c>
      <c r="T227" s="55"/>
      <c r="U227" s="55">
        <f>SUMIFS('B0.5.GT2'!K:K,'B0.5.GT2'!A:A,'B0.SUM (tuần 0)'!$A227)</f>
        <v>0</v>
      </c>
      <c r="V227" s="55">
        <f>SUMIFS('B0.4.OEM'!K:K,'B0.4.OEM'!A:A,'B0.SUM (tuần 0)'!$A227)</f>
        <v>0</v>
      </c>
      <c r="W227" s="55"/>
      <c r="X227" s="55">
        <f>SUMIFS('B0.8.Online'!K:K,'B0.8.Online'!A:A,'B0.SUM (tuần 0)'!$A227)</f>
        <v>0</v>
      </c>
      <c r="Y227" s="58">
        <f t="shared" si="23"/>
        <v>0</v>
      </c>
      <c r="Z227" s="55"/>
      <c r="AA227" s="55">
        <f>SUMIFS('B0.3.XK'!L:L,'B0.3.XK'!A:A,'B0.SUM (tuần 0)'!$A227)</f>
        <v>0</v>
      </c>
      <c r="AB227" s="55"/>
      <c r="AC227" s="55">
        <f>SUMIFS('B0.5.GT2'!L:L,'B0.5.GT2'!A:A,'B0.SUM (tuần 0)'!$A227)</f>
        <v>0</v>
      </c>
      <c r="AD227" s="55">
        <f>SUMIFS('B0.4.OEM'!L:L,'B0.4.OEM'!A:A,'B0.SUM (tuần 0)'!$A227)</f>
        <v>0</v>
      </c>
      <c r="AE227" s="55"/>
      <c r="AF227" s="55">
        <f>SUMIFS('B0.8.Online'!L:L,'B0.8.Online'!A:A,'B0.SUM (tuần 0)'!$A227)</f>
        <v>0</v>
      </c>
      <c r="AG227" s="59">
        <f t="shared" si="24"/>
        <v>0</v>
      </c>
      <c r="AH227" s="60"/>
      <c r="AI227" s="60">
        <f>SUMIFS('B0.3.XK'!M:M,'B0.3.XK'!A:A,'B0.SUM (tuần 0)'!$A227)</f>
        <v>0</v>
      </c>
      <c r="AJ227" s="60"/>
      <c r="AK227" s="60">
        <f>SUMIFS('B0.5.GT2'!M:M,'B0.5.GT2'!A:A,'B0.SUM (tuần 0)'!$A227)</f>
        <v>0</v>
      </c>
      <c r="AL227" s="55">
        <f>SUMIFS('B0.4.OEM'!M:M,'B0.4.OEM'!A:A,'B0.SUM (tuần 0)'!$A227)</f>
        <v>0</v>
      </c>
      <c r="AM227" s="60"/>
      <c r="AN227" s="60">
        <f>SUMIFS('B0.8.Online'!M:M,'B0.8.Online'!A:A,'B0.SUM (tuần 0)'!$A227)</f>
        <v>0</v>
      </c>
      <c r="AO227" s="61"/>
      <c r="AP227" s="1">
        <f>SUMIFS('B1.SUM (tuần 4)'!$I:$I,'B1.SUM (tuần 4)'!$A:$A,'B0.SUM (tuần 0)'!$A227)</f>
        <v>0</v>
      </c>
      <c r="AQ227" s="62">
        <f t="shared" si="25"/>
        <v>2000</v>
      </c>
    </row>
    <row r="228" spans="1:43" ht="13.5" customHeight="1">
      <c r="A228" s="63">
        <v>2003030321</v>
      </c>
      <c r="B228" s="64" t="s">
        <v>393</v>
      </c>
      <c r="C228" s="64" t="s">
        <v>380</v>
      </c>
      <c r="D228" s="52" t="s">
        <v>42</v>
      </c>
      <c r="E228" s="52" t="s">
        <v>376</v>
      </c>
      <c r="F228" s="55" t="s">
        <v>10</v>
      </c>
      <c r="G228" s="52"/>
      <c r="H228" s="52">
        <v>32230</v>
      </c>
      <c r="I228" s="56">
        <f t="shared" si="21"/>
        <v>2000</v>
      </c>
      <c r="J228" s="55"/>
      <c r="K228" s="55">
        <f>SUMIFS('B0.3.XK'!J:J,'B0.3.XK'!A:A,'B0.SUM (tuần 0)'!$A228)</f>
        <v>2000</v>
      </c>
      <c r="L228" s="55"/>
      <c r="M228" s="55">
        <f>SUMIFS('B0.5.GT2'!K:K,'B0.5.GT2'!A:A,'B0.SUM (tuần 0)'!$A228)</f>
        <v>0</v>
      </c>
      <c r="N228" s="55">
        <f>SUMIFS('B0.4.OEM'!J:J,'B0.4.OEM'!A:A,'B0.SUM (tuần 0)'!$A228)</f>
        <v>0</v>
      </c>
      <c r="O228" s="55"/>
      <c r="P228" s="55">
        <f>SUMIFS('B0.8.Online'!J:J,'B0.8.Online'!A:A,'B0.SUM (tuần 0)'!$A228)</f>
        <v>0</v>
      </c>
      <c r="Q228" s="57">
        <f t="shared" si="22"/>
        <v>0</v>
      </c>
      <c r="R228" s="55"/>
      <c r="S228" s="55">
        <f>SUMIFS('B0.3.XK'!K:K,'B0.3.XK'!A:A,'B0.SUM (tuần 0)'!$A228)</f>
        <v>0</v>
      </c>
      <c r="T228" s="55"/>
      <c r="U228" s="55">
        <f>SUMIFS('B0.5.GT2'!K:K,'B0.5.GT2'!A:A,'B0.SUM (tuần 0)'!$A228)</f>
        <v>0</v>
      </c>
      <c r="V228" s="55">
        <f>SUMIFS('B0.4.OEM'!K:K,'B0.4.OEM'!A:A,'B0.SUM (tuần 0)'!$A228)</f>
        <v>0</v>
      </c>
      <c r="W228" s="55"/>
      <c r="X228" s="55">
        <f>SUMIFS('B0.8.Online'!K:K,'B0.8.Online'!A:A,'B0.SUM (tuần 0)'!$A228)</f>
        <v>0</v>
      </c>
      <c r="Y228" s="58">
        <f t="shared" si="23"/>
        <v>0</v>
      </c>
      <c r="Z228" s="55"/>
      <c r="AA228" s="55">
        <f>SUMIFS('B0.3.XK'!L:L,'B0.3.XK'!A:A,'B0.SUM (tuần 0)'!$A228)</f>
        <v>0</v>
      </c>
      <c r="AB228" s="55"/>
      <c r="AC228" s="55">
        <f>SUMIFS('B0.5.GT2'!L:L,'B0.5.GT2'!A:A,'B0.SUM (tuần 0)'!$A228)</f>
        <v>0</v>
      </c>
      <c r="AD228" s="55">
        <f>SUMIFS('B0.4.OEM'!L:L,'B0.4.OEM'!A:A,'B0.SUM (tuần 0)'!$A228)</f>
        <v>0</v>
      </c>
      <c r="AE228" s="55"/>
      <c r="AF228" s="55">
        <f>SUMIFS('B0.8.Online'!L:L,'B0.8.Online'!A:A,'B0.SUM (tuần 0)'!$A228)</f>
        <v>0</v>
      </c>
      <c r="AG228" s="59">
        <f t="shared" si="24"/>
        <v>0</v>
      </c>
      <c r="AH228" s="60"/>
      <c r="AI228" s="60">
        <f>SUMIFS('B0.3.XK'!M:M,'B0.3.XK'!A:A,'B0.SUM (tuần 0)'!$A228)</f>
        <v>0</v>
      </c>
      <c r="AJ228" s="60"/>
      <c r="AK228" s="60">
        <f>SUMIFS('B0.5.GT2'!M:M,'B0.5.GT2'!A:A,'B0.SUM (tuần 0)'!$A228)</f>
        <v>0</v>
      </c>
      <c r="AL228" s="55">
        <f>SUMIFS('B0.4.OEM'!M:M,'B0.4.OEM'!A:A,'B0.SUM (tuần 0)'!$A228)</f>
        <v>0</v>
      </c>
      <c r="AM228" s="60"/>
      <c r="AN228" s="60">
        <f>SUMIFS('B0.8.Online'!M:M,'B0.8.Online'!A:A,'B0.SUM (tuần 0)'!$A228)</f>
        <v>0</v>
      </c>
      <c r="AO228" s="61"/>
      <c r="AP228" s="1">
        <f>SUMIFS('B1.SUM (tuần 4)'!$I:$I,'B1.SUM (tuần 4)'!$A:$A,'B0.SUM (tuần 0)'!$A228)</f>
        <v>0</v>
      </c>
      <c r="AQ228" s="62">
        <f t="shared" si="25"/>
        <v>2000</v>
      </c>
    </row>
    <row r="229" spans="1:43" ht="13.5" customHeight="1">
      <c r="A229" s="63">
        <v>2003030329</v>
      </c>
      <c r="B229" s="64" t="s">
        <v>394</v>
      </c>
      <c r="C229" s="64" t="s">
        <v>386</v>
      </c>
      <c r="D229" s="52" t="s">
        <v>42</v>
      </c>
      <c r="E229" s="52" t="s">
        <v>376</v>
      </c>
      <c r="F229" s="55" t="s">
        <v>10</v>
      </c>
      <c r="G229" s="52"/>
      <c r="H229" s="52">
        <v>27625</v>
      </c>
      <c r="I229" s="56">
        <f t="shared" si="21"/>
        <v>0</v>
      </c>
      <c r="J229" s="55"/>
      <c r="K229" s="55">
        <f>SUMIFS('B0.3.XK'!J:J,'B0.3.XK'!A:A,'B0.SUM (tuần 0)'!$A229)</f>
        <v>0</v>
      </c>
      <c r="L229" s="55"/>
      <c r="M229" s="55">
        <f>SUMIFS('B0.5.GT2'!K:K,'B0.5.GT2'!A:A,'B0.SUM (tuần 0)'!$A229)</f>
        <v>0</v>
      </c>
      <c r="N229" s="55">
        <f>SUMIFS('B0.4.OEM'!J:J,'B0.4.OEM'!A:A,'B0.SUM (tuần 0)'!$A229)</f>
        <v>0</v>
      </c>
      <c r="O229" s="55"/>
      <c r="P229" s="55">
        <f>SUMIFS('B0.8.Online'!J:J,'B0.8.Online'!A:A,'B0.SUM (tuần 0)'!$A229)</f>
        <v>0</v>
      </c>
      <c r="Q229" s="57">
        <f t="shared" si="22"/>
        <v>0</v>
      </c>
      <c r="R229" s="55"/>
      <c r="S229" s="55">
        <f>SUMIFS('B0.3.XK'!K:K,'B0.3.XK'!A:A,'B0.SUM (tuần 0)'!$A229)</f>
        <v>0</v>
      </c>
      <c r="T229" s="55"/>
      <c r="U229" s="55">
        <f>SUMIFS('B0.5.GT2'!K:K,'B0.5.GT2'!A:A,'B0.SUM (tuần 0)'!$A229)</f>
        <v>0</v>
      </c>
      <c r="V229" s="55">
        <f>SUMIFS('B0.4.OEM'!K:K,'B0.4.OEM'!A:A,'B0.SUM (tuần 0)'!$A229)</f>
        <v>0</v>
      </c>
      <c r="W229" s="55"/>
      <c r="X229" s="55">
        <f>SUMIFS('B0.8.Online'!K:K,'B0.8.Online'!A:A,'B0.SUM (tuần 0)'!$A229)</f>
        <v>0</v>
      </c>
      <c r="Y229" s="58">
        <f t="shared" si="23"/>
        <v>0</v>
      </c>
      <c r="Z229" s="55"/>
      <c r="AA229" s="55">
        <f>SUMIFS('B0.3.XK'!L:L,'B0.3.XK'!A:A,'B0.SUM (tuần 0)'!$A229)</f>
        <v>0</v>
      </c>
      <c r="AB229" s="55"/>
      <c r="AC229" s="55">
        <f>SUMIFS('B0.5.GT2'!L:L,'B0.5.GT2'!A:A,'B0.SUM (tuần 0)'!$A229)</f>
        <v>0</v>
      </c>
      <c r="AD229" s="55">
        <f>SUMIFS('B0.4.OEM'!L:L,'B0.4.OEM'!A:A,'B0.SUM (tuần 0)'!$A229)</f>
        <v>0</v>
      </c>
      <c r="AE229" s="55"/>
      <c r="AF229" s="55">
        <f>SUMIFS('B0.8.Online'!L:L,'B0.8.Online'!A:A,'B0.SUM (tuần 0)'!$A229)</f>
        <v>0</v>
      </c>
      <c r="AG229" s="59">
        <f t="shared" si="24"/>
        <v>0</v>
      </c>
      <c r="AH229" s="60"/>
      <c r="AI229" s="60">
        <f>SUMIFS('B0.3.XK'!M:M,'B0.3.XK'!A:A,'B0.SUM (tuần 0)'!$A229)</f>
        <v>0</v>
      </c>
      <c r="AJ229" s="60"/>
      <c r="AK229" s="60">
        <f>SUMIFS('B0.5.GT2'!M:M,'B0.5.GT2'!A:A,'B0.SUM (tuần 0)'!$A229)</f>
        <v>0</v>
      </c>
      <c r="AL229" s="55">
        <f>SUMIFS('B0.4.OEM'!M:M,'B0.4.OEM'!A:A,'B0.SUM (tuần 0)'!$A229)</f>
        <v>0</v>
      </c>
      <c r="AM229" s="60"/>
      <c r="AN229" s="60">
        <f>SUMIFS('B0.8.Online'!M:M,'B0.8.Online'!A:A,'B0.SUM (tuần 0)'!$A229)</f>
        <v>0</v>
      </c>
      <c r="AO229" s="61"/>
      <c r="AP229" s="1">
        <f>SUMIFS('B1.SUM (tuần 4)'!$I:$I,'B1.SUM (tuần 4)'!$A:$A,'B0.SUM (tuần 0)'!$A229)</f>
        <v>0</v>
      </c>
      <c r="AQ229" s="62">
        <f t="shared" si="25"/>
        <v>0</v>
      </c>
    </row>
    <row r="230" spans="1:43" ht="13.5" customHeight="1">
      <c r="A230" s="63">
        <v>2003030330</v>
      </c>
      <c r="B230" s="64" t="s">
        <v>395</v>
      </c>
      <c r="C230" s="64" t="s">
        <v>396</v>
      </c>
      <c r="D230" s="52" t="s">
        <v>42</v>
      </c>
      <c r="E230" s="52" t="s">
        <v>376</v>
      </c>
      <c r="F230" s="55" t="s">
        <v>10</v>
      </c>
      <c r="G230" s="52"/>
      <c r="H230" s="52">
        <v>28941</v>
      </c>
      <c r="I230" s="56">
        <f t="shared" si="21"/>
        <v>0</v>
      </c>
      <c r="J230" s="55"/>
      <c r="K230" s="55">
        <f>SUMIFS('B0.3.XK'!J:J,'B0.3.XK'!A:A,'B0.SUM (tuần 0)'!$A230)</f>
        <v>0</v>
      </c>
      <c r="L230" s="55"/>
      <c r="M230" s="55">
        <f>SUMIFS('B0.5.GT2'!K:K,'B0.5.GT2'!A:A,'B0.SUM (tuần 0)'!$A230)</f>
        <v>0</v>
      </c>
      <c r="N230" s="55">
        <f>SUMIFS('B0.4.OEM'!J:J,'B0.4.OEM'!A:A,'B0.SUM (tuần 0)'!$A230)</f>
        <v>0</v>
      </c>
      <c r="O230" s="55"/>
      <c r="P230" s="55">
        <f>SUMIFS('B0.8.Online'!J:J,'B0.8.Online'!A:A,'B0.SUM (tuần 0)'!$A230)</f>
        <v>0</v>
      </c>
      <c r="Q230" s="57">
        <f t="shared" si="22"/>
        <v>0</v>
      </c>
      <c r="R230" s="55"/>
      <c r="S230" s="55">
        <f>SUMIFS('B0.3.XK'!K:K,'B0.3.XK'!A:A,'B0.SUM (tuần 0)'!$A230)</f>
        <v>0</v>
      </c>
      <c r="T230" s="55"/>
      <c r="U230" s="55">
        <f>SUMIFS('B0.5.GT2'!K:K,'B0.5.GT2'!A:A,'B0.SUM (tuần 0)'!$A230)</f>
        <v>0</v>
      </c>
      <c r="V230" s="55">
        <f>SUMIFS('B0.4.OEM'!K:K,'B0.4.OEM'!A:A,'B0.SUM (tuần 0)'!$A230)</f>
        <v>0</v>
      </c>
      <c r="W230" s="55"/>
      <c r="X230" s="55">
        <f>SUMIFS('B0.8.Online'!K:K,'B0.8.Online'!A:A,'B0.SUM (tuần 0)'!$A230)</f>
        <v>0</v>
      </c>
      <c r="Y230" s="58">
        <f t="shared" si="23"/>
        <v>0</v>
      </c>
      <c r="Z230" s="55"/>
      <c r="AA230" s="55">
        <f>SUMIFS('B0.3.XK'!L:L,'B0.3.XK'!A:A,'B0.SUM (tuần 0)'!$A230)</f>
        <v>0</v>
      </c>
      <c r="AB230" s="55"/>
      <c r="AC230" s="55">
        <f>SUMIFS('B0.5.GT2'!L:L,'B0.5.GT2'!A:A,'B0.SUM (tuần 0)'!$A230)</f>
        <v>0</v>
      </c>
      <c r="AD230" s="55">
        <f>SUMIFS('B0.4.OEM'!L:L,'B0.4.OEM'!A:A,'B0.SUM (tuần 0)'!$A230)</f>
        <v>0</v>
      </c>
      <c r="AE230" s="55"/>
      <c r="AF230" s="55">
        <f>SUMIFS('B0.8.Online'!L:L,'B0.8.Online'!A:A,'B0.SUM (tuần 0)'!$A230)</f>
        <v>0</v>
      </c>
      <c r="AG230" s="59">
        <f t="shared" si="24"/>
        <v>0</v>
      </c>
      <c r="AH230" s="60"/>
      <c r="AI230" s="60">
        <f>SUMIFS('B0.3.XK'!M:M,'B0.3.XK'!A:A,'B0.SUM (tuần 0)'!$A230)</f>
        <v>0</v>
      </c>
      <c r="AJ230" s="60"/>
      <c r="AK230" s="60">
        <f>SUMIFS('B0.5.GT2'!M:M,'B0.5.GT2'!A:A,'B0.SUM (tuần 0)'!$A230)</f>
        <v>0</v>
      </c>
      <c r="AL230" s="55">
        <f>SUMIFS('B0.4.OEM'!M:M,'B0.4.OEM'!A:A,'B0.SUM (tuần 0)'!$A230)</f>
        <v>0</v>
      </c>
      <c r="AM230" s="60"/>
      <c r="AN230" s="60">
        <f>SUMIFS('B0.8.Online'!M:M,'B0.8.Online'!A:A,'B0.SUM (tuần 0)'!$A230)</f>
        <v>0</v>
      </c>
      <c r="AO230" s="61"/>
      <c r="AP230" s="1">
        <f>SUMIFS('B1.SUM (tuần 4)'!$I:$I,'B1.SUM (tuần 4)'!$A:$A,'B0.SUM (tuần 0)'!$A230)</f>
        <v>0</v>
      </c>
      <c r="AQ230" s="62">
        <f t="shared" si="25"/>
        <v>0</v>
      </c>
    </row>
    <row r="231" spans="1:43" ht="13.5" customHeight="1">
      <c r="A231" s="63">
        <v>2003030332</v>
      </c>
      <c r="B231" s="64" t="s">
        <v>397</v>
      </c>
      <c r="C231" s="64" t="s">
        <v>398</v>
      </c>
      <c r="D231" s="52" t="s">
        <v>42</v>
      </c>
      <c r="E231" s="52" t="s">
        <v>376</v>
      </c>
      <c r="F231" s="55" t="s">
        <v>10</v>
      </c>
      <c r="G231" s="52"/>
      <c r="H231" s="52">
        <v>57882</v>
      </c>
      <c r="I231" s="56">
        <f t="shared" si="21"/>
        <v>0</v>
      </c>
      <c r="J231" s="55"/>
      <c r="K231" s="55">
        <f>SUMIFS('B0.3.XK'!J:J,'B0.3.XK'!A:A,'B0.SUM (tuần 0)'!$A231)</f>
        <v>0</v>
      </c>
      <c r="L231" s="55"/>
      <c r="M231" s="55">
        <f>SUMIFS('B0.5.GT2'!K:K,'B0.5.GT2'!A:A,'B0.SUM (tuần 0)'!$A231)</f>
        <v>0</v>
      </c>
      <c r="N231" s="55">
        <f>SUMIFS('B0.4.OEM'!J:J,'B0.4.OEM'!A:A,'B0.SUM (tuần 0)'!$A231)</f>
        <v>0</v>
      </c>
      <c r="O231" s="55"/>
      <c r="P231" s="55">
        <f>SUMIFS('B0.8.Online'!J:J,'B0.8.Online'!A:A,'B0.SUM (tuần 0)'!$A231)</f>
        <v>0</v>
      </c>
      <c r="Q231" s="57">
        <f t="shared" si="22"/>
        <v>0</v>
      </c>
      <c r="R231" s="55"/>
      <c r="S231" s="55">
        <f>SUMIFS('B0.3.XK'!K:K,'B0.3.XK'!A:A,'B0.SUM (tuần 0)'!$A231)</f>
        <v>0</v>
      </c>
      <c r="T231" s="55"/>
      <c r="U231" s="55">
        <f>SUMIFS('B0.5.GT2'!K:K,'B0.5.GT2'!A:A,'B0.SUM (tuần 0)'!$A231)</f>
        <v>0</v>
      </c>
      <c r="V231" s="55">
        <f>SUMIFS('B0.4.OEM'!K:K,'B0.4.OEM'!A:A,'B0.SUM (tuần 0)'!$A231)</f>
        <v>0</v>
      </c>
      <c r="W231" s="55"/>
      <c r="X231" s="55">
        <f>SUMIFS('B0.8.Online'!K:K,'B0.8.Online'!A:A,'B0.SUM (tuần 0)'!$A231)</f>
        <v>0</v>
      </c>
      <c r="Y231" s="58">
        <f t="shared" si="23"/>
        <v>0</v>
      </c>
      <c r="Z231" s="55"/>
      <c r="AA231" s="55">
        <f>SUMIFS('B0.3.XK'!L:L,'B0.3.XK'!A:A,'B0.SUM (tuần 0)'!$A231)</f>
        <v>0</v>
      </c>
      <c r="AB231" s="55"/>
      <c r="AC231" s="55">
        <f>SUMIFS('B0.5.GT2'!L:L,'B0.5.GT2'!A:A,'B0.SUM (tuần 0)'!$A231)</f>
        <v>0</v>
      </c>
      <c r="AD231" s="55">
        <f>SUMIFS('B0.4.OEM'!L:L,'B0.4.OEM'!A:A,'B0.SUM (tuần 0)'!$A231)</f>
        <v>0</v>
      </c>
      <c r="AE231" s="55"/>
      <c r="AF231" s="55">
        <f>SUMIFS('B0.8.Online'!L:L,'B0.8.Online'!A:A,'B0.SUM (tuần 0)'!$A231)</f>
        <v>0</v>
      </c>
      <c r="AG231" s="59">
        <f t="shared" si="24"/>
        <v>0</v>
      </c>
      <c r="AH231" s="60"/>
      <c r="AI231" s="60">
        <f>SUMIFS('B0.3.XK'!M:M,'B0.3.XK'!A:A,'B0.SUM (tuần 0)'!$A231)</f>
        <v>0</v>
      </c>
      <c r="AJ231" s="60"/>
      <c r="AK231" s="60">
        <f>SUMIFS('B0.5.GT2'!M:M,'B0.5.GT2'!A:A,'B0.SUM (tuần 0)'!$A231)</f>
        <v>0</v>
      </c>
      <c r="AL231" s="55">
        <f>SUMIFS('B0.4.OEM'!M:M,'B0.4.OEM'!A:A,'B0.SUM (tuần 0)'!$A231)</f>
        <v>0</v>
      </c>
      <c r="AM231" s="60"/>
      <c r="AN231" s="60">
        <f>SUMIFS('B0.8.Online'!M:M,'B0.8.Online'!A:A,'B0.SUM (tuần 0)'!$A231)</f>
        <v>0</v>
      </c>
      <c r="AO231" s="61"/>
      <c r="AP231" s="1">
        <f>SUMIFS('B1.SUM (tuần 4)'!$I:$I,'B1.SUM (tuần 4)'!$A:$A,'B0.SUM (tuần 0)'!$A231)</f>
        <v>0</v>
      </c>
      <c r="AQ231" s="62">
        <f t="shared" si="25"/>
        <v>0</v>
      </c>
    </row>
    <row r="232" spans="1:43" ht="13.5" customHeight="1">
      <c r="A232" s="63">
        <v>2003030333</v>
      </c>
      <c r="B232" s="64" t="s">
        <v>399</v>
      </c>
      <c r="C232" s="64" t="s">
        <v>380</v>
      </c>
      <c r="D232" s="52" t="s">
        <v>42</v>
      </c>
      <c r="E232" s="52" t="s">
        <v>376</v>
      </c>
      <c r="F232" s="55" t="s">
        <v>10</v>
      </c>
      <c r="G232" s="52"/>
      <c r="H232" s="52">
        <v>31572</v>
      </c>
      <c r="I232" s="56">
        <f t="shared" si="21"/>
        <v>0</v>
      </c>
      <c r="J232" s="55"/>
      <c r="K232" s="55">
        <f>SUMIFS('B0.3.XK'!J:J,'B0.3.XK'!A:A,'B0.SUM (tuần 0)'!$A232)</f>
        <v>0</v>
      </c>
      <c r="L232" s="55"/>
      <c r="M232" s="55">
        <f>SUMIFS('B0.5.GT2'!K:K,'B0.5.GT2'!A:A,'B0.SUM (tuần 0)'!$A232)</f>
        <v>0</v>
      </c>
      <c r="N232" s="55">
        <f>SUMIFS('B0.4.OEM'!J:J,'B0.4.OEM'!A:A,'B0.SUM (tuần 0)'!$A232)</f>
        <v>0</v>
      </c>
      <c r="O232" s="55"/>
      <c r="P232" s="55">
        <f>SUMIFS('B0.8.Online'!J:J,'B0.8.Online'!A:A,'B0.SUM (tuần 0)'!$A232)</f>
        <v>0</v>
      </c>
      <c r="Q232" s="57">
        <f t="shared" si="22"/>
        <v>800</v>
      </c>
      <c r="R232" s="55"/>
      <c r="S232" s="55">
        <f>SUMIFS('B0.3.XK'!K:K,'B0.3.XK'!A:A,'B0.SUM (tuần 0)'!$A232)</f>
        <v>800</v>
      </c>
      <c r="T232" s="55"/>
      <c r="U232" s="55">
        <f>SUMIFS('B0.5.GT2'!K:K,'B0.5.GT2'!A:A,'B0.SUM (tuần 0)'!$A232)</f>
        <v>0</v>
      </c>
      <c r="V232" s="55">
        <f>SUMIFS('B0.4.OEM'!K:K,'B0.4.OEM'!A:A,'B0.SUM (tuần 0)'!$A232)</f>
        <v>0</v>
      </c>
      <c r="W232" s="55"/>
      <c r="X232" s="55">
        <f>SUMIFS('B0.8.Online'!K:K,'B0.8.Online'!A:A,'B0.SUM (tuần 0)'!$A232)</f>
        <v>0</v>
      </c>
      <c r="Y232" s="58">
        <f t="shared" si="23"/>
        <v>0</v>
      </c>
      <c r="Z232" s="55"/>
      <c r="AA232" s="55">
        <f>SUMIFS('B0.3.XK'!L:L,'B0.3.XK'!A:A,'B0.SUM (tuần 0)'!$A232)</f>
        <v>0</v>
      </c>
      <c r="AB232" s="55"/>
      <c r="AC232" s="55">
        <f>SUMIFS('B0.5.GT2'!L:L,'B0.5.GT2'!A:A,'B0.SUM (tuần 0)'!$A232)</f>
        <v>0</v>
      </c>
      <c r="AD232" s="55">
        <f>SUMIFS('B0.4.OEM'!L:L,'B0.4.OEM'!A:A,'B0.SUM (tuần 0)'!$A232)</f>
        <v>0</v>
      </c>
      <c r="AE232" s="55"/>
      <c r="AF232" s="55">
        <f>SUMIFS('B0.8.Online'!L:L,'B0.8.Online'!A:A,'B0.SUM (tuần 0)'!$A232)</f>
        <v>0</v>
      </c>
      <c r="AG232" s="59">
        <f t="shared" si="24"/>
        <v>0</v>
      </c>
      <c r="AH232" s="60"/>
      <c r="AI232" s="60">
        <f>SUMIFS('B0.3.XK'!M:M,'B0.3.XK'!A:A,'B0.SUM (tuần 0)'!$A232)</f>
        <v>0</v>
      </c>
      <c r="AJ232" s="60"/>
      <c r="AK232" s="60">
        <f>SUMIFS('B0.5.GT2'!M:M,'B0.5.GT2'!A:A,'B0.SUM (tuần 0)'!$A232)</f>
        <v>0</v>
      </c>
      <c r="AL232" s="55">
        <f>SUMIFS('B0.4.OEM'!M:M,'B0.4.OEM'!A:A,'B0.SUM (tuần 0)'!$A232)</f>
        <v>0</v>
      </c>
      <c r="AM232" s="60"/>
      <c r="AN232" s="60">
        <f>SUMIFS('B0.8.Online'!M:M,'B0.8.Online'!A:A,'B0.SUM (tuần 0)'!$A232)</f>
        <v>0</v>
      </c>
      <c r="AO232" s="61"/>
      <c r="AP232" s="1">
        <f>SUMIFS('B1.SUM (tuần 4)'!$I:$I,'B1.SUM (tuần 4)'!$A:$A,'B0.SUM (tuần 0)'!$A232)</f>
        <v>0</v>
      </c>
      <c r="AQ232" s="62">
        <f t="shared" si="25"/>
        <v>0</v>
      </c>
    </row>
    <row r="233" spans="1:43" ht="13.5" customHeight="1">
      <c r="A233" s="63">
        <v>2003030379</v>
      </c>
      <c r="B233" s="64" t="s">
        <v>400</v>
      </c>
      <c r="C233" s="64" t="s">
        <v>401</v>
      </c>
      <c r="D233" s="52" t="s">
        <v>42</v>
      </c>
      <c r="E233" s="52" t="s">
        <v>376</v>
      </c>
      <c r="F233" s="55" t="s">
        <v>10</v>
      </c>
      <c r="G233" s="52"/>
      <c r="H233" s="52">
        <v>26310</v>
      </c>
      <c r="I233" s="56">
        <f t="shared" si="21"/>
        <v>2500</v>
      </c>
      <c r="J233" s="55"/>
      <c r="K233" s="55">
        <f>SUMIFS('B0.3.XK'!J:J,'B0.3.XK'!A:A,'B0.SUM (tuần 0)'!$A233)</f>
        <v>2500</v>
      </c>
      <c r="L233" s="55"/>
      <c r="M233" s="55">
        <f>SUMIFS('B0.5.GT2'!K:K,'B0.5.GT2'!A:A,'B0.SUM (tuần 0)'!$A233)</f>
        <v>0</v>
      </c>
      <c r="N233" s="55">
        <f>SUMIFS('B0.4.OEM'!J:J,'B0.4.OEM'!A:A,'B0.SUM (tuần 0)'!$A233)</f>
        <v>0</v>
      </c>
      <c r="O233" s="55"/>
      <c r="P233" s="55">
        <f>SUMIFS('B0.8.Online'!J:J,'B0.8.Online'!A:A,'B0.SUM (tuần 0)'!$A233)</f>
        <v>0</v>
      </c>
      <c r="Q233" s="57">
        <f t="shared" si="22"/>
        <v>500</v>
      </c>
      <c r="R233" s="55"/>
      <c r="S233" s="55">
        <f>SUMIFS('B0.3.XK'!K:K,'B0.3.XK'!A:A,'B0.SUM (tuần 0)'!$A233)</f>
        <v>500</v>
      </c>
      <c r="T233" s="55"/>
      <c r="U233" s="55">
        <f>SUMIFS('B0.5.GT2'!K:K,'B0.5.GT2'!A:A,'B0.SUM (tuần 0)'!$A233)</f>
        <v>0</v>
      </c>
      <c r="V233" s="55">
        <f>SUMIFS('B0.4.OEM'!K:K,'B0.4.OEM'!A:A,'B0.SUM (tuần 0)'!$A233)</f>
        <v>0</v>
      </c>
      <c r="W233" s="55"/>
      <c r="X233" s="55">
        <f>SUMIFS('B0.8.Online'!K:K,'B0.8.Online'!A:A,'B0.SUM (tuần 0)'!$A233)</f>
        <v>0</v>
      </c>
      <c r="Y233" s="58">
        <f t="shared" si="23"/>
        <v>0</v>
      </c>
      <c r="Z233" s="55"/>
      <c r="AA233" s="55">
        <f>SUMIFS('B0.3.XK'!L:L,'B0.3.XK'!A:A,'B0.SUM (tuần 0)'!$A233)</f>
        <v>0</v>
      </c>
      <c r="AB233" s="55"/>
      <c r="AC233" s="55">
        <f>SUMIFS('B0.5.GT2'!L:L,'B0.5.GT2'!A:A,'B0.SUM (tuần 0)'!$A233)</f>
        <v>0</v>
      </c>
      <c r="AD233" s="55">
        <f>SUMIFS('B0.4.OEM'!L:L,'B0.4.OEM'!A:A,'B0.SUM (tuần 0)'!$A233)</f>
        <v>0</v>
      </c>
      <c r="AE233" s="55"/>
      <c r="AF233" s="55">
        <f>SUMIFS('B0.8.Online'!L:L,'B0.8.Online'!A:A,'B0.SUM (tuần 0)'!$A233)</f>
        <v>0</v>
      </c>
      <c r="AG233" s="59">
        <f t="shared" si="24"/>
        <v>0</v>
      </c>
      <c r="AH233" s="60"/>
      <c r="AI233" s="60">
        <f>SUMIFS('B0.3.XK'!M:M,'B0.3.XK'!A:A,'B0.SUM (tuần 0)'!$A233)</f>
        <v>0</v>
      </c>
      <c r="AJ233" s="60"/>
      <c r="AK233" s="60">
        <f>SUMIFS('B0.5.GT2'!M:M,'B0.5.GT2'!A:A,'B0.SUM (tuần 0)'!$A233)</f>
        <v>0</v>
      </c>
      <c r="AL233" s="55">
        <f>SUMIFS('B0.4.OEM'!M:M,'B0.4.OEM'!A:A,'B0.SUM (tuần 0)'!$A233)</f>
        <v>0</v>
      </c>
      <c r="AM233" s="60"/>
      <c r="AN233" s="60">
        <f>SUMIFS('B0.8.Online'!M:M,'B0.8.Online'!A:A,'B0.SUM (tuần 0)'!$A233)</f>
        <v>0</v>
      </c>
      <c r="AO233" s="61"/>
      <c r="AP233" s="1">
        <f>SUMIFS('B1.SUM (tuần 4)'!$I:$I,'B1.SUM (tuần 4)'!$A:$A,'B0.SUM (tuần 0)'!$A233)</f>
        <v>0</v>
      </c>
      <c r="AQ233" s="62">
        <f t="shared" si="25"/>
        <v>2500</v>
      </c>
    </row>
    <row r="234" spans="1:43" ht="13.5" customHeight="1">
      <c r="A234" s="63">
        <v>2003030380</v>
      </c>
      <c r="B234" s="64" t="s">
        <v>402</v>
      </c>
      <c r="C234" s="64" t="s">
        <v>380</v>
      </c>
      <c r="D234" s="52" t="s">
        <v>42</v>
      </c>
      <c r="E234" s="52" t="s">
        <v>376</v>
      </c>
      <c r="F234" s="55" t="s">
        <v>10</v>
      </c>
      <c r="G234" s="52"/>
      <c r="H234" s="52">
        <v>35706</v>
      </c>
      <c r="I234" s="56">
        <f t="shared" si="21"/>
        <v>2750</v>
      </c>
      <c r="J234" s="55"/>
      <c r="K234" s="55">
        <f>SUMIFS('B0.3.XK'!J:J,'B0.3.XK'!A:A,'B0.SUM (tuần 0)'!$A234)</f>
        <v>2750</v>
      </c>
      <c r="L234" s="55"/>
      <c r="M234" s="55">
        <f>SUMIFS('B0.5.GT2'!K:K,'B0.5.GT2'!A:A,'B0.SUM (tuần 0)'!$A234)</f>
        <v>0</v>
      </c>
      <c r="N234" s="55">
        <f>SUMIFS('B0.4.OEM'!J:J,'B0.4.OEM'!A:A,'B0.SUM (tuần 0)'!$A234)</f>
        <v>0</v>
      </c>
      <c r="O234" s="55"/>
      <c r="P234" s="55">
        <f>SUMIFS('B0.8.Online'!J:J,'B0.8.Online'!A:A,'B0.SUM (tuần 0)'!$A234)</f>
        <v>0</v>
      </c>
      <c r="Q234" s="57">
        <f t="shared" si="22"/>
        <v>500</v>
      </c>
      <c r="R234" s="55"/>
      <c r="S234" s="55">
        <f>SUMIFS('B0.3.XK'!K:K,'B0.3.XK'!A:A,'B0.SUM (tuần 0)'!$A234)</f>
        <v>500</v>
      </c>
      <c r="T234" s="55"/>
      <c r="U234" s="55">
        <f>SUMIFS('B0.5.GT2'!K:K,'B0.5.GT2'!A:A,'B0.SUM (tuần 0)'!$A234)</f>
        <v>0</v>
      </c>
      <c r="V234" s="55">
        <f>SUMIFS('B0.4.OEM'!K:K,'B0.4.OEM'!A:A,'B0.SUM (tuần 0)'!$A234)</f>
        <v>0</v>
      </c>
      <c r="W234" s="55"/>
      <c r="X234" s="55">
        <f>SUMIFS('B0.8.Online'!K:K,'B0.8.Online'!A:A,'B0.SUM (tuần 0)'!$A234)</f>
        <v>0</v>
      </c>
      <c r="Y234" s="58">
        <f t="shared" si="23"/>
        <v>0</v>
      </c>
      <c r="Z234" s="55"/>
      <c r="AA234" s="55">
        <f>SUMIFS('B0.3.XK'!L:L,'B0.3.XK'!A:A,'B0.SUM (tuần 0)'!$A234)</f>
        <v>0</v>
      </c>
      <c r="AB234" s="55"/>
      <c r="AC234" s="55">
        <f>SUMIFS('B0.5.GT2'!L:L,'B0.5.GT2'!A:A,'B0.SUM (tuần 0)'!$A234)</f>
        <v>0</v>
      </c>
      <c r="AD234" s="55">
        <f>SUMIFS('B0.4.OEM'!L:L,'B0.4.OEM'!A:A,'B0.SUM (tuần 0)'!$A234)</f>
        <v>0</v>
      </c>
      <c r="AE234" s="55"/>
      <c r="AF234" s="55">
        <f>SUMIFS('B0.8.Online'!L:L,'B0.8.Online'!A:A,'B0.SUM (tuần 0)'!$A234)</f>
        <v>0</v>
      </c>
      <c r="AG234" s="59">
        <f t="shared" si="24"/>
        <v>0</v>
      </c>
      <c r="AH234" s="60"/>
      <c r="AI234" s="60">
        <f>SUMIFS('B0.3.XK'!M:M,'B0.3.XK'!A:A,'B0.SUM (tuần 0)'!$A234)</f>
        <v>0</v>
      </c>
      <c r="AJ234" s="60"/>
      <c r="AK234" s="60">
        <f>SUMIFS('B0.5.GT2'!M:M,'B0.5.GT2'!A:A,'B0.SUM (tuần 0)'!$A234)</f>
        <v>0</v>
      </c>
      <c r="AL234" s="55">
        <f>SUMIFS('B0.4.OEM'!M:M,'B0.4.OEM'!A:A,'B0.SUM (tuần 0)'!$A234)</f>
        <v>0</v>
      </c>
      <c r="AM234" s="60"/>
      <c r="AN234" s="60">
        <f>SUMIFS('B0.8.Online'!M:M,'B0.8.Online'!A:A,'B0.SUM (tuần 0)'!$A234)</f>
        <v>0</v>
      </c>
      <c r="AO234" s="61"/>
      <c r="AP234" s="1">
        <f>SUMIFS('B1.SUM (tuần 4)'!$I:$I,'B1.SUM (tuần 4)'!$A:$A,'B0.SUM (tuần 0)'!$A234)</f>
        <v>0</v>
      </c>
      <c r="AQ234" s="62">
        <f t="shared" si="25"/>
        <v>2750</v>
      </c>
    </row>
    <row r="235" spans="1:43" ht="13.5" customHeight="1">
      <c r="A235" s="63">
        <v>2003030381</v>
      </c>
      <c r="B235" s="64" t="s">
        <v>403</v>
      </c>
      <c r="C235" s="64" t="s">
        <v>398</v>
      </c>
      <c r="D235" s="52" t="s">
        <v>42</v>
      </c>
      <c r="E235" s="52" t="s">
        <v>376</v>
      </c>
      <c r="F235" s="55" t="s">
        <v>10</v>
      </c>
      <c r="G235" s="52"/>
      <c r="H235" s="52">
        <v>65248</v>
      </c>
      <c r="I235" s="56">
        <f t="shared" si="21"/>
        <v>2700</v>
      </c>
      <c r="J235" s="55"/>
      <c r="K235" s="55">
        <f>SUMIFS('B0.3.XK'!J:J,'B0.3.XK'!A:A,'B0.SUM (tuần 0)'!$A235)</f>
        <v>2700</v>
      </c>
      <c r="L235" s="55"/>
      <c r="M235" s="55">
        <f>SUMIFS('B0.5.GT2'!K:K,'B0.5.GT2'!A:A,'B0.SUM (tuần 0)'!$A235)</f>
        <v>0</v>
      </c>
      <c r="N235" s="55">
        <f>SUMIFS('B0.4.OEM'!J:J,'B0.4.OEM'!A:A,'B0.SUM (tuần 0)'!$A235)</f>
        <v>0</v>
      </c>
      <c r="O235" s="55"/>
      <c r="P235" s="55">
        <f>SUMIFS('B0.8.Online'!J:J,'B0.8.Online'!A:A,'B0.SUM (tuần 0)'!$A235)</f>
        <v>0</v>
      </c>
      <c r="Q235" s="57">
        <f t="shared" si="22"/>
        <v>500</v>
      </c>
      <c r="R235" s="55"/>
      <c r="S235" s="55">
        <f>SUMIFS('B0.3.XK'!K:K,'B0.3.XK'!A:A,'B0.SUM (tuần 0)'!$A235)</f>
        <v>500</v>
      </c>
      <c r="T235" s="55"/>
      <c r="U235" s="55">
        <f>SUMIFS('B0.5.GT2'!K:K,'B0.5.GT2'!A:A,'B0.SUM (tuần 0)'!$A235)</f>
        <v>0</v>
      </c>
      <c r="V235" s="55">
        <f>SUMIFS('B0.4.OEM'!K:K,'B0.4.OEM'!A:A,'B0.SUM (tuần 0)'!$A235)</f>
        <v>0</v>
      </c>
      <c r="W235" s="55"/>
      <c r="X235" s="55">
        <f>SUMIFS('B0.8.Online'!K:K,'B0.8.Online'!A:A,'B0.SUM (tuần 0)'!$A235)</f>
        <v>0</v>
      </c>
      <c r="Y235" s="58">
        <f t="shared" si="23"/>
        <v>0</v>
      </c>
      <c r="Z235" s="55"/>
      <c r="AA235" s="55">
        <f>SUMIFS('B0.3.XK'!L:L,'B0.3.XK'!A:A,'B0.SUM (tuần 0)'!$A235)</f>
        <v>0</v>
      </c>
      <c r="AB235" s="55"/>
      <c r="AC235" s="55">
        <f>SUMIFS('B0.5.GT2'!L:L,'B0.5.GT2'!A:A,'B0.SUM (tuần 0)'!$A235)</f>
        <v>0</v>
      </c>
      <c r="AD235" s="55">
        <f>SUMIFS('B0.4.OEM'!L:L,'B0.4.OEM'!A:A,'B0.SUM (tuần 0)'!$A235)</f>
        <v>0</v>
      </c>
      <c r="AE235" s="55"/>
      <c r="AF235" s="55">
        <f>SUMIFS('B0.8.Online'!L:L,'B0.8.Online'!A:A,'B0.SUM (tuần 0)'!$A235)</f>
        <v>0</v>
      </c>
      <c r="AG235" s="59">
        <f t="shared" si="24"/>
        <v>0</v>
      </c>
      <c r="AH235" s="60"/>
      <c r="AI235" s="60">
        <f>SUMIFS('B0.3.XK'!M:M,'B0.3.XK'!A:A,'B0.SUM (tuần 0)'!$A235)</f>
        <v>0</v>
      </c>
      <c r="AJ235" s="60"/>
      <c r="AK235" s="60">
        <f>SUMIFS('B0.5.GT2'!M:M,'B0.5.GT2'!A:A,'B0.SUM (tuần 0)'!$A235)</f>
        <v>0</v>
      </c>
      <c r="AL235" s="55">
        <f>SUMIFS('B0.4.OEM'!M:M,'B0.4.OEM'!A:A,'B0.SUM (tuần 0)'!$A235)</f>
        <v>0</v>
      </c>
      <c r="AM235" s="60"/>
      <c r="AN235" s="60">
        <f>SUMIFS('B0.8.Online'!M:M,'B0.8.Online'!A:A,'B0.SUM (tuần 0)'!$A235)</f>
        <v>0</v>
      </c>
      <c r="AO235" s="61"/>
      <c r="AP235" s="1">
        <f>SUMIFS('B1.SUM (tuần 4)'!$I:$I,'B1.SUM (tuần 4)'!$A:$A,'B0.SUM (tuần 0)'!$A235)</f>
        <v>0</v>
      </c>
      <c r="AQ235" s="62">
        <f t="shared" si="25"/>
        <v>2700</v>
      </c>
    </row>
    <row r="236" spans="1:43" ht="13.5" customHeight="1">
      <c r="A236" s="63">
        <v>2003030382</v>
      </c>
      <c r="B236" s="64" t="s">
        <v>404</v>
      </c>
      <c r="C236" s="64" t="s">
        <v>405</v>
      </c>
      <c r="D236" s="52" t="s">
        <v>42</v>
      </c>
      <c r="E236" s="52" t="s">
        <v>376</v>
      </c>
      <c r="F236" s="55" t="s">
        <v>10</v>
      </c>
      <c r="G236" s="52"/>
      <c r="H236" s="52">
        <v>36176</v>
      </c>
      <c r="I236" s="56">
        <f t="shared" si="21"/>
        <v>2500</v>
      </c>
      <c r="J236" s="55"/>
      <c r="K236" s="55">
        <f>SUMIFS('B0.3.XK'!J:J,'B0.3.XK'!A:A,'B0.SUM (tuần 0)'!$A236)</f>
        <v>2500</v>
      </c>
      <c r="L236" s="55"/>
      <c r="M236" s="55">
        <f>SUMIFS('B0.5.GT2'!K:K,'B0.5.GT2'!A:A,'B0.SUM (tuần 0)'!$A236)</f>
        <v>0</v>
      </c>
      <c r="N236" s="55">
        <f>SUMIFS('B0.4.OEM'!J:J,'B0.4.OEM'!A:A,'B0.SUM (tuần 0)'!$A236)</f>
        <v>0</v>
      </c>
      <c r="O236" s="55"/>
      <c r="P236" s="55">
        <f>SUMIFS('B0.8.Online'!J:J,'B0.8.Online'!A:A,'B0.SUM (tuần 0)'!$A236)</f>
        <v>0</v>
      </c>
      <c r="Q236" s="57">
        <f t="shared" si="22"/>
        <v>500</v>
      </c>
      <c r="R236" s="55"/>
      <c r="S236" s="55">
        <f>SUMIFS('B0.3.XK'!K:K,'B0.3.XK'!A:A,'B0.SUM (tuần 0)'!$A236)</f>
        <v>500</v>
      </c>
      <c r="T236" s="55"/>
      <c r="U236" s="55">
        <f>SUMIFS('B0.5.GT2'!K:K,'B0.5.GT2'!A:A,'B0.SUM (tuần 0)'!$A236)</f>
        <v>0</v>
      </c>
      <c r="V236" s="55">
        <f>SUMIFS('B0.4.OEM'!K:K,'B0.4.OEM'!A:A,'B0.SUM (tuần 0)'!$A236)</f>
        <v>0</v>
      </c>
      <c r="W236" s="55"/>
      <c r="X236" s="55">
        <f>SUMIFS('B0.8.Online'!K:K,'B0.8.Online'!A:A,'B0.SUM (tuần 0)'!$A236)</f>
        <v>0</v>
      </c>
      <c r="Y236" s="58">
        <f t="shared" si="23"/>
        <v>0</v>
      </c>
      <c r="Z236" s="55"/>
      <c r="AA236" s="55">
        <f>SUMIFS('B0.3.XK'!L:L,'B0.3.XK'!A:A,'B0.SUM (tuần 0)'!$A236)</f>
        <v>0</v>
      </c>
      <c r="AB236" s="55"/>
      <c r="AC236" s="55">
        <f>SUMIFS('B0.5.GT2'!L:L,'B0.5.GT2'!A:A,'B0.SUM (tuần 0)'!$A236)</f>
        <v>0</v>
      </c>
      <c r="AD236" s="55">
        <f>SUMIFS('B0.4.OEM'!L:L,'B0.4.OEM'!A:A,'B0.SUM (tuần 0)'!$A236)</f>
        <v>0</v>
      </c>
      <c r="AE236" s="55"/>
      <c r="AF236" s="55">
        <f>SUMIFS('B0.8.Online'!L:L,'B0.8.Online'!A:A,'B0.SUM (tuần 0)'!$A236)</f>
        <v>0</v>
      </c>
      <c r="AG236" s="59">
        <f t="shared" si="24"/>
        <v>0</v>
      </c>
      <c r="AH236" s="60"/>
      <c r="AI236" s="60">
        <f>SUMIFS('B0.3.XK'!M:M,'B0.3.XK'!A:A,'B0.SUM (tuần 0)'!$A236)</f>
        <v>0</v>
      </c>
      <c r="AJ236" s="60"/>
      <c r="AK236" s="60">
        <f>SUMIFS('B0.5.GT2'!M:M,'B0.5.GT2'!A:A,'B0.SUM (tuần 0)'!$A236)</f>
        <v>0</v>
      </c>
      <c r="AL236" s="55">
        <f>SUMIFS('B0.4.OEM'!M:M,'B0.4.OEM'!A:A,'B0.SUM (tuần 0)'!$A236)</f>
        <v>0</v>
      </c>
      <c r="AM236" s="60"/>
      <c r="AN236" s="60">
        <f>SUMIFS('B0.8.Online'!M:M,'B0.8.Online'!A:A,'B0.SUM (tuần 0)'!$A236)</f>
        <v>0</v>
      </c>
      <c r="AO236" s="61"/>
      <c r="AP236" s="1">
        <f>SUMIFS('B1.SUM (tuần 4)'!$I:$I,'B1.SUM (tuần 4)'!$A:$A,'B0.SUM (tuần 0)'!$A236)</f>
        <v>0</v>
      </c>
      <c r="AQ236" s="62">
        <f t="shared" si="25"/>
        <v>2500</v>
      </c>
    </row>
    <row r="237" spans="1:43" ht="13.5" customHeight="1">
      <c r="A237" s="63">
        <v>2003030383</v>
      </c>
      <c r="B237" s="64" t="s">
        <v>406</v>
      </c>
      <c r="C237" s="64" t="s">
        <v>407</v>
      </c>
      <c r="D237" s="52" t="s">
        <v>42</v>
      </c>
      <c r="E237" s="52" t="s">
        <v>376</v>
      </c>
      <c r="F237" s="55" t="s">
        <v>10</v>
      </c>
      <c r="G237" s="52"/>
      <c r="H237" s="52">
        <v>26836</v>
      </c>
      <c r="I237" s="56">
        <f t="shared" si="21"/>
        <v>1500</v>
      </c>
      <c r="J237" s="55"/>
      <c r="K237" s="55">
        <f>SUMIFS('B0.3.XK'!J:J,'B0.3.XK'!A:A,'B0.SUM (tuần 0)'!$A237)</f>
        <v>1500</v>
      </c>
      <c r="L237" s="55"/>
      <c r="M237" s="55">
        <f>SUMIFS('B0.5.GT2'!K:K,'B0.5.GT2'!A:A,'B0.SUM (tuần 0)'!$A237)</f>
        <v>0</v>
      </c>
      <c r="N237" s="55">
        <f>SUMIFS('B0.4.OEM'!J:J,'B0.4.OEM'!A:A,'B0.SUM (tuần 0)'!$A237)</f>
        <v>0</v>
      </c>
      <c r="O237" s="55"/>
      <c r="P237" s="55">
        <f>SUMIFS('B0.8.Online'!J:J,'B0.8.Online'!A:A,'B0.SUM (tuần 0)'!$A237)</f>
        <v>0</v>
      </c>
      <c r="Q237" s="57">
        <f t="shared" si="22"/>
        <v>500</v>
      </c>
      <c r="R237" s="55"/>
      <c r="S237" s="55">
        <f>SUMIFS('B0.3.XK'!K:K,'B0.3.XK'!A:A,'B0.SUM (tuần 0)'!$A237)</f>
        <v>500</v>
      </c>
      <c r="T237" s="55"/>
      <c r="U237" s="55">
        <f>SUMIFS('B0.5.GT2'!K:K,'B0.5.GT2'!A:A,'B0.SUM (tuần 0)'!$A237)</f>
        <v>0</v>
      </c>
      <c r="V237" s="55">
        <f>SUMIFS('B0.4.OEM'!K:K,'B0.4.OEM'!A:A,'B0.SUM (tuần 0)'!$A237)</f>
        <v>0</v>
      </c>
      <c r="W237" s="55"/>
      <c r="X237" s="55">
        <f>SUMIFS('B0.8.Online'!K:K,'B0.8.Online'!A:A,'B0.SUM (tuần 0)'!$A237)</f>
        <v>0</v>
      </c>
      <c r="Y237" s="58">
        <f t="shared" si="23"/>
        <v>0</v>
      </c>
      <c r="Z237" s="55"/>
      <c r="AA237" s="55">
        <f>SUMIFS('B0.3.XK'!L:L,'B0.3.XK'!A:A,'B0.SUM (tuần 0)'!$A237)</f>
        <v>0</v>
      </c>
      <c r="AB237" s="55"/>
      <c r="AC237" s="55">
        <f>SUMIFS('B0.5.GT2'!L:L,'B0.5.GT2'!A:A,'B0.SUM (tuần 0)'!$A237)</f>
        <v>0</v>
      </c>
      <c r="AD237" s="55">
        <f>SUMIFS('B0.4.OEM'!L:L,'B0.4.OEM'!A:A,'B0.SUM (tuần 0)'!$A237)</f>
        <v>0</v>
      </c>
      <c r="AE237" s="55"/>
      <c r="AF237" s="55">
        <f>SUMIFS('B0.8.Online'!L:L,'B0.8.Online'!A:A,'B0.SUM (tuần 0)'!$A237)</f>
        <v>0</v>
      </c>
      <c r="AG237" s="59">
        <f t="shared" si="24"/>
        <v>0</v>
      </c>
      <c r="AH237" s="60"/>
      <c r="AI237" s="60">
        <f>SUMIFS('B0.3.XK'!M:M,'B0.3.XK'!A:A,'B0.SUM (tuần 0)'!$A237)</f>
        <v>0</v>
      </c>
      <c r="AJ237" s="60"/>
      <c r="AK237" s="60">
        <f>SUMIFS('B0.5.GT2'!M:M,'B0.5.GT2'!A:A,'B0.SUM (tuần 0)'!$A237)</f>
        <v>0</v>
      </c>
      <c r="AL237" s="55">
        <f>SUMIFS('B0.4.OEM'!M:M,'B0.4.OEM'!A:A,'B0.SUM (tuần 0)'!$A237)</f>
        <v>0</v>
      </c>
      <c r="AM237" s="60"/>
      <c r="AN237" s="60">
        <f>SUMIFS('B0.8.Online'!M:M,'B0.8.Online'!A:A,'B0.SUM (tuần 0)'!$A237)</f>
        <v>0</v>
      </c>
      <c r="AO237" s="61"/>
      <c r="AP237" s="1">
        <f>SUMIFS('B1.SUM (tuần 4)'!$I:$I,'B1.SUM (tuần 4)'!$A:$A,'B0.SUM (tuần 0)'!$A237)</f>
        <v>0</v>
      </c>
      <c r="AQ237" s="62">
        <f t="shared" si="25"/>
        <v>1500</v>
      </c>
    </row>
    <row r="238" spans="1:43" ht="13.5" customHeight="1">
      <c r="A238" s="63">
        <v>2003030392</v>
      </c>
      <c r="B238" s="64" t="s">
        <v>408</v>
      </c>
      <c r="C238" s="64" t="s">
        <v>382</v>
      </c>
      <c r="D238" s="52" t="s">
        <v>42</v>
      </c>
      <c r="E238" s="52" t="s">
        <v>376</v>
      </c>
      <c r="F238" s="55" t="s">
        <v>10</v>
      </c>
      <c r="G238" s="52"/>
      <c r="H238" s="52">
        <v>26310</v>
      </c>
      <c r="I238" s="56">
        <f t="shared" si="21"/>
        <v>250</v>
      </c>
      <c r="J238" s="55"/>
      <c r="K238" s="55">
        <f>SUMIFS('B0.3.XK'!J:J,'B0.3.XK'!A:A,'B0.SUM (tuần 0)'!$A238)</f>
        <v>250</v>
      </c>
      <c r="L238" s="55"/>
      <c r="M238" s="55">
        <f>SUMIFS('B0.5.GT2'!K:K,'B0.5.GT2'!A:A,'B0.SUM (tuần 0)'!$A238)</f>
        <v>0</v>
      </c>
      <c r="N238" s="55">
        <f>SUMIFS('B0.4.OEM'!J:J,'B0.4.OEM'!A:A,'B0.SUM (tuần 0)'!$A238)</f>
        <v>0</v>
      </c>
      <c r="O238" s="55"/>
      <c r="P238" s="55">
        <f>SUMIFS('B0.8.Online'!J:J,'B0.8.Online'!A:A,'B0.SUM (tuần 0)'!$A238)</f>
        <v>0</v>
      </c>
      <c r="Q238" s="57">
        <f t="shared" si="22"/>
        <v>0</v>
      </c>
      <c r="R238" s="55"/>
      <c r="S238" s="55">
        <f>SUMIFS('B0.3.XK'!K:K,'B0.3.XK'!A:A,'B0.SUM (tuần 0)'!$A238)</f>
        <v>0</v>
      </c>
      <c r="T238" s="55"/>
      <c r="U238" s="55">
        <f>SUMIFS('B0.5.GT2'!K:K,'B0.5.GT2'!A:A,'B0.SUM (tuần 0)'!$A238)</f>
        <v>0</v>
      </c>
      <c r="V238" s="55">
        <f>SUMIFS('B0.4.OEM'!K:K,'B0.4.OEM'!A:A,'B0.SUM (tuần 0)'!$A238)</f>
        <v>0</v>
      </c>
      <c r="W238" s="55"/>
      <c r="X238" s="55">
        <f>SUMIFS('B0.8.Online'!K:K,'B0.8.Online'!A:A,'B0.SUM (tuần 0)'!$A238)</f>
        <v>0</v>
      </c>
      <c r="Y238" s="58">
        <f t="shared" si="23"/>
        <v>400</v>
      </c>
      <c r="Z238" s="55"/>
      <c r="AA238" s="55">
        <f>SUMIFS('B0.3.XK'!L:L,'B0.3.XK'!A:A,'B0.SUM (tuần 0)'!$A238)</f>
        <v>400</v>
      </c>
      <c r="AB238" s="55"/>
      <c r="AC238" s="55">
        <f>SUMIFS('B0.5.GT2'!L:L,'B0.5.GT2'!A:A,'B0.SUM (tuần 0)'!$A238)</f>
        <v>0</v>
      </c>
      <c r="AD238" s="55">
        <f>SUMIFS('B0.4.OEM'!L:L,'B0.4.OEM'!A:A,'B0.SUM (tuần 0)'!$A238)</f>
        <v>0</v>
      </c>
      <c r="AE238" s="55"/>
      <c r="AF238" s="55">
        <f>SUMIFS('B0.8.Online'!L:L,'B0.8.Online'!A:A,'B0.SUM (tuần 0)'!$A238)</f>
        <v>0</v>
      </c>
      <c r="AG238" s="59">
        <f t="shared" si="24"/>
        <v>0</v>
      </c>
      <c r="AH238" s="60"/>
      <c r="AI238" s="60">
        <f>SUMIFS('B0.3.XK'!M:M,'B0.3.XK'!A:A,'B0.SUM (tuần 0)'!$A238)</f>
        <v>0</v>
      </c>
      <c r="AJ238" s="60"/>
      <c r="AK238" s="60">
        <f>SUMIFS('B0.5.GT2'!M:M,'B0.5.GT2'!A:A,'B0.SUM (tuần 0)'!$A238)</f>
        <v>0</v>
      </c>
      <c r="AL238" s="55">
        <f>SUMIFS('B0.4.OEM'!M:M,'B0.4.OEM'!A:A,'B0.SUM (tuần 0)'!$A238)</f>
        <v>0</v>
      </c>
      <c r="AM238" s="60"/>
      <c r="AN238" s="60">
        <f>SUMIFS('B0.8.Online'!M:M,'B0.8.Online'!A:A,'B0.SUM (tuần 0)'!$A238)</f>
        <v>0</v>
      </c>
      <c r="AO238" s="61"/>
      <c r="AP238" s="1">
        <f>SUMIFS('B1.SUM (tuần 4)'!$I:$I,'B1.SUM (tuần 4)'!$A:$A,'B0.SUM (tuần 0)'!$A238)</f>
        <v>0</v>
      </c>
      <c r="AQ238" s="62">
        <f t="shared" si="25"/>
        <v>250</v>
      </c>
    </row>
    <row r="239" spans="1:43" ht="13.5" customHeight="1">
      <c r="A239" s="63">
        <v>2003030393</v>
      </c>
      <c r="B239" s="64" t="s">
        <v>409</v>
      </c>
      <c r="C239" s="64" t="s">
        <v>410</v>
      </c>
      <c r="D239" s="52" t="s">
        <v>42</v>
      </c>
      <c r="E239" s="52" t="s">
        <v>376</v>
      </c>
      <c r="F239" s="55" t="s">
        <v>10</v>
      </c>
      <c r="G239" s="52"/>
      <c r="H239" s="52">
        <v>30256</v>
      </c>
      <c r="I239" s="56">
        <f t="shared" si="21"/>
        <v>0</v>
      </c>
      <c r="J239" s="55"/>
      <c r="K239" s="55">
        <f>SUMIFS('B0.3.XK'!J:J,'B0.3.XK'!A:A,'B0.SUM (tuần 0)'!$A239)</f>
        <v>0</v>
      </c>
      <c r="L239" s="55"/>
      <c r="M239" s="55">
        <f>SUMIFS('B0.5.GT2'!K:K,'B0.5.GT2'!A:A,'B0.SUM (tuần 0)'!$A239)</f>
        <v>0</v>
      </c>
      <c r="N239" s="55">
        <f>SUMIFS('B0.4.OEM'!J:J,'B0.4.OEM'!A:A,'B0.SUM (tuần 0)'!$A239)</f>
        <v>0</v>
      </c>
      <c r="O239" s="55"/>
      <c r="P239" s="55">
        <f>SUMIFS('B0.8.Online'!J:J,'B0.8.Online'!A:A,'B0.SUM (tuần 0)'!$A239)</f>
        <v>0</v>
      </c>
      <c r="Q239" s="57">
        <f t="shared" si="22"/>
        <v>0</v>
      </c>
      <c r="R239" s="55"/>
      <c r="S239" s="55">
        <f>SUMIFS('B0.3.XK'!K:K,'B0.3.XK'!A:A,'B0.SUM (tuần 0)'!$A239)</f>
        <v>0</v>
      </c>
      <c r="T239" s="55"/>
      <c r="U239" s="55">
        <f>SUMIFS('B0.5.GT2'!K:K,'B0.5.GT2'!A:A,'B0.SUM (tuần 0)'!$A239)</f>
        <v>0</v>
      </c>
      <c r="V239" s="55">
        <f>SUMIFS('B0.4.OEM'!K:K,'B0.4.OEM'!A:A,'B0.SUM (tuần 0)'!$A239)</f>
        <v>0</v>
      </c>
      <c r="W239" s="55"/>
      <c r="X239" s="55">
        <f>SUMIFS('B0.8.Online'!K:K,'B0.8.Online'!A:A,'B0.SUM (tuần 0)'!$A239)</f>
        <v>0</v>
      </c>
      <c r="Y239" s="58">
        <f t="shared" si="23"/>
        <v>0</v>
      </c>
      <c r="Z239" s="55"/>
      <c r="AA239" s="55">
        <f>SUMIFS('B0.3.XK'!L:L,'B0.3.XK'!A:A,'B0.SUM (tuần 0)'!$A239)</f>
        <v>0</v>
      </c>
      <c r="AB239" s="55"/>
      <c r="AC239" s="55">
        <f>SUMIFS('B0.5.GT2'!L:L,'B0.5.GT2'!A:A,'B0.SUM (tuần 0)'!$A239)</f>
        <v>0</v>
      </c>
      <c r="AD239" s="55">
        <f>SUMIFS('B0.4.OEM'!L:L,'B0.4.OEM'!A:A,'B0.SUM (tuần 0)'!$A239)</f>
        <v>0</v>
      </c>
      <c r="AE239" s="55"/>
      <c r="AF239" s="55">
        <f>SUMIFS('B0.8.Online'!L:L,'B0.8.Online'!A:A,'B0.SUM (tuần 0)'!$A239)</f>
        <v>0</v>
      </c>
      <c r="AG239" s="59">
        <f t="shared" si="24"/>
        <v>0</v>
      </c>
      <c r="AH239" s="60"/>
      <c r="AI239" s="60">
        <f>SUMIFS('B0.3.XK'!M:M,'B0.3.XK'!A:A,'B0.SUM (tuần 0)'!$A239)</f>
        <v>0</v>
      </c>
      <c r="AJ239" s="60"/>
      <c r="AK239" s="60">
        <f>SUMIFS('B0.5.GT2'!M:M,'B0.5.GT2'!A:A,'B0.SUM (tuần 0)'!$A239)</f>
        <v>0</v>
      </c>
      <c r="AL239" s="55">
        <f>SUMIFS('B0.4.OEM'!M:M,'B0.4.OEM'!A:A,'B0.SUM (tuần 0)'!$A239)</f>
        <v>0</v>
      </c>
      <c r="AM239" s="60"/>
      <c r="AN239" s="60">
        <f>SUMIFS('B0.8.Online'!M:M,'B0.8.Online'!A:A,'B0.SUM (tuần 0)'!$A239)</f>
        <v>0</v>
      </c>
      <c r="AO239" s="61"/>
      <c r="AP239" s="1">
        <f>SUMIFS('B1.SUM (tuần 4)'!$I:$I,'B1.SUM (tuần 4)'!$A:$A,'B0.SUM (tuần 0)'!$A239)</f>
        <v>0</v>
      </c>
      <c r="AQ239" s="62">
        <f t="shared" si="25"/>
        <v>0</v>
      </c>
    </row>
    <row r="240" spans="1:43" ht="13.5" customHeight="1">
      <c r="A240" s="63">
        <v>2003030400</v>
      </c>
      <c r="B240" s="64" t="s">
        <v>411</v>
      </c>
      <c r="C240" s="64" t="s">
        <v>375</v>
      </c>
      <c r="D240" s="52" t="s">
        <v>42</v>
      </c>
      <c r="E240" s="52" t="s">
        <v>376</v>
      </c>
      <c r="F240" s="52"/>
      <c r="G240" s="52"/>
      <c r="H240" s="52">
        <v>31572</v>
      </c>
      <c r="I240" s="56">
        <f t="shared" si="21"/>
        <v>0</v>
      </c>
      <c r="J240" s="55"/>
      <c r="K240" s="55">
        <f>SUMIFS('B0.3.XK'!J:J,'B0.3.XK'!A:A,'B0.SUM (tuần 0)'!$A240)</f>
        <v>0</v>
      </c>
      <c r="L240" s="55"/>
      <c r="M240" s="55">
        <f>SUMIFS('B0.5.GT2'!K:K,'B0.5.GT2'!A:A,'B0.SUM (tuần 0)'!$A240)</f>
        <v>0</v>
      </c>
      <c r="N240" s="55">
        <f>SUMIFS('B0.4.OEM'!J:J,'B0.4.OEM'!A:A,'B0.SUM (tuần 0)'!$A240)</f>
        <v>0</v>
      </c>
      <c r="O240" s="55"/>
      <c r="P240" s="55">
        <f>SUMIFS('B0.8.Online'!J:J,'B0.8.Online'!A:A,'B0.SUM (tuần 0)'!$A240)</f>
        <v>0</v>
      </c>
      <c r="Q240" s="57">
        <f t="shared" si="22"/>
        <v>0</v>
      </c>
      <c r="R240" s="55"/>
      <c r="S240" s="55">
        <f>SUMIFS('B0.3.XK'!K:K,'B0.3.XK'!A:A,'B0.SUM (tuần 0)'!$A240)</f>
        <v>0</v>
      </c>
      <c r="T240" s="55"/>
      <c r="U240" s="55">
        <f>SUMIFS('B0.5.GT2'!K:K,'B0.5.GT2'!A:A,'B0.SUM (tuần 0)'!$A240)</f>
        <v>0</v>
      </c>
      <c r="V240" s="55">
        <f>SUMIFS('B0.4.OEM'!K:K,'B0.4.OEM'!A:A,'B0.SUM (tuần 0)'!$A240)</f>
        <v>0</v>
      </c>
      <c r="W240" s="55"/>
      <c r="X240" s="55">
        <f>SUMIFS('B0.8.Online'!K:K,'B0.8.Online'!A:A,'B0.SUM (tuần 0)'!$A240)</f>
        <v>0</v>
      </c>
      <c r="Y240" s="58">
        <f t="shared" si="23"/>
        <v>0</v>
      </c>
      <c r="Z240" s="55"/>
      <c r="AA240" s="55">
        <f>SUMIFS('B0.3.XK'!L:L,'B0.3.XK'!A:A,'B0.SUM (tuần 0)'!$A240)</f>
        <v>0</v>
      </c>
      <c r="AB240" s="55"/>
      <c r="AC240" s="55">
        <f>SUMIFS('B0.5.GT2'!L:L,'B0.5.GT2'!A:A,'B0.SUM (tuần 0)'!$A240)</f>
        <v>0</v>
      </c>
      <c r="AD240" s="55">
        <f>SUMIFS('B0.4.OEM'!L:L,'B0.4.OEM'!A:A,'B0.SUM (tuần 0)'!$A240)</f>
        <v>0</v>
      </c>
      <c r="AE240" s="55"/>
      <c r="AF240" s="55">
        <f>SUMIFS('B0.8.Online'!L:L,'B0.8.Online'!A:A,'B0.SUM (tuần 0)'!$A240)</f>
        <v>0</v>
      </c>
      <c r="AG240" s="59">
        <f t="shared" si="24"/>
        <v>5000</v>
      </c>
      <c r="AH240" s="60"/>
      <c r="AI240" s="60">
        <f>SUMIFS('B0.3.XK'!M:M,'B0.3.XK'!A:A,'B0.SUM (tuần 0)'!$A240)</f>
        <v>5000</v>
      </c>
      <c r="AJ240" s="60"/>
      <c r="AK240" s="60">
        <f>SUMIFS('B0.5.GT2'!M:M,'B0.5.GT2'!A:A,'B0.SUM (tuần 0)'!$A240)</f>
        <v>0</v>
      </c>
      <c r="AL240" s="55">
        <f>SUMIFS('B0.4.OEM'!M:M,'B0.4.OEM'!A:A,'B0.SUM (tuần 0)'!$A240)</f>
        <v>0</v>
      </c>
      <c r="AM240" s="60"/>
      <c r="AN240" s="60">
        <f>SUMIFS('B0.8.Online'!M:M,'B0.8.Online'!A:A,'B0.SUM (tuần 0)'!$A240)</f>
        <v>0</v>
      </c>
      <c r="AO240" s="61"/>
      <c r="AP240" s="1">
        <f>SUMIFS('B1.SUM (tuần 4)'!$I:$I,'B1.SUM (tuần 4)'!$A:$A,'B0.SUM (tuần 0)'!$A240)</f>
        <v>0</v>
      </c>
      <c r="AQ240" s="62">
        <f t="shared" si="25"/>
        <v>0</v>
      </c>
    </row>
    <row r="241" spans="1:43" ht="13.5" customHeight="1">
      <c r="A241" s="63">
        <v>2003030401</v>
      </c>
      <c r="B241" s="64" t="s">
        <v>412</v>
      </c>
      <c r="C241" s="64" t="s">
        <v>413</v>
      </c>
      <c r="D241" s="52" t="s">
        <v>42</v>
      </c>
      <c r="E241" s="52" t="s">
        <v>376</v>
      </c>
      <c r="F241" s="52"/>
      <c r="G241" s="52"/>
      <c r="H241" s="52">
        <v>21048</v>
      </c>
      <c r="I241" s="56">
        <f t="shared" si="21"/>
        <v>0</v>
      </c>
      <c r="J241" s="55"/>
      <c r="K241" s="55">
        <f>SUMIFS('B0.3.XK'!J:J,'B0.3.XK'!A:A,'B0.SUM (tuần 0)'!$A241)</f>
        <v>0</v>
      </c>
      <c r="L241" s="55"/>
      <c r="M241" s="55">
        <f>SUMIFS('B0.5.GT2'!K:K,'B0.5.GT2'!A:A,'B0.SUM (tuần 0)'!$A241)</f>
        <v>0</v>
      </c>
      <c r="N241" s="55">
        <f>SUMIFS('B0.4.OEM'!J:J,'B0.4.OEM'!A:A,'B0.SUM (tuần 0)'!$A241)</f>
        <v>0</v>
      </c>
      <c r="O241" s="55"/>
      <c r="P241" s="55">
        <f>SUMIFS('B0.8.Online'!J:J,'B0.8.Online'!A:A,'B0.SUM (tuần 0)'!$A241)</f>
        <v>0</v>
      </c>
      <c r="Q241" s="57">
        <f t="shared" si="22"/>
        <v>0</v>
      </c>
      <c r="R241" s="55"/>
      <c r="S241" s="55">
        <f>SUMIFS('B0.3.XK'!K:K,'B0.3.XK'!A:A,'B0.SUM (tuần 0)'!$A241)</f>
        <v>0</v>
      </c>
      <c r="T241" s="55"/>
      <c r="U241" s="55">
        <f>SUMIFS('B0.5.GT2'!K:K,'B0.5.GT2'!A:A,'B0.SUM (tuần 0)'!$A241)</f>
        <v>0</v>
      </c>
      <c r="V241" s="55">
        <f>SUMIFS('B0.4.OEM'!K:K,'B0.4.OEM'!A:A,'B0.SUM (tuần 0)'!$A241)</f>
        <v>0</v>
      </c>
      <c r="W241" s="55"/>
      <c r="X241" s="55">
        <f>SUMIFS('B0.8.Online'!K:K,'B0.8.Online'!A:A,'B0.SUM (tuần 0)'!$A241)</f>
        <v>0</v>
      </c>
      <c r="Y241" s="58">
        <f t="shared" si="23"/>
        <v>0</v>
      </c>
      <c r="Z241" s="55"/>
      <c r="AA241" s="55">
        <f>SUMIFS('B0.3.XK'!L:L,'B0.3.XK'!A:A,'B0.SUM (tuần 0)'!$A241)</f>
        <v>0</v>
      </c>
      <c r="AB241" s="55"/>
      <c r="AC241" s="55">
        <f>SUMIFS('B0.5.GT2'!L:L,'B0.5.GT2'!A:A,'B0.SUM (tuần 0)'!$A241)</f>
        <v>0</v>
      </c>
      <c r="AD241" s="55">
        <f>SUMIFS('B0.4.OEM'!L:L,'B0.4.OEM'!A:A,'B0.SUM (tuần 0)'!$A241)</f>
        <v>0</v>
      </c>
      <c r="AE241" s="55"/>
      <c r="AF241" s="55">
        <f>SUMIFS('B0.8.Online'!L:L,'B0.8.Online'!A:A,'B0.SUM (tuần 0)'!$A241)</f>
        <v>0</v>
      </c>
      <c r="AG241" s="59">
        <f t="shared" si="24"/>
        <v>5000</v>
      </c>
      <c r="AH241" s="60"/>
      <c r="AI241" s="60">
        <f>SUMIFS('B0.3.XK'!M:M,'B0.3.XK'!A:A,'B0.SUM (tuần 0)'!$A241)</f>
        <v>5000</v>
      </c>
      <c r="AJ241" s="60"/>
      <c r="AK241" s="60">
        <f>SUMIFS('B0.5.GT2'!M:M,'B0.5.GT2'!A:A,'B0.SUM (tuần 0)'!$A241)</f>
        <v>0</v>
      </c>
      <c r="AL241" s="55">
        <f>SUMIFS('B0.4.OEM'!M:M,'B0.4.OEM'!A:A,'B0.SUM (tuần 0)'!$A241)</f>
        <v>0</v>
      </c>
      <c r="AM241" s="60"/>
      <c r="AN241" s="60">
        <f>SUMIFS('B0.8.Online'!M:M,'B0.8.Online'!A:A,'B0.SUM (tuần 0)'!$A241)</f>
        <v>0</v>
      </c>
      <c r="AO241" s="61"/>
      <c r="AP241" s="1">
        <f>SUMIFS('B1.SUM (tuần 4)'!$I:$I,'B1.SUM (tuần 4)'!$A:$A,'B0.SUM (tuần 0)'!$A241)</f>
        <v>0</v>
      </c>
      <c r="AQ241" s="62">
        <f t="shared" si="25"/>
        <v>0</v>
      </c>
    </row>
    <row r="242" spans="1:43" ht="13.5" customHeight="1">
      <c r="A242" s="63">
        <v>2003030402</v>
      </c>
      <c r="B242" s="64" t="s">
        <v>414</v>
      </c>
      <c r="C242" s="64" t="s">
        <v>415</v>
      </c>
      <c r="D242" s="52" t="s">
        <v>42</v>
      </c>
      <c r="E242" s="52" t="s">
        <v>376</v>
      </c>
      <c r="F242" s="52"/>
      <c r="G242" s="52"/>
      <c r="H242" s="52">
        <v>21048</v>
      </c>
      <c r="I242" s="56">
        <f t="shared" si="21"/>
        <v>0</v>
      </c>
      <c r="J242" s="55"/>
      <c r="K242" s="55">
        <f>SUMIFS('B0.3.XK'!J:J,'B0.3.XK'!A:A,'B0.SUM (tuần 0)'!$A242)</f>
        <v>0</v>
      </c>
      <c r="L242" s="55"/>
      <c r="M242" s="55">
        <f>SUMIFS('B0.5.GT2'!K:K,'B0.5.GT2'!A:A,'B0.SUM (tuần 0)'!$A242)</f>
        <v>0</v>
      </c>
      <c r="N242" s="55">
        <f>SUMIFS('B0.4.OEM'!J:J,'B0.4.OEM'!A:A,'B0.SUM (tuần 0)'!$A242)</f>
        <v>0</v>
      </c>
      <c r="O242" s="55"/>
      <c r="P242" s="55">
        <f>SUMIFS('B0.8.Online'!J:J,'B0.8.Online'!A:A,'B0.SUM (tuần 0)'!$A242)</f>
        <v>0</v>
      </c>
      <c r="Q242" s="57">
        <f t="shared" si="22"/>
        <v>0</v>
      </c>
      <c r="R242" s="55"/>
      <c r="S242" s="55">
        <f>SUMIFS('B0.3.XK'!K:K,'B0.3.XK'!A:A,'B0.SUM (tuần 0)'!$A242)</f>
        <v>0</v>
      </c>
      <c r="T242" s="55"/>
      <c r="U242" s="55">
        <f>SUMIFS('B0.5.GT2'!K:K,'B0.5.GT2'!A:A,'B0.SUM (tuần 0)'!$A242)</f>
        <v>0</v>
      </c>
      <c r="V242" s="55">
        <f>SUMIFS('B0.4.OEM'!K:K,'B0.4.OEM'!A:A,'B0.SUM (tuần 0)'!$A242)</f>
        <v>0</v>
      </c>
      <c r="W242" s="55"/>
      <c r="X242" s="55">
        <f>SUMIFS('B0.8.Online'!K:K,'B0.8.Online'!A:A,'B0.SUM (tuần 0)'!$A242)</f>
        <v>0</v>
      </c>
      <c r="Y242" s="58">
        <f t="shared" si="23"/>
        <v>0</v>
      </c>
      <c r="Z242" s="55"/>
      <c r="AA242" s="55">
        <f>SUMIFS('B0.3.XK'!L:L,'B0.3.XK'!A:A,'B0.SUM (tuần 0)'!$A242)</f>
        <v>0</v>
      </c>
      <c r="AB242" s="55"/>
      <c r="AC242" s="55">
        <f>SUMIFS('B0.5.GT2'!L:L,'B0.5.GT2'!A:A,'B0.SUM (tuần 0)'!$A242)</f>
        <v>0</v>
      </c>
      <c r="AD242" s="55">
        <f>SUMIFS('B0.4.OEM'!L:L,'B0.4.OEM'!A:A,'B0.SUM (tuần 0)'!$A242)</f>
        <v>0</v>
      </c>
      <c r="AE242" s="55"/>
      <c r="AF242" s="55">
        <f>SUMIFS('B0.8.Online'!L:L,'B0.8.Online'!A:A,'B0.SUM (tuần 0)'!$A242)</f>
        <v>0</v>
      </c>
      <c r="AG242" s="59">
        <f t="shared" si="24"/>
        <v>17000</v>
      </c>
      <c r="AH242" s="60"/>
      <c r="AI242" s="60">
        <f>SUMIFS('B0.3.XK'!M:M,'B0.3.XK'!A:A,'B0.SUM (tuần 0)'!$A242)</f>
        <v>17000</v>
      </c>
      <c r="AJ242" s="60"/>
      <c r="AK242" s="60">
        <f>SUMIFS('B0.5.GT2'!M:M,'B0.5.GT2'!A:A,'B0.SUM (tuần 0)'!$A242)</f>
        <v>0</v>
      </c>
      <c r="AL242" s="55">
        <f>SUMIFS('B0.4.OEM'!M:M,'B0.4.OEM'!A:A,'B0.SUM (tuần 0)'!$A242)</f>
        <v>0</v>
      </c>
      <c r="AM242" s="60"/>
      <c r="AN242" s="60">
        <f>SUMIFS('B0.8.Online'!M:M,'B0.8.Online'!A:A,'B0.SUM (tuần 0)'!$A242)</f>
        <v>0</v>
      </c>
      <c r="AO242" s="61"/>
      <c r="AP242" s="1">
        <f>SUMIFS('B1.SUM (tuần 4)'!$I:$I,'B1.SUM (tuần 4)'!$A:$A,'B0.SUM (tuần 0)'!$A242)</f>
        <v>0</v>
      </c>
      <c r="AQ242" s="62">
        <f t="shared" si="25"/>
        <v>0</v>
      </c>
    </row>
    <row r="243" spans="1:43" ht="13.5" customHeight="1">
      <c r="A243" s="63">
        <v>2003030403</v>
      </c>
      <c r="B243" s="64" t="s">
        <v>416</v>
      </c>
      <c r="C243" s="64" t="s">
        <v>410</v>
      </c>
      <c r="D243" s="52" t="s">
        <v>42</v>
      </c>
      <c r="E243" s="52" t="s">
        <v>376</v>
      </c>
      <c r="F243" s="52"/>
      <c r="G243" s="52"/>
      <c r="H243" s="52">
        <v>18417</v>
      </c>
      <c r="I243" s="56">
        <f t="shared" si="21"/>
        <v>76</v>
      </c>
      <c r="J243" s="55"/>
      <c r="K243" s="55">
        <f>SUMIFS('B0.3.XK'!J:J,'B0.3.XK'!A:A,'B0.SUM (tuần 0)'!$A243)</f>
        <v>76</v>
      </c>
      <c r="L243" s="55"/>
      <c r="M243" s="55">
        <f>SUMIFS('B0.5.GT2'!K:K,'B0.5.GT2'!A:A,'B0.SUM (tuần 0)'!$A243)</f>
        <v>0</v>
      </c>
      <c r="N243" s="55">
        <f>SUMIFS('B0.4.OEM'!J:J,'B0.4.OEM'!A:A,'B0.SUM (tuần 0)'!$A243)</f>
        <v>0</v>
      </c>
      <c r="O243" s="55"/>
      <c r="P243" s="55">
        <f>SUMIFS('B0.8.Online'!J:J,'B0.8.Online'!A:A,'B0.SUM (tuần 0)'!$A243)</f>
        <v>0</v>
      </c>
      <c r="Q243" s="57">
        <f t="shared" si="22"/>
        <v>0</v>
      </c>
      <c r="R243" s="55"/>
      <c r="S243" s="55">
        <f>SUMIFS('B0.3.XK'!K:K,'B0.3.XK'!A:A,'B0.SUM (tuần 0)'!$A243)</f>
        <v>0</v>
      </c>
      <c r="T243" s="55"/>
      <c r="U243" s="55">
        <f>SUMIFS('B0.5.GT2'!K:K,'B0.5.GT2'!A:A,'B0.SUM (tuần 0)'!$A243)</f>
        <v>0</v>
      </c>
      <c r="V243" s="55">
        <f>SUMIFS('B0.4.OEM'!K:K,'B0.4.OEM'!A:A,'B0.SUM (tuần 0)'!$A243)</f>
        <v>0</v>
      </c>
      <c r="W243" s="55"/>
      <c r="X243" s="55">
        <f>SUMIFS('B0.8.Online'!K:K,'B0.8.Online'!A:A,'B0.SUM (tuần 0)'!$A243)</f>
        <v>0</v>
      </c>
      <c r="Y243" s="58">
        <f t="shared" si="23"/>
        <v>0</v>
      </c>
      <c r="Z243" s="55"/>
      <c r="AA243" s="55">
        <f>SUMIFS('B0.3.XK'!L:L,'B0.3.XK'!A:A,'B0.SUM (tuần 0)'!$A243)</f>
        <v>0</v>
      </c>
      <c r="AB243" s="55"/>
      <c r="AC243" s="55">
        <f>SUMIFS('B0.5.GT2'!L:L,'B0.5.GT2'!A:A,'B0.SUM (tuần 0)'!$A243)</f>
        <v>0</v>
      </c>
      <c r="AD243" s="55">
        <f>SUMIFS('B0.4.OEM'!L:L,'B0.4.OEM'!A:A,'B0.SUM (tuần 0)'!$A243)</f>
        <v>0</v>
      </c>
      <c r="AE243" s="55"/>
      <c r="AF243" s="55">
        <f>SUMIFS('B0.8.Online'!L:L,'B0.8.Online'!A:A,'B0.SUM (tuần 0)'!$A243)</f>
        <v>0</v>
      </c>
      <c r="AG243" s="59">
        <f t="shared" si="24"/>
        <v>15000</v>
      </c>
      <c r="AH243" s="60"/>
      <c r="AI243" s="60">
        <f>SUMIFS('B0.3.XK'!M:M,'B0.3.XK'!A:A,'B0.SUM (tuần 0)'!$A243)</f>
        <v>15000</v>
      </c>
      <c r="AJ243" s="60"/>
      <c r="AK243" s="60">
        <f>SUMIFS('B0.5.GT2'!M:M,'B0.5.GT2'!A:A,'B0.SUM (tuần 0)'!$A243)</f>
        <v>0</v>
      </c>
      <c r="AL243" s="55">
        <f>SUMIFS('B0.4.OEM'!M:M,'B0.4.OEM'!A:A,'B0.SUM (tuần 0)'!$A243)</f>
        <v>0</v>
      </c>
      <c r="AM243" s="60"/>
      <c r="AN243" s="60">
        <f>SUMIFS('B0.8.Online'!M:M,'B0.8.Online'!A:A,'B0.SUM (tuần 0)'!$A243)</f>
        <v>0</v>
      </c>
      <c r="AO243" s="61"/>
      <c r="AP243" s="1">
        <f>SUMIFS('B1.SUM (tuần 4)'!$I:$I,'B1.SUM (tuần 4)'!$A:$A,'B0.SUM (tuần 0)'!$A243)</f>
        <v>0</v>
      </c>
      <c r="AQ243" s="62">
        <f t="shared" si="25"/>
        <v>76</v>
      </c>
    </row>
    <row r="244" spans="1:43" ht="13.5" customHeight="1">
      <c r="A244" s="63">
        <v>2003030404</v>
      </c>
      <c r="B244" s="64" t="s">
        <v>417</v>
      </c>
      <c r="C244" s="64" t="s">
        <v>418</v>
      </c>
      <c r="D244" s="52" t="s">
        <v>42</v>
      </c>
      <c r="E244" s="52" t="s">
        <v>376</v>
      </c>
      <c r="F244" s="52"/>
      <c r="G244" s="52"/>
      <c r="H244" s="52">
        <v>19732</v>
      </c>
      <c r="I244" s="56">
        <f t="shared" si="21"/>
        <v>0</v>
      </c>
      <c r="J244" s="55"/>
      <c r="K244" s="55">
        <f>SUMIFS('B0.3.XK'!J:J,'B0.3.XK'!A:A,'B0.SUM (tuần 0)'!$A244)</f>
        <v>0</v>
      </c>
      <c r="L244" s="55"/>
      <c r="M244" s="55">
        <f>SUMIFS('B0.5.GT2'!K:K,'B0.5.GT2'!A:A,'B0.SUM (tuần 0)'!$A244)</f>
        <v>0</v>
      </c>
      <c r="N244" s="55">
        <f>SUMIFS('B0.4.OEM'!J:J,'B0.4.OEM'!A:A,'B0.SUM (tuần 0)'!$A244)</f>
        <v>0</v>
      </c>
      <c r="O244" s="55"/>
      <c r="P244" s="55">
        <f>SUMIFS('B0.8.Online'!J:J,'B0.8.Online'!A:A,'B0.SUM (tuần 0)'!$A244)</f>
        <v>0</v>
      </c>
      <c r="Q244" s="57">
        <f t="shared" si="22"/>
        <v>0</v>
      </c>
      <c r="R244" s="55"/>
      <c r="S244" s="55">
        <f>SUMIFS('B0.3.XK'!K:K,'B0.3.XK'!A:A,'B0.SUM (tuần 0)'!$A244)</f>
        <v>0</v>
      </c>
      <c r="T244" s="55"/>
      <c r="U244" s="55">
        <f>SUMIFS('B0.5.GT2'!K:K,'B0.5.GT2'!A:A,'B0.SUM (tuần 0)'!$A244)</f>
        <v>0</v>
      </c>
      <c r="V244" s="55">
        <f>SUMIFS('B0.4.OEM'!K:K,'B0.4.OEM'!A:A,'B0.SUM (tuần 0)'!$A244)</f>
        <v>0</v>
      </c>
      <c r="W244" s="55"/>
      <c r="X244" s="55">
        <f>SUMIFS('B0.8.Online'!K:K,'B0.8.Online'!A:A,'B0.SUM (tuần 0)'!$A244)</f>
        <v>0</v>
      </c>
      <c r="Y244" s="58">
        <f t="shared" si="23"/>
        <v>0</v>
      </c>
      <c r="Z244" s="55"/>
      <c r="AA244" s="55">
        <f>SUMIFS('B0.3.XK'!L:L,'B0.3.XK'!A:A,'B0.SUM (tuần 0)'!$A244)</f>
        <v>0</v>
      </c>
      <c r="AB244" s="55"/>
      <c r="AC244" s="55">
        <f>SUMIFS('B0.5.GT2'!L:L,'B0.5.GT2'!A:A,'B0.SUM (tuần 0)'!$A244)</f>
        <v>0</v>
      </c>
      <c r="AD244" s="55">
        <f>SUMIFS('B0.4.OEM'!L:L,'B0.4.OEM'!A:A,'B0.SUM (tuần 0)'!$A244)</f>
        <v>0</v>
      </c>
      <c r="AE244" s="55"/>
      <c r="AF244" s="55">
        <f>SUMIFS('B0.8.Online'!L:L,'B0.8.Online'!A:A,'B0.SUM (tuần 0)'!$A244)</f>
        <v>0</v>
      </c>
      <c r="AG244" s="59">
        <f t="shared" si="24"/>
        <v>5000</v>
      </c>
      <c r="AH244" s="60"/>
      <c r="AI244" s="60">
        <f>SUMIFS('B0.3.XK'!M:M,'B0.3.XK'!A:A,'B0.SUM (tuần 0)'!$A244)</f>
        <v>5000</v>
      </c>
      <c r="AJ244" s="60"/>
      <c r="AK244" s="60">
        <f>SUMIFS('B0.5.GT2'!M:M,'B0.5.GT2'!A:A,'B0.SUM (tuần 0)'!$A244)</f>
        <v>0</v>
      </c>
      <c r="AL244" s="55">
        <f>SUMIFS('B0.4.OEM'!M:M,'B0.4.OEM'!A:A,'B0.SUM (tuần 0)'!$A244)</f>
        <v>0</v>
      </c>
      <c r="AM244" s="60"/>
      <c r="AN244" s="60">
        <f>SUMIFS('B0.8.Online'!M:M,'B0.8.Online'!A:A,'B0.SUM (tuần 0)'!$A244)</f>
        <v>0</v>
      </c>
      <c r="AO244" s="61"/>
      <c r="AP244" s="1">
        <f>SUMIFS('B1.SUM (tuần 4)'!$I:$I,'B1.SUM (tuần 4)'!$A:$A,'B0.SUM (tuần 0)'!$A244)</f>
        <v>0</v>
      </c>
      <c r="AQ244" s="62">
        <f t="shared" si="25"/>
        <v>0</v>
      </c>
    </row>
    <row r="245" spans="1:43" ht="13.5" customHeight="1">
      <c r="A245" s="63">
        <v>2003030405</v>
      </c>
      <c r="B245" s="64" t="s">
        <v>419</v>
      </c>
      <c r="C245" s="64" t="s">
        <v>420</v>
      </c>
      <c r="D245" s="52" t="s">
        <v>42</v>
      </c>
      <c r="E245" s="52" t="s">
        <v>376</v>
      </c>
      <c r="F245" s="52"/>
      <c r="G245" s="52"/>
      <c r="H245" s="52">
        <v>23679</v>
      </c>
      <c r="I245" s="56">
        <f t="shared" si="21"/>
        <v>0</v>
      </c>
      <c r="J245" s="55"/>
      <c r="K245" s="55">
        <f>SUMIFS('B0.3.XK'!J:J,'B0.3.XK'!A:A,'B0.SUM (tuần 0)'!$A245)</f>
        <v>0</v>
      </c>
      <c r="L245" s="55"/>
      <c r="M245" s="55">
        <f>SUMIFS('B0.5.GT2'!K:K,'B0.5.GT2'!A:A,'B0.SUM (tuần 0)'!$A245)</f>
        <v>0</v>
      </c>
      <c r="N245" s="55">
        <f>SUMIFS('B0.4.OEM'!J:J,'B0.4.OEM'!A:A,'B0.SUM (tuần 0)'!$A245)</f>
        <v>0</v>
      </c>
      <c r="O245" s="55"/>
      <c r="P245" s="55">
        <f>SUMIFS('B0.8.Online'!J:J,'B0.8.Online'!A:A,'B0.SUM (tuần 0)'!$A245)</f>
        <v>0</v>
      </c>
      <c r="Q245" s="57">
        <f t="shared" si="22"/>
        <v>0</v>
      </c>
      <c r="R245" s="55"/>
      <c r="S245" s="55">
        <f>SUMIFS('B0.3.XK'!K:K,'B0.3.XK'!A:A,'B0.SUM (tuần 0)'!$A245)</f>
        <v>0</v>
      </c>
      <c r="T245" s="55"/>
      <c r="U245" s="55">
        <f>SUMIFS('B0.5.GT2'!K:K,'B0.5.GT2'!A:A,'B0.SUM (tuần 0)'!$A245)</f>
        <v>0</v>
      </c>
      <c r="V245" s="55">
        <f>SUMIFS('B0.4.OEM'!K:K,'B0.4.OEM'!A:A,'B0.SUM (tuần 0)'!$A245)</f>
        <v>0</v>
      </c>
      <c r="W245" s="55"/>
      <c r="X245" s="55">
        <f>SUMIFS('B0.8.Online'!K:K,'B0.8.Online'!A:A,'B0.SUM (tuần 0)'!$A245)</f>
        <v>0</v>
      </c>
      <c r="Y245" s="58">
        <f t="shared" si="23"/>
        <v>0</v>
      </c>
      <c r="Z245" s="55"/>
      <c r="AA245" s="55">
        <f>SUMIFS('B0.3.XK'!L:L,'B0.3.XK'!A:A,'B0.SUM (tuần 0)'!$A245)</f>
        <v>0</v>
      </c>
      <c r="AB245" s="55"/>
      <c r="AC245" s="55">
        <f>SUMIFS('B0.5.GT2'!L:L,'B0.5.GT2'!A:A,'B0.SUM (tuần 0)'!$A245)</f>
        <v>0</v>
      </c>
      <c r="AD245" s="55">
        <f>SUMIFS('B0.4.OEM'!L:L,'B0.4.OEM'!A:A,'B0.SUM (tuần 0)'!$A245)</f>
        <v>0</v>
      </c>
      <c r="AE245" s="55"/>
      <c r="AF245" s="55">
        <f>SUMIFS('B0.8.Online'!L:L,'B0.8.Online'!A:A,'B0.SUM (tuần 0)'!$A245)</f>
        <v>0</v>
      </c>
      <c r="AG245" s="59">
        <f t="shared" si="24"/>
        <v>1000</v>
      </c>
      <c r="AH245" s="60"/>
      <c r="AI245" s="60">
        <f>SUMIFS('B0.3.XK'!M:M,'B0.3.XK'!A:A,'B0.SUM (tuần 0)'!$A245)</f>
        <v>1000</v>
      </c>
      <c r="AJ245" s="60"/>
      <c r="AK245" s="60">
        <f>SUMIFS('B0.5.GT2'!M:M,'B0.5.GT2'!A:A,'B0.SUM (tuần 0)'!$A245)</f>
        <v>0</v>
      </c>
      <c r="AL245" s="55">
        <f>SUMIFS('B0.4.OEM'!M:M,'B0.4.OEM'!A:A,'B0.SUM (tuần 0)'!$A245)</f>
        <v>0</v>
      </c>
      <c r="AM245" s="60"/>
      <c r="AN245" s="60">
        <f>SUMIFS('B0.8.Online'!M:M,'B0.8.Online'!A:A,'B0.SUM (tuần 0)'!$A245)</f>
        <v>0</v>
      </c>
      <c r="AO245" s="61"/>
      <c r="AP245" s="1">
        <f>SUMIFS('B1.SUM (tuần 4)'!$I:$I,'B1.SUM (tuần 4)'!$A:$A,'B0.SUM (tuần 0)'!$A245)</f>
        <v>0</v>
      </c>
      <c r="AQ245" s="62">
        <f t="shared" si="25"/>
        <v>0</v>
      </c>
    </row>
    <row r="246" spans="1:43" ht="13.5" customHeight="1">
      <c r="A246" s="63">
        <v>2003030410</v>
      </c>
      <c r="B246" s="64" t="s">
        <v>421</v>
      </c>
      <c r="C246" s="64" t="s">
        <v>380</v>
      </c>
      <c r="D246" s="52" t="s">
        <v>42</v>
      </c>
      <c r="E246" s="52" t="s">
        <v>376</v>
      </c>
      <c r="F246" s="52"/>
      <c r="G246" s="52"/>
      <c r="H246" s="52">
        <v>34203</v>
      </c>
      <c r="I246" s="56">
        <f t="shared" si="21"/>
        <v>0</v>
      </c>
      <c r="J246" s="55"/>
      <c r="K246" s="55">
        <f>SUMIFS('B0.3.XK'!J:J,'B0.3.XK'!A:A,'B0.SUM (tuần 0)'!$A246)</f>
        <v>0</v>
      </c>
      <c r="L246" s="55"/>
      <c r="M246" s="55">
        <f>SUMIFS('B0.5.GT2'!K:K,'B0.5.GT2'!A:A,'B0.SUM (tuần 0)'!$A246)</f>
        <v>0</v>
      </c>
      <c r="N246" s="55">
        <f>SUMIFS('B0.4.OEM'!J:J,'B0.4.OEM'!A:A,'B0.SUM (tuần 0)'!$A246)</f>
        <v>0</v>
      </c>
      <c r="O246" s="55"/>
      <c r="P246" s="55">
        <f>SUMIFS('B0.8.Online'!J:J,'B0.8.Online'!A:A,'B0.SUM (tuần 0)'!$A246)</f>
        <v>0</v>
      </c>
      <c r="Q246" s="57">
        <f t="shared" si="22"/>
        <v>0</v>
      </c>
      <c r="R246" s="55"/>
      <c r="S246" s="55">
        <f>SUMIFS('B0.3.XK'!K:K,'B0.3.XK'!A:A,'B0.SUM (tuần 0)'!$A246)</f>
        <v>0</v>
      </c>
      <c r="T246" s="55"/>
      <c r="U246" s="55">
        <f>SUMIFS('B0.5.GT2'!K:K,'B0.5.GT2'!A:A,'B0.SUM (tuần 0)'!$A246)</f>
        <v>0</v>
      </c>
      <c r="V246" s="55">
        <f>SUMIFS('B0.4.OEM'!K:K,'B0.4.OEM'!A:A,'B0.SUM (tuần 0)'!$A246)</f>
        <v>0</v>
      </c>
      <c r="W246" s="55"/>
      <c r="X246" s="55">
        <f>SUMIFS('B0.8.Online'!K:K,'B0.8.Online'!A:A,'B0.SUM (tuần 0)'!$A246)</f>
        <v>0</v>
      </c>
      <c r="Y246" s="58">
        <f t="shared" si="23"/>
        <v>0</v>
      </c>
      <c r="Z246" s="55"/>
      <c r="AA246" s="55">
        <f>SUMIFS('B0.3.XK'!L:L,'B0.3.XK'!A:A,'B0.SUM (tuần 0)'!$A246)</f>
        <v>0</v>
      </c>
      <c r="AB246" s="55"/>
      <c r="AC246" s="55">
        <f>SUMIFS('B0.5.GT2'!L:L,'B0.5.GT2'!A:A,'B0.SUM (tuần 0)'!$A246)</f>
        <v>0</v>
      </c>
      <c r="AD246" s="55">
        <f>SUMIFS('B0.4.OEM'!L:L,'B0.4.OEM'!A:A,'B0.SUM (tuần 0)'!$A246)</f>
        <v>0</v>
      </c>
      <c r="AE246" s="55"/>
      <c r="AF246" s="55">
        <f>SUMIFS('B0.8.Online'!L:L,'B0.8.Online'!A:A,'B0.SUM (tuần 0)'!$A246)</f>
        <v>0</v>
      </c>
      <c r="AG246" s="59">
        <f t="shared" si="24"/>
        <v>0</v>
      </c>
      <c r="AH246" s="60"/>
      <c r="AI246" s="60">
        <f>SUMIFS('B0.3.XK'!M:M,'B0.3.XK'!A:A,'B0.SUM (tuần 0)'!$A246)</f>
        <v>0</v>
      </c>
      <c r="AJ246" s="60"/>
      <c r="AK246" s="60">
        <f>SUMIFS('B0.5.GT2'!M:M,'B0.5.GT2'!A:A,'B0.SUM (tuần 0)'!$A246)</f>
        <v>0</v>
      </c>
      <c r="AL246" s="55">
        <f>SUMIFS('B0.4.OEM'!M:M,'B0.4.OEM'!A:A,'B0.SUM (tuần 0)'!$A246)</f>
        <v>0</v>
      </c>
      <c r="AM246" s="60"/>
      <c r="AN246" s="60">
        <f>SUMIFS('B0.8.Online'!M:M,'B0.8.Online'!A:A,'B0.SUM (tuần 0)'!$A246)</f>
        <v>0</v>
      </c>
      <c r="AO246" s="61"/>
      <c r="AP246" s="1">
        <f>SUMIFS('B1.SUM (tuần 4)'!$I:$I,'B1.SUM (tuần 4)'!$A:$A,'B0.SUM (tuần 0)'!$A246)</f>
        <v>0</v>
      </c>
      <c r="AQ246" s="62">
        <f t="shared" si="25"/>
        <v>0</v>
      </c>
    </row>
    <row r="247" spans="1:43" ht="13.5" customHeight="1">
      <c r="A247" s="63">
        <v>2003030423</v>
      </c>
      <c r="B247" s="64" t="s">
        <v>422</v>
      </c>
      <c r="C247" s="64" t="s">
        <v>423</v>
      </c>
      <c r="D247" s="52" t="s">
        <v>42</v>
      </c>
      <c r="E247" s="52" t="s">
        <v>376</v>
      </c>
      <c r="F247" s="52"/>
      <c r="G247" s="52"/>
      <c r="H247" s="52">
        <v>33940</v>
      </c>
      <c r="I247" s="56">
        <f t="shared" si="21"/>
        <v>500</v>
      </c>
      <c r="J247" s="55"/>
      <c r="K247" s="55">
        <f>SUMIFS('B0.3.XK'!J:J,'B0.3.XK'!A:A,'B0.SUM (tuần 0)'!$A247)</f>
        <v>500</v>
      </c>
      <c r="L247" s="55"/>
      <c r="M247" s="55">
        <f>SUMIFS('B0.5.GT2'!K:K,'B0.5.GT2'!A:A,'B0.SUM (tuần 0)'!$A247)</f>
        <v>0</v>
      </c>
      <c r="N247" s="55">
        <f>SUMIFS('B0.4.OEM'!J:J,'B0.4.OEM'!A:A,'B0.SUM (tuần 0)'!$A247)</f>
        <v>0</v>
      </c>
      <c r="O247" s="55"/>
      <c r="P247" s="55">
        <f>SUMIFS('B0.8.Online'!J:J,'B0.8.Online'!A:A,'B0.SUM (tuần 0)'!$A247)</f>
        <v>0</v>
      </c>
      <c r="Q247" s="57">
        <f t="shared" si="22"/>
        <v>0</v>
      </c>
      <c r="R247" s="55"/>
      <c r="S247" s="55">
        <f>SUMIFS('B0.3.XK'!K:K,'B0.3.XK'!A:A,'B0.SUM (tuần 0)'!$A247)</f>
        <v>0</v>
      </c>
      <c r="T247" s="55"/>
      <c r="U247" s="55">
        <f>SUMIFS('B0.5.GT2'!K:K,'B0.5.GT2'!A:A,'B0.SUM (tuần 0)'!$A247)</f>
        <v>0</v>
      </c>
      <c r="V247" s="55">
        <f>SUMIFS('B0.4.OEM'!K:K,'B0.4.OEM'!A:A,'B0.SUM (tuần 0)'!$A247)</f>
        <v>0</v>
      </c>
      <c r="W247" s="55"/>
      <c r="X247" s="55">
        <f>SUMIFS('B0.8.Online'!K:K,'B0.8.Online'!A:A,'B0.SUM (tuần 0)'!$A247)</f>
        <v>0</v>
      </c>
      <c r="Y247" s="58">
        <f t="shared" si="23"/>
        <v>0</v>
      </c>
      <c r="Z247" s="55"/>
      <c r="AA247" s="55">
        <f>SUMIFS('B0.3.XK'!L:L,'B0.3.XK'!A:A,'B0.SUM (tuần 0)'!$A247)</f>
        <v>0</v>
      </c>
      <c r="AB247" s="55"/>
      <c r="AC247" s="55">
        <f>SUMIFS('B0.5.GT2'!L:L,'B0.5.GT2'!A:A,'B0.SUM (tuần 0)'!$A247)</f>
        <v>0</v>
      </c>
      <c r="AD247" s="55">
        <f>SUMIFS('B0.4.OEM'!L:L,'B0.4.OEM'!A:A,'B0.SUM (tuần 0)'!$A247)</f>
        <v>0</v>
      </c>
      <c r="AE247" s="55"/>
      <c r="AF247" s="55">
        <f>SUMIFS('B0.8.Online'!L:L,'B0.8.Online'!A:A,'B0.SUM (tuần 0)'!$A247)</f>
        <v>0</v>
      </c>
      <c r="AG247" s="59">
        <f t="shared" si="24"/>
        <v>0</v>
      </c>
      <c r="AH247" s="60"/>
      <c r="AI247" s="60">
        <f>SUMIFS('B0.3.XK'!M:M,'B0.3.XK'!A:A,'B0.SUM (tuần 0)'!$A247)</f>
        <v>0</v>
      </c>
      <c r="AJ247" s="60"/>
      <c r="AK247" s="60">
        <f>SUMIFS('B0.5.GT2'!M:M,'B0.5.GT2'!A:A,'B0.SUM (tuần 0)'!$A247)</f>
        <v>0</v>
      </c>
      <c r="AL247" s="55">
        <f>SUMIFS('B0.4.OEM'!M:M,'B0.4.OEM'!A:A,'B0.SUM (tuần 0)'!$A247)</f>
        <v>0</v>
      </c>
      <c r="AM247" s="60"/>
      <c r="AN247" s="60">
        <f>SUMIFS('B0.8.Online'!M:M,'B0.8.Online'!A:A,'B0.SUM (tuần 0)'!$A247)</f>
        <v>0</v>
      </c>
      <c r="AO247" s="61"/>
      <c r="AP247" s="1">
        <f>SUMIFS('B1.SUM (tuần 4)'!$I:$I,'B1.SUM (tuần 4)'!$A:$A,'B0.SUM (tuần 0)'!$A247)</f>
        <v>0</v>
      </c>
      <c r="AQ247" s="62">
        <f t="shared" si="25"/>
        <v>500</v>
      </c>
    </row>
    <row r="248" spans="1:43" ht="13.5" customHeight="1">
      <c r="A248" s="63">
        <v>2003030496</v>
      </c>
      <c r="B248" s="64" t="s">
        <v>424</v>
      </c>
      <c r="C248" s="64" t="s">
        <v>375</v>
      </c>
      <c r="D248" s="52" t="s">
        <v>42</v>
      </c>
      <c r="E248" s="52" t="s">
        <v>376</v>
      </c>
      <c r="F248" s="52"/>
      <c r="G248" s="52"/>
      <c r="H248" s="52">
        <v>31572</v>
      </c>
      <c r="I248" s="56">
        <f t="shared" si="21"/>
        <v>0</v>
      </c>
      <c r="J248" s="55"/>
      <c r="K248" s="55">
        <f>SUMIFS('B0.3.XK'!J:J,'B0.3.XK'!A:A,'B0.SUM (tuần 0)'!$A248)</f>
        <v>0</v>
      </c>
      <c r="L248" s="55"/>
      <c r="M248" s="55">
        <f>SUMIFS('B0.5.GT2'!K:K,'B0.5.GT2'!A:A,'B0.SUM (tuần 0)'!$A248)</f>
        <v>0</v>
      </c>
      <c r="N248" s="55">
        <f>SUMIFS('B0.4.OEM'!J:J,'B0.4.OEM'!A:A,'B0.SUM (tuần 0)'!$A248)</f>
        <v>0</v>
      </c>
      <c r="O248" s="55"/>
      <c r="P248" s="55">
        <f>SUMIFS('B0.8.Online'!J:J,'B0.8.Online'!A:A,'B0.SUM (tuần 0)'!$A248)</f>
        <v>0</v>
      </c>
      <c r="Q248" s="57">
        <f t="shared" si="22"/>
        <v>0</v>
      </c>
      <c r="R248" s="55"/>
      <c r="S248" s="55">
        <f>SUMIFS('B0.3.XK'!K:K,'B0.3.XK'!A:A,'B0.SUM (tuần 0)'!$A248)</f>
        <v>0</v>
      </c>
      <c r="T248" s="55"/>
      <c r="U248" s="55">
        <f>SUMIFS('B0.5.GT2'!K:K,'B0.5.GT2'!A:A,'B0.SUM (tuần 0)'!$A248)</f>
        <v>0</v>
      </c>
      <c r="V248" s="55">
        <f>SUMIFS('B0.4.OEM'!K:K,'B0.4.OEM'!A:A,'B0.SUM (tuần 0)'!$A248)</f>
        <v>0</v>
      </c>
      <c r="W248" s="55"/>
      <c r="X248" s="55">
        <f>SUMIFS('B0.8.Online'!K:K,'B0.8.Online'!A:A,'B0.SUM (tuần 0)'!$A248)</f>
        <v>0</v>
      </c>
      <c r="Y248" s="58">
        <f t="shared" si="23"/>
        <v>0</v>
      </c>
      <c r="Z248" s="55"/>
      <c r="AA248" s="55">
        <f>SUMIFS('B0.3.XK'!L:L,'B0.3.XK'!A:A,'B0.SUM (tuần 0)'!$A248)</f>
        <v>0</v>
      </c>
      <c r="AB248" s="55"/>
      <c r="AC248" s="55">
        <f>SUMIFS('B0.5.GT2'!L:L,'B0.5.GT2'!A:A,'B0.SUM (tuần 0)'!$A248)</f>
        <v>0</v>
      </c>
      <c r="AD248" s="55">
        <f>SUMIFS('B0.4.OEM'!L:L,'B0.4.OEM'!A:A,'B0.SUM (tuần 0)'!$A248)</f>
        <v>0</v>
      </c>
      <c r="AE248" s="55"/>
      <c r="AF248" s="55">
        <f>SUMIFS('B0.8.Online'!L:L,'B0.8.Online'!A:A,'B0.SUM (tuần 0)'!$A248)</f>
        <v>0</v>
      </c>
      <c r="AG248" s="59">
        <f t="shared" si="24"/>
        <v>4995</v>
      </c>
      <c r="AH248" s="60"/>
      <c r="AI248" s="60">
        <f>SUMIFS('B0.3.XK'!M:M,'B0.3.XK'!A:A,'B0.SUM (tuần 0)'!$A248)</f>
        <v>4995</v>
      </c>
      <c r="AJ248" s="60"/>
      <c r="AK248" s="60">
        <f>SUMIFS('B0.5.GT2'!M:M,'B0.5.GT2'!A:A,'B0.SUM (tuần 0)'!$A248)</f>
        <v>0</v>
      </c>
      <c r="AL248" s="55">
        <f>SUMIFS('B0.4.OEM'!M:M,'B0.4.OEM'!A:A,'B0.SUM (tuần 0)'!$A248)</f>
        <v>0</v>
      </c>
      <c r="AM248" s="60"/>
      <c r="AN248" s="60">
        <f>SUMIFS('B0.8.Online'!M:M,'B0.8.Online'!A:A,'B0.SUM (tuần 0)'!$A248)</f>
        <v>0</v>
      </c>
      <c r="AO248" s="61"/>
      <c r="AP248" s="1">
        <f>SUMIFS('B1.SUM (tuần 4)'!$I:$I,'B1.SUM (tuần 4)'!$A:$A,'B0.SUM (tuần 0)'!$A248)</f>
        <v>0</v>
      </c>
      <c r="AQ248" s="62">
        <f t="shared" si="25"/>
        <v>0</v>
      </c>
    </row>
    <row r="249" spans="1:43" ht="13.5" customHeight="1">
      <c r="A249" s="63">
        <v>2003030502</v>
      </c>
      <c r="B249" s="64" t="s">
        <v>425</v>
      </c>
      <c r="C249" s="64" t="s">
        <v>426</v>
      </c>
      <c r="D249" s="52" t="s">
        <v>42</v>
      </c>
      <c r="E249" s="52" t="s">
        <v>376</v>
      </c>
      <c r="F249" s="52"/>
      <c r="G249" s="52"/>
      <c r="H249" s="52">
        <v>29467</v>
      </c>
      <c r="I249" s="56">
        <f t="shared" si="21"/>
        <v>0</v>
      </c>
      <c r="J249" s="55"/>
      <c r="K249" s="55">
        <f>SUMIFS('B0.3.XK'!J:J,'B0.3.XK'!A:A,'B0.SUM (tuần 0)'!$A249)</f>
        <v>0</v>
      </c>
      <c r="L249" s="55"/>
      <c r="M249" s="55">
        <f>SUMIFS('B0.5.GT2'!K:K,'B0.5.GT2'!A:A,'B0.SUM (tuần 0)'!$A249)</f>
        <v>0</v>
      </c>
      <c r="N249" s="55">
        <f>SUMIFS('B0.4.OEM'!J:J,'B0.4.OEM'!A:A,'B0.SUM (tuần 0)'!$A249)</f>
        <v>0</v>
      </c>
      <c r="O249" s="55"/>
      <c r="P249" s="55">
        <f>SUMIFS('B0.8.Online'!J:J,'B0.8.Online'!A:A,'B0.SUM (tuần 0)'!$A249)</f>
        <v>0</v>
      </c>
      <c r="Q249" s="57">
        <f t="shared" si="22"/>
        <v>0</v>
      </c>
      <c r="R249" s="55"/>
      <c r="S249" s="55">
        <f>SUMIFS('B0.3.XK'!K:K,'B0.3.XK'!A:A,'B0.SUM (tuần 0)'!$A249)</f>
        <v>0</v>
      </c>
      <c r="T249" s="55"/>
      <c r="U249" s="55">
        <f>SUMIFS('B0.5.GT2'!K:K,'B0.5.GT2'!A:A,'B0.SUM (tuần 0)'!$A249)</f>
        <v>0</v>
      </c>
      <c r="V249" s="55">
        <f>SUMIFS('B0.4.OEM'!K:K,'B0.4.OEM'!A:A,'B0.SUM (tuần 0)'!$A249)</f>
        <v>0</v>
      </c>
      <c r="W249" s="55"/>
      <c r="X249" s="55">
        <f>SUMIFS('B0.8.Online'!K:K,'B0.8.Online'!A:A,'B0.SUM (tuần 0)'!$A249)</f>
        <v>0</v>
      </c>
      <c r="Y249" s="58">
        <f t="shared" si="23"/>
        <v>0</v>
      </c>
      <c r="Z249" s="55"/>
      <c r="AA249" s="55">
        <f>SUMIFS('B0.3.XK'!L:L,'B0.3.XK'!A:A,'B0.SUM (tuần 0)'!$A249)</f>
        <v>0</v>
      </c>
      <c r="AB249" s="55"/>
      <c r="AC249" s="55">
        <f>SUMIFS('B0.5.GT2'!L:L,'B0.5.GT2'!A:A,'B0.SUM (tuần 0)'!$A249)</f>
        <v>0</v>
      </c>
      <c r="AD249" s="55">
        <f>SUMIFS('B0.4.OEM'!L:L,'B0.4.OEM'!A:A,'B0.SUM (tuần 0)'!$A249)</f>
        <v>0</v>
      </c>
      <c r="AE249" s="55"/>
      <c r="AF249" s="55">
        <f>SUMIFS('B0.8.Online'!L:L,'B0.8.Online'!A:A,'B0.SUM (tuần 0)'!$A249)</f>
        <v>0</v>
      </c>
      <c r="AG249" s="59">
        <f t="shared" si="24"/>
        <v>2500</v>
      </c>
      <c r="AH249" s="60"/>
      <c r="AI249" s="60">
        <f>SUMIFS('B0.3.XK'!M:M,'B0.3.XK'!A:A,'B0.SUM (tuần 0)'!$A249)</f>
        <v>2500</v>
      </c>
      <c r="AJ249" s="60"/>
      <c r="AK249" s="60">
        <f>SUMIFS('B0.5.GT2'!M:M,'B0.5.GT2'!A:A,'B0.SUM (tuần 0)'!$A249)</f>
        <v>0</v>
      </c>
      <c r="AL249" s="55">
        <f>SUMIFS('B0.4.OEM'!M:M,'B0.4.OEM'!A:A,'B0.SUM (tuần 0)'!$A249)</f>
        <v>0</v>
      </c>
      <c r="AM249" s="60"/>
      <c r="AN249" s="60">
        <f>SUMIFS('B0.8.Online'!M:M,'B0.8.Online'!A:A,'B0.SUM (tuần 0)'!$A249)</f>
        <v>0</v>
      </c>
      <c r="AO249" s="61"/>
      <c r="AP249" s="1">
        <f>SUMIFS('B1.SUM (tuần 4)'!$I:$I,'B1.SUM (tuần 4)'!$A:$A,'B0.SUM (tuần 0)'!$A249)</f>
        <v>0</v>
      </c>
      <c r="AQ249" s="62">
        <f t="shared" si="25"/>
        <v>0</v>
      </c>
    </row>
    <row r="250" spans="1:43" ht="13.5" customHeight="1">
      <c r="A250" s="63">
        <v>2003030506</v>
      </c>
      <c r="B250" s="64" t="s">
        <v>427</v>
      </c>
      <c r="C250" s="64" t="s">
        <v>428</v>
      </c>
      <c r="D250" s="52" t="s">
        <v>42</v>
      </c>
      <c r="E250" s="52" t="s">
        <v>376</v>
      </c>
      <c r="F250" s="52"/>
      <c r="G250" s="52"/>
      <c r="H250" s="52">
        <v>19667</v>
      </c>
      <c r="I250" s="56">
        <f t="shared" si="21"/>
        <v>0</v>
      </c>
      <c r="J250" s="55"/>
      <c r="K250" s="55">
        <f>SUMIFS('B0.3.XK'!J:J,'B0.3.XK'!A:A,'B0.SUM (tuần 0)'!$A250)</f>
        <v>0</v>
      </c>
      <c r="L250" s="55"/>
      <c r="M250" s="55">
        <f>SUMIFS('B0.5.GT2'!K:K,'B0.5.GT2'!A:A,'B0.SUM (tuần 0)'!$A250)</f>
        <v>0</v>
      </c>
      <c r="N250" s="55">
        <f>SUMIFS('B0.4.OEM'!J:J,'B0.4.OEM'!A:A,'B0.SUM (tuần 0)'!$A250)</f>
        <v>0</v>
      </c>
      <c r="O250" s="55"/>
      <c r="P250" s="55">
        <f>SUMIFS('B0.8.Online'!J:J,'B0.8.Online'!A:A,'B0.SUM (tuần 0)'!$A250)</f>
        <v>0</v>
      </c>
      <c r="Q250" s="57">
        <f t="shared" si="22"/>
        <v>0</v>
      </c>
      <c r="R250" s="55"/>
      <c r="S250" s="55">
        <f>SUMIFS('B0.3.XK'!K:K,'B0.3.XK'!A:A,'B0.SUM (tuần 0)'!$A250)</f>
        <v>0</v>
      </c>
      <c r="T250" s="55"/>
      <c r="U250" s="55">
        <f>SUMIFS('B0.5.GT2'!K:K,'B0.5.GT2'!A:A,'B0.SUM (tuần 0)'!$A250)</f>
        <v>0</v>
      </c>
      <c r="V250" s="55">
        <f>SUMIFS('B0.4.OEM'!K:K,'B0.4.OEM'!A:A,'B0.SUM (tuần 0)'!$A250)</f>
        <v>0</v>
      </c>
      <c r="W250" s="55"/>
      <c r="X250" s="55">
        <f>SUMIFS('B0.8.Online'!K:K,'B0.8.Online'!A:A,'B0.SUM (tuần 0)'!$A250)</f>
        <v>0</v>
      </c>
      <c r="Y250" s="58">
        <f t="shared" si="23"/>
        <v>0</v>
      </c>
      <c r="Z250" s="55"/>
      <c r="AA250" s="55">
        <f>SUMIFS('B0.3.XK'!L:L,'B0.3.XK'!A:A,'B0.SUM (tuần 0)'!$A250)</f>
        <v>0</v>
      </c>
      <c r="AB250" s="55"/>
      <c r="AC250" s="55">
        <f>SUMIFS('B0.5.GT2'!L:L,'B0.5.GT2'!A:A,'B0.SUM (tuần 0)'!$A250)</f>
        <v>0</v>
      </c>
      <c r="AD250" s="55">
        <f>SUMIFS('B0.4.OEM'!L:L,'B0.4.OEM'!A:A,'B0.SUM (tuần 0)'!$A250)</f>
        <v>0</v>
      </c>
      <c r="AE250" s="55"/>
      <c r="AF250" s="55">
        <f>SUMIFS('B0.8.Online'!L:L,'B0.8.Online'!A:A,'B0.SUM (tuần 0)'!$A250)</f>
        <v>0</v>
      </c>
      <c r="AG250" s="59">
        <f t="shared" si="24"/>
        <v>3998</v>
      </c>
      <c r="AH250" s="60"/>
      <c r="AI250" s="60">
        <f>SUMIFS('B0.3.XK'!M:M,'B0.3.XK'!A:A,'B0.SUM (tuần 0)'!$A250)</f>
        <v>3998</v>
      </c>
      <c r="AJ250" s="60"/>
      <c r="AK250" s="60">
        <f>SUMIFS('B0.5.GT2'!M:M,'B0.5.GT2'!A:A,'B0.SUM (tuần 0)'!$A250)</f>
        <v>0</v>
      </c>
      <c r="AL250" s="55">
        <f>SUMIFS('B0.4.OEM'!M:M,'B0.4.OEM'!A:A,'B0.SUM (tuần 0)'!$A250)</f>
        <v>0</v>
      </c>
      <c r="AM250" s="60"/>
      <c r="AN250" s="60">
        <f>SUMIFS('B0.8.Online'!M:M,'B0.8.Online'!A:A,'B0.SUM (tuần 0)'!$A250)</f>
        <v>0</v>
      </c>
      <c r="AO250" s="61"/>
      <c r="AP250" s="1">
        <f>SUMIFS('B1.SUM (tuần 4)'!$I:$I,'B1.SUM (tuần 4)'!$A:$A,'B0.SUM (tuần 0)'!$A250)</f>
        <v>0</v>
      </c>
      <c r="AQ250" s="62">
        <f t="shared" si="25"/>
        <v>0</v>
      </c>
    </row>
    <row r="251" spans="1:43" ht="13.5" customHeight="1">
      <c r="A251" s="63">
        <v>2003030507</v>
      </c>
      <c r="B251" s="64" t="s">
        <v>429</v>
      </c>
      <c r="C251" s="64" t="s">
        <v>428</v>
      </c>
      <c r="D251" s="52" t="s">
        <v>42</v>
      </c>
      <c r="E251" s="52" t="s">
        <v>376</v>
      </c>
      <c r="F251" s="52"/>
      <c r="G251" s="52"/>
      <c r="H251" s="52">
        <v>27625</v>
      </c>
      <c r="I251" s="56">
        <f t="shared" si="21"/>
        <v>0</v>
      </c>
      <c r="J251" s="55"/>
      <c r="K251" s="55">
        <f>SUMIFS('B0.3.XK'!J:J,'B0.3.XK'!A:A,'B0.SUM (tuần 0)'!$A251)</f>
        <v>0</v>
      </c>
      <c r="L251" s="55"/>
      <c r="M251" s="55">
        <f>SUMIFS('B0.5.GT2'!K:K,'B0.5.GT2'!A:A,'B0.SUM (tuần 0)'!$A251)</f>
        <v>0</v>
      </c>
      <c r="N251" s="55">
        <f>SUMIFS('B0.4.OEM'!J:J,'B0.4.OEM'!A:A,'B0.SUM (tuần 0)'!$A251)</f>
        <v>0</v>
      </c>
      <c r="O251" s="55"/>
      <c r="P251" s="55">
        <f>SUMIFS('B0.8.Online'!J:J,'B0.8.Online'!A:A,'B0.SUM (tuần 0)'!$A251)</f>
        <v>0</v>
      </c>
      <c r="Q251" s="57">
        <f t="shared" si="22"/>
        <v>0</v>
      </c>
      <c r="R251" s="55"/>
      <c r="S251" s="55">
        <f>SUMIFS('B0.3.XK'!K:K,'B0.3.XK'!A:A,'B0.SUM (tuần 0)'!$A251)</f>
        <v>0</v>
      </c>
      <c r="T251" s="55"/>
      <c r="U251" s="55">
        <f>SUMIFS('B0.5.GT2'!K:K,'B0.5.GT2'!A:A,'B0.SUM (tuần 0)'!$A251)</f>
        <v>0</v>
      </c>
      <c r="V251" s="55">
        <f>SUMIFS('B0.4.OEM'!K:K,'B0.4.OEM'!A:A,'B0.SUM (tuần 0)'!$A251)</f>
        <v>0</v>
      </c>
      <c r="W251" s="55"/>
      <c r="X251" s="55">
        <f>SUMIFS('B0.8.Online'!K:K,'B0.8.Online'!A:A,'B0.SUM (tuần 0)'!$A251)</f>
        <v>0</v>
      </c>
      <c r="Y251" s="58">
        <f t="shared" si="23"/>
        <v>0</v>
      </c>
      <c r="Z251" s="55"/>
      <c r="AA251" s="55">
        <f>SUMIFS('B0.3.XK'!L:L,'B0.3.XK'!A:A,'B0.SUM (tuần 0)'!$A251)</f>
        <v>0</v>
      </c>
      <c r="AB251" s="55"/>
      <c r="AC251" s="55">
        <f>SUMIFS('B0.5.GT2'!L:L,'B0.5.GT2'!A:A,'B0.SUM (tuần 0)'!$A251)</f>
        <v>0</v>
      </c>
      <c r="AD251" s="55">
        <f>SUMIFS('B0.4.OEM'!L:L,'B0.4.OEM'!A:A,'B0.SUM (tuần 0)'!$A251)</f>
        <v>0</v>
      </c>
      <c r="AE251" s="55"/>
      <c r="AF251" s="55">
        <f>SUMIFS('B0.8.Online'!L:L,'B0.8.Online'!A:A,'B0.SUM (tuần 0)'!$A251)</f>
        <v>0</v>
      </c>
      <c r="AG251" s="59">
        <f t="shared" si="24"/>
        <v>1000</v>
      </c>
      <c r="AH251" s="60"/>
      <c r="AI251" s="60">
        <f>SUMIFS('B0.3.XK'!M:M,'B0.3.XK'!A:A,'B0.SUM (tuần 0)'!$A251)</f>
        <v>1000</v>
      </c>
      <c r="AJ251" s="60"/>
      <c r="AK251" s="60">
        <f>SUMIFS('B0.5.GT2'!M:M,'B0.5.GT2'!A:A,'B0.SUM (tuần 0)'!$A251)</f>
        <v>0</v>
      </c>
      <c r="AL251" s="55">
        <f>SUMIFS('B0.4.OEM'!M:M,'B0.4.OEM'!A:A,'B0.SUM (tuần 0)'!$A251)</f>
        <v>0</v>
      </c>
      <c r="AM251" s="60"/>
      <c r="AN251" s="60">
        <f>SUMIFS('B0.8.Online'!M:M,'B0.8.Online'!A:A,'B0.SUM (tuần 0)'!$A251)</f>
        <v>0</v>
      </c>
      <c r="AO251" s="61"/>
      <c r="AP251" s="1">
        <f>SUMIFS('B1.SUM (tuần 4)'!$I:$I,'B1.SUM (tuần 4)'!$A:$A,'B0.SUM (tuần 0)'!$A251)</f>
        <v>0</v>
      </c>
      <c r="AQ251" s="62">
        <f t="shared" si="25"/>
        <v>0</v>
      </c>
    </row>
    <row r="252" spans="1:43" ht="13.5" customHeight="1">
      <c r="A252" s="63">
        <v>2003030560</v>
      </c>
      <c r="B252" s="64" t="s">
        <v>430</v>
      </c>
      <c r="C252" s="64" t="s">
        <v>431</v>
      </c>
      <c r="D252" s="52" t="s">
        <v>42</v>
      </c>
      <c r="E252" s="52" t="s">
        <v>376</v>
      </c>
      <c r="F252" s="52"/>
      <c r="G252" s="52"/>
      <c r="H252" s="52">
        <v>20522</v>
      </c>
      <c r="I252" s="56">
        <f t="shared" si="21"/>
        <v>0</v>
      </c>
      <c r="J252" s="55"/>
      <c r="K252" s="55">
        <f>SUMIFS('B0.3.XK'!J:J,'B0.3.XK'!A:A,'B0.SUM (tuần 0)'!$A252)</f>
        <v>0</v>
      </c>
      <c r="L252" s="55"/>
      <c r="M252" s="55">
        <f>SUMIFS('B0.5.GT2'!K:K,'B0.5.GT2'!A:A,'B0.SUM (tuần 0)'!$A252)</f>
        <v>0</v>
      </c>
      <c r="N252" s="55">
        <f>SUMIFS('B0.4.OEM'!J:J,'B0.4.OEM'!A:A,'B0.SUM (tuần 0)'!$A252)</f>
        <v>0</v>
      </c>
      <c r="O252" s="55"/>
      <c r="P252" s="55">
        <f>SUMIFS('B0.8.Online'!J:J,'B0.8.Online'!A:A,'B0.SUM (tuần 0)'!$A252)</f>
        <v>0</v>
      </c>
      <c r="Q252" s="57">
        <f t="shared" si="22"/>
        <v>0</v>
      </c>
      <c r="R252" s="55"/>
      <c r="S252" s="55">
        <f>SUMIFS('B0.3.XK'!K:K,'B0.3.XK'!A:A,'B0.SUM (tuần 0)'!$A252)</f>
        <v>0</v>
      </c>
      <c r="T252" s="55"/>
      <c r="U252" s="55">
        <f>SUMIFS('B0.5.GT2'!K:K,'B0.5.GT2'!A:A,'B0.SUM (tuần 0)'!$A252)</f>
        <v>0</v>
      </c>
      <c r="V252" s="55">
        <f>SUMIFS('B0.4.OEM'!K:K,'B0.4.OEM'!A:A,'B0.SUM (tuần 0)'!$A252)</f>
        <v>0</v>
      </c>
      <c r="W252" s="55"/>
      <c r="X252" s="55">
        <f>SUMIFS('B0.8.Online'!K:K,'B0.8.Online'!A:A,'B0.SUM (tuần 0)'!$A252)</f>
        <v>0</v>
      </c>
      <c r="Y252" s="58">
        <f t="shared" si="23"/>
        <v>0</v>
      </c>
      <c r="Z252" s="55"/>
      <c r="AA252" s="55">
        <f>SUMIFS('B0.3.XK'!L:L,'B0.3.XK'!A:A,'B0.SUM (tuần 0)'!$A252)</f>
        <v>0</v>
      </c>
      <c r="AB252" s="55"/>
      <c r="AC252" s="55">
        <f>SUMIFS('B0.5.GT2'!L:L,'B0.5.GT2'!A:A,'B0.SUM (tuần 0)'!$A252)</f>
        <v>0</v>
      </c>
      <c r="AD252" s="55">
        <f>SUMIFS('B0.4.OEM'!L:L,'B0.4.OEM'!A:A,'B0.SUM (tuần 0)'!$A252)</f>
        <v>0</v>
      </c>
      <c r="AE252" s="55"/>
      <c r="AF252" s="55">
        <f>SUMIFS('B0.8.Online'!L:L,'B0.8.Online'!A:A,'B0.SUM (tuần 0)'!$A252)</f>
        <v>0</v>
      </c>
      <c r="AG252" s="59">
        <f t="shared" si="24"/>
        <v>5000</v>
      </c>
      <c r="AH252" s="60"/>
      <c r="AI252" s="60">
        <f>SUMIFS('B0.3.XK'!M:M,'B0.3.XK'!A:A,'B0.SUM (tuần 0)'!$A252)</f>
        <v>5000</v>
      </c>
      <c r="AJ252" s="60"/>
      <c r="AK252" s="60">
        <f>SUMIFS('B0.5.GT2'!M:M,'B0.5.GT2'!A:A,'B0.SUM (tuần 0)'!$A252)</f>
        <v>0</v>
      </c>
      <c r="AL252" s="55">
        <f>SUMIFS('B0.4.OEM'!M:M,'B0.4.OEM'!A:A,'B0.SUM (tuần 0)'!$A252)</f>
        <v>0</v>
      </c>
      <c r="AM252" s="60"/>
      <c r="AN252" s="60">
        <f>SUMIFS('B0.8.Online'!M:M,'B0.8.Online'!A:A,'B0.SUM (tuần 0)'!$A252)</f>
        <v>0</v>
      </c>
      <c r="AO252" s="61"/>
      <c r="AP252" s="1">
        <f>SUMIFS('B1.SUM (tuần 4)'!$I:$I,'B1.SUM (tuần 4)'!$A:$A,'B0.SUM (tuần 0)'!$A252)</f>
        <v>0</v>
      </c>
      <c r="AQ252" s="62">
        <f t="shared" si="25"/>
        <v>0</v>
      </c>
    </row>
    <row r="253" spans="1:43" ht="13.5" customHeight="1">
      <c r="A253" s="63">
        <v>2003030581</v>
      </c>
      <c r="B253" s="64" t="s">
        <v>432</v>
      </c>
      <c r="C253" s="64" t="s">
        <v>433</v>
      </c>
      <c r="D253" s="52" t="s">
        <v>309</v>
      </c>
      <c r="E253" s="52" t="s">
        <v>376</v>
      </c>
      <c r="F253" s="52"/>
      <c r="G253" s="52"/>
      <c r="H253" s="52">
        <v>218109</v>
      </c>
      <c r="I253" s="56">
        <f t="shared" si="21"/>
        <v>1529</v>
      </c>
      <c r="J253" s="55"/>
      <c r="K253" s="55">
        <f>SUMIFS('B0.3.XK'!J:J,'B0.3.XK'!A:A,'B0.SUM (tuần 0)'!$A253)</f>
        <v>1500</v>
      </c>
      <c r="L253" s="55"/>
      <c r="M253" s="55">
        <f>SUMIFS('B0.5.GT2'!K:K,'B0.5.GT2'!A:A,'B0.SUM (tuần 0)'!$A253)</f>
        <v>0</v>
      </c>
      <c r="N253" s="55">
        <f>SUMIFS('B0.4.OEM'!J:J,'B0.4.OEM'!A:A,'B0.SUM (tuần 0)'!$A253)</f>
        <v>0</v>
      </c>
      <c r="O253" s="55"/>
      <c r="P253" s="55">
        <f>SUMIFS('B0.8.Online'!J:J,'B0.8.Online'!A:A,'B0.SUM (tuần 0)'!$A253)</f>
        <v>29</v>
      </c>
      <c r="Q253" s="57">
        <f t="shared" si="22"/>
        <v>29</v>
      </c>
      <c r="R253" s="55"/>
      <c r="S253" s="55">
        <f>SUMIFS('B0.3.XK'!K:K,'B0.3.XK'!A:A,'B0.SUM (tuần 0)'!$A253)</f>
        <v>0</v>
      </c>
      <c r="T253" s="55"/>
      <c r="U253" s="55">
        <f>SUMIFS('B0.5.GT2'!K:K,'B0.5.GT2'!A:A,'B0.SUM (tuần 0)'!$A253)</f>
        <v>0</v>
      </c>
      <c r="V253" s="55">
        <f>SUMIFS('B0.4.OEM'!K:K,'B0.4.OEM'!A:A,'B0.SUM (tuần 0)'!$A253)</f>
        <v>0</v>
      </c>
      <c r="W253" s="55"/>
      <c r="X253" s="55">
        <f>SUMIFS('B0.8.Online'!K:K,'B0.8.Online'!A:A,'B0.SUM (tuần 0)'!$A253)</f>
        <v>29</v>
      </c>
      <c r="Y253" s="58">
        <f t="shared" si="23"/>
        <v>38</v>
      </c>
      <c r="Z253" s="55"/>
      <c r="AA253" s="55">
        <f>SUMIFS('B0.3.XK'!L:L,'B0.3.XK'!A:A,'B0.SUM (tuần 0)'!$A253)</f>
        <v>0</v>
      </c>
      <c r="AB253" s="55"/>
      <c r="AC253" s="55">
        <f>SUMIFS('B0.5.GT2'!L:L,'B0.5.GT2'!A:A,'B0.SUM (tuần 0)'!$A253)</f>
        <v>0</v>
      </c>
      <c r="AD253" s="55">
        <f>SUMIFS('B0.4.OEM'!L:L,'B0.4.OEM'!A:A,'B0.SUM (tuần 0)'!$A253)</f>
        <v>0</v>
      </c>
      <c r="AE253" s="55"/>
      <c r="AF253" s="55">
        <f>SUMIFS('B0.8.Online'!L:L,'B0.8.Online'!A:A,'B0.SUM (tuần 0)'!$A253)</f>
        <v>38</v>
      </c>
      <c r="AG253" s="59">
        <f t="shared" si="24"/>
        <v>38</v>
      </c>
      <c r="AH253" s="60"/>
      <c r="AI253" s="60">
        <f>SUMIFS('B0.3.XK'!M:M,'B0.3.XK'!A:A,'B0.SUM (tuần 0)'!$A253)</f>
        <v>0</v>
      </c>
      <c r="AJ253" s="60"/>
      <c r="AK253" s="60">
        <f>SUMIFS('B0.5.GT2'!M:M,'B0.5.GT2'!A:A,'B0.SUM (tuần 0)'!$A253)</f>
        <v>0</v>
      </c>
      <c r="AL253" s="55">
        <f>SUMIFS('B0.4.OEM'!M:M,'B0.4.OEM'!A:A,'B0.SUM (tuần 0)'!$A253)</f>
        <v>0</v>
      </c>
      <c r="AM253" s="60"/>
      <c r="AN253" s="60">
        <f>SUMIFS('B0.8.Online'!M:M,'B0.8.Online'!A:A,'B0.SUM (tuần 0)'!$A253)</f>
        <v>38</v>
      </c>
      <c r="AO253" s="61"/>
      <c r="AP253" s="1">
        <f>SUMIFS('B1.SUM (tuần 4)'!$I:$I,'B1.SUM (tuần 4)'!$A:$A,'B0.SUM (tuần 0)'!$A253)</f>
        <v>0</v>
      </c>
      <c r="AQ253" s="62">
        <f t="shared" si="25"/>
        <v>1529</v>
      </c>
    </row>
    <row r="254" spans="1:43" ht="13.5" customHeight="1">
      <c r="A254" s="63">
        <v>2003030584</v>
      </c>
      <c r="B254" s="64" t="s">
        <v>434</v>
      </c>
      <c r="C254" s="64" t="s">
        <v>378</v>
      </c>
      <c r="D254" s="52" t="s">
        <v>42</v>
      </c>
      <c r="E254" s="52" t="s">
        <v>376</v>
      </c>
      <c r="F254" s="52"/>
      <c r="G254" s="52"/>
      <c r="H254" s="52">
        <v>32887</v>
      </c>
      <c r="I254" s="56">
        <f t="shared" si="21"/>
        <v>0</v>
      </c>
      <c r="J254" s="55"/>
      <c r="K254" s="55">
        <f>SUMIFS('B0.3.XK'!J:J,'B0.3.XK'!A:A,'B0.SUM (tuần 0)'!$A254)</f>
        <v>0</v>
      </c>
      <c r="L254" s="55"/>
      <c r="M254" s="55">
        <f>SUMIFS('B0.5.GT2'!K:K,'B0.5.GT2'!A:A,'B0.SUM (tuần 0)'!$A254)</f>
        <v>0</v>
      </c>
      <c r="N254" s="55">
        <f>SUMIFS('B0.4.OEM'!J:J,'B0.4.OEM'!A:A,'B0.SUM (tuần 0)'!$A254)</f>
        <v>0</v>
      </c>
      <c r="O254" s="55"/>
      <c r="P254" s="55">
        <f>SUMIFS('B0.8.Online'!J:J,'B0.8.Online'!A:A,'B0.SUM (tuần 0)'!$A254)</f>
        <v>0</v>
      </c>
      <c r="Q254" s="57">
        <f t="shared" si="22"/>
        <v>0</v>
      </c>
      <c r="R254" s="55"/>
      <c r="S254" s="55">
        <f>SUMIFS('B0.3.XK'!K:K,'B0.3.XK'!A:A,'B0.SUM (tuần 0)'!$A254)</f>
        <v>0</v>
      </c>
      <c r="T254" s="55"/>
      <c r="U254" s="55">
        <f>SUMIFS('B0.5.GT2'!K:K,'B0.5.GT2'!A:A,'B0.SUM (tuần 0)'!$A254)</f>
        <v>0</v>
      </c>
      <c r="V254" s="55">
        <f>SUMIFS('B0.4.OEM'!K:K,'B0.4.OEM'!A:A,'B0.SUM (tuần 0)'!$A254)</f>
        <v>0</v>
      </c>
      <c r="W254" s="55"/>
      <c r="X254" s="55">
        <f>SUMIFS('B0.8.Online'!K:K,'B0.8.Online'!A:A,'B0.SUM (tuần 0)'!$A254)</f>
        <v>0</v>
      </c>
      <c r="Y254" s="58">
        <f t="shared" si="23"/>
        <v>0</v>
      </c>
      <c r="Z254" s="55"/>
      <c r="AA254" s="55">
        <f>SUMIFS('B0.3.XK'!L:L,'B0.3.XK'!A:A,'B0.SUM (tuần 0)'!$A254)</f>
        <v>0</v>
      </c>
      <c r="AB254" s="55"/>
      <c r="AC254" s="55">
        <f>SUMIFS('B0.5.GT2'!L:L,'B0.5.GT2'!A:A,'B0.SUM (tuần 0)'!$A254)</f>
        <v>0</v>
      </c>
      <c r="AD254" s="55">
        <f>SUMIFS('B0.4.OEM'!L:L,'B0.4.OEM'!A:A,'B0.SUM (tuần 0)'!$A254)</f>
        <v>0</v>
      </c>
      <c r="AE254" s="55"/>
      <c r="AF254" s="55">
        <f>SUMIFS('B0.8.Online'!L:L,'B0.8.Online'!A:A,'B0.SUM (tuần 0)'!$A254)</f>
        <v>0</v>
      </c>
      <c r="AG254" s="59">
        <f t="shared" si="24"/>
        <v>3000</v>
      </c>
      <c r="AH254" s="60"/>
      <c r="AI254" s="60">
        <f>SUMIFS('B0.3.XK'!M:M,'B0.3.XK'!A:A,'B0.SUM (tuần 0)'!$A254)</f>
        <v>3000</v>
      </c>
      <c r="AJ254" s="60"/>
      <c r="AK254" s="60">
        <f>SUMIFS('B0.5.GT2'!M:M,'B0.5.GT2'!A:A,'B0.SUM (tuần 0)'!$A254)</f>
        <v>0</v>
      </c>
      <c r="AL254" s="55">
        <f>SUMIFS('B0.4.OEM'!M:M,'B0.4.OEM'!A:A,'B0.SUM (tuần 0)'!$A254)</f>
        <v>0</v>
      </c>
      <c r="AM254" s="60"/>
      <c r="AN254" s="60">
        <f>SUMIFS('B0.8.Online'!M:M,'B0.8.Online'!A:A,'B0.SUM (tuần 0)'!$A254)</f>
        <v>0</v>
      </c>
      <c r="AO254" s="61"/>
      <c r="AP254" s="1">
        <f>SUMIFS('B1.SUM (tuần 4)'!$I:$I,'B1.SUM (tuần 4)'!$A:$A,'B0.SUM (tuần 0)'!$A254)</f>
        <v>0</v>
      </c>
      <c r="AQ254" s="62">
        <f t="shared" si="25"/>
        <v>0</v>
      </c>
    </row>
    <row r="255" spans="1:43" ht="13.5" customHeight="1">
      <c r="A255" s="63">
        <v>2003030599</v>
      </c>
      <c r="B255" s="64" t="s">
        <v>435</v>
      </c>
      <c r="C255" s="64" t="s">
        <v>386</v>
      </c>
      <c r="D255" s="52" t="s">
        <v>42</v>
      </c>
      <c r="E255" s="52" t="s">
        <v>376</v>
      </c>
      <c r="F255" s="52"/>
      <c r="G255" s="52"/>
      <c r="H255" s="52">
        <v>28941</v>
      </c>
      <c r="I255" s="56">
        <f t="shared" si="21"/>
        <v>1000</v>
      </c>
      <c r="J255" s="55"/>
      <c r="K255" s="55">
        <f>SUMIFS('B0.3.XK'!J:J,'B0.3.XK'!A:A,'B0.SUM (tuần 0)'!$A255)</f>
        <v>1000</v>
      </c>
      <c r="L255" s="55"/>
      <c r="M255" s="55">
        <f>SUMIFS('B0.5.GT2'!K:K,'B0.5.GT2'!A:A,'B0.SUM (tuần 0)'!$A255)</f>
        <v>0</v>
      </c>
      <c r="N255" s="55">
        <f>SUMIFS('B0.4.OEM'!J:J,'B0.4.OEM'!A:A,'B0.SUM (tuần 0)'!$A255)</f>
        <v>0</v>
      </c>
      <c r="O255" s="55"/>
      <c r="P255" s="55">
        <f>SUMIFS('B0.8.Online'!J:J,'B0.8.Online'!A:A,'B0.SUM (tuần 0)'!$A255)</f>
        <v>0</v>
      </c>
      <c r="Q255" s="57">
        <f t="shared" si="22"/>
        <v>0</v>
      </c>
      <c r="R255" s="55"/>
      <c r="S255" s="55">
        <f>SUMIFS('B0.3.XK'!K:K,'B0.3.XK'!A:A,'B0.SUM (tuần 0)'!$A255)</f>
        <v>0</v>
      </c>
      <c r="T255" s="55"/>
      <c r="U255" s="55">
        <f>SUMIFS('B0.5.GT2'!K:K,'B0.5.GT2'!A:A,'B0.SUM (tuần 0)'!$A255)</f>
        <v>0</v>
      </c>
      <c r="V255" s="55">
        <f>SUMIFS('B0.4.OEM'!K:K,'B0.4.OEM'!A:A,'B0.SUM (tuần 0)'!$A255)</f>
        <v>0</v>
      </c>
      <c r="W255" s="55"/>
      <c r="X255" s="55">
        <f>SUMIFS('B0.8.Online'!K:K,'B0.8.Online'!A:A,'B0.SUM (tuần 0)'!$A255)</f>
        <v>0</v>
      </c>
      <c r="Y255" s="58">
        <f t="shared" si="23"/>
        <v>0</v>
      </c>
      <c r="Z255" s="55"/>
      <c r="AA255" s="55">
        <f>SUMIFS('B0.3.XK'!L:L,'B0.3.XK'!A:A,'B0.SUM (tuần 0)'!$A255)</f>
        <v>0</v>
      </c>
      <c r="AB255" s="55"/>
      <c r="AC255" s="55">
        <f>SUMIFS('B0.5.GT2'!L:L,'B0.5.GT2'!A:A,'B0.SUM (tuần 0)'!$A255)</f>
        <v>0</v>
      </c>
      <c r="AD255" s="55">
        <f>SUMIFS('B0.4.OEM'!L:L,'B0.4.OEM'!A:A,'B0.SUM (tuần 0)'!$A255)</f>
        <v>0</v>
      </c>
      <c r="AE255" s="55"/>
      <c r="AF255" s="55">
        <f>SUMIFS('B0.8.Online'!L:L,'B0.8.Online'!A:A,'B0.SUM (tuần 0)'!$A255)</f>
        <v>0</v>
      </c>
      <c r="AG255" s="59">
        <f t="shared" si="24"/>
        <v>0</v>
      </c>
      <c r="AH255" s="60"/>
      <c r="AI255" s="60">
        <f>SUMIFS('B0.3.XK'!M:M,'B0.3.XK'!A:A,'B0.SUM (tuần 0)'!$A255)</f>
        <v>0</v>
      </c>
      <c r="AJ255" s="60"/>
      <c r="AK255" s="60">
        <f>SUMIFS('B0.5.GT2'!M:M,'B0.5.GT2'!A:A,'B0.SUM (tuần 0)'!$A255)</f>
        <v>0</v>
      </c>
      <c r="AL255" s="55">
        <f>SUMIFS('B0.4.OEM'!M:M,'B0.4.OEM'!A:A,'B0.SUM (tuần 0)'!$A255)</f>
        <v>0</v>
      </c>
      <c r="AM255" s="60"/>
      <c r="AN255" s="60">
        <f>SUMIFS('B0.8.Online'!M:M,'B0.8.Online'!A:A,'B0.SUM (tuần 0)'!$A255)</f>
        <v>0</v>
      </c>
      <c r="AO255" s="61"/>
      <c r="AP255" s="1">
        <f>SUMIFS('B1.SUM (tuần 4)'!$I:$I,'B1.SUM (tuần 4)'!$A:$A,'B0.SUM (tuần 0)'!$A255)</f>
        <v>0</v>
      </c>
      <c r="AQ255" s="62">
        <f t="shared" si="25"/>
        <v>1000</v>
      </c>
    </row>
    <row r="256" spans="1:43" ht="13.5" customHeight="1">
      <c r="A256" s="63">
        <v>2003030600</v>
      </c>
      <c r="B256" s="64" t="s">
        <v>436</v>
      </c>
      <c r="C256" s="64" t="s">
        <v>437</v>
      </c>
      <c r="D256" s="52" t="s">
        <v>309</v>
      </c>
      <c r="E256" s="52" t="s">
        <v>376</v>
      </c>
      <c r="F256" s="52"/>
      <c r="G256" s="52"/>
      <c r="H256" s="52">
        <v>210479</v>
      </c>
      <c r="I256" s="56">
        <f t="shared" si="21"/>
        <v>0</v>
      </c>
      <c r="J256" s="55"/>
      <c r="K256" s="55">
        <f>SUMIFS('B0.3.XK'!J:J,'B0.3.XK'!A:A,'B0.SUM (tuần 0)'!$A256)</f>
        <v>0</v>
      </c>
      <c r="L256" s="55"/>
      <c r="M256" s="55">
        <f>SUMIFS('B0.5.GT2'!K:K,'B0.5.GT2'!A:A,'B0.SUM (tuần 0)'!$A256)</f>
        <v>0</v>
      </c>
      <c r="N256" s="55">
        <f>SUMIFS('B0.4.OEM'!J:J,'B0.4.OEM'!A:A,'B0.SUM (tuần 0)'!$A256)</f>
        <v>0</v>
      </c>
      <c r="O256" s="55"/>
      <c r="P256" s="55">
        <f>SUMIFS('B0.8.Online'!J:J,'B0.8.Online'!A:A,'B0.SUM (tuần 0)'!$A256)</f>
        <v>0</v>
      </c>
      <c r="Q256" s="57">
        <f t="shared" si="22"/>
        <v>0</v>
      </c>
      <c r="R256" s="55"/>
      <c r="S256" s="55">
        <f>SUMIFS('B0.3.XK'!K:K,'B0.3.XK'!A:A,'B0.SUM (tuần 0)'!$A256)</f>
        <v>0</v>
      </c>
      <c r="T256" s="55"/>
      <c r="U256" s="55">
        <f>SUMIFS('B0.5.GT2'!K:K,'B0.5.GT2'!A:A,'B0.SUM (tuần 0)'!$A256)</f>
        <v>0</v>
      </c>
      <c r="V256" s="55">
        <f>SUMIFS('B0.4.OEM'!K:K,'B0.4.OEM'!A:A,'B0.SUM (tuần 0)'!$A256)</f>
        <v>0</v>
      </c>
      <c r="W256" s="55"/>
      <c r="X256" s="55">
        <f>SUMIFS('B0.8.Online'!K:K,'B0.8.Online'!A:A,'B0.SUM (tuần 0)'!$A256)</f>
        <v>0</v>
      </c>
      <c r="Y256" s="58">
        <f t="shared" si="23"/>
        <v>0</v>
      </c>
      <c r="Z256" s="55"/>
      <c r="AA256" s="55">
        <f>SUMIFS('B0.3.XK'!L:L,'B0.3.XK'!A:A,'B0.SUM (tuần 0)'!$A256)</f>
        <v>0</v>
      </c>
      <c r="AB256" s="55"/>
      <c r="AC256" s="55">
        <f>SUMIFS('B0.5.GT2'!L:L,'B0.5.GT2'!A:A,'B0.SUM (tuần 0)'!$A256)</f>
        <v>0</v>
      </c>
      <c r="AD256" s="55">
        <f>SUMIFS('B0.4.OEM'!L:L,'B0.4.OEM'!A:A,'B0.SUM (tuần 0)'!$A256)</f>
        <v>0</v>
      </c>
      <c r="AE256" s="55"/>
      <c r="AF256" s="55">
        <f>SUMIFS('B0.8.Online'!L:L,'B0.8.Online'!A:A,'B0.SUM (tuần 0)'!$A256)</f>
        <v>0</v>
      </c>
      <c r="AG256" s="59">
        <f t="shared" si="24"/>
        <v>0</v>
      </c>
      <c r="AH256" s="60"/>
      <c r="AI256" s="60">
        <f>SUMIFS('B0.3.XK'!M:M,'B0.3.XK'!A:A,'B0.SUM (tuần 0)'!$A256)</f>
        <v>0</v>
      </c>
      <c r="AJ256" s="60"/>
      <c r="AK256" s="60">
        <f>SUMIFS('B0.5.GT2'!M:M,'B0.5.GT2'!A:A,'B0.SUM (tuần 0)'!$A256)</f>
        <v>0</v>
      </c>
      <c r="AL256" s="55">
        <f>SUMIFS('B0.4.OEM'!M:M,'B0.4.OEM'!A:A,'B0.SUM (tuần 0)'!$A256)</f>
        <v>0</v>
      </c>
      <c r="AM256" s="60"/>
      <c r="AN256" s="60">
        <f>SUMIFS('B0.8.Online'!M:M,'B0.8.Online'!A:A,'B0.SUM (tuần 0)'!$A256)</f>
        <v>0</v>
      </c>
      <c r="AO256" s="61"/>
      <c r="AP256" s="1">
        <f>SUMIFS('B1.SUM (tuần 4)'!$I:$I,'B1.SUM (tuần 4)'!$A:$A,'B0.SUM (tuần 0)'!$A256)</f>
        <v>0</v>
      </c>
      <c r="AQ256" s="62">
        <f t="shared" si="25"/>
        <v>0</v>
      </c>
    </row>
    <row r="257" spans="1:43" ht="13.5" customHeight="1">
      <c r="A257" s="63">
        <v>2003030602</v>
      </c>
      <c r="B257" s="64" t="s">
        <v>438</v>
      </c>
      <c r="C257" s="64" t="s">
        <v>384</v>
      </c>
      <c r="D257" s="52" t="s">
        <v>42</v>
      </c>
      <c r="E257" s="52" t="s">
        <v>376</v>
      </c>
      <c r="F257" s="52"/>
      <c r="G257" s="52"/>
      <c r="H257" s="52">
        <v>27954</v>
      </c>
      <c r="I257" s="56">
        <f t="shared" si="21"/>
        <v>0</v>
      </c>
      <c r="J257" s="55"/>
      <c r="K257" s="55">
        <f>SUMIFS('B0.3.XK'!J:J,'B0.3.XK'!A:A,'B0.SUM (tuần 0)'!$A257)</f>
        <v>0</v>
      </c>
      <c r="L257" s="55"/>
      <c r="M257" s="55">
        <f>SUMIFS('B0.5.GT2'!K:K,'B0.5.GT2'!A:A,'B0.SUM (tuần 0)'!$A257)</f>
        <v>0</v>
      </c>
      <c r="N257" s="55">
        <f>SUMIFS('B0.4.OEM'!J:J,'B0.4.OEM'!A:A,'B0.SUM (tuần 0)'!$A257)</f>
        <v>0</v>
      </c>
      <c r="O257" s="55"/>
      <c r="P257" s="55">
        <f>SUMIFS('B0.8.Online'!J:J,'B0.8.Online'!A:A,'B0.SUM (tuần 0)'!$A257)</f>
        <v>0</v>
      </c>
      <c r="Q257" s="57">
        <f t="shared" si="22"/>
        <v>500</v>
      </c>
      <c r="R257" s="55"/>
      <c r="S257" s="55">
        <f>SUMIFS('B0.3.XK'!K:K,'B0.3.XK'!A:A,'B0.SUM (tuần 0)'!$A257)</f>
        <v>500</v>
      </c>
      <c r="T257" s="55"/>
      <c r="U257" s="55">
        <f>SUMIFS('B0.5.GT2'!K:K,'B0.5.GT2'!A:A,'B0.SUM (tuần 0)'!$A257)</f>
        <v>0</v>
      </c>
      <c r="V257" s="55">
        <f>SUMIFS('B0.4.OEM'!K:K,'B0.4.OEM'!A:A,'B0.SUM (tuần 0)'!$A257)</f>
        <v>0</v>
      </c>
      <c r="W257" s="55"/>
      <c r="X257" s="55">
        <f>SUMIFS('B0.8.Online'!K:K,'B0.8.Online'!A:A,'B0.SUM (tuần 0)'!$A257)</f>
        <v>0</v>
      </c>
      <c r="Y257" s="58">
        <f t="shared" si="23"/>
        <v>0</v>
      </c>
      <c r="Z257" s="55"/>
      <c r="AA257" s="55">
        <f>SUMIFS('B0.3.XK'!L:L,'B0.3.XK'!A:A,'B0.SUM (tuần 0)'!$A257)</f>
        <v>0</v>
      </c>
      <c r="AB257" s="55"/>
      <c r="AC257" s="55">
        <f>SUMIFS('B0.5.GT2'!L:L,'B0.5.GT2'!A:A,'B0.SUM (tuần 0)'!$A257)</f>
        <v>0</v>
      </c>
      <c r="AD257" s="55">
        <f>SUMIFS('B0.4.OEM'!L:L,'B0.4.OEM'!A:A,'B0.SUM (tuần 0)'!$A257)</f>
        <v>0</v>
      </c>
      <c r="AE257" s="55"/>
      <c r="AF257" s="55">
        <f>SUMIFS('B0.8.Online'!L:L,'B0.8.Online'!A:A,'B0.SUM (tuần 0)'!$A257)</f>
        <v>0</v>
      </c>
      <c r="AG257" s="59">
        <f t="shared" si="24"/>
        <v>0</v>
      </c>
      <c r="AH257" s="60"/>
      <c r="AI257" s="60">
        <f>SUMIFS('B0.3.XK'!M:M,'B0.3.XK'!A:A,'B0.SUM (tuần 0)'!$A257)</f>
        <v>0</v>
      </c>
      <c r="AJ257" s="60"/>
      <c r="AK257" s="60">
        <f>SUMIFS('B0.5.GT2'!M:M,'B0.5.GT2'!A:A,'B0.SUM (tuần 0)'!$A257)</f>
        <v>0</v>
      </c>
      <c r="AL257" s="55">
        <f>SUMIFS('B0.4.OEM'!M:M,'B0.4.OEM'!A:A,'B0.SUM (tuần 0)'!$A257)</f>
        <v>0</v>
      </c>
      <c r="AM257" s="60"/>
      <c r="AN257" s="60">
        <f>SUMIFS('B0.8.Online'!M:M,'B0.8.Online'!A:A,'B0.SUM (tuần 0)'!$A257)</f>
        <v>0</v>
      </c>
      <c r="AO257" s="61"/>
      <c r="AP257" s="1">
        <f>SUMIFS('B1.SUM (tuần 4)'!$I:$I,'B1.SUM (tuần 4)'!$A:$A,'B0.SUM (tuần 0)'!$A257)</f>
        <v>0</v>
      </c>
      <c r="AQ257" s="62">
        <f t="shared" si="25"/>
        <v>0</v>
      </c>
    </row>
    <row r="258" spans="1:43" ht="13.5" customHeight="1">
      <c r="A258" s="63">
        <v>2003030636</v>
      </c>
      <c r="B258" s="64" t="s">
        <v>439</v>
      </c>
      <c r="C258" s="64" t="s">
        <v>440</v>
      </c>
      <c r="D258" s="52" t="s">
        <v>42</v>
      </c>
      <c r="E258" s="52" t="s">
        <v>441</v>
      </c>
      <c r="F258" s="52"/>
      <c r="G258" s="52"/>
      <c r="H258" s="52">
        <v>54264</v>
      </c>
      <c r="I258" s="56">
        <f t="shared" si="21"/>
        <v>251</v>
      </c>
      <c r="J258" s="55"/>
      <c r="K258" s="55">
        <f>SUMIFS('B0.3.XK'!J:J,'B0.3.XK'!A:A,'B0.SUM (tuần 0)'!$A258)</f>
        <v>251</v>
      </c>
      <c r="L258" s="55"/>
      <c r="M258" s="55">
        <f>SUMIFS('B0.5.GT2'!K:K,'B0.5.GT2'!A:A,'B0.SUM (tuần 0)'!$A258)</f>
        <v>0</v>
      </c>
      <c r="N258" s="55">
        <f>SUMIFS('B0.4.OEM'!J:J,'B0.4.OEM'!A:A,'B0.SUM (tuần 0)'!$A258)</f>
        <v>0</v>
      </c>
      <c r="O258" s="55"/>
      <c r="P258" s="55">
        <f>SUMIFS('B0.8.Online'!J:J,'B0.8.Online'!A:A,'B0.SUM (tuần 0)'!$A258)</f>
        <v>0</v>
      </c>
      <c r="Q258" s="57">
        <f t="shared" si="22"/>
        <v>0</v>
      </c>
      <c r="R258" s="55"/>
      <c r="S258" s="55">
        <f>SUMIFS('B0.3.XK'!K:K,'B0.3.XK'!A:A,'B0.SUM (tuần 0)'!$A258)</f>
        <v>0</v>
      </c>
      <c r="T258" s="55"/>
      <c r="U258" s="55">
        <f>SUMIFS('B0.5.GT2'!K:K,'B0.5.GT2'!A:A,'B0.SUM (tuần 0)'!$A258)</f>
        <v>0</v>
      </c>
      <c r="V258" s="55">
        <f>SUMIFS('B0.4.OEM'!K:K,'B0.4.OEM'!A:A,'B0.SUM (tuần 0)'!$A258)</f>
        <v>0</v>
      </c>
      <c r="W258" s="55"/>
      <c r="X258" s="55">
        <f>SUMIFS('B0.8.Online'!K:K,'B0.8.Online'!A:A,'B0.SUM (tuần 0)'!$A258)</f>
        <v>0</v>
      </c>
      <c r="Y258" s="58">
        <f t="shared" si="23"/>
        <v>0</v>
      </c>
      <c r="Z258" s="55"/>
      <c r="AA258" s="55">
        <f>SUMIFS('B0.3.XK'!L:L,'B0.3.XK'!A:A,'B0.SUM (tuần 0)'!$A258)</f>
        <v>0</v>
      </c>
      <c r="AB258" s="55"/>
      <c r="AC258" s="55">
        <f>SUMIFS('B0.5.GT2'!L:L,'B0.5.GT2'!A:A,'B0.SUM (tuần 0)'!$A258)</f>
        <v>0</v>
      </c>
      <c r="AD258" s="55">
        <f>SUMIFS('B0.4.OEM'!L:L,'B0.4.OEM'!A:A,'B0.SUM (tuần 0)'!$A258)</f>
        <v>0</v>
      </c>
      <c r="AE258" s="55"/>
      <c r="AF258" s="55">
        <f>SUMIFS('B0.8.Online'!L:L,'B0.8.Online'!A:A,'B0.SUM (tuần 0)'!$A258)</f>
        <v>0</v>
      </c>
      <c r="AG258" s="59">
        <f t="shared" si="24"/>
        <v>0</v>
      </c>
      <c r="AH258" s="60"/>
      <c r="AI258" s="60">
        <f>SUMIFS('B0.3.XK'!M:M,'B0.3.XK'!A:A,'B0.SUM (tuần 0)'!$A258)</f>
        <v>0</v>
      </c>
      <c r="AJ258" s="60"/>
      <c r="AK258" s="60">
        <f>SUMIFS('B0.5.GT2'!M:M,'B0.5.GT2'!A:A,'B0.SUM (tuần 0)'!$A258)</f>
        <v>0</v>
      </c>
      <c r="AL258" s="55">
        <f>SUMIFS('B0.4.OEM'!M:M,'B0.4.OEM'!A:A,'B0.SUM (tuần 0)'!$A258)</f>
        <v>0</v>
      </c>
      <c r="AM258" s="60"/>
      <c r="AN258" s="60">
        <f>SUMIFS('B0.8.Online'!M:M,'B0.8.Online'!A:A,'B0.SUM (tuần 0)'!$A258)</f>
        <v>0</v>
      </c>
      <c r="AO258" s="61"/>
      <c r="AP258" s="1">
        <f>SUMIFS('B1.SUM (tuần 4)'!$I:$I,'B1.SUM (tuần 4)'!$A:$A,'B0.SUM (tuần 0)'!$A258)</f>
        <v>0</v>
      </c>
      <c r="AQ258" s="62">
        <f t="shared" si="25"/>
        <v>251</v>
      </c>
    </row>
    <row r="259" spans="1:43" ht="13.5" customHeight="1">
      <c r="A259" s="63">
        <v>2003030639</v>
      </c>
      <c r="B259" s="64" t="s">
        <v>442</v>
      </c>
      <c r="C259" s="64" t="s">
        <v>443</v>
      </c>
      <c r="D259" s="52" t="s">
        <v>42</v>
      </c>
      <c r="E259" s="52" t="s">
        <v>376</v>
      </c>
      <c r="F259" s="52"/>
      <c r="G259" s="52"/>
      <c r="H259" s="52">
        <v>101293</v>
      </c>
      <c r="I259" s="56">
        <f t="shared" si="21"/>
        <v>100</v>
      </c>
      <c r="J259" s="55"/>
      <c r="K259" s="55">
        <f>SUMIFS('B0.3.XK'!J:J,'B0.3.XK'!A:A,'B0.SUM (tuần 0)'!$A259)</f>
        <v>100</v>
      </c>
      <c r="L259" s="55"/>
      <c r="M259" s="55">
        <f>SUMIFS('B0.5.GT2'!K:K,'B0.5.GT2'!A:A,'B0.SUM (tuần 0)'!$A259)</f>
        <v>0</v>
      </c>
      <c r="N259" s="55">
        <f>SUMIFS('B0.4.OEM'!J:J,'B0.4.OEM'!A:A,'B0.SUM (tuần 0)'!$A259)</f>
        <v>0</v>
      </c>
      <c r="O259" s="55"/>
      <c r="P259" s="55">
        <f>SUMIFS('B0.8.Online'!J:J,'B0.8.Online'!A:A,'B0.SUM (tuần 0)'!$A259)</f>
        <v>0</v>
      </c>
      <c r="Q259" s="57">
        <f t="shared" si="22"/>
        <v>0</v>
      </c>
      <c r="R259" s="55"/>
      <c r="S259" s="55">
        <f>SUMIFS('B0.3.XK'!K:K,'B0.3.XK'!A:A,'B0.SUM (tuần 0)'!$A259)</f>
        <v>0</v>
      </c>
      <c r="T259" s="55"/>
      <c r="U259" s="55">
        <f>SUMIFS('B0.5.GT2'!K:K,'B0.5.GT2'!A:A,'B0.SUM (tuần 0)'!$A259)</f>
        <v>0</v>
      </c>
      <c r="V259" s="55">
        <f>SUMIFS('B0.4.OEM'!K:K,'B0.4.OEM'!A:A,'B0.SUM (tuần 0)'!$A259)</f>
        <v>0</v>
      </c>
      <c r="W259" s="55"/>
      <c r="X259" s="55">
        <f>SUMIFS('B0.8.Online'!K:K,'B0.8.Online'!A:A,'B0.SUM (tuần 0)'!$A259)</f>
        <v>0</v>
      </c>
      <c r="Y259" s="58">
        <f t="shared" si="23"/>
        <v>0</v>
      </c>
      <c r="Z259" s="55"/>
      <c r="AA259" s="55">
        <f>SUMIFS('B0.3.XK'!L:L,'B0.3.XK'!A:A,'B0.SUM (tuần 0)'!$A259)</f>
        <v>0</v>
      </c>
      <c r="AB259" s="55"/>
      <c r="AC259" s="55">
        <f>SUMIFS('B0.5.GT2'!L:L,'B0.5.GT2'!A:A,'B0.SUM (tuần 0)'!$A259)</f>
        <v>0</v>
      </c>
      <c r="AD259" s="55">
        <f>SUMIFS('B0.4.OEM'!L:L,'B0.4.OEM'!A:A,'B0.SUM (tuần 0)'!$A259)</f>
        <v>0</v>
      </c>
      <c r="AE259" s="55"/>
      <c r="AF259" s="55">
        <f>SUMIFS('B0.8.Online'!L:L,'B0.8.Online'!A:A,'B0.SUM (tuần 0)'!$A259)</f>
        <v>0</v>
      </c>
      <c r="AG259" s="59">
        <f t="shared" si="24"/>
        <v>0</v>
      </c>
      <c r="AH259" s="60"/>
      <c r="AI259" s="60">
        <f>SUMIFS('B0.3.XK'!M:M,'B0.3.XK'!A:A,'B0.SUM (tuần 0)'!$A259)</f>
        <v>0</v>
      </c>
      <c r="AJ259" s="60"/>
      <c r="AK259" s="60">
        <f>SUMIFS('B0.5.GT2'!M:M,'B0.5.GT2'!A:A,'B0.SUM (tuần 0)'!$A259)</f>
        <v>0</v>
      </c>
      <c r="AL259" s="55">
        <f>SUMIFS('B0.4.OEM'!M:M,'B0.4.OEM'!A:A,'B0.SUM (tuần 0)'!$A259)</f>
        <v>0</v>
      </c>
      <c r="AM259" s="60"/>
      <c r="AN259" s="60">
        <f>SUMIFS('B0.8.Online'!M:M,'B0.8.Online'!A:A,'B0.SUM (tuần 0)'!$A259)</f>
        <v>0</v>
      </c>
      <c r="AO259" s="61"/>
      <c r="AP259" s="1">
        <f>SUMIFS('B1.SUM (tuần 4)'!$I:$I,'B1.SUM (tuần 4)'!$A:$A,'B0.SUM (tuần 0)'!$A259)</f>
        <v>0</v>
      </c>
      <c r="AQ259" s="62">
        <f t="shared" si="25"/>
        <v>100</v>
      </c>
    </row>
    <row r="260" spans="1:43" ht="13.5" customHeight="1">
      <c r="A260" s="63">
        <v>2003030648</v>
      </c>
      <c r="B260" s="64" t="s">
        <v>444</v>
      </c>
      <c r="C260" s="64" t="s">
        <v>382</v>
      </c>
      <c r="D260" s="52" t="s">
        <v>42</v>
      </c>
      <c r="E260" s="52" t="s">
        <v>376</v>
      </c>
      <c r="F260" s="52"/>
      <c r="G260" s="52"/>
      <c r="H260" s="52">
        <v>23416</v>
      </c>
      <c r="I260" s="56">
        <f t="shared" si="21"/>
        <v>0</v>
      </c>
      <c r="J260" s="55"/>
      <c r="K260" s="55">
        <f>SUMIFS('B0.3.XK'!J:J,'B0.3.XK'!A:A,'B0.SUM (tuần 0)'!$A260)</f>
        <v>0</v>
      </c>
      <c r="L260" s="55"/>
      <c r="M260" s="55">
        <f>SUMIFS('B0.5.GT2'!K:K,'B0.5.GT2'!A:A,'B0.SUM (tuần 0)'!$A260)</f>
        <v>0</v>
      </c>
      <c r="N260" s="55">
        <f>SUMIFS('B0.4.OEM'!J:J,'B0.4.OEM'!A:A,'B0.SUM (tuần 0)'!$A260)</f>
        <v>0</v>
      </c>
      <c r="O260" s="55"/>
      <c r="P260" s="55">
        <f>SUMIFS('B0.8.Online'!J:J,'B0.8.Online'!A:A,'B0.SUM (tuần 0)'!$A260)</f>
        <v>0</v>
      </c>
      <c r="Q260" s="57">
        <f t="shared" si="22"/>
        <v>0</v>
      </c>
      <c r="R260" s="55"/>
      <c r="S260" s="55">
        <f>SUMIFS('B0.3.XK'!K:K,'B0.3.XK'!A:A,'B0.SUM (tuần 0)'!$A260)</f>
        <v>0</v>
      </c>
      <c r="T260" s="55"/>
      <c r="U260" s="55">
        <f>SUMIFS('B0.5.GT2'!K:K,'B0.5.GT2'!A:A,'B0.SUM (tuần 0)'!$A260)</f>
        <v>0</v>
      </c>
      <c r="V260" s="55">
        <f>SUMIFS('B0.4.OEM'!K:K,'B0.4.OEM'!A:A,'B0.SUM (tuần 0)'!$A260)</f>
        <v>0</v>
      </c>
      <c r="W260" s="55"/>
      <c r="X260" s="55">
        <f>SUMIFS('B0.8.Online'!K:K,'B0.8.Online'!A:A,'B0.SUM (tuần 0)'!$A260)</f>
        <v>0</v>
      </c>
      <c r="Y260" s="58">
        <f t="shared" si="23"/>
        <v>0</v>
      </c>
      <c r="Z260" s="55"/>
      <c r="AA260" s="55">
        <f>SUMIFS('B0.3.XK'!L:L,'B0.3.XK'!A:A,'B0.SUM (tuần 0)'!$A260)</f>
        <v>0</v>
      </c>
      <c r="AB260" s="55"/>
      <c r="AC260" s="55">
        <f>SUMIFS('B0.5.GT2'!L:L,'B0.5.GT2'!A:A,'B0.SUM (tuần 0)'!$A260)</f>
        <v>0</v>
      </c>
      <c r="AD260" s="55">
        <f>SUMIFS('B0.4.OEM'!L:L,'B0.4.OEM'!A:A,'B0.SUM (tuần 0)'!$A260)</f>
        <v>0</v>
      </c>
      <c r="AE260" s="55"/>
      <c r="AF260" s="55">
        <f>SUMIFS('B0.8.Online'!L:L,'B0.8.Online'!A:A,'B0.SUM (tuần 0)'!$A260)</f>
        <v>0</v>
      </c>
      <c r="AG260" s="59">
        <f t="shared" si="24"/>
        <v>3000</v>
      </c>
      <c r="AH260" s="60"/>
      <c r="AI260" s="60">
        <f>SUMIFS('B0.3.XK'!M:M,'B0.3.XK'!A:A,'B0.SUM (tuần 0)'!$A260)</f>
        <v>3000</v>
      </c>
      <c r="AJ260" s="60"/>
      <c r="AK260" s="60">
        <f>SUMIFS('B0.5.GT2'!M:M,'B0.5.GT2'!A:A,'B0.SUM (tuần 0)'!$A260)</f>
        <v>0</v>
      </c>
      <c r="AL260" s="55">
        <f>SUMIFS('B0.4.OEM'!M:M,'B0.4.OEM'!A:A,'B0.SUM (tuần 0)'!$A260)</f>
        <v>0</v>
      </c>
      <c r="AM260" s="60"/>
      <c r="AN260" s="60">
        <f>SUMIFS('B0.8.Online'!M:M,'B0.8.Online'!A:A,'B0.SUM (tuần 0)'!$A260)</f>
        <v>0</v>
      </c>
      <c r="AO260" s="61"/>
      <c r="AP260" s="1">
        <f>SUMIFS('B1.SUM (tuần 4)'!$I:$I,'B1.SUM (tuần 4)'!$A:$A,'B0.SUM (tuần 0)'!$A260)</f>
        <v>0</v>
      </c>
      <c r="AQ260" s="62">
        <f t="shared" si="25"/>
        <v>0</v>
      </c>
    </row>
    <row r="261" spans="1:43" ht="13.5" customHeight="1">
      <c r="A261" s="63">
        <v>2003030668</v>
      </c>
      <c r="B261" s="64" t="s">
        <v>445</v>
      </c>
      <c r="C261" s="64"/>
      <c r="D261" s="52" t="s">
        <v>42</v>
      </c>
      <c r="E261" s="52"/>
      <c r="F261" s="52"/>
      <c r="G261" s="52"/>
      <c r="H261" s="52">
        <v>59723</v>
      </c>
      <c r="I261" s="56">
        <f t="shared" si="21"/>
        <v>0</v>
      </c>
      <c r="J261" s="55"/>
      <c r="K261" s="55">
        <f>SUMIFS('B0.3.XK'!J:J,'B0.3.XK'!A:A,'B0.SUM (tuần 0)'!$A261)</f>
        <v>0</v>
      </c>
      <c r="L261" s="55"/>
      <c r="M261" s="55">
        <f>SUMIFS('B0.5.GT2'!K:K,'B0.5.GT2'!A:A,'B0.SUM (tuần 0)'!$A261)</f>
        <v>0</v>
      </c>
      <c r="N261" s="55">
        <f>SUMIFS('B0.4.OEM'!J:J,'B0.4.OEM'!A:A,'B0.SUM (tuần 0)'!$A261)</f>
        <v>0</v>
      </c>
      <c r="O261" s="55"/>
      <c r="P261" s="55">
        <f>SUMIFS('B0.8.Online'!J:J,'B0.8.Online'!A:A,'B0.SUM (tuần 0)'!$A261)</f>
        <v>0</v>
      </c>
      <c r="Q261" s="57">
        <f t="shared" si="22"/>
        <v>0</v>
      </c>
      <c r="R261" s="55"/>
      <c r="S261" s="55">
        <f>SUMIFS('B0.3.XK'!K:K,'B0.3.XK'!A:A,'B0.SUM (tuần 0)'!$A261)</f>
        <v>0</v>
      </c>
      <c r="T261" s="55"/>
      <c r="U261" s="55">
        <f>SUMIFS('B0.5.GT2'!K:K,'B0.5.GT2'!A:A,'B0.SUM (tuần 0)'!$A261)</f>
        <v>0</v>
      </c>
      <c r="V261" s="55">
        <f>SUMIFS('B0.4.OEM'!K:K,'B0.4.OEM'!A:A,'B0.SUM (tuần 0)'!$A261)</f>
        <v>0</v>
      </c>
      <c r="W261" s="55"/>
      <c r="X261" s="55">
        <f>SUMIFS('B0.8.Online'!K:K,'B0.8.Online'!A:A,'B0.SUM (tuần 0)'!$A261)</f>
        <v>0</v>
      </c>
      <c r="Y261" s="58">
        <f t="shared" si="23"/>
        <v>0</v>
      </c>
      <c r="Z261" s="55"/>
      <c r="AA261" s="55">
        <f>SUMIFS('B0.3.XK'!L:L,'B0.3.XK'!A:A,'B0.SUM (tuần 0)'!$A261)</f>
        <v>0</v>
      </c>
      <c r="AB261" s="55"/>
      <c r="AC261" s="55">
        <f>SUMIFS('B0.5.GT2'!L:L,'B0.5.GT2'!A:A,'B0.SUM (tuần 0)'!$A261)</f>
        <v>0</v>
      </c>
      <c r="AD261" s="55">
        <f>SUMIFS('B0.4.OEM'!L:L,'B0.4.OEM'!A:A,'B0.SUM (tuần 0)'!$A261)</f>
        <v>0</v>
      </c>
      <c r="AE261" s="55"/>
      <c r="AF261" s="55">
        <f>SUMIFS('B0.8.Online'!L:L,'B0.8.Online'!A:A,'B0.SUM (tuần 0)'!$A261)</f>
        <v>0</v>
      </c>
      <c r="AG261" s="59">
        <f t="shared" si="24"/>
        <v>0</v>
      </c>
      <c r="AH261" s="60"/>
      <c r="AI261" s="60">
        <f>SUMIFS('B0.3.XK'!M:M,'B0.3.XK'!A:A,'B0.SUM (tuần 0)'!$A261)</f>
        <v>0</v>
      </c>
      <c r="AJ261" s="60"/>
      <c r="AK261" s="60">
        <f>SUMIFS('B0.5.GT2'!M:M,'B0.5.GT2'!A:A,'B0.SUM (tuần 0)'!$A261)</f>
        <v>0</v>
      </c>
      <c r="AL261" s="55">
        <f>SUMIFS('B0.4.OEM'!M:M,'B0.4.OEM'!A:A,'B0.SUM (tuần 0)'!$A261)</f>
        <v>0</v>
      </c>
      <c r="AM261" s="60"/>
      <c r="AN261" s="60">
        <f>SUMIFS('B0.8.Online'!M:M,'B0.8.Online'!A:A,'B0.SUM (tuần 0)'!$A261)</f>
        <v>0</v>
      </c>
      <c r="AO261" s="61"/>
      <c r="AP261" s="1">
        <f>SUMIFS('B1.SUM (tuần 4)'!$I:$I,'B1.SUM (tuần 4)'!$A:$A,'B0.SUM (tuần 0)'!$A261)</f>
        <v>0</v>
      </c>
      <c r="AQ261" s="62">
        <f t="shared" si="25"/>
        <v>0</v>
      </c>
    </row>
    <row r="262" spans="1:43" ht="13.5" customHeight="1">
      <c r="A262" s="63">
        <v>2003030691</v>
      </c>
      <c r="B262" s="64" t="s">
        <v>446</v>
      </c>
      <c r="C262" s="64" t="s">
        <v>382</v>
      </c>
      <c r="D262" s="52" t="s">
        <v>42</v>
      </c>
      <c r="E262" s="52" t="s">
        <v>376</v>
      </c>
      <c r="F262" s="52"/>
      <c r="G262" s="52"/>
      <c r="H262" s="52">
        <v>11050</v>
      </c>
      <c r="I262" s="56">
        <f t="shared" si="21"/>
        <v>2000</v>
      </c>
      <c r="J262" s="55"/>
      <c r="K262" s="55">
        <f>SUMIFS('B0.3.XK'!J:J,'B0.3.XK'!A:A,'B0.SUM (tuần 0)'!$A262)</f>
        <v>2000</v>
      </c>
      <c r="L262" s="55"/>
      <c r="M262" s="55">
        <f>SUMIFS('B0.5.GT2'!K:K,'B0.5.GT2'!A:A,'B0.SUM (tuần 0)'!$A262)</f>
        <v>0</v>
      </c>
      <c r="N262" s="55">
        <f>SUMIFS('B0.4.OEM'!J:J,'B0.4.OEM'!A:A,'B0.SUM (tuần 0)'!$A262)</f>
        <v>0</v>
      </c>
      <c r="O262" s="55"/>
      <c r="P262" s="55">
        <f>SUMIFS('B0.8.Online'!J:J,'B0.8.Online'!A:A,'B0.SUM (tuần 0)'!$A262)</f>
        <v>0</v>
      </c>
      <c r="Q262" s="57">
        <f t="shared" si="22"/>
        <v>0</v>
      </c>
      <c r="R262" s="55"/>
      <c r="S262" s="55">
        <f>SUMIFS('B0.3.XK'!K:K,'B0.3.XK'!A:A,'B0.SUM (tuần 0)'!$A262)</f>
        <v>0</v>
      </c>
      <c r="T262" s="55"/>
      <c r="U262" s="55">
        <f>SUMIFS('B0.5.GT2'!K:K,'B0.5.GT2'!A:A,'B0.SUM (tuần 0)'!$A262)</f>
        <v>0</v>
      </c>
      <c r="V262" s="55">
        <f>SUMIFS('B0.4.OEM'!K:K,'B0.4.OEM'!A:A,'B0.SUM (tuần 0)'!$A262)</f>
        <v>0</v>
      </c>
      <c r="W262" s="55"/>
      <c r="X262" s="55">
        <f>SUMIFS('B0.8.Online'!K:K,'B0.8.Online'!A:A,'B0.SUM (tuần 0)'!$A262)</f>
        <v>0</v>
      </c>
      <c r="Y262" s="58">
        <f t="shared" si="23"/>
        <v>100</v>
      </c>
      <c r="Z262" s="55"/>
      <c r="AA262" s="55">
        <f>SUMIFS('B0.3.XK'!L:L,'B0.3.XK'!A:A,'B0.SUM (tuần 0)'!$A262)</f>
        <v>100</v>
      </c>
      <c r="AB262" s="55"/>
      <c r="AC262" s="55">
        <f>SUMIFS('B0.5.GT2'!L:L,'B0.5.GT2'!A:A,'B0.SUM (tuần 0)'!$A262)</f>
        <v>0</v>
      </c>
      <c r="AD262" s="55">
        <f>SUMIFS('B0.4.OEM'!L:L,'B0.4.OEM'!A:A,'B0.SUM (tuần 0)'!$A262)</f>
        <v>0</v>
      </c>
      <c r="AE262" s="55"/>
      <c r="AF262" s="55">
        <f>SUMIFS('B0.8.Online'!L:L,'B0.8.Online'!A:A,'B0.SUM (tuần 0)'!$A262)</f>
        <v>0</v>
      </c>
      <c r="AG262" s="59">
        <f t="shared" si="24"/>
        <v>0</v>
      </c>
      <c r="AH262" s="60"/>
      <c r="AI262" s="60">
        <f>SUMIFS('B0.3.XK'!M:M,'B0.3.XK'!A:A,'B0.SUM (tuần 0)'!$A262)</f>
        <v>0</v>
      </c>
      <c r="AJ262" s="60"/>
      <c r="AK262" s="60">
        <f>SUMIFS('B0.5.GT2'!M:M,'B0.5.GT2'!A:A,'B0.SUM (tuần 0)'!$A262)</f>
        <v>0</v>
      </c>
      <c r="AL262" s="55">
        <f>SUMIFS('B0.4.OEM'!M:M,'B0.4.OEM'!A:A,'B0.SUM (tuần 0)'!$A262)</f>
        <v>0</v>
      </c>
      <c r="AM262" s="60"/>
      <c r="AN262" s="60">
        <f>SUMIFS('B0.8.Online'!M:M,'B0.8.Online'!A:A,'B0.SUM (tuần 0)'!$A262)</f>
        <v>0</v>
      </c>
      <c r="AO262" s="61"/>
      <c r="AP262" s="1">
        <f>SUMIFS('B1.SUM (tuần 4)'!$I:$I,'B1.SUM (tuần 4)'!$A:$A,'B0.SUM (tuần 0)'!$A262)</f>
        <v>0</v>
      </c>
      <c r="AQ262" s="62">
        <f t="shared" si="25"/>
        <v>2000</v>
      </c>
    </row>
    <row r="263" spans="1:43" ht="13.5" customHeight="1">
      <c r="A263" s="63">
        <v>2003030713</v>
      </c>
      <c r="B263" s="64" t="s">
        <v>447</v>
      </c>
      <c r="C263" s="64" t="s">
        <v>448</v>
      </c>
      <c r="D263" s="52" t="s">
        <v>42</v>
      </c>
      <c r="E263" s="52" t="s">
        <v>441</v>
      </c>
      <c r="F263" s="52"/>
      <c r="G263" s="52"/>
      <c r="H263" s="52">
        <v>13155</v>
      </c>
      <c r="I263" s="56">
        <f t="shared" si="21"/>
        <v>0</v>
      </c>
      <c r="J263" s="55"/>
      <c r="K263" s="55">
        <f>SUMIFS('B0.3.XK'!J:J,'B0.3.XK'!A:A,'B0.SUM (tuần 0)'!$A263)</f>
        <v>0</v>
      </c>
      <c r="L263" s="55"/>
      <c r="M263" s="55">
        <f>SUMIFS('B0.5.GT2'!K:K,'B0.5.GT2'!A:A,'B0.SUM (tuần 0)'!$A263)</f>
        <v>0</v>
      </c>
      <c r="N263" s="55">
        <f>SUMIFS('B0.4.OEM'!J:J,'B0.4.OEM'!A:A,'B0.SUM (tuần 0)'!$A263)</f>
        <v>0</v>
      </c>
      <c r="O263" s="55"/>
      <c r="P263" s="55">
        <f>SUMIFS('B0.8.Online'!J:J,'B0.8.Online'!A:A,'B0.SUM (tuần 0)'!$A263)</f>
        <v>0</v>
      </c>
      <c r="Q263" s="57">
        <f t="shared" si="22"/>
        <v>0</v>
      </c>
      <c r="R263" s="55"/>
      <c r="S263" s="55">
        <f>SUMIFS('B0.3.XK'!K:K,'B0.3.XK'!A:A,'B0.SUM (tuần 0)'!$A263)</f>
        <v>0</v>
      </c>
      <c r="T263" s="55"/>
      <c r="U263" s="55">
        <f>SUMIFS('B0.5.GT2'!K:K,'B0.5.GT2'!A:A,'B0.SUM (tuần 0)'!$A263)</f>
        <v>0</v>
      </c>
      <c r="V263" s="55">
        <f>SUMIFS('B0.4.OEM'!K:K,'B0.4.OEM'!A:A,'B0.SUM (tuần 0)'!$A263)</f>
        <v>0</v>
      </c>
      <c r="W263" s="55"/>
      <c r="X263" s="55">
        <f>SUMIFS('B0.8.Online'!K:K,'B0.8.Online'!A:A,'B0.SUM (tuần 0)'!$A263)</f>
        <v>0</v>
      </c>
      <c r="Y263" s="58">
        <f t="shared" si="23"/>
        <v>0</v>
      </c>
      <c r="Z263" s="55"/>
      <c r="AA263" s="55">
        <f>SUMIFS('B0.3.XK'!L:L,'B0.3.XK'!A:A,'B0.SUM (tuần 0)'!$A263)</f>
        <v>0</v>
      </c>
      <c r="AB263" s="55"/>
      <c r="AC263" s="55">
        <f>SUMIFS('B0.5.GT2'!L:L,'B0.5.GT2'!A:A,'B0.SUM (tuần 0)'!$A263)</f>
        <v>0</v>
      </c>
      <c r="AD263" s="55">
        <f>SUMIFS('B0.4.OEM'!L:L,'B0.4.OEM'!A:A,'B0.SUM (tuần 0)'!$A263)</f>
        <v>0</v>
      </c>
      <c r="AE263" s="55"/>
      <c r="AF263" s="55">
        <f>SUMIFS('B0.8.Online'!L:L,'B0.8.Online'!A:A,'B0.SUM (tuần 0)'!$A263)</f>
        <v>0</v>
      </c>
      <c r="AG263" s="59">
        <f t="shared" si="24"/>
        <v>0</v>
      </c>
      <c r="AH263" s="60"/>
      <c r="AI263" s="60">
        <f>SUMIFS('B0.3.XK'!M:M,'B0.3.XK'!A:A,'B0.SUM (tuần 0)'!$A263)</f>
        <v>0</v>
      </c>
      <c r="AJ263" s="60"/>
      <c r="AK263" s="60">
        <f>SUMIFS('B0.5.GT2'!M:M,'B0.5.GT2'!A:A,'B0.SUM (tuần 0)'!$A263)</f>
        <v>0</v>
      </c>
      <c r="AL263" s="55">
        <f>SUMIFS('B0.4.OEM'!M:M,'B0.4.OEM'!A:A,'B0.SUM (tuần 0)'!$A263)</f>
        <v>0</v>
      </c>
      <c r="AM263" s="60"/>
      <c r="AN263" s="60">
        <f>SUMIFS('B0.8.Online'!M:M,'B0.8.Online'!A:A,'B0.SUM (tuần 0)'!$A263)</f>
        <v>0</v>
      </c>
      <c r="AO263" s="61"/>
      <c r="AP263" s="1">
        <f>SUMIFS('B1.SUM (tuần 4)'!$I:$I,'B1.SUM (tuần 4)'!$A:$A,'B0.SUM (tuần 0)'!$A263)</f>
        <v>0</v>
      </c>
      <c r="AQ263" s="62">
        <f t="shared" si="25"/>
        <v>0</v>
      </c>
    </row>
    <row r="264" spans="1:43" ht="13.5" customHeight="1">
      <c r="A264" s="63">
        <v>2003030714</v>
      </c>
      <c r="B264" s="64" t="s">
        <v>449</v>
      </c>
      <c r="C264" s="64" t="s">
        <v>448</v>
      </c>
      <c r="D264" s="52" t="s">
        <v>42</v>
      </c>
      <c r="E264" s="52" t="s">
        <v>376</v>
      </c>
      <c r="F264" s="52"/>
      <c r="G264" s="52"/>
      <c r="H264" s="52">
        <v>28941</v>
      </c>
      <c r="I264" s="56">
        <f t="shared" si="21"/>
        <v>1550</v>
      </c>
      <c r="J264" s="55"/>
      <c r="K264" s="55">
        <f>SUMIFS('B0.3.XK'!J:J,'B0.3.XK'!A:A,'B0.SUM (tuần 0)'!$A264)</f>
        <v>1550</v>
      </c>
      <c r="L264" s="55"/>
      <c r="M264" s="55">
        <f>SUMIFS('B0.5.GT2'!K:K,'B0.5.GT2'!A:A,'B0.SUM (tuần 0)'!$A264)</f>
        <v>0</v>
      </c>
      <c r="N264" s="55">
        <f>SUMIFS('B0.4.OEM'!J:J,'B0.4.OEM'!A:A,'B0.SUM (tuần 0)'!$A264)</f>
        <v>0</v>
      </c>
      <c r="O264" s="55"/>
      <c r="P264" s="55">
        <f>SUMIFS('B0.8.Online'!J:J,'B0.8.Online'!A:A,'B0.SUM (tuần 0)'!$A264)</f>
        <v>0</v>
      </c>
      <c r="Q264" s="57">
        <f t="shared" si="22"/>
        <v>0</v>
      </c>
      <c r="R264" s="55"/>
      <c r="S264" s="55">
        <f>SUMIFS('B0.3.XK'!K:K,'B0.3.XK'!A:A,'B0.SUM (tuần 0)'!$A264)</f>
        <v>0</v>
      </c>
      <c r="T264" s="55"/>
      <c r="U264" s="55">
        <f>SUMIFS('B0.5.GT2'!K:K,'B0.5.GT2'!A:A,'B0.SUM (tuần 0)'!$A264)</f>
        <v>0</v>
      </c>
      <c r="V264" s="55">
        <f>SUMIFS('B0.4.OEM'!K:K,'B0.4.OEM'!A:A,'B0.SUM (tuần 0)'!$A264)</f>
        <v>0</v>
      </c>
      <c r="W264" s="55"/>
      <c r="X264" s="55">
        <f>SUMIFS('B0.8.Online'!K:K,'B0.8.Online'!A:A,'B0.SUM (tuần 0)'!$A264)</f>
        <v>0</v>
      </c>
      <c r="Y264" s="58">
        <f t="shared" si="23"/>
        <v>0</v>
      </c>
      <c r="Z264" s="55"/>
      <c r="AA264" s="55">
        <f>SUMIFS('B0.3.XK'!L:L,'B0.3.XK'!A:A,'B0.SUM (tuần 0)'!$A264)</f>
        <v>0</v>
      </c>
      <c r="AB264" s="55"/>
      <c r="AC264" s="55">
        <f>SUMIFS('B0.5.GT2'!L:L,'B0.5.GT2'!A:A,'B0.SUM (tuần 0)'!$A264)</f>
        <v>0</v>
      </c>
      <c r="AD264" s="55">
        <f>SUMIFS('B0.4.OEM'!L:L,'B0.4.OEM'!A:A,'B0.SUM (tuần 0)'!$A264)</f>
        <v>0</v>
      </c>
      <c r="AE264" s="55"/>
      <c r="AF264" s="55">
        <f>SUMIFS('B0.8.Online'!L:L,'B0.8.Online'!A:A,'B0.SUM (tuần 0)'!$A264)</f>
        <v>0</v>
      </c>
      <c r="AG264" s="59">
        <f t="shared" si="24"/>
        <v>0</v>
      </c>
      <c r="AH264" s="60"/>
      <c r="AI264" s="60">
        <f>SUMIFS('B0.3.XK'!M:M,'B0.3.XK'!A:A,'B0.SUM (tuần 0)'!$A264)</f>
        <v>0</v>
      </c>
      <c r="AJ264" s="60"/>
      <c r="AK264" s="60">
        <f>SUMIFS('B0.5.GT2'!M:M,'B0.5.GT2'!A:A,'B0.SUM (tuần 0)'!$A264)</f>
        <v>0</v>
      </c>
      <c r="AL264" s="55">
        <f>SUMIFS('B0.4.OEM'!M:M,'B0.4.OEM'!A:A,'B0.SUM (tuần 0)'!$A264)</f>
        <v>0</v>
      </c>
      <c r="AM264" s="60"/>
      <c r="AN264" s="60">
        <f>SUMIFS('B0.8.Online'!M:M,'B0.8.Online'!A:A,'B0.SUM (tuần 0)'!$A264)</f>
        <v>0</v>
      </c>
      <c r="AO264" s="61"/>
      <c r="AP264" s="1">
        <f>SUMIFS('B1.SUM (tuần 4)'!$I:$I,'B1.SUM (tuần 4)'!$A:$A,'B0.SUM (tuần 0)'!$A264)</f>
        <v>0</v>
      </c>
      <c r="AQ264" s="62">
        <f t="shared" si="25"/>
        <v>1550</v>
      </c>
    </row>
    <row r="265" spans="1:43" ht="13.5" customHeight="1">
      <c r="A265" s="63">
        <v>2003030733</v>
      </c>
      <c r="B265" s="64" t="s">
        <v>450</v>
      </c>
      <c r="C265" s="64" t="s">
        <v>437</v>
      </c>
      <c r="D265" s="52" t="s">
        <v>309</v>
      </c>
      <c r="E265" s="52" t="s">
        <v>376</v>
      </c>
      <c r="F265" s="52"/>
      <c r="G265" s="52"/>
      <c r="H265" s="52">
        <v>105239</v>
      </c>
      <c r="I265" s="56">
        <f t="shared" si="21"/>
        <v>0</v>
      </c>
      <c r="J265" s="55"/>
      <c r="K265" s="55">
        <f>SUMIFS('B0.3.XK'!J:J,'B0.3.XK'!A:A,'B0.SUM (tuần 0)'!$A265)</f>
        <v>0</v>
      </c>
      <c r="L265" s="55"/>
      <c r="M265" s="55">
        <f>SUMIFS('B0.5.GT2'!K:K,'B0.5.GT2'!A:A,'B0.SUM (tuần 0)'!$A265)</f>
        <v>0</v>
      </c>
      <c r="N265" s="55">
        <f>SUMIFS('B0.4.OEM'!J:J,'B0.4.OEM'!A:A,'B0.SUM (tuần 0)'!$A265)</f>
        <v>0</v>
      </c>
      <c r="O265" s="55"/>
      <c r="P265" s="55">
        <f>SUMIFS('B0.8.Online'!J:J,'B0.8.Online'!A:A,'B0.SUM (tuần 0)'!$A265)</f>
        <v>0</v>
      </c>
      <c r="Q265" s="57">
        <f t="shared" si="22"/>
        <v>0</v>
      </c>
      <c r="R265" s="55"/>
      <c r="S265" s="55">
        <f>SUMIFS('B0.3.XK'!K:K,'B0.3.XK'!A:A,'B0.SUM (tuần 0)'!$A265)</f>
        <v>0</v>
      </c>
      <c r="T265" s="55"/>
      <c r="U265" s="55">
        <f>SUMIFS('B0.5.GT2'!K:K,'B0.5.GT2'!A:A,'B0.SUM (tuần 0)'!$A265)</f>
        <v>0</v>
      </c>
      <c r="V265" s="55">
        <f>SUMIFS('B0.4.OEM'!K:K,'B0.4.OEM'!A:A,'B0.SUM (tuần 0)'!$A265)</f>
        <v>0</v>
      </c>
      <c r="W265" s="55"/>
      <c r="X265" s="55">
        <f>SUMIFS('B0.8.Online'!K:K,'B0.8.Online'!A:A,'B0.SUM (tuần 0)'!$A265)</f>
        <v>0</v>
      </c>
      <c r="Y265" s="58">
        <f t="shared" si="23"/>
        <v>0</v>
      </c>
      <c r="Z265" s="55"/>
      <c r="AA265" s="55">
        <f>SUMIFS('B0.3.XK'!L:L,'B0.3.XK'!A:A,'B0.SUM (tuần 0)'!$A265)</f>
        <v>0</v>
      </c>
      <c r="AB265" s="55"/>
      <c r="AC265" s="55">
        <f>SUMIFS('B0.5.GT2'!L:L,'B0.5.GT2'!A:A,'B0.SUM (tuần 0)'!$A265)</f>
        <v>0</v>
      </c>
      <c r="AD265" s="55">
        <f>SUMIFS('B0.4.OEM'!L:L,'B0.4.OEM'!A:A,'B0.SUM (tuần 0)'!$A265)</f>
        <v>0</v>
      </c>
      <c r="AE265" s="55"/>
      <c r="AF265" s="55">
        <f>SUMIFS('B0.8.Online'!L:L,'B0.8.Online'!A:A,'B0.SUM (tuần 0)'!$A265)</f>
        <v>0</v>
      </c>
      <c r="AG265" s="59">
        <f t="shared" si="24"/>
        <v>0</v>
      </c>
      <c r="AH265" s="60"/>
      <c r="AI265" s="60">
        <f>SUMIFS('B0.3.XK'!M:M,'B0.3.XK'!A:A,'B0.SUM (tuần 0)'!$A265)</f>
        <v>0</v>
      </c>
      <c r="AJ265" s="60"/>
      <c r="AK265" s="60">
        <f>SUMIFS('B0.5.GT2'!M:M,'B0.5.GT2'!A:A,'B0.SUM (tuần 0)'!$A265)</f>
        <v>0</v>
      </c>
      <c r="AL265" s="55">
        <f>SUMIFS('B0.4.OEM'!M:M,'B0.4.OEM'!A:A,'B0.SUM (tuần 0)'!$A265)</f>
        <v>0</v>
      </c>
      <c r="AM265" s="60"/>
      <c r="AN265" s="60">
        <f>SUMIFS('B0.8.Online'!M:M,'B0.8.Online'!A:A,'B0.SUM (tuần 0)'!$A265)</f>
        <v>0</v>
      </c>
      <c r="AO265" s="61"/>
      <c r="AP265" s="1">
        <f>SUMIFS('B1.SUM (tuần 4)'!$I:$I,'B1.SUM (tuần 4)'!$A:$A,'B0.SUM (tuần 0)'!$A265)</f>
        <v>0</v>
      </c>
      <c r="AQ265" s="62">
        <f t="shared" si="25"/>
        <v>0</v>
      </c>
    </row>
    <row r="266" spans="1:43" ht="13.5" customHeight="1">
      <c r="A266" s="63">
        <v>2003030738</v>
      </c>
      <c r="B266" s="64" t="s">
        <v>451</v>
      </c>
      <c r="C266" s="64" t="s">
        <v>437</v>
      </c>
      <c r="D266" s="52" t="s">
        <v>309</v>
      </c>
      <c r="E266" s="52" t="s">
        <v>376</v>
      </c>
      <c r="F266" s="52"/>
      <c r="G266" s="52"/>
      <c r="H266" s="52">
        <v>163910</v>
      </c>
      <c r="I266" s="56">
        <f t="shared" si="21"/>
        <v>0</v>
      </c>
      <c r="J266" s="55"/>
      <c r="K266" s="55">
        <f>SUMIFS('B0.3.XK'!J:J,'B0.3.XK'!A:A,'B0.SUM (tuần 0)'!$A266)</f>
        <v>0</v>
      </c>
      <c r="L266" s="55"/>
      <c r="M266" s="55">
        <f>SUMIFS('B0.5.GT2'!K:K,'B0.5.GT2'!A:A,'B0.SUM (tuần 0)'!$A266)</f>
        <v>0</v>
      </c>
      <c r="N266" s="55">
        <f>SUMIFS('B0.4.OEM'!J:J,'B0.4.OEM'!A:A,'B0.SUM (tuần 0)'!$A266)</f>
        <v>0</v>
      </c>
      <c r="O266" s="55"/>
      <c r="P266" s="55">
        <f>SUMIFS('B0.8.Online'!J:J,'B0.8.Online'!A:A,'B0.SUM (tuần 0)'!$A266)</f>
        <v>0</v>
      </c>
      <c r="Q266" s="57">
        <f t="shared" si="22"/>
        <v>0</v>
      </c>
      <c r="R266" s="55"/>
      <c r="S266" s="55">
        <f>SUMIFS('B0.3.XK'!K:K,'B0.3.XK'!A:A,'B0.SUM (tuần 0)'!$A266)</f>
        <v>0</v>
      </c>
      <c r="T266" s="55"/>
      <c r="U266" s="55">
        <f>SUMIFS('B0.5.GT2'!K:K,'B0.5.GT2'!A:A,'B0.SUM (tuần 0)'!$A266)</f>
        <v>0</v>
      </c>
      <c r="V266" s="55">
        <f>SUMIFS('B0.4.OEM'!K:K,'B0.4.OEM'!A:A,'B0.SUM (tuần 0)'!$A266)</f>
        <v>0</v>
      </c>
      <c r="W266" s="55"/>
      <c r="X266" s="55">
        <f>SUMIFS('B0.8.Online'!K:K,'B0.8.Online'!A:A,'B0.SUM (tuần 0)'!$A266)</f>
        <v>0</v>
      </c>
      <c r="Y266" s="58">
        <f t="shared" si="23"/>
        <v>0</v>
      </c>
      <c r="Z266" s="55"/>
      <c r="AA266" s="55">
        <f>SUMIFS('B0.3.XK'!L:L,'B0.3.XK'!A:A,'B0.SUM (tuần 0)'!$A266)</f>
        <v>0</v>
      </c>
      <c r="AB266" s="55"/>
      <c r="AC266" s="55">
        <f>SUMIFS('B0.5.GT2'!L:L,'B0.5.GT2'!A:A,'B0.SUM (tuần 0)'!$A266)</f>
        <v>0</v>
      </c>
      <c r="AD266" s="55">
        <f>SUMIFS('B0.4.OEM'!L:L,'B0.4.OEM'!A:A,'B0.SUM (tuần 0)'!$A266)</f>
        <v>0</v>
      </c>
      <c r="AE266" s="55"/>
      <c r="AF266" s="55">
        <f>SUMIFS('B0.8.Online'!L:L,'B0.8.Online'!A:A,'B0.SUM (tuần 0)'!$A266)</f>
        <v>0</v>
      </c>
      <c r="AG266" s="59">
        <f t="shared" si="24"/>
        <v>0</v>
      </c>
      <c r="AH266" s="60"/>
      <c r="AI266" s="60">
        <f>SUMIFS('B0.3.XK'!M:M,'B0.3.XK'!A:A,'B0.SUM (tuần 0)'!$A266)</f>
        <v>0</v>
      </c>
      <c r="AJ266" s="60"/>
      <c r="AK266" s="60">
        <f>SUMIFS('B0.5.GT2'!M:M,'B0.5.GT2'!A:A,'B0.SUM (tuần 0)'!$A266)</f>
        <v>0</v>
      </c>
      <c r="AL266" s="55">
        <f>SUMIFS('B0.4.OEM'!M:M,'B0.4.OEM'!A:A,'B0.SUM (tuần 0)'!$A266)</f>
        <v>0</v>
      </c>
      <c r="AM266" s="60"/>
      <c r="AN266" s="60">
        <f>SUMIFS('B0.8.Online'!M:M,'B0.8.Online'!A:A,'B0.SUM (tuần 0)'!$A266)</f>
        <v>0</v>
      </c>
      <c r="AO266" s="61"/>
      <c r="AP266" s="1">
        <f>SUMIFS('B1.SUM (tuần 4)'!$I:$I,'B1.SUM (tuần 4)'!$A:$A,'B0.SUM (tuần 0)'!$A266)</f>
        <v>0</v>
      </c>
      <c r="AQ266" s="62">
        <f t="shared" si="25"/>
        <v>0</v>
      </c>
    </row>
    <row r="267" spans="1:43" ht="13.5" customHeight="1">
      <c r="A267" s="63">
        <v>2003030743</v>
      </c>
      <c r="B267" s="64" t="s">
        <v>452</v>
      </c>
      <c r="C267" s="64" t="s">
        <v>382</v>
      </c>
      <c r="D267" s="52" t="s">
        <v>42</v>
      </c>
      <c r="E267" s="52" t="s">
        <v>376</v>
      </c>
      <c r="F267" s="52"/>
      <c r="G267" s="52"/>
      <c r="H267" s="52">
        <v>32449</v>
      </c>
      <c r="I267" s="56">
        <f t="shared" ref="I267:I330" si="26">SUM(J267:P267)</f>
        <v>0</v>
      </c>
      <c r="J267" s="55"/>
      <c r="K267" s="55">
        <f>SUMIFS('B0.3.XK'!J:J,'B0.3.XK'!A:A,'B0.SUM (tuần 0)'!$A267)</f>
        <v>0</v>
      </c>
      <c r="L267" s="55"/>
      <c r="M267" s="55">
        <f>SUMIFS('B0.5.GT2'!K:K,'B0.5.GT2'!A:A,'B0.SUM (tuần 0)'!$A267)</f>
        <v>0</v>
      </c>
      <c r="N267" s="55">
        <f>SUMIFS('B0.4.OEM'!J:J,'B0.4.OEM'!A:A,'B0.SUM (tuần 0)'!$A267)</f>
        <v>0</v>
      </c>
      <c r="O267" s="55"/>
      <c r="P267" s="55">
        <f>SUMIFS('B0.8.Online'!J:J,'B0.8.Online'!A:A,'B0.SUM (tuần 0)'!$A267)</f>
        <v>0</v>
      </c>
      <c r="Q267" s="57">
        <f t="shared" ref="Q267:Q330" si="27">SUM(R267:X267)</f>
        <v>0</v>
      </c>
      <c r="R267" s="55"/>
      <c r="S267" s="55">
        <f>SUMIFS('B0.3.XK'!K:K,'B0.3.XK'!A:A,'B0.SUM (tuần 0)'!$A267)</f>
        <v>0</v>
      </c>
      <c r="T267" s="55"/>
      <c r="U267" s="55">
        <f>SUMIFS('B0.5.GT2'!K:K,'B0.5.GT2'!A:A,'B0.SUM (tuần 0)'!$A267)</f>
        <v>0</v>
      </c>
      <c r="V267" s="55">
        <f>SUMIFS('B0.4.OEM'!K:K,'B0.4.OEM'!A:A,'B0.SUM (tuần 0)'!$A267)</f>
        <v>0</v>
      </c>
      <c r="W267" s="55"/>
      <c r="X267" s="55">
        <f>SUMIFS('B0.8.Online'!K:K,'B0.8.Online'!A:A,'B0.SUM (tuần 0)'!$A267)</f>
        <v>0</v>
      </c>
      <c r="Y267" s="58">
        <f t="shared" ref="Y267:Y330" si="28">SUM(Z267:AF267)</f>
        <v>0</v>
      </c>
      <c r="Z267" s="55"/>
      <c r="AA267" s="55">
        <f>SUMIFS('B0.3.XK'!L:L,'B0.3.XK'!A:A,'B0.SUM (tuần 0)'!$A267)</f>
        <v>0</v>
      </c>
      <c r="AB267" s="55"/>
      <c r="AC267" s="55">
        <f>SUMIFS('B0.5.GT2'!L:L,'B0.5.GT2'!A:A,'B0.SUM (tuần 0)'!$A267)</f>
        <v>0</v>
      </c>
      <c r="AD267" s="55">
        <f>SUMIFS('B0.4.OEM'!L:L,'B0.4.OEM'!A:A,'B0.SUM (tuần 0)'!$A267)</f>
        <v>0</v>
      </c>
      <c r="AE267" s="55"/>
      <c r="AF267" s="55">
        <f>SUMIFS('B0.8.Online'!L:L,'B0.8.Online'!A:A,'B0.SUM (tuần 0)'!$A267)</f>
        <v>0</v>
      </c>
      <c r="AG267" s="59">
        <f t="shared" ref="AG267:AG330" si="29">SUM(AH267:AN267)</f>
        <v>0</v>
      </c>
      <c r="AH267" s="60"/>
      <c r="AI267" s="60">
        <f>SUMIFS('B0.3.XK'!M:M,'B0.3.XK'!A:A,'B0.SUM (tuần 0)'!$A267)</f>
        <v>0</v>
      </c>
      <c r="AJ267" s="60"/>
      <c r="AK267" s="60">
        <f>SUMIFS('B0.5.GT2'!M:M,'B0.5.GT2'!A:A,'B0.SUM (tuần 0)'!$A267)</f>
        <v>0</v>
      </c>
      <c r="AL267" s="55">
        <f>SUMIFS('B0.4.OEM'!M:M,'B0.4.OEM'!A:A,'B0.SUM (tuần 0)'!$A267)</f>
        <v>0</v>
      </c>
      <c r="AM267" s="60"/>
      <c r="AN267" s="60">
        <f>SUMIFS('B0.8.Online'!M:M,'B0.8.Online'!A:A,'B0.SUM (tuần 0)'!$A267)</f>
        <v>0</v>
      </c>
      <c r="AO267" s="61"/>
      <c r="AP267" s="1">
        <f>SUMIFS('B1.SUM (tuần 4)'!$I:$I,'B1.SUM (tuần 4)'!$A:$A,'B0.SUM (tuần 0)'!$A267)</f>
        <v>0</v>
      </c>
      <c r="AQ267" s="62">
        <f t="shared" ref="AQ267:AQ330" si="30">I267-AP267</f>
        <v>0</v>
      </c>
    </row>
    <row r="268" spans="1:43" ht="13.5" customHeight="1">
      <c r="A268" s="63">
        <v>2003030746</v>
      </c>
      <c r="B268" s="64" t="s">
        <v>453</v>
      </c>
      <c r="C268" s="64" t="s">
        <v>410</v>
      </c>
      <c r="D268" s="52" t="s">
        <v>42</v>
      </c>
      <c r="E268" s="52" t="s">
        <v>376</v>
      </c>
      <c r="F268" s="52"/>
      <c r="G268" s="52"/>
      <c r="H268" s="52">
        <v>12366</v>
      </c>
      <c r="I268" s="56">
        <f t="shared" si="26"/>
        <v>1500</v>
      </c>
      <c r="J268" s="55"/>
      <c r="K268" s="55">
        <f>SUMIFS('B0.3.XK'!J:J,'B0.3.XK'!A:A,'B0.SUM (tuần 0)'!$A268)</f>
        <v>1500</v>
      </c>
      <c r="L268" s="55"/>
      <c r="M268" s="55">
        <f>SUMIFS('B0.5.GT2'!K:K,'B0.5.GT2'!A:A,'B0.SUM (tuần 0)'!$A268)</f>
        <v>0</v>
      </c>
      <c r="N268" s="55">
        <f>SUMIFS('B0.4.OEM'!J:J,'B0.4.OEM'!A:A,'B0.SUM (tuần 0)'!$A268)</f>
        <v>0</v>
      </c>
      <c r="O268" s="55"/>
      <c r="P268" s="55">
        <f>SUMIFS('B0.8.Online'!J:J,'B0.8.Online'!A:A,'B0.SUM (tuần 0)'!$A268)</f>
        <v>0</v>
      </c>
      <c r="Q268" s="57">
        <f t="shared" si="27"/>
        <v>0</v>
      </c>
      <c r="R268" s="55"/>
      <c r="S268" s="55">
        <f>SUMIFS('B0.3.XK'!K:K,'B0.3.XK'!A:A,'B0.SUM (tuần 0)'!$A268)</f>
        <v>0</v>
      </c>
      <c r="T268" s="55"/>
      <c r="U268" s="55">
        <f>SUMIFS('B0.5.GT2'!K:K,'B0.5.GT2'!A:A,'B0.SUM (tuần 0)'!$A268)</f>
        <v>0</v>
      </c>
      <c r="V268" s="55">
        <f>SUMIFS('B0.4.OEM'!K:K,'B0.4.OEM'!A:A,'B0.SUM (tuần 0)'!$A268)</f>
        <v>0</v>
      </c>
      <c r="W268" s="55"/>
      <c r="X268" s="55">
        <f>SUMIFS('B0.8.Online'!K:K,'B0.8.Online'!A:A,'B0.SUM (tuần 0)'!$A268)</f>
        <v>0</v>
      </c>
      <c r="Y268" s="58">
        <f t="shared" si="28"/>
        <v>0</v>
      </c>
      <c r="Z268" s="55"/>
      <c r="AA268" s="55">
        <f>SUMIFS('B0.3.XK'!L:L,'B0.3.XK'!A:A,'B0.SUM (tuần 0)'!$A268)</f>
        <v>0</v>
      </c>
      <c r="AB268" s="55"/>
      <c r="AC268" s="55">
        <f>SUMIFS('B0.5.GT2'!L:L,'B0.5.GT2'!A:A,'B0.SUM (tuần 0)'!$A268)</f>
        <v>0</v>
      </c>
      <c r="AD268" s="55">
        <f>SUMIFS('B0.4.OEM'!L:L,'B0.4.OEM'!A:A,'B0.SUM (tuần 0)'!$A268)</f>
        <v>0</v>
      </c>
      <c r="AE268" s="55"/>
      <c r="AF268" s="55">
        <f>SUMIFS('B0.8.Online'!L:L,'B0.8.Online'!A:A,'B0.SUM (tuần 0)'!$A268)</f>
        <v>0</v>
      </c>
      <c r="AG268" s="59">
        <f t="shared" si="29"/>
        <v>0</v>
      </c>
      <c r="AH268" s="60"/>
      <c r="AI268" s="60">
        <f>SUMIFS('B0.3.XK'!M:M,'B0.3.XK'!A:A,'B0.SUM (tuần 0)'!$A268)</f>
        <v>0</v>
      </c>
      <c r="AJ268" s="60"/>
      <c r="AK268" s="60">
        <f>SUMIFS('B0.5.GT2'!M:M,'B0.5.GT2'!A:A,'B0.SUM (tuần 0)'!$A268)</f>
        <v>0</v>
      </c>
      <c r="AL268" s="55">
        <f>SUMIFS('B0.4.OEM'!M:M,'B0.4.OEM'!A:A,'B0.SUM (tuần 0)'!$A268)</f>
        <v>0</v>
      </c>
      <c r="AM268" s="60"/>
      <c r="AN268" s="60">
        <f>SUMIFS('B0.8.Online'!M:M,'B0.8.Online'!A:A,'B0.SUM (tuần 0)'!$A268)</f>
        <v>0</v>
      </c>
      <c r="AO268" s="61"/>
      <c r="AP268" s="1">
        <f>SUMIFS('B1.SUM (tuần 4)'!$I:$I,'B1.SUM (tuần 4)'!$A:$A,'B0.SUM (tuần 0)'!$A268)</f>
        <v>0</v>
      </c>
      <c r="AQ268" s="62">
        <f t="shared" si="30"/>
        <v>1500</v>
      </c>
    </row>
    <row r="269" spans="1:43" ht="13.5" customHeight="1">
      <c r="A269" s="63">
        <v>2003030747</v>
      </c>
      <c r="B269" s="64" t="s">
        <v>454</v>
      </c>
      <c r="C269" s="64" t="s">
        <v>455</v>
      </c>
      <c r="D269" s="52" t="s">
        <v>42</v>
      </c>
      <c r="E269" s="52" t="s">
        <v>376</v>
      </c>
      <c r="F269" s="52"/>
      <c r="G269" s="52"/>
      <c r="H269" s="52">
        <v>19820</v>
      </c>
      <c r="I269" s="56">
        <f t="shared" si="26"/>
        <v>500</v>
      </c>
      <c r="J269" s="55"/>
      <c r="K269" s="55">
        <f>SUMIFS('B0.3.XK'!J:J,'B0.3.XK'!A:A,'B0.SUM (tuần 0)'!$A269)</f>
        <v>500</v>
      </c>
      <c r="L269" s="55"/>
      <c r="M269" s="55">
        <f>SUMIFS('B0.5.GT2'!K:K,'B0.5.GT2'!A:A,'B0.SUM (tuần 0)'!$A269)</f>
        <v>0</v>
      </c>
      <c r="N269" s="55">
        <f>SUMIFS('B0.4.OEM'!J:J,'B0.4.OEM'!A:A,'B0.SUM (tuần 0)'!$A269)</f>
        <v>0</v>
      </c>
      <c r="O269" s="55"/>
      <c r="P269" s="55">
        <f>SUMIFS('B0.8.Online'!J:J,'B0.8.Online'!A:A,'B0.SUM (tuần 0)'!$A269)</f>
        <v>0</v>
      </c>
      <c r="Q269" s="57">
        <f t="shared" si="27"/>
        <v>0</v>
      </c>
      <c r="R269" s="55"/>
      <c r="S269" s="55">
        <f>SUMIFS('B0.3.XK'!K:K,'B0.3.XK'!A:A,'B0.SUM (tuần 0)'!$A269)</f>
        <v>0</v>
      </c>
      <c r="T269" s="55"/>
      <c r="U269" s="55">
        <f>SUMIFS('B0.5.GT2'!K:K,'B0.5.GT2'!A:A,'B0.SUM (tuần 0)'!$A269)</f>
        <v>0</v>
      </c>
      <c r="V269" s="55">
        <f>SUMIFS('B0.4.OEM'!K:K,'B0.4.OEM'!A:A,'B0.SUM (tuần 0)'!$A269)</f>
        <v>0</v>
      </c>
      <c r="W269" s="55"/>
      <c r="X269" s="55">
        <f>SUMIFS('B0.8.Online'!K:K,'B0.8.Online'!A:A,'B0.SUM (tuần 0)'!$A269)</f>
        <v>0</v>
      </c>
      <c r="Y269" s="58">
        <f t="shared" si="28"/>
        <v>0</v>
      </c>
      <c r="Z269" s="55"/>
      <c r="AA269" s="55">
        <f>SUMIFS('B0.3.XK'!L:L,'B0.3.XK'!A:A,'B0.SUM (tuần 0)'!$A269)</f>
        <v>0</v>
      </c>
      <c r="AB269" s="55"/>
      <c r="AC269" s="55">
        <f>SUMIFS('B0.5.GT2'!L:L,'B0.5.GT2'!A:A,'B0.SUM (tuần 0)'!$A269)</f>
        <v>0</v>
      </c>
      <c r="AD269" s="55">
        <f>SUMIFS('B0.4.OEM'!L:L,'B0.4.OEM'!A:A,'B0.SUM (tuần 0)'!$A269)</f>
        <v>0</v>
      </c>
      <c r="AE269" s="55"/>
      <c r="AF269" s="55">
        <f>SUMIFS('B0.8.Online'!L:L,'B0.8.Online'!A:A,'B0.SUM (tuần 0)'!$A269)</f>
        <v>0</v>
      </c>
      <c r="AG269" s="59">
        <f t="shared" si="29"/>
        <v>0</v>
      </c>
      <c r="AH269" s="60"/>
      <c r="AI269" s="60">
        <f>SUMIFS('B0.3.XK'!M:M,'B0.3.XK'!A:A,'B0.SUM (tuần 0)'!$A269)</f>
        <v>0</v>
      </c>
      <c r="AJ269" s="60"/>
      <c r="AK269" s="60">
        <f>SUMIFS('B0.5.GT2'!M:M,'B0.5.GT2'!A:A,'B0.SUM (tuần 0)'!$A269)</f>
        <v>0</v>
      </c>
      <c r="AL269" s="55">
        <f>SUMIFS('B0.4.OEM'!M:M,'B0.4.OEM'!A:A,'B0.SUM (tuần 0)'!$A269)</f>
        <v>0</v>
      </c>
      <c r="AM269" s="60"/>
      <c r="AN269" s="60">
        <f>SUMIFS('B0.8.Online'!M:M,'B0.8.Online'!A:A,'B0.SUM (tuần 0)'!$A269)</f>
        <v>0</v>
      </c>
      <c r="AO269" s="61"/>
      <c r="AP269" s="1">
        <f>SUMIFS('B1.SUM (tuần 4)'!$I:$I,'B1.SUM (tuần 4)'!$A:$A,'B0.SUM (tuần 0)'!$A269)</f>
        <v>0</v>
      </c>
      <c r="AQ269" s="62">
        <f t="shared" si="30"/>
        <v>500</v>
      </c>
    </row>
    <row r="270" spans="1:43" ht="13.5" customHeight="1">
      <c r="A270" s="63">
        <v>2003030751</v>
      </c>
      <c r="B270" s="64" t="s">
        <v>456</v>
      </c>
      <c r="C270" s="64" t="s">
        <v>380</v>
      </c>
      <c r="D270" s="52" t="s">
        <v>42</v>
      </c>
      <c r="E270" s="52" t="s">
        <v>376</v>
      </c>
      <c r="F270" s="52"/>
      <c r="G270" s="52"/>
      <c r="H270" s="52">
        <v>0</v>
      </c>
      <c r="I270" s="56">
        <f t="shared" si="26"/>
        <v>0</v>
      </c>
      <c r="J270" s="55"/>
      <c r="K270" s="55">
        <f>SUMIFS('B0.3.XK'!J:J,'B0.3.XK'!A:A,'B0.SUM (tuần 0)'!$A270)</f>
        <v>0</v>
      </c>
      <c r="L270" s="55"/>
      <c r="M270" s="55">
        <f>SUMIFS('B0.5.GT2'!K:K,'B0.5.GT2'!A:A,'B0.SUM (tuần 0)'!$A270)</f>
        <v>0</v>
      </c>
      <c r="N270" s="55">
        <f>SUMIFS('B0.4.OEM'!J:J,'B0.4.OEM'!A:A,'B0.SUM (tuần 0)'!$A270)</f>
        <v>0</v>
      </c>
      <c r="O270" s="55"/>
      <c r="P270" s="55">
        <f>SUMIFS('B0.8.Online'!J:J,'B0.8.Online'!A:A,'B0.SUM (tuần 0)'!$A270)</f>
        <v>0</v>
      </c>
      <c r="Q270" s="57">
        <f t="shared" si="27"/>
        <v>0</v>
      </c>
      <c r="R270" s="55"/>
      <c r="S270" s="55">
        <f>SUMIFS('B0.3.XK'!K:K,'B0.3.XK'!A:A,'B0.SUM (tuần 0)'!$A270)</f>
        <v>0</v>
      </c>
      <c r="T270" s="55"/>
      <c r="U270" s="55">
        <f>SUMIFS('B0.5.GT2'!K:K,'B0.5.GT2'!A:A,'B0.SUM (tuần 0)'!$A270)</f>
        <v>0</v>
      </c>
      <c r="V270" s="55">
        <f>SUMIFS('B0.4.OEM'!K:K,'B0.4.OEM'!A:A,'B0.SUM (tuần 0)'!$A270)</f>
        <v>0</v>
      </c>
      <c r="W270" s="55"/>
      <c r="X270" s="55">
        <f>SUMIFS('B0.8.Online'!K:K,'B0.8.Online'!A:A,'B0.SUM (tuần 0)'!$A270)</f>
        <v>0</v>
      </c>
      <c r="Y270" s="58">
        <f t="shared" si="28"/>
        <v>0</v>
      </c>
      <c r="Z270" s="55"/>
      <c r="AA270" s="55">
        <f>SUMIFS('B0.3.XK'!L:L,'B0.3.XK'!A:A,'B0.SUM (tuần 0)'!$A270)</f>
        <v>0</v>
      </c>
      <c r="AB270" s="55"/>
      <c r="AC270" s="55">
        <f>SUMIFS('B0.5.GT2'!L:L,'B0.5.GT2'!A:A,'B0.SUM (tuần 0)'!$A270)</f>
        <v>0</v>
      </c>
      <c r="AD270" s="55">
        <f>SUMIFS('B0.4.OEM'!L:L,'B0.4.OEM'!A:A,'B0.SUM (tuần 0)'!$A270)</f>
        <v>0</v>
      </c>
      <c r="AE270" s="55"/>
      <c r="AF270" s="55">
        <f>SUMIFS('B0.8.Online'!L:L,'B0.8.Online'!A:A,'B0.SUM (tuần 0)'!$A270)</f>
        <v>0</v>
      </c>
      <c r="AG270" s="59">
        <f t="shared" si="29"/>
        <v>0</v>
      </c>
      <c r="AH270" s="60"/>
      <c r="AI270" s="60">
        <f>SUMIFS('B0.3.XK'!M:M,'B0.3.XK'!A:A,'B0.SUM (tuần 0)'!$A270)</f>
        <v>0</v>
      </c>
      <c r="AJ270" s="60"/>
      <c r="AK270" s="60">
        <f>SUMIFS('B0.5.GT2'!M:M,'B0.5.GT2'!A:A,'B0.SUM (tuần 0)'!$A270)</f>
        <v>0</v>
      </c>
      <c r="AL270" s="55">
        <f>SUMIFS('B0.4.OEM'!M:M,'B0.4.OEM'!A:A,'B0.SUM (tuần 0)'!$A270)</f>
        <v>0</v>
      </c>
      <c r="AM270" s="60"/>
      <c r="AN270" s="60">
        <f>SUMIFS('B0.8.Online'!M:M,'B0.8.Online'!A:A,'B0.SUM (tuần 0)'!$A270)</f>
        <v>0</v>
      </c>
      <c r="AO270" s="61"/>
      <c r="AP270" s="1">
        <f>SUMIFS('B1.SUM (tuần 4)'!$I:$I,'B1.SUM (tuần 4)'!$A:$A,'B0.SUM (tuần 0)'!$A270)</f>
        <v>0</v>
      </c>
      <c r="AQ270" s="62">
        <f t="shared" si="30"/>
        <v>0</v>
      </c>
    </row>
    <row r="271" spans="1:43" ht="13.5" customHeight="1">
      <c r="A271" s="63">
        <v>2003030753</v>
      </c>
      <c r="B271" s="64" t="s">
        <v>457</v>
      </c>
      <c r="C271" s="64" t="s">
        <v>437</v>
      </c>
      <c r="D271" s="52" t="s">
        <v>309</v>
      </c>
      <c r="E271" s="52" t="s">
        <v>376</v>
      </c>
      <c r="F271" s="52"/>
      <c r="G271" s="52"/>
      <c r="H271" s="52">
        <v>105239</v>
      </c>
      <c r="I271" s="56">
        <f t="shared" si="26"/>
        <v>0</v>
      </c>
      <c r="J271" s="55"/>
      <c r="K271" s="55">
        <f>SUMIFS('B0.3.XK'!J:J,'B0.3.XK'!A:A,'B0.SUM (tuần 0)'!$A271)</f>
        <v>0</v>
      </c>
      <c r="L271" s="55"/>
      <c r="M271" s="55">
        <f>SUMIFS('B0.5.GT2'!K:K,'B0.5.GT2'!A:A,'B0.SUM (tuần 0)'!$A271)</f>
        <v>0</v>
      </c>
      <c r="N271" s="55">
        <f>SUMIFS('B0.4.OEM'!J:J,'B0.4.OEM'!A:A,'B0.SUM (tuần 0)'!$A271)</f>
        <v>0</v>
      </c>
      <c r="O271" s="55"/>
      <c r="P271" s="55">
        <f>SUMIFS('B0.8.Online'!J:J,'B0.8.Online'!A:A,'B0.SUM (tuần 0)'!$A271)</f>
        <v>0</v>
      </c>
      <c r="Q271" s="57">
        <f t="shared" si="27"/>
        <v>0</v>
      </c>
      <c r="R271" s="55"/>
      <c r="S271" s="55">
        <f>SUMIFS('B0.3.XK'!K:K,'B0.3.XK'!A:A,'B0.SUM (tuần 0)'!$A271)</f>
        <v>0</v>
      </c>
      <c r="T271" s="55"/>
      <c r="U271" s="55">
        <f>SUMIFS('B0.5.GT2'!K:K,'B0.5.GT2'!A:A,'B0.SUM (tuần 0)'!$A271)</f>
        <v>0</v>
      </c>
      <c r="V271" s="55">
        <f>SUMIFS('B0.4.OEM'!K:K,'B0.4.OEM'!A:A,'B0.SUM (tuần 0)'!$A271)</f>
        <v>0</v>
      </c>
      <c r="W271" s="55"/>
      <c r="X271" s="55">
        <f>SUMIFS('B0.8.Online'!K:K,'B0.8.Online'!A:A,'B0.SUM (tuần 0)'!$A271)</f>
        <v>0</v>
      </c>
      <c r="Y271" s="58">
        <f t="shared" si="28"/>
        <v>0</v>
      </c>
      <c r="Z271" s="55"/>
      <c r="AA271" s="55">
        <f>SUMIFS('B0.3.XK'!L:L,'B0.3.XK'!A:A,'B0.SUM (tuần 0)'!$A271)</f>
        <v>0</v>
      </c>
      <c r="AB271" s="55"/>
      <c r="AC271" s="55">
        <f>SUMIFS('B0.5.GT2'!L:L,'B0.5.GT2'!A:A,'B0.SUM (tuần 0)'!$A271)</f>
        <v>0</v>
      </c>
      <c r="AD271" s="55">
        <f>SUMIFS('B0.4.OEM'!L:L,'B0.4.OEM'!A:A,'B0.SUM (tuần 0)'!$A271)</f>
        <v>0</v>
      </c>
      <c r="AE271" s="55"/>
      <c r="AF271" s="55">
        <f>SUMIFS('B0.8.Online'!L:L,'B0.8.Online'!A:A,'B0.SUM (tuần 0)'!$A271)</f>
        <v>0</v>
      </c>
      <c r="AG271" s="59">
        <f t="shared" si="29"/>
        <v>0</v>
      </c>
      <c r="AH271" s="60"/>
      <c r="AI271" s="60">
        <f>SUMIFS('B0.3.XK'!M:M,'B0.3.XK'!A:A,'B0.SUM (tuần 0)'!$A271)</f>
        <v>0</v>
      </c>
      <c r="AJ271" s="60"/>
      <c r="AK271" s="60">
        <f>SUMIFS('B0.5.GT2'!M:M,'B0.5.GT2'!A:A,'B0.SUM (tuần 0)'!$A271)</f>
        <v>0</v>
      </c>
      <c r="AL271" s="55">
        <f>SUMIFS('B0.4.OEM'!M:M,'B0.4.OEM'!A:A,'B0.SUM (tuần 0)'!$A271)</f>
        <v>0</v>
      </c>
      <c r="AM271" s="60"/>
      <c r="AN271" s="60">
        <f>SUMIFS('B0.8.Online'!M:M,'B0.8.Online'!A:A,'B0.SUM (tuần 0)'!$A271)</f>
        <v>0</v>
      </c>
      <c r="AO271" s="61"/>
      <c r="AP271" s="1">
        <f>SUMIFS('B1.SUM (tuần 4)'!$I:$I,'B1.SUM (tuần 4)'!$A:$A,'B0.SUM (tuần 0)'!$A271)</f>
        <v>0</v>
      </c>
      <c r="AQ271" s="62">
        <f t="shared" si="30"/>
        <v>0</v>
      </c>
    </row>
    <row r="272" spans="1:43" ht="13.5" customHeight="1">
      <c r="A272" s="63">
        <v>2003030754</v>
      </c>
      <c r="B272" s="64" t="s">
        <v>458</v>
      </c>
      <c r="C272" s="64" t="s">
        <v>437</v>
      </c>
      <c r="D272" s="52" t="s">
        <v>309</v>
      </c>
      <c r="E272" s="52" t="s">
        <v>376</v>
      </c>
      <c r="F272" s="52"/>
      <c r="G272" s="52"/>
      <c r="H272" s="52">
        <v>0</v>
      </c>
      <c r="I272" s="56">
        <f t="shared" si="26"/>
        <v>0</v>
      </c>
      <c r="J272" s="55"/>
      <c r="K272" s="55">
        <f>SUMIFS('B0.3.XK'!J:J,'B0.3.XK'!A:A,'B0.SUM (tuần 0)'!$A272)</f>
        <v>0</v>
      </c>
      <c r="L272" s="55"/>
      <c r="M272" s="55">
        <f>SUMIFS('B0.5.GT2'!K:K,'B0.5.GT2'!A:A,'B0.SUM (tuần 0)'!$A272)</f>
        <v>0</v>
      </c>
      <c r="N272" s="55">
        <f>SUMIFS('B0.4.OEM'!J:J,'B0.4.OEM'!A:A,'B0.SUM (tuần 0)'!$A272)</f>
        <v>0</v>
      </c>
      <c r="O272" s="55"/>
      <c r="P272" s="55">
        <f>SUMIFS('B0.8.Online'!J:J,'B0.8.Online'!A:A,'B0.SUM (tuần 0)'!$A272)</f>
        <v>0</v>
      </c>
      <c r="Q272" s="57">
        <f t="shared" si="27"/>
        <v>0</v>
      </c>
      <c r="R272" s="55"/>
      <c r="S272" s="55">
        <f>SUMIFS('B0.3.XK'!K:K,'B0.3.XK'!A:A,'B0.SUM (tuần 0)'!$A272)</f>
        <v>0</v>
      </c>
      <c r="T272" s="55"/>
      <c r="U272" s="55">
        <f>SUMIFS('B0.5.GT2'!K:K,'B0.5.GT2'!A:A,'B0.SUM (tuần 0)'!$A272)</f>
        <v>0</v>
      </c>
      <c r="V272" s="55">
        <f>SUMIFS('B0.4.OEM'!K:K,'B0.4.OEM'!A:A,'B0.SUM (tuần 0)'!$A272)</f>
        <v>0</v>
      </c>
      <c r="W272" s="55"/>
      <c r="X272" s="55">
        <f>SUMIFS('B0.8.Online'!K:K,'B0.8.Online'!A:A,'B0.SUM (tuần 0)'!$A272)</f>
        <v>0</v>
      </c>
      <c r="Y272" s="58">
        <f t="shared" si="28"/>
        <v>0</v>
      </c>
      <c r="Z272" s="55"/>
      <c r="AA272" s="55">
        <f>SUMIFS('B0.3.XK'!L:L,'B0.3.XK'!A:A,'B0.SUM (tuần 0)'!$A272)</f>
        <v>0</v>
      </c>
      <c r="AB272" s="55"/>
      <c r="AC272" s="55">
        <f>SUMIFS('B0.5.GT2'!L:L,'B0.5.GT2'!A:A,'B0.SUM (tuần 0)'!$A272)</f>
        <v>0</v>
      </c>
      <c r="AD272" s="55">
        <f>SUMIFS('B0.4.OEM'!L:L,'B0.4.OEM'!A:A,'B0.SUM (tuần 0)'!$A272)</f>
        <v>0</v>
      </c>
      <c r="AE272" s="55"/>
      <c r="AF272" s="55">
        <f>SUMIFS('B0.8.Online'!L:L,'B0.8.Online'!A:A,'B0.SUM (tuần 0)'!$A272)</f>
        <v>0</v>
      </c>
      <c r="AG272" s="59">
        <f t="shared" si="29"/>
        <v>0</v>
      </c>
      <c r="AH272" s="60"/>
      <c r="AI272" s="60">
        <f>SUMIFS('B0.3.XK'!M:M,'B0.3.XK'!A:A,'B0.SUM (tuần 0)'!$A272)</f>
        <v>0</v>
      </c>
      <c r="AJ272" s="60"/>
      <c r="AK272" s="60">
        <f>SUMIFS('B0.5.GT2'!M:M,'B0.5.GT2'!A:A,'B0.SUM (tuần 0)'!$A272)</f>
        <v>0</v>
      </c>
      <c r="AL272" s="55">
        <f>SUMIFS('B0.4.OEM'!M:M,'B0.4.OEM'!A:A,'B0.SUM (tuần 0)'!$A272)</f>
        <v>0</v>
      </c>
      <c r="AM272" s="60"/>
      <c r="AN272" s="60">
        <f>SUMIFS('B0.8.Online'!M:M,'B0.8.Online'!A:A,'B0.SUM (tuần 0)'!$A272)</f>
        <v>0</v>
      </c>
      <c r="AO272" s="61"/>
      <c r="AP272" s="1">
        <f>SUMIFS('B1.SUM (tuần 4)'!$I:$I,'B1.SUM (tuần 4)'!$A:$A,'B0.SUM (tuần 0)'!$A272)</f>
        <v>0</v>
      </c>
      <c r="AQ272" s="62">
        <f t="shared" si="30"/>
        <v>0</v>
      </c>
    </row>
    <row r="273" spans="1:43" ht="13.5" customHeight="1">
      <c r="A273" s="63">
        <v>2003030756</v>
      </c>
      <c r="B273" s="64" t="s">
        <v>459</v>
      </c>
      <c r="C273" s="64" t="s">
        <v>398</v>
      </c>
      <c r="D273" s="52" t="s">
        <v>42</v>
      </c>
      <c r="E273" s="52" t="s">
        <v>376</v>
      </c>
      <c r="F273" s="52"/>
      <c r="G273" s="52"/>
      <c r="H273" s="52">
        <v>55251</v>
      </c>
      <c r="I273" s="56">
        <f t="shared" si="26"/>
        <v>0</v>
      </c>
      <c r="J273" s="55"/>
      <c r="K273" s="55">
        <f>SUMIFS('B0.3.XK'!J:J,'B0.3.XK'!A:A,'B0.SUM (tuần 0)'!$A273)</f>
        <v>0</v>
      </c>
      <c r="L273" s="55"/>
      <c r="M273" s="55">
        <f>SUMIFS('B0.5.GT2'!K:K,'B0.5.GT2'!A:A,'B0.SUM (tuần 0)'!$A273)</f>
        <v>0</v>
      </c>
      <c r="N273" s="55">
        <f>SUMIFS('B0.4.OEM'!J:J,'B0.4.OEM'!A:A,'B0.SUM (tuần 0)'!$A273)</f>
        <v>0</v>
      </c>
      <c r="O273" s="55"/>
      <c r="P273" s="55">
        <f>SUMIFS('B0.8.Online'!J:J,'B0.8.Online'!A:A,'B0.SUM (tuần 0)'!$A273)</f>
        <v>0</v>
      </c>
      <c r="Q273" s="57">
        <f t="shared" si="27"/>
        <v>500</v>
      </c>
      <c r="R273" s="55"/>
      <c r="S273" s="55">
        <f>SUMIFS('B0.3.XK'!K:K,'B0.3.XK'!A:A,'B0.SUM (tuần 0)'!$A273)</f>
        <v>500</v>
      </c>
      <c r="T273" s="55"/>
      <c r="U273" s="55">
        <f>SUMIFS('B0.5.GT2'!K:K,'B0.5.GT2'!A:A,'B0.SUM (tuần 0)'!$A273)</f>
        <v>0</v>
      </c>
      <c r="V273" s="55">
        <f>SUMIFS('B0.4.OEM'!K:K,'B0.4.OEM'!A:A,'B0.SUM (tuần 0)'!$A273)</f>
        <v>0</v>
      </c>
      <c r="W273" s="55"/>
      <c r="X273" s="55">
        <f>SUMIFS('B0.8.Online'!K:K,'B0.8.Online'!A:A,'B0.SUM (tuần 0)'!$A273)</f>
        <v>0</v>
      </c>
      <c r="Y273" s="58">
        <f t="shared" si="28"/>
        <v>0</v>
      </c>
      <c r="Z273" s="55"/>
      <c r="AA273" s="55">
        <f>SUMIFS('B0.3.XK'!L:L,'B0.3.XK'!A:A,'B0.SUM (tuần 0)'!$A273)</f>
        <v>0</v>
      </c>
      <c r="AB273" s="55"/>
      <c r="AC273" s="55">
        <f>SUMIFS('B0.5.GT2'!L:L,'B0.5.GT2'!A:A,'B0.SUM (tuần 0)'!$A273)</f>
        <v>0</v>
      </c>
      <c r="AD273" s="55">
        <f>SUMIFS('B0.4.OEM'!L:L,'B0.4.OEM'!A:A,'B0.SUM (tuần 0)'!$A273)</f>
        <v>0</v>
      </c>
      <c r="AE273" s="55"/>
      <c r="AF273" s="55">
        <f>SUMIFS('B0.8.Online'!L:L,'B0.8.Online'!A:A,'B0.SUM (tuần 0)'!$A273)</f>
        <v>0</v>
      </c>
      <c r="AG273" s="59">
        <f t="shared" si="29"/>
        <v>0</v>
      </c>
      <c r="AH273" s="60"/>
      <c r="AI273" s="60">
        <f>SUMIFS('B0.3.XK'!M:M,'B0.3.XK'!A:A,'B0.SUM (tuần 0)'!$A273)</f>
        <v>0</v>
      </c>
      <c r="AJ273" s="60"/>
      <c r="AK273" s="60">
        <f>SUMIFS('B0.5.GT2'!M:M,'B0.5.GT2'!A:A,'B0.SUM (tuần 0)'!$A273)</f>
        <v>0</v>
      </c>
      <c r="AL273" s="55">
        <f>SUMIFS('B0.4.OEM'!M:M,'B0.4.OEM'!A:A,'B0.SUM (tuần 0)'!$A273)</f>
        <v>0</v>
      </c>
      <c r="AM273" s="60"/>
      <c r="AN273" s="60">
        <f>SUMIFS('B0.8.Online'!M:M,'B0.8.Online'!A:A,'B0.SUM (tuần 0)'!$A273)</f>
        <v>0</v>
      </c>
      <c r="AO273" s="61"/>
      <c r="AP273" s="1">
        <f>SUMIFS('B1.SUM (tuần 4)'!$I:$I,'B1.SUM (tuần 4)'!$A:$A,'B0.SUM (tuần 0)'!$A273)</f>
        <v>0</v>
      </c>
      <c r="AQ273" s="62">
        <f t="shared" si="30"/>
        <v>0</v>
      </c>
    </row>
    <row r="274" spans="1:43" ht="13.5" customHeight="1">
      <c r="A274" s="63">
        <v>2003030757</v>
      </c>
      <c r="B274" s="64" t="s">
        <v>460</v>
      </c>
      <c r="C274" s="64" t="s">
        <v>407</v>
      </c>
      <c r="D274" s="52" t="s">
        <v>42</v>
      </c>
      <c r="E274" s="52" t="s">
        <v>376</v>
      </c>
      <c r="F274" s="52"/>
      <c r="G274" s="52"/>
      <c r="H274" s="52">
        <v>0</v>
      </c>
      <c r="I274" s="56">
        <f t="shared" si="26"/>
        <v>0</v>
      </c>
      <c r="J274" s="55"/>
      <c r="K274" s="55">
        <f>SUMIFS('B0.3.XK'!J:J,'B0.3.XK'!A:A,'B0.SUM (tuần 0)'!$A274)</f>
        <v>0</v>
      </c>
      <c r="L274" s="55"/>
      <c r="M274" s="55">
        <f>SUMIFS('B0.5.GT2'!K:K,'B0.5.GT2'!A:A,'B0.SUM (tuần 0)'!$A274)</f>
        <v>0</v>
      </c>
      <c r="N274" s="55">
        <f>SUMIFS('B0.4.OEM'!J:J,'B0.4.OEM'!A:A,'B0.SUM (tuần 0)'!$A274)</f>
        <v>0</v>
      </c>
      <c r="O274" s="55"/>
      <c r="P274" s="55">
        <f>SUMIFS('B0.8.Online'!J:J,'B0.8.Online'!A:A,'B0.SUM (tuần 0)'!$A274)</f>
        <v>0</v>
      </c>
      <c r="Q274" s="57">
        <f t="shared" si="27"/>
        <v>0</v>
      </c>
      <c r="R274" s="55"/>
      <c r="S274" s="55">
        <f>SUMIFS('B0.3.XK'!K:K,'B0.3.XK'!A:A,'B0.SUM (tuần 0)'!$A274)</f>
        <v>0</v>
      </c>
      <c r="T274" s="55"/>
      <c r="U274" s="55">
        <f>SUMIFS('B0.5.GT2'!K:K,'B0.5.GT2'!A:A,'B0.SUM (tuần 0)'!$A274)</f>
        <v>0</v>
      </c>
      <c r="V274" s="55">
        <f>SUMIFS('B0.4.OEM'!K:K,'B0.4.OEM'!A:A,'B0.SUM (tuần 0)'!$A274)</f>
        <v>0</v>
      </c>
      <c r="W274" s="55"/>
      <c r="X274" s="55">
        <f>SUMIFS('B0.8.Online'!K:K,'B0.8.Online'!A:A,'B0.SUM (tuần 0)'!$A274)</f>
        <v>0</v>
      </c>
      <c r="Y274" s="58">
        <f t="shared" si="28"/>
        <v>0</v>
      </c>
      <c r="Z274" s="55"/>
      <c r="AA274" s="55">
        <f>SUMIFS('B0.3.XK'!L:L,'B0.3.XK'!A:A,'B0.SUM (tuần 0)'!$A274)</f>
        <v>0</v>
      </c>
      <c r="AB274" s="55"/>
      <c r="AC274" s="55">
        <f>SUMIFS('B0.5.GT2'!L:L,'B0.5.GT2'!A:A,'B0.SUM (tuần 0)'!$A274)</f>
        <v>0</v>
      </c>
      <c r="AD274" s="55">
        <f>SUMIFS('B0.4.OEM'!L:L,'B0.4.OEM'!A:A,'B0.SUM (tuần 0)'!$A274)</f>
        <v>0</v>
      </c>
      <c r="AE274" s="55"/>
      <c r="AF274" s="55">
        <f>SUMIFS('B0.8.Online'!L:L,'B0.8.Online'!A:A,'B0.SUM (tuần 0)'!$A274)</f>
        <v>0</v>
      </c>
      <c r="AG274" s="59">
        <f t="shared" si="29"/>
        <v>0</v>
      </c>
      <c r="AH274" s="60"/>
      <c r="AI274" s="60">
        <f>SUMIFS('B0.3.XK'!M:M,'B0.3.XK'!A:A,'B0.SUM (tuần 0)'!$A274)</f>
        <v>0</v>
      </c>
      <c r="AJ274" s="60"/>
      <c r="AK274" s="60">
        <f>SUMIFS('B0.5.GT2'!M:M,'B0.5.GT2'!A:A,'B0.SUM (tuần 0)'!$A274)</f>
        <v>0</v>
      </c>
      <c r="AL274" s="55">
        <f>SUMIFS('B0.4.OEM'!M:M,'B0.4.OEM'!A:A,'B0.SUM (tuần 0)'!$A274)</f>
        <v>0</v>
      </c>
      <c r="AM274" s="60"/>
      <c r="AN274" s="60">
        <f>SUMIFS('B0.8.Online'!M:M,'B0.8.Online'!A:A,'B0.SUM (tuần 0)'!$A274)</f>
        <v>0</v>
      </c>
      <c r="AO274" s="61"/>
      <c r="AP274" s="1">
        <f>SUMIFS('B1.SUM (tuần 4)'!$I:$I,'B1.SUM (tuần 4)'!$A:$A,'B0.SUM (tuần 0)'!$A274)</f>
        <v>0</v>
      </c>
      <c r="AQ274" s="62">
        <f t="shared" si="30"/>
        <v>0</v>
      </c>
    </row>
    <row r="275" spans="1:43" ht="13.5" customHeight="1">
      <c r="A275" s="63">
        <v>2003030773</v>
      </c>
      <c r="B275" s="64" t="s">
        <v>461</v>
      </c>
      <c r="C275" s="64" t="s">
        <v>386</v>
      </c>
      <c r="D275" s="52" t="s">
        <v>42</v>
      </c>
      <c r="E275" s="52" t="s">
        <v>376</v>
      </c>
      <c r="F275" s="52"/>
      <c r="G275" s="52"/>
      <c r="H275" s="52">
        <v>8288</v>
      </c>
      <c r="I275" s="56">
        <f t="shared" si="26"/>
        <v>0</v>
      </c>
      <c r="J275" s="55"/>
      <c r="K275" s="55">
        <f>SUMIFS('B0.3.XK'!J:J,'B0.3.XK'!A:A,'B0.SUM (tuần 0)'!$A275)</f>
        <v>0</v>
      </c>
      <c r="L275" s="55"/>
      <c r="M275" s="55">
        <f>SUMIFS('B0.5.GT2'!K:K,'B0.5.GT2'!A:A,'B0.SUM (tuần 0)'!$A275)</f>
        <v>0</v>
      </c>
      <c r="N275" s="55">
        <f>SUMIFS('B0.4.OEM'!J:J,'B0.4.OEM'!A:A,'B0.SUM (tuần 0)'!$A275)</f>
        <v>0</v>
      </c>
      <c r="O275" s="55"/>
      <c r="P275" s="55">
        <f>SUMIFS('B0.8.Online'!J:J,'B0.8.Online'!A:A,'B0.SUM (tuần 0)'!$A275)</f>
        <v>0</v>
      </c>
      <c r="Q275" s="57">
        <f t="shared" si="27"/>
        <v>0</v>
      </c>
      <c r="R275" s="55"/>
      <c r="S275" s="55">
        <f>SUMIFS('B0.3.XK'!K:K,'B0.3.XK'!A:A,'B0.SUM (tuần 0)'!$A275)</f>
        <v>0</v>
      </c>
      <c r="T275" s="55"/>
      <c r="U275" s="55">
        <f>SUMIFS('B0.5.GT2'!K:K,'B0.5.GT2'!A:A,'B0.SUM (tuần 0)'!$A275)</f>
        <v>0</v>
      </c>
      <c r="V275" s="55">
        <f>SUMIFS('B0.4.OEM'!K:K,'B0.4.OEM'!A:A,'B0.SUM (tuần 0)'!$A275)</f>
        <v>0</v>
      </c>
      <c r="W275" s="55"/>
      <c r="X275" s="55">
        <f>SUMIFS('B0.8.Online'!K:K,'B0.8.Online'!A:A,'B0.SUM (tuần 0)'!$A275)</f>
        <v>0</v>
      </c>
      <c r="Y275" s="58">
        <f t="shared" si="28"/>
        <v>300</v>
      </c>
      <c r="Z275" s="55"/>
      <c r="AA275" s="55">
        <f>SUMIFS('B0.3.XK'!L:L,'B0.3.XK'!A:A,'B0.SUM (tuần 0)'!$A275)</f>
        <v>300</v>
      </c>
      <c r="AB275" s="55"/>
      <c r="AC275" s="55">
        <f>SUMIFS('B0.5.GT2'!L:L,'B0.5.GT2'!A:A,'B0.SUM (tuần 0)'!$A275)</f>
        <v>0</v>
      </c>
      <c r="AD275" s="55">
        <f>SUMIFS('B0.4.OEM'!L:L,'B0.4.OEM'!A:A,'B0.SUM (tuần 0)'!$A275)</f>
        <v>0</v>
      </c>
      <c r="AE275" s="55"/>
      <c r="AF275" s="55">
        <f>SUMIFS('B0.8.Online'!L:L,'B0.8.Online'!A:A,'B0.SUM (tuần 0)'!$A275)</f>
        <v>0</v>
      </c>
      <c r="AG275" s="59">
        <f t="shared" si="29"/>
        <v>0</v>
      </c>
      <c r="AH275" s="60"/>
      <c r="AI275" s="60">
        <f>SUMIFS('B0.3.XK'!M:M,'B0.3.XK'!A:A,'B0.SUM (tuần 0)'!$A275)</f>
        <v>0</v>
      </c>
      <c r="AJ275" s="60"/>
      <c r="AK275" s="60">
        <f>SUMIFS('B0.5.GT2'!M:M,'B0.5.GT2'!A:A,'B0.SUM (tuần 0)'!$A275)</f>
        <v>0</v>
      </c>
      <c r="AL275" s="55">
        <f>SUMIFS('B0.4.OEM'!M:M,'B0.4.OEM'!A:A,'B0.SUM (tuần 0)'!$A275)</f>
        <v>0</v>
      </c>
      <c r="AM275" s="60"/>
      <c r="AN275" s="60">
        <f>SUMIFS('B0.8.Online'!M:M,'B0.8.Online'!A:A,'B0.SUM (tuần 0)'!$A275)</f>
        <v>0</v>
      </c>
      <c r="AO275" s="61"/>
      <c r="AP275" s="1">
        <f>SUMIFS('B1.SUM (tuần 4)'!$I:$I,'B1.SUM (tuần 4)'!$A:$A,'B0.SUM (tuần 0)'!$A275)</f>
        <v>0</v>
      </c>
      <c r="AQ275" s="62">
        <f t="shared" si="30"/>
        <v>0</v>
      </c>
    </row>
    <row r="276" spans="1:43" ht="13.5" customHeight="1">
      <c r="A276" s="63">
        <v>2003030774</v>
      </c>
      <c r="B276" s="64" t="s">
        <v>462</v>
      </c>
      <c r="C276" s="64" t="s">
        <v>380</v>
      </c>
      <c r="D276" s="52" t="s">
        <v>42</v>
      </c>
      <c r="E276" s="52" t="s">
        <v>376</v>
      </c>
      <c r="F276" s="52"/>
      <c r="G276" s="52"/>
      <c r="H276" s="52">
        <v>35124</v>
      </c>
      <c r="I276" s="56">
        <f t="shared" si="26"/>
        <v>0</v>
      </c>
      <c r="J276" s="55"/>
      <c r="K276" s="55">
        <f>SUMIFS('B0.3.XK'!J:J,'B0.3.XK'!A:A,'B0.SUM (tuần 0)'!$A276)</f>
        <v>0</v>
      </c>
      <c r="L276" s="55"/>
      <c r="M276" s="55">
        <f>SUMIFS('B0.5.GT2'!K:K,'B0.5.GT2'!A:A,'B0.SUM (tuần 0)'!$A276)</f>
        <v>0</v>
      </c>
      <c r="N276" s="55">
        <f>SUMIFS('B0.4.OEM'!J:J,'B0.4.OEM'!A:A,'B0.SUM (tuần 0)'!$A276)</f>
        <v>0</v>
      </c>
      <c r="O276" s="55"/>
      <c r="P276" s="55">
        <f>SUMIFS('B0.8.Online'!J:J,'B0.8.Online'!A:A,'B0.SUM (tuần 0)'!$A276)</f>
        <v>0</v>
      </c>
      <c r="Q276" s="57">
        <f t="shared" si="27"/>
        <v>600</v>
      </c>
      <c r="R276" s="55"/>
      <c r="S276" s="55">
        <f>SUMIFS('B0.3.XK'!K:K,'B0.3.XK'!A:A,'B0.SUM (tuần 0)'!$A276)</f>
        <v>600</v>
      </c>
      <c r="T276" s="55"/>
      <c r="U276" s="55">
        <f>SUMIFS('B0.5.GT2'!K:K,'B0.5.GT2'!A:A,'B0.SUM (tuần 0)'!$A276)</f>
        <v>0</v>
      </c>
      <c r="V276" s="55">
        <f>SUMIFS('B0.4.OEM'!K:K,'B0.4.OEM'!A:A,'B0.SUM (tuần 0)'!$A276)</f>
        <v>0</v>
      </c>
      <c r="W276" s="55"/>
      <c r="X276" s="55">
        <f>SUMIFS('B0.8.Online'!K:K,'B0.8.Online'!A:A,'B0.SUM (tuần 0)'!$A276)</f>
        <v>0</v>
      </c>
      <c r="Y276" s="58">
        <f t="shared" si="28"/>
        <v>0</v>
      </c>
      <c r="Z276" s="55"/>
      <c r="AA276" s="55">
        <f>SUMIFS('B0.3.XK'!L:L,'B0.3.XK'!A:A,'B0.SUM (tuần 0)'!$A276)</f>
        <v>0</v>
      </c>
      <c r="AB276" s="55"/>
      <c r="AC276" s="55">
        <f>SUMIFS('B0.5.GT2'!L:L,'B0.5.GT2'!A:A,'B0.SUM (tuần 0)'!$A276)</f>
        <v>0</v>
      </c>
      <c r="AD276" s="55">
        <f>SUMIFS('B0.4.OEM'!L:L,'B0.4.OEM'!A:A,'B0.SUM (tuần 0)'!$A276)</f>
        <v>0</v>
      </c>
      <c r="AE276" s="55"/>
      <c r="AF276" s="55">
        <f>SUMIFS('B0.8.Online'!L:L,'B0.8.Online'!A:A,'B0.SUM (tuần 0)'!$A276)</f>
        <v>0</v>
      </c>
      <c r="AG276" s="59">
        <f t="shared" si="29"/>
        <v>0</v>
      </c>
      <c r="AH276" s="60"/>
      <c r="AI276" s="60">
        <f>SUMIFS('B0.3.XK'!M:M,'B0.3.XK'!A:A,'B0.SUM (tuần 0)'!$A276)</f>
        <v>0</v>
      </c>
      <c r="AJ276" s="60"/>
      <c r="AK276" s="60">
        <f>SUMIFS('B0.5.GT2'!M:M,'B0.5.GT2'!A:A,'B0.SUM (tuần 0)'!$A276)</f>
        <v>0</v>
      </c>
      <c r="AL276" s="55">
        <f>SUMIFS('B0.4.OEM'!M:M,'B0.4.OEM'!A:A,'B0.SUM (tuần 0)'!$A276)</f>
        <v>0</v>
      </c>
      <c r="AM276" s="60"/>
      <c r="AN276" s="60">
        <f>SUMIFS('B0.8.Online'!M:M,'B0.8.Online'!A:A,'B0.SUM (tuần 0)'!$A276)</f>
        <v>0</v>
      </c>
      <c r="AO276" s="61"/>
      <c r="AP276" s="1">
        <f>SUMIFS('B1.SUM (tuần 4)'!$I:$I,'B1.SUM (tuần 4)'!$A:$A,'B0.SUM (tuần 0)'!$A276)</f>
        <v>0</v>
      </c>
      <c r="AQ276" s="62">
        <f t="shared" si="30"/>
        <v>0</v>
      </c>
    </row>
    <row r="277" spans="1:43" ht="13.5" customHeight="1">
      <c r="A277" s="63">
        <v>2003030778</v>
      </c>
      <c r="B277" s="64" t="s">
        <v>463</v>
      </c>
      <c r="C277" s="64" t="s">
        <v>386</v>
      </c>
      <c r="D277" s="52" t="s">
        <v>42</v>
      </c>
      <c r="E277" s="52" t="s">
        <v>376</v>
      </c>
      <c r="F277" s="52"/>
      <c r="G277" s="52"/>
      <c r="H277" s="52">
        <v>29467</v>
      </c>
      <c r="I277" s="56">
        <f t="shared" si="26"/>
        <v>0</v>
      </c>
      <c r="J277" s="55"/>
      <c r="K277" s="55">
        <f>SUMIFS('B0.3.XK'!J:J,'B0.3.XK'!A:A,'B0.SUM (tuần 0)'!$A277)</f>
        <v>0</v>
      </c>
      <c r="L277" s="55"/>
      <c r="M277" s="55">
        <f>SUMIFS('B0.5.GT2'!K:K,'B0.5.GT2'!A:A,'B0.SUM (tuần 0)'!$A277)</f>
        <v>0</v>
      </c>
      <c r="N277" s="55">
        <f>SUMIFS('B0.4.OEM'!J:J,'B0.4.OEM'!A:A,'B0.SUM (tuần 0)'!$A277)</f>
        <v>0</v>
      </c>
      <c r="O277" s="55"/>
      <c r="P277" s="55">
        <f>SUMIFS('B0.8.Online'!J:J,'B0.8.Online'!A:A,'B0.SUM (tuần 0)'!$A277)</f>
        <v>0</v>
      </c>
      <c r="Q277" s="57">
        <f t="shared" si="27"/>
        <v>500</v>
      </c>
      <c r="R277" s="55"/>
      <c r="S277" s="55">
        <f>SUMIFS('B0.3.XK'!K:K,'B0.3.XK'!A:A,'B0.SUM (tuần 0)'!$A277)</f>
        <v>500</v>
      </c>
      <c r="T277" s="55"/>
      <c r="U277" s="55">
        <f>SUMIFS('B0.5.GT2'!K:K,'B0.5.GT2'!A:A,'B0.SUM (tuần 0)'!$A277)</f>
        <v>0</v>
      </c>
      <c r="V277" s="55">
        <f>SUMIFS('B0.4.OEM'!K:K,'B0.4.OEM'!A:A,'B0.SUM (tuần 0)'!$A277)</f>
        <v>0</v>
      </c>
      <c r="W277" s="55"/>
      <c r="X277" s="55">
        <f>SUMIFS('B0.8.Online'!K:K,'B0.8.Online'!A:A,'B0.SUM (tuần 0)'!$A277)</f>
        <v>0</v>
      </c>
      <c r="Y277" s="58">
        <f t="shared" si="28"/>
        <v>0</v>
      </c>
      <c r="Z277" s="55"/>
      <c r="AA277" s="55">
        <f>SUMIFS('B0.3.XK'!L:L,'B0.3.XK'!A:A,'B0.SUM (tuần 0)'!$A277)</f>
        <v>0</v>
      </c>
      <c r="AB277" s="55"/>
      <c r="AC277" s="55">
        <f>SUMIFS('B0.5.GT2'!L:L,'B0.5.GT2'!A:A,'B0.SUM (tuần 0)'!$A277)</f>
        <v>0</v>
      </c>
      <c r="AD277" s="55">
        <f>SUMIFS('B0.4.OEM'!L:L,'B0.4.OEM'!A:A,'B0.SUM (tuần 0)'!$A277)</f>
        <v>0</v>
      </c>
      <c r="AE277" s="55"/>
      <c r="AF277" s="55">
        <f>SUMIFS('B0.8.Online'!L:L,'B0.8.Online'!A:A,'B0.SUM (tuần 0)'!$A277)</f>
        <v>0</v>
      </c>
      <c r="AG277" s="59">
        <f t="shared" si="29"/>
        <v>0</v>
      </c>
      <c r="AH277" s="60"/>
      <c r="AI277" s="60">
        <f>SUMIFS('B0.3.XK'!M:M,'B0.3.XK'!A:A,'B0.SUM (tuần 0)'!$A277)</f>
        <v>0</v>
      </c>
      <c r="AJ277" s="60"/>
      <c r="AK277" s="60">
        <f>SUMIFS('B0.5.GT2'!M:M,'B0.5.GT2'!A:A,'B0.SUM (tuần 0)'!$A277)</f>
        <v>0</v>
      </c>
      <c r="AL277" s="55">
        <f>SUMIFS('B0.4.OEM'!M:M,'B0.4.OEM'!A:A,'B0.SUM (tuần 0)'!$A277)</f>
        <v>0</v>
      </c>
      <c r="AM277" s="60"/>
      <c r="AN277" s="60">
        <f>SUMIFS('B0.8.Online'!M:M,'B0.8.Online'!A:A,'B0.SUM (tuần 0)'!$A277)</f>
        <v>0</v>
      </c>
      <c r="AO277" s="61"/>
      <c r="AP277" s="1">
        <f>SUMIFS('B1.SUM (tuần 4)'!$I:$I,'B1.SUM (tuần 4)'!$A:$A,'B0.SUM (tuần 0)'!$A277)</f>
        <v>0</v>
      </c>
      <c r="AQ277" s="62">
        <f t="shared" si="30"/>
        <v>0</v>
      </c>
    </row>
    <row r="278" spans="1:43" ht="13.5" customHeight="1">
      <c r="A278" s="63">
        <v>2003030779</v>
      </c>
      <c r="B278" s="64" t="s">
        <v>464</v>
      </c>
      <c r="C278" s="64" t="s">
        <v>465</v>
      </c>
      <c r="D278" s="52" t="s">
        <v>42</v>
      </c>
      <c r="E278" s="52" t="s">
        <v>376</v>
      </c>
      <c r="F278" s="52"/>
      <c r="G278" s="52"/>
      <c r="H278" s="52">
        <v>27231</v>
      </c>
      <c r="I278" s="56">
        <f t="shared" si="26"/>
        <v>0</v>
      </c>
      <c r="J278" s="55"/>
      <c r="K278" s="55">
        <f>SUMIFS('B0.3.XK'!J:J,'B0.3.XK'!A:A,'B0.SUM (tuần 0)'!$A278)</f>
        <v>0</v>
      </c>
      <c r="L278" s="55"/>
      <c r="M278" s="55">
        <f>SUMIFS('B0.5.GT2'!K:K,'B0.5.GT2'!A:A,'B0.SUM (tuần 0)'!$A278)</f>
        <v>0</v>
      </c>
      <c r="N278" s="55">
        <f>SUMIFS('B0.4.OEM'!J:J,'B0.4.OEM'!A:A,'B0.SUM (tuần 0)'!$A278)</f>
        <v>0</v>
      </c>
      <c r="O278" s="55"/>
      <c r="P278" s="55">
        <f>SUMIFS('B0.8.Online'!J:J,'B0.8.Online'!A:A,'B0.SUM (tuần 0)'!$A278)</f>
        <v>0</v>
      </c>
      <c r="Q278" s="57">
        <f t="shared" si="27"/>
        <v>500</v>
      </c>
      <c r="R278" s="55"/>
      <c r="S278" s="55">
        <f>SUMIFS('B0.3.XK'!K:K,'B0.3.XK'!A:A,'B0.SUM (tuần 0)'!$A278)</f>
        <v>500</v>
      </c>
      <c r="T278" s="55"/>
      <c r="U278" s="55">
        <f>SUMIFS('B0.5.GT2'!K:K,'B0.5.GT2'!A:A,'B0.SUM (tuần 0)'!$A278)</f>
        <v>0</v>
      </c>
      <c r="V278" s="55">
        <f>SUMIFS('B0.4.OEM'!K:K,'B0.4.OEM'!A:A,'B0.SUM (tuần 0)'!$A278)</f>
        <v>0</v>
      </c>
      <c r="W278" s="55"/>
      <c r="X278" s="55">
        <f>SUMIFS('B0.8.Online'!K:K,'B0.8.Online'!A:A,'B0.SUM (tuần 0)'!$A278)</f>
        <v>0</v>
      </c>
      <c r="Y278" s="58">
        <f t="shared" si="28"/>
        <v>0</v>
      </c>
      <c r="Z278" s="55"/>
      <c r="AA278" s="55">
        <f>SUMIFS('B0.3.XK'!L:L,'B0.3.XK'!A:A,'B0.SUM (tuần 0)'!$A278)</f>
        <v>0</v>
      </c>
      <c r="AB278" s="55"/>
      <c r="AC278" s="55">
        <f>SUMIFS('B0.5.GT2'!L:L,'B0.5.GT2'!A:A,'B0.SUM (tuần 0)'!$A278)</f>
        <v>0</v>
      </c>
      <c r="AD278" s="55">
        <f>SUMIFS('B0.4.OEM'!L:L,'B0.4.OEM'!A:A,'B0.SUM (tuần 0)'!$A278)</f>
        <v>0</v>
      </c>
      <c r="AE278" s="55"/>
      <c r="AF278" s="55">
        <f>SUMIFS('B0.8.Online'!L:L,'B0.8.Online'!A:A,'B0.SUM (tuần 0)'!$A278)</f>
        <v>0</v>
      </c>
      <c r="AG278" s="59">
        <f t="shared" si="29"/>
        <v>0</v>
      </c>
      <c r="AH278" s="60"/>
      <c r="AI278" s="60">
        <f>SUMIFS('B0.3.XK'!M:M,'B0.3.XK'!A:A,'B0.SUM (tuần 0)'!$A278)</f>
        <v>0</v>
      </c>
      <c r="AJ278" s="60"/>
      <c r="AK278" s="60">
        <f>SUMIFS('B0.5.GT2'!M:M,'B0.5.GT2'!A:A,'B0.SUM (tuần 0)'!$A278)</f>
        <v>0</v>
      </c>
      <c r="AL278" s="55">
        <f>SUMIFS('B0.4.OEM'!M:M,'B0.4.OEM'!A:A,'B0.SUM (tuần 0)'!$A278)</f>
        <v>0</v>
      </c>
      <c r="AM278" s="60"/>
      <c r="AN278" s="60">
        <f>SUMIFS('B0.8.Online'!M:M,'B0.8.Online'!A:A,'B0.SUM (tuần 0)'!$A278)</f>
        <v>0</v>
      </c>
      <c r="AO278" s="61"/>
      <c r="AP278" s="1">
        <f>SUMIFS('B1.SUM (tuần 4)'!$I:$I,'B1.SUM (tuần 4)'!$A:$A,'B0.SUM (tuần 0)'!$A278)</f>
        <v>0</v>
      </c>
      <c r="AQ278" s="62">
        <f t="shared" si="30"/>
        <v>0</v>
      </c>
    </row>
    <row r="279" spans="1:43" ht="13.5" customHeight="1">
      <c r="A279" s="63">
        <v>2003030788</v>
      </c>
      <c r="B279" s="64" t="s">
        <v>466</v>
      </c>
      <c r="C279" s="64" t="s">
        <v>437</v>
      </c>
      <c r="D279" s="52" t="s">
        <v>309</v>
      </c>
      <c r="E279" s="52" t="s">
        <v>376</v>
      </c>
      <c r="F279" s="52"/>
      <c r="G279" s="52"/>
      <c r="H279" s="52">
        <v>189266</v>
      </c>
      <c r="I279" s="56">
        <f t="shared" si="26"/>
        <v>200</v>
      </c>
      <c r="J279" s="55"/>
      <c r="K279" s="55">
        <f>SUMIFS('B0.3.XK'!J:J,'B0.3.XK'!A:A,'B0.SUM (tuần 0)'!$A279)</f>
        <v>200</v>
      </c>
      <c r="L279" s="55"/>
      <c r="M279" s="55">
        <f>SUMIFS('B0.5.GT2'!K:K,'B0.5.GT2'!A:A,'B0.SUM (tuần 0)'!$A279)</f>
        <v>0</v>
      </c>
      <c r="N279" s="55">
        <f>SUMIFS('B0.4.OEM'!J:J,'B0.4.OEM'!A:A,'B0.SUM (tuần 0)'!$A279)</f>
        <v>0</v>
      </c>
      <c r="O279" s="55"/>
      <c r="P279" s="55">
        <f>SUMIFS('B0.8.Online'!J:J,'B0.8.Online'!A:A,'B0.SUM (tuần 0)'!$A279)</f>
        <v>0</v>
      </c>
      <c r="Q279" s="57">
        <f t="shared" si="27"/>
        <v>0</v>
      </c>
      <c r="R279" s="55"/>
      <c r="S279" s="55">
        <f>SUMIFS('B0.3.XK'!K:K,'B0.3.XK'!A:A,'B0.SUM (tuần 0)'!$A279)</f>
        <v>0</v>
      </c>
      <c r="T279" s="55"/>
      <c r="U279" s="55">
        <f>SUMIFS('B0.5.GT2'!K:K,'B0.5.GT2'!A:A,'B0.SUM (tuần 0)'!$A279)</f>
        <v>0</v>
      </c>
      <c r="V279" s="55">
        <f>SUMIFS('B0.4.OEM'!K:K,'B0.4.OEM'!A:A,'B0.SUM (tuần 0)'!$A279)</f>
        <v>0</v>
      </c>
      <c r="W279" s="55"/>
      <c r="X279" s="55">
        <f>SUMIFS('B0.8.Online'!K:K,'B0.8.Online'!A:A,'B0.SUM (tuần 0)'!$A279)</f>
        <v>0</v>
      </c>
      <c r="Y279" s="58">
        <f t="shared" si="28"/>
        <v>0</v>
      </c>
      <c r="Z279" s="55"/>
      <c r="AA279" s="55">
        <f>SUMIFS('B0.3.XK'!L:L,'B0.3.XK'!A:A,'B0.SUM (tuần 0)'!$A279)</f>
        <v>0</v>
      </c>
      <c r="AB279" s="55"/>
      <c r="AC279" s="55">
        <f>SUMIFS('B0.5.GT2'!L:L,'B0.5.GT2'!A:A,'B0.SUM (tuần 0)'!$A279)</f>
        <v>0</v>
      </c>
      <c r="AD279" s="55">
        <f>SUMIFS('B0.4.OEM'!L:L,'B0.4.OEM'!A:A,'B0.SUM (tuần 0)'!$A279)</f>
        <v>0</v>
      </c>
      <c r="AE279" s="55"/>
      <c r="AF279" s="55">
        <f>SUMIFS('B0.8.Online'!L:L,'B0.8.Online'!A:A,'B0.SUM (tuần 0)'!$A279)</f>
        <v>0</v>
      </c>
      <c r="AG279" s="59">
        <f t="shared" si="29"/>
        <v>0</v>
      </c>
      <c r="AH279" s="60"/>
      <c r="AI279" s="60">
        <f>SUMIFS('B0.3.XK'!M:M,'B0.3.XK'!A:A,'B0.SUM (tuần 0)'!$A279)</f>
        <v>0</v>
      </c>
      <c r="AJ279" s="60"/>
      <c r="AK279" s="60">
        <f>SUMIFS('B0.5.GT2'!M:M,'B0.5.GT2'!A:A,'B0.SUM (tuần 0)'!$A279)</f>
        <v>0</v>
      </c>
      <c r="AL279" s="55">
        <f>SUMIFS('B0.4.OEM'!M:M,'B0.4.OEM'!A:A,'B0.SUM (tuần 0)'!$A279)</f>
        <v>0</v>
      </c>
      <c r="AM279" s="60"/>
      <c r="AN279" s="60">
        <f>SUMIFS('B0.8.Online'!M:M,'B0.8.Online'!A:A,'B0.SUM (tuần 0)'!$A279)</f>
        <v>0</v>
      </c>
      <c r="AO279" s="61"/>
      <c r="AP279" s="1">
        <f>SUMIFS('B1.SUM (tuần 4)'!$I:$I,'B1.SUM (tuần 4)'!$A:$A,'B0.SUM (tuần 0)'!$A279)</f>
        <v>0</v>
      </c>
      <c r="AQ279" s="62">
        <f t="shared" si="30"/>
        <v>200</v>
      </c>
    </row>
    <row r="280" spans="1:43" ht="13.5" customHeight="1">
      <c r="A280" s="63">
        <v>2003030796</v>
      </c>
      <c r="B280" s="64" t="s">
        <v>467</v>
      </c>
      <c r="C280" s="64" t="s">
        <v>415</v>
      </c>
      <c r="D280" s="52" t="s">
        <v>42</v>
      </c>
      <c r="E280" s="52" t="s">
        <v>376</v>
      </c>
      <c r="F280" s="52"/>
      <c r="G280" s="52"/>
      <c r="H280" s="52">
        <v>16575</v>
      </c>
      <c r="I280" s="56">
        <f t="shared" si="26"/>
        <v>0</v>
      </c>
      <c r="J280" s="55"/>
      <c r="K280" s="55">
        <f>SUMIFS('B0.3.XK'!J:J,'B0.3.XK'!A:A,'B0.SUM (tuần 0)'!$A280)</f>
        <v>0</v>
      </c>
      <c r="L280" s="55"/>
      <c r="M280" s="55">
        <f>SUMIFS('B0.5.GT2'!K:K,'B0.5.GT2'!A:A,'B0.SUM (tuần 0)'!$A280)</f>
        <v>0</v>
      </c>
      <c r="N280" s="55">
        <f>SUMIFS('B0.4.OEM'!J:J,'B0.4.OEM'!A:A,'B0.SUM (tuần 0)'!$A280)</f>
        <v>0</v>
      </c>
      <c r="O280" s="55"/>
      <c r="P280" s="55">
        <f>SUMIFS('B0.8.Online'!J:J,'B0.8.Online'!A:A,'B0.SUM (tuần 0)'!$A280)</f>
        <v>0</v>
      </c>
      <c r="Q280" s="57">
        <f t="shared" si="27"/>
        <v>0</v>
      </c>
      <c r="R280" s="55"/>
      <c r="S280" s="55">
        <f>SUMIFS('B0.3.XK'!K:K,'B0.3.XK'!A:A,'B0.SUM (tuần 0)'!$A280)</f>
        <v>0</v>
      </c>
      <c r="T280" s="55"/>
      <c r="U280" s="55">
        <f>SUMIFS('B0.5.GT2'!K:K,'B0.5.GT2'!A:A,'B0.SUM (tuần 0)'!$A280)</f>
        <v>0</v>
      </c>
      <c r="V280" s="55">
        <f>SUMIFS('B0.4.OEM'!K:K,'B0.4.OEM'!A:A,'B0.SUM (tuần 0)'!$A280)</f>
        <v>0</v>
      </c>
      <c r="W280" s="55"/>
      <c r="X280" s="55">
        <f>SUMIFS('B0.8.Online'!K:K,'B0.8.Online'!A:A,'B0.SUM (tuần 0)'!$A280)</f>
        <v>0</v>
      </c>
      <c r="Y280" s="58">
        <f t="shared" si="28"/>
        <v>2000</v>
      </c>
      <c r="Z280" s="55"/>
      <c r="AA280" s="55">
        <f>SUMIFS('B0.3.XK'!L:L,'B0.3.XK'!A:A,'B0.SUM (tuần 0)'!$A280)</f>
        <v>2000</v>
      </c>
      <c r="AB280" s="55"/>
      <c r="AC280" s="55">
        <f>SUMIFS('B0.5.GT2'!L:L,'B0.5.GT2'!A:A,'B0.SUM (tuần 0)'!$A280)</f>
        <v>0</v>
      </c>
      <c r="AD280" s="55">
        <f>SUMIFS('B0.4.OEM'!L:L,'B0.4.OEM'!A:A,'B0.SUM (tuần 0)'!$A280)</f>
        <v>0</v>
      </c>
      <c r="AE280" s="55"/>
      <c r="AF280" s="55">
        <f>SUMIFS('B0.8.Online'!L:L,'B0.8.Online'!A:A,'B0.SUM (tuần 0)'!$A280)</f>
        <v>0</v>
      </c>
      <c r="AG280" s="59">
        <f t="shared" si="29"/>
        <v>0</v>
      </c>
      <c r="AH280" s="60"/>
      <c r="AI280" s="60">
        <f>SUMIFS('B0.3.XK'!M:M,'B0.3.XK'!A:A,'B0.SUM (tuần 0)'!$A280)</f>
        <v>0</v>
      </c>
      <c r="AJ280" s="60"/>
      <c r="AK280" s="60">
        <f>SUMIFS('B0.5.GT2'!M:M,'B0.5.GT2'!A:A,'B0.SUM (tuần 0)'!$A280)</f>
        <v>0</v>
      </c>
      <c r="AL280" s="55">
        <f>SUMIFS('B0.4.OEM'!M:M,'B0.4.OEM'!A:A,'B0.SUM (tuần 0)'!$A280)</f>
        <v>0</v>
      </c>
      <c r="AM280" s="60"/>
      <c r="AN280" s="60">
        <f>SUMIFS('B0.8.Online'!M:M,'B0.8.Online'!A:A,'B0.SUM (tuần 0)'!$A280)</f>
        <v>0</v>
      </c>
      <c r="AO280" s="61"/>
      <c r="AP280" s="1">
        <f>SUMIFS('B1.SUM (tuần 4)'!$I:$I,'B1.SUM (tuần 4)'!$A:$A,'B0.SUM (tuần 0)'!$A280)</f>
        <v>0</v>
      </c>
      <c r="AQ280" s="62">
        <f t="shared" si="30"/>
        <v>0</v>
      </c>
    </row>
    <row r="281" spans="1:43" ht="13.5" customHeight="1">
      <c r="A281" s="63">
        <v>2003030797</v>
      </c>
      <c r="B281" s="64" t="s">
        <v>468</v>
      </c>
      <c r="C281" s="64" t="s">
        <v>382</v>
      </c>
      <c r="D281" s="52" t="s">
        <v>42</v>
      </c>
      <c r="E281" s="52" t="s">
        <v>376</v>
      </c>
      <c r="F281" s="52"/>
      <c r="G281" s="52"/>
      <c r="H281" s="52">
        <v>16575</v>
      </c>
      <c r="I281" s="56">
        <f t="shared" si="26"/>
        <v>0</v>
      </c>
      <c r="J281" s="55"/>
      <c r="K281" s="55">
        <f>SUMIFS('B0.3.XK'!J:J,'B0.3.XK'!A:A,'B0.SUM (tuần 0)'!$A281)</f>
        <v>0</v>
      </c>
      <c r="L281" s="55"/>
      <c r="M281" s="55">
        <f>SUMIFS('B0.5.GT2'!K:K,'B0.5.GT2'!A:A,'B0.SUM (tuần 0)'!$A281)</f>
        <v>0</v>
      </c>
      <c r="N281" s="55">
        <f>SUMIFS('B0.4.OEM'!J:J,'B0.4.OEM'!A:A,'B0.SUM (tuần 0)'!$A281)</f>
        <v>0</v>
      </c>
      <c r="O281" s="55"/>
      <c r="P281" s="55">
        <f>SUMIFS('B0.8.Online'!J:J,'B0.8.Online'!A:A,'B0.SUM (tuần 0)'!$A281)</f>
        <v>0</v>
      </c>
      <c r="Q281" s="57">
        <f t="shared" si="27"/>
        <v>0</v>
      </c>
      <c r="R281" s="55"/>
      <c r="S281" s="55">
        <f>SUMIFS('B0.3.XK'!K:K,'B0.3.XK'!A:A,'B0.SUM (tuần 0)'!$A281)</f>
        <v>0</v>
      </c>
      <c r="T281" s="55"/>
      <c r="U281" s="55">
        <f>SUMIFS('B0.5.GT2'!K:K,'B0.5.GT2'!A:A,'B0.SUM (tuần 0)'!$A281)</f>
        <v>0</v>
      </c>
      <c r="V281" s="55">
        <f>SUMIFS('B0.4.OEM'!K:K,'B0.4.OEM'!A:A,'B0.SUM (tuần 0)'!$A281)</f>
        <v>0</v>
      </c>
      <c r="W281" s="55"/>
      <c r="X281" s="55">
        <f>SUMIFS('B0.8.Online'!K:K,'B0.8.Online'!A:A,'B0.SUM (tuần 0)'!$A281)</f>
        <v>0</v>
      </c>
      <c r="Y281" s="58">
        <f t="shared" si="28"/>
        <v>2000</v>
      </c>
      <c r="Z281" s="55"/>
      <c r="AA281" s="55">
        <f>SUMIFS('B0.3.XK'!L:L,'B0.3.XK'!A:A,'B0.SUM (tuần 0)'!$A281)</f>
        <v>2000</v>
      </c>
      <c r="AB281" s="55"/>
      <c r="AC281" s="55">
        <f>SUMIFS('B0.5.GT2'!L:L,'B0.5.GT2'!A:A,'B0.SUM (tuần 0)'!$A281)</f>
        <v>0</v>
      </c>
      <c r="AD281" s="55">
        <f>SUMIFS('B0.4.OEM'!L:L,'B0.4.OEM'!A:A,'B0.SUM (tuần 0)'!$A281)</f>
        <v>0</v>
      </c>
      <c r="AE281" s="55"/>
      <c r="AF281" s="55">
        <f>SUMIFS('B0.8.Online'!L:L,'B0.8.Online'!A:A,'B0.SUM (tuần 0)'!$A281)</f>
        <v>0</v>
      </c>
      <c r="AG281" s="59">
        <f t="shared" si="29"/>
        <v>0</v>
      </c>
      <c r="AH281" s="60"/>
      <c r="AI281" s="60">
        <f>SUMIFS('B0.3.XK'!M:M,'B0.3.XK'!A:A,'B0.SUM (tuần 0)'!$A281)</f>
        <v>0</v>
      </c>
      <c r="AJ281" s="60"/>
      <c r="AK281" s="60">
        <f>SUMIFS('B0.5.GT2'!M:M,'B0.5.GT2'!A:A,'B0.SUM (tuần 0)'!$A281)</f>
        <v>0</v>
      </c>
      <c r="AL281" s="55">
        <f>SUMIFS('B0.4.OEM'!M:M,'B0.4.OEM'!A:A,'B0.SUM (tuần 0)'!$A281)</f>
        <v>0</v>
      </c>
      <c r="AM281" s="60"/>
      <c r="AN281" s="60">
        <f>SUMIFS('B0.8.Online'!M:M,'B0.8.Online'!A:A,'B0.SUM (tuần 0)'!$A281)</f>
        <v>0</v>
      </c>
      <c r="AO281" s="61"/>
      <c r="AP281" s="1">
        <f>SUMIFS('B1.SUM (tuần 4)'!$I:$I,'B1.SUM (tuần 4)'!$A:$A,'B0.SUM (tuần 0)'!$A281)</f>
        <v>0</v>
      </c>
      <c r="AQ281" s="62">
        <f t="shared" si="30"/>
        <v>0</v>
      </c>
    </row>
    <row r="282" spans="1:43" ht="13.5" customHeight="1">
      <c r="A282" s="63">
        <v>2003030799</v>
      </c>
      <c r="B282" s="64" t="s">
        <v>469</v>
      </c>
      <c r="C282" s="64" t="s">
        <v>437</v>
      </c>
      <c r="D282" s="52" t="s">
        <v>309</v>
      </c>
      <c r="E282" s="52" t="s">
        <v>376</v>
      </c>
      <c r="F282" s="52"/>
      <c r="G282" s="52"/>
      <c r="H282" s="52">
        <v>223634</v>
      </c>
      <c r="I282" s="56">
        <f t="shared" si="26"/>
        <v>0</v>
      </c>
      <c r="J282" s="55"/>
      <c r="K282" s="55">
        <f>SUMIFS('B0.3.XK'!J:J,'B0.3.XK'!A:A,'B0.SUM (tuần 0)'!$A282)</f>
        <v>0</v>
      </c>
      <c r="L282" s="55"/>
      <c r="M282" s="55">
        <f>SUMIFS('B0.5.GT2'!K:K,'B0.5.GT2'!A:A,'B0.SUM (tuần 0)'!$A282)</f>
        <v>0</v>
      </c>
      <c r="N282" s="55">
        <f>SUMIFS('B0.4.OEM'!J:J,'B0.4.OEM'!A:A,'B0.SUM (tuần 0)'!$A282)</f>
        <v>0</v>
      </c>
      <c r="O282" s="55"/>
      <c r="P282" s="55">
        <f>SUMIFS('B0.8.Online'!J:J,'B0.8.Online'!A:A,'B0.SUM (tuần 0)'!$A282)</f>
        <v>0</v>
      </c>
      <c r="Q282" s="57">
        <f t="shared" si="27"/>
        <v>0</v>
      </c>
      <c r="R282" s="55"/>
      <c r="S282" s="55">
        <f>SUMIFS('B0.3.XK'!K:K,'B0.3.XK'!A:A,'B0.SUM (tuần 0)'!$A282)</f>
        <v>0</v>
      </c>
      <c r="T282" s="55"/>
      <c r="U282" s="55">
        <f>SUMIFS('B0.5.GT2'!K:K,'B0.5.GT2'!A:A,'B0.SUM (tuần 0)'!$A282)</f>
        <v>0</v>
      </c>
      <c r="V282" s="55">
        <f>SUMIFS('B0.4.OEM'!K:K,'B0.4.OEM'!A:A,'B0.SUM (tuần 0)'!$A282)</f>
        <v>0</v>
      </c>
      <c r="W282" s="55"/>
      <c r="X282" s="55">
        <f>SUMIFS('B0.8.Online'!K:K,'B0.8.Online'!A:A,'B0.SUM (tuần 0)'!$A282)</f>
        <v>0</v>
      </c>
      <c r="Y282" s="58">
        <f t="shared" si="28"/>
        <v>0</v>
      </c>
      <c r="Z282" s="55"/>
      <c r="AA282" s="55">
        <f>SUMIFS('B0.3.XK'!L:L,'B0.3.XK'!A:A,'B0.SUM (tuần 0)'!$A282)</f>
        <v>0</v>
      </c>
      <c r="AB282" s="55"/>
      <c r="AC282" s="55">
        <f>SUMIFS('B0.5.GT2'!L:L,'B0.5.GT2'!A:A,'B0.SUM (tuần 0)'!$A282)</f>
        <v>0</v>
      </c>
      <c r="AD282" s="55">
        <f>SUMIFS('B0.4.OEM'!L:L,'B0.4.OEM'!A:A,'B0.SUM (tuần 0)'!$A282)</f>
        <v>0</v>
      </c>
      <c r="AE282" s="55"/>
      <c r="AF282" s="55">
        <f>SUMIFS('B0.8.Online'!L:L,'B0.8.Online'!A:A,'B0.SUM (tuần 0)'!$A282)</f>
        <v>0</v>
      </c>
      <c r="AG282" s="59">
        <f t="shared" si="29"/>
        <v>0</v>
      </c>
      <c r="AH282" s="60"/>
      <c r="AI282" s="60">
        <f>SUMIFS('B0.3.XK'!M:M,'B0.3.XK'!A:A,'B0.SUM (tuần 0)'!$A282)</f>
        <v>0</v>
      </c>
      <c r="AJ282" s="60"/>
      <c r="AK282" s="60">
        <f>SUMIFS('B0.5.GT2'!M:M,'B0.5.GT2'!A:A,'B0.SUM (tuần 0)'!$A282)</f>
        <v>0</v>
      </c>
      <c r="AL282" s="55">
        <f>SUMIFS('B0.4.OEM'!M:M,'B0.4.OEM'!A:A,'B0.SUM (tuần 0)'!$A282)</f>
        <v>0</v>
      </c>
      <c r="AM282" s="60"/>
      <c r="AN282" s="60">
        <f>SUMIFS('B0.8.Online'!M:M,'B0.8.Online'!A:A,'B0.SUM (tuần 0)'!$A282)</f>
        <v>0</v>
      </c>
      <c r="AO282" s="61"/>
      <c r="AP282" s="1">
        <f>SUMIFS('B1.SUM (tuần 4)'!$I:$I,'B1.SUM (tuần 4)'!$A:$A,'B0.SUM (tuần 0)'!$A282)</f>
        <v>0</v>
      </c>
      <c r="AQ282" s="62">
        <f t="shared" si="30"/>
        <v>0</v>
      </c>
    </row>
    <row r="283" spans="1:43" ht="13.5" customHeight="1">
      <c r="A283" s="63">
        <v>2003030809</v>
      </c>
      <c r="B283" s="64" t="s">
        <v>470</v>
      </c>
      <c r="C283" s="64" t="s">
        <v>471</v>
      </c>
      <c r="D283" s="52" t="s">
        <v>42</v>
      </c>
      <c r="E283" s="52" t="s">
        <v>376</v>
      </c>
      <c r="F283" s="52"/>
      <c r="G283" s="52"/>
      <c r="H283" s="52">
        <v>0</v>
      </c>
      <c r="I283" s="56">
        <f t="shared" si="26"/>
        <v>0</v>
      </c>
      <c r="J283" s="55"/>
      <c r="K283" s="55">
        <f>SUMIFS('B0.3.XK'!J:J,'B0.3.XK'!A:A,'B0.SUM (tuần 0)'!$A283)</f>
        <v>0</v>
      </c>
      <c r="L283" s="55"/>
      <c r="M283" s="55">
        <f>SUMIFS('B0.5.GT2'!K:K,'B0.5.GT2'!A:A,'B0.SUM (tuần 0)'!$A283)</f>
        <v>0</v>
      </c>
      <c r="N283" s="55">
        <f>SUMIFS('B0.4.OEM'!J:J,'B0.4.OEM'!A:A,'B0.SUM (tuần 0)'!$A283)</f>
        <v>0</v>
      </c>
      <c r="O283" s="55"/>
      <c r="P283" s="55">
        <f>SUMIFS('B0.8.Online'!J:J,'B0.8.Online'!A:A,'B0.SUM (tuần 0)'!$A283)</f>
        <v>0</v>
      </c>
      <c r="Q283" s="57">
        <f t="shared" si="27"/>
        <v>0</v>
      </c>
      <c r="R283" s="55"/>
      <c r="S283" s="55">
        <f>SUMIFS('B0.3.XK'!K:K,'B0.3.XK'!A:A,'B0.SUM (tuần 0)'!$A283)</f>
        <v>0</v>
      </c>
      <c r="T283" s="55"/>
      <c r="U283" s="55">
        <f>SUMIFS('B0.5.GT2'!K:K,'B0.5.GT2'!A:A,'B0.SUM (tuần 0)'!$A283)</f>
        <v>0</v>
      </c>
      <c r="V283" s="55">
        <f>SUMIFS('B0.4.OEM'!K:K,'B0.4.OEM'!A:A,'B0.SUM (tuần 0)'!$A283)</f>
        <v>0</v>
      </c>
      <c r="W283" s="55"/>
      <c r="X283" s="55">
        <f>SUMIFS('B0.8.Online'!K:K,'B0.8.Online'!A:A,'B0.SUM (tuần 0)'!$A283)</f>
        <v>0</v>
      </c>
      <c r="Y283" s="58">
        <f t="shared" si="28"/>
        <v>0</v>
      </c>
      <c r="Z283" s="55"/>
      <c r="AA283" s="55">
        <f>SUMIFS('B0.3.XK'!L:L,'B0.3.XK'!A:A,'B0.SUM (tuần 0)'!$A283)</f>
        <v>0</v>
      </c>
      <c r="AB283" s="55"/>
      <c r="AC283" s="55">
        <f>SUMIFS('B0.5.GT2'!L:L,'B0.5.GT2'!A:A,'B0.SUM (tuần 0)'!$A283)</f>
        <v>0</v>
      </c>
      <c r="AD283" s="55">
        <f>SUMIFS('B0.4.OEM'!L:L,'B0.4.OEM'!A:A,'B0.SUM (tuần 0)'!$A283)</f>
        <v>0</v>
      </c>
      <c r="AE283" s="55"/>
      <c r="AF283" s="55">
        <f>SUMIFS('B0.8.Online'!L:L,'B0.8.Online'!A:A,'B0.SUM (tuần 0)'!$A283)</f>
        <v>0</v>
      </c>
      <c r="AG283" s="59">
        <f t="shared" si="29"/>
        <v>0</v>
      </c>
      <c r="AH283" s="60"/>
      <c r="AI283" s="60">
        <f>SUMIFS('B0.3.XK'!M:M,'B0.3.XK'!A:A,'B0.SUM (tuần 0)'!$A283)</f>
        <v>0</v>
      </c>
      <c r="AJ283" s="60"/>
      <c r="AK283" s="60">
        <f>SUMIFS('B0.5.GT2'!M:M,'B0.5.GT2'!A:A,'B0.SUM (tuần 0)'!$A283)</f>
        <v>0</v>
      </c>
      <c r="AL283" s="55">
        <f>SUMIFS('B0.4.OEM'!M:M,'B0.4.OEM'!A:A,'B0.SUM (tuần 0)'!$A283)</f>
        <v>0</v>
      </c>
      <c r="AM283" s="60"/>
      <c r="AN283" s="60">
        <f>SUMIFS('B0.8.Online'!M:M,'B0.8.Online'!A:A,'B0.SUM (tuần 0)'!$A283)</f>
        <v>0</v>
      </c>
      <c r="AO283" s="61"/>
      <c r="AP283" s="1">
        <f>SUMIFS('B1.SUM (tuần 4)'!$I:$I,'B1.SUM (tuần 4)'!$A:$A,'B0.SUM (tuần 0)'!$A283)</f>
        <v>0</v>
      </c>
      <c r="AQ283" s="62">
        <f t="shared" si="30"/>
        <v>0</v>
      </c>
    </row>
    <row r="284" spans="1:43" ht="13.5" customHeight="1">
      <c r="A284" s="63">
        <v>2003030829</v>
      </c>
      <c r="B284" s="64" t="s">
        <v>472</v>
      </c>
      <c r="C284" s="64" t="s">
        <v>473</v>
      </c>
      <c r="D284" s="52" t="s">
        <v>42</v>
      </c>
      <c r="E284" s="52" t="s">
        <v>474</v>
      </c>
      <c r="F284" s="52"/>
      <c r="G284" s="52"/>
      <c r="H284" s="52">
        <v>7893</v>
      </c>
      <c r="I284" s="56">
        <f t="shared" si="26"/>
        <v>0</v>
      </c>
      <c r="J284" s="55"/>
      <c r="K284" s="55">
        <f>SUMIFS('B0.3.XK'!J:J,'B0.3.XK'!A:A,'B0.SUM (tuần 0)'!$A284)</f>
        <v>0</v>
      </c>
      <c r="L284" s="55"/>
      <c r="M284" s="55">
        <f>SUMIFS('B0.5.GT2'!K:K,'B0.5.GT2'!A:A,'B0.SUM (tuần 0)'!$A284)</f>
        <v>0</v>
      </c>
      <c r="N284" s="55">
        <f>SUMIFS('B0.4.OEM'!J:J,'B0.4.OEM'!A:A,'B0.SUM (tuần 0)'!$A284)</f>
        <v>0</v>
      </c>
      <c r="O284" s="55"/>
      <c r="P284" s="55">
        <f>SUMIFS('B0.8.Online'!J:J,'B0.8.Online'!A:A,'B0.SUM (tuần 0)'!$A284)</f>
        <v>0</v>
      </c>
      <c r="Q284" s="57">
        <f t="shared" si="27"/>
        <v>0</v>
      </c>
      <c r="R284" s="55"/>
      <c r="S284" s="55">
        <f>SUMIFS('B0.3.XK'!K:K,'B0.3.XK'!A:A,'B0.SUM (tuần 0)'!$A284)</f>
        <v>0</v>
      </c>
      <c r="T284" s="55"/>
      <c r="U284" s="55">
        <f>SUMIFS('B0.5.GT2'!K:K,'B0.5.GT2'!A:A,'B0.SUM (tuần 0)'!$A284)</f>
        <v>0</v>
      </c>
      <c r="V284" s="55">
        <f>SUMIFS('B0.4.OEM'!K:K,'B0.4.OEM'!A:A,'B0.SUM (tuần 0)'!$A284)</f>
        <v>0</v>
      </c>
      <c r="W284" s="55"/>
      <c r="X284" s="55">
        <f>SUMIFS('B0.8.Online'!K:K,'B0.8.Online'!A:A,'B0.SUM (tuần 0)'!$A284)</f>
        <v>0</v>
      </c>
      <c r="Y284" s="58">
        <f t="shared" si="28"/>
        <v>0</v>
      </c>
      <c r="Z284" s="55"/>
      <c r="AA284" s="55">
        <f>SUMIFS('B0.3.XK'!L:L,'B0.3.XK'!A:A,'B0.SUM (tuần 0)'!$A284)</f>
        <v>0</v>
      </c>
      <c r="AB284" s="55"/>
      <c r="AC284" s="55">
        <f>SUMIFS('B0.5.GT2'!L:L,'B0.5.GT2'!A:A,'B0.SUM (tuần 0)'!$A284)</f>
        <v>0</v>
      </c>
      <c r="AD284" s="55">
        <f>SUMIFS('B0.4.OEM'!L:L,'B0.4.OEM'!A:A,'B0.SUM (tuần 0)'!$A284)</f>
        <v>0</v>
      </c>
      <c r="AE284" s="55"/>
      <c r="AF284" s="55">
        <f>SUMIFS('B0.8.Online'!L:L,'B0.8.Online'!A:A,'B0.SUM (tuần 0)'!$A284)</f>
        <v>0</v>
      </c>
      <c r="AG284" s="59">
        <f t="shared" si="29"/>
        <v>0</v>
      </c>
      <c r="AH284" s="60"/>
      <c r="AI284" s="60">
        <f>SUMIFS('B0.3.XK'!M:M,'B0.3.XK'!A:A,'B0.SUM (tuần 0)'!$A284)</f>
        <v>0</v>
      </c>
      <c r="AJ284" s="60"/>
      <c r="AK284" s="60">
        <f>SUMIFS('B0.5.GT2'!M:M,'B0.5.GT2'!A:A,'B0.SUM (tuần 0)'!$A284)</f>
        <v>0</v>
      </c>
      <c r="AL284" s="55">
        <f>SUMIFS('B0.4.OEM'!M:M,'B0.4.OEM'!A:A,'B0.SUM (tuần 0)'!$A284)</f>
        <v>0</v>
      </c>
      <c r="AM284" s="60"/>
      <c r="AN284" s="60">
        <f>SUMIFS('B0.8.Online'!M:M,'B0.8.Online'!A:A,'B0.SUM (tuần 0)'!$A284)</f>
        <v>0</v>
      </c>
      <c r="AO284" s="61"/>
      <c r="AP284" s="1">
        <f>SUMIFS('B1.SUM (tuần 4)'!$I:$I,'B1.SUM (tuần 4)'!$A:$A,'B0.SUM (tuần 0)'!$A284)</f>
        <v>0</v>
      </c>
      <c r="AQ284" s="62">
        <f t="shared" si="30"/>
        <v>0</v>
      </c>
    </row>
    <row r="285" spans="1:43" ht="13.5" customHeight="1">
      <c r="A285" s="63">
        <v>2003030830</v>
      </c>
      <c r="B285" s="64" t="s">
        <v>475</v>
      </c>
      <c r="C285" s="64" t="s">
        <v>476</v>
      </c>
      <c r="D285" s="52" t="s">
        <v>42</v>
      </c>
      <c r="E285" s="52" t="s">
        <v>477</v>
      </c>
      <c r="F285" s="52"/>
      <c r="G285" s="52"/>
      <c r="H285" s="52">
        <v>14997</v>
      </c>
      <c r="I285" s="56">
        <f t="shared" si="26"/>
        <v>0</v>
      </c>
      <c r="J285" s="55"/>
      <c r="K285" s="55">
        <f>SUMIFS('B0.3.XK'!J:J,'B0.3.XK'!A:A,'B0.SUM (tuần 0)'!$A285)</f>
        <v>0</v>
      </c>
      <c r="L285" s="55"/>
      <c r="M285" s="55">
        <f>SUMIFS('B0.5.GT2'!K:K,'B0.5.GT2'!A:A,'B0.SUM (tuần 0)'!$A285)</f>
        <v>0</v>
      </c>
      <c r="N285" s="55">
        <f>SUMIFS('B0.4.OEM'!J:J,'B0.4.OEM'!A:A,'B0.SUM (tuần 0)'!$A285)</f>
        <v>0</v>
      </c>
      <c r="O285" s="55"/>
      <c r="P285" s="55">
        <f>SUMIFS('B0.8.Online'!J:J,'B0.8.Online'!A:A,'B0.SUM (tuần 0)'!$A285)</f>
        <v>0</v>
      </c>
      <c r="Q285" s="57">
        <f t="shared" si="27"/>
        <v>0</v>
      </c>
      <c r="R285" s="55"/>
      <c r="S285" s="55">
        <f>SUMIFS('B0.3.XK'!K:K,'B0.3.XK'!A:A,'B0.SUM (tuần 0)'!$A285)</f>
        <v>0</v>
      </c>
      <c r="T285" s="55"/>
      <c r="U285" s="55">
        <f>SUMIFS('B0.5.GT2'!K:K,'B0.5.GT2'!A:A,'B0.SUM (tuần 0)'!$A285)</f>
        <v>0</v>
      </c>
      <c r="V285" s="55">
        <f>SUMIFS('B0.4.OEM'!K:K,'B0.4.OEM'!A:A,'B0.SUM (tuần 0)'!$A285)</f>
        <v>0</v>
      </c>
      <c r="W285" s="55"/>
      <c r="X285" s="55">
        <f>SUMIFS('B0.8.Online'!K:K,'B0.8.Online'!A:A,'B0.SUM (tuần 0)'!$A285)</f>
        <v>0</v>
      </c>
      <c r="Y285" s="58">
        <f t="shared" si="28"/>
        <v>0</v>
      </c>
      <c r="Z285" s="55"/>
      <c r="AA285" s="55">
        <f>SUMIFS('B0.3.XK'!L:L,'B0.3.XK'!A:A,'B0.SUM (tuần 0)'!$A285)</f>
        <v>0</v>
      </c>
      <c r="AB285" s="55"/>
      <c r="AC285" s="55">
        <f>SUMIFS('B0.5.GT2'!L:L,'B0.5.GT2'!A:A,'B0.SUM (tuần 0)'!$A285)</f>
        <v>0</v>
      </c>
      <c r="AD285" s="55">
        <f>SUMIFS('B0.4.OEM'!L:L,'B0.4.OEM'!A:A,'B0.SUM (tuần 0)'!$A285)</f>
        <v>0</v>
      </c>
      <c r="AE285" s="55"/>
      <c r="AF285" s="55">
        <f>SUMIFS('B0.8.Online'!L:L,'B0.8.Online'!A:A,'B0.SUM (tuần 0)'!$A285)</f>
        <v>0</v>
      </c>
      <c r="AG285" s="59">
        <f t="shared" si="29"/>
        <v>0</v>
      </c>
      <c r="AH285" s="60"/>
      <c r="AI285" s="60">
        <f>SUMIFS('B0.3.XK'!M:M,'B0.3.XK'!A:A,'B0.SUM (tuần 0)'!$A285)</f>
        <v>0</v>
      </c>
      <c r="AJ285" s="60"/>
      <c r="AK285" s="60">
        <f>SUMIFS('B0.5.GT2'!M:M,'B0.5.GT2'!A:A,'B0.SUM (tuần 0)'!$A285)</f>
        <v>0</v>
      </c>
      <c r="AL285" s="55">
        <f>SUMIFS('B0.4.OEM'!M:M,'B0.4.OEM'!A:A,'B0.SUM (tuần 0)'!$A285)</f>
        <v>0</v>
      </c>
      <c r="AM285" s="60"/>
      <c r="AN285" s="60">
        <f>SUMIFS('B0.8.Online'!M:M,'B0.8.Online'!A:A,'B0.SUM (tuần 0)'!$A285)</f>
        <v>0</v>
      </c>
      <c r="AO285" s="61"/>
      <c r="AP285" s="1">
        <f>SUMIFS('B1.SUM (tuần 4)'!$I:$I,'B1.SUM (tuần 4)'!$A:$A,'B0.SUM (tuần 0)'!$A285)</f>
        <v>0</v>
      </c>
      <c r="AQ285" s="62">
        <f t="shared" si="30"/>
        <v>0</v>
      </c>
    </row>
    <row r="286" spans="1:43" ht="13.5" customHeight="1">
      <c r="A286" s="63">
        <v>2003030831</v>
      </c>
      <c r="B286" s="64" t="s">
        <v>478</v>
      </c>
      <c r="C286" s="64" t="s">
        <v>479</v>
      </c>
      <c r="D286" s="52" t="s">
        <v>42</v>
      </c>
      <c r="E286" s="52" t="s">
        <v>480</v>
      </c>
      <c r="F286" s="52"/>
      <c r="G286" s="52"/>
      <c r="H286" s="52">
        <v>14997</v>
      </c>
      <c r="I286" s="56">
        <f t="shared" si="26"/>
        <v>0</v>
      </c>
      <c r="J286" s="55"/>
      <c r="K286" s="55">
        <f>SUMIFS('B0.3.XK'!J:J,'B0.3.XK'!A:A,'B0.SUM (tuần 0)'!$A286)</f>
        <v>0</v>
      </c>
      <c r="L286" s="55"/>
      <c r="M286" s="55">
        <f>SUMIFS('B0.5.GT2'!K:K,'B0.5.GT2'!A:A,'B0.SUM (tuần 0)'!$A286)</f>
        <v>0</v>
      </c>
      <c r="N286" s="55">
        <f>SUMIFS('B0.4.OEM'!J:J,'B0.4.OEM'!A:A,'B0.SUM (tuần 0)'!$A286)</f>
        <v>0</v>
      </c>
      <c r="O286" s="55"/>
      <c r="P286" s="55">
        <f>SUMIFS('B0.8.Online'!J:J,'B0.8.Online'!A:A,'B0.SUM (tuần 0)'!$A286)</f>
        <v>0</v>
      </c>
      <c r="Q286" s="57">
        <f t="shared" si="27"/>
        <v>0</v>
      </c>
      <c r="R286" s="55"/>
      <c r="S286" s="55">
        <f>SUMIFS('B0.3.XK'!K:K,'B0.3.XK'!A:A,'B0.SUM (tuần 0)'!$A286)</f>
        <v>0</v>
      </c>
      <c r="T286" s="55"/>
      <c r="U286" s="55">
        <f>SUMIFS('B0.5.GT2'!K:K,'B0.5.GT2'!A:A,'B0.SUM (tuần 0)'!$A286)</f>
        <v>0</v>
      </c>
      <c r="V286" s="55">
        <f>SUMIFS('B0.4.OEM'!K:K,'B0.4.OEM'!A:A,'B0.SUM (tuần 0)'!$A286)</f>
        <v>0</v>
      </c>
      <c r="W286" s="55"/>
      <c r="X286" s="55">
        <f>SUMIFS('B0.8.Online'!K:K,'B0.8.Online'!A:A,'B0.SUM (tuần 0)'!$A286)</f>
        <v>0</v>
      </c>
      <c r="Y286" s="58">
        <f t="shared" si="28"/>
        <v>0</v>
      </c>
      <c r="Z286" s="55"/>
      <c r="AA286" s="55">
        <f>SUMIFS('B0.3.XK'!L:L,'B0.3.XK'!A:A,'B0.SUM (tuần 0)'!$A286)</f>
        <v>0</v>
      </c>
      <c r="AB286" s="55"/>
      <c r="AC286" s="55">
        <f>SUMIFS('B0.5.GT2'!L:L,'B0.5.GT2'!A:A,'B0.SUM (tuần 0)'!$A286)</f>
        <v>0</v>
      </c>
      <c r="AD286" s="55">
        <f>SUMIFS('B0.4.OEM'!L:L,'B0.4.OEM'!A:A,'B0.SUM (tuần 0)'!$A286)</f>
        <v>0</v>
      </c>
      <c r="AE286" s="55"/>
      <c r="AF286" s="55">
        <f>SUMIFS('B0.8.Online'!L:L,'B0.8.Online'!A:A,'B0.SUM (tuần 0)'!$A286)</f>
        <v>0</v>
      </c>
      <c r="AG286" s="59">
        <f t="shared" si="29"/>
        <v>0</v>
      </c>
      <c r="AH286" s="60"/>
      <c r="AI286" s="60">
        <f>SUMIFS('B0.3.XK'!M:M,'B0.3.XK'!A:A,'B0.SUM (tuần 0)'!$A286)</f>
        <v>0</v>
      </c>
      <c r="AJ286" s="60"/>
      <c r="AK286" s="60">
        <f>SUMIFS('B0.5.GT2'!M:M,'B0.5.GT2'!A:A,'B0.SUM (tuần 0)'!$A286)</f>
        <v>0</v>
      </c>
      <c r="AL286" s="55">
        <f>SUMIFS('B0.4.OEM'!M:M,'B0.4.OEM'!A:A,'B0.SUM (tuần 0)'!$A286)</f>
        <v>0</v>
      </c>
      <c r="AM286" s="60"/>
      <c r="AN286" s="60">
        <f>SUMIFS('B0.8.Online'!M:M,'B0.8.Online'!A:A,'B0.SUM (tuần 0)'!$A286)</f>
        <v>0</v>
      </c>
      <c r="AO286" s="61"/>
      <c r="AP286" s="1">
        <f>SUMIFS('B1.SUM (tuần 4)'!$I:$I,'B1.SUM (tuần 4)'!$A:$A,'B0.SUM (tuần 0)'!$A286)</f>
        <v>0</v>
      </c>
      <c r="AQ286" s="62">
        <f t="shared" si="30"/>
        <v>0</v>
      </c>
    </row>
    <row r="287" spans="1:43" ht="13.5" customHeight="1">
      <c r="A287" s="63">
        <v>2003030832</v>
      </c>
      <c r="B287" s="64" t="s">
        <v>481</v>
      </c>
      <c r="C287" s="64" t="s">
        <v>482</v>
      </c>
      <c r="D287" s="52" t="s">
        <v>42</v>
      </c>
      <c r="E287" s="52" t="s">
        <v>376</v>
      </c>
      <c r="F287" s="52"/>
      <c r="G287" s="52"/>
      <c r="H287" s="52">
        <v>26310</v>
      </c>
      <c r="I287" s="56">
        <f t="shared" si="26"/>
        <v>0</v>
      </c>
      <c r="J287" s="55"/>
      <c r="K287" s="55">
        <f>SUMIFS('B0.3.XK'!J:J,'B0.3.XK'!A:A,'B0.SUM (tuần 0)'!$A287)</f>
        <v>0</v>
      </c>
      <c r="L287" s="55"/>
      <c r="M287" s="55">
        <f>SUMIFS('B0.5.GT2'!K:K,'B0.5.GT2'!A:A,'B0.SUM (tuần 0)'!$A287)</f>
        <v>0</v>
      </c>
      <c r="N287" s="55">
        <f>SUMIFS('B0.4.OEM'!J:J,'B0.4.OEM'!A:A,'B0.SUM (tuần 0)'!$A287)</f>
        <v>0</v>
      </c>
      <c r="O287" s="55"/>
      <c r="P287" s="55">
        <f>SUMIFS('B0.8.Online'!J:J,'B0.8.Online'!A:A,'B0.SUM (tuần 0)'!$A287)</f>
        <v>0</v>
      </c>
      <c r="Q287" s="57">
        <f t="shared" si="27"/>
        <v>0</v>
      </c>
      <c r="R287" s="55"/>
      <c r="S287" s="55">
        <f>SUMIFS('B0.3.XK'!K:K,'B0.3.XK'!A:A,'B0.SUM (tuần 0)'!$A287)</f>
        <v>0</v>
      </c>
      <c r="T287" s="55"/>
      <c r="U287" s="55">
        <f>SUMIFS('B0.5.GT2'!K:K,'B0.5.GT2'!A:A,'B0.SUM (tuần 0)'!$A287)</f>
        <v>0</v>
      </c>
      <c r="V287" s="55">
        <f>SUMIFS('B0.4.OEM'!K:K,'B0.4.OEM'!A:A,'B0.SUM (tuần 0)'!$A287)</f>
        <v>0</v>
      </c>
      <c r="W287" s="55"/>
      <c r="X287" s="55">
        <f>SUMIFS('B0.8.Online'!K:K,'B0.8.Online'!A:A,'B0.SUM (tuần 0)'!$A287)</f>
        <v>0</v>
      </c>
      <c r="Y287" s="58">
        <f t="shared" si="28"/>
        <v>0</v>
      </c>
      <c r="Z287" s="55"/>
      <c r="AA287" s="55">
        <f>SUMIFS('B0.3.XK'!L:L,'B0.3.XK'!A:A,'B0.SUM (tuần 0)'!$A287)</f>
        <v>0</v>
      </c>
      <c r="AB287" s="55"/>
      <c r="AC287" s="55">
        <f>SUMIFS('B0.5.GT2'!L:L,'B0.5.GT2'!A:A,'B0.SUM (tuần 0)'!$A287)</f>
        <v>0</v>
      </c>
      <c r="AD287" s="55">
        <f>SUMIFS('B0.4.OEM'!L:L,'B0.4.OEM'!A:A,'B0.SUM (tuần 0)'!$A287)</f>
        <v>0</v>
      </c>
      <c r="AE287" s="55"/>
      <c r="AF287" s="55">
        <f>SUMIFS('B0.8.Online'!L:L,'B0.8.Online'!A:A,'B0.SUM (tuần 0)'!$A287)</f>
        <v>0</v>
      </c>
      <c r="AG287" s="59">
        <f t="shared" si="29"/>
        <v>0</v>
      </c>
      <c r="AH287" s="60"/>
      <c r="AI287" s="60">
        <f>SUMIFS('B0.3.XK'!M:M,'B0.3.XK'!A:A,'B0.SUM (tuần 0)'!$A287)</f>
        <v>0</v>
      </c>
      <c r="AJ287" s="60"/>
      <c r="AK287" s="60">
        <f>SUMIFS('B0.5.GT2'!M:M,'B0.5.GT2'!A:A,'B0.SUM (tuần 0)'!$A287)</f>
        <v>0</v>
      </c>
      <c r="AL287" s="55">
        <f>SUMIFS('B0.4.OEM'!M:M,'B0.4.OEM'!A:A,'B0.SUM (tuần 0)'!$A287)</f>
        <v>0</v>
      </c>
      <c r="AM287" s="60"/>
      <c r="AN287" s="60">
        <f>SUMIFS('B0.8.Online'!M:M,'B0.8.Online'!A:A,'B0.SUM (tuần 0)'!$A287)</f>
        <v>0</v>
      </c>
      <c r="AO287" s="61"/>
      <c r="AP287" s="1">
        <f>SUMIFS('B1.SUM (tuần 4)'!$I:$I,'B1.SUM (tuần 4)'!$A:$A,'B0.SUM (tuần 0)'!$A287)</f>
        <v>0</v>
      </c>
      <c r="AQ287" s="62">
        <f t="shared" si="30"/>
        <v>0</v>
      </c>
    </row>
    <row r="288" spans="1:43" ht="13.5" customHeight="1">
      <c r="A288" s="63">
        <v>2003030833</v>
      </c>
      <c r="B288" s="64" t="s">
        <v>483</v>
      </c>
      <c r="C288" s="64" t="s">
        <v>484</v>
      </c>
      <c r="D288" s="52" t="s">
        <v>42</v>
      </c>
      <c r="E288" s="52" t="s">
        <v>376</v>
      </c>
      <c r="F288" s="52"/>
      <c r="G288" s="52"/>
      <c r="H288" s="52">
        <v>25784</v>
      </c>
      <c r="I288" s="56">
        <f t="shared" si="26"/>
        <v>0</v>
      </c>
      <c r="J288" s="55"/>
      <c r="K288" s="55">
        <f>SUMIFS('B0.3.XK'!J:J,'B0.3.XK'!A:A,'B0.SUM (tuần 0)'!$A288)</f>
        <v>0</v>
      </c>
      <c r="L288" s="55"/>
      <c r="M288" s="55">
        <f>SUMIFS('B0.5.GT2'!K:K,'B0.5.GT2'!A:A,'B0.SUM (tuần 0)'!$A288)</f>
        <v>0</v>
      </c>
      <c r="N288" s="55">
        <f>SUMIFS('B0.4.OEM'!J:J,'B0.4.OEM'!A:A,'B0.SUM (tuần 0)'!$A288)</f>
        <v>0</v>
      </c>
      <c r="O288" s="55"/>
      <c r="P288" s="55">
        <f>SUMIFS('B0.8.Online'!J:J,'B0.8.Online'!A:A,'B0.SUM (tuần 0)'!$A288)</f>
        <v>0</v>
      </c>
      <c r="Q288" s="57">
        <f t="shared" si="27"/>
        <v>0</v>
      </c>
      <c r="R288" s="55"/>
      <c r="S288" s="55">
        <f>SUMIFS('B0.3.XK'!K:K,'B0.3.XK'!A:A,'B0.SUM (tuần 0)'!$A288)</f>
        <v>0</v>
      </c>
      <c r="T288" s="55"/>
      <c r="U288" s="55">
        <f>SUMIFS('B0.5.GT2'!K:K,'B0.5.GT2'!A:A,'B0.SUM (tuần 0)'!$A288)</f>
        <v>0</v>
      </c>
      <c r="V288" s="55">
        <f>SUMIFS('B0.4.OEM'!K:K,'B0.4.OEM'!A:A,'B0.SUM (tuần 0)'!$A288)</f>
        <v>0</v>
      </c>
      <c r="W288" s="55"/>
      <c r="X288" s="55">
        <f>SUMIFS('B0.8.Online'!K:K,'B0.8.Online'!A:A,'B0.SUM (tuần 0)'!$A288)</f>
        <v>0</v>
      </c>
      <c r="Y288" s="58">
        <f t="shared" si="28"/>
        <v>0</v>
      </c>
      <c r="Z288" s="55"/>
      <c r="AA288" s="55">
        <f>SUMIFS('B0.3.XK'!L:L,'B0.3.XK'!A:A,'B0.SUM (tuần 0)'!$A288)</f>
        <v>0</v>
      </c>
      <c r="AB288" s="55"/>
      <c r="AC288" s="55">
        <f>SUMIFS('B0.5.GT2'!L:L,'B0.5.GT2'!A:A,'B0.SUM (tuần 0)'!$A288)</f>
        <v>0</v>
      </c>
      <c r="AD288" s="55">
        <f>SUMIFS('B0.4.OEM'!L:L,'B0.4.OEM'!A:A,'B0.SUM (tuần 0)'!$A288)</f>
        <v>0</v>
      </c>
      <c r="AE288" s="55"/>
      <c r="AF288" s="55">
        <f>SUMIFS('B0.8.Online'!L:L,'B0.8.Online'!A:A,'B0.SUM (tuần 0)'!$A288)</f>
        <v>0</v>
      </c>
      <c r="AG288" s="59">
        <f t="shared" si="29"/>
        <v>0</v>
      </c>
      <c r="AH288" s="60"/>
      <c r="AI288" s="60">
        <f>SUMIFS('B0.3.XK'!M:M,'B0.3.XK'!A:A,'B0.SUM (tuần 0)'!$A288)</f>
        <v>0</v>
      </c>
      <c r="AJ288" s="60"/>
      <c r="AK288" s="60">
        <f>SUMIFS('B0.5.GT2'!M:M,'B0.5.GT2'!A:A,'B0.SUM (tuần 0)'!$A288)</f>
        <v>0</v>
      </c>
      <c r="AL288" s="55">
        <f>SUMIFS('B0.4.OEM'!M:M,'B0.4.OEM'!A:A,'B0.SUM (tuần 0)'!$A288)</f>
        <v>0</v>
      </c>
      <c r="AM288" s="60"/>
      <c r="AN288" s="60">
        <f>SUMIFS('B0.8.Online'!M:M,'B0.8.Online'!A:A,'B0.SUM (tuần 0)'!$A288)</f>
        <v>0</v>
      </c>
      <c r="AO288" s="61"/>
      <c r="AP288" s="1">
        <f>SUMIFS('B1.SUM (tuần 4)'!$I:$I,'B1.SUM (tuần 4)'!$A:$A,'B0.SUM (tuần 0)'!$A288)</f>
        <v>0</v>
      </c>
      <c r="AQ288" s="62">
        <f t="shared" si="30"/>
        <v>0</v>
      </c>
    </row>
    <row r="289" spans="1:43" ht="13.5" customHeight="1">
      <c r="A289" s="63">
        <v>2003030834</v>
      </c>
      <c r="B289" s="64" t="s">
        <v>485</v>
      </c>
      <c r="C289" s="64" t="s">
        <v>398</v>
      </c>
      <c r="D289" s="52" t="s">
        <v>42</v>
      </c>
      <c r="E289" s="52" t="s">
        <v>376</v>
      </c>
      <c r="F289" s="52"/>
      <c r="G289" s="52"/>
      <c r="H289" s="52">
        <v>52620</v>
      </c>
      <c r="I289" s="56">
        <f t="shared" si="26"/>
        <v>0</v>
      </c>
      <c r="J289" s="55"/>
      <c r="K289" s="55">
        <f>SUMIFS('B0.3.XK'!J:J,'B0.3.XK'!A:A,'B0.SUM (tuần 0)'!$A289)</f>
        <v>0</v>
      </c>
      <c r="L289" s="55"/>
      <c r="M289" s="55">
        <f>SUMIFS('B0.5.GT2'!K:K,'B0.5.GT2'!A:A,'B0.SUM (tuần 0)'!$A289)</f>
        <v>0</v>
      </c>
      <c r="N289" s="55">
        <f>SUMIFS('B0.4.OEM'!J:J,'B0.4.OEM'!A:A,'B0.SUM (tuần 0)'!$A289)</f>
        <v>0</v>
      </c>
      <c r="O289" s="55"/>
      <c r="P289" s="55">
        <f>SUMIFS('B0.8.Online'!J:J,'B0.8.Online'!A:A,'B0.SUM (tuần 0)'!$A289)</f>
        <v>0</v>
      </c>
      <c r="Q289" s="57">
        <f t="shared" si="27"/>
        <v>0</v>
      </c>
      <c r="R289" s="55"/>
      <c r="S289" s="55">
        <f>SUMIFS('B0.3.XK'!K:K,'B0.3.XK'!A:A,'B0.SUM (tuần 0)'!$A289)</f>
        <v>0</v>
      </c>
      <c r="T289" s="55"/>
      <c r="U289" s="55">
        <f>SUMIFS('B0.5.GT2'!K:K,'B0.5.GT2'!A:A,'B0.SUM (tuần 0)'!$A289)</f>
        <v>0</v>
      </c>
      <c r="V289" s="55">
        <f>SUMIFS('B0.4.OEM'!K:K,'B0.4.OEM'!A:A,'B0.SUM (tuần 0)'!$A289)</f>
        <v>0</v>
      </c>
      <c r="W289" s="55"/>
      <c r="X289" s="55">
        <f>SUMIFS('B0.8.Online'!K:K,'B0.8.Online'!A:A,'B0.SUM (tuần 0)'!$A289)</f>
        <v>0</v>
      </c>
      <c r="Y289" s="58">
        <f t="shared" si="28"/>
        <v>0</v>
      </c>
      <c r="Z289" s="55"/>
      <c r="AA289" s="55">
        <f>SUMIFS('B0.3.XK'!L:L,'B0.3.XK'!A:A,'B0.SUM (tuần 0)'!$A289)</f>
        <v>0</v>
      </c>
      <c r="AB289" s="55"/>
      <c r="AC289" s="55">
        <f>SUMIFS('B0.5.GT2'!L:L,'B0.5.GT2'!A:A,'B0.SUM (tuần 0)'!$A289)</f>
        <v>0</v>
      </c>
      <c r="AD289" s="55">
        <f>SUMIFS('B0.4.OEM'!L:L,'B0.4.OEM'!A:A,'B0.SUM (tuần 0)'!$A289)</f>
        <v>0</v>
      </c>
      <c r="AE289" s="55"/>
      <c r="AF289" s="55">
        <f>SUMIFS('B0.8.Online'!L:L,'B0.8.Online'!A:A,'B0.SUM (tuần 0)'!$A289)</f>
        <v>0</v>
      </c>
      <c r="AG289" s="59">
        <f t="shared" si="29"/>
        <v>0</v>
      </c>
      <c r="AH289" s="60"/>
      <c r="AI289" s="60">
        <f>SUMIFS('B0.3.XK'!M:M,'B0.3.XK'!A:A,'B0.SUM (tuần 0)'!$A289)</f>
        <v>0</v>
      </c>
      <c r="AJ289" s="60"/>
      <c r="AK289" s="60">
        <f>SUMIFS('B0.5.GT2'!M:M,'B0.5.GT2'!A:A,'B0.SUM (tuần 0)'!$A289)</f>
        <v>0</v>
      </c>
      <c r="AL289" s="55">
        <f>SUMIFS('B0.4.OEM'!M:M,'B0.4.OEM'!A:A,'B0.SUM (tuần 0)'!$A289)</f>
        <v>0</v>
      </c>
      <c r="AM289" s="60"/>
      <c r="AN289" s="60">
        <f>SUMIFS('B0.8.Online'!M:M,'B0.8.Online'!A:A,'B0.SUM (tuần 0)'!$A289)</f>
        <v>0</v>
      </c>
      <c r="AO289" s="61"/>
      <c r="AP289" s="1">
        <f>SUMIFS('B1.SUM (tuần 4)'!$I:$I,'B1.SUM (tuần 4)'!$A:$A,'B0.SUM (tuần 0)'!$A289)</f>
        <v>0</v>
      </c>
      <c r="AQ289" s="62">
        <f t="shared" si="30"/>
        <v>0</v>
      </c>
    </row>
    <row r="290" spans="1:43" ht="13.5" customHeight="1">
      <c r="A290" s="63">
        <v>2003030835</v>
      </c>
      <c r="B290" s="64" t="s">
        <v>486</v>
      </c>
      <c r="C290" s="64" t="s">
        <v>384</v>
      </c>
      <c r="D290" s="52" t="s">
        <v>42</v>
      </c>
      <c r="E290" s="52" t="s">
        <v>376</v>
      </c>
      <c r="F290" s="52"/>
      <c r="G290" s="52"/>
      <c r="H290" s="52">
        <v>25784</v>
      </c>
      <c r="I290" s="56">
        <f t="shared" si="26"/>
        <v>0</v>
      </c>
      <c r="J290" s="55"/>
      <c r="K290" s="55">
        <f>SUMIFS('B0.3.XK'!J:J,'B0.3.XK'!A:A,'B0.SUM (tuần 0)'!$A290)</f>
        <v>0</v>
      </c>
      <c r="L290" s="55"/>
      <c r="M290" s="55">
        <f>SUMIFS('B0.5.GT2'!K:K,'B0.5.GT2'!A:A,'B0.SUM (tuần 0)'!$A290)</f>
        <v>0</v>
      </c>
      <c r="N290" s="55">
        <f>SUMIFS('B0.4.OEM'!J:J,'B0.4.OEM'!A:A,'B0.SUM (tuần 0)'!$A290)</f>
        <v>0</v>
      </c>
      <c r="O290" s="55"/>
      <c r="P290" s="55">
        <f>SUMIFS('B0.8.Online'!J:J,'B0.8.Online'!A:A,'B0.SUM (tuần 0)'!$A290)</f>
        <v>0</v>
      </c>
      <c r="Q290" s="57">
        <f t="shared" si="27"/>
        <v>0</v>
      </c>
      <c r="R290" s="55"/>
      <c r="S290" s="55">
        <f>SUMIFS('B0.3.XK'!K:K,'B0.3.XK'!A:A,'B0.SUM (tuần 0)'!$A290)</f>
        <v>0</v>
      </c>
      <c r="T290" s="55"/>
      <c r="U290" s="55">
        <f>SUMIFS('B0.5.GT2'!K:K,'B0.5.GT2'!A:A,'B0.SUM (tuần 0)'!$A290)</f>
        <v>0</v>
      </c>
      <c r="V290" s="55">
        <f>SUMIFS('B0.4.OEM'!K:K,'B0.4.OEM'!A:A,'B0.SUM (tuần 0)'!$A290)</f>
        <v>0</v>
      </c>
      <c r="W290" s="55"/>
      <c r="X290" s="55">
        <f>SUMIFS('B0.8.Online'!K:K,'B0.8.Online'!A:A,'B0.SUM (tuần 0)'!$A290)</f>
        <v>0</v>
      </c>
      <c r="Y290" s="58">
        <f t="shared" si="28"/>
        <v>300</v>
      </c>
      <c r="Z290" s="55"/>
      <c r="AA290" s="55">
        <f>SUMIFS('B0.3.XK'!L:L,'B0.3.XK'!A:A,'B0.SUM (tuần 0)'!$A290)</f>
        <v>300</v>
      </c>
      <c r="AB290" s="55"/>
      <c r="AC290" s="55">
        <f>SUMIFS('B0.5.GT2'!L:L,'B0.5.GT2'!A:A,'B0.SUM (tuần 0)'!$A290)</f>
        <v>0</v>
      </c>
      <c r="AD290" s="55">
        <f>SUMIFS('B0.4.OEM'!L:L,'B0.4.OEM'!A:A,'B0.SUM (tuần 0)'!$A290)</f>
        <v>0</v>
      </c>
      <c r="AE290" s="55"/>
      <c r="AF290" s="55">
        <f>SUMIFS('B0.8.Online'!L:L,'B0.8.Online'!A:A,'B0.SUM (tuần 0)'!$A290)</f>
        <v>0</v>
      </c>
      <c r="AG290" s="59">
        <f t="shared" si="29"/>
        <v>0</v>
      </c>
      <c r="AH290" s="60"/>
      <c r="AI290" s="60">
        <f>SUMIFS('B0.3.XK'!M:M,'B0.3.XK'!A:A,'B0.SUM (tuần 0)'!$A290)</f>
        <v>0</v>
      </c>
      <c r="AJ290" s="60"/>
      <c r="AK290" s="60">
        <f>SUMIFS('B0.5.GT2'!M:M,'B0.5.GT2'!A:A,'B0.SUM (tuần 0)'!$A290)</f>
        <v>0</v>
      </c>
      <c r="AL290" s="55">
        <f>SUMIFS('B0.4.OEM'!M:M,'B0.4.OEM'!A:A,'B0.SUM (tuần 0)'!$A290)</f>
        <v>0</v>
      </c>
      <c r="AM290" s="60"/>
      <c r="AN290" s="60">
        <f>SUMIFS('B0.8.Online'!M:M,'B0.8.Online'!A:A,'B0.SUM (tuần 0)'!$A290)</f>
        <v>0</v>
      </c>
      <c r="AO290" s="61"/>
      <c r="AP290" s="1">
        <f>SUMIFS('B1.SUM (tuần 4)'!$I:$I,'B1.SUM (tuần 4)'!$A:$A,'B0.SUM (tuần 0)'!$A290)</f>
        <v>0</v>
      </c>
      <c r="AQ290" s="62">
        <f t="shared" si="30"/>
        <v>0</v>
      </c>
    </row>
    <row r="291" spans="1:43" ht="13.5" customHeight="1">
      <c r="A291" s="63">
        <v>2003030836</v>
      </c>
      <c r="B291" s="64" t="s">
        <v>487</v>
      </c>
      <c r="C291" s="64" t="s">
        <v>484</v>
      </c>
      <c r="D291" s="52" t="s">
        <v>42</v>
      </c>
      <c r="E291" s="52" t="s">
        <v>376</v>
      </c>
      <c r="F291" s="52"/>
      <c r="G291" s="52"/>
      <c r="H291" s="52">
        <v>23679</v>
      </c>
      <c r="I291" s="56">
        <f t="shared" si="26"/>
        <v>0</v>
      </c>
      <c r="J291" s="55"/>
      <c r="K291" s="55">
        <f>SUMIFS('B0.3.XK'!J:J,'B0.3.XK'!A:A,'B0.SUM (tuần 0)'!$A291)</f>
        <v>0</v>
      </c>
      <c r="L291" s="55"/>
      <c r="M291" s="55">
        <f>SUMIFS('B0.5.GT2'!K:K,'B0.5.GT2'!A:A,'B0.SUM (tuần 0)'!$A291)</f>
        <v>0</v>
      </c>
      <c r="N291" s="55">
        <f>SUMIFS('B0.4.OEM'!J:J,'B0.4.OEM'!A:A,'B0.SUM (tuần 0)'!$A291)</f>
        <v>0</v>
      </c>
      <c r="O291" s="55"/>
      <c r="P291" s="55">
        <f>SUMIFS('B0.8.Online'!J:J,'B0.8.Online'!A:A,'B0.SUM (tuần 0)'!$A291)</f>
        <v>0</v>
      </c>
      <c r="Q291" s="57">
        <f t="shared" si="27"/>
        <v>0</v>
      </c>
      <c r="R291" s="55"/>
      <c r="S291" s="55">
        <f>SUMIFS('B0.3.XK'!K:K,'B0.3.XK'!A:A,'B0.SUM (tuần 0)'!$A291)</f>
        <v>0</v>
      </c>
      <c r="T291" s="55"/>
      <c r="U291" s="55">
        <f>SUMIFS('B0.5.GT2'!K:K,'B0.5.GT2'!A:A,'B0.SUM (tuần 0)'!$A291)</f>
        <v>0</v>
      </c>
      <c r="V291" s="55">
        <f>SUMIFS('B0.4.OEM'!K:K,'B0.4.OEM'!A:A,'B0.SUM (tuần 0)'!$A291)</f>
        <v>0</v>
      </c>
      <c r="W291" s="55"/>
      <c r="X291" s="55">
        <f>SUMIFS('B0.8.Online'!K:K,'B0.8.Online'!A:A,'B0.SUM (tuần 0)'!$A291)</f>
        <v>0</v>
      </c>
      <c r="Y291" s="58">
        <f t="shared" si="28"/>
        <v>300</v>
      </c>
      <c r="Z291" s="55"/>
      <c r="AA291" s="55">
        <f>SUMIFS('B0.3.XK'!L:L,'B0.3.XK'!A:A,'B0.SUM (tuần 0)'!$A291)</f>
        <v>300</v>
      </c>
      <c r="AB291" s="55"/>
      <c r="AC291" s="55">
        <f>SUMIFS('B0.5.GT2'!L:L,'B0.5.GT2'!A:A,'B0.SUM (tuần 0)'!$A291)</f>
        <v>0</v>
      </c>
      <c r="AD291" s="55">
        <f>SUMIFS('B0.4.OEM'!L:L,'B0.4.OEM'!A:A,'B0.SUM (tuần 0)'!$A291)</f>
        <v>0</v>
      </c>
      <c r="AE291" s="55"/>
      <c r="AF291" s="55">
        <f>SUMIFS('B0.8.Online'!L:L,'B0.8.Online'!A:A,'B0.SUM (tuần 0)'!$A291)</f>
        <v>0</v>
      </c>
      <c r="AG291" s="59">
        <f t="shared" si="29"/>
        <v>0</v>
      </c>
      <c r="AH291" s="60"/>
      <c r="AI291" s="60">
        <f>SUMIFS('B0.3.XK'!M:M,'B0.3.XK'!A:A,'B0.SUM (tuần 0)'!$A291)</f>
        <v>0</v>
      </c>
      <c r="AJ291" s="60"/>
      <c r="AK291" s="60">
        <f>SUMIFS('B0.5.GT2'!M:M,'B0.5.GT2'!A:A,'B0.SUM (tuần 0)'!$A291)</f>
        <v>0</v>
      </c>
      <c r="AL291" s="55">
        <f>SUMIFS('B0.4.OEM'!M:M,'B0.4.OEM'!A:A,'B0.SUM (tuần 0)'!$A291)</f>
        <v>0</v>
      </c>
      <c r="AM291" s="60"/>
      <c r="AN291" s="60">
        <f>SUMIFS('B0.8.Online'!M:M,'B0.8.Online'!A:A,'B0.SUM (tuần 0)'!$A291)</f>
        <v>0</v>
      </c>
      <c r="AO291" s="61"/>
      <c r="AP291" s="1">
        <f>SUMIFS('B1.SUM (tuần 4)'!$I:$I,'B1.SUM (tuần 4)'!$A:$A,'B0.SUM (tuần 0)'!$A291)</f>
        <v>0</v>
      </c>
      <c r="AQ291" s="62">
        <f t="shared" si="30"/>
        <v>0</v>
      </c>
    </row>
    <row r="292" spans="1:43" ht="13.5" customHeight="1">
      <c r="A292" s="63">
        <v>2003030837</v>
      </c>
      <c r="B292" s="64" t="s">
        <v>488</v>
      </c>
      <c r="C292" s="64" t="s">
        <v>489</v>
      </c>
      <c r="D292" s="52" t="s">
        <v>42</v>
      </c>
      <c r="E292" s="52" t="s">
        <v>376</v>
      </c>
      <c r="F292" s="52"/>
      <c r="G292" s="52"/>
      <c r="H292" s="52">
        <v>32361</v>
      </c>
      <c r="I292" s="56">
        <f t="shared" si="26"/>
        <v>0</v>
      </c>
      <c r="J292" s="55"/>
      <c r="K292" s="55">
        <f>SUMIFS('B0.3.XK'!J:J,'B0.3.XK'!A:A,'B0.SUM (tuần 0)'!$A292)</f>
        <v>0</v>
      </c>
      <c r="L292" s="55"/>
      <c r="M292" s="55">
        <f>SUMIFS('B0.5.GT2'!K:K,'B0.5.GT2'!A:A,'B0.SUM (tuần 0)'!$A292)</f>
        <v>0</v>
      </c>
      <c r="N292" s="55">
        <f>SUMIFS('B0.4.OEM'!J:J,'B0.4.OEM'!A:A,'B0.SUM (tuần 0)'!$A292)</f>
        <v>0</v>
      </c>
      <c r="O292" s="55"/>
      <c r="P292" s="55">
        <f>SUMIFS('B0.8.Online'!J:J,'B0.8.Online'!A:A,'B0.SUM (tuần 0)'!$A292)</f>
        <v>0</v>
      </c>
      <c r="Q292" s="57">
        <f t="shared" si="27"/>
        <v>0</v>
      </c>
      <c r="R292" s="55"/>
      <c r="S292" s="55">
        <f>SUMIFS('B0.3.XK'!K:K,'B0.3.XK'!A:A,'B0.SUM (tuần 0)'!$A292)</f>
        <v>0</v>
      </c>
      <c r="T292" s="55"/>
      <c r="U292" s="55">
        <f>SUMIFS('B0.5.GT2'!K:K,'B0.5.GT2'!A:A,'B0.SUM (tuần 0)'!$A292)</f>
        <v>0</v>
      </c>
      <c r="V292" s="55">
        <f>SUMIFS('B0.4.OEM'!K:K,'B0.4.OEM'!A:A,'B0.SUM (tuần 0)'!$A292)</f>
        <v>0</v>
      </c>
      <c r="W292" s="55"/>
      <c r="X292" s="55">
        <f>SUMIFS('B0.8.Online'!K:K,'B0.8.Online'!A:A,'B0.SUM (tuần 0)'!$A292)</f>
        <v>0</v>
      </c>
      <c r="Y292" s="58">
        <f t="shared" si="28"/>
        <v>300</v>
      </c>
      <c r="Z292" s="55"/>
      <c r="AA292" s="55">
        <f>SUMIFS('B0.3.XK'!L:L,'B0.3.XK'!A:A,'B0.SUM (tuần 0)'!$A292)</f>
        <v>300</v>
      </c>
      <c r="AB292" s="55"/>
      <c r="AC292" s="55">
        <f>SUMIFS('B0.5.GT2'!L:L,'B0.5.GT2'!A:A,'B0.SUM (tuần 0)'!$A292)</f>
        <v>0</v>
      </c>
      <c r="AD292" s="55">
        <f>SUMIFS('B0.4.OEM'!L:L,'B0.4.OEM'!A:A,'B0.SUM (tuần 0)'!$A292)</f>
        <v>0</v>
      </c>
      <c r="AE292" s="55"/>
      <c r="AF292" s="55">
        <f>SUMIFS('B0.8.Online'!L:L,'B0.8.Online'!A:A,'B0.SUM (tuần 0)'!$A292)</f>
        <v>0</v>
      </c>
      <c r="AG292" s="59">
        <f t="shared" si="29"/>
        <v>0</v>
      </c>
      <c r="AH292" s="60"/>
      <c r="AI292" s="60">
        <f>SUMIFS('B0.3.XK'!M:M,'B0.3.XK'!A:A,'B0.SUM (tuần 0)'!$A292)</f>
        <v>0</v>
      </c>
      <c r="AJ292" s="60"/>
      <c r="AK292" s="60">
        <f>SUMIFS('B0.5.GT2'!M:M,'B0.5.GT2'!A:A,'B0.SUM (tuần 0)'!$A292)</f>
        <v>0</v>
      </c>
      <c r="AL292" s="55">
        <f>SUMIFS('B0.4.OEM'!M:M,'B0.4.OEM'!A:A,'B0.SUM (tuần 0)'!$A292)</f>
        <v>0</v>
      </c>
      <c r="AM292" s="60"/>
      <c r="AN292" s="60">
        <f>SUMIFS('B0.8.Online'!M:M,'B0.8.Online'!A:A,'B0.SUM (tuần 0)'!$A292)</f>
        <v>0</v>
      </c>
      <c r="AO292" s="61"/>
      <c r="AP292" s="1">
        <f>SUMIFS('B1.SUM (tuần 4)'!$I:$I,'B1.SUM (tuần 4)'!$A:$A,'B0.SUM (tuần 0)'!$A292)</f>
        <v>0</v>
      </c>
      <c r="AQ292" s="62">
        <f t="shared" si="30"/>
        <v>0</v>
      </c>
    </row>
    <row r="293" spans="1:43" ht="13.5" customHeight="1">
      <c r="A293" s="63">
        <v>2003030856</v>
      </c>
      <c r="B293" s="64" t="s">
        <v>490</v>
      </c>
      <c r="C293" s="64" t="s">
        <v>410</v>
      </c>
      <c r="D293" s="52" t="s">
        <v>42</v>
      </c>
      <c r="E293" s="52" t="s">
        <v>376</v>
      </c>
      <c r="F293" s="52"/>
      <c r="G293" s="52"/>
      <c r="H293" s="52">
        <v>23679</v>
      </c>
      <c r="I293" s="56">
        <f t="shared" si="26"/>
        <v>0</v>
      </c>
      <c r="J293" s="55"/>
      <c r="K293" s="55">
        <f>SUMIFS('B0.3.XK'!J:J,'B0.3.XK'!A:A,'B0.SUM (tuần 0)'!$A293)</f>
        <v>0</v>
      </c>
      <c r="L293" s="55"/>
      <c r="M293" s="55">
        <f>SUMIFS('B0.5.GT2'!K:K,'B0.5.GT2'!A:A,'B0.SUM (tuần 0)'!$A293)</f>
        <v>0</v>
      </c>
      <c r="N293" s="55">
        <f>SUMIFS('B0.4.OEM'!J:J,'B0.4.OEM'!A:A,'B0.SUM (tuần 0)'!$A293)</f>
        <v>0</v>
      </c>
      <c r="O293" s="55"/>
      <c r="P293" s="55">
        <f>SUMIFS('B0.8.Online'!J:J,'B0.8.Online'!A:A,'B0.SUM (tuần 0)'!$A293)</f>
        <v>0</v>
      </c>
      <c r="Q293" s="57">
        <f t="shared" si="27"/>
        <v>0</v>
      </c>
      <c r="R293" s="55"/>
      <c r="S293" s="55">
        <f>SUMIFS('B0.3.XK'!K:K,'B0.3.XK'!A:A,'B0.SUM (tuần 0)'!$A293)</f>
        <v>0</v>
      </c>
      <c r="T293" s="55"/>
      <c r="U293" s="55">
        <f>SUMIFS('B0.5.GT2'!K:K,'B0.5.GT2'!A:A,'B0.SUM (tuần 0)'!$A293)</f>
        <v>0</v>
      </c>
      <c r="V293" s="55">
        <f>SUMIFS('B0.4.OEM'!K:K,'B0.4.OEM'!A:A,'B0.SUM (tuần 0)'!$A293)</f>
        <v>0</v>
      </c>
      <c r="W293" s="55"/>
      <c r="X293" s="55">
        <f>SUMIFS('B0.8.Online'!K:K,'B0.8.Online'!A:A,'B0.SUM (tuần 0)'!$A293)</f>
        <v>0</v>
      </c>
      <c r="Y293" s="58">
        <f t="shared" si="28"/>
        <v>0</v>
      </c>
      <c r="Z293" s="55"/>
      <c r="AA293" s="55">
        <f>SUMIFS('B0.3.XK'!L:L,'B0.3.XK'!A:A,'B0.SUM (tuần 0)'!$A293)</f>
        <v>0</v>
      </c>
      <c r="AB293" s="55"/>
      <c r="AC293" s="55">
        <f>SUMIFS('B0.5.GT2'!L:L,'B0.5.GT2'!A:A,'B0.SUM (tuần 0)'!$A293)</f>
        <v>0</v>
      </c>
      <c r="AD293" s="55">
        <f>SUMIFS('B0.4.OEM'!L:L,'B0.4.OEM'!A:A,'B0.SUM (tuần 0)'!$A293)</f>
        <v>0</v>
      </c>
      <c r="AE293" s="55"/>
      <c r="AF293" s="55">
        <f>SUMIFS('B0.8.Online'!L:L,'B0.8.Online'!A:A,'B0.SUM (tuần 0)'!$A293)</f>
        <v>0</v>
      </c>
      <c r="AG293" s="59">
        <f t="shared" si="29"/>
        <v>0</v>
      </c>
      <c r="AH293" s="60"/>
      <c r="AI293" s="60">
        <f>SUMIFS('B0.3.XK'!M:M,'B0.3.XK'!A:A,'B0.SUM (tuần 0)'!$A293)</f>
        <v>0</v>
      </c>
      <c r="AJ293" s="60"/>
      <c r="AK293" s="60">
        <f>SUMIFS('B0.5.GT2'!M:M,'B0.5.GT2'!A:A,'B0.SUM (tuần 0)'!$A293)</f>
        <v>0</v>
      </c>
      <c r="AL293" s="55">
        <f>SUMIFS('B0.4.OEM'!M:M,'B0.4.OEM'!A:A,'B0.SUM (tuần 0)'!$A293)</f>
        <v>0</v>
      </c>
      <c r="AM293" s="60"/>
      <c r="AN293" s="60">
        <f>SUMIFS('B0.8.Online'!M:M,'B0.8.Online'!A:A,'B0.SUM (tuần 0)'!$A293)</f>
        <v>0</v>
      </c>
      <c r="AO293" s="61"/>
      <c r="AP293" s="1">
        <f>SUMIFS('B1.SUM (tuần 4)'!$I:$I,'B1.SUM (tuần 4)'!$A:$A,'B0.SUM (tuần 0)'!$A293)</f>
        <v>0</v>
      </c>
      <c r="AQ293" s="62">
        <f t="shared" si="30"/>
        <v>0</v>
      </c>
    </row>
    <row r="294" spans="1:43" ht="13.5" customHeight="1">
      <c r="A294" s="63">
        <v>2003030858</v>
      </c>
      <c r="B294" s="64" t="s">
        <v>491</v>
      </c>
      <c r="C294" s="64" t="s">
        <v>378</v>
      </c>
      <c r="D294" s="52" t="s">
        <v>42</v>
      </c>
      <c r="E294" s="52" t="s">
        <v>376</v>
      </c>
      <c r="F294" s="52"/>
      <c r="G294" s="52"/>
      <c r="H294" s="52">
        <v>26310</v>
      </c>
      <c r="I294" s="56">
        <f t="shared" si="26"/>
        <v>500</v>
      </c>
      <c r="J294" s="55"/>
      <c r="K294" s="55">
        <f>SUMIFS('B0.3.XK'!J:J,'B0.3.XK'!A:A,'B0.SUM (tuần 0)'!$A294)</f>
        <v>500</v>
      </c>
      <c r="L294" s="55"/>
      <c r="M294" s="55">
        <f>SUMIFS('B0.5.GT2'!K:K,'B0.5.GT2'!A:A,'B0.SUM (tuần 0)'!$A294)</f>
        <v>0</v>
      </c>
      <c r="N294" s="55">
        <f>SUMIFS('B0.4.OEM'!J:J,'B0.4.OEM'!A:A,'B0.SUM (tuần 0)'!$A294)</f>
        <v>0</v>
      </c>
      <c r="O294" s="55"/>
      <c r="P294" s="55">
        <f>SUMIFS('B0.8.Online'!J:J,'B0.8.Online'!A:A,'B0.SUM (tuần 0)'!$A294)</f>
        <v>0</v>
      </c>
      <c r="Q294" s="57">
        <f t="shared" si="27"/>
        <v>0</v>
      </c>
      <c r="R294" s="55"/>
      <c r="S294" s="55">
        <f>SUMIFS('B0.3.XK'!K:K,'B0.3.XK'!A:A,'B0.SUM (tuần 0)'!$A294)</f>
        <v>0</v>
      </c>
      <c r="T294" s="55"/>
      <c r="U294" s="55">
        <f>SUMIFS('B0.5.GT2'!K:K,'B0.5.GT2'!A:A,'B0.SUM (tuần 0)'!$A294)</f>
        <v>0</v>
      </c>
      <c r="V294" s="55">
        <f>SUMIFS('B0.4.OEM'!K:K,'B0.4.OEM'!A:A,'B0.SUM (tuần 0)'!$A294)</f>
        <v>0</v>
      </c>
      <c r="W294" s="55"/>
      <c r="X294" s="55">
        <f>SUMIFS('B0.8.Online'!K:K,'B0.8.Online'!A:A,'B0.SUM (tuần 0)'!$A294)</f>
        <v>0</v>
      </c>
      <c r="Y294" s="58">
        <f t="shared" si="28"/>
        <v>0</v>
      </c>
      <c r="Z294" s="55"/>
      <c r="AA294" s="55">
        <f>SUMIFS('B0.3.XK'!L:L,'B0.3.XK'!A:A,'B0.SUM (tuần 0)'!$A294)</f>
        <v>0</v>
      </c>
      <c r="AB294" s="55"/>
      <c r="AC294" s="55">
        <f>SUMIFS('B0.5.GT2'!L:L,'B0.5.GT2'!A:A,'B0.SUM (tuần 0)'!$A294)</f>
        <v>0</v>
      </c>
      <c r="AD294" s="55">
        <f>SUMIFS('B0.4.OEM'!L:L,'B0.4.OEM'!A:A,'B0.SUM (tuần 0)'!$A294)</f>
        <v>0</v>
      </c>
      <c r="AE294" s="55"/>
      <c r="AF294" s="55">
        <f>SUMIFS('B0.8.Online'!L:L,'B0.8.Online'!A:A,'B0.SUM (tuần 0)'!$A294)</f>
        <v>0</v>
      </c>
      <c r="AG294" s="59">
        <f t="shared" si="29"/>
        <v>0</v>
      </c>
      <c r="AH294" s="60"/>
      <c r="AI294" s="60">
        <f>SUMIFS('B0.3.XK'!M:M,'B0.3.XK'!A:A,'B0.SUM (tuần 0)'!$A294)</f>
        <v>0</v>
      </c>
      <c r="AJ294" s="60"/>
      <c r="AK294" s="60">
        <f>SUMIFS('B0.5.GT2'!M:M,'B0.5.GT2'!A:A,'B0.SUM (tuần 0)'!$A294)</f>
        <v>0</v>
      </c>
      <c r="AL294" s="55">
        <f>SUMIFS('B0.4.OEM'!M:M,'B0.4.OEM'!A:A,'B0.SUM (tuần 0)'!$A294)</f>
        <v>0</v>
      </c>
      <c r="AM294" s="60"/>
      <c r="AN294" s="60">
        <f>SUMIFS('B0.8.Online'!M:M,'B0.8.Online'!A:A,'B0.SUM (tuần 0)'!$A294)</f>
        <v>0</v>
      </c>
      <c r="AO294" s="61"/>
      <c r="AP294" s="1">
        <f>SUMIFS('B1.SUM (tuần 4)'!$I:$I,'B1.SUM (tuần 4)'!$A:$A,'B0.SUM (tuần 0)'!$A294)</f>
        <v>0</v>
      </c>
      <c r="AQ294" s="62">
        <f t="shared" si="30"/>
        <v>500</v>
      </c>
    </row>
    <row r="295" spans="1:43" ht="13.5" customHeight="1">
      <c r="A295" s="63">
        <v>2003030859</v>
      </c>
      <c r="B295" s="64" t="s">
        <v>492</v>
      </c>
      <c r="C295" s="64" t="s">
        <v>378</v>
      </c>
      <c r="D295" s="52" t="s">
        <v>42</v>
      </c>
      <c r="E295" s="52" t="s">
        <v>376</v>
      </c>
      <c r="F295" s="52"/>
      <c r="G295" s="52"/>
      <c r="H295" s="52">
        <v>26310</v>
      </c>
      <c r="I295" s="56">
        <f t="shared" si="26"/>
        <v>500</v>
      </c>
      <c r="J295" s="55"/>
      <c r="K295" s="55">
        <f>SUMIFS('B0.3.XK'!J:J,'B0.3.XK'!A:A,'B0.SUM (tuần 0)'!$A295)</f>
        <v>500</v>
      </c>
      <c r="L295" s="55"/>
      <c r="M295" s="55">
        <f>SUMIFS('B0.5.GT2'!K:K,'B0.5.GT2'!A:A,'B0.SUM (tuần 0)'!$A295)</f>
        <v>0</v>
      </c>
      <c r="N295" s="55">
        <f>SUMIFS('B0.4.OEM'!J:J,'B0.4.OEM'!A:A,'B0.SUM (tuần 0)'!$A295)</f>
        <v>0</v>
      </c>
      <c r="O295" s="55"/>
      <c r="P295" s="55">
        <f>SUMIFS('B0.8.Online'!J:J,'B0.8.Online'!A:A,'B0.SUM (tuần 0)'!$A295)</f>
        <v>0</v>
      </c>
      <c r="Q295" s="57">
        <f t="shared" si="27"/>
        <v>0</v>
      </c>
      <c r="R295" s="55"/>
      <c r="S295" s="55">
        <f>SUMIFS('B0.3.XK'!K:K,'B0.3.XK'!A:A,'B0.SUM (tuần 0)'!$A295)</f>
        <v>0</v>
      </c>
      <c r="T295" s="55"/>
      <c r="U295" s="55">
        <f>SUMIFS('B0.5.GT2'!K:K,'B0.5.GT2'!A:A,'B0.SUM (tuần 0)'!$A295)</f>
        <v>0</v>
      </c>
      <c r="V295" s="55">
        <f>SUMIFS('B0.4.OEM'!K:K,'B0.4.OEM'!A:A,'B0.SUM (tuần 0)'!$A295)</f>
        <v>0</v>
      </c>
      <c r="W295" s="55"/>
      <c r="X295" s="55">
        <f>SUMIFS('B0.8.Online'!K:K,'B0.8.Online'!A:A,'B0.SUM (tuần 0)'!$A295)</f>
        <v>0</v>
      </c>
      <c r="Y295" s="58">
        <f t="shared" si="28"/>
        <v>0</v>
      </c>
      <c r="Z295" s="55"/>
      <c r="AA295" s="55">
        <f>SUMIFS('B0.3.XK'!L:L,'B0.3.XK'!A:A,'B0.SUM (tuần 0)'!$A295)</f>
        <v>0</v>
      </c>
      <c r="AB295" s="55"/>
      <c r="AC295" s="55">
        <f>SUMIFS('B0.5.GT2'!L:L,'B0.5.GT2'!A:A,'B0.SUM (tuần 0)'!$A295)</f>
        <v>0</v>
      </c>
      <c r="AD295" s="55">
        <f>SUMIFS('B0.4.OEM'!L:L,'B0.4.OEM'!A:A,'B0.SUM (tuần 0)'!$A295)</f>
        <v>0</v>
      </c>
      <c r="AE295" s="55"/>
      <c r="AF295" s="55">
        <f>SUMIFS('B0.8.Online'!L:L,'B0.8.Online'!A:A,'B0.SUM (tuần 0)'!$A295)</f>
        <v>0</v>
      </c>
      <c r="AG295" s="59">
        <f t="shared" si="29"/>
        <v>0</v>
      </c>
      <c r="AH295" s="60"/>
      <c r="AI295" s="60">
        <f>SUMIFS('B0.3.XK'!M:M,'B0.3.XK'!A:A,'B0.SUM (tuần 0)'!$A295)</f>
        <v>0</v>
      </c>
      <c r="AJ295" s="60"/>
      <c r="AK295" s="60">
        <f>SUMIFS('B0.5.GT2'!M:M,'B0.5.GT2'!A:A,'B0.SUM (tuần 0)'!$A295)</f>
        <v>0</v>
      </c>
      <c r="AL295" s="55">
        <f>SUMIFS('B0.4.OEM'!M:M,'B0.4.OEM'!A:A,'B0.SUM (tuần 0)'!$A295)</f>
        <v>0</v>
      </c>
      <c r="AM295" s="60"/>
      <c r="AN295" s="60">
        <f>SUMIFS('B0.8.Online'!M:M,'B0.8.Online'!A:A,'B0.SUM (tuần 0)'!$A295)</f>
        <v>0</v>
      </c>
      <c r="AO295" s="61"/>
      <c r="AP295" s="1">
        <f>SUMIFS('B1.SUM (tuần 4)'!$I:$I,'B1.SUM (tuần 4)'!$A:$A,'B0.SUM (tuần 0)'!$A295)</f>
        <v>0</v>
      </c>
      <c r="AQ295" s="62">
        <f t="shared" si="30"/>
        <v>500</v>
      </c>
    </row>
    <row r="296" spans="1:43" ht="13.5" customHeight="1">
      <c r="A296" s="63">
        <v>2003030904</v>
      </c>
      <c r="B296" s="64" t="s">
        <v>493</v>
      </c>
      <c r="C296" s="64" t="s">
        <v>386</v>
      </c>
      <c r="D296" s="52" t="s">
        <v>42</v>
      </c>
      <c r="E296" s="52" t="s">
        <v>376</v>
      </c>
      <c r="F296" s="52"/>
      <c r="G296" s="52"/>
      <c r="H296" s="52">
        <v>25784</v>
      </c>
      <c r="I296" s="56">
        <f t="shared" si="26"/>
        <v>0</v>
      </c>
      <c r="J296" s="55"/>
      <c r="K296" s="55">
        <f>SUMIFS('B0.3.XK'!J:J,'B0.3.XK'!A:A,'B0.SUM (tuần 0)'!$A296)</f>
        <v>0</v>
      </c>
      <c r="L296" s="55"/>
      <c r="M296" s="55">
        <f>SUMIFS('B0.5.GT2'!K:K,'B0.5.GT2'!A:A,'B0.SUM (tuần 0)'!$A296)</f>
        <v>0</v>
      </c>
      <c r="N296" s="55">
        <f>SUMIFS('B0.4.OEM'!J:J,'B0.4.OEM'!A:A,'B0.SUM (tuần 0)'!$A296)</f>
        <v>0</v>
      </c>
      <c r="O296" s="55"/>
      <c r="P296" s="55">
        <f>SUMIFS('B0.8.Online'!J:J,'B0.8.Online'!A:A,'B0.SUM (tuần 0)'!$A296)</f>
        <v>0</v>
      </c>
      <c r="Q296" s="57">
        <f t="shared" si="27"/>
        <v>0</v>
      </c>
      <c r="R296" s="55"/>
      <c r="S296" s="55">
        <f>SUMIFS('B0.3.XK'!K:K,'B0.3.XK'!A:A,'B0.SUM (tuần 0)'!$A296)</f>
        <v>0</v>
      </c>
      <c r="T296" s="55"/>
      <c r="U296" s="55">
        <f>SUMIFS('B0.5.GT2'!K:K,'B0.5.GT2'!A:A,'B0.SUM (tuần 0)'!$A296)</f>
        <v>0</v>
      </c>
      <c r="V296" s="55">
        <f>SUMIFS('B0.4.OEM'!K:K,'B0.4.OEM'!A:A,'B0.SUM (tuần 0)'!$A296)</f>
        <v>0</v>
      </c>
      <c r="W296" s="55"/>
      <c r="X296" s="55">
        <f>SUMIFS('B0.8.Online'!K:K,'B0.8.Online'!A:A,'B0.SUM (tuần 0)'!$A296)</f>
        <v>0</v>
      </c>
      <c r="Y296" s="58">
        <f t="shared" si="28"/>
        <v>0</v>
      </c>
      <c r="Z296" s="55"/>
      <c r="AA296" s="55">
        <f>SUMIFS('B0.3.XK'!L:L,'B0.3.XK'!A:A,'B0.SUM (tuần 0)'!$A296)</f>
        <v>0</v>
      </c>
      <c r="AB296" s="55"/>
      <c r="AC296" s="55">
        <f>SUMIFS('B0.5.GT2'!L:L,'B0.5.GT2'!A:A,'B0.SUM (tuần 0)'!$A296)</f>
        <v>0</v>
      </c>
      <c r="AD296" s="55">
        <f>SUMIFS('B0.4.OEM'!L:L,'B0.4.OEM'!A:A,'B0.SUM (tuần 0)'!$A296)</f>
        <v>0</v>
      </c>
      <c r="AE296" s="55"/>
      <c r="AF296" s="55">
        <f>SUMIFS('B0.8.Online'!L:L,'B0.8.Online'!A:A,'B0.SUM (tuần 0)'!$A296)</f>
        <v>0</v>
      </c>
      <c r="AG296" s="59">
        <f t="shared" si="29"/>
        <v>0</v>
      </c>
      <c r="AH296" s="60"/>
      <c r="AI296" s="60">
        <f>SUMIFS('B0.3.XK'!M:M,'B0.3.XK'!A:A,'B0.SUM (tuần 0)'!$A296)</f>
        <v>0</v>
      </c>
      <c r="AJ296" s="60"/>
      <c r="AK296" s="60">
        <f>SUMIFS('B0.5.GT2'!M:M,'B0.5.GT2'!A:A,'B0.SUM (tuần 0)'!$A296)</f>
        <v>0</v>
      </c>
      <c r="AL296" s="55">
        <f>SUMIFS('B0.4.OEM'!M:M,'B0.4.OEM'!A:A,'B0.SUM (tuần 0)'!$A296)</f>
        <v>0</v>
      </c>
      <c r="AM296" s="60"/>
      <c r="AN296" s="60">
        <f>SUMIFS('B0.8.Online'!M:M,'B0.8.Online'!A:A,'B0.SUM (tuần 0)'!$A296)</f>
        <v>0</v>
      </c>
      <c r="AO296" s="61"/>
      <c r="AP296" s="1">
        <f>SUMIFS('B1.SUM (tuần 4)'!$I:$I,'B1.SUM (tuần 4)'!$A:$A,'B0.SUM (tuần 0)'!$A296)</f>
        <v>0</v>
      </c>
      <c r="AQ296" s="62">
        <f t="shared" si="30"/>
        <v>0</v>
      </c>
    </row>
    <row r="297" spans="1:43" ht="13.5" customHeight="1">
      <c r="A297" s="63">
        <v>2003030911</v>
      </c>
      <c r="B297" s="64" t="s">
        <v>494</v>
      </c>
      <c r="C297" s="64" t="s">
        <v>380</v>
      </c>
      <c r="D297" s="52" t="s">
        <v>42</v>
      </c>
      <c r="E297" s="52" t="s">
        <v>376</v>
      </c>
      <c r="F297" s="52"/>
      <c r="G297" s="52"/>
      <c r="H297" s="52">
        <v>31966</v>
      </c>
      <c r="I297" s="56">
        <f t="shared" si="26"/>
        <v>0</v>
      </c>
      <c r="J297" s="55"/>
      <c r="K297" s="55">
        <f>SUMIFS('B0.3.XK'!J:J,'B0.3.XK'!A:A,'B0.SUM (tuần 0)'!$A297)</f>
        <v>0</v>
      </c>
      <c r="L297" s="55"/>
      <c r="M297" s="55">
        <f>SUMIFS('B0.5.GT2'!K:K,'B0.5.GT2'!A:A,'B0.SUM (tuần 0)'!$A297)</f>
        <v>0</v>
      </c>
      <c r="N297" s="55">
        <f>SUMIFS('B0.4.OEM'!J:J,'B0.4.OEM'!A:A,'B0.SUM (tuần 0)'!$A297)</f>
        <v>0</v>
      </c>
      <c r="O297" s="55"/>
      <c r="P297" s="55">
        <f>SUMIFS('B0.8.Online'!J:J,'B0.8.Online'!A:A,'B0.SUM (tuần 0)'!$A297)</f>
        <v>0</v>
      </c>
      <c r="Q297" s="57">
        <f t="shared" si="27"/>
        <v>0</v>
      </c>
      <c r="R297" s="55"/>
      <c r="S297" s="55">
        <f>SUMIFS('B0.3.XK'!K:K,'B0.3.XK'!A:A,'B0.SUM (tuần 0)'!$A297)</f>
        <v>0</v>
      </c>
      <c r="T297" s="55"/>
      <c r="U297" s="55">
        <f>SUMIFS('B0.5.GT2'!K:K,'B0.5.GT2'!A:A,'B0.SUM (tuần 0)'!$A297)</f>
        <v>0</v>
      </c>
      <c r="V297" s="55">
        <f>SUMIFS('B0.4.OEM'!K:K,'B0.4.OEM'!A:A,'B0.SUM (tuần 0)'!$A297)</f>
        <v>0</v>
      </c>
      <c r="W297" s="55"/>
      <c r="X297" s="55">
        <f>SUMIFS('B0.8.Online'!K:K,'B0.8.Online'!A:A,'B0.SUM (tuần 0)'!$A297)</f>
        <v>0</v>
      </c>
      <c r="Y297" s="58">
        <f t="shared" si="28"/>
        <v>0</v>
      </c>
      <c r="Z297" s="55"/>
      <c r="AA297" s="55">
        <f>SUMIFS('B0.3.XK'!L:L,'B0.3.XK'!A:A,'B0.SUM (tuần 0)'!$A297)</f>
        <v>0</v>
      </c>
      <c r="AB297" s="55"/>
      <c r="AC297" s="55">
        <f>SUMIFS('B0.5.GT2'!L:L,'B0.5.GT2'!A:A,'B0.SUM (tuần 0)'!$A297)</f>
        <v>0</v>
      </c>
      <c r="AD297" s="55">
        <f>SUMIFS('B0.4.OEM'!L:L,'B0.4.OEM'!A:A,'B0.SUM (tuần 0)'!$A297)</f>
        <v>0</v>
      </c>
      <c r="AE297" s="55"/>
      <c r="AF297" s="55">
        <f>SUMIFS('B0.8.Online'!L:L,'B0.8.Online'!A:A,'B0.SUM (tuần 0)'!$A297)</f>
        <v>0</v>
      </c>
      <c r="AG297" s="59">
        <f t="shared" si="29"/>
        <v>0</v>
      </c>
      <c r="AH297" s="60"/>
      <c r="AI297" s="60">
        <f>SUMIFS('B0.3.XK'!M:M,'B0.3.XK'!A:A,'B0.SUM (tuần 0)'!$A297)</f>
        <v>0</v>
      </c>
      <c r="AJ297" s="60"/>
      <c r="AK297" s="60">
        <f>SUMIFS('B0.5.GT2'!M:M,'B0.5.GT2'!A:A,'B0.SUM (tuần 0)'!$A297)</f>
        <v>0</v>
      </c>
      <c r="AL297" s="55">
        <f>SUMIFS('B0.4.OEM'!M:M,'B0.4.OEM'!A:A,'B0.SUM (tuần 0)'!$A297)</f>
        <v>0</v>
      </c>
      <c r="AM297" s="60"/>
      <c r="AN297" s="60">
        <f>SUMIFS('B0.8.Online'!M:M,'B0.8.Online'!A:A,'B0.SUM (tuần 0)'!$A297)</f>
        <v>0</v>
      </c>
      <c r="AO297" s="61"/>
      <c r="AP297" s="1">
        <f>SUMIFS('B1.SUM (tuần 4)'!$I:$I,'B1.SUM (tuần 4)'!$A:$A,'B0.SUM (tuần 0)'!$A297)</f>
        <v>0</v>
      </c>
      <c r="AQ297" s="62">
        <f t="shared" si="30"/>
        <v>0</v>
      </c>
    </row>
    <row r="298" spans="1:43" ht="13.5" customHeight="1">
      <c r="A298" s="63">
        <v>2003030971</v>
      </c>
      <c r="B298" s="64" t="s">
        <v>495</v>
      </c>
      <c r="C298" s="64" t="s">
        <v>391</v>
      </c>
      <c r="D298" s="52" t="s">
        <v>42</v>
      </c>
      <c r="E298" s="52" t="s">
        <v>376</v>
      </c>
      <c r="F298" s="52"/>
      <c r="G298" s="52"/>
      <c r="H298" s="52">
        <v>29467</v>
      </c>
      <c r="I298" s="56">
        <f t="shared" si="26"/>
        <v>0</v>
      </c>
      <c r="J298" s="55"/>
      <c r="K298" s="55">
        <f>SUMIFS('B0.3.XK'!J:J,'B0.3.XK'!A:A,'B0.SUM (tuần 0)'!$A298)</f>
        <v>0</v>
      </c>
      <c r="L298" s="55"/>
      <c r="M298" s="55">
        <f>SUMIFS('B0.5.GT2'!K:K,'B0.5.GT2'!A:A,'B0.SUM (tuần 0)'!$A298)</f>
        <v>0</v>
      </c>
      <c r="N298" s="55">
        <f>SUMIFS('B0.4.OEM'!J:J,'B0.4.OEM'!A:A,'B0.SUM (tuần 0)'!$A298)</f>
        <v>0</v>
      </c>
      <c r="O298" s="55"/>
      <c r="P298" s="55">
        <f>SUMIFS('B0.8.Online'!J:J,'B0.8.Online'!A:A,'B0.SUM (tuần 0)'!$A298)</f>
        <v>0</v>
      </c>
      <c r="Q298" s="57">
        <f t="shared" si="27"/>
        <v>0</v>
      </c>
      <c r="R298" s="55"/>
      <c r="S298" s="55">
        <f>SUMIFS('B0.3.XK'!K:K,'B0.3.XK'!A:A,'B0.SUM (tuần 0)'!$A298)</f>
        <v>0</v>
      </c>
      <c r="T298" s="55"/>
      <c r="U298" s="55">
        <f>SUMIFS('B0.5.GT2'!K:K,'B0.5.GT2'!A:A,'B0.SUM (tuần 0)'!$A298)</f>
        <v>0</v>
      </c>
      <c r="V298" s="55">
        <f>SUMIFS('B0.4.OEM'!K:K,'B0.4.OEM'!A:A,'B0.SUM (tuần 0)'!$A298)</f>
        <v>0</v>
      </c>
      <c r="W298" s="55"/>
      <c r="X298" s="55">
        <f>SUMIFS('B0.8.Online'!K:K,'B0.8.Online'!A:A,'B0.SUM (tuần 0)'!$A298)</f>
        <v>0</v>
      </c>
      <c r="Y298" s="58">
        <f t="shared" si="28"/>
        <v>0</v>
      </c>
      <c r="Z298" s="55"/>
      <c r="AA298" s="55">
        <f>SUMIFS('B0.3.XK'!L:L,'B0.3.XK'!A:A,'B0.SUM (tuần 0)'!$A298)</f>
        <v>0</v>
      </c>
      <c r="AB298" s="55"/>
      <c r="AC298" s="55">
        <f>SUMIFS('B0.5.GT2'!L:L,'B0.5.GT2'!A:A,'B0.SUM (tuần 0)'!$A298)</f>
        <v>0</v>
      </c>
      <c r="AD298" s="55">
        <f>SUMIFS('B0.4.OEM'!L:L,'B0.4.OEM'!A:A,'B0.SUM (tuần 0)'!$A298)</f>
        <v>0</v>
      </c>
      <c r="AE298" s="55"/>
      <c r="AF298" s="55">
        <f>SUMIFS('B0.8.Online'!L:L,'B0.8.Online'!A:A,'B0.SUM (tuần 0)'!$A298)</f>
        <v>0</v>
      </c>
      <c r="AG298" s="59">
        <f t="shared" si="29"/>
        <v>0</v>
      </c>
      <c r="AH298" s="60"/>
      <c r="AI298" s="60">
        <f>SUMIFS('B0.3.XK'!M:M,'B0.3.XK'!A:A,'B0.SUM (tuần 0)'!$A298)</f>
        <v>0</v>
      </c>
      <c r="AJ298" s="60"/>
      <c r="AK298" s="60">
        <f>SUMIFS('B0.5.GT2'!M:M,'B0.5.GT2'!A:A,'B0.SUM (tuần 0)'!$A298)</f>
        <v>0</v>
      </c>
      <c r="AL298" s="55">
        <f>SUMIFS('B0.4.OEM'!M:M,'B0.4.OEM'!A:A,'B0.SUM (tuần 0)'!$A298)</f>
        <v>0</v>
      </c>
      <c r="AM298" s="60"/>
      <c r="AN298" s="60">
        <f>SUMIFS('B0.8.Online'!M:M,'B0.8.Online'!A:A,'B0.SUM (tuần 0)'!$A298)</f>
        <v>0</v>
      </c>
      <c r="AO298" s="61"/>
      <c r="AP298" s="1">
        <f>SUMIFS('B1.SUM (tuần 4)'!$I:$I,'B1.SUM (tuần 4)'!$A:$A,'B0.SUM (tuần 0)'!$A298)</f>
        <v>0</v>
      </c>
      <c r="AQ298" s="62">
        <f t="shared" si="30"/>
        <v>0</v>
      </c>
    </row>
    <row r="299" spans="1:43" ht="13.5" customHeight="1">
      <c r="A299" s="63">
        <v>2003030972</v>
      </c>
      <c r="B299" s="64" t="s">
        <v>496</v>
      </c>
      <c r="C299" s="64" t="s">
        <v>455</v>
      </c>
      <c r="D299" s="52" t="s">
        <v>42</v>
      </c>
      <c r="E299" s="52" t="s">
        <v>376</v>
      </c>
      <c r="F299" s="52"/>
      <c r="G299" s="52"/>
      <c r="H299" s="52">
        <v>32887</v>
      </c>
      <c r="I299" s="56">
        <f t="shared" si="26"/>
        <v>0</v>
      </c>
      <c r="J299" s="55"/>
      <c r="K299" s="55">
        <f>SUMIFS('B0.3.XK'!J:J,'B0.3.XK'!A:A,'B0.SUM (tuần 0)'!$A299)</f>
        <v>0</v>
      </c>
      <c r="L299" s="55"/>
      <c r="M299" s="55">
        <f>SUMIFS('B0.5.GT2'!K:K,'B0.5.GT2'!A:A,'B0.SUM (tuần 0)'!$A299)</f>
        <v>0</v>
      </c>
      <c r="N299" s="55">
        <f>SUMIFS('B0.4.OEM'!J:J,'B0.4.OEM'!A:A,'B0.SUM (tuần 0)'!$A299)</f>
        <v>0</v>
      </c>
      <c r="O299" s="55"/>
      <c r="P299" s="55">
        <f>SUMIFS('B0.8.Online'!J:J,'B0.8.Online'!A:A,'B0.SUM (tuần 0)'!$A299)</f>
        <v>0</v>
      </c>
      <c r="Q299" s="57">
        <f t="shared" si="27"/>
        <v>0</v>
      </c>
      <c r="R299" s="55"/>
      <c r="S299" s="55">
        <f>SUMIFS('B0.3.XK'!K:K,'B0.3.XK'!A:A,'B0.SUM (tuần 0)'!$A299)</f>
        <v>0</v>
      </c>
      <c r="T299" s="55"/>
      <c r="U299" s="55">
        <f>SUMIFS('B0.5.GT2'!K:K,'B0.5.GT2'!A:A,'B0.SUM (tuần 0)'!$A299)</f>
        <v>0</v>
      </c>
      <c r="V299" s="55">
        <f>SUMIFS('B0.4.OEM'!K:K,'B0.4.OEM'!A:A,'B0.SUM (tuần 0)'!$A299)</f>
        <v>0</v>
      </c>
      <c r="W299" s="55"/>
      <c r="X299" s="55">
        <f>SUMIFS('B0.8.Online'!K:K,'B0.8.Online'!A:A,'B0.SUM (tuần 0)'!$A299)</f>
        <v>0</v>
      </c>
      <c r="Y299" s="58">
        <f t="shared" si="28"/>
        <v>0</v>
      </c>
      <c r="Z299" s="55"/>
      <c r="AA299" s="55">
        <f>SUMIFS('B0.3.XK'!L:L,'B0.3.XK'!A:A,'B0.SUM (tuần 0)'!$A299)</f>
        <v>0</v>
      </c>
      <c r="AB299" s="55"/>
      <c r="AC299" s="55">
        <f>SUMIFS('B0.5.GT2'!L:L,'B0.5.GT2'!A:A,'B0.SUM (tuần 0)'!$A299)</f>
        <v>0</v>
      </c>
      <c r="AD299" s="55">
        <f>SUMIFS('B0.4.OEM'!L:L,'B0.4.OEM'!A:A,'B0.SUM (tuần 0)'!$A299)</f>
        <v>0</v>
      </c>
      <c r="AE299" s="55"/>
      <c r="AF299" s="55">
        <f>SUMIFS('B0.8.Online'!L:L,'B0.8.Online'!A:A,'B0.SUM (tuần 0)'!$A299)</f>
        <v>0</v>
      </c>
      <c r="AG299" s="59">
        <f t="shared" si="29"/>
        <v>0</v>
      </c>
      <c r="AH299" s="60"/>
      <c r="AI299" s="60">
        <f>SUMIFS('B0.3.XK'!M:M,'B0.3.XK'!A:A,'B0.SUM (tuần 0)'!$A299)</f>
        <v>0</v>
      </c>
      <c r="AJ299" s="60"/>
      <c r="AK299" s="60">
        <f>SUMIFS('B0.5.GT2'!M:M,'B0.5.GT2'!A:A,'B0.SUM (tuần 0)'!$A299)</f>
        <v>0</v>
      </c>
      <c r="AL299" s="55">
        <f>SUMIFS('B0.4.OEM'!M:M,'B0.4.OEM'!A:A,'B0.SUM (tuần 0)'!$A299)</f>
        <v>0</v>
      </c>
      <c r="AM299" s="60"/>
      <c r="AN299" s="60">
        <f>SUMIFS('B0.8.Online'!M:M,'B0.8.Online'!A:A,'B0.SUM (tuần 0)'!$A299)</f>
        <v>0</v>
      </c>
      <c r="AO299" s="61"/>
      <c r="AP299" s="1">
        <f>SUMIFS('B1.SUM (tuần 4)'!$I:$I,'B1.SUM (tuần 4)'!$A:$A,'B0.SUM (tuần 0)'!$A299)</f>
        <v>0</v>
      </c>
      <c r="AQ299" s="62">
        <f t="shared" si="30"/>
        <v>0</v>
      </c>
    </row>
    <row r="300" spans="1:43" ht="13.5" customHeight="1">
      <c r="A300" s="63">
        <v>2003030976</v>
      </c>
      <c r="B300" s="64" t="s">
        <v>497</v>
      </c>
      <c r="C300" s="64" t="s">
        <v>443</v>
      </c>
      <c r="D300" s="52" t="s">
        <v>42</v>
      </c>
      <c r="E300" s="52" t="s">
        <v>376</v>
      </c>
      <c r="F300" s="52"/>
      <c r="G300" s="52"/>
      <c r="H300" s="52">
        <v>10524</v>
      </c>
      <c r="I300" s="56">
        <f t="shared" si="26"/>
        <v>0</v>
      </c>
      <c r="J300" s="55"/>
      <c r="K300" s="55">
        <f>SUMIFS('B0.3.XK'!J:J,'B0.3.XK'!A:A,'B0.SUM (tuần 0)'!$A300)</f>
        <v>0</v>
      </c>
      <c r="L300" s="55"/>
      <c r="M300" s="55">
        <f>SUMIFS('B0.5.GT2'!K:K,'B0.5.GT2'!A:A,'B0.SUM (tuần 0)'!$A300)</f>
        <v>0</v>
      </c>
      <c r="N300" s="55">
        <f>SUMIFS('B0.4.OEM'!J:J,'B0.4.OEM'!A:A,'B0.SUM (tuần 0)'!$A300)</f>
        <v>0</v>
      </c>
      <c r="O300" s="55"/>
      <c r="P300" s="55">
        <f>SUMIFS('B0.8.Online'!J:J,'B0.8.Online'!A:A,'B0.SUM (tuần 0)'!$A300)</f>
        <v>0</v>
      </c>
      <c r="Q300" s="57">
        <f t="shared" si="27"/>
        <v>0</v>
      </c>
      <c r="R300" s="55"/>
      <c r="S300" s="55">
        <f>SUMIFS('B0.3.XK'!K:K,'B0.3.XK'!A:A,'B0.SUM (tuần 0)'!$A300)</f>
        <v>0</v>
      </c>
      <c r="T300" s="55"/>
      <c r="U300" s="55">
        <f>SUMIFS('B0.5.GT2'!K:K,'B0.5.GT2'!A:A,'B0.SUM (tuần 0)'!$A300)</f>
        <v>0</v>
      </c>
      <c r="V300" s="55">
        <f>SUMIFS('B0.4.OEM'!K:K,'B0.4.OEM'!A:A,'B0.SUM (tuần 0)'!$A300)</f>
        <v>0</v>
      </c>
      <c r="W300" s="55"/>
      <c r="X300" s="55">
        <f>SUMIFS('B0.8.Online'!K:K,'B0.8.Online'!A:A,'B0.SUM (tuần 0)'!$A300)</f>
        <v>0</v>
      </c>
      <c r="Y300" s="58">
        <f t="shared" si="28"/>
        <v>0</v>
      </c>
      <c r="Z300" s="55"/>
      <c r="AA300" s="55">
        <f>SUMIFS('B0.3.XK'!L:L,'B0.3.XK'!A:A,'B0.SUM (tuần 0)'!$A300)</f>
        <v>0</v>
      </c>
      <c r="AB300" s="55"/>
      <c r="AC300" s="55">
        <f>SUMIFS('B0.5.GT2'!L:L,'B0.5.GT2'!A:A,'B0.SUM (tuần 0)'!$A300)</f>
        <v>0</v>
      </c>
      <c r="AD300" s="55">
        <f>SUMIFS('B0.4.OEM'!L:L,'B0.4.OEM'!A:A,'B0.SUM (tuần 0)'!$A300)</f>
        <v>0</v>
      </c>
      <c r="AE300" s="55"/>
      <c r="AF300" s="55">
        <f>SUMIFS('B0.8.Online'!L:L,'B0.8.Online'!A:A,'B0.SUM (tuần 0)'!$A300)</f>
        <v>0</v>
      </c>
      <c r="AG300" s="59">
        <f t="shared" si="29"/>
        <v>0</v>
      </c>
      <c r="AH300" s="60"/>
      <c r="AI300" s="60">
        <f>SUMIFS('B0.3.XK'!M:M,'B0.3.XK'!A:A,'B0.SUM (tuần 0)'!$A300)</f>
        <v>0</v>
      </c>
      <c r="AJ300" s="60"/>
      <c r="AK300" s="60">
        <f>SUMIFS('B0.5.GT2'!M:M,'B0.5.GT2'!A:A,'B0.SUM (tuần 0)'!$A300)</f>
        <v>0</v>
      </c>
      <c r="AL300" s="55">
        <f>SUMIFS('B0.4.OEM'!M:M,'B0.4.OEM'!A:A,'B0.SUM (tuần 0)'!$A300)</f>
        <v>0</v>
      </c>
      <c r="AM300" s="60"/>
      <c r="AN300" s="60">
        <f>SUMIFS('B0.8.Online'!M:M,'B0.8.Online'!A:A,'B0.SUM (tuần 0)'!$A300)</f>
        <v>0</v>
      </c>
      <c r="AO300" s="61"/>
      <c r="AP300" s="1">
        <f>SUMIFS('B1.SUM (tuần 4)'!$I:$I,'B1.SUM (tuần 4)'!$A:$A,'B0.SUM (tuần 0)'!$A300)</f>
        <v>0</v>
      </c>
      <c r="AQ300" s="62">
        <f t="shared" si="30"/>
        <v>0</v>
      </c>
    </row>
    <row r="301" spans="1:43" ht="13.5" customHeight="1">
      <c r="A301" s="63">
        <v>2003030988</v>
      </c>
      <c r="B301" s="64" t="s">
        <v>498</v>
      </c>
      <c r="C301" s="64" t="s">
        <v>437</v>
      </c>
      <c r="D301" s="52" t="s">
        <v>309</v>
      </c>
      <c r="E301" s="52" t="s">
        <v>376</v>
      </c>
      <c r="F301" s="52"/>
      <c r="G301" s="52"/>
      <c r="H301" s="52">
        <v>219424</v>
      </c>
      <c r="I301" s="56">
        <f t="shared" si="26"/>
        <v>0</v>
      </c>
      <c r="J301" s="55"/>
      <c r="K301" s="55">
        <f>SUMIFS('B0.3.XK'!J:J,'B0.3.XK'!A:A,'B0.SUM (tuần 0)'!$A301)</f>
        <v>0</v>
      </c>
      <c r="L301" s="55"/>
      <c r="M301" s="55">
        <f>SUMIFS('B0.5.GT2'!K:K,'B0.5.GT2'!A:A,'B0.SUM (tuần 0)'!$A301)</f>
        <v>0</v>
      </c>
      <c r="N301" s="55">
        <f>SUMIFS('B0.4.OEM'!J:J,'B0.4.OEM'!A:A,'B0.SUM (tuần 0)'!$A301)</f>
        <v>0</v>
      </c>
      <c r="O301" s="55"/>
      <c r="P301" s="55">
        <f>SUMIFS('B0.8.Online'!J:J,'B0.8.Online'!A:A,'B0.SUM (tuần 0)'!$A301)</f>
        <v>0</v>
      </c>
      <c r="Q301" s="57">
        <f t="shared" si="27"/>
        <v>0</v>
      </c>
      <c r="R301" s="55"/>
      <c r="S301" s="55">
        <f>SUMIFS('B0.3.XK'!K:K,'B0.3.XK'!A:A,'B0.SUM (tuần 0)'!$A301)</f>
        <v>0</v>
      </c>
      <c r="T301" s="55"/>
      <c r="U301" s="55">
        <f>SUMIFS('B0.5.GT2'!K:K,'B0.5.GT2'!A:A,'B0.SUM (tuần 0)'!$A301)</f>
        <v>0</v>
      </c>
      <c r="V301" s="55">
        <f>SUMIFS('B0.4.OEM'!K:K,'B0.4.OEM'!A:A,'B0.SUM (tuần 0)'!$A301)</f>
        <v>0</v>
      </c>
      <c r="W301" s="55"/>
      <c r="X301" s="55">
        <f>SUMIFS('B0.8.Online'!K:K,'B0.8.Online'!A:A,'B0.SUM (tuần 0)'!$A301)</f>
        <v>0</v>
      </c>
      <c r="Y301" s="58">
        <f t="shared" si="28"/>
        <v>0</v>
      </c>
      <c r="Z301" s="55"/>
      <c r="AA301" s="55">
        <f>SUMIFS('B0.3.XK'!L:L,'B0.3.XK'!A:A,'B0.SUM (tuần 0)'!$A301)</f>
        <v>0</v>
      </c>
      <c r="AB301" s="55"/>
      <c r="AC301" s="55">
        <f>SUMIFS('B0.5.GT2'!L:L,'B0.5.GT2'!A:A,'B0.SUM (tuần 0)'!$A301)</f>
        <v>0</v>
      </c>
      <c r="AD301" s="55">
        <f>SUMIFS('B0.4.OEM'!L:L,'B0.4.OEM'!A:A,'B0.SUM (tuần 0)'!$A301)</f>
        <v>0</v>
      </c>
      <c r="AE301" s="55"/>
      <c r="AF301" s="55">
        <f>SUMIFS('B0.8.Online'!L:L,'B0.8.Online'!A:A,'B0.SUM (tuần 0)'!$A301)</f>
        <v>0</v>
      </c>
      <c r="AG301" s="59">
        <f t="shared" si="29"/>
        <v>0</v>
      </c>
      <c r="AH301" s="60"/>
      <c r="AI301" s="60">
        <f>SUMIFS('B0.3.XK'!M:M,'B0.3.XK'!A:A,'B0.SUM (tuần 0)'!$A301)</f>
        <v>0</v>
      </c>
      <c r="AJ301" s="60"/>
      <c r="AK301" s="60">
        <f>SUMIFS('B0.5.GT2'!M:M,'B0.5.GT2'!A:A,'B0.SUM (tuần 0)'!$A301)</f>
        <v>0</v>
      </c>
      <c r="AL301" s="55">
        <f>SUMIFS('B0.4.OEM'!M:M,'B0.4.OEM'!A:A,'B0.SUM (tuần 0)'!$A301)</f>
        <v>0</v>
      </c>
      <c r="AM301" s="60"/>
      <c r="AN301" s="60">
        <f>SUMIFS('B0.8.Online'!M:M,'B0.8.Online'!A:A,'B0.SUM (tuần 0)'!$A301)</f>
        <v>0</v>
      </c>
      <c r="AO301" s="61"/>
      <c r="AP301" s="1">
        <f>SUMIFS('B1.SUM (tuần 4)'!$I:$I,'B1.SUM (tuần 4)'!$A:$A,'B0.SUM (tuần 0)'!$A301)</f>
        <v>0</v>
      </c>
      <c r="AQ301" s="62">
        <f t="shared" si="30"/>
        <v>0</v>
      </c>
    </row>
    <row r="302" spans="1:43" ht="13.5" customHeight="1">
      <c r="A302" s="63">
        <v>2003030990</v>
      </c>
      <c r="B302" s="64" t="s">
        <v>499</v>
      </c>
      <c r="C302" s="64" t="s">
        <v>391</v>
      </c>
      <c r="D302" s="52" t="s">
        <v>42</v>
      </c>
      <c r="E302" s="52" t="s">
        <v>376</v>
      </c>
      <c r="F302" s="52"/>
      <c r="G302" s="52"/>
      <c r="H302" s="52">
        <v>26310</v>
      </c>
      <c r="I302" s="56">
        <f t="shared" si="26"/>
        <v>0</v>
      </c>
      <c r="J302" s="55"/>
      <c r="K302" s="55">
        <f>SUMIFS('B0.3.XK'!J:J,'B0.3.XK'!A:A,'B0.SUM (tuần 0)'!$A302)</f>
        <v>0</v>
      </c>
      <c r="L302" s="55"/>
      <c r="M302" s="55">
        <f>SUMIFS('B0.5.GT2'!K:K,'B0.5.GT2'!A:A,'B0.SUM (tuần 0)'!$A302)</f>
        <v>0</v>
      </c>
      <c r="N302" s="55">
        <f>SUMIFS('B0.4.OEM'!J:J,'B0.4.OEM'!A:A,'B0.SUM (tuần 0)'!$A302)</f>
        <v>0</v>
      </c>
      <c r="O302" s="55"/>
      <c r="P302" s="55">
        <f>SUMIFS('B0.8.Online'!J:J,'B0.8.Online'!A:A,'B0.SUM (tuần 0)'!$A302)</f>
        <v>0</v>
      </c>
      <c r="Q302" s="57">
        <f t="shared" si="27"/>
        <v>750</v>
      </c>
      <c r="R302" s="55"/>
      <c r="S302" s="55">
        <f>SUMIFS('B0.3.XK'!K:K,'B0.3.XK'!A:A,'B0.SUM (tuần 0)'!$A302)</f>
        <v>750</v>
      </c>
      <c r="T302" s="55"/>
      <c r="U302" s="55">
        <f>SUMIFS('B0.5.GT2'!K:K,'B0.5.GT2'!A:A,'B0.SUM (tuần 0)'!$A302)</f>
        <v>0</v>
      </c>
      <c r="V302" s="55">
        <f>SUMIFS('B0.4.OEM'!K:K,'B0.4.OEM'!A:A,'B0.SUM (tuần 0)'!$A302)</f>
        <v>0</v>
      </c>
      <c r="W302" s="55"/>
      <c r="X302" s="55">
        <f>SUMIFS('B0.8.Online'!K:K,'B0.8.Online'!A:A,'B0.SUM (tuần 0)'!$A302)</f>
        <v>0</v>
      </c>
      <c r="Y302" s="58">
        <f t="shared" si="28"/>
        <v>0</v>
      </c>
      <c r="Z302" s="55"/>
      <c r="AA302" s="55">
        <f>SUMIFS('B0.3.XK'!L:L,'B0.3.XK'!A:A,'B0.SUM (tuần 0)'!$A302)</f>
        <v>0</v>
      </c>
      <c r="AB302" s="55"/>
      <c r="AC302" s="55">
        <f>SUMIFS('B0.5.GT2'!L:L,'B0.5.GT2'!A:A,'B0.SUM (tuần 0)'!$A302)</f>
        <v>0</v>
      </c>
      <c r="AD302" s="55">
        <f>SUMIFS('B0.4.OEM'!L:L,'B0.4.OEM'!A:A,'B0.SUM (tuần 0)'!$A302)</f>
        <v>0</v>
      </c>
      <c r="AE302" s="55"/>
      <c r="AF302" s="55">
        <f>SUMIFS('B0.8.Online'!L:L,'B0.8.Online'!A:A,'B0.SUM (tuần 0)'!$A302)</f>
        <v>0</v>
      </c>
      <c r="AG302" s="59">
        <f t="shared" si="29"/>
        <v>0</v>
      </c>
      <c r="AH302" s="60"/>
      <c r="AI302" s="60">
        <f>SUMIFS('B0.3.XK'!M:M,'B0.3.XK'!A:A,'B0.SUM (tuần 0)'!$A302)</f>
        <v>0</v>
      </c>
      <c r="AJ302" s="60"/>
      <c r="AK302" s="60">
        <f>SUMIFS('B0.5.GT2'!M:M,'B0.5.GT2'!A:A,'B0.SUM (tuần 0)'!$A302)</f>
        <v>0</v>
      </c>
      <c r="AL302" s="55">
        <f>SUMIFS('B0.4.OEM'!M:M,'B0.4.OEM'!A:A,'B0.SUM (tuần 0)'!$A302)</f>
        <v>0</v>
      </c>
      <c r="AM302" s="60"/>
      <c r="AN302" s="60">
        <f>SUMIFS('B0.8.Online'!M:M,'B0.8.Online'!A:A,'B0.SUM (tuần 0)'!$A302)</f>
        <v>0</v>
      </c>
      <c r="AO302" s="61"/>
      <c r="AP302" s="1">
        <f>SUMIFS('B1.SUM (tuần 4)'!$I:$I,'B1.SUM (tuần 4)'!$A:$A,'B0.SUM (tuần 0)'!$A302)</f>
        <v>0</v>
      </c>
      <c r="AQ302" s="62">
        <f t="shared" si="30"/>
        <v>0</v>
      </c>
    </row>
    <row r="303" spans="1:43" ht="13.5" customHeight="1">
      <c r="A303" s="63">
        <v>2003031011</v>
      </c>
      <c r="B303" s="64" t="s">
        <v>500</v>
      </c>
      <c r="C303" s="64" t="s">
        <v>382</v>
      </c>
      <c r="D303" s="52" t="s">
        <v>42</v>
      </c>
      <c r="E303" s="52" t="s">
        <v>376</v>
      </c>
      <c r="F303" s="52"/>
      <c r="G303" s="52"/>
      <c r="H303" s="52">
        <v>21443</v>
      </c>
      <c r="I303" s="56">
        <f t="shared" si="26"/>
        <v>0</v>
      </c>
      <c r="J303" s="55"/>
      <c r="K303" s="55">
        <f>SUMIFS('B0.3.XK'!J:J,'B0.3.XK'!A:A,'B0.SUM (tuần 0)'!$A303)</f>
        <v>0</v>
      </c>
      <c r="L303" s="55"/>
      <c r="M303" s="55">
        <f>SUMIFS('B0.5.GT2'!K:K,'B0.5.GT2'!A:A,'B0.SUM (tuần 0)'!$A303)</f>
        <v>0</v>
      </c>
      <c r="N303" s="55">
        <f>SUMIFS('B0.4.OEM'!J:J,'B0.4.OEM'!A:A,'B0.SUM (tuần 0)'!$A303)</f>
        <v>0</v>
      </c>
      <c r="O303" s="55"/>
      <c r="P303" s="55">
        <f>SUMIFS('B0.8.Online'!J:J,'B0.8.Online'!A:A,'B0.SUM (tuần 0)'!$A303)</f>
        <v>0</v>
      </c>
      <c r="Q303" s="57">
        <f t="shared" si="27"/>
        <v>0</v>
      </c>
      <c r="R303" s="55"/>
      <c r="S303" s="55">
        <f>SUMIFS('B0.3.XK'!K:K,'B0.3.XK'!A:A,'B0.SUM (tuần 0)'!$A303)</f>
        <v>0</v>
      </c>
      <c r="T303" s="55"/>
      <c r="U303" s="55">
        <f>SUMIFS('B0.5.GT2'!K:K,'B0.5.GT2'!A:A,'B0.SUM (tuần 0)'!$A303)</f>
        <v>0</v>
      </c>
      <c r="V303" s="55">
        <f>SUMIFS('B0.4.OEM'!K:K,'B0.4.OEM'!A:A,'B0.SUM (tuần 0)'!$A303)</f>
        <v>0</v>
      </c>
      <c r="W303" s="55"/>
      <c r="X303" s="55">
        <f>SUMIFS('B0.8.Online'!K:K,'B0.8.Online'!A:A,'B0.SUM (tuần 0)'!$A303)</f>
        <v>0</v>
      </c>
      <c r="Y303" s="58">
        <f t="shared" si="28"/>
        <v>0</v>
      </c>
      <c r="Z303" s="55"/>
      <c r="AA303" s="55">
        <f>SUMIFS('B0.3.XK'!L:L,'B0.3.XK'!A:A,'B0.SUM (tuần 0)'!$A303)</f>
        <v>0</v>
      </c>
      <c r="AB303" s="55"/>
      <c r="AC303" s="55">
        <f>SUMIFS('B0.5.GT2'!L:L,'B0.5.GT2'!A:A,'B0.SUM (tuần 0)'!$A303)</f>
        <v>0</v>
      </c>
      <c r="AD303" s="55">
        <f>SUMIFS('B0.4.OEM'!L:L,'B0.4.OEM'!A:A,'B0.SUM (tuần 0)'!$A303)</f>
        <v>0</v>
      </c>
      <c r="AE303" s="55"/>
      <c r="AF303" s="55">
        <f>SUMIFS('B0.8.Online'!L:L,'B0.8.Online'!A:A,'B0.SUM (tuần 0)'!$A303)</f>
        <v>0</v>
      </c>
      <c r="AG303" s="59">
        <f t="shared" si="29"/>
        <v>0</v>
      </c>
      <c r="AH303" s="60"/>
      <c r="AI303" s="60">
        <f>SUMIFS('B0.3.XK'!M:M,'B0.3.XK'!A:A,'B0.SUM (tuần 0)'!$A303)</f>
        <v>0</v>
      </c>
      <c r="AJ303" s="60"/>
      <c r="AK303" s="60">
        <f>SUMIFS('B0.5.GT2'!M:M,'B0.5.GT2'!A:A,'B0.SUM (tuần 0)'!$A303)</f>
        <v>0</v>
      </c>
      <c r="AL303" s="55">
        <f>SUMIFS('B0.4.OEM'!M:M,'B0.4.OEM'!A:A,'B0.SUM (tuần 0)'!$A303)</f>
        <v>0</v>
      </c>
      <c r="AM303" s="60"/>
      <c r="AN303" s="60">
        <f>SUMIFS('B0.8.Online'!M:M,'B0.8.Online'!A:A,'B0.SUM (tuần 0)'!$A303)</f>
        <v>0</v>
      </c>
      <c r="AO303" s="61"/>
      <c r="AP303" s="1">
        <f>SUMIFS('B1.SUM (tuần 4)'!$I:$I,'B1.SUM (tuần 4)'!$A:$A,'B0.SUM (tuần 0)'!$A303)</f>
        <v>0</v>
      </c>
      <c r="AQ303" s="62">
        <f t="shared" si="30"/>
        <v>0</v>
      </c>
    </row>
    <row r="304" spans="1:43" ht="13.5" customHeight="1">
      <c r="A304" s="63">
        <v>2003031016</v>
      </c>
      <c r="B304" s="64" t="s">
        <v>501</v>
      </c>
      <c r="C304" s="64" t="s">
        <v>433</v>
      </c>
      <c r="D304" s="52" t="s">
        <v>309</v>
      </c>
      <c r="E304" s="52" t="s">
        <v>376</v>
      </c>
      <c r="F304" s="52"/>
      <c r="G304" s="52"/>
      <c r="H304" s="52">
        <v>235210</v>
      </c>
      <c r="I304" s="56">
        <f t="shared" si="26"/>
        <v>0</v>
      </c>
      <c r="J304" s="55"/>
      <c r="K304" s="55">
        <f>SUMIFS('B0.3.XK'!J:J,'B0.3.XK'!A:A,'B0.SUM (tuần 0)'!$A304)</f>
        <v>0</v>
      </c>
      <c r="L304" s="55"/>
      <c r="M304" s="55">
        <f>SUMIFS('B0.5.GT2'!K:K,'B0.5.GT2'!A:A,'B0.SUM (tuần 0)'!$A304)</f>
        <v>0</v>
      </c>
      <c r="N304" s="55">
        <f>SUMIFS('B0.4.OEM'!J:J,'B0.4.OEM'!A:A,'B0.SUM (tuần 0)'!$A304)</f>
        <v>0</v>
      </c>
      <c r="O304" s="55"/>
      <c r="P304" s="55">
        <f>SUMIFS('B0.8.Online'!J:J,'B0.8.Online'!A:A,'B0.SUM (tuần 0)'!$A304)</f>
        <v>0</v>
      </c>
      <c r="Q304" s="57">
        <f t="shared" si="27"/>
        <v>0</v>
      </c>
      <c r="R304" s="55"/>
      <c r="S304" s="55">
        <f>SUMIFS('B0.3.XK'!K:K,'B0.3.XK'!A:A,'B0.SUM (tuần 0)'!$A304)</f>
        <v>0</v>
      </c>
      <c r="T304" s="55"/>
      <c r="U304" s="55">
        <f>SUMIFS('B0.5.GT2'!K:K,'B0.5.GT2'!A:A,'B0.SUM (tuần 0)'!$A304)</f>
        <v>0</v>
      </c>
      <c r="V304" s="55">
        <f>SUMIFS('B0.4.OEM'!K:K,'B0.4.OEM'!A:A,'B0.SUM (tuần 0)'!$A304)</f>
        <v>0</v>
      </c>
      <c r="W304" s="55"/>
      <c r="X304" s="55">
        <f>SUMIFS('B0.8.Online'!K:K,'B0.8.Online'!A:A,'B0.SUM (tuần 0)'!$A304)</f>
        <v>0</v>
      </c>
      <c r="Y304" s="58">
        <f t="shared" si="28"/>
        <v>0</v>
      </c>
      <c r="Z304" s="55"/>
      <c r="AA304" s="55">
        <f>SUMIFS('B0.3.XK'!L:L,'B0.3.XK'!A:A,'B0.SUM (tuần 0)'!$A304)</f>
        <v>0</v>
      </c>
      <c r="AB304" s="55"/>
      <c r="AC304" s="55">
        <f>SUMIFS('B0.5.GT2'!L:L,'B0.5.GT2'!A:A,'B0.SUM (tuần 0)'!$A304)</f>
        <v>0</v>
      </c>
      <c r="AD304" s="55">
        <f>SUMIFS('B0.4.OEM'!L:L,'B0.4.OEM'!A:A,'B0.SUM (tuần 0)'!$A304)</f>
        <v>0</v>
      </c>
      <c r="AE304" s="55"/>
      <c r="AF304" s="55">
        <f>SUMIFS('B0.8.Online'!L:L,'B0.8.Online'!A:A,'B0.SUM (tuần 0)'!$A304)</f>
        <v>0</v>
      </c>
      <c r="AG304" s="59">
        <f t="shared" si="29"/>
        <v>0</v>
      </c>
      <c r="AH304" s="60"/>
      <c r="AI304" s="60">
        <f>SUMIFS('B0.3.XK'!M:M,'B0.3.XK'!A:A,'B0.SUM (tuần 0)'!$A304)</f>
        <v>0</v>
      </c>
      <c r="AJ304" s="60"/>
      <c r="AK304" s="60">
        <f>SUMIFS('B0.5.GT2'!M:M,'B0.5.GT2'!A:A,'B0.SUM (tuần 0)'!$A304)</f>
        <v>0</v>
      </c>
      <c r="AL304" s="55">
        <f>SUMIFS('B0.4.OEM'!M:M,'B0.4.OEM'!A:A,'B0.SUM (tuần 0)'!$A304)</f>
        <v>0</v>
      </c>
      <c r="AM304" s="60"/>
      <c r="AN304" s="60">
        <f>SUMIFS('B0.8.Online'!M:M,'B0.8.Online'!A:A,'B0.SUM (tuần 0)'!$A304)</f>
        <v>0</v>
      </c>
      <c r="AO304" s="61"/>
      <c r="AP304" s="1">
        <f>SUMIFS('B1.SUM (tuần 4)'!$I:$I,'B1.SUM (tuần 4)'!$A:$A,'B0.SUM (tuần 0)'!$A304)</f>
        <v>0</v>
      </c>
      <c r="AQ304" s="62">
        <f t="shared" si="30"/>
        <v>0</v>
      </c>
    </row>
    <row r="305" spans="1:43" ht="13.5" customHeight="1">
      <c r="A305" s="63">
        <v>2003031026</v>
      </c>
      <c r="B305" s="64" t="s">
        <v>502</v>
      </c>
      <c r="C305" s="64" t="s">
        <v>503</v>
      </c>
      <c r="D305" s="52" t="s">
        <v>309</v>
      </c>
      <c r="E305" s="52" t="s">
        <v>504</v>
      </c>
      <c r="F305" s="52"/>
      <c r="G305" s="52"/>
      <c r="H305" s="52">
        <v>232421</v>
      </c>
      <c r="I305" s="56">
        <f t="shared" si="26"/>
        <v>0</v>
      </c>
      <c r="J305" s="55"/>
      <c r="K305" s="55">
        <f>SUMIFS('B0.3.XK'!J:J,'B0.3.XK'!A:A,'B0.SUM (tuần 0)'!$A305)</f>
        <v>0</v>
      </c>
      <c r="L305" s="55"/>
      <c r="M305" s="55">
        <f>SUMIFS('B0.5.GT2'!K:K,'B0.5.GT2'!A:A,'B0.SUM (tuần 0)'!$A305)</f>
        <v>0</v>
      </c>
      <c r="N305" s="55">
        <f>SUMIFS('B0.4.OEM'!J:J,'B0.4.OEM'!A:A,'B0.SUM (tuần 0)'!$A305)</f>
        <v>0</v>
      </c>
      <c r="O305" s="55"/>
      <c r="P305" s="55">
        <f>SUMIFS('B0.8.Online'!J:J,'B0.8.Online'!A:A,'B0.SUM (tuần 0)'!$A305)</f>
        <v>0</v>
      </c>
      <c r="Q305" s="57">
        <f t="shared" si="27"/>
        <v>0</v>
      </c>
      <c r="R305" s="55"/>
      <c r="S305" s="55">
        <f>SUMIFS('B0.3.XK'!K:K,'B0.3.XK'!A:A,'B0.SUM (tuần 0)'!$A305)</f>
        <v>0</v>
      </c>
      <c r="T305" s="55"/>
      <c r="U305" s="55">
        <f>SUMIFS('B0.5.GT2'!K:K,'B0.5.GT2'!A:A,'B0.SUM (tuần 0)'!$A305)</f>
        <v>0</v>
      </c>
      <c r="V305" s="55">
        <f>SUMIFS('B0.4.OEM'!K:K,'B0.4.OEM'!A:A,'B0.SUM (tuần 0)'!$A305)</f>
        <v>0</v>
      </c>
      <c r="W305" s="55"/>
      <c r="X305" s="55">
        <f>SUMIFS('B0.8.Online'!K:K,'B0.8.Online'!A:A,'B0.SUM (tuần 0)'!$A305)</f>
        <v>0</v>
      </c>
      <c r="Y305" s="58">
        <f t="shared" si="28"/>
        <v>0</v>
      </c>
      <c r="Z305" s="55"/>
      <c r="AA305" s="55">
        <f>SUMIFS('B0.3.XK'!L:L,'B0.3.XK'!A:A,'B0.SUM (tuần 0)'!$A305)</f>
        <v>0</v>
      </c>
      <c r="AB305" s="55"/>
      <c r="AC305" s="55">
        <f>SUMIFS('B0.5.GT2'!L:L,'B0.5.GT2'!A:A,'B0.SUM (tuần 0)'!$A305)</f>
        <v>0</v>
      </c>
      <c r="AD305" s="55">
        <f>SUMIFS('B0.4.OEM'!L:L,'B0.4.OEM'!A:A,'B0.SUM (tuần 0)'!$A305)</f>
        <v>0</v>
      </c>
      <c r="AE305" s="55"/>
      <c r="AF305" s="55">
        <f>SUMIFS('B0.8.Online'!L:L,'B0.8.Online'!A:A,'B0.SUM (tuần 0)'!$A305)</f>
        <v>0</v>
      </c>
      <c r="AG305" s="59">
        <f t="shared" si="29"/>
        <v>2300</v>
      </c>
      <c r="AH305" s="60"/>
      <c r="AI305" s="60">
        <f>SUMIFS('B0.3.XK'!M:M,'B0.3.XK'!A:A,'B0.SUM (tuần 0)'!$A305)</f>
        <v>2300</v>
      </c>
      <c r="AJ305" s="60"/>
      <c r="AK305" s="60">
        <f>SUMIFS('B0.5.GT2'!M:M,'B0.5.GT2'!A:A,'B0.SUM (tuần 0)'!$A305)</f>
        <v>0</v>
      </c>
      <c r="AL305" s="55">
        <f>SUMIFS('B0.4.OEM'!M:M,'B0.4.OEM'!A:A,'B0.SUM (tuần 0)'!$A305)</f>
        <v>0</v>
      </c>
      <c r="AM305" s="60"/>
      <c r="AN305" s="60">
        <f>SUMIFS('B0.8.Online'!M:M,'B0.8.Online'!A:A,'B0.SUM (tuần 0)'!$A305)</f>
        <v>0</v>
      </c>
      <c r="AO305" s="61"/>
      <c r="AP305" s="1">
        <f>SUMIFS('B1.SUM (tuần 4)'!$I:$I,'B1.SUM (tuần 4)'!$A:$A,'B0.SUM (tuần 0)'!$A305)</f>
        <v>0</v>
      </c>
      <c r="AQ305" s="62">
        <f t="shared" si="30"/>
        <v>0</v>
      </c>
    </row>
    <row r="306" spans="1:43" ht="13.5" customHeight="1">
      <c r="A306" s="63">
        <v>2003031038</v>
      </c>
      <c r="B306" s="64" t="s">
        <v>505</v>
      </c>
      <c r="C306" s="64" t="s">
        <v>423</v>
      </c>
      <c r="D306" s="52" t="s">
        <v>42</v>
      </c>
      <c r="E306" s="52" t="s">
        <v>376</v>
      </c>
      <c r="F306" s="52"/>
      <c r="G306" s="52"/>
      <c r="H306" s="52">
        <v>32493</v>
      </c>
      <c r="I306" s="56">
        <f t="shared" si="26"/>
        <v>0</v>
      </c>
      <c r="J306" s="55"/>
      <c r="K306" s="55">
        <f>SUMIFS('B0.3.XK'!J:J,'B0.3.XK'!A:A,'B0.SUM (tuần 0)'!$A306)</f>
        <v>0</v>
      </c>
      <c r="L306" s="55"/>
      <c r="M306" s="55">
        <f>SUMIFS('B0.5.GT2'!K:K,'B0.5.GT2'!A:A,'B0.SUM (tuần 0)'!$A306)</f>
        <v>0</v>
      </c>
      <c r="N306" s="55">
        <f>SUMIFS('B0.4.OEM'!J:J,'B0.4.OEM'!A:A,'B0.SUM (tuần 0)'!$A306)</f>
        <v>0</v>
      </c>
      <c r="O306" s="55"/>
      <c r="P306" s="55">
        <f>SUMIFS('B0.8.Online'!J:J,'B0.8.Online'!A:A,'B0.SUM (tuần 0)'!$A306)</f>
        <v>0</v>
      </c>
      <c r="Q306" s="57">
        <f t="shared" si="27"/>
        <v>0</v>
      </c>
      <c r="R306" s="55"/>
      <c r="S306" s="55">
        <f>SUMIFS('B0.3.XK'!K:K,'B0.3.XK'!A:A,'B0.SUM (tuần 0)'!$A306)</f>
        <v>0</v>
      </c>
      <c r="T306" s="55"/>
      <c r="U306" s="55">
        <f>SUMIFS('B0.5.GT2'!K:K,'B0.5.GT2'!A:A,'B0.SUM (tuần 0)'!$A306)</f>
        <v>0</v>
      </c>
      <c r="V306" s="55">
        <f>SUMIFS('B0.4.OEM'!K:K,'B0.4.OEM'!A:A,'B0.SUM (tuần 0)'!$A306)</f>
        <v>0</v>
      </c>
      <c r="W306" s="55"/>
      <c r="X306" s="55">
        <f>SUMIFS('B0.8.Online'!K:K,'B0.8.Online'!A:A,'B0.SUM (tuần 0)'!$A306)</f>
        <v>0</v>
      </c>
      <c r="Y306" s="58">
        <f t="shared" si="28"/>
        <v>0</v>
      </c>
      <c r="Z306" s="55"/>
      <c r="AA306" s="55">
        <f>SUMIFS('B0.3.XK'!L:L,'B0.3.XK'!A:A,'B0.SUM (tuần 0)'!$A306)</f>
        <v>0</v>
      </c>
      <c r="AB306" s="55"/>
      <c r="AC306" s="55">
        <f>SUMIFS('B0.5.GT2'!L:L,'B0.5.GT2'!A:A,'B0.SUM (tuần 0)'!$A306)</f>
        <v>0</v>
      </c>
      <c r="AD306" s="55">
        <f>SUMIFS('B0.4.OEM'!L:L,'B0.4.OEM'!A:A,'B0.SUM (tuần 0)'!$A306)</f>
        <v>0</v>
      </c>
      <c r="AE306" s="55"/>
      <c r="AF306" s="55">
        <f>SUMIFS('B0.8.Online'!L:L,'B0.8.Online'!A:A,'B0.SUM (tuần 0)'!$A306)</f>
        <v>0</v>
      </c>
      <c r="AG306" s="59">
        <f t="shared" si="29"/>
        <v>1000</v>
      </c>
      <c r="AH306" s="60"/>
      <c r="AI306" s="60">
        <f>SUMIFS('B0.3.XK'!M:M,'B0.3.XK'!A:A,'B0.SUM (tuần 0)'!$A306)</f>
        <v>1000</v>
      </c>
      <c r="AJ306" s="60"/>
      <c r="AK306" s="60">
        <f>SUMIFS('B0.5.GT2'!M:M,'B0.5.GT2'!A:A,'B0.SUM (tuần 0)'!$A306)</f>
        <v>0</v>
      </c>
      <c r="AL306" s="55">
        <f>SUMIFS('B0.4.OEM'!M:M,'B0.4.OEM'!A:A,'B0.SUM (tuần 0)'!$A306)</f>
        <v>0</v>
      </c>
      <c r="AM306" s="60"/>
      <c r="AN306" s="60">
        <f>SUMIFS('B0.8.Online'!M:M,'B0.8.Online'!A:A,'B0.SUM (tuần 0)'!$A306)</f>
        <v>0</v>
      </c>
      <c r="AO306" s="61"/>
      <c r="AP306" s="1">
        <f>SUMIFS('B1.SUM (tuần 4)'!$I:$I,'B1.SUM (tuần 4)'!$A:$A,'B0.SUM (tuần 0)'!$A306)</f>
        <v>0</v>
      </c>
      <c r="AQ306" s="62">
        <f t="shared" si="30"/>
        <v>0</v>
      </c>
    </row>
    <row r="307" spans="1:43" ht="13.5" customHeight="1">
      <c r="A307" s="63">
        <v>2003031069</v>
      </c>
      <c r="B307" s="64" t="s">
        <v>506</v>
      </c>
      <c r="C307" s="64" t="s">
        <v>507</v>
      </c>
      <c r="D307" s="52" t="s">
        <v>42</v>
      </c>
      <c r="E307" s="52" t="s">
        <v>376</v>
      </c>
      <c r="F307" s="52"/>
      <c r="G307" s="52"/>
      <c r="H307" s="52">
        <v>25784</v>
      </c>
      <c r="I307" s="56">
        <f t="shared" si="26"/>
        <v>0</v>
      </c>
      <c r="J307" s="55"/>
      <c r="K307" s="55">
        <f>SUMIFS('B0.3.XK'!J:J,'B0.3.XK'!A:A,'B0.SUM (tuần 0)'!$A307)</f>
        <v>0</v>
      </c>
      <c r="L307" s="55"/>
      <c r="M307" s="55">
        <f>SUMIFS('B0.5.GT2'!K:K,'B0.5.GT2'!A:A,'B0.SUM (tuần 0)'!$A307)</f>
        <v>0</v>
      </c>
      <c r="N307" s="55">
        <f>SUMIFS('B0.4.OEM'!J:J,'B0.4.OEM'!A:A,'B0.SUM (tuần 0)'!$A307)</f>
        <v>0</v>
      </c>
      <c r="O307" s="55"/>
      <c r="P307" s="55">
        <f>SUMIFS('B0.8.Online'!J:J,'B0.8.Online'!A:A,'B0.SUM (tuần 0)'!$A307)</f>
        <v>0</v>
      </c>
      <c r="Q307" s="57">
        <f t="shared" si="27"/>
        <v>300</v>
      </c>
      <c r="R307" s="55"/>
      <c r="S307" s="55">
        <f>SUMIFS('B0.3.XK'!K:K,'B0.3.XK'!A:A,'B0.SUM (tuần 0)'!$A307)</f>
        <v>300</v>
      </c>
      <c r="T307" s="55"/>
      <c r="U307" s="55">
        <f>SUMIFS('B0.5.GT2'!K:K,'B0.5.GT2'!A:A,'B0.SUM (tuần 0)'!$A307)</f>
        <v>0</v>
      </c>
      <c r="V307" s="55">
        <f>SUMIFS('B0.4.OEM'!K:K,'B0.4.OEM'!A:A,'B0.SUM (tuần 0)'!$A307)</f>
        <v>0</v>
      </c>
      <c r="W307" s="55"/>
      <c r="X307" s="55">
        <f>SUMIFS('B0.8.Online'!K:K,'B0.8.Online'!A:A,'B0.SUM (tuần 0)'!$A307)</f>
        <v>0</v>
      </c>
      <c r="Y307" s="58">
        <f t="shared" si="28"/>
        <v>0</v>
      </c>
      <c r="Z307" s="55"/>
      <c r="AA307" s="55">
        <f>SUMIFS('B0.3.XK'!L:L,'B0.3.XK'!A:A,'B0.SUM (tuần 0)'!$A307)</f>
        <v>0</v>
      </c>
      <c r="AB307" s="55"/>
      <c r="AC307" s="55">
        <f>SUMIFS('B0.5.GT2'!L:L,'B0.5.GT2'!A:A,'B0.SUM (tuần 0)'!$A307)</f>
        <v>0</v>
      </c>
      <c r="AD307" s="55">
        <f>SUMIFS('B0.4.OEM'!L:L,'B0.4.OEM'!A:A,'B0.SUM (tuần 0)'!$A307)</f>
        <v>0</v>
      </c>
      <c r="AE307" s="55"/>
      <c r="AF307" s="55">
        <f>SUMIFS('B0.8.Online'!L:L,'B0.8.Online'!A:A,'B0.SUM (tuần 0)'!$A307)</f>
        <v>0</v>
      </c>
      <c r="AG307" s="59">
        <f t="shared" si="29"/>
        <v>0</v>
      </c>
      <c r="AH307" s="60"/>
      <c r="AI307" s="60">
        <f>SUMIFS('B0.3.XK'!M:M,'B0.3.XK'!A:A,'B0.SUM (tuần 0)'!$A307)</f>
        <v>0</v>
      </c>
      <c r="AJ307" s="60"/>
      <c r="AK307" s="60">
        <f>SUMIFS('B0.5.GT2'!M:M,'B0.5.GT2'!A:A,'B0.SUM (tuần 0)'!$A307)</f>
        <v>0</v>
      </c>
      <c r="AL307" s="55">
        <f>SUMIFS('B0.4.OEM'!M:M,'B0.4.OEM'!A:A,'B0.SUM (tuần 0)'!$A307)</f>
        <v>0</v>
      </c>
      <c r="AM307" s="60"/>
      <c r="AN307" s="60">
        <f>SUMIFS('B0.8.Online'!M:M,'B0.8.Online'!A:A,'B0.SUM (tuần 0)'!$A307)</f>
        <v>0</v>
      </c>
      <c r="AO307" s="61"/>
      <c r="AP307" s="1">
        <f>SUMIFS('B1.SUM (tuần 4)'!$I:$I,'B1.SUM (tuần 4)'!$A:$A,'B0.SUM (tuần 0)'!$A307)</f>
        <v>0</v>
      </c>
      <c r="AQ307" s="62">
        <f t="shared" si="30"/>
        <v>0</v>
      </c>
    </row>
    <row r="308" spans="1:43" ht="13.5" customHeight="1">
      <c r="A308" s="63">
        <v>2003031075</v>
      </c>
      <c r="B308" s="64" t="s">
        <v>508</v>
      </c>
      <c r="C308" s="64" t="s">
        <v>509</v>
      </c>
      <c r="D308" s="52" t="s">
        <v>42</v>
      </c>
      <c r="E308" s="52" t="s">
        <v>376</v>
      </c>
      <c r="F308" s="52"/>
      <c r="G308" s="52"/>
      <c r="H308" s="52">
        <v>0</v>
      </c>
      <c r="I308" s="56">
        <f t="shared" si="26"/>
        <v>0</v>
      </c>
      <c r="J308" s="55"/>
      <c r="K308" s="55">
        <f>SUMIFS('B0.3.XK'!J:J,'B0.3.XK'!A:A,'B0.SUM (tuần 0)'!$A308)</f>
        <v>0</v>
      </c>
      <c r="L308" s="55"/>
      <c r="M308" s="55">
        <f>SUMIFS('B0.5.GT2'!K:K,'B0.5.GT2'!A:A,'B0.SUM (tuần 0)'!$A308)</f>
        <v>0</v>
      </c>
      <c r="N308" s="55">
        <f>SUMIFS('B0.4.OEM'!J:J,'B0.4.OEM'!A:A,'B0.SUM (tuần 0)'!$A308)</f>
        <v>0</v>
      </c>
      <c r="O308" s="55"/>
      <c r="P308" s="55">
        <f>SUMIFS('B0.8.Online'!J:J,'B0.8.Online'!A:A,'B0.SUM (tuần 0)'!$A308)</f>
        <v>0</v>
      </c>
      <c r="Q308" s="57">
        <f t="shared" si="27"/>
        <v>0</v>
      </c>
      <c r="R308" s="55"/>
      <c r="S308" s="55">
        <f>SUMIFS('B0.3.XK'!K:K,'B0.3.XK'!A:A,'B0.SUM (tuần 0)'!$A308)</f>
        <v>0</v>
      </c>
      <c r="T308" s="55"/>
      <c r="U308" s="55">
        <f>SUMIFS('B0.5.GT2'!K:K,'B0.5.GT2'!A:A,'B0.SUM (tuần 0)'!$A308)</f>
        <v>0</v>
      </c>
      <c r="V308" s="55">
        <f>SUMIFS('B0.4.OEM'!K:K,'B0.4.OEM'!A:A,'B0.SUM (tuần 0)'!$A308)</f>
        <v>0</v>
      </c>
      <c r="W308" s="55"/>
      <c r="X308" s="55">
        <f>SUMIFS('B0.8.Online'!K:K,'B0.8.Online'!A:A,'B0.SUM (tuần 0)'!$A308)</f>
        <v>0</v>
      </c>
      <c r="Y308" s="58">
        <f t="shared" si="28"/>
        <v>0</v>
      </c>
      <c r="Z308" s="55"/>
      <c r="AA308" s="55">
        <f>SUMIFS('B0.3.XK'!L:L,'B0.3.XK'!A:A,'B0.SUM (tuần 0)'!$A308)</f>
        <v>0</v>
      </c>
      <c r="AB308" s="55"/>
      <c r="AC308" s="55">
        <f>SUMIFS('B0.5.GT2'!L:L,'B0.5.GT2'!A:A,'B0.SUM (tuần 0)'!$A308)</f>
        <v>0</v>
      </c>
      <c r="AD308" s="55">
        <f>SUMIFS('B0.4.OEM'!L:L,'B0.4.OEM'!A:A,'B0.SUM (tuần 0)'!$A308)</f>
        <v>0</v>
      </c>
      <c r="AE308" s="55"/>
      <c r="AF308" s="55">
        <f>SUMIFS('B0.8.Online'!L:L,'B0.8.Online'!A:A,'B0.SUM (tuần 0)'!$A308)</f>
        <v>0</v>
      </c>
      <c r="AG308" s="59">
        <f t="shared" si="29"/>
        <v>0</v>
      </c>
      <c r="AH308" s="60"/>
      <c r="AI308" s="60">
        <f>SUMIFS('B0.3.XK'!M:M,'B0.3.XK'!A:A,'B0.SUM (tuần 0)'!$A308)</f>
        <v>0</v>
      </c>
      <c r="AJ308" s="60"/>
      <c r="AK308" s="60">
        <f>SUMIFS('B0.5.GT2'!M:M,'B0.5.GT2'!A:A,'B0.SUM (tuần 0)'!$A308)</f>
        <v>0</v>
      </c>
      <c r="AL308" s="55">
        <f>SUMIFS('B0.4.OEM'!M:M,'B0.4.OEM'!A:A,'B0.SUM (tuần 0)'!$A308)</f>
        <v>0</v>
      </c>
      <c r="AM308" s="60"/>
      <c r="AN308" s="60">
        <f>SUMIFS('B0.8.Online'!M:M,'B0.8.Online'!A:A,'B0.SUM (tuần 0)'!$A308)</f>
        <v>0</v>
      </c>
      <c r="AO308" s="61"/>
      <c r="AP308" s="1">
        <f>SUMIFS('B1.SUM (tuần 4)'!$I:$I,'B1.SUM (tuần 4)'!$A:$A,'B0.SUM (tuần 0)'!$A308)</f>
        <v>0</v>
      </c>
      <c r="AQ308" s="62">
        <f t="shared" si="30"/>
        <v>0</v>
      </c>
    </row>
    <row r="309" spans="1:43" ht="13.5" customHeight="1">
      <c r="A309" s="63">
        <v>2003031080</v>
      </c>
      <c r="B309" s="64" t="s">
        <v>510</v>
      </c>
      <c r="C309" s="64" t="s">
        <v>448</v>
      </c>
      <c r="D309" s="52" t="s">
        <v>42</v>
      </c>
      <c r="E309" s="52" t="s">
        <v>376</v>
      </c>
      <c r="F309" s="52"/>
      <c r="G309" s="52"/>
      <c r="H309" s="52">
        <v>10524</v>
      </c>
      <c r="I309" s="56">
        <f t="shared" si="26"/>
        <v>0</v>
      </c>
      <c r="J309" s="55"/>
      <c r="K309" s="55">
        <f>SUMIFS('B0.3.XK'!J:J,'B0.3.XK'!A:A,'B0.SUM (tuần 0)'!$A309)</f>
        <v>0</v>
      </c>
      <c r="L309" s="55"/>
      <c r="M309" s="55">
        <f>SUMIFS('B0.5.GT2'!K:K,'B0.5.GT2'!A:A,'B0.SUM (tuần 0)'!$A309)</f>
        <v>0</v>
      </c>
      <c r="N309" s="55">
        <f>SUMIFS('B0.4.OEM'!J:J,'B0.4.OEM'!A:A,'B0.SUM (tuần 0)'!$A309)</f>
        <v>0</v>
      </c>
      <c r="O309" s="55"/>
      <c r="P309" s="55">
        <f>SUMIFS('B0.8.Online'!J:J,'B0.8.Online'!A:A,'B0.SUM (tuần 0)'!$A309)</f>
        <v>0</v>
      </c>
      <c r="Q309" s="57">
        <f t="shared" si="27"/>
        <v>0</v>
      </c>
      <c r="R309" s="55"/>
      <c r="S309" s="55">
        <f>SUMIFS('B0.3.XK'!K:K,'B0.3.XK'!A:A,'B0.SUM (tuần 0)'!$A309)</f>
        <v>0</v>
      </c>
      <c r="T309" s="55"/>
      <c r="U309" s="55">
        <f>SUMIFS('B0.5.GT2'!K:K,'B0.5.GT2'!A:A,'B0.SUM (tuần 0)'!$A309)</f>
        <v>0</v>
      </c>
      <c r="V309" s="55">
        <f>SUMIFS('B0.4.OEM'!K:K,'B0.4.OEM'!A:A,'B0.SUM (tuần 0)'!$A309)</f>
        <v>0</v>
      </c>
      <c r="W309" s="55"/>
      <c r="X309" s="55">
        <f>SUMIFS('B0.8.Online'!K:K,'B0.8.Online'!A:A,'B0.SUM (tuần 0)'!$A309)</f>
        <v>0</v>
      </c>
      <c r="Y309" s="58">
        <f t="shared" si="28"/>
        <v>0</v>
      </c>
      <c r="Z309" s="55"/>
      <c r="AA309" s="55">
        <f>SUMIFS('B0.3.XK'!L:L,'B0.3.XK'!A:A,'B0.SUM (tuần 0)'!$A309)</f>
        <v>0</v>
      </c>
      <c r="AB309" s="55"/>
      <c r="AC309" s="55">
        <f>SUMIFS('B0.5.GT2'!L:L,'B0.5.GT2'!A:A,'B0.SUM (tuần 0)'!$A309)</f>
        <v>0</v>
      </c>
      <c r="AD309" s="55">
        <f>SUMIFS('B0.4.OEM'!L:L,'B0.4.OEM'!A:A,'B0.SUM (tuần 0)'!$A309)</f>
        <v>0</v>
      </c>
      <c r="AE309" s="55"/>
      <c r="AF309" s="55">
        <f>SUMIFS('B0.8.Online'!L:L,'B0.8.Online'!A:A,'B0.SUM (tuần 0)'!$A309)</f>
        <v>0</v>
      </c>
      <c r="AG309" s="59">
        <f t="shared" si="29"/>
        <v>0</v>
      </c>
      <c r="AH309" s="60"/>
      <c r="AI309" s="60">
        <f>SUMIFS('B0.3.XK'!M:M,'B0.3.XK'!A:A,'B0.SUM (tuần 0)'!$A309)</f>
        <v>0</v>
      </c>
      <c r="AJ309" s="60"/>
      <c r="AK309" s="60">
        <f>SUMIFS('B0.5.GT2'!M:M,'B0.5.GT2'!A:A,'B0.SUM (tuần 0)'!$A309)</f>
        <v>0</v>
      </c>
      <c r="AL309" s="55">
        <f>SUMIFS('B0.4.OEM'!M:M,'B0.4.OEM'!A:A,'B0.SUM (tuần 0)'!$A309)</f>
        <v>0</v>
      </c>
      <c r="AM309" s="60"/>
      <c r="AN309" s="60">
        <f>SUMIFS('B0.8.Online'!M:M,'B0.8.Online'!A:A,'B0.SUM (tuần 0)'!$A309)</f>
        <v>0</v>
      </c>
      <c r="AO309" s="61"/>
      <c r="AP309" s="1">
        <f>SUMIFS('B1.SUM (tuần 4)'!$I:$I,'B1.SUM (tuần 4)'!$A:$A,'B0.SUM (tuần 0)'!$A309)</f>
        <v>0</v>
      </c>
      <c r="AQ309" s="62">
        <f t="shared" si="30"/>
        <v>0</v>
      </c>
    </row>
    <row r="310" spans="1:43" ht="13.5" customHeight="1">
      <c r="A310" s="63">
        <v>2003031091</v>
      </c>
      <c r="B310" s="64" t="s">
        <v>511</v>
      </c>
      <c r="C310" s="64" t="s">
        <v>437</v>
      </c>
      <c r="D310" s="52" t="s">
        <v>309</v>
      </c>
      <c r="E310" s="52" t="s">
        <v>376</v>
      </c>
      <c r="F310" s="52"/>
      <c r="G310" s="52"/>
      <c r="H310" s="52">
        <v>0</v>
      </c>
      <c r="I310" s="56">
        <f t="shared" si="26"/>
        <v>0</v>
      </c>
      <c r="J310" s="55"/>
      <c r="K310" s="55">
        <f>SUMIFS('B0.3.XK'!J:J,'B0.3.XK'!A:A,'B0.SUM (tuần 0)'!$A310)</f>
        <v>0</v>
      </c>
      <c r="L310" s="55"/>
      <c r="M310" s="55">
        <f>SUMIFS('B0.5.GT2'!K:K,'B0.5.GT2'!A:A,'B0.SUM (tuần 0)'!$A310)</f>
        <v>0</v>
      </c>
      <c r="N310" s="55">
        <f>SUMIFS('B0.4.OEM'!J:J,'B0.4.OEM'!A:A,'B0.SUM (tuần 0)'!$A310)</f>
        <v>0</v>
      </c>
      <c r="O310" s="55"/>
      <c r="P310" s="55">
        <f>SUMIFS('B0.8.Online'!J:J,'B0.8.Online'!A:A,'B0.SUM (tuần 0)'!$A310)</f>
        <v>0</v>
      </c>
      <c r="Q310" s="57">
        <f t="shared" si="27"/>
        <v>0</v>
      </c>
      <c r="R310" s="55"/>
      <c r="S310" s="55">
        <f>SUMIFS('B0.3.XK'!K:K,'B0.3.XK'!A:A,'B0.SUM (tuần 0)'!$A310)</f>
        <v>0</v>
      </c>
      <c r="T310" s="55"/>
      <c r="U310" s="55">
        <f>SUMIFS('B0.5.GT2'!K:K,'B0.5.GT2'!A:A,'B0.SUM (tuần 0)'!$A310)</f>
        <v>0</v>
      </c>
      <c r="V310" s="55">
        <f>SUMIFS('B0.4.OEM'!K:K,'B0.4.OEM'!A:A,'B0.SUM (tuần 0)'!$A310)</f>
        <v>0</v>
      </c>
      <c r="W310" s="55"/>
      <c r="X310" s="55">
        <f>SUMIFS('B0.8.Online'!K:K,'B0.8.Online'!A:A,'B0.SUM (tuần 0)'!$A310)</f>
        <v>0</v>
      </c>
      <c r="Y310" s="58">
        <f t="shared" si="28"/>
        <v>0</v>
      </c>
      <c r="Z310" s="55"/>
      <c r="AA310" s="55">
        <f>SUMIFS('B0.3.XK'!L:L,'B0.3.XK'!A:A,'B0.SUM (tuần 0)'!$A310)</f>
        <v>0</v>
      </c>
      <c r="AB310" s="55"/>
      <c r="AC310" s="55">
        <f>SUMIFS('B0.5.GT2'!L:L,'B0.5.GT2'!A:A,'B0.SUM (tuần 0)'!$A310)</f>
        <v>0</v>
      </c>
      <c r="AD310" s="55">
        <f>SUMIFS('B0.4.OEM'!L:L,'B0.4.OEM'!A:A,'B0.SUM (tuần 0)'!$A310)</f>
        <v>0</v>
      </c>
      <c r="AE310" s="55"/>
      <c r="AF310" s="55">
        <f>SUMIFS('B0.8.Online'!L:L,'B0.8.Online'!A:A,'B0.SUM (tuần 0)'!$A310)</f>
        <v>0</v>
      </c>
      <c r="AG310" s="59">
        <f t="shared" si="29"/>
        <v>0</v>
      </c>
      <c r="AH310" s="60"/>
      <c r="AI310" s="60">
        <f>SUMIFS('B0.3.XK'!M:M,'B0.3.XK'!A:A,'B0.SUM (tuần 0)'!$A310)</f>
        <v>0</v>
      </c>
      <c r="AJ310" s="60"/>
      <c r="AK310" s="60">
        <f>SUMIFS('B0.5.GT2'!M:M,'B0.5.GT2'!A:A,'B0.SUM (tuần 0)'!$A310)</f>
        <v>0</v>
      </c>
      <c r="AL310" s="55">
        <f>SUMIFS('B0.4.OEM'!M:M,'B0.4.OEM'!A:A,'B0.SUM (tuần 0)'!$A310)</f>
        <v>0</v>
      </c>
      <c r="AM310" s="60"/>
      <c r="AN310" s="60">
        <f>SUMIFS('B0.8.Online'!M:M,'B0.8.Online'!A:A,'B0.SUM (tuần 0)'!$A310)</f>
        <v>0</v>
      </c>
      <c r="AO310" s="61"/>
      <c r="AP310" s="1">
        <f>SUMIFS('B1.SUM (tuần 4)'!$I:$I,'B1.SUM (tuần 4)'!$A:$A,'B0.SUM (tuần 0)'!$A310)</f>
        <v>0</v>
      </c>
      <c r="AQ310" s="62">
        <f t="shared" si="30"/>
        <v>0</v>
      </c>
    </row>
    <row r="311" spans="1:43" ht="13.5" customHeight="1">
      <c r="A311" s="63">
        <v>2003031092</v>
      </c>
      <c r="B311" s="64" t="s">
        <v>512</v>
      </c>
      <c r="C311" s="64" t="s">
        <v>382</v>
      </c>
      <c r="D311" s="52" t="s">
        <v>42</v>
      </c>
      <c r="E311" s="52" t="s">
        <v>376</v>
      </c>
      <c r="F311" s="52"/>
      <c r="G311" s="52"/>
      <c r="H311" s="52">
        <v>16487</v>
      </c>
      <c r="I311" s="56">
        <f t="shared" si="26"/>
        <v>2000</v>
      </c>
      <c r="J311" s="55"/>
      <c r="K311" s="55">
        <f>SUMIFS('B0.3.XK'!J:J,'B0.3.XK'!A:A,'B0.SUM (tuần 0)'!$A311)</f>
        <v>2000</v>
      </c>
      <c r="L311" s="55"/>
      <c r="M311" s="55">
        <f>SUMIFS('B0.5.GT2'!K:K,'B0.5.GT2'!A:A,'B0.SUM (tuần 0)'!$A311)</f>
        <v>0</v>
      </c>
      <c r="N311" s="55">
        <f>SUMIFS('B0.4.OEM'!J:J,'B0.4.OEM'!A:A,'B0.SUM (tuần 0)'!$A311)</f>
        <v>0</v>
      </c>
      <c r="O311" s="55"/>
      <c r="P311" s="55">
        <f>SUMIFS('B0.8.Online'!J:J,'B0.8.Online'!A:A,'B0.SUM (tuần 0)'!$A311)</f>
        <v>0</v>
      </c>
      <c r="Q311" s="57">
        <f t="shared" si="27"/>
        <v>0</v>
      </c>
      <c r="R311" s="55"/>
      <c r="S311" s="55">
        <f>SUMIFS('B0.3.XK'!K:K,'B0.3.XK'!A:A,'B0.SUM (tuần 0)'!$A311)</f>
        <v>0</v>
      </c>
      <c r="T311" s="55"/>
      <c r="U311" s="55">
        <f>SUMIFS('B0.5.GT2'!K:K,'B0.5.GT2'!A:A,'B0.SUM (tuần 0)'!$A311)</f>
        <v>0</v>
      </c>
      <c r="V311" s="55">
        <f>SUMIFS('B0.4.OEM'!K:K,'B0.4.OEM'!A:A,'B0.SUM (tuần 0)'!$A311)</f>
        <v>0</v>
      </c>
      <c r="W311" s="55"/>
      <c r="X311" s="55">
        <f>SUMIFS('B0.8.Online'!K:K,'B0.8.Online'!A:A,'B0.SUM (tuần 0)'!$A311)</f>
        <v>0</v>
      </c>
      <c r="Y311" s="58">
        <f t="shared" si="28"/>
        <v>0</v>
      </c>
      <c r="Z311" s="55"/>
      <c r="AA311" s="55">
        <f>SUMIFS('B0.3.XK'!L:L,'B0.3.XK'!A:A,'B0.SUM (tuần 0)'!$A311)</f>
        <v>0</v>
      </c>
      <c r="AB311" s="55"/>
      <c r="AC311" s="55">
        <f>SUMIFS('B0.5.GT2'!L:L,'B0.5.GT2'!A:A,'B0.SUM (tuần 0)'!$A311)</f>
        <v>0</v>
      </c>
      <c r="AD311" s="55">
        <f>SUMIFS('B0.4.OEM'!L:L,'B0.4.OEM'!A:A,'B0.SUM (tuần 0)'!$A311)</f>
        <v>0</v>
      </c>
      <c r="AE311" s="55"/>
      <c r="AF311" s="55">
        <f>SUMIFS('B0.8.Online'!L:L,'B0.8.Online'!A:A,'B0.SUM (tuần 0)'!$A311)</f>
        <v>0</v>
      </c>
      <c r="AG311" s="59">
        <f t="shared" si="29"/>
        <v>0</v>
      </c>
      <c r="AH311" s="60"/>
      <c r="AI311" s="60">
        <f>SUMIFS('B0.3.XK'!M:M,'B0.3.XK'!A:A,'B0.SUM (tuần 0)'!$A311)</f>
        <v>0</v>
      </c>
      <c r="AJ311" s="60"/>
      <c r="AK311" s="60">
        <f>SUMIFS('B0.5.GT2'!M:M,'B0.5.GT2'!A:A,'B0.SUM (tuần 0)'!$A311)</f>
        <v>0</v>
      </c>
      <c r="AL311" s="55">
        <f>SUMIFS('B0.4.OEM'!M:M,'B0.4.OEM'!A:A,'B0.SUM (tuần 0)'!$A311)</f>
        <v>0</v>
      </c>
      <c r="AM311" s="60"/>
      <c r="AN311" s="60">
        <f>SUMIFS('B0.8.Online'!M:M,'B0.8.Online'!A:A,'B0.SUM (tuần 0)'!$A311)</f>
        <v>0</v>
      </c>
      <c r="AO311" s="61"/>
      <c r="AP311" s="1">
        <f>SUMIFS('B1.SUM (tuần 4)'!$I:$I,'B1.SUM (tuần 4)'!$A:$A,'B0.SUM (tuần 0)'!$A311)</f>
        <v>0</v>
      </c>
      <c r="AQ311" s="62">
        <f t="shared" si="30"/>
        <v>2000</v>
      </c>
    </row>
    <row r="312" spans="1:43" ht="13.5" customHeight="1">
      <c r="A312" s="63">
        <v>2003031095</v>
      </c>
      <c r="B312" s="64" t="s">
        <v>513</v>
      </c>
      <c r="C312" s="64" t="s">
        <v>514</v>
      </c>
      <c r="D312" s="52" t="s">
        <v>42</v>
      </c>
      <c r="E312" s="52" t="s">
        <v>474</v>
      </c>
      <c r="F312" s="52"/>
      <c r="G312" s="52"/>
      <c r="H312" s="52">
        <v>35518</v>
      </c>
      <c r="I312" s="56">
        <f t="shared" si="26"/>
        <v>0</v>
      </c>
      <c r="J312" s="55"/>
      <c r="K312" s="55">
        <f>SUMIFS('B0.3.XK'!J:J,'B0.3.XK'!A:A,'B0.SUM (tuần 0)'!$A312)</f>
        <v>0</v>
      </c>
      <c r="L312" s="55"/>
      <c r="M312" s="55">
        <f>SUMIFS('B0.5.GT2'!K:K,'B0.5.GT2'!A:A,'B0.SUM (tuần 0)'!$A312)</f>
        <v>0</v>
      </c>
      <c r="N312" s="55">
        <f>SUMIFS('B0.4.OEM'!J:J,'B0.4.OEM'!A:A,'B0.SUM (tuần 0)'!$A312)</f>
        <v>0</v>
      </c>
      <c r="O312" s="55"/>
      <c r="P312" s="55">
        <f>SUMIFS('B0.8.Online'!J:J,'B0.8.Online'!A:A,'B0.SUM (tuần 0)'!$A312)</f>
        <v>0</v>
      </c>
      <c r="Q312" s="57">
        <f t="shared" si="27"/>
        <v>0</v>
      </c>
      <c r="R312" s="55"/>
      <c r="S312" s="55">
        <f>SUMIFS('B0.3.XK'!K:K,'B0.3.XK'!A:A,'B0.SUM (tuần 0)'!$A312)</f>
        <v>0</v>
      </c>
      <c r="T312" s="55"/>
      <c r="U312" s="55">
        <f>SUMIFS('B0.5.GT2'!K:K,'B0.5.GT2'!A:A,'B0.SUM (tuần 0)'!$A312)</f>
        <v>0</v>
      </c>
      <c r="V312" s="55">
        <f>SUMIFS('B0.4.OEM'!K:K,'B0.4.OEM'!A:A,'B0.SUM (tuần 0)'!$A312)</f>
        <v>0</v>
      </c>
      <c r="W312" s="55"/>
      <c r="X312" s="55">
        <f>SUMIFS('B0.8.Online'!K:K,'B0.8.Online'!A:A,'B0.SUM (tuần 0)'!$A312)</f>
        <v>0</v>
      </c>
      <c r="Y312" s="58">
        <f t="shared" si="28"/>
        <v>0</v>
      </c>
      <c r="Z312" s="55"/>
      <c r="AA312" s="55">
        <f>SUMIFS('B0.3.XK'!L:L,'B0.3.XK'!A:A,'B0.SUM (tuần 0)'!$A312)</f>
        <v>0</v>
      </c>
      <c r="AB312" s="55"/>
      <c r="AC312" s="55">
        <f>SUMIFS('B0.5.GT2'!L:L,'B0.5.GT2'!A:A,'B0.SUM (tuần 0)'!$A312)</f>
        <v>0</v>
      </c>
      <c r="AD312" s="55">
        <f>SUMIFS('B0.4.OEM'!L:L,'B0.4.OEM'!A:A,'B0.SUM (tuần 0)'!$A312)</f>
        <v>0</v>
      </c>
      <c r="AE312" s="55"/>
      <c r="AF312" s="55">
        <f>SUMIFS('B0.8.Online'!L:L,'B0.8.Online'!A:A,'B0.SUM (tuần 0)'!$A312)</f>
        <v>0</v>
      </c>
      <c r="AG312" s="59">
        <f t="shared" si="29"/>
        <v>0</v>
      </c>
      <c r="AH312" s="60"/>
      <c r="AI312" s="60">
        <f>SUMIFS('B0.3.XK'!M:M,'B0.3.XK'!A:A,'B0.SUM (tuần 0)'!$A312)</f>
        <v>0</v>
      </c>
      <c r="AJ312" s="60"/>
      <c r="AK312" s="60">
        <f>SUMIFS('B0.5.GT2'!M:M,'B0.5.GT2'!A:A,'B0.SUM (tuần 0)'!$A312)</f>
        <v>0</v>
      </c>
      <c r="AL312" s="55">
        <f>SUMIFS('B0.4.OEM'!M:M,'B0.4.OEM'!A:A,'B0.SUM (tuần 0)'!$A312)</f>
        <v>0</v>
      </c>
      <c r="AM312" s="60"/>
      <c r="AN312" s="60">
        <f>SUMIFS('B0.8.Online'!M:M,'B0.8.Online'!A:A,'B0.SUM (tuần 0)'!$A312)</f>
        <v>0</v>
      </c>
      <c r="AO312" s="61"/>
      <c r="AP312" s="1">
        <f>SUMIFS('B1.SUM (tuần 4)'!$I:$I,'B1.SUM (tuần 4)'!$A:$A,'B0.SUM (tuần 0)'!$A312)</f>
        <v>0</v>
      </c>
      <c r="AQ312" s="62">
        <f t="shared" si="30"/>
        <v>0</v>
      </c>
    </row>
    <row r="313" spans="1:43" ht="13.5" customHeight="1">
      <c r="A313" s="63">
        <v>2003031118</v>
      </c>
      <c r="B313" s="64" t="s">
        <v>515</v>
      </c>
      <c r="C313" s="64" t="s">
        <v>410</v>
      </c>
      <c r="D313" s="52" t="s">
        <v>42</v>
      </c>
      <c r="E313" s="52" t="s">
        <v>376</v>
      </c>
      <c r="F313" s="52"/>
      <c r="G313" s="52"/>
      <c r="H313" s="52">
        <v>22363</v>
      </c>
      <c r="I313" s="56">
        <f t="shared" si="26"/>
        <v>0</v>
      </c>
      <c r="J313" s="55"/>
      <c r="K313" s="55">
        <f>SUMIFS('B0.3.XK'!J:J,'B0.3.XK'!A:A,'B0.SUM (tuần 0)'!$A313)</f>
        <v>0</v>
      </c>
      <c r="L313" s="55"/>
      <c r="M313" s="55">
        <f>SUMIFS('B0.5.GT2'!K:K,'B0.5.GT2'!A:A,'B0.SUM (tuần 0)'!$A313)</f>
        <v>0</v>
      </c>
      <c r="N313" s="55">
        <f>SUMIFS('B0.4.OEM'!J:J,'B0.4.OEM'!A:A,'B0.SUM (tuần 0)'!$A313)</f>
        <v>0</v>
      </c>
      <c r="O313" s="55"/>
      <c r="P313" s="55">
        <f>SUMIFS('B0.8.Online'!J:J,'B0.8.Online'!A:A,'B0.SUM (tuần 0)'!$A313)</f>
        <v>0</v>
      </c>
      <c r="Q313" s="57">
        <f t="shared" si="27"/>
        <v>0</v>
      </c>
      <c r="R313" s="55"/>
      <c r="S313" s="55">
        <f>SUMIFS('B0.3.XK'!K:K,'B0.3.XK'!A:A,'B0.SUM (tuần 0)'!$A313)</f>
        <v>0</v>
      </c>
      <c r="T313" s="55"/>
      <c r="U313" s="55">
        <f>SUMIFS('B0.5.GT2'!K:K,'B0.5.GT2'!A:A,'B0.SUM (tuần 0)'!$A313)</f>
        <v>0</v>
      </c>
      <c r="V313" s="55">
        <f>SUMIFS('B0.4.OEM'!K:K,'B0.4.OEM'!A:A,'B0.SUM (tuần 0)'!$A313)</f>
        <v>0</v>
      </c>
      <c r="W313" s="55"/>
      <c r="X313" s="55">
        <f>SUMIFS('B0.8.Online'!K:K,'B0.8.Online'!A:A,'B0.SUM (tuần 0)'!$A313)</f>
        <v>0</v>
      </c>
      <c r="Y313" s="58">
        <f t="shared" si="28"/>
        <v>0</v>
      </c>
      <c r="Z313" s="55"/>
      <c r="AA313" s="55">
        <f>SUMIFS('B0.3.XK'!L:L,'B0.3.XK'!A:A,'B0.SUM (tuần 0)'!$A313)</f>
        <v>0</v>
      </c>
      <c r="AB313" s="55"/>
      <c r="AC313" s="55">
        <f>SUMIFS('B0.5.GT2'!L:L,'B0.5.GT2'!A:A,'B0.SUM (tuần 0)'!$A313)</f>
        <v>0</v>
      </c>
      <c r="AD313" s="55">
        <f>SUMIFS('B0.4.OEM'!L:L,'B0.4.OEM'!A:A,'B0.SUM (tuần 0)'!$A313)</f>
        <v>0</v>
      </c>
      <c r="AE313" s="55"/>
      <c r="AF313" s="55">
        <f>SUMIFS('B0.8.Online'!L:L,'B0.8.Online'!A:A,'B0.SUM (tuần 0)'!$A313)</f>
        <v>0</v>
      </c>
      <c r="AG313" s="59">
        <f t="shared" si="29"/>
        <v>0</v>
      </c>
      <c r="AH313" s="60"/>
      <c r="AI313" s="60">
        <f>SUMIFS('B0.3.XK'!M:M,'B0.3.XK'!A:A,'B0.SUM (tuần 0)'!$A313)</f>
        <v>0</v>
      </c>
      <c r="AJ313" s="60"/>
      <c r="AK313" s="60">
        <f>SUMIFS('B0.5.GT2'!M:M,'B0.5.GT2'!A:A,'B0.SUM (tuần 0)'!$A313)</f>
        <v>0</v>
      </c>
      <c r="AL313" s="55">
        <f>SUMIFS('B0.4.OEM'!M:M,'B0.4.OEM'!A:A,'B0.SUM (tuần 0)'!$A313)</f>
        <v>0</v>
      </c>
      <c r="AM313" s="60"/>
      <c r="AN313" s="60">
        <f>SUMIFS('B0.8.Online'!M:M,'B0.8.Online'!A:A,'B0.SUM (tuần 0)'!$A313)</f>
        <v>0</v>
      </c>
      <c r="AO313" s="61"/>
      <c r="AP313" s="1">
        <f>SUMIFS('B1.SUM (tuần 4)'!$I:$I,'B1.SUM (tuần 4)'!$A:$A,'B0.SUM (tuần 0)'!$A313)</f>
        <v>0</v>
      </c>
      <c r="AQ313" s="62">
        <f t="shared" si="30"/>
        <v>0</v>
      </c>
    </row>
    <row r="314" spans="1:43" ht="13.5" customHeight="1">
      <c r="A314" s="63">
        <v>2003031119</v>
      </c>
      <c r="B314" s="64" t="s">
        <v>516</v>
      </c>
      <c r="C314" s="64" t="s">
        <v>455</v>
      </c>
      <c r="D314" s="52" t="s">
        <v>42</v>
      </c>
      <c r="E314" s="52" t="s">
        <v>376</v>
      </c>
      <c r="F314" s="52"/>
      <c r="G314" s="52"/>
      <c r="H314" s="52">
        <v>28502</v>
      </c>
      <c r="I314" s="56">
        <f t="shared" si="26"/>
        <v>0</v>
      </c>
      <c r="J314" s="55"/>
      <c r="K314" s="55">
        <f>SUMIFS('B0.3.XK'!J:J,'B0.3.XK'!A:A,'B0.SUM (tuần 0)'!$A314)</f>
        <v>0</v>
      </c>
      <c r="L314" s="55"/>
      <c r="M314" s="55">
        <f>SUMIFS('B0.5.GT2'!K:K,'B0.5.GT2'!A:A,'B0.SUM (tuần 0)'!$A314)</f>
        <v>0</v>
      </c>
      <c r="N314" s="55">
        <f>SUMIFS('B0.4.OEM'!J:J,'B0.4.OEM'!A:A,'B0.SUM (tuần 0)'!$A314)</f>
        <v>0</v>
      </c>
      <c r="O314" s="55"/>
      <c r="P314" s="55">
        <f>SUMIFS('B0.8.Online'!J:J,'B0.8.Online'!A:A,'B0.SUM (tuần 0)'!$A314)</f>
        <v>0</v>
      </c>
      <c r="Q314" s="57">
        <f t="shared" si="27"/>
        <v>0</v>
      </c>
      <c r="R314" s="55"/>
      <c r="S314" s="55">
        <f>SUMIFS('B0.3.XK'!K:K,'B0.3.XK'!A:A,'B0.SUM (tuần 0)'!$A314)</f>
        <v>0</v>
      </c>
      <c r="T314" s="55"/>
      <c r="U314" s="55">
        <f>SUMIFS('B0.5.GT2'!K:K,'B0.5.GT2'!A:A,'B0.SUM (tuần 0)'!$A314)</f>
        <v>0</v>
      </c>
      <c r="V314" s="55">
        <f>SUMIFS('B0.4.OEM'!K:K,'B0.4.OEM'!A:A,'B0.SUM (tuần 0)'!$A314)</f>
        <v>0</v>
      </c>
      <c r="W314" s="55"/>
      <c r="X314" s="55">
        <f>SUMIFS('B0.8.Online'!K:K,'B0.8.Online'!A:A,'B0.SUM (tuần 0)'!$A314)</f>
        <v>0</v>
      </c>
      <c r="Y314" s="58">
        <f t="shared" si="28"/>
        <v>0</v>
      </c>
      <c r="Z314" s="55"/>
      <c r="AA314" s="55">
        <f>SUMIFS('B0.3.XK'!L:L,'B0.3.XK'!A:A,'B0.SUM (tuần 0)'!$A314)</f>
        <v>0</v>
      </c>
      <c r="AB314" s="55"/>
      <c r="AC314" s="55">
        <f>SUMIFS('B0.5.GT2'!L:L,'B0.5.GT2'!A:A,'B0.SUM (tuần 0)'!$A314)</f>
        <v>0</v>
      </c>
      <c r="AD314" s="55">
        <f>SUMIFS('B0.4.OEM'!L:L,'B0.4.OEM'!A:A,'B0.SUM (tuần 0)'!$A314)</f>
        <v>0</v>
      </c>
      <c r="AE314" s="55"/>
      <c r="AF314" s="55">
        <f>SUMIFS('B0.8.Online'!L:L,'B0.8.Online'!A:A,'B0.SUM (tuần 0)'!$A314)</f>
        <v>0</v>
      </c>
      <c r="AG314" s="59">
        <f t="shared" si="29"/>
        <v>0</v>
      </c>
      <c r="AH314" s="60"/>
      <c r="AI314" s="60">
        <f>SUMIFS('B0.3.XK'!M:M,'B0.3.XK'!A:A,'B0.SUM (tuần 0)'!$A314)</f>
        <v>0</v>
      </c>
      <c r="AJ314" s="60"/>
      <c r="AK314" s="60">
        <f>SUMIFS('B0.5.GT2'!M:M,'B0.5.GT2'!A:A,'B0.SUM (tuần 0)'!$A314)</f>
        <v>0</v>
      </c>
      <c r="AL314" s="55">
        <f>SUMIFS('B0.4.OEM'!M:M,'B0.4.OEM'!A:A,'B0.SUM (tuần 0)'!$A314)</f>
        <v>0</v>
      </c>
      <c r="AM314" s="60"/>
      <c r="AN314" s="60">
        <f>SUMIFS('B0.8.Online'!M:M,'B0.8.Online'!A:A,'B0.SUM (tuần 0)'!$A314)</f>
        <v>0</v>
      </c>
      <c r="AO314" s="61"/>
      <c r="AP314" s="1">
        <f>SUMIFS('B1.SUM (tuần 4)'!$I:$I,'B1.SUM (tuần 4)'!$A:$A,'B0.SUM (tuần 0)'!$A314)</f>
        <v>0</v>
      </c>
      <c r="AQ314" s="62">
        <f t="shared" si="30"/>
        <v>0</v>
      </c>
    </row>
    <row r="315" spans="1:43" ht="13.5" customHeight="1">
      <c r="A315" s="63">
        <v>2003031127</v>
      </c>
      <c r="B315" s="64" t="s">
        <v>517</v>
      </c>
      <c r="C315" s="64" t="s">
        <v>482</v>
      </c>
      <c r="D315" s="52" t="s">
        <v>42</v>
      </c>
      <c r="E315" s="52" t="s">
        <v>376</v>
      </c>
      <c r="F315" s="52"/>
      <c r="G315" s="52"/>
      <c r="H315" s="52">
        <v>20916</v>
      </c>
      <c r="I315" s="56">
        <f t="shared" si="26"/>
        <v>0</v>
      </c>
      <c r="J315" s="55"/>
      <c r="K315" s="55">
        <f>SUMIFS('B0.3.XK'!J:J,'B0.3.XK'!A:A,'B0.SUM (tuần 0)'!$A315)</f>
        <v>0</v>
      </c>
      <c r="L315" s="55"/>
      <c r="M315" s="55">
        <f>SUMIFS('B0.5.GT2'!K:K,'B0.5.GT2'!A:A,'B0.SUM (tuần 0)'!$A315)</f>
        <v>0</v>
      </c>
      <c r="N315" s="55">
        <f>SUMIFS('B0.4.OEM'!J:J,'B0.4.OEM'!A:A,'B0.SUM (tuần 0)'!$A315)</f>
        <v>0</v>
      </c>
      <c r="O315" s="55"/>
      <c r="P315" s="55">
        <f>SUMIFS('B0.8.Online'!J:J,'B0.8.Online'!A:A,'B0.SUM (tuần 0)'!$A315)</f>
        <v>0</v>
      </c>
      <c r="Q315" s="57">
        <f t="shared" si="27"/>
        <v>0</v>
      </c>
      <c r="R315" s="55"/>
      <c r="S315" s="55">
        <f>SUMIFS('B0.3.XK'!K:K,'B0.3.XK'!A:A,'B0.SUM (tuần 0)'!$A315)</f>
        <v>0</v>
      </c>
      <c r="T315" s="55"/>
      <c r="U315" s="55">
        <f>SUMIFS('B0.5.GT2'!K:K,'B0.5.GT2'!A:A,'B0.SUM (tuần 0)'!$A315)</f>
        <v>0</v>
      </c>
      <c r="V315" s="55">
        <f>SUMIFS('B0.4.OEM'!K:K,'B0.4.OEM'!A:A,'B0.SUM (tuần 0)'!$A315)</f>
        <v>0</v>
      </c>
      <c r="W315" s="55"/>
      <c r="X315" s="55">
        <f>SUMIFS('B0.8.Online'!K:K,'B0.8.Online'!A:A,'B0.SUM (tuần 0)'!$A315)</f>
        <v>0</v>
      </c>
      <c r="Y315" s="58">
        <f t="shared" si="28"/>
        <v>0</v>
      </c>
      <c r="Z315" s="55"/>
      <c r="AA315" s="55">
        <f>SUMIFS('B0.3.XK'!L:L,'B0.3.XK'!A:A,'B0.SUM (tuần 0)'!$A315)</f>
        <v>0</v>
      </c>
      <c r="AB315" s="55"/>
      <c r="AC315" s="55">
        <f>SUMIFS('B0.5.GT2'!L:L,'B0.5.GT2'!A:A,'B0.SUM (tuần 0)'!$A315)</f>
        <v>0</v>
      </c>
      <c r="AD315" s="55">
        <f>SUMIFS('B0.4.OEM'!L:L,'B0.4.OEM'!A:A,'B0.SUM (tuần 0)'!$A315)</f>
        <v>0</v>
      </c>
      <c r="AE315" s="55"/>
      <c r="AF315" s="55">
        <f>SUMIFS('B0.8.Online'!L:L,'B0.8.Online'!A:A,'B0.SUM (tuần 0)'!$A315)</f>
        <v>0</v>
      </c>
      <c r="AG315" s="59">
        <f t="shared" si="29"/>
        <v>0</v>
      </c>
      <c r="AH315" s="60"/>
      <c r="AI315" s="60">
        <f>SUMIFS('B0.3.XK'!M:M,'B0.3.XK'!A:A,'B0.SUM (tuần 0)'!$A315)</f>
        <v>0</v>
      </c>
      <c r="AJ315" s="60"/>
      <c r="AK315" s="60">
        <f>SUMIFS('B0.5.GT2'!M:M,'B0.5.GT2'!A:A,'B0.SUM (tuần 0)'!$A315)</f>
        <v>0</v>
      </c>
      <c r="AL315" s="55">
        <f>SUMIFS('B0.4.OEM'!M:M,'B0.4.OEM'!A:A,'B0.SUM (tuần 0)'!$A315)</f>
        <v>0</v>
      </c>
      <c r="AM315" s="60"/>
      <c r="AN315" s="60">
        <f>SUMIFS('B0.8.Online'!M:M,'B0.8.Online'!A:A,'B0.SUM (tuần 0)'!$A315)</f>
        <v>0</v>
      </c>
      <c r="AO315" s="61"/>
      <c r="AP315" s="1">
        <f>SUMIFS('B1.SUM (tuần 4)'!$I:$I,'B1.SUM (tuần 4)'!$A:$A,'B0.SUM (tuần 0)'!$A315)</f>
        <v>0</v>
      </c>
      <c r="AQ315" s="62">
        <f t="shared" si="30"/>
        <v>0</v>
      </c>
    </row>
    <row r="316" spans="1:43" ht="13.5" customHeight="1">
      <c r="A316" s="63">
        <v>2003031148</v>
      </c>
      <c r="B316" s="64" t="s">
        <v>518</v>
      </c>
      <c r="C316" s="64" t="s">
        <v>519</v>
      </c>
      <c r="D316" s="52" t="s">
        <v>42</v>
      </c>
      <c r="E316" s="52" t="s">
        <v>376</v>
      </c>
      <c r="F316" s="52"/>
      <c r="G316" s="52"/>
      <c r="H316" s="52">
        <v>20916</v>
      </c>
      <c r="I316" s="56">
        <f t="shared" si="26"/>
        <v>0</v>
      </c>
      <c r="J316" s="55"/>
      <c r="K316" s="55">
        <f>SUMIFS('B0.3.XK'!J:J,'B0.3.XK'!A:A,'B0.SUM (tuần 0)'!$A316)</f>
        <v>0</v>
      </c>
      <c r="L316" s="55"/>
      <c r="M316" s="55">
        <f>SUMIFS('B0.5.GT2'!K:K,'B0.5.GT2'!A:A,'B0.SUM (tuần 0)'!$A316)</f>
        <v>0</v>
      </c>
      <c r="N316" s="55">
        <f>SUMIFS('B0.4.OEM'!J:J,'B0.4.OEM'!A:A,'B0.SUM (tuần 0)'!$A316)</f>
        <v>0</v>
      </c>
      <c r="O316" s="55"/>
      <c r="P316" s="55">
        <f>SUMIFS('B0.8.Online'!J:J,'B0.8.Online'!A:A,'B0.SUM (tuần 0)'!$A316)</f>
        <v>0</v>
      </c>
      <c r="Q316" s="57">
        <f t="shared" si="27"/>
        <v>0</v>
      </c>
      <c r="R316" s="55"/>
      <c r="S316" s="55">
        <f>SUMIFS('B0.3.XK'!K:K,'B0.3.XK'!A:A,'B0.SUM (tuần 0)'!$A316)</f>
        <v>0</v>
      </c>
      <c r="T316" s="55"/>
      <c r="U316" s="55">
        <f>SUMIFS('B0.5.GT2'!K:K,'B0.5.GT2'!A:A,'B0.SUM (tuần 0)'!$A316)</f>
        <v>0</v>
      </c>
      <c r="V316" s="55">
        <f>SUMIFS('B0.4.OEM'!K:K,'B0.4.OEM'!A:A,'B0.SUM (tuần 0)'!$A316)</f>
        <v>0</v>
      </c>
      <c r="W316" s="55"/>
      <c r="X316" s="55">
        <f>SUMIFS('B0.8.Online'!K:K,'B0.8.Online'!A:A,'B0.SUM (tuần 0)'!$A316)</f>
        <v>0</v>
      </c>
      <c r="Y316" s="58">
        <f t="shared" si="28"/>
        <v>0</v>
      </c>
      <c r="Z316" s="55"/>
      <c r="AA316" s="55">
        <f>SUMIFS('B0.3.XK'!L:L,'B0.3.XK'!A:A,'B0.SUM (tuần 0)'!$A316)</f>
        <v>0</v>
      </c>
      <c r="AB316" s="55"/>
      <c r="AC316" s="55">
        <f>SUMIFS('B0.5.GT2'!L:L,'B0.5.GT2'!A:A,'B0.SUM (tuần 0)'!$A316)</f>
        <v>0</v>
      </c>
      <c r="AD316" s="55">
        <f>SUMIFS('B0.4.OEM'!L:L,'B0.4.OEM'!A:A,'B0.SUM (tuần 0)'!$A316)</f>
        <v>0</v>
      </c>
      <c r="AE316" s="55"/>
      <c r="AF316" s="55">
        <f>SUMIFS('B0.8.Online'!L:L,'B0.8.Online'!A:A,'B0.SUM (tuần 0)'!$A316)</f>
        <v>0</v>
      </c>
      <c r="AG316" s="59">
        <f t="shared" si="29"/>
        <v>0</v>
      </c>
      <c r="AH316" s="60"/>
      <c r="AI316" s="60">
        <f>SUMIFS('B0.3.XK'!M:M,'B0.3.XK'!A:A,'B0.SUM (tuần 0)'!$A316)</f>
        <v>0</v>
      </c>
      <c r="AJ316" s="60"/>
      <c r="AK316" s="60">
        <f>SUMIFS('B0.5.GT2'!M:M,'B0.5.GT2'!A:A,'B0.SUM (tuần 0)'!$A316)</f>
        <v>0</v>
      </c>
      <c r="AL316" s="55">
        <f>SUMIFS('B0.4.OEM'!M:M,'B0.4.OEM'!A:A,'B0.SUM (tuần 0)'!$A316)</f>
        <v>0</v>
      </c>
      <c r="AM316" s="60"/>
      <c r="AN316" s="60">
        <f>SUMIFS('B0.8.Online'!M:M,'B0.8.Online'!A:A,'B0.SUM (tuần 0)'!$A316)</f>
        <v>0</v>
      </c>
      <c r="AO316" s="61"/>
      <c r="AP316" s="1">
        <f>SUMIFS('B1.SUM (tuần 4)'!$I:$I,'B1.SUM (tuần 4)'!$A:$A,'B0.SUM (tuần 0)'!$A316)</f>
        <v>0</v>
      </c>
      <c r="AQ316" s="62">
        <f t="shared" si="30"/>
        <v>0</v>
      </c>
    </row>
    <row r="317" spans="1:43" ht="13.5" customHeight="1">
      <c r="A317" s="63">
        <v>2003031150</v>
      </c>
      <c r="B317" s="64" t="s">
        <v>520</v>
      </c>
      <c r="C317" s="64" t="s">
        <v>382</v>
      </c>
      <c r="D317" s="52" t="s">
        <v>42</v>
      </c>
      <c r="E317" s="52" t="s">
        <v>376</v>
      </c>
      <c r="F317" s="52"/>
      <c r="G317" s="52"/>
      <c r="H317" s="52">
        <v>26310</v>
      </c>
      <c r="I317" s="56">
        <f t="shared" si="26"/>
        <v>100</v>
      </c>
      <c r="J317" s="55"/>
      <c r="K317" s="55">
        <f>SUMIFS('B0.3.XK'!J:J,'B0.3.XK'!A:A,'B0.SUM (tuần 0)'!$A317)</f>
        <v>100</v>
      </c>
      <c r="L317" s="55"/>
      <c r="M317" s="55">
        <f>SUMIFS('B0.5.GT2'!K:K,'B0.5.GT2'!A:A,'B0.SUM (tuần 0)'!$A317)</f>
        <v>0</v>
      </c>
      <c r="N317" s="55">
        <f>SUMIFS('B0.4.OEM'!J:J,'B0.4.OEM'!A:A,'B0.SUM (tuần 0)'!$A317)</f>
        <v>0</v>
      </c>
      <c r="O317" s="55"/>
      <c r="P317" s="55">
        <f>SUMIFS('B0.8.Online'!J:J,'B0.8.Online'!A:A,'B0.SUM (tuần 0)'!$A317)</f>
        <v>0</v>
      </c>
      <c r="Q317" s="57">
        <f t="shared" si="27"/>
        <v>0</v>
      </c>
      <c r="R317" s="55"/>
      <c r="S317" s="55">
        <f>SUMIFS('B0.3.XK'!K:K,'B0.3.XK'!A:A,'B0.SUM (tuần 0)'!$A317)</f>
        <v>0</v>
      </c>
      <c r="T317" s="55"/>
      <c r="U317" s="55">
        <f>SUMIFS('B0.5.GT2'!K:K,'B0.5.GT2'!A:A,'B0.SUM (tuần 0)'!$A317)</f>
        <v>0</v>
      </c>
      <c r="V317" s="55">
        <f>SUMIFS('B0.4.OEM'!K:K,'B0.4.OEM'!A:A,'B0.SUM (tuần 0)'!$A317)</f>
        <v>0</v>
      </c>
      <c r="W317" s="55"/>
      <c r="X317" s="55">
        <f>SUMIFS('B0.8.Online'!K:K,'B0.8.Online'!A:A,'B0.SUM (tuần 0)'!$A317)</f>
        <v>0</v>
      </c>
      <c r="Y317" s="58">
        <f t="shared" si="28"/>
        <v>0</v>
      </c>
      <c r="Z317" s="55"/>
      <c r="AA317" s="55">
        <f>SUMIFS('B0.3.XK'!L:L,'B0.3.XK'!A:A,'B0.SUM (tuần 0)'!$A317)</f>
        <v>0</v>
      </c>
      <c r="AB317" s="55"/>
      <c r="AC317" s="55">
        <f>SUMIFS('B0.5.GT2'!L:L,'B0.5.GT2'!A:A,'B0.SUM (tuần 0)'!$A317)</f>
        <v>0</v>
      </c>
      <c r="AD317" s="55">
        <f>SUMIFS('B0.4.OEM'!L:L,'B0.4.OEM'!A:A,'B0.SUM (tuần 0)'!$A317)</f>
        <v>0</v>
      </c>
      <c r="AE317" s="55"/>
      <c r="AF317" s="55">
        <f>SUMIFS('B0.8.Online'!L:L,'B0.8.Online'!A:A,'B0.SUM (tuần 0)'!$A317)</f>
        <v>0</v>
      </c>
      <c r="AG317" s="59">
        <f t="shared" si="29"/>
        <v>0</v>
      </c>
      <c r="AH317" s="60"/>
      <c r="AI317" s="60">
        <f>SUMIFS('B0.3.XK'!M:M,'B0.3.XK'!A:A,'B0.SUM (tuần 0)'!$A317)</f>
        <v>0</v>
      </c>
      <c r="AJ317" s="60"/>
      <c r="AK317" s="60">
        <f>SUMIFS('B0.5.GT2'!M:M,'B0.5.GT2'!A:A,'B0.SUM (tuần 0)'!$A317)</f>
        <v>0</v>
      </c>
      <c r="AL317" s="55">
        <f>SUMIFS('B0.4.OEM'!M:M,'B0.4.OEM'!A:A,'B0.SUM (tuần 0)'!$A317)</f>
        <v>0</v>
      </c>
      <c r="AM317" s="60"/>
      <c r="AN317" s="60">
        <f>SUMIFS('B0.8.Online'!M:M,'B0.8.Online'!A:A,'B0.SUM (tuần 0)'!$A317)</f>
        <v>0</v>
      </c>
      <c r="AO317" s="61"/>
      <c r="AP317" s="1">
        <f>SUMIFS('B1.SUM (tuần 4)'!$I:$I,'B1.SUM (tuần 4)'!$A:$A,'B0.SUM (tuần 0)'!$A317)</f>
        <v>0</v>
      </c>
      <c r="AQ317" s="62">
        <f t="shared" si="30"/>
        <v>100</v>
      </c>
    </row>
    <row r="318" spans="1:43" ht="13.5" customHeight="1">
      <c r="A318" s="63">
        <v>2003031156</v>
      </c>
      <c r="B318" s="64" t="s">
        <v>521</v>
      </c>
      <c r="C318" s="64" t="s">
        <v>448</v>
      </c>
      <c r="D318" s="52" t="s">
        <v>42</v>
      </c>
      <c r="E318" s="52" t="s">
        <v>376</v>
      </c>
      <c r="F318" s="52"/>
      <c r="G318" s="52"/>
      <c r="H318" s="52">
        <v>0</v>
      </c>
      <c r="I318" s="56">
        <f t="shared" si="26"/>
        <v>0</v>
      </c>
      <c r="J318" s="55"/>
      <c r="K318" s="55">
        <f>SUMIFS('B0.3.XK'!J:J,'B0.3.XK'!A:A,'B0.SUM (tuần 0)'!$A318)</f>
        <v>0</v>
      </c>
      <c r="L318" s="55"/>
      <c r="M318" s="55">
        <f>SUMIFS('B0.5.GT2'!K:K,'B0.5.GT2'!A:A,'B0.SUM (tuần 0)'!$A318)</f>
        <v>0</v>
      </c>
      <c r="N318" s="55">
        <f>SUMIFS('B0.4.OEM'!J:J,'B0.4.OEM'!A:A,'B0.SUM (tuần 0)'!$A318)</f>
        <v>0</v>
      </c>
      <c r="O318" s="55"/>
      <c r="P318" s="55">
        <f>SUMIFS('B0.8.Online'!J:J,'B0.8.Online'!A:A,'B0.SUM (tuần 0)'!$A318)</f>
        <v>0</v>
      </c>
      <c r="Q318" s="57">
        <f t="shared" si="27"/>
        <v>0</v>
      </c>
      <c r="R318" s="55"/>
      <c r="S318" s="55">
        <f>SUMIFS('B0.3.XK'!K:K,'B0.3.XK'!A:A,'B0.SUM (tuần 0)'!$A318)</f>
        <v>0</v>
      </c>
      <c r="T318" s="55"/>
      <c r="U318" s="55">
        <f>SUMIFS('B0.5.GT2'!K:K,'B0.5.GT2'!A:A,'B0.SUM (tuần 0)'!$A318)</f>
        <v>0</v>
      </c>
      <c r="V318" s="55">
        <f>SUMIFS('B0.4.OEM'!K:K,'B0.4.OEM'!A:A,'B0.SUM (tuần 0)'!$A318)</f>
        <v>0</v>
      </c>
      <c r="W318" s="55"/>
      <c r="X318" s="55">
        <f>SUMIFS('B0.8.Online'!K:K,'B0.8.Online'!A:A,'B0.SUM (tuần 0)'!$A318)</f>
        <v>0</v>
      </c>
      <c r="Y318" s="58">
        <f t="shared" si="28"/>
        <v>0</v>
      </c>
      <c r="Z318" s="55"/>
      <c r="AA318" s="55">
        <f>SUMIFS('B0.3.XK'!L:L,'B0.3.XK'!A:A,'B0.SUM (tuần 0)'!$A318)</f>
        <v>0</v>
      </c>
      <c r="AB318" s="55"/>
      <c r="AC318" s="55">
        <f>SUMIFS('B0.5.GT2'!L:L,'B0.5.GT2'!A:A,'B0.SUM (tuần 0)'!$A318)</f>
        <v>0</v>
      </c>
      <c r="AD318" s="55">
        <f>SUMIFS('B0.4.OEM'!L:L,'B0.4.OEM'!A:A,'B0.SUM (tuần 0)'!$A318)</f>
        <v>0</v>
      </c>
      <c r="AE318" s="55"/>
      <c r="AF318" s="55">
        <f>SUMIFS('B0.8.Online'!L:L,'B0.8.Online'!A:A,'B0.SUM (tuần 0)'!$A318)</f>
        <v>0</v>
      </c>
      <c r="AG318" s="59">
        <f t="shared" si="29"/>
        <v>0</v>
      </c>
      <c r="AH318" s="60"/>
      <c r="AI318" s="60">
        <f>SUMIFS('B0.3.XK'!M:M,'B0.3.XK'!A:A,'B0.SUM (tuần 0)'!$A318)</f>
        <v>0</v>
      </c>
      <c r="AJ318" s="60"/>
      <c r="AK318" s="60">
        <f>SUMIFS('B0.5.GT2'!M:M,'B0.5.GT2'!A:A,'B0.SUM (tuần 0)'!$A318)</f>
        <v>0</v>
      </c>
      <c r="AL318" s="55">
        <f>SUMIFS('B0.4.OEM'!M:M,'B0.4.OEM'!A:A,'B0.SUM (tuần 0)'!$A318)</f>
        <v>0</v>
      </c>
      <c r="AM318" s="60"/>
      <c r="AN318" s="60">
        <f>SUMIFS('B0.8.Online'!M:M,'B0.8.Online'!A:A,'B0.SUM (tuần 0)'!$A318)</f>
        <v>0</v>
      </c>
      <c r="AO318" s="61"/>
      <c r="AP318" s="1">
        <f>SUMIFS('B1.SUM (tuần 4)'!$I:$I,'B1.SUM (tuần 4)'!$A:$A,'B0.SUM (tuần 0)'!$A318)</f>
        <v>0</v>
      </c>
      <c r="AQ318" s="62">
        <f t="shared" si="30"/>
        <v>0</v>
      </c>
    </row>
    <row r="319" spans="1:43" ht="13.5" customHeight="1">
      <c r="A319" s="63">
        <v>2003031157</v>
      </c>
      <c r="B319" s="64" t="s">
        <v>522</v>
      </c>
      <c r="C319" s="64" t="s">
        <v>523</v>
      </c>
      <c r="D319" s="52" t="s">
        <v>42</v>
      </c>
      <c r="E319" s="52" t="s">
        <v>376</v>
      </c>
      <c r="F319" s="52"/>
      <c r="G319" s="52"/>
      <c r="H319" s="52">
        <v>0</v>
      </c>
      <c r="I319" s="56">
        <f t="shared" si="26"/>
        <v>0</v>
      </c>
      <c r="J319" s="55"/>
      <c r="K319" s="55">
        <f>SUMIFS('B0.3.XK'!J:J,'B0.3.XK'!A:A,'B0.SUM (tuần 0)'!$A319)</f>
        <v>0</v>
      </c>
      <c r="L319" s="55"/>
      <c r="M319" s="55">
        <f>SUMIFS('B0.5.GT2'!K:K,'B0.5.GT2'!A:A,'B0.SUM (tuần 0)'!$A319)</f>
        <v>0</v>
      </c>
      <c r="N319" s="55">
        <f>SUMIFS('B0.4.OEM'!J:J,'B0.4.OEM'!A:A,'B0.SUM (tuần 0)'!$A319)</f>
        <v>0</v>
      </c>
      <c r="O319" s="55"/>
      <c r="P319" s="55">
        <f>SUMIFS('B0.8.Online'!J:J,'B0.8.Online'!A:A,'B0.SUM (tuần 0)'!$A319)</f>
        <v>0</v>
      </c>
      <c r="Q319" s="57">
        <f t="shared" si="27"/>
        <v>0</v>
      </c>
      <c r="R319" s="55"/>
      <c r="S319" s="55">
        <f>SUMIFS('B0.3.XK'!K:K,'B0.3.XK'!A:A,'B0.SUM (tuần 0)'!$A319)</f>
        <v>0</v>
      </c>
      <c r="T319" s="55"/>
      <c r="U319" s="55">
        <f>SUMIFS('B0.5.GT2'!K:K,'B0.5.GT2'!A:A,'B0.SUM (tuần 0)'!$A319)</f>
        <v>0</v>
      </c>
      <c r="V319" s="55">
        <f>SUMIFS('B0.4.OEM'!K:K,'B0.4.OEM'!A:A,'B0.SUM (tuần 0)'!$A319)</f>
        <v>0</v>
      </c>
      <c r="W319" s="55"/>
      <c r="X319" s="55">
        <f>SUMIFS('B0.8.Online'!K:K,'B0.8.Online'!A:A,'B0.SUM (tuần 0)'!$A319)</f>
        <v>0</v>
      </c>
      <c r="Y319" s="58">
        <f t="shared" si="28"/>
        <v>0</v>
      </c>
      <c r="Z319" s="55"/>
      <c r="AA319" s="55">
        <f>SUMIFS('B0.3.XK'!L:L,'B0.3.XK'!A:A,'B0.SUM (tuần 0)'!$A319)</f>
        <v>0</v>
      </c>
      <c r="AB319" s="55"/>
      <c r="AC319" s="55">
        <f>SUMIFS('B0.5.GT2'!L:L,'B0.5.GT2'!A:A,'B0.SUM (tuần 0)'!$A319)</f>
        <v>0</v>
      </c>
      <c r="AD319" s="55">
        <f>SUMIFS('B0.4.OEM'!L:L,'B0.4.OEM'!A:A,'B0.SUM (tuần 0)'!$A319)</f>
        <v>0</v>
      </c>
      <c r="AE319" s="55"/>
      <c r="AF319" s="55">
        <f>SUMIFS('B0.8.Online'!L:L,'B0.8.Online'!A:A,'B0.SUM (tuần 0)'!$A319)</f>
        <v>0</v>
      </c>
      <c r="AG319" s="59">
        <f t="shared" si="29"/>
        <v>0</v>
      </c>
      <c r="AH319" s="60"/>
      <c r="AI319" s="60">
        <f>SUMIFS('B0.3.XK'!M:M,'B0.3.XK'!A:A,'B0.SUM (tuần 0)'!$A319)</f>
        <v>0</v>
      </c>
      <c r="AJ319" s="60"/>
      <c r="AK319" s="60">
        <f>SUMIFS('B0.5.GT2'!M:M,'B0.5.GT2'!A:A,'B0.SUM (tuần 0)'!$A319)</f>
        <v>0</v>
      </c>
      <c r="AL319" s="55">
        <f>SUMIFS('B0.4.OEM'!M:M,'B0.4.OEM'!A:A,'B0.SUM (tuần 0)'!$A319)</f>
        <v>0</v>
      </c>
      <c r="AM319" s="60"/>
      <c r="AN319" s="60">
        <f>SUMIFS('B0.8.Online'!M:M,'B0.8.Online'!A:A,'B0.SUM (tuần 0)'!$A319)</f>
        <v>0</v>
      </c>
      <c r="AO319" s="61"/>
      <c r="AP319" s="1">
        <f>SUMIFS('B1.SUM (tuần 4)'!$I:$I,'B1.SUM (tuần 4)'!$A:$A,'B0.SUM (tuần 0)'!$A319)</f>
        <v>0</v>
      </c>
      <c r="AQ319" s="62">
        <f t="shared" si="30"/>
        <v>0</v>
      </c>
    </row>
    <row r="320" spans="1:43" ht="13.5" customHeight="1">
      <c r="A320" s="63">
        <v>2003031158</v>
      </c>
      <c r="B320" s="64" t="s">
        <v>524</v>
      </c>
      <c r="C320" s="64" t="s">
        <v>525</v>
      </c>
      <c r="D320" s="52" t="s">
        <v>42</v>
      </c>
      <c r="E320" s="52" t="s">
        <v>376</v>
      </c>
      <c r="F320" s="52"/>
      <c r="G320" s="52"/>
      <c r="H320" s="52">
        <v>0</v>
      </c>
      <c r="I320" s="56">
        <f t="shared" si="26"/>
        <v>0</v>
      </c>
      <c r="J320" s="55"/>
      <c r="K320" s="55">
        <f>SUMIFS('B0.3.XK'!J:J,'B0.3.XK'!A:A,'B0.SUM (tuần 0)'!$A320)</f>
        <v>0</v>
      </c>
      <c r="L320" s="55"/>
      <c r="M320" s="55">
        <f>SUMIFS('B0.5.GT2'!K:K,'B0.5.GT2'!A:A,'B0.SUM (tuần 0)'!$A320)</f>
        <v>0</v>
      </c>
      <c r="N320" s="55">
        <f>SUMIFS('B0.4.OEM'!J:J,'B0.4.OEM'!A:A,'B0.SUM (tuần 0)'!$A320)</f>
        <v>0</v>
      </c>
      <c r="O320" s="55"/>
      <c r="P320" s="55">
        <f>SUMIFS('B0.8.Online'!J:J,'B0.8.Online'!A:A,'B0.SUM (tuần 0)'!$A320)</f>
        <v>0</v>
      </c>
      <c r="Q320" s="57">
        <f t="shared" si="27"/>
        <v>0</v>
      </c>
      <c r="R320" s="55"/>
      <c r="S320" s="55">
        <f>SUMIFS('B0.3.XK'!K:K,'B0.3.XK'!A:A,'B0.SUM (tuần 0)'!$A320)</f>
        <v>0</v>
      </c>
      <c r="T320" s="55"/>
      <c r="U320" s="55">
        <f>SUMIFS('B0.5.GT2'!K:K,'B0.5.GT2'!A:A,'B0.SUM (tuần 0)'!$A320)</f>
        <v>0</v>
      </c>
      <c r="V320" s="55">
        <f>SUMIFS('B0.4.OEM'!K:K,'B0.4.OEM'!A:A,'B0.SUM (tuần 0)'!$A320)</f>
        <v>0</v>
      </c>
      <c r="W320" s="55"/>
      <c r="X320" s="55">
        <f>SUMIFS('B0.8.Online'!K:K,'B0.8.Online'!A:A,'B0.SUM (tuần 0)'!$A320)</f>
        <v>0</v>
      </c>
      <c r="Y320" s="58">
        <f t="shared" si="28"/>
        <v>0</v>
      </c>
      <c r="Z320" s="55"/>
      <c r="AA320" s="55">
        <f>SUMIFS('B0.3.XK'!L:L,'B0.3.XK'!A:A,'B0.SUM (tuần 0)'!$A320)</f>
        <v>0</v>
      </c>
      <c r="AB320" s="55"/>
      <c r="AC320" s="55">
        <f>SUMIFS('B0.5.GT2'!L:L,'B0.5.GT2'!A:A,'B0.SUM (tuần 0)'!$A320)</f>
        <v>0</v>
      </c>
      <c r="AD320" s="55">
        <f>SUMIFS('B0.4.OEM'!L:L,'B0.4.OEM'!A:A,'B0.SUM (tuần 0)'!$A320)</f>
        <v>0</v>
      </c>
      <c r="AE320" s="55"/>
      <c r="AF320" s="55">
        <f>SUMIFS('B0.8.Online'!L:L,'B0.8.Online'!A:A,'B0.SUM (tuần 0)'!$A320)</f>
        <v>0</v>
      </c>
      <c r="AG320" s="59">
        <f t="shared" si="29"/>
        <v>0</v>
      </c>
      <c r="AH320" s="60"/>
      <c r="AI320" s="60">
        <f>SUMIFS('B0.3.XK'!M:M,'B0.3.XK'!A:A,'B0.SUM (tuần 0)'!$A320)</f>
        <v>0</v>
      </c>
      <c r="AJ320" s="60"/>
      <c r="AK320" s="60">
        <f>SUMIFS('B0.5.GT2'!M:M,'B0.5.GT2'!A:A,'B0.SUM (tuần 0)'!$A320)</f>
        <v>0</v>
      </c>
      <c r="AL320" s="55">
        <f>SUMIFS('B0.4.OEM'!M:M,'B0.4.OEM'!A:A,'B0.SUM (tuần 0)'!$A320)</f>
        <v>0</v>
      </c>
      <c r="AM320" s="60"/>
      <c r="AN320" s="60">
        <f>SUMIFS('B0.8.Online'!M:M,'B0.8.Online'!A:A,'B0.SUM (tuần 0)'!$A320)</f>
        <v>0</v>
      </c>
      <c r="AO320" s="61"/>
      <c r="AP320" s="1">
        <f>SUMIFS('B1.SUM (tuần 4)'!$I:$I,'B1.SUM (tuần 4)'!$A:$A,'B0.SUM (tuần 0)'!$A320)</f>
        <v>0</v>
      </c>
      <c r="AQ320" s="62">
        <f t="shared" si="30"/>
        <v>0</v>
      </c>
    </row>
    <row r="321" spans="1:43" ht="13.5" customHeight="1">
      <c r="A321" s="63">
        <v>2003031159</v>
      </c>
      <c r="B321" s="64" t="s">
        <v>526</v>
      </c>
      <c r="C321" s="64" t="s">
        <v>527</v>
      </c>
      <c r="D321" s="52" t="s">
        <v>309</v>
      </c>
      <c r="E321" s="52" t="s">
        <v>376</v>
      </c>
      <c r="F321" s="52"/>
      <c r="G321" s="52"/>
      <c r="H321" s="52">
        <v>0</v>
      </c>
      <c r="I321" s="56">
        <f t="shared" si="26"/>
        <v>0</v>
      </c>
      <c r="J321" s="55"/>
      <c r="K321" s="55">
        <f>SUMIFS('B0.3.XK'!J:J,'B0.3.XK'!A:A,'B0.SUM (tuần 0)'!$A321)</f>
        <v>0</v>
      </c>
      <c r="L321" s="55"/>
      <c r="M321" s="55">
        <f>SUMIFS('B0.5.GT2'!K:K,'B0.5.GT2'!A:A,'B0.SUM (tuần 0)'!$A321)</f>
        <v>0</v>
      </c>
      <c r="N321" s="55">
        <f>SUMIFS('B0.4.OEM'!J:J,'B0.4.OEM'!A:A,'B0.SUM (tuần 0)'!$A321)</f>
        <v>0</v>
      </c>
      <c r="O321" s="55"/>
      <c r="P321" s="55">
        <f>SUMIFS('B0.8.Online'!J:J,'B0.8.Online'!A:A,'B0.SUM (tuần 0)'!$A321)</f>
        <v>0</v>
      </c>
      <c r="Q321" s="57">
        <f t="shared" si="27"/>
        <v>0</v>
      </c>
      <c r="R321" s="55"/>
      <c r="S321" s="55">
        <f>SUMIFS('B0.3.XK'!K:K,'B0.3.XK'!A:A,'B0.SUM (tuần 0)'!$A321)</f>
        <v>0</v>
      </c>
      <c r="T321" s="55"/>
      <c r="U321" s="55">
        <f>SUMIFS('B0.5.GT2'!K:K,'B0.5.GT2'!A:A,'B0.SUM (tuần 0)'!$A321)</f>
        <v>0</v>
      </c>
      <c r="V321" s="55">
        <f>SUMIFS('B0.4.OEM'!K:K,'B0.4.OEM'!A:A,'B0.SUM (tuần 0)'!$A321)</f>
        <v>0</v>
      </c>
      <c r="W321" s="55"/>
      <c r="X321" s="55">
        <f>SUMIFS('B0.8.Online'!K:K,'B0.8.Online'!A:A,'B0.SUM (tuần 0)'!$A321)</f>
        <v>0</v>
      </c>
      <c r="Y321" s="58">
        <f t="shared" si="28"/>
        <v>0</v>
      </c>
      <c r="Z321" s="55"/>
      <c r="AA321" s="55">
        <f>SUMIFS('B0.3.XK'!L:L,'B0.3.XK'!A:A,'B0.SUM (tuần 0)'!$A321)</f>
        <v>0</v>
      </c>
      <c r="AB321" s="55"/>
      <c r="AC321" s="55">
        <f>SUMIFS('B0.5.GT2'!L:L,'B0.5.GT2'!A:A,'B0.SUM (tuần 0)'!$A321)</f>
        <v>0</v>
      </c>
      <c r="AD321" s="55">
        <f>SUMIFS('B0.4.OEM'!L:L,'B0.4.OEM'!A:A,'B0.SUM (tuần 0)'!$A321)</f>
        <v>0</v>
      </c>
      <c r="AE321" s="55"/>
      <c r="AF321" s="55">
        <f>SUMIFS('B0.8.Online'!L:L,'B0.8.Online'!A:A,'B0.SUM (tuần 0)'!$A321)</f>
        <v>0</v>
      </c>
      <c r="AG321" s="59">
        <f t="shared" si="29"/>
        <v>0</v>
      </c>
      <c r="AH321" s="60"/>
      <c r="AI321" s="60">
        <f>SUMIFS('B0.3.XK'!M:M,'B0.3.XK'!A:A,'B0.SUM (tuần 0)'!$A321)</f>
        <v>0</v>
      </c>
      <c r="AJ321" s="60"/>
      <c r="AK321" s="60">
        <f>SUMIFS('B0.5.GT2'!M:M,'B0.5.GT2'!A:A,'B0.SUM (tuần 0)'!$A321)</f>
        <v>0</v>
      </c>
      <c r="AL321" s="55">
        <f>SUMIFS('B0.4.OEM'!M:M,'B0.4.OEM'!A:A,'B0.SUM (tuần 0)'!$A321)</f>
        <v>0</v>
      </c>
      <c r="AM321" s="60"/>
      <c r="AN321" s="60">
        <f>SUMIFS('B0.8.Online'!M:M,'B0.8.Online'!A:A,'B0.SUM (tuần 0)'!$A321)</f>
        <v>0</v>
      </c>
      <c r="AO321" s="61"/>
      <c r="AP321" s="1">
        <f>SUMIFS('B1.SUM (tuần 4)'!$I:$I,'B1.SUM (tuần 4)'!$A:$A,'B0.SUM (tuần 0)'!$A321)</f>
        <v>0</v>
      </c>
      <c r="AQ321" s="62">
        <f t="shared" si="30"/>
        <v>0</v>
      </c>
    </row>
    <row r="322" spans="1:43" ht="13.5" customHeight="1">
      <c r="A322" s="63">
        <v>2003031177</v>
      </c>
      <c r="B322" s="64" t="s">
        <v>528</v>
      </c>
      <c r="C322" s="64" t="s">
        <v>380</v>
      </c>
      <c r="D322" s="52" t="s">
        <v>42</v>
      </c>
      <c r="E322" s="52" t="s">
        <v>376</v>
      </c>
      <c r="F322" s="52"/>
      <c r="G322" s="52"/>
      <c r="H322" s="52">
        <v>22626</v>
      </c>
      <c r="I322" s="56">
        <f t="shared" si="26"/>
        <v>0</v>
      </c>
      <c r="J322" s="55"/>
      <c r="K322" s="55">
        <f>SUMIFS('B0.3.XK'!J:J,'B0.3.XK'!A:A,'B0.SUM (tuần 0)'!$A322)</f>
        <v>0</v>
      </c>
      <c r="L322" s="55"/>
      <c r="M322" s="55">
        <f>SUMIFS('B0.5.GT2'!K:K,'B0.5.GT2'!A:A,'B0.SUM (tuần 0)'!$A322)</f>
        <v>0</v>
      </c>
      <c r="N322" s="55">
        <f>SUMIFS('B0.4.OEM'!J:J,'B0.4.OEM'!A:A,'B0.SUM (tuần 0)'!$A322)</f>
        <v>0</v>
      </c>
      <c r="O322" s="55"/>
      <c r="P322" s="55">
        <f>SUMIFS('B0.8.Online'!J:J,'B0.8.Online'!A:A,'B0.SUM (tuần 0)'!$A322)</f>
        <v>0</v>
      </c>
      <c r="Q322" s="57">
        <f t="shared" si="27"/>
        <v>0</v>
      </c>
      <c r="R322" s="55"/>
      <c r="S322" s="55">
        <f>SUMIFS('B0.3.XK'!K:K,'B0.3.XK'!A:A,'B0.SUM (tuần 0)'!$A322)</f>
        <v>0</v>
      </c>
      <c r="T322" s="55"/>
      <c r="U322" s="55">
        <f>SUMIFS('B0.5.GT2'!K:K,'B0.5.GT2'!A:A,'B0.SUM (tuần 0)'!$A322)</f>
        <v>0</v>
      </c>
      <c r="V322" s="55">
        <f>SUMIFS('B0.4.OEM'!K:K,'B0.4.OEM'!A:A,'B0.SUM (tuần 0)'!$A322)</f>
        <v>0</v>
      </c>
      <c r="W322" s="55"/>
      <c r="X322" s="55">
        <f>SUMIFS('B0.8.Online'!K:K,'B0.8.Online'!A:A,'B0.SUM (tuần 0)'!$A322)</f>
        <v>0</v>
      </c>
      <c r="Y322" s="58">
        <f t="shared" si="28"/>
        <v>0</v>
      </c>
      <c r="Z322" s="55"/>
      <c r="AA322" s="55">
        <f>SUMIFS('B0.3.XK'!L:L,'B0.3.XK'!A:A,'B0.SUM (tuần 0)'!$A322)</f>
        <v>0</v>
      </c>
      <c r="AB322" s="55"/>
      <c r="AC322" s="55">
        <f>SUMIFS('B0.5.GT2'!L:L,'B0.5.GT2'!A:A,'B0.SUM (tuần 0)'!$A322)</f>
        <v>0</v>
      </c>
      <c r="AD322" s="55">
        <f>SUMIFS('B0.4.OEM'!L:L,'B0.4.OEM'!A:A,'B0.SUM (tuần 0)'!$A322)</f>
        <v>0</v>
      </c>
      <c r="AE322" s="55"/>
      <c r="AF322" s="55">
        <f>SUMIFS('B0.8.Online'!L:L,'B0.8.Online'!A:A,'B0.SUM (tuần 0)'!$A322)</f>
        <v>0</v>
      </c>
      <c r="AG322" s="59">
        <f t="shared" si="29"/>
        <v>3000</v>
      </c>
      <c r="AH322" s="60"/>
      <c r="AI322" s="60">
        <f>SUMIFS('B0.3.XK'!M:M,'B0.3.XK'!A:A,'B0.SUM (tuần 0)'!$A322)</f>
        <v>3000</v>
      </c>
      <c r="AJ322" s="60"/>
      <c r="AK322" s="60">
        <f>SUMIFS('B0.5.GT2'!M:M,'B0.5.GT2'!A:A,'B0.SUM (tuần 0)'!$A322)</f>
        <v>0</v>
      </c>
      <c r="AL322" s="55">
        <f>SUMIFS('B0.4.OEM'!M:M,'B0.4.OEM'!A:A,'B0.SUM (tuần 0)'!$A322)</f>
        <v>0</v>
      </c>
      <c r="AM322" s="60"/>
      <c r="AN322" s="60">
        <f>SUMIFS('B0.8.Online'!M:M,'B0.8.Online'!A:A,'B0.SUM (tuần 0)'!$A322)</f>
        <v>0</v>
      </c>
      <c r="AO322" s="61"/>
      <c r="AP322" s="1">
        <f>SUMIFS('B1.SUM (tuần 4)'!$I:$I,'B1.SUM (tuần 4)'!$A:$A,'B0.SUM (tuần 0)'!$A322)</f>
        <v>0</v>
      </c>
      <c r="AQ322" s="62">
        <f t="shared" si="30"/>
        <v>0</v>
      </c>
    </row>
    <row r="323" spans="1:43" ht="13.5" customHeight="1">
      <c r="A323" s="63">
        <v>2003031192</v>
      </c>
      <c r="B323" s="64" t="s">
        <v>529</v>
      </c>
      <c r="C323" s="64" t="s">
        <v>391</v>
      </c>
      <c r="D323" s="52" t="s">
        <v>42</v>
      </c>
      <c r="E323" s="52" t="s">
        <v>376</v>
      </c>
      <c r="F323" s="52"/>
      <c r="G323" s="52"/>
      <c r="H323" s="52">
        <v>13155</v>
      </c>
      <c r="I323" s="56">
        <f t="shared" si="26"/>
        <v>0</v>
      </c>
      <c r="J323" s="55"/>
      <c r="K323" s="55">
        <f>SUMIFS('B0.3.XK'!J:J,'B0.3.XK'!A:A,'B0.SUM (tuần 0)'!$A323)</f>
        <v>0</v>
      </c>
      <c r="L323" s="55"/>
      <c r="M323" s="55">
        <f>SUMIFS('B0.5.GT2'!K:K,'B0.5.GT2'!A:A,'B0.SUM (tuần 0)'!$A323)</f>
        <v>0</v>
      </c>
      <c r="N323" s="55">
        <f>SUMIFS('B0.4.OEM'!J:J,'B0.4.OEM'!A:A,'B0.SUM (tuần 0)'!$A323)</f>
        <v>0</v>
      </c>
      <c r="O323" s="55"/>
      <c r="P323" s="55">
        <f>SUMIFS('B0.8.Online'!J:J,'B0.8.Online'!A:A,'B0.SUM (tuần 0)'!$A323)</f>
        <v>0</v>
      </c>
      <c r="Q323" s="57">
        <f t="shared" si="27"/>
        <v>0</v>
      </c>
      <c r="R323" s="55"/>
      <c r="S323" s="55">
        <f>SUMIFS('B0.3.XK'!K:K,'B0.3.XK'!A:A,'B0.SUM (tuần 0)'!$A323)</f>
        <v>0</v>
      </c>
      <c r="T323" s="55"/>
      <c r="U323" s="55">
        <f>SUMIFS('B0.5.GT2'!K:K,'B0.5.GT2'!A:A,'B0.SUM (tuần 0)'!$A323)</f>
        <v>0</v>
      </c>
      <c r="V323" s="55">
        <f>SUMIFS('B0.4.OEM'!K:K,'B0.4.OEM'!A:A,'B0.SUM (tuần 0)'!$A323)</f>
        <v>0</v>
      </c>
      <c r="W323" s="55"/>
      <c r="X323" s="55">
        <f>SUMIFS('B0.8.Online'!K:K,'B0.8.Online'!A:A,'B0.SUM (tuần 0)'!$A323)</f>
        <v>0</v>
      </c>
      <c r="Y323" s="58">
        <f t="shared" si="28"/>
        <v>0</v>
      </c>
      <c r="Z323" s="55"/>
      <c r="AA323" s="55">
        <f>SUMIFS('B0.3.XK'!L:L,'B0.3.XK'!A:A,'B0.SUM (tuần 0)'!$A323)</f>
        <v>0</v>
      </c>
      <c r="AB323" s="55"/>
      <c r="AC323" s="55">
        <f>SUMIFS('B0.5.GT2'!L:L,'B0.5.GT2'!A:A,'B0.SUM (tuần 0)'!$A323)</f>
        <v>0</v>
      </c>
      <c r="AD323" s="55">
        <f>SUMIFS('B0.4.OEM'!L:L,'B0.4.OEM'!A:A,'B0.SUM (tuần 0)'!$A323)</f>
        <v>0</v>
      </c>
      <c r="AE323" s="55"/>
      <c r="AF323" s="55">
        <f>SUMIFS('B0.8.Online'!L:L,'B0.8.Online'!A:A,'B0.SUM (tuần 0)'!$A323)</f>
        <v>0</v>
      </c>
      <c r="AG323" s="59">
        <f t="shared" si="29"/>
        <v>5000</v>
      </c>
      <c r="AH323" s="60"/>
      <c r="AI323" s="60">
        <f>SUMIFS('B0.3.XK'!M:M,'B0.3.XK'!A:A,'B0.SUM (tuần 0)'!$A323)</f>
        <v>5000</v>
      </c>
      <c r="AJ323" s="60"/>
      <c r="AK323" s="60">
        <f>SUMIFS('B0.5.GT2'!M:M,'B0.5.GT2'!A:A,'B0.SUM (tuần 0)'!$A323)</f>
        <v>0</v>
      </c>
      <c r="AL323" s="55">
        <f>SUMIFS('B0.4.OEM'!M:M,'B0.4.OEM'!A:A,'B0.SUM (tuần 0)'!$A323)</f>
        <v>0</v>
      </c>
      <c r="AM323" s="60"/>
      <c r="AN323" s="60">
        <f>SUMIFS('B0.8.Online'!M:M,'B0.8.Online'!A:A,'B0.SUM (tuần 0)'!$A323)</f>
        <v>0</v>
      </c>
      <c r="AO323" s="61"/>
      <c r="AP323" s="1">
        <f>SUMIFS('B1.SUM (tuần 4)'!$I:$I,'B1.SUM (tuần 4)'!$A:$A,'B0.SUM (tuần 0)'!$A323)</f>
        <v>0</v>
      </c>
      <c r="AQ323" s="62">
        <f t="shared" si="30"/>
        <v>0</v>
      </c>
    </row>
    <row r="324" spans="1:43" ht="13.5" customHeight="1">
      <c r="A324" s="63">
        <v>2003031211</v>
      </c>
      <c r="B324" s="64" t="s">
        <v>530</v>
      </c>
      <c r="C324" s="64" t="s">
        <v>531</v>
      </c>
      <c r="D324" s="52" t="s">
        <v>309</v>
      </c>
      <c r="E324" s="52" t="s">
        <v>504</v>
      </c>
      <c r="F324" s="52"/>
      <c r="G324" s="52"/>
      <c r="H324" s="52">
        <v>86165</v>
      </c>
      <c r="I324" s="56">
        <f t="shared" si="26"/>
        <v>0</v>
      </c>
      <c r="J324" s="55"/>
      <c r="K324" s="55">
        <f>SUMIFS('B0.3.XK'!J:J,'B0.3.XK'!A:A,'B0.SUM (tuần 0)'!$A324)</f>
        <v>0</v>
      </c>
      <c r="L324" s="55"/>
      <c r="M324" s="55">
        <f>SUMIFS('B0.5.GT2'!K:K,'B0.5.GT2'!A:A,'B0.SUM (tuần 0)'!$A324)</f>
        <v>0</v>
      </c>
      <c r="N324" s="55">
        <f>SUMIFS('B0.4.OEM'!J:J,'B0.4.OEM'!A:A,'B0.SUM (tuần 0)'!$A324)</f>
        <v>0</v>
      </c>
      <c r="O324" s="55"/>
      <c r="P324" s="55">
        <f>SUMIFS('B0.8.Online'!J:J,'B0.8.Online'!A:A,'B0.SUM (tuần 0)'!$A324)</f>
        <v>0</v>
      </c>
      <c r="Q324" s="57">
        <f t="shared" si="27"/>
        <v>2000</v>
      </c>
      <c r="R324" s="55"/>
      <c r="S324" s="55">
        <f>SUMIFS('B0.3.XK'!K:K,'B0.3.XK'!A:A,'B0.SUM (tuần 0)'!$A324)</f>
        <v>2000</v>
      </c>
      <c r="T324" s="55"/>
      <c r="U324" s="55">
        <f>SUMIFS('B0.5.GT2'!K:K,'B0.5.GT2'!A:A,'B0.SUM (tuần 0)'!$A324)</f>
        <v>0</v>
      </c>
      <c r="V324" s="55">
        <f>SUMIFS('B0.4.OEM'!K:K,'B0.4.OEM'!A:A,'B0.SUM (tuần 0)'!$A324)</f>
        <v>0</v>
      </c>
      <c r="W324" s="55"/>
      <c r="X324" s="55">
        <f>SUMIFS('B0.8.Online'!K:K,'B0.8.Online'!A:A,'B0.SUM (tuần 0)'!$A324)</f>
        <v>0</v>
      </c>
      <c r="Y324" s="58">
        <f t="shared" si="28"/>
        <v>0</v>
      </c>
      <c r="Z324" s="55"/>
      <c r="AA324" s="55">
        <f>SUMIFS('B0.3.XK'!L:L,'B0.3.XK'!A:A,'B0.SUM (tuần 0)'!$A324)</f>
        <v>0</v>
      </c>
      <c r="AB324" s="55"/>
      <c r="AC324" s="55">
        <f>SUMIFS('B0.5.GT2'!L:L,'B0.5.GT2'!A:A,'B0.SUM (tuần 0)'!$A324)</f>
        <v>0</v>
      </c>
      <c r="AD324" s="55">
        <f>SUMIFS('B0.4.OEM'!L:L,'B0.4.OEM'!A:A,'B0.SUM (tuần 0)'!$A324)</f>
        <v>0</v>
      </c>
      <c r="AE324" s="55"/>
      <c r="AF324" s="55">
        <f>SUMIFS('B0.8.Online'!L:L,'B0.8.Online'!A:A,'B0.SUM (tuần 0)'!$A324)</f>
        <v>0</v>
      </c>
      <c r="AG324" s="59">
        <f t="shared" si="29"/>
        <v>0</v>
      </c>
      <c r="AH324" s="60"/>
      <c r="AI324" s="60">
        <f>SUMIFS('B0.3.XK'!M:M,'B0.3.XK'!A:A,'B0.SUM (tuần 0)'!$A324)</f>
        <v>0</v>
      </c>
      <c r="AJ324" s="60"/>
      <c r="AK324" s="60">
        <f>SUMIFS('B0.5.GT2'!M:M,'B0.5.GT2'!A:A,'B0.SUM (tuần 0)'!$A324)</f>
        <v>0</v>
      </c>
      <c r="AL324" s="55">
        <f>SUMIFS('B0.4.OEM'!M:M,'B0.4.OEM'!A:A,'B0.SUM (tuần 0)'!$A324)</f>
        <v>0</v>
      </c>
      <c r="AM324" s="60"/>
      <c r="AN324" s="60">
        <f>SUMIFS('B0.8.Online'!M:M,'B0.8.Online'!A:A,'B0.SUM (tuần 0)'!$A324)</f>
        <v>0</v>
      </c>
      <c r="AO324" s="61"/>
      <c r="AP324" s="1">
        <f>SUMIFS('B1.SUM (tuần 4)'!$I:$I,'B1.SUM (tuần 4)'!$A:$A,'B0.SUM (tuần 0)'!$A324)</f>
        <v>0</v>
      </c>
      <c r="AQ324" s="62">
        <f t="shared" si="30"/>
        <v>0</v>
      </c>
    </row>
    <row r="325" spans="1:43" ht="13.5" customHeight="1">
      <c r="A325" s="63">
        <v>2003031221</v>
      </c>
      <c r="B325" s="64" t="s">
        <v>532</v>
      </c>
      <c r="C325" s="64" t="s">
        <v>382</v>
      </c>
      <c r="D325" s="52" t="s">
        <v>42</v>
      </c>
      <c r="E325" s="52" t="s">
        <v>376</v>
      </c>
      <c r="F325" s="52"/>
      <c r="G325" s="52"/>
      <c r="H325" s="52">
        <v>15260</v>
      </c>
      <c r="I325" s="56">
        <f t="shared" si="26"/>
        <v>0</v>
      </c>
      <c r="J325" s="55"/>
      <c r="K325" s="55">
        <f>SUMIFS('B0.3.XK'!J:J,'B0.3.XK'!A:A,'B0.SUM (tuần 0)'!$A325)</f>
        <v>0</v>
      </c>
      <c r="L325" s="55"/>
      <c r="M325" s="55">
        <f>SUMIFS('B0.5.GT2'!K:K,'B0.5.GT2'!A:A,'B0.SUM (tuần 0)'!$A325)</f>
        <v>0</v>
      </c>
      <c r="N325" s="55">
        <f>SUMIFS('B0.4.OEM'!J:J,'B0.4.OEM'!A:A,'B0.SUM (tuần 0)'!$A325)</f>
        <v>0</v>
      </c>
      <c r="O325" s="55"/>
      <c r="P325" s="55">
        <f>SUMIFS('B0.8.Online'!J:J,'B0.8.Online'!A:A,'B0.SUM (tuần 0)'!$A325)</f>
        <v>0</v>
      </c>
      <c r="Q325" s="57">
        <f t="shared" si="27"/>
        <v>0</v>
      </c>
      <c r="R325" s="55"/>
      <c r="S325" s="55">
        <f>SUMIFS('B0.3.XK'!K:K,'B0.3.XK'!A:A,'B0.SUM (tuần 0)'!$A325)</f>
        <v>0</v>
      </c>
      <c r="T325" s="55"/>
      <c r="U325" s="55">
        <f>SUMIFS('B0.5.GT2'!K:K,'B0.5.GT2'!A:A,'B0.SUM (tuần 0)'!$A325)</f>
        <v>0</v>
      </c>
      <c r="V325" s="55">
        <f>SUMIFS('B0.4.OEM'!K:K,'B0.4.OEM'!A:A,'B0.SUM (tuần 0)'!$A325)</f>
        <v>0</v>
      </c>
      <c r="W325" s="55"/>
      <c r="X325" s="55">
        <f>SUMIFS('B0.8.Online'!K:K,'B0.8.Online'!A:A,'B0.SUM (tuần 0)'!$A325)</f>
        <v>0</v>
      </c>
      <c r="Y325" s="58">
        <f t="shared" si="28"/>
        <v>0</v>
      </c>
      <c r="Z325" s="55"/>
      <c r="AA325" s="55">
        <f>SUMIFS('B0.3.XK'!L:L,'B0.3.XK'!A:A,'B0.SUM (tuần 0)'!$A325)</f>
        <v>0</v>
      </c>
      <c r="AB325" s="55"/>
      <c r="AC325" s="55">
        <f>SUMIFS('B0.5.GT2'!L:L,'B0.5.GT2'!A:A,'B0.SUM (tuần 0)'!$A325)</f>
        <v>0</v>
      </c>
      <c r="AD325" s="55">
        <f>SUMIFS('B0.4.OEM'!L:L,'B0.4.OEM'!A:A,'B0.SUM (tuần 0)'!$A325)</f>
        <v>0</v>
      </c>
      <c r="AE325" s="55"/>
      <c r="AF325" s="55">
        <f>SUMIFS('B0.8.Online'!L:L,'B0.8.Online'!A:A,'B0.SUM (tuần 0)'!$A325)</f>
        <v>0</v>
      </c>
      <c r="AG325" s="59">
        <f t="shared" si="29"/>
        <v>5000</v>
      </c>
      <c r="AH325" s="60"/>
      <c r="AI325" s="60">
        <f>SUMIFS('B0.3.XK'!M:M,'B0.3.XK'!A:A,'B0.SUM (tuần 0)'!$A325)</f>
        <v>5000</v>
      </c>
      <c r="AJ325" s="60"/>
      <c r="AK325" s="60">
        <f>SUMIFS('B0.5.GT2'!M:M,'B0.5.GT2'!A:A,'B0.SUM (tuần 0)'!$A325)</f>
        <v>0</v>
      </c>
      <c r="AL325" s="55">
        <f>SUMIFS('B0.4.OEM'!M:M,'B0.4.OEM'!A:A,'B0.SUM (tuần 0)'!$A325)</f>
        <v>0</v>
      </c>
      <c r="AM325" s="60"/>
      <c r="AN325" s="60">
        <f>SUMIFS('B0.8.Online'!M:M,'B0.8.Online'!A:A,'B0.SUM (tuần 0)'!$A325)</f>
        <v>0</v>
      </c>
      <c r="AO325" s="61"/>
      <c r="AP325" s="1">
        <f>SUMIFS('B1.SUM (tuần 4)'!$I:$I,'B1.SUM (tuần 4)'!$A:$A,'B0.SUM (tuần 0)'!$A325)</f>
        <v>0</v>
      </c>
      <c r="AQ325" s="62">
        <f t="shared" si="30"/>
        <v>0</v>
      </c>
    </row>
    <row r="326" spans="1:43" ht="13.5" customHeight="1">
      <c r="A326" s="63">
        <v>2003031299</v>
      </c>
      <c r="B326" s="64" t="s">
        <v>533</v>
      </c>
      <c r="C326" s="64" t="s">
        <v>410</v>
      </c>
      <c r="D326" s="52" t="s">
        <v>42</v>
      </c>
      <c r="E326" s="52" t="s">
        <v>376</v>
      </c>
      <c r="F326" s="52"/>
      <c r="G326" s="52"/>
      <c r="H326" s="52">
        <v>29642</v>
      </c>
      <c r="I326" s="56">
        <f t="shared" si="26"/>
        <v>0</v>
      </c>
      <c r="J326" s="55"/>
      <c r="K326" s="55">
        <f>SUMIFS('B0.3.XK'!J:J,'B0.3.XK'!A:A,'B0.SUM (tuần 0)'!$A326)</f>
        <v>0</v>
      </c>
      <c r="L326" s="55"/>
      <c r="M326" s="55">
        <f>SUMIFS('B0.5.GT2'!K:K,'B0.5.GT2'!A:A,'B0.SUM (tuần 0)'!$A326)</f>
        <v>0</v>
      </c>
      <c r="N326" s="55">
        <f>SUMIFS('B0.4.OEM'!J:J,'B0.4.OEM'!A:A,'B0.SUM (tuần 0)'!$A326)</f>
        <v>0</v>
      </c>
      <c r="O326" s="55"/>
      <c r="P326" s="55">
        <f>SUMIFS('B0.8.Online'!J:J,'B0.8.Online'!A:A,'B0.SUM (tuần 0)'!$A326)</f>
        <v>0</v>
      </c>
      <c r="Q326" s="57">
        <f t="shared" si="27"/>
        <v>0</v>
      </c>
      <c r="R326" s="55"/>
      <c r="S326" s="55">
        <f>SUMIFS('B0.3.XK'!K:K,'B0.3.XK'!A:A,'B0.SUM (tuần 0)'!$A326)</f>
        <v>0</v>
      </c>
      <c r="T326" s="55"/>
      <c r="U326" s="55">
        <f>SUMIFS('B0.5.GT2'!K:K,'B0.5.GT2'!A:A,'B0.SUM (tuần 0)'!$A326)</f>
        <v>0</v>
      </c>
      <c r="V326" s="55">
        <f>SUMIFS('B0.4.OEM'!K:K,'B0.4.OEM'!A:A,'B0.SUM (tuần 0)'!$A326)</f>
        <v>0</v>
      </c>
      <c r="W326" s="55"/>
      <c r="X326" s="55">
        <f>SUMIFS('B0.8.Online'!K:K,'B0.8.Online'!A:A,'B0.SUM (tuần 0)'!$A326)</f>
        <v>0</v>
      </c>
      <c r="Y326" s="58">
        <f t="shared" si="28"/>
        <v>0</v>
      </c>
      <c r="Z326" s="55"/>
      <c r="AA326" s="55">
        <f>SUMIFS('B0.3.XK'!L:L,'B0.3.XK'!A:A,'B0.SUM (tuần 0)'!$A326)</f>
        <v>0</v>
      </c>
      <c r="AB326" s="55"/>
      <c r="AC326" s="55">
        <f>SUMIFS('B0.5.GT2'!L:L,'B0.5.GT2'!A:A,'B0.SUM (tuần 0)'!$A326)</f>
        <v>0</v>
      </c>
      <c r="AD326" s="55">
        <f>SUMIFS('B0.4.OEM'!L:L,'B0.4.OEM'!A:A,'B0.SUM (tuần 0)'!$A326)</f>
        <v>0</v>
      </c>
      <c r="AE326" s="55"/>
      <c r="AF326" s="55">
        <f>SUMIFS('B0.8.Online'!L:L,'B0.8.Online'!A:A,'B0.SUM (tuần 0)'!$A326)</f>
        <v>0</v>
      </c>
      <c r="AG326" s="59">
        <f t="shared" si="29"/>
        <v>0</v>
      </c>
      <c r="AH326" s="60"/>
      <c r="AI326" s="60">
        <f>SUMIFS('B0.3.XK'!M:M,'B0.3.XK'!A:A,'B0.SUM (tuần 0)'!$A326)</f>
        <v>0</v>
      </c>
      <c r="AJ326" s="60"/>
      <c r="AK326" s="60">
        <f>SUMIFS('B0.5.GT2'!M:M,'B0.5.GT2'!A:A,'B0.SUM (tuần 0)'!$A326)</f>
        <v>0</v>
      </c>
      <c r="AL326" s="55">
        <f>SUMIFS('B0.4.OEM'!M:M,'B0.4.OEM'!A:A,'B0.SUM (tuần 0)'!$A326)</f>
        <v>0</v>
      </c>
      <c r="AM326" s="60"/>
      <c r="AN326" s="60">
        <f>SUMIFS('B0.8.Online'!M:M,'B0.8.Online'!A:A,'B0.SUM (tuần 0)'!$A326)</f>
        <v>0</v>
      </c>
      <c r="AO326" s="61"/>
      <c r="AP326" s="1">
        <f>SUMIFS('B1.SUM (tuần 4)'!$I:$I,'B1.SUM (tuần 4)'!$A:$A,'B0.SUM (tuần 0)'!$A326)</f>
        <v>0</v>
      </c>
      <c r="AQ326" s="62">
        <f t="shared" si="30"/>
        <v>0</v>
      </c>
    </row>
    <row r="327" spans="1:43" ht="13.5" customHeight="1">
      <c r="A327" s="63">
        <v>2003031300</v>
      </c>
      <c r="B327" s="64" t="s">
        <v>534</v>
      </c>
      <c r="C327" s="64" t="s">
        <v>455</v>
      </c>
      <c r="D327" s="52" t="s">
        <v>42</v>
      </c>
      <c r="E327" s="52" t="s">
        <v>376</v>
      </c>
      <c r="F327" s="52"/>
      <c r="G327" s="52"/>
      <c r="H327" s="52">
        <v>36834</v>
      </c>
      <c r="I327" s="56">
        <f t="shared" si="26"/>
        <v>0</v>
      </c>
      <c r="J327" s="55"/>
      <c r="K327" s="55">
        <f>SUMIFS('B0.3.XK'!J:J,'B0.3.XK'!A:A,'B0.SUM (tuần 0)'!$A327)</f>
        <v>0</v>
      </c>
      <c r="L327" s="55"/>
      <c r="M327" s="55">
        <f>SUMIFS('B0.5.GT2'!K:K,'B0.5.GT2'!A:A,'B0.SUM (tuần 0)'!$A327)</f>
        <v>0</v>
      </c>
      <c r="N327" s="55">
        <f>SUMIFS('B0.4.OEM'!J:J,'B0.4.OEM'!A:A,'B0.SUM (tuần 0)'!$A327)</f>
        <v>0</v>
      </c>
      <c r="O327" s="55"/>
      <c r="P327" s="55">
        <f>SUMIFS('B0.8.Online'!J:J,'B0.8.Online'!A:A,'B0.SUM (tuần 0)'!$A327)</f>
        <v>0</v>
      </c>
      <c r="Q327" s="57">
        <f t="shared" si="27"/>
        <v>0</v>
      </c>
      <c r="R327" s="55"/>
      <c r="S327" s="55">
        <f>SUMIFS('B0.3.XK'!K:K,'B0.3.XK'!A:A,'B0.SUM (tuần 0)'!$A327)</f>
        <v>0</v>
      </c>
      <c r="T327" s="55"/>
      <c r="U327" s="55">
        <f>SUMIFS('B0.5.GT2'!K:K,'B0.5.GT2'!A:A,'B0.SUM (tuần 0)'!$A327)</f>
        <v>0</v>
      </c>
      <c r="V327" s="55">
        <f>SUMIFS('B0.4.OEM'!K:K,'B0.4.OEM'!A:A,'B0.SUM (tuần 0)'!$A327)</f>
        <v>0</v>
      </c>
      <c r="W327" s="55"/>
      <c r="X327" s="55">
        <f>SUMIFS('B0.8.Online'!K:K,'B0.8.Online'!A:A,'B0.SUM (tuần 0)'!$A327)</f>
        <v>0</v>
      </c>
      <c r="Y327" s="58">
        <f t="shared" si="28"/>
        <v>0</v>
      </c>
      <c r="Z327" s="55"/>
      <c r="AA327" s="55">
        <f>SUMIFS('B0.3.XK'!L:L,'B0.3.XK'!A:A,'B0.SUM (tuần 0)'!$A327)</f>
        <v>0</v>
      </c>
      <c r="AB327" s="55"/>
      <c r="AC327" s="55">
        <f>SUMIFS('B0.5.GT2'!L:L,'B0.5.GT2'!A:A,'B0.SUM (tuần 0)'!$A327)</f>
        <v>0</v>
      </c>
      <c r="AD327" s="55">
        <f>SUMIFS('B0.4.OEM'!L:L,'B0.4.OEM'!A:A,'B0.SUM (tuần 0)'!$A327)</f>
        <v>0</v>
      </c>
      <c r="AE327" s="55"/>
      <c r="AF327" s="55">
        <f>SUMIFS('B0.8.Online'!L:L,'B0.8.Online'!A:A,'B0.SUM (tuần 0)'!$A327)</f>
        <v>0</v>
      </c>
      <c r="AG327" s="59">
        <f t="shared" si="29"/>
        <v>0</v>
      </c>
      <c r="AH327" s="60"/>
      <c r="AI327" s="60">
        <f>SUMIFS('B0.3.XK'!M:M,'B0.3.XK'!A:A,'B0.SUM (tuần 0)'!$A327)</f>
        <v>0</v>
      </c>
      <c r="AJ327" s="60"/>
      <c r="AK327" s="60">
        <f>SUMIFS('B0.5.GT2'!M:M,'B0.5.GT2'!A:A,'B0.SUM (tuần 0)'!$A327)</f>
        <v>0</v>
      </c>
      <c r="AL327" s="55">
        <f>SUMIFS('B0.4.OEM'!M:M,'B0.4.OEM'!A:A,'B0.SUM (tuần 0)'!$A327)</f>
        <v>0</v>
      </c>
      <c r="AM327" s="60"/>
      <c r="AN327" s="60">
        <f>SUMIFS('B0.8.Online'!M:M,'B0.8.Online'!A:A,'B0.SUM (tuần 0)'!$A327)</f>
        <v>0</v>
      </c>
      <c r="AO327" s="61"/>
      <c r="AP327" s="1">
        <f>SUMIFS('B1.SUM (tuần 4)'!$I:$I,'B1.SUM (tuần 4)'!$A:$A,'B0.SUM (tuần 0)'!$A327)</f>
        <v>0</v>
      </c>
      <c r="AQ327" s="62">
        <f t="shared" si="30"/>
        <v>0</v>
      </c>
    </row>
    <row r="328" spans="1:43" ht="13.5" customHeight="1">
      <c r="A328" s="63">
        <v>2003031301</v>
      </c>
      <c r="B328" s="64" t="s">
        <v>535</v>
      </c>
      <c r="C328" s="64" t="s">
        <v>536</v>
      </c>
      <c r="D328" s="52" t="s">
        <v>42</v>
      </c>
      <c r="E328" s="52" t="s">
        <v>376</v>
      </c>
      <c r="F328" s="52"/>
      <c r="G328" s="52"/>
      <c r="H328" s="52">
        <v>97346</v>
      </c>
      <c r="I328" s="56">
        <f t="shared" si="26"/>
        <v>0</v>
      </c>
      <c r="J328" s="55"/>
      <c r="K328" s="55">
        <f>SUMIFS('B0.3.XK'!J:J,'B0.3.XK'!A:A,'B0.SUM (tuần 0)'!$A328)</f>
        <v>0</v>
      </c>
      <c r="L328" s="55"/>
      <c r="M328" s="55">
        <f>SUMIFS('B0.5.GT2'!K:K,'B0.5.GT2'!A:A,'B0.SUM (tuần 0)'!$A328)</f>
        <v>0</v>
      </c>
      <c r="N328" s="55">
        <f>SUMIFS('B0.4.OEM'!J:J,'B0.4.OEM'!A:A,'B0.SUM (tuần 0)'!$A328)</f>
        <v>0</v>
      </c>
      <c r="O328" s="55"/>
      <c r="P328" s="55">
        <f>SUMIFS('B0.8.Online'!J:J,'B0.8.Online'!A:A,'B0.SUM (tuần 0)'!$A328)</f>
        <v>0</v>
      </c>
      <c r="Q328" s="57">
        <f t="shared" si="27"/>
        <v>0</v>
      </c>
      <c r="R328" s="55"/>
      <c r="S328" s="55">
        <f>SUMIFS('B0.3.XK'!K:K,'B0.3.XK'!A:A,'B0.SUM (tuần 0)'!$A328)</f>
        <v>0</v>
      </c>
      <c r="T328" s="55"/>
      <c r="U328" s="55">
        <f>SUMIFS('B0.5.GT2'!K:K,'B0.5.GT2'!A:A,'B0.SUM (tuần 0)'!$A328)</f>
        <v>0</v>
      </c>
      <c r="V328" s="55">
        <f>SUMIFS('B0.4.OEM'!K:K,'B0.4.OEM'!A:A,'B0.SUM (tuần 0)'!$A328)</f>
        <v>0</v>
      </c>
      <c r="W328" s="55"/>
      <c r="X328" s="55">
        <f>SUMIFS('B0.8.Online'!K:K,'B0.8.Online'!A:A,'B0.SUM (tuần 0)'!$A328)</f>
        <v>0</v>
      </c>
      <c r="Y328" s="58">
        <f t="shared" si="28"/>
        <v>0</v>
      </c>
      <c r="Z328" s="55"/>
      <c r="AA328" s="55">
        <f>SUMIFS('B0.3.XK'!L:L,'B0.3.XK'!A:A,'B0.SUM (tuần 0)'!$A328)</f>
        <v>0</v>
      </c>
      <c r="AB328" s="55"/>
      <c r="AC328" s="55">
        <f>SUMIFS('B0.5.GT2'!L:L,'B0.5.GT2'!A:A,'B0.SUM (tuần 0)'!$A328)</f>
        <v>0</v>
      </c>
      <c r="AD328" s="55">
        <f>SUMIFS('B0.4.OEM'!L:L,'B0.4.OEM'!A:A,'B0.SUM (tuần 0)'!$A328)</f>
        <v>0</v>
      </c>
      <c r="AE328" s="55"/>
      <c r="AF328" s="55">
        <f>SUMIFS('B0.8.Online'!L:L,'B0.8.Online'!A:A,'B0.SUM (tuần 0)'!$A328)</f>
        <v>0</v>
      </c>
      <c r="AG328" s="59">
        <f t="shared" si="29"/>
        <v>0</v>
      </c>
      <c r="AH328" s="60"/>
      <c r="AI328" s="60">
        <f>SUMIFS('B0.3.XK'!M:M,'B0.3.XK'!A:A,'B0.SUM (tuần 0)'!$A328)</f>
        <v>0</v>
      </c>
      <c r="AJ328" s="60"/>
      <c r="AK328" s="60">
        <f>SUMIFS('B0.5.GT2'!M:M,'B0.5.GT2'!A:A,'B0.SUM (tuần 0)'!$A328)</f>
        <v>0</v>
      </c>
      <c r="AL328" s="55">
        <f>SUMIFS('B0.4.OEM'!M:M,'B0.4.OEM'!A:A,'B0.SUM (tuần 0)'!$A328)</f>
        <v>0</v>
      </c>
      <c r="AM328" s="60"/>
      <c r="AN328" s="60">
        <f>SUMIFS('B0.8.Online'!M:M,'B0.8.Online'!A:A,'B0.SUM (tuần 0)'!$A328)</f>
        <v>0</v>
      </c>
      <c r="AO328" s="61"/>
      <c r="AP328" s="1">
        <f>SUMIFS('B1.SUM (tuần 4)'!$I:$I,'B1.SUM (tuần 4)'!$A:$A,'B0.SUM (tuần 0)'!$A328)</f>
        <v>0</v>
      </c>
      <c r="AQ328" s="62">
        <f t="shared" si="30"/>
        <v>0</v>
      </c>
    </row>
    <row r="329" spans="1:43" ht="13.5" customHeight="1">
      <c r="A329" s="63">
        <v>2003031314</v>
      </c>
      <c r="B329" s="64" t="s">
        <v>537</v>
      </c>
      <c r="C329" s="64" t="s">
        <v>388</v>
      </c>
      <c r="D329" s="52" t="s">
        <v>42</v>
      </c>
      <c r="E329" s="52" t="s">
        <v>376</v>
      </c>
      <c r="F329" s="52"/>
      <c r="G329" s="52"/>
      <c r="H329" s="52">
        <v>49989</v>
      </c>
      <c r="I329" s="56">
        <f t="shared" si="26"/>
        <v>0</v>
      </c>
      <c r="J329" s="55"/>
      <c r="K329" s="55">
        <f>SUMIFS('B0.3.XK'!J:J,'B0.3.XK'!A:A,'B0.SUM (tuần 0)'!$A329)</f>
        <v>0</v>
      </c>
      <c r="L329" s="55"/>
      <c r="M329" s="55">
        <f>SUMIFS('B0.5.GT2'!K:K,'B0.5.GT2'!A:A,'B0.SUM (tuần 0)'!$A329)</f>
        <v>0</v>
      </c>
      <c r="N329" s="55">
        <f>SUMIFS('B0.4.OEM'!J:J,'B0.4.OEM'!A:A,'B0.SUM (tuần 0)'!$A329)</f>
        <v>0</v>
      </c>
      <c r="O329" s="55"/>
      <c r="P329" s="55">
        <f>SUMIFS('B0.8.Online'!J:J,'B0.8.Online'!A:A,'B0.SUM (tuần 0)'!$A329)</f>
        <v>0</v>
      </c>
      <c r="Q329" s="57">
        <f t="shared" si="27"/>
        <v>0</v>
      </c>
      <c r="R329" s="55"/>
      <c r="S329" s="55">
        <f>SUMIFS('B0.3.XK'!K:K,'B0.3.XK'!A:A,'B0.SUM (tuần 0)'!$A329)</f>
        <v>0</v>
      </c>
      <c r="T329" s="55"/>
      <c r="U329" s="55">
        <f>SUMIFS('B0.5.GT2'!K:K,'B0.5.GT2'!A:A,'B0.SUM (tuần 0)'!$A329)</f>
        <v>0</v>
      </c>
      <c r="V329" s="55">
        <f>SUMIFS('B0.4.OEM'!K:K,'B0.4.OEM'!A:A,'B0.SUM (tuần 0)'!$A329)</f>
        <v>0</v>
      </c>
      <c r="W329" s="55"/>
      <c r="X329" s="55">
        <f>SUMIFS('B0.8.Online'!K:K,'B0.8.Online'!A:A,'B0.SUM (tuần 0)'!$A329)</f>
        <v>0</v>
      </c>
      <c r="Y329" s="58">
        <f t="shared" si="28"/>
        <v>0</v>
      </c>
      <c r="Z329" s="55"/>
      <c r="AA329" s="55">
        <f>SUMIFS('B0.3.XK'!L:L,'B0.3.XK'!A:A,'B0.SUM (tuần 0)'!$A329)</f>
        <v>0</v>
      </c>
      <c r="AB329" s="55"/>
      <c r="AC329" s="55">
        <f>SUMIFS('B0.5.GT2'!L:L,'B0.5.GT2'!A:A,'B0.SUM (tuần 0)'!$A329)</f>
        <v>0</v>
      </c>
      <c r="AD329" s="55">
        <f>SUMIFS('B0.4.OEM'!L:L,'B0.4.OEM'!A:A,'B0.SUM (tuần 0)'!$A329)</f>
        <v>0</v>
      </c>
      <c r="AE329" s="55"/>
      <c r="AF329" s="55">
        <f>SUMIFS('B0.8.Online'!L:L,'B0.8.Online'!A:A,'B0.SUM (tuần 0)'!$A329)</f>
        <v>0</v>
      </c>
      <c r="AG329" s="59">
        <f t="shared" si="29"/>
        <v>0</v>
      </c>
      <c r="AH329" s="60"/>
      <c r="AI329" s="60">
        <f>SUMIFS('B0.3.XK'!M:M,'B0.3.XK'!A:A,'B0.SUM (tuần 0)'!$A329)</f>
        <v>0</v>
      </c>
      <c r="AJ329" s="60"/>
      <c r="AK329" s="60">
        <f>SUMIFS('B0.5.GT2'!M:M,'B0.5.GT2'!A:A,'B0.SUM (tuần 0)'!$A329)</f>
        <v>0</v>
      </c>
      <c r="AL329" s="55">
        <f>SUMIFS('B0.4.OEM'!M:M,'B0.4.OEM'!A:A,'B0.SUM (tuần 0)'!$A329)</f>
        <v>0</v>
      </c>
      <c r="AM329" s="60"/>
      <c r="AN329" s="60">
        <f>SUMIFS('B0.8.Online'!M:M,'B0.8.Online'!A:A,'B0.SUM (tuần 0)'!$A329)</f>
        <v>0</v>
      </c>
      <c r="AO329" s="61"/>
      <c r="AP329" s="1">
        <f>SUMIFS('B1.SUM (tuần 4)'!$I:$I,'B1.SUM (tuần 4)'!$A:$A,'B0.SUM (tuần 0)'!$A329)</f>
        <v>0</v>
      </c>
      <c r="AQ329" s="62">
        <f t="shared" si="30"/>
        <v>0</v>
      </c>
    </row>
    <row r="330" spans="1:43" ht="13.5" customHeight="1">
      <c r="A330" s="63">
        <v>2003031315</v>
      </c>
      <c r="B330" s="64" t="s">
        <v>538</v>
      </c>
      <c r="C330" s="64" t="s">
        <v>437</v>
      </c>
      <c r="D330" s="52" t="s">
        <v>309</v>
      </c>
      <c r="E330" s="52" t="s">
        <v>376</v>
      </c>
      <c r="F330" s="52"/>
      <c r="G330" s="52"/>
      <c r="H330" s="52">
        <v>223634</v>
      </c>
      <c r="I330" s="56">
        <f t="shared" si="26"/>
        <v>0</v>
      </c>
      <c r="J330" s="55"/>
      <c r="K330" s="55">
        <f>SUMIFS('B0.3.XK'!J:J,'B0.3.XK'!A:A,'B0.SUM (tuần 0)'!$A330)</f>
        <v>0</v>
      </c>
      <c r="L330" s="55"/>
      <c r="M330" s="55">
        <f>SUMIFS('B0.5.GT2'!K:K,'B0.5.GT2'!A:A,'B0.SUM (tuần 0)'!$A330)</f>
        <v>0</v>
      </c>
      <c r="N330" s="55">
        <f>SUMIFS('B0.4.OEM'!J:J,'B0.4.OEM'!A:A,'B0.SUM (tuần 0)'!$A330)</f>
        <v>0</v>
      </c>
      <c r="O330" s="55"/>
      <c r="P330" s="55">
        <f>SUMIFS('B0.8.Online'!J:J,'B0.8.Online'!A:A,'B0.SUM (tuần 0)'!$A330)</f>
        <v>0</v>
      </c>
      <c r="Q330" s="57">
        <f t="shared" si="27"/>
        <v>0</v>
      </c>
      <c r="R330" s="55"/>
      <c r="S330" s="55">
        <f>SUMIFS('B0.3.XK'!K:K,'B0.3.XK'!A:A,'B0.SUM (tuần 0)'!$A330)</f>
        <v>0</v>
      </c>
      <c r="T330" s="55"/>
      <c r="U330" s="55">
        <f>SUMIFS('B0.5.GT2'!K:K,'B0.5.GT2'!A:A,'B0.SUM (tuần 0)'!$A330)</f>
        <v>0</v>
      </c>
      <c r="V330" s="55">
        <f>SUMIFS('B0.4.OEM'!K:K,'B0.4.OEM'!A:A,'B0.SUM (tuần 0)'!$A330)</f>
        <v>0</v>
      </c>
      <c r="W330" s="55"/>
      <c r="X330" s="55">
        <f>SUMIFS('B0.8.Online'!K:K,'B0.8.Online'!A:A,'B0.SUM (tuần 0)'!$A330)</f>
        <v>0</v>
      </c>
      <c r="Y330" s="58">
        <f t="shared" si="28"/>
        <v>0</v>
      </c>
      <c r="Z330" s="55"/>
      <c r="AA330" s="55">
        <f>SUMIFS('B0.3.XK'!L:L,'B0.3.XK'!A:A,'B0.SUM (tuần 0)'!$A330)</f>
        <v>0</v>
      </c>
      <c r="AB330" s="55"/>
      <c r="AC330" s="55">
        <f>SUMIFS('B0.5.GT2'!L:L,'B0.5.GT2'!A:A,'B0.SUM (tuần 0)'!$A330)</f>
        <v>0</v>
      </c>
      <c r="AD330" s="55">
        <f>SUMIFS('B0.4.OEM'!L:L,'B0.4.OEM'!A:A,'B0.SUM (tuần 0)'!$A330)</f>
        <v>0</v>
      </c>
      <c r="AE330" s="55"/>
      <c r="AF330" s="55">
        <f>SUMIFS('B0.8.Online'!L:L,'B0.8.Online'!A:A,'B0.SUM (tuần 0)'!$A330)</f>
        <v>0</v>
      </c>
      <c r="AG330" s="59">
        <f t="shared" si="29"/>
        <v>0</v>
      </c>
      <c r="AH330" s="60"/>
      <c r="AI330" s="60">
        <f>SUMIFS('B0.3.XK'!M:M,'B0.3.XK'!A:A,'B0.SUM (tuần 0)'!$A330)</f>
        <v>0</v>
      </c>
      <c r="AJ330" s="60"/>
      <c r="AK330" s="60">
        <f>SUMIFS('B0.5.GT2'!M:M,'B0.5.GT2'!A:A,'B0.SUM (tuần 0)'!$A330)</f>
        <v>0</v>
      </c>
      <c r="AL330" s="55">
        <f>SUMIFS('B0.4.OEM'!M:M,'B0.4.OEM'!A:A,'B0.SUM (tuần 0)'!$A330)</f>
        <v>0</v>
      </c>
      <c r="AM330" s="60"/>
      <c r="AN330" s="60">
        <f>SUMIFS('B0.8.Online'!M:M,'B0.8.Online'!A:A,'B0.SUM (tuần 0)'!$A330)</f>
        <v>0</v>
      </c>
      <c r="AO330" s="61"/>
      <c r="AP330" s="1">
        <f>SUMIFS('B1.SUM (tuần 4)'!$I:$I,'B1.SUM (tuần 4)'!$A:$A,'B0.SUM (tuần 0)'!$A330)</f>
        <v>0</v>
      </c>
      <c r="AQ330" s="62">
        <f t="shared" si="30"/>
        <v>0</v>
      </c>
    </row>
    <row r="331" spans="1:43" ht="13.5" customHeight="1">
      <c r="A331" s="63">
        <v>2003031316</v>
      </c>
      <c r="B331" s="64" t="s">
        <v>539</v>
      </c>
      <c r="C331" s="64" t="s">
        <v>540</v>
      </c>
      <c r="D331" s="52" t="s">
        <v>42</v>
      </c>
      <c r="E331" s="52" t="s">
        <v>376</v>
      </c>
      <c r="F331" s="52"/>
      <c r="G331" s="52"/>
      <c r="H331" s="52">
        <v>118394</v>
      </c>
      <c r="I331" s="56">
        <f t="shared" ref="I331:I394" si="31">SUM(J331:P331)</f>
        <v>0</v>
      </c>
      <c r="J331" s="55"/>
      <c r="K331" s="55">
        <f>SUMIFS('B0.3.XK'!J:J,'B0.3.XK'!A:A,'B0.SUM (tuần 0)'!$A331)</f>
        <v>0</v>
      </c>
      <c r="L331" s="55"/>
      <c r="M331" s="55">
        <f>SUMIFS('B0.5.GT2'!K:K,'B0.5.GT2'!A:A,'B0.SUM (tuần 0)'!$A331)</f>
        <v>0</v>
      </c>
      <c r="N331" s="55">
        <f>SUMIFS('B0.4.OEM'!J:J,'B0.4.OEM'!A:A,'B0.SUM (tuần 0)'!$A331)</f>
        <v>0</v>
      </c>
      <c r="O331" s="55"/>
      <c r="P331" s="55">
        <f>SUMIFS('B0.8.Online'!J:J,'B0.8.Online'!A:A,'B0.SUM (tuần 0)'!$A331)</f>
        <v>0</v>
      </c>
      <c r="Q331" s="57">
        <f t="shared" ref="Q331:Q394" si="32">SUM(R331:X331)</f>
        <v>0</v>
      </c>
      <c r="R331" s="55"/>
      <c r="S331" s="55">
        <f>SUMIFS('B0.3.XK'!K:K,'B0.3.XK'!A:A,'B0.SUM (tuần 0)'!$A331)</f>
        <v>0</v>
      </c>
      <c r="T331" s="55"/>
      <c r="U331" s="55">
        <f>SUMIFS('B0.5.GT2'!K:K,'B0.5.GT2'!A:A,'B0.SUM (tuần 0)'!$A331)</f>
        <v>0</v>
      </c>
      <c r="V331" s="55">
        <f>SUMIFS('B0.4.OEM'!K:K,'B0.4.OEM'!A:A,'B0.SUM (tuần 0)'!$A331)</f>
        <v>0</v>
      </c>
      <c r="W331" s="55"/>
      <c r="X331" s="55">
        <f>SUMIFS('B0.8.Online'!K:K,'B0.8.Online'!A:A,'B0.SUM (tuần 0)'!$A331)</f>
        <v>0</v>
      </c>
      <c r="Y331" s="58">
        <f t="shared" ref="Y331:Y394" si="33">SUM(Z331:AF331)</f>
        <v>0</v>
      </c>
      <c r="Z331" s="55"/>
      <c r="AA331" s="55">
        <f>SUMIFS('B0.3.XK'!L:L,'B0.3.XK'!A:A,'B0.SUM (tuần 0)'!$A331)</f>
        <v>0</v>
      </c>
      <c r="AB331" s="55"/>
      <c r="AC331" s="55">
        <f>SUMIFS('B0.5.GT2'!L:L,'B0.5.GT2'!A:A,'B0.SUM (tuần 0)'!$A331)</f>
        <v>0</v>
      </c>
      <c r="AD331" s="55">
        <f>SUMIFS('B0.4.OEM'!L:L,'B0.4.OEM'!A:A,'B0.SUM (tuần 0)'!$A331)</f>
        <v>0</v>
      </c>
      <c r="AE331" s="55"/>
      <c r="AF331" s="55">
        <f>SUMIFS('B0.8.Online'!L:L,'B0.8.Online'!A:A,'B0.SUM (tuần 0)'!$A331)</f>
        <v>0</v>
      </c>
      <c r="AG331" s="59">
        <f t="shared" ref="AG331:AG394" si="34">SUM(AH331:AN331)</f>
        <v>0</v>
      </c>
      <c r="AH331" s="60"/>
      <c r="AI331" s="60">
        <f>SUMIFS('B0.3.XK'!M:M,'B0.3.XK'!A:A,'B0.SUM (tuần 0)'!$A331)</f>
        <v>0</v>
      </c>
      <c r="AJ331" s="60"/>
      <c r="AK331" s="60">
        <f>SUMIFS('B0.5.GT2'!M:M,'B0.5.GT2'!A:A,'B0.SUM (tuần 0)'!$A331)</f>
        <v>0</v>
      </c>
      <c r="AL331" s="55">
        <f>SUMIFS('B0.4.OEM'!M:M,'B0.4.OEM'!A:A,'B0.SUM (tuần 0)'!$A331)</f>
        <v>0</v>
      </c>
      <c r="AM331" s="60"/>
      <c r="AN331" s="60">
        <f>SUMIFS('B0.8.Online'!M:M,'B0.8.Online'!A:A,'B0.SUM (tuần 0)'!$A331)</f>
        <v>0</v>
      </c>
      <c r="AO331" s="61"/>
      <c r="AP331" s="1">
        <f>SUMIFS('B1.SUM (tuần 4)'!$I:$I,'B1.SUM (tuần 4)'!$A:$A,'B0.SUM (tuần 0)'!$A331)</f>
        <v>0</v>
      </c>
      <c r="AQ331" s="62">
        <f t="shared" ref="AQ331:AQ394" si="35">I331-AP331</f>
        <v>0</v>
      </c>
    </row>
    <row r="332" spans="1:43" ht="13.5" customHeight="1">
      <c r="A332" s="63">
        <v>2003031335</v>
      </c>
      <c r="B332" s="64" t="s">
        <v>541</v>
      </c>
      <c r="C332" s="64" t="s">
        <v>382</v>
      </c>
      <c r="D332" s="52" t="s">
        <v>42</v>
      </c>
      <c r="E332" s="52" t="s">
        <v>376</v>
      </c>
      <c r="F332" s="52"/>
      <c r="G332" s="52"/>
      <c r="H332" s="52">
        <v>21048</v>
      </c>
      <c r="I332" s="56">
        <f t="shared" si="31"/>
        <v>0</v>
      </c>
      <c r="J332" s="55"/>
      <c r="K332" s="55">
        <f>SUMIFS('B0.3.XK'!J:J,'B0.3.XK'!A:A,'B0.SUM (tuần 0)'!$A332)</f>
        <v>0</v>
      </c>
      <c r="L332" s="55"/>
      <c r="M332" s="55">
        <f>SUMIFS('B0.5.GT2'!K:K,'B0.5.GT2'!A:A,'B0.SUM (tuần 0)'!$A332)</f>
        <v>0</v>
      </c>
      <c r="N332" s="55">
        <f>SUMIFS('B0.4.OEM'!J:J,'B0.4.OEM'!A:A,'B0.SUM (tuần 0)'!$A332)</f>
        <v>0</v>
      </c>
      <c r="O332" s="55"/>
      <c r="P332" s="55">
        <f>SUMIFS('B0.8.Online'!J:J,'B0.8.Online'!A:A,'B0.SUM (tuần 0)'!$A332)</f>
        <v>0</v>
      </c>
      <c r="Q332" s="57">
        <f t="shared" si="32"/>
        <v>0</v>
      </c>
      <c r="R332" s="55"/>
      <c r="S332" s="55">
        <f>SUMIFS('B0.3.XK'!K:K,'B0.3.XK'!A:A,'B0.SUM (tuần 0)'!$A332)</f>
        <v>0</v>
      </c>
      <c r="T332" s="55"/>
      <c r="U332" s="55">
        <f>SUMIFS('B0.5.GT2'!K:K,'B0.5.GT2'!A:A,'B0.SUM (tuần 0)'!$A332)</f>
        <v>0</v>
      </c>
      <c r="V332" s="55">
        <f>SUMIFS('B0.4.OEM'!K:K,'B0.4.OEM'!A:A,'B0.SUM (tuần 0)'!$A332)</f>
        <v>0</v>
      </c>
      <c r="W332" s="55"/>
      <c r="X332" s="55">
        <f>SUMIFS('B0.8.Online'!K:K,'B0.8.Online'!A:A,'B0.SUM (tuần 0)'!$A332)</f>
        <v>0</v>
      </c>
      <c r="Y332" s="58">
        <f t="shared" si="33"/>
        <v>0</v>
      </c>
      <c r="Z332" s="55"/>
      <c r="AA332" s="55">
        <f>SUMIFS('B0.3.XK'!L:L,'B0.3.XK'!A:A,'B0.SUM (tuần 0)'!$A332)</f>
        <v>0</v>
      </c>
      <c r="AB332" s="55"/>
      <c r="AC332" s="55">
        <f>SUMIFS('B0.5.GT2'!L:L,'B0.5.GT2'!A:A,'B0.SUM (tuần 0)'!$A332)</f>
        <v>0</v>
      </c>
      <c r="AD332" s="55">
        <f>SUMIFS('B0.4.OEM'!L:L,'B0.4.OEM'!A:A,'B0.SUM (tuần 0)'!$A332)</f>
        <v>0</v>
      </c>
      <c r="AE332" s="55"/>
      <c r="AF332" s="55">
        <f>SUMIFS('B0.8.Online'!L:L,'B0.8.Online'!A:A,'B0.SUM (tuần 0)'!$A332)</f>
        <v>0</v>
      </c>
      <c r="AG332" s="59">
        <f t="shared" si="34"/>
        <v>0</v>
      </c>
      <c r="AH332" s="60"/>
      <c r="AI332" s="60">
        <f>SUMIFS('B0.3.XK'!M:M,'B0.3.XK'!A:A,'B0.SUM (tuần 0)'!$A332)</f>
        <v>0</v>
      </c>
      <c r="AJ332" s="60"/>
      <c r="AK332" s="60">
        <f>SUMIFS('B0.5.GT2'!M:M,'B0.5.GT2'!A:A,'B0.SUM (tuần 0)'!$A332)</f>
        <v>0</v>
      </c>
      <c r="AL332" s="55">
        <f>SUMIFS('B0.4.OEM'!M:M,'B0.4.OEM'!A:A,'B0.SUM (tuần 0)'!$A332)</f>
        <v>0</v>
      </c>
      <c r="AM332" s="60"/>
      <c r="AN332" s="60">
        <f>SUMIFS('B0.8.Online'!M:M,'B0.8.Online'!A:A,'B0.SUM (tuần 0)'!$A332)</f>
        <v>0</v>
      </c>
      <c r="AO332" s="61"/>
      <c r="AP332" s="1">
        <f>SUMIFS('B1.SUM (tuần 4)'!$I:$I,'B1.SUM (tuần 4)'!$A:$A,'B0.SUM (tuần 0)'!$A332)</f>
        <v>0</v>
      </c>
      <c r="AQ332" s="62">
        <f t="shared" si="35"/>
        <v>0</v>
      </c>
    </row>
    <row r="333" spans="1:43" ht="13.5" customHeight="1">
      <c r="A333" s="63">
        <v>2003031336</v>
      </c>
      <c r="B333" s="64" t="s">
        <v>542</v>
      </c>
      <c r="C333" s="64" t="s">
        <v>391</v>
      </c>
      <c r="D333" s="52" t="s">
        <v>42</v>
      </c>
      <c r="E333" s="52" t="s">
        <v>376</v>
      </c>
      <c r="F333" s="52"/>
      <c r="G333" s="52"/>
      <c r="H333" s="52">
        <v>21048</v>
      </c>
      <c r="I333" s="56">
        <f t="shared" si="31"/>
        <v>0</v>
      </c>
      <c r="J333" s="55"/>
      <c r="K333" s="55">
        <f>SUMIFS('B0.3.XK'!J:J,'B0.3.XK'!A:A,'B0.SUM (tuần 0)'!$A333)</f>
        <v>0</v>
      </c>
      <c r="L333" s="55"/>
      <c r="M333" s="55">
        <f>SUMIFS('B0.5.GT2'!K:K,'B0.5.GT2'!A:A,'B0.SUM (tuần 0)'!$A333)</f>
        <v>0</v>
      </c>
      <c r="N333" s="55">
        <f>SUMIFS('B0.4.OEM'!J:J,'B0.4.OEM'!A:A,'B0.SUM (tuần 0)'!$A333)</f>
        <v>0</v>
      </c>
      <c r="O333" s="55"/>
      <c r="P333" s="55">
        <f>SUMIFS('B0.8.Online'!J:J,'B0.8.Online'!A:A,'B0.SUM (tuần 0)'!$A333)</f>
        <v>0</v>
      </c>
      <c r="Q333" s="57">
        <f t="shared" si="32"/>
        <v>0</v>
      </c>
      <c r="R333" s="55"/>
      <c r="S333" s="55">
        <f>SUMIFS('B0.3.XK'!K:K,'B0.3.XK'!A:A,'B0.SUM (tuần 0)'!$A333)</f>
        <v>0</v>
      </c>
      <c r="T333" s="55"/>
      <c r="U333" s="55">
        <f>SUMIFS('B0.5.GT2'!K:K,'B0.5.GT2'!A:A,'B0.SUM (tuần 0)'!$A333)</f>
        <v>0</v>
      </c>
      <c r="V333" s="55">
        <f>SUMIFS('B0.4.OEM'!K:K,'B0.4.OEM'!A:A,'B0.SUM (tuần 0)'!$A333)</f>
        <v>0</v>
      </c>
      <c r="W333" s="55"/>
      <c r="X333" s="55">
        <f>SUMIFS('B0.8.Online'!K:K,'B0.8.Online'!A:A,'B0.SUM (tuần 0)'!$A333)</f>
        <v>0</v>
      </c>
      <c r="Y333" s="58">
        <f t="shared" si="33"/>
        <v>0</v>
      </c>
      <c r="Z333" s="55"/>
      <c r="AA333" s="55">
        <f>SUMIFS('B0.3.XK'!L:L,'B0.3.XK'!A:A,'B0.SUM (tuần 0)'!$A333)</f>
        <v>0</v>
      </c>
      <c r="AB333" s="55"/>
      <c r="AC333" s="55">
        <f>SUMIFS('B0.5.GT2'!L:L,'B0.5.GT2'!A:A,'B0.SUM (tuần 0)'!$A333)</f>
        <v>0</v>
      </c>
      <c r="AD333" s="55">
        <f>SUMIFS('B0.4.OEM'!L:L,'B0.4.OEM'!A:A,'B0.SUM (tuần 0)'!$A333)</f>
        <v>0</v>
      </c>
      <c r="AE333" s="55"/>
      <c r="AF333" s="55">
        <f>SUMIFS('B0.8.Online'!L:L,'B0.8.Online'!A:A,'B0.SUM (tuần 0)'!$A333)</f>
        <v>0</v>
      </c>
      <c r="AG333" s="59">
        <f t="shared" si="34"/>
        <v>0</v>
      </c>
      <c r="AH333" s="60"/>
      <c r="AI333" s="60">
        <f>SUMIFS('B0.3.XK'!M:M,'B0.3.XK'!A:A,'B0.SUM (tuần 0)'!$A333)</f>
        <v>0</v>
      </c>
      <c r="AJ333" s="60"/>
      <c r="AK333" s="60">
        <f>SUMIFS('B0.5.GT2'!M:M,'B0.5.GT2'!A:A,'B0.SUM (tuần 0)'!$A333)</f>
        <v>0</v>
      </c>
      <c r="AL333" s="55">
        <f>SUMIFS('B0.4.OEM'!M:M,'B0.4.OEM'!A:A,'B0.SUM (tuần 0)'!$A333)</f>
        <v>0</v>
      </c>
      <c r="AM333" s="60"/>
      <c r="AN333" s="60">
        <f>SUMIFS('B0.8.Online'!M:M,'B0.8.Online'!A:A,'B0.SUM (tuần 0)'!$A333)</f>
        <v>0</v>
      </c>
      <c r="AO333" s="61"/>
      <c r="AP333" s="1">
        <f>SUMIFS('B1.SUM (tuần 4)'!$I:$I,'B1.SUM (tuần 4)'!$A:$A,'B0.SUM (tuần 0)'!$A333)</f>
        <v>0</v>
      </c>
      <c r="AQ333" s="62">
        <f t="shared" si="35"/>
        <v>0</v>
      </c>
    </row>
    <row r="334" spans="1:43" ht="13.5" customHeight="1">
      <c r="A334" s="63">
        <v>2003031339</v>
      </c>
      <c r="B334" s="64" t="s">
        <v>543</v>
      </c>
      <c r="C334" s="64" t="s">
        <v>437</v>
      </c>
      <c r="D334" s="52" t="s">
        <v>309</v>
      </c>
      <c r="E334" s="52" t="s">
        <v>376</v>
      </c>
      <c r="F334" s="52"/>
      <c r="G334" s="52"/>
      <c r="H334" s="52">
        <v>217319</v>
      </c>
      <c r="I334" s="56">
        <f t="shared" si="31"/>
        <v>0</v>
      </c>
      <c r="J334" s="55"/>
      <c r="K334" s="55">
        <f>SUMIFS('B0.3.XK'!J:J,'B0.3.XK'!A:A,'B0.SUM (tuần 0)'!$A334)</f>
        <v>0</v>
      </c>
      <c r="L334" s="55"/>
      <c r="M334" s="55">
        <f>SUMIFS('B0.5.GT2'!K:K,'B0.5.GT2'!A:A,'B0.SUM (tuần 0)'!$A334)</f>
        <v>0</v>
      </c>
      <c r="N334" s="55">
        <f>SUMIFS('B0.4.OEM'!J:J,'B0.4.OEM'!A:A,'B0.SUM (tuần 0)'!$A334)</f>
        <v>0</v>
      </c>
      <c r="O334" s="55"/>
      <c r="P334" s="55">
        <f>SUMIFS('B0.8.Online'!J:J,'B0.8.Online'!A:A,'B0.SUM (tuần 0)'!$A334)</f>
        <v>0</v>
      </c>
      <c r="Q334" s="57">
        <f t="shared" si="32"/>
        <v>0</v>
      </c>
      <c r="R334" s="55"/>
      <c r="S334" s="55">
        <f>SUMIFS('B0.3.XK'!K:K,'B0.3.XK'!A:A,'B0.SUM (tuần 0)'!$A334)</f>
        <v>0</v>
      </c>
      <c r="T334" s="55"/>
      <c r="U334" s="55">
        <f>SUMIFS('B0.5.GT2'!K:K,'B0.5.GT2'!A:A,'B0.SUM (tuần 0)'!$A334)</f>
        <v>0</v>
      </c>
      <c r="V334" s="55">
        <f>SUMIFS('B0.4.OEM'!K:K,'B0.4.OEM'!A:A,'B0.SUM (tuần 0)'!$A334)</f>
        <v>0</v>
      </c>
      <c r="W334" s="55"/>
      <c r="X334" s="55">
        <f>SUMIFS('B0.8.Online'!K:K,'B0.8.Online'!A:A,'B0.SUM (tuần 0)'!$A334)</f>
        <v>0</v>
      </c>
      <c r="Y334" s="58">
        <f t="shared" si="33"/>
        <v>0</v>
      </c>
      <c r="Z334" s="55"/>
      <c r="AA334" s="55">
        <f>SUMIFS('B0.3.XK'!L:L,'B0.3.XK'!A:A,'B0.SUM (tuần 0)'!$A334)</f>
        <v>0</v>
      </c>
      <c r="AB334" s="55"/>
      <c r="AC334" s="55">
        <f>SUMIFS('B0.5.GT2'!L:L,'B0.5.GT2'!A:A,'B0.SUM (tuần 0)'!$A334)</f>
        <v>0</v>
      </c>
      <c r="AD334" s="55">
        <f>SUMIFS('B0.4.OEM'!L:L,'B0.4.OEM'!A:A,'B0.SUM (tuần 0)'!$A334)</f>
        <v>0</v>
      </c>
      <c r="AE334" s="55"/>
      <c r="AF334" s="55">
        <f>SUMIFS('B0.8.Online'!L:L,'B0.8.Online'!A:A,'B0.SUM (tuần 0)'!$A334)</f>
        <v>0</v>
      </c>
      <c r="AG334" s="59">
        <f t="shared" si="34"/>
        <v>0</v>
      </c>
      <c r="AH334" s="60"/>
      <c r="AI334" s="60">
        <f>SUMIFS('B0.3.XK'!M:M,'B0.3.XK'!A:A,'B0.SUM (tuần 0)'!$A334)</f>
        <v>0</v>
      </c>
      <c r="AJ334" s="60"/>
      <c r="AK334" s="60">
        <f>SUMIFS('B0.5.GT2'!M:M,'B0.5.GT2'!A:A,'B0.SUM (tuần 0)'!$A334)</f>
        <v>0</v>
      </c>
      <c r="AL334" s="55">
        <f>SUMIFS('B0.4.OEM'!M:M,'B0.4.OEM'!A:A,'B0.SUM (tuần 0)'!$A334)</f>
        <v>0</v>
      </c>
      <c r="AM334" s="60"/>
      <c r="AN334" s="60">
        <f>SUMIFS('B0.8.Online'!M:M,'B0.8.Online'!A:A,'B0.SUM (tuần 0)'!$A334)</f>
        <v>0</v>
      </c>
      <c r="AO334" s="61"/>
      <c r="AP334" s="1">
        <f>SUMIFS('B1.SUM (tuần 4)'!$I:$I,'B1.SUM (tuần 4)'!$A:$A,'B0.SUM (tuần 0)'!$A334)</f>
        <v>0</v>
      </c>
      <c r="AQ334" s="62">
        <f t="shared" si="35"/>
        <v>0</v>
      </c>
    </row>
    <row r="335" spans="1:43" ht="13.5" customHeight="1">
      <c r="A335" s="63">
        <v>2003031359</v>
      </c>
      <c r="B335" s="64" t="s">
        <v>544</v>
      </c>
      <c r="C335" s="64" t="s">
        <v>382</v>
      </c>
      <c r="D335" s="52" t="s">
        <v>42</v>
      </c>
      <c r="E335" s="52" t="s">
        <v>376</v>
      </c>
      <c r="F335" s="52"/>
      <c r="G335" s="52"/>
      <c r="H335" s="52">
        <v>25784</v>
      </c>
      <c r="I335" s="56">
        <f t="shared" si="31"/>
        <v>0</v>
      </c>
      <c r="J335" s="55"/>
      <c r="K335" s="55">
        <f>SUMIFS('B0.3.XK'!J:J,'B0.3.XK'!A:A,'B0.SUM (tuần 0)'!$A335)</f>
        <v>0</v>
      </c>
      <c r="L335" s="55"/>
      <c r="M335" s="55">
        <f>SUMIFS('B0.5.GT2'!K:K,'B0.5.GT2'!A:A,'B0.SUM (tuần 0)'!$A335)</f>
        <v>0</v>
      </c>
      <c r="N335" s="55">
        <f>SUMIFS('B0.4.OEM'!J:J,'B0.4.OEM'!A:A,'B0.SUM (tuần 0)'!$A335)</f>
        <v>0</v>
      </c>
      <c r="O335" s="55"/>
      <c r="P335" s="55">
        <f>SUMIFS('B0.8.Online'!J:J,'B0.8.Online'!A:A,'B0.SUM (tuần 0)'!$A335)</f>
        <v>0</v>
      </c>
      <c r="Q335" s="57">
        <f t="shared" si="32"/>
        <v>0</v>
      </c>
      <c r="R335" s="55"/>
      <c r="S335" s="55">
        <f>SUMIFS('B0.3.XK'!K:K,'B0.3.XK'!A:A,'B0.SUM (tuần 0)'!$A335)</f>
        <v>0</v>
      </c>
      <c r="T335" s="55"/>
      <c r="U335" s="55">
        <f>SUMIFS('B0.5.GT2'!K:K,'B0.5.GT2'!A:A,'B0.SUM (tuần 0)'!$A335)</f>
        <v>0</v>
      </c>
      <c r="V335" s="55">
        <f>SUMIFS('B0.4.OEM'!K:K,'B0.4.OEM'!A:A,'B0.SUM (tuần 0)'!$A335)</f>
        <v>0</v>
      </c>
      <c r="W335" s="55"/>
      <c r="X335" s="55">
        <f>SUMIFS('B0.8.Online'!K:K,'B0.8.Online'!A:A,'B0.SUM (tuần 0)'!$A335)</f>
        <v>0</v>
      </c>
      <c r="Y335" s="58">
        <f t="shared" si="33"/>
        <v>0</v>
      </c>
      <c r="Z335" s="55"/>
      <c r="AA335" s="55">
        <f>SUMIFS('B0.3.XK'!L:L,'B0.3.XK'!A:A,'B0.SUM (tuần 0)'!$A335)</f>
        <v>0</v>
      </c>
      <c r="AB335" s="55"/>
      <c r="AC335" s="55">
        <f>SUMIFS('B0.5.GT2'!L:L,'B0.5.GT2'!A:A,'B0.SUM (tuần 0)'!$A335)</f>
        <v>0</v>
      </c>
      <c r="AD335" s="55">
        <f>SUMIFS('B0.4.OEM'!L:L,'B0.4.OEM'!A:A,'B0.SUM (tuần 0)'!$A335)</f>
        <v>0</v>
      </c>
      <c r="AE335" s="55"/>
      <c r="AF335" s="55">
        <f>SUMIFS('B0.8.Online'!L:L,'B0.8.Online'!A:A,'B0.SUM (tuần 0)'!$A335)</f>
        <v>0</v>
      </c>
      <c r="AG335" s="59">
        <f t="shared" si="34"/>
        <v>0</v>
      </c>
      <c r="AH335" s="60"/>
      <c r="AI335" s="60">
        <f>SUMIFS('B0.3.XK'!M:M,'B0.3.XK'!A:A,'B0.SUM (tuần 0)'!$A335)</f>
        <v>0</v>
      </c>
      <c r="AJ335" s="60"/>
      <c r="AK335" s="60">
        <f>SUMIFS('B0.5.GT2'!M:M,'B0.5.GT2'!A:A,'B0.SUM (tuần 0)'!$A335)</f>
        <v>0</v>
      </c>
      <c r="AL335" s="55">
        <f>SUMIFS('B0.4.OEM'!M:M,'B0.4.OEM'!A:A,'B0.SUM (tuần 0)'!$A335)</f>
        <v>0</v>
      </c>
      <c r="AM335" s="60"/>
      <c r="AN335" s="60">
        <f>SUMIFS('B0.8.Online'!M:M,'B0.8.Online'!A:A,'B0.SUM (tuần 0)'!$A335)</f>
        <v>0</v>
      </c>
      <c r="AO335" s="61"/>
      <c r="AP335" s="1">
        <f>SUMIFS('B1.SUM (tuần 4)'!$I:$I,'B1.SUM (tuần 4)'!$A:$A,'B0.SUM (tuần 0)'!$A335)</f>
        <v>0</v>
      </c>
      <c r="AQ335" s="62">
        <f t="shared" si="35"/>
        <v>0</v>
      </c>
    </row>
    <row r="336" spans="1:43" ht="13.5" customHeight="1">
      <c r="A336" s="63">
        <v>2003031384</v>
      </c>
      <c r="B336" s="64" t="s">
        <v>545</v>
      </c>
      <c r="C336" s="64" t="s">
        <v>386</v>
      </c>
      <c r="D336" s="52" t="s">
        <v>42</v>
      </c>
      <c r="E336" s="52" t="s">
        <v>376</v>
      </c>
      <c r="F336" s="52"/>
      <c r="G336" s="52"/>
      <c r="H336" s="52">
        <v>28941</v>
      </c>
      <c r="I336" s="56">
        <f t="shared" si="31"/>
        <v>0</v>
      </c>
      <c r="J336" s="55"/>
      <c r="K336" s="55">
        <f>SUMIFS('B0.3.XK'!J:J,'B0.3.XK'!A:A,'B0.SUM (tuần 0)'!$A336)</f>
        <v>0</v>
      </c>
      <c r="L336" s="55"/>
      <c r="M336" s="55">
        <f>SUMIFS('B0.5.GT2'!K:K,'B0.5.GT2'!A:A,'B0.SUM (tuần 0)'!$A336)</f>
        <v>0</v>
      </c>
      <c r="N336" s="55">
        <f>SUMIFS('B0.4.OEM'!J:J,'B0.4.OEM'!A:A,'B0.SUM (tuần 0)'!$A336)</f>
        <v>0</v>
      </c>
      <c r="O336" s="55"/>
      <c r="P336" s="55">
        <f>SUMIFS('B0.8.Online'!J:J,'B0.8.Online'!A:A,'B0.SUM (tuần 0)'!$A336)</f>
        <v>0</v>
      </c>
      <c r="Q336" s="57">
        <f t="shared" si="32"/>
        <v>0</v>
      </c>
      <c r="R336" s="55"/>
      <c r="S336" s="55">
        <f>SUMIFS('B0.3.XK'!K:K,'B0.3.XK'!A:A,'B0.SUM (tuần 0)'!$A336)</f>
        <v>0</v>
      </c>
      <c r="T336" s="55"/>
      <c r="U336" s="55">
        <f>SUMIFS('B0.5.GT2'!K:K,'B0.5.GT2'!A:A,'B0.SUM (tuần 0)'!$A336)</f>
        <v>0</v>
      </c>
      <c r="V336" s="55">
        <f>SUMIFS('B0.4.OEM'!K:K,'B0.4.OEM'!A:A,'B0.SUM (tuần 0)'!$A336)</f>
        <v>0</v>
      </c>
      <c r="W336" s="55"/>
      <c r="X336" s="55">
        <f>SUMIFS('B0.8.Online'!K:K,'B0.8.Online'!A:A,'B0.SUM (tuần 0)'!$A336)</f>
        <v>0</v>
      </c>
      <c r="Y336" s="58">
        <f t="shared" si="33"/>
        <v>0</v>
      </c>
      <c r="Z336" s="55"/>
      <c r="AA336" s="55">
        <f>SUMIFS('B0.3.XK'!L:L,'B0.3.XK'!A:A,'B0.SUM (tuần 0)'!$A336)</f>
        <v>0</v>
      </c>
      <c r="AB336" s="55"/>
      <c r="AC336" s="55">
        <f>SUMIFS('B0.5.GT2'!L:L,'B0.5.GT2'!A:A,'B0.SUM (tuần 0)'!$A336)</f>
        <v>0</v>
      </c>
      <c r="AD336" s="55">
        <f>SUMIFS('B0.4.OEM'!L:L,'B0.4.OEM'!A:A,'B0.SUM (tuần 0)'!$A336)</f>
        <v>0</v>
      </c>
      <c r="AE336" s="55"/>
      <c r="AF336" s="55">
        <f>SUMIFS('B0.8.Online'!L:L,'B0.8.Online'!A:A,'B0.SUM (tuần 0)'!$A336)</f>
        <v>0</v>
      </c>
      <c r="AG336" s="59">
        <f t="shared" si="34"/>
        <v>0</v>
      </c>
      <c r="AH336" s="60"/>
      <c r="AI336" s="60">
        <f>SUMIFS('B0.3.XK'!M:M,'B0.3.XK'!A:A,'B0.SUM (tuần 0)'!$A336)</f>
        <v>0</v>
      </c>
      <c r="AJ336" s="60"/>
      <c r="AK336" s="60">
        <f>SUMIFS('B0.5.GT2'!M:M,'B0.5.GT2'!A:A,'B0.SUM (tuần 0)'!$A336)</f>
        <v>0</v>
      </c>
      <c r="AL336" s="55">
        <f>SUMIFS('B0.4.OEM'!M:M,'B0.4.OEM'!A:A,'B0.SUM (tuần 0)'!$A336)</f>
        <v>0</v>
      </c>
      <c r="AM336" s="60"/>
      <c r="AN336" s="60">
        <f>SUMIFS('B0.8.Online'!M:M,'B0.8.Online'!A:A,'B0.SUM (tuần 0)'!$A336)</f>
        <v>0</v>
      </c>
      <c r="AO336" s="61"/>
      <c r="AP336" s="1">
        <f>SUMIFS('B1.SUM (tuần 4)'!$I:$I,'B1.SUM (tuần 4)'!$A:$A,'B0.SUM (tuần 0)'!$A336)</f>
        <v>0</v>
      </c>
      <c r="AQ336" s="62">
        <f t="shared" si="35"/>
        <v>0</v>
      </c>
    </row>
    <row r="337" spans="1:43" ht="13.5" customHeight="1">
      <c r="A337" s="63">
        <v>2003031385</v>
      </c>
      <c r="B337" s="64" t="s">
        <v>546</v>
      </c>
      <c r="C337" s="64" t="s">
        <v>547</v>
      </c>
      <c r="D337" s="52" t="s">
        <v>42</v>
      </c>
      <c r="E337" s="52" t="s">
        <v>376</v>
      </c>
      <c r="F337" s="52"/>
      <c r="G337" s="52"/>
      <c r="H337" s="52">
        <v>26310</v>
      </c>
      <c r="I337" s="56">
        <f t="shared" si="31"/>
        <v>0</v>
      </c>
      <c r="J337" s="55"/>
      <c r="K337" s="55">
        <f>SUMIFS('B0.3.XK'!J:J,'B0.3.XK'!A:A,'B0.SUM (tuần 0)'!$A337)</f>
        <v>0</v>
      </c>
      <c r="L337" s="55"/>
      <c r="M337" s="55">
        <f>SUMIFS('B0.5.GT2'!K:K,'B0.5.GT2'!A:A,'B0.SUM (tuần 0)'!$A337)</f>
        <v>0</v>
      </c>
      <c r="N337" s="55">
        <f>SUMIFS('B0.4.OEM'!J:J,'B0.4.OEM'!A:A,'B0.SUM (tuần 0)'!$A337)</f>
        <v>0</v>
      </c>
      <c r="O337" s="55"/>
      <c r="P337" s="55">
        <f>SUMIFS('B0.8.Online'!J:J,'B0.8.Online'!A:A,'B0.SUM (tuần 0)'!$A337)</f>
        <v>0</v>
      </c>
      <c r="Q337" s="57">
        <f t="shared" si="32"/>
        <v>0</v>
      </c>
      <c r="R337" s="55"/>
      <c r="S337" s="55">
        <f>SUMIFS('B0.3.XK'!K:K,'B0.3.XK'!A:A,'B0.SUM (tuần 0)'!$A337)</f>
        <v>0</v>
      </c>
      <c r="T337" s="55"/>
      <c r="U337" s="55">
        <f>SUMIFS('B0.5.GT2'!K:K,'B0.5.GT2'!A:A,'B0.SUM (tuần 0)'!$A337)</f>
        <v>0</v>
      </c>
      <c r="V337" s="55">
        <f>SUMIFS('B0.4.OEM'!K:K,'B0.4.OEM'!A:A,'B0.SUM (tuần 0)'!$A337)</f>
        <v>0</v>
      </c>
      <c r="W337" s="55"/>
      <c r="X337" s="55">
        <f>SUMIFS('B0.8.Online'!K:K,'B0.8.Online'!A:A,'B0.SUM (tuần 0)'!$A337)</f>
        <v>0</v>
      </c>
      <c r="Y337" s="58">
        <f t="shared" si="33"/>
        <v>0</v>
      </c>
      <c r="Z337" s="55"/>
      <c r="AA337" s="55">
        <f>SUMIFS('B0.3.XK'!L:L,'B0.3.XK'!A:A,'B0.SUM (tuần 0)'!$A337)</f>
        <v>0</v>
      </c>
      <c r="AB337" s="55"/>
      <c r="AC337" s="55">
        <f>SUMIFS('B0.5.GT2'!L:L,'B0.5.GT2'!A:A,'B0.SUM (tuần 0)'!$A337)</f>
        <v>0</v>
      </c>
      <c r="AD337" s="55">
        <f>SUMIFS('B0.4.OEM'!L:L,'B0.4.OEM'!A:A,'B0.SUM (tuần 0)'!$A337)</f>
        <v>0</v>
      </c>
      <c r="AE337" s="55"/>
      <c r="AF337" s="55">
        <f>SUMIFS('B0.8.Online'!L:L,'B0.8.Online'!A:A,'B0.SUM (tuần 0)'!$A337)</f>
        <v>0</v>
      </c>
      <c r="AG337" s="59">
        <f t="shared" si="34"/>
        <v>0</v>
      </c>
      <c r="AH337" s="60"/>
      <c r="AI337" s="60">
        <f>SUMIFS('B0.3.XK'!M:M,'B0.3.XK'!A:A,'B0.SUM (tuần 0)'!$A337)</f>
        <v>0</v>
      </c>
      <c r="AJ337" s="60"/>
      <c r="AK337" s="60">
        <f>SUMIFS('B0.5.GT2'!M:M,'B0.5.GT2'!A:A,'B0.SUM (tuần 0)'!$A337)</f>
        <v>0</v>
      </c>
      <c r="AL337" s="55">
        <f>SUMIFS('B0.4.OEM'!M:M,'B0.4.OEM'!A:A,'B0.SUM (tuần 0)'!$A337)</f>
        <v>0</v>
      </c>
      <c r="AM337" s="60"/>
      <c r="AN337" s="60">
        <f>SUMIFS('B0.8.Online'!M:M,'B0.8.Online'!A:A,'B0.SUM (tuần 0)'!$A337)</f>
        <v>0</v>
      </c>
      <c r="AO337" s="61"/>
      <c r="AP337" s="1">
        <f>SUMIFS('B1.SUM (tuần 4)'!$I:$I,'B1.SUM (tuần 4)'!$A:$A,'B0.SUM (tuần 0)'!$A337)</f>
        <v>0</v>
      </c>
      <c r="AQ337" s="62">
        <f t="shared" si="35"/>
        <v>0</v>
      </c>
    </row>
    <row r="338" spans="1:43" ht="13.5" customHeight="1">
      <c r="A338" s="63">
        <v>2003031386</v>
      </c>
      <c r="B338" s="64" t="s">
        <v>548</v>
      </c>
      <c r="C338" s="64" t="s">
        <v>549</v>
      </c>
      <c r="D338" s="52" t="s">
        <v>42</v>
      </c>
      <c r="E338" s="52" t="s">
        <v>376</v>
      </c>
      <c r="F338" s="52"/>
      <c r="G338" s="52"/>
      <c r="H338" s="52">
        <v>34203</v>
      </c>
      <c r="I338" s="56">
        <f t="shared" si="31"/>
        <v>0</v>
      </c>
      <c r="J338" s="55"/>
      <c r="K338" s="55">
        <f>SUMIFS('B0.3.XK'!J:J,'B0.3.XK'!A:A,'B0.SUM (tuần 0)'!$A338)</f>
        <v>0</v>
      </c>
      <c r="L338" s="55"/>
      <c r="M338" s="55">
        <f>SUMIFS('B0.5.GT2'!K:K,'B0.5.GT2'!A:A,'B0.SUM (tuần 0)'!$A338)</f>
        <v>0</v>
      </c>
      <c r="N338" s="55">
        <f>SUMIFS('B0.4.OEM'!J:J,'B0.4.OEM'!A:A,'B0.SUM (tuần 0)'!$A338)</f>
        <v>0</v>
      </c>
      <c r="O338" s="55"/>
      <c r="P338" s="55">
        <f>SUMIFS('B0.8.Online'!J:J,'B0.8.Online'!A:A,'B0.SUM (tuần 0)'!$A338)</f>
        <v>0</v>
      </c>
      <c r="Q338" s="57">
        <f t="shared" si="32"/>
        <v>0</v>
      </c>
      <c r="R338" s="55"/>
      <c r="S338" s="55">
        <f>SUMIFS('B0.3.XK'!K:K,'B0.3.XK'!A:A,'B0.SUM (tuần 0)'!$A338)</f>
        <v>0</v>
      </c>
      <c r="T338" s="55"/>
      <c r="U338" s="55">
        <f>SUMIFS('B0.5.GT2'!K:K,'B0.5.GT2'!A:A,'B0.SUM (tuần 0)'!$A338)</f>
        <v>0</v>
      </c>
      <c r="V338" s="55">
        <f>SUMIFS('B0.4.OEM'!K:K,'B0.4.OEM'!A:A,'B0.SUM (tuần 0)'!$A338)</f>
        <v>0</v>
      </c>
      <c r="W338" s="55"/>
      <c r="X338" s="55">
        <f>SUMIFS('B0.8.Online'!K:K,'B0.8.Online'!A:A,'B0.SUM (tuần 0)'!$A338)</f>
        <v>0</v>
      </c>
      <c r="Y338" s="58">
        <f t="shared" si="33"/>
        <v>0</v>
      </c>
      <c r="Z338" s="55"/>
      <c r="AA338" s="55">
        <f>SUMIFS('B0.3.XK'!L:L,'B0.3.XK'!A:A,'B0.SUM (tuần 0)'!$A338)</f>
        <v>0</v>
      </c>
      <c r="AB338" s="55"/>
      <c r="AC338" s="55">
        <f>SUMIFS('B0.5.GT2'!L:L,'B0.5.GT2'!A:A,'B0.SUM (tuần 0)'!$A338)</f>
        <v>0</v>
      </c>
      <c r="AD338" s="55">
        <f>SUMIFS('B0.4.OEM'!L:L,'B0.4.OEM'!A:A,'B0.SUM (tuần 0)'!$A338)</f>
        <v>0</v>
      </c>
      <c r="AE338" s="55"/>
      <c r="AF338" s="55">
        <f>SUMIFS('B0.8.Online'!L:L,'B0.8.Online'!A:A,'B0.SUM (tuần 0)'!$A338)</f>
        <v>0</v>
      </c>
      <c r="AG338" s="59">
        <f t="shared" si="34"/>
        <v>0</v>
      </c>
      <c r="AH338" s="60"/>
      <c r="AI338" s="60">
        <f>SUMIFS('B0.3.XK'!M:M,'B0.3.XK'!A:A,'B0.SUM (tuần 0)'!$A338)</f>
        <v>0</v>
      </c>
      <c r="AJ338" s="60"/>
      <c r="AK338" s="60">
        <f>SUMIFS('B0.5.GT2'!M:M,'B0.5.GT2'!A:A,'B0.SUM (tuần 0)'!$A338)</f>
        <v>0</v>
      </c>
      <c r="AL338" s="55">
        <f>SUMIFS('B0.4.OEM'!M:M,'B0.4.OEM'!A:A,'B0.SUM (tuần 0)'!$A338)</f>
        <v>0</v>
      </c>
      <c r="AM338" s="60"/>
      <c r="AN338" s="60">
        <f>SUMIFS('B0.8.Online'!M:M,'B0.8.Online'!A:A,'B0.SUM (tuần 0)'!$A338)</f>
        <v>0</v>
      </c>
      <c r="AO338" s="61"/>
      <c r="AP338" s="1">
        <f>SUMIFS('B1.SUM (tuần 4)'!$I:$I,'B1.SUM (tuần 4)'!$A:$A,'B0.SUM (tuần 0)'!$A338)</f>
        <v>0</v>
      </c>
      <c r="AQ338" s="62">
        <f t="shared" si="35"/>
        <v>0</v>
      </c>
    </row>
    <row r="339" spans="1:43" ht="13.5" customHeight="1">
      <c r="A339" s="63">
        <v>2003031387</v>
      </c>
      <c r="B339" s="64" t="s">
        <v>550</v>
      </c>
      <c r="C339" s="64" t="s">
        <v>551</v>
      </c>
      <c r="D339" s="52" t="s">
        <v>309</v>
      </c>
      <c r="E339" s="52" t="s">
        <v>376</v>
      </c>
      <c r="F339" s="52"/>
      <c r="G339" s="52"/>
      <c r="H339" s="52">
        <v>223634</v>
      </c>
      <c r="I339" s="56">
        <f t="shared" si="31"/>
        <v>0</v>
      </c>
      <c r="J339" s="55"/>
      <c r="K339" s="55">
        <f>SUMIFS('B0.3.XK'!J:J,'B0.3.XK'!A:A,'B0.SUM (tuần 0)'!$A339)</f>
        <v>0</v>
      </c>
      <c r="L339" s="55"/>
      <c r="M339" s="55">
        <f>SUMIFS('B0.5.GT2'!K:K,'B0.5.GT2'!A:A,'B0.SUM (tuần 0)'!$A339)</f>
        <v>0</v>
      </c>
      <c r="N339" s="55">
        <f>SUMIFS('B0.4.OEM'!J:J,'B0.4.OEM'!A:A,'B0.SUM (tuần 0)'!$A339)</f>
        <v>0</v>
      </c>
      <c r="O339" s="55"/>
      <c r="P339" s="55">
        <f>SUMIFS('B0.8.Online'!J:J,'B0.8.Online'!A:A,'B0.SUM (tuần 0)'!$A339)</f>
        <v>0</v>
      </c>
      <c r="Q339" s="57">
        <f t="shared" si="32"/>
        <v>0</v>
      </c>
      <c r="R339" s="55"/>
      <c r="S339" s="55">
        <f>SUMIFS('B0.3.XK'!K:K,'B0.3.XK'!A:A,'B0.SUM (tuần 0)'!$A339)</f>
        <v>0</v>
      </c>
      <c r="T339" s="55"/>
      <c r="U339" s="55">
        <f>SUMIFS('B0.5.GT2'!K:K,'B0.5.GT2'!A:A,'B0.SUM (tuần 0)'!$A339)</f>
        <v>0</v>
      </c>
      <c r="V339" s="55">
        <f>SUMIFS('B0.4.OEM'!K:K,'B0.4.OEM'!A:A,'B0.SUM (tuần 0)'!$A339)</f>
        <v>0</v>
      </c>
      <c r="W339" s="55"/>
      <c r="X339" s="55">
        <f>SUMIFS('B0.8.Online'!K:K,'B0.8.Online'!A:A,'B0.SUM (tuần 0)'!$A339)</f>
        <v>0</v>
      </c>
      <c r="Y339" s="58">
        <f t="shared" si="33"/>
        <v>0</v>
      </c>
      <c r="Z339" s="55"/>
      <c r="AA339" s="55">
        <f>SUMIFS('B0.3.XK'!L:L,'B0.3.XK'!A:A,'B0.SUM (tuần 0)'!$A339)</f>
        <v>0</v>
      </c>
      <c r="AB339" s="55"/>
      <c r="AC339" s="55">
        <f>SUMIFS('B0.5.GT2'!L:L,'B0.5.GT2'!A:A,'B0.SUM (tuần 0)'!$A339)</f>
        <v>0</v>
      </c>
      <c r="AD339" s="55">
        <f>SUMIFS('B0.4.OEM'!L:L,'B0.4.OEM'!A:A,'B0.SUM (tuần 0)'!$A339)</f>
        <v>0</v>
      </c>
      <c r="AE339" s="55"/>
      <c r="AF339" s="55">
        <f>SUMIFS('B0.8.Online'!L:L,'B0.8.Online'!A:A,'B0.SUM (tuần 0)'!$A339)</f>
        <v>0</v>
      </c>
      <c r="AG339" s="59">
        <f t="shared" si="34"/>
        <v>0</v>
      </c>
      <c r="AH339" s="60"/>
      <c r="AI339" s="60">
        <f>SUMIFS('B0.3.XK'!M:M,'B0.3.XK'!A:A,'B0.SUM (tuần 0)'!$A339)</f>
        <v>0</v>
      </c>
      <c r="AJ339" s="60"/>
      <c r="AK339" s="60">
        <f>SUMIFS('B0.5.GT2'!M:M,'B0.5.GT2'!A:A,'B0.SUM (tuần 0)'!$A339)</f>
        <v>0</v>
      </c>
      <c r="AL339" s="55">
        <f>SUMIFS('B0.4.OEM'!M:M,'B0.4.OEM'!A:A,'B0.SUM (tuần 0)'!$A339)</f>
        <v>0</v>
      </c>
      <c r="AM339" s="60"/>
      <c r="AN339" s="60">
        <f>SUMIFS('B0.8.Online'!M:M,'B0.8.Online'!A:A,'B0.SUM (tuần 0)'!$A339)</f>
        <v>0</v>
      </c>
      <c r="AO339" s="61"/>
      <c r="AP339" s="1">
        <f>SUMIFS('B1.SUM (tuần 4)'!$I:$I,'B1.SUM (tuần 4)'!$A:$A,'B0.SUM (tuần 0)'!$A339)</f>
        <v>0</v>
      </c>
      <c r="AQ339" s="62">
        <f t="shared" si="35"/>
        <v>0</v>
      </c>
    </row>
    <row r="340" spans="1:43" ht="13.5" customHeight="1">
      <c r="A340" s="63">
        <v>2003031402</v>
      </c>
      <c r="B340" s="64" t="s">
        <v>552</v>
      </c>
      <c r="C340" s="64" t="s">
        <v>551</v>
      </c>
      <c r="D340" s="52" t="s">
        <v>309</v>
      </c>
      <c r="E340" s="52" t="s">
        <v>376</v>
      </c>
      <c r="F340" s="52"/>
      <c r="G340" s="52"/>
      <c r="H340" s="52">
        <v>272138</v>
      </c>
      <c r="I340" s="56">
        <f t="shared" si="31"/>
        <v>0</v>
      </c>
      <c r="J340" s="55"/>
      <c r="K340" s="55">
        <f>SUMIFS('B0.3.XK'!J:J,'B0.3.XK'!A:A,'B0.SUM (tuần 0)'!$A340)</f>
        <v>0</v>
      </c>
      <c r="L340" s="55"/>
      <c r="M340" s="55">
        <f>SUMIFS('B0.5.GT2'!K:K,'B0.5.GT2'!A:A,'B0.SUM (tuần 0)'!$A340)</f>
        <v>0</v>
      </c>
      <c r="N340" s="55">
        <f>SUMIFS('B0.4.OEM'!J:J,'B0.4.OEM'!A:A,'B0.SUM (tuần 0)'!$A340)</f>
        <v>0</v>
      </c>
      <c r="O340" s="55"/>
      <c r="P340" s="55">
        <f>SUMIFS('B0.8.Online'!J:J,'B0.8.Online'!A:A,'B0.SUM (tuần 0)'!$A340)</f>
        <v>0</v>
      </c>
      <c r="Q340" s="57">
        <f t="shared" si="32"/>
        <v>0</v>
      </c>
      <c r="R340" s="55"/>
      <c r="S340" s="55">
        <f>SUMIFS('B0.3.XK'!K:K,'B0.3.XK'!A:A,'B0.SUM (tuần 0)'!$A340)</f>
        <v>0</v>
      </c>
      <c r="T340" s="55"/>
      <c r="U340" s="55">
        <f>SUMIFS('B0.5.GT2'!K:K,'B0.5.GT2'!A:A,'B0.SUM (tuần 0)'!$A340)</f>
        <v>0</v>
      </c>
      <c r="V340" s="55">
        <f>SUMIFS('B0.4.OEM'!K:K,'B0.4.OEM'!A:A,'B0.SUM (tuần 0)'!$A340)</f>
        <v>0</v>
      </c>
      <c r="W340" s="55"/>
      <c r="X340" s="55">
        <f>SUMIFS('B0.8.Online'!K:K,'B0.8.Online'!A:A,'B0.SUM (tuần 0)'!$A340)</f>
        <v>0</v>
      </c>
      <c r="Y340" s="58">
        <f t="shared" si="33"/>
        <v>0</v>
      </c>
      <c r="Z340" s="55"/>
      <c r="AA340" s="55">
        <f>SUMIFS('B0.3.XK'!L:L,'B0.3.XK'!A:A,'B0.SUM (tuần 0)'!$A340)</f>
        <v>0</v>
      </c>
      <c r="AB340" s="55"/>
      <c r="AC340" s="55">
        <f>SUMIFS('B0.5.GT2'!L:L,'B0.5.GT2'!A:A,'B0.SUM (tuần 0)'!$A340)</f>
        <v>0</v>
      </c>
      <c r="AD340" s="55">
        <f>SUMIFS('B0.4.OEM'!L:L,'B0.4.OEM'!A:A,'B0.SUM (tuần 0)'!$A340)</f>
        <v>0</v>
      </c>
      <c r="AE340" s="55"/>
      <c r="AF340" s="55">
        <f>SUMIFS('B0.8.Online'!L:L,'B0.8.Online'!A:A,'B0.SUM (tuần 0)'!$A340)</f>
        <v>0</v>
      </c>
      <c r="AG340" s="59">
        <f t="shared" si="34"/>
        <v>0</v>
      </c>
      <c r="AH340" s="60"/>
      <c r="AI340" s="60">
        <f>SUMIFS('B0.3.XK'!M:M,'B0.3.XK'!A:A,'B0.SUM (tuần 0)'!$A340)</f>
        <v>0</v>
      </c>
      <c r="AJ340" s="60"/>
      <c r="AK340" s="60">
        <f>SUMIFS('B0.5.GT2'!M:M,'B0.5.GT2'!A:A,'B0.SUM (tuần 0)'!$A340)</f>
        <v>0</v>
      </c>
      <c r="AL340" s="55">
        <f>SUMIFS('B0.4.OEM'!M:M,'B0.4.OEM'!A:A,'B0.SUM (tuần 0)'!$A340)</f>
        <v>0</v>
      </c>
      <c r="AM340" s="60"/>
      <c r="AN340" s="60">
        <f>SUMIFS('B0.8.Online'!M:M,'B0.8.Online'!A:A,'B0.SUM (tuần 0)'!$A340)</f>
        <v>0</v>
      </c>
      <c r="AO340" s="61"/>
      <c r="AP340" s="1">
        <f>SUMIFS('B1.SUM (tuần 4)'!$I:$I,'B1.SUM (tuần 4)'!$A:$A,'B0.SUM (tuần 0)'!$A340)</f>
        <v>0</v>
      </c>
      <c r="AQ340" s="62">
        <f t="shared" si="35"/>
        <v>0</v>
      </c>
    </row>
    <row r="341" spans="1:43" ht="13.5" customHeight="1">
      <c r="A341" s="63">
        <v>2003040024</v>
      </c>
      <c r="B341" s="64" t="s">
        <v>553</v>
      </c>
      <c r="C341" s="64" t="s">
        <v>407</v>
      </c>
      <c r="D341" s="52" t="s">
        <v>42</v>
      </c>
      <c r="E341" s="52" t="s">
        <v>376</v>
      </c>
      <c r="F341" s="52"/>
      <c r="G341" s="52"/>
      <c r="H341" s="52">
        <v>53672</v>
      </c>
      <c r="I341" s="56">
        <f t="shared" si="31"/>
        <v>0</v>
      </c>
      <c r="J341" s="55"/>
      <c r="K341" s="55">
        <f>SUMIFS('B0.3.XK'!J:J,'B0.3.XK'!A:A,'B0.SUM (tuần 0)'!$A341)</f>
        <v>0</v>
      </c>
      <c r="L341" s="55"/>
      <c r="M341" s="55">
        <f>SUMIFS('B0.5.GT2'!K:K,'B0.5.GT2'!A:A,'B0.SUM (tuần 0)'!$A341)</f>
        <v>0</v>
      </c>
      <c r="N341" s="55">
        <f>SUMIFS('B0.4.OEM'!J:J,'B0.4.OEM'!A:A,'B0.SUM (tuần 0)'!$A341)</f>
        <v>0</v>
      </c>
      <c r="O341" s="55"/>
      <c r="P341" s="55">
        <f>SUMIFS('B0.8.Online'!J:J,'B0.8.Online'!A:A,'B0.SUM (tuần 0)'!$A341)</f>
        <v>0</v>
      </c>
      <c r="Q341" s="57">
        <f t="shared" si="32"/>
        <v>0</v>
      </c>
      <c r="R341" s="55"/>
      <c r="S341" s="55">
        <f>SUMIFS('B0.3.XK'!K:K,'B0.3.XK'!A:A,'B0.SUM (tuần 0)'!$A341)</f>
        <v>0</v>
      </c>
      <c r="T341" s="55"/>
      <c r="U341" s="55">
        <f>SUMIFS('B0.5.GT2'!K:K,'B0.5.GT2'!A:A,'B0.SUM (tuần 0)'!$A341)</f>
        <v>0</v>
      </c>
      <c r="V341" s="55">
        <f>SUMIFS('B0.4.OEM'!K:K,'B0.4.OEM'!A:A,'B0.SUM (tuần 0)'!$A341)</f>
        <v>0</v>
      </c>
      <c r="W341" s="55"/>
      <c r="X341" s="55">
        <f>SUMIFS('B0.8.Online'!K:K,'B0.8.Online'!A:A,'B0.SUM (tuần 0)'!$A341)</f>
        <v>0</v>
      </c>
      <c r="Y341" s="58">
        <f t="shared" si="33"/>
        <v>0</v>
      </c>
      <c r="Z341" s="55"/>
      <c r="AA341" s="55">
        <f>SUMIFS('B0.3.XK'!L:L,'B0.3.XK'!A:A,'B0.SUM (tuần 0)'!$A341)</f>
        <v>0</v>
      </c>
      <c r="AB341" s="55"/>
      <c r="AC341" s="55">
        <f>SUMIFS('B0.5.GT2'!L:L,'B0.5.GT2'!A:A,'B0.SUM (tuần 0)'!$A341)</f>
        <v>0</v>
      </c>
      <c r="AD341" s="55">
        <f>SUMIFS('B0.4.OEM'!L:L,'B0.4.OEM'!A:A,'B0.SUM (tuần 0)'!$A341)</f>
        <v>0</v>
      </c>
      <c r="AE341" s="55"/>
      <c r="AF341" s="55">
        <f>SUMIFS('B0.8.Online'!L:L,'B0.8.Online'!A:A,'B0.SUM (tuần 0)'!$A341)</f>
        <v>0</v>
      </c>
      <c r="AG341" s="59">
        <f t="shared" si="34"/>
        <v>0</v>
      </c>
      <c r="AH341" s="60"/>
      <c r="AI341" s="60">
        <f>SUMIFS('B0.3.XK'!M:M,'B0.3.XK'!A:A,'B0.SUM (tuần 0)'!$A341)</f>
        <v>0</v>
      </c>
      <c r="AJ341" s="60"/>
      <c r="AK341" s="60">
        <f>SUMIFS('B0.5.GT2'!M:M,'B0.5.GT2'!A:A,'B0.SUM (tuần 0)'!$A341)</f>
        <v>0</v>
      </c>
      <c r="AL341" s="55">
        <f>SUMIFS('B0.4.OEM'!M:M,'B0.4.OEM'!A:A,'B0.SUM (tuần 0)'!$A341)</f>
        <v>0</v>
      </c>
      <c r="AM341" s="60"/>
      <c r="AN341" s="60">
        <f>SUMIFS('B0.8.Online'!M:M,'B0.8.Online'!A:A,'B0.SUM (tuần 0)'!$A341)</f>
        <v>0</v>
      </c>
      <c r="AO341" s="61"/>
      <c r="AP341" s="1">
        <f>SUMIFS('B1.SUM (tuần 4)'!$I:$I,'B1.SUM (tuần 4)'!$A:$A,'B0.SUM (tuần 0)'!$A341)</f>
        <v>0</v>
      </c>
      <c r="AQ341" s="62">
        <f t="shared" si="35"/>
        <v>0</v>
      </c>
    </row>
    <row r="342" spans="1:43" ht="13.5" customHeight="1">
      <c r="A342" s="63">
        <v>2003050018</v>
      </c>
      <c r="B342" s="64" t="s">
        <v>554</v>
      </c>
      <c r="C342" s="64" t="s">
        <v>465</v>
      </c>
      <c r="D342" s="52" t="s">
        <v>42</v>
      </c>
      <c r="E342" s="52" t="s">
        <v>376</v>
      </c>
      <c r="F342" s="52"/>
      <c r="G342" s="52"/>
      <c r="H342" s="52">
        <v>28941</v>
      </c>
      <c r="I342" s="56">
        <f t="shared" si="31"/>
        <v>0</v>
      </c>
      <c r="J342" s="55"/>
      <c r="K342" s="55">
        <f>SUMIFS('B0.3.XK'!J:J,'B0.3.XK'!A:A,'B0.SUM (tuần 0)'!$A342)</f>
        <v>0</v>
      </c>
      <c r="L342" s="55"/>
      <c r="M342" s="55">
        <f>SUMIFS('B0.5.GT2'!K:K,'B0.5.GT2'!A:A,'B0.SUM (tuần 0)'!$A342)</f>
        <v>0</v>
      </c>
      <c r="N342" s="55">
        <f>SUMIFS('B0.4.OEM'!J:J,'B0.4.OEM'!A:A,'B0.SUM (tuần 0)'!$A342)</f>
        <v>0</v>
      </c>
      <c r="O342" s="55"/>
      <c r="P342" s="55">
        <f>SUMIFS('B0.8.Online'!J:J,'B0.8.Online'!A:A,'B0.SUM (tuần 0)'!$A342)</f>
        <v>0</v>
      </c>
      <c r="Q342" s="57">
        <f t="shared" si="32"/>
        <v>800</v>
      </c>
      <c r="R342" s="55"/>
      <c r="S342" s="55">
        <f>SUMIFS('B0.3.XK'!K:K,'B0.3.XK'!A:A,'B0.SUM (tuần 0)'!$A342)</f>
        <v>800</v>
      </c>
      <c r="T342" s="55"/>
      <c r="U342" s="55">
        <f>SUMIFS('B0.5.GT2'!K:K,'B0.5.GT2'!A:A,'B0.SUM (tuần 0)'!$A342)</f>
        <v>0</v>
      </c>
      <c r="V342" s="55">
        <f>SUMIFS('B0.4.OEM'!K:K,'B0.4.OEM'!A:A,'B0.SUM (tuần 0)'!$A342)</f>
        <v>0</v>
      </c>
      <c r="W342" s="55"/>
      <c r="X342" s="55">
        <f>SUMIFS('B0.8.Online'!K:K,'B0.8.Online'!A:A,'B0.SUM (tuần 0)'!$A342)</f>
        <v>0</v>
      </c>
      <c r="Y342" s="58">
        <f t="shared" si="33"/>
        <v>0</v>
      </c>
      <c r="Z342" s="55"/>
      <c r="AA342" s="55">
        <f>SUMIFS('B0.3.XK'!L:L,'B0.3.XK'!A:A,'B0.SUM (tuần 0)'!$A342)</f>
        <v>0</v>
      </c>
      <c r="AB342" s="55"/>
      <c r="AC342" s="55">
        <f>SUMIFS('B0.5.GT2'!L:L,'B0.5.GT2'!A:A,'B0.SUM (tuần 0)'!$A342)</f>
        <v>0</v>
      </c>
      <c r="AD342" s="55">
        <f>SUMIFS('B0.4.OEM'!L:L,'B0.4.OEM'!A:A,'B0.SUM (tuần 0)'!$A342)</f>
        <v>0</v>
      </c>
      <c r="AE342" s="55"/>
      <c r="AF342" s="55">
        <f>SUMIFS('B0.8.Online'!L:L,'B0.8.Online'!A:A,'B0.SUM (tuần 0)'!$A342)</f>
        <v>0</v>
      </c>
      <c r="AG342" s="59">
        <f t="shared" si="34"/>
        <v>0</v>
      </c>
      <c r="AH342" s="60"/>
      <c r="AI342" s="60">
        <f>SUMIFS('B0.3.XK'!M:M,'B0.3.XK'!A:A,'B0.SUM (tuần 0)'!$A342)</f>
        <v>0</v>
      </c>
      <c r="AJ342" s="60"/>
      <c r="AK342" s="60">
        <f>SUMIFS('B0.5.GT2'!M:M,'B0.5.GT2'!A:A,'B0.SUM (tuần 0)'!$A342)</f>
        <v>0</v>
      </c>
      <c r="AL342" s="55">
        <f>SUMIFS('B0.4.OEM'!M:M,'B0.4.OEM'!A:A,'B0.SUM (tuần 0)'!$A342)</f>
        <v>0</v>
      </c>
      <c r="AM342" s="60"/>
      <c r="AN342" s="60">
        <f>SUMIFS('B0.8.Online'!M:M,'B0.8.Online'!A:A,'B0.SUM (tuần 0)'!$A342)</f>
        <v>0</v>
      </c>
      <c r="AO342" s="61"/>
      <c r="AP342" s="1">
        <f>SUMIFS('B1.SUM (tuần 4)'!$I:$I,'B1.SUM (tuần 4)'!$A:$A,'B0.SUM (tuần 0)'!$A342)</f>
        <v>0</v>
      </c>
      <c r="AQ342" s="62">
        <f t="shared" si="35"/>
        <v>0</v>
      </c>
    </row>
    <row r="343" spans="1:43" ht="13.5" customHeight="1">
      <c r="A343" s="63">
        <v>2003050022</v>
      </c>
      <c r="B343" s="64" t="s">
        <v>555</v>
      </c>
      <c r="C343" s="64" t="s">
        <v>410</v>
      </c>
      <c r="D343" s="52" t="s">
        <v>42</v>
      </c>
      <c r="E343" s="52" t="s">
        <v>376</v>
      </c>
      <c r="F343" s="52"/>
      <c r="G343" s="52"/>
      <c r="H343" s="52">
        <v>26310</v>
      </c>
      <c r="I343" s="56">
        <f t="shared" si="31"/>
        <v>0</v>
      </c>
      <c r="J343" s="55"/>
      <c r="K343" s="55">
        <f>SUMIFS('B0.3.XK'!J:J,'B0.3.XK'!A:A,'B0.SUM (tuần 0)'!$A343)</f>
        <v>0</v>
      </c>
      <c r="L343" s="55"/>
      <c r="M343" s="55">
        <f>SUMIFS('B0.5.GT2'!K:K,'B0.5.GT2'!A:A,'B0.SUM (tuần 0)'!$A343)</f>
        <v>0</v>
      </c>
      <c r="N343" s="55">
        <f>SUMIFS('B0.4.OEM'!J:J,'B0.4.OEM'!A:A,'B0.SUM (tuần 0)'!$A343)</f>
        <v>0</v>
      </c>
      <c r="O343" s="55"/>
      <c r="P343" s="55">
        <f>SUMIFS('B0.8.Online'!J:J,'B0.8.Online'!A:A,'B0.SUM (tuần 0)'!$A343)</f>
        <v>0</v>
      </c>
      <c r="Q343" s="57">
        <f t="shared" si="32"/>
        <v>100</v>
      </c>
      <c r="R343" s="55"/>
      <c r="S343" s="55">
        <f>SUMIFS('B0.3.XK'!K:K,'B0.3.XK'!A:A,'B0.SUM (tuần 0)'!$A343)</f>
        <v>100</v>
      </c>
      <c r="T343" s="55"/>
      <c r="U343" s="55">
        <f>SUMIFS('B0.5.GT2'!K:K,'B0.5.GT2'!A:A,'B0.SUM (tuần 0)'!$A343)</f>
        <v>0</v>
      </c>
      <c r="V343" s="55">
        <f>SUMIFS('B0.4.OEM'!K:K,'B0.4.OEM'!A:A,'B0.SUM (tuần 0)'!$A343)</f>
        <v>0</v>
      </c>
      <c r="W343" s="55"/>
      <c r="X343" s="55">
        <f>SUMIFS('B0.8.Online'!K:K,'B0.8.Online'!A:A,'B0.SUM (tuần 0)'!$A343)</f>
        <v>0</v>
      </c>
      <c r="Y343" s="58">
        <f t="shared" si="33"/>
        <v>0</v>
      </c>
      <c r="Z343" s="55"/>
      <c r="AA343" s="55">
        <f>SUMIFS('B0.3.XK'!L:L,'B0.3.XK'!A:A,'B0.SUM (tuần 0)'!$A343)</f>
        <v>0</v>
      </c>
      <c r="AB343" s="55"/>
      <c r="AC343" s="55">
        <f>SUMIFS('B0.5.GT2'!L:L,'B0.5.GT2'!A:A,'B0.SUM (tuần 0)'!$A343)</f>
        <v>0</v>
      </c>
      <c r="AD343" s="55">
        <f>SUMIFS('B0.4.OEM'!L:L,'B0.4.OEM'!A:A,'B0.SUM (tuần 0)'!$A343)</f>
        <v>0</v>
      </c>
      <c r="AE343" s="55"/>
      <c r="AF343" s="55">
        <f>SUMIFS('B0.8.Online'!L:L,'B0.8.Online'!A:A,'B0.SUM (tuần 0)'!$A343)</f>
        <v>0</v>
      </c>
      <c r="AG343" s="59">
        <f t="shared" si="34"/>
        <v>0</v>
      </c>
      <c r="AH343" s="60"/>
      <c r="AI343" s="60">
        <f>SUMIFS('B0.3.XK'!M:M,'B0.3.XK'!A:A,'B0.SUM (tuần 0)'!$A343)</f>
        <v>0</v>
      </c>
      <c r="AJ343" s="60"/>
      <c r="AK343" s="60">
        <f>SUMIFS('B0.5.GT2'!M:M,'B0.5.GT2'!A:A,'B0.SUM (tuần 0)'!$A343)</f>
        <v>0</v>
      </c>
      <c r="AL343" s="55">
        <f>SUMIFS('B0.4.OEM'!M:M,'B0.4.OEM'!A:A,'B0.SUM (tuần 0)'!$A343)</f>
        <v>0</v>
      </c>
      <c r="AM343" s="60"/>
      <c r="AN343" s="60">
        <f>SUMIFS('B0.8.Online'!M:M,'B0.8.Online'!A:A,'B0.SUM (tuần 0)'!$A343)</f>
        <v>0</v>
      </c>
      <c r="AO343" s="61"/>
      <c r="AP343" s="1">
        <f>SUMIFS('B1.SUM (tuần 4)'!$I:$I,'B1.SUM (tuần 4)'!$A:$A,'B0.SUM (tuần 0)'!$A343)</f>
        <v>0</v>
      </c>
      <c r="AQ343" s="62">
        <f t="shared" si="35"/>
        <v>0</v>
      </c>
    </row>
    <row r="344" spans="1:43" ht="13.5" customHeight="1">
      <c r="A344" s="63">
        <v>2003050081</v>
      </c>
      <c r="B344" s="64" t="s">
        <v>556</v>
      </c>
      <c r="C344" s="64" t="s">
        <v>519</v>
      </c>
      <c r="D344" s="52" t="s">
        <v>42</v>
      </c>
      <c r="E344" s="52" t="s">
        <v>376</v>
      </c>
      <c r="F344" s="52"/>
      <c r="G344" s="52"/>
      <c r="H344" s="52">
        <v>30519</v>
      </c>
      <c r="I344" s="56">
        <f t="shared" si="31"/>
        <v>0</v>
      </c>
      <c r="J344" s="55"/>
      <c r="K344" s="55">
        <f>SUMIFS('B0.3.XK'!J:J,'B0.3.XK'!A:A,'B0.SUM (tuần 0)'!$A344)</f>
        <v>0</v>
      </c>
      <c r="L344" s="55"/>
      <c r="M344" s="55">
        <f>SUMIFS('B0.5.GT2'!K:K,'B0.5.GT2'!A:A,'B0.SUM (tuần 0)'!$A344)</f>
        <v>0</v>
      </c>
      <c r="N344" s="55">
        <f>SUMIFS('B0.4.OEM'!J:J,'B0.4.OEM'!A:A,'B0.SUM (tuần 0)'!$A344)</f>
        <v>0</v>
      </c>
      <c r="O344" s="55"/>
      <c r="P344" s="55">
        <f>SUMIFS('B0.8.Online'!J:J,'B0.8.Online'!A:A,'B0.SUM (tuần 0)'!$A344)</f>
        <v>0</v>
      </c>
      <c r="Q344" s="57">
        <f t="shared" si="32"/>
        <v>0</v>
      </c>
      <c r="R344" s="55"/>
      <c r="S344" s="55">
        <f>SUMIFS('B0.3.XK'!K:K,'B0.3.XK'!A:A,'B0.SUM (tuần 0)'!$A344)</f>
        <v>0</v>
      </c>
      <c r="T344" s="55"/>
      <c r="U344" s="55">
        <f>SUMIFS('B0.5.GT2'!K:K,'B0.5.GT2'!A:A,'B0.SUM (tuần 0)'!$A344)</f>
        <v>0</v>
      </c>
      <c r="V344" s="55">
        <f>SUMIFS('B0.4.OEM'!K:K,'B0.4.OEM'!A:A,'B0.SUM (tuần 0)'!$A344)</f>
        <v>0</v>
      </c>
      <c r="W344" s="55"/>
      <c r="X344" s="55">
        <f>SUMIFS('B0.8.Online'!K:K,'B0.8.Online'!A:A,'B0.SUM (tuần 0)'!$A344)</f>
        <v>0</v>
      </c>
      <c r="Y344" s="58">
        <f t="shared" si="33"/>
        <v>0</v>
      </c>
      <c r="Z344" s="55"/>
      <c r="AA344" s="55">
        <f>SUMIFS('B0.3.XK'!L:L,'B0.3.XK'!A:A,'B0.SUM (tuần 0)'!$A344)</f>
        <v>0</v>
      </c>
      <c r="AB344" s="55"/>
      <c r="AC344" s="55">
        <f>SUMIFS('B0.5.GT2'!L:L,'B0.5.GT2'!A:A,'B0.SUM (tuần 0)'!$A344)</f>
        <v>0</v>
      </c>
      <c r="AD344" s="55">
        <f>SUMIFS('B0.4.OEM'!L:L,'B0.4.OEM'!A:A,'B0.SUM (tuần 0)'!$A344)</f>
        <v>0</v>
      </c>
      <c r="AE344" s="55"/>
      <c r="AF344" s="55">
        <f>SUMIFS('B0.8.Online'!L:L,'B0.8.Online'!A:A,'B0.SUM (tuần 0)'!$A344)</f>
        <v>0</v>
      </c>
      <c r="AG344" s="59">
        <f t="shared" si="34"/>
        <v>0</v>
      </c>
      <c r="AH344" s="60"/>
      <c r="AI344" s="60">
        <f>SUMIFS('B0.3.XK'!M:M,'B0.3.XK'!A:A,'B0.SUM (tuần 0)'!$A344)</f>
        <v>0</v>
      </c>
      <c r="AJ344" s="60"/>
      <c r="AK344" s="60">
        <f>SUMIFS('B0.5.GT2'!M:M,'B0.5.GT2'!A:A,'B0.SUM (tuần 0)'!$A344)</f>
        <v>0</v>
      </c>
      <c r="AL344" s="55">
        <f>SUMIFS('B0.4.OEM'!M:M,'B0.4.OEM'!A:A,'B0.SUM (tuần 0)'!$A344)</f>
        <v>0</v>
      </c>
      <c r="AM344" s="60"/>
      <c r="AN344" s="60">
        <f>SUMIFS('B0.8.Online'!M:M,'B0.8.Online'!A:A,'B0.SUM (tuần 0)'!$A344)</f>
        <v>0</v>
      </c>
      <c r="AO344" s="61"/>
      <c r="AP344" s="1">
        <f>SUMIFS('B1.SUM (tuần 4)'!$I:$I,'B1.SUM (tuần 4)'!$A:$A,'B0.SUM (tuần 0)'!$A344)</f>
        <v>0</v>
      </c>
      <c r="AQ344" s="62">
        <f t="shared" si="35"/>
        <v>0</v>
      </c>
    </row>
    <row r="345" spans="1:43" ht="13.5" customHeight="1">
      <c r="A345" s="63">
        <v>2003050096</v>
      </c>
      <c r="B345" s="64" t="s">
        <v>557</v>
      </c>
      <c r="C345" s="64" t="s">
        <v>391</v>
      </c>
      <c r="D345" s="52" t="s">
        <v>42</v>
      </c>
      <c r="E345" s="52" t="s">
        <v>376</v>
      </c>
      <c r="F345" s="52"/>
      <c r="G345" s="52"/>
      <c r="H345" s="52">
        <v>17853</v>
      </c>
      <c r="I345" s="56">
        <f t="shared" si="31"/>
        <v>0</v>
      </c>
      <c r="J345" s="55"/>
      <c r="K345" s="55">
        <f>SUMIFS('B0.3.XK'!J:J,'B0.3.XK'!A:A,'B0.SUM (tuần 0)'!$A345)</f>
        <v>0</v>
      </c>
      <c r="L345" s="55"/>
      <c r="M345" s="55">
        <f>SUMIFS('B0.5.GT2'!K:K,'B0.5.GT2'!A:A,'B0.SUM (tuần 0)'!$A345)</f>
        <v>0</v>
      </c>
      <c r="N345" s="55">
        <f>SUMIFS('B0.4.OEM'!J:J,'B0.4.OEM'!A:A,'B0.SUM (tuần 0)'!$A345)</f>
        <v>0</v>
      </c>
      <c r="O345" s="55"/>
      <c r="P345" s="55">
        <f>SUMIFS('B0.8.Online'!J:J,'B0.8.Online'!A:A,'B0.SUM (tuần 0)'!$A345)</f>
        <v>0</v>
      </c>
      <c r="Q345" s="57">
        <f t="shared" si="32"/>
        <v>0</v>
      </c>
      <c r="R345" s="55"/>
      <c r="S345" s="55">
        <f>SUMIFS('B0.3.XK'!K:K,'B0.3.XK'!A:A,'B0.SUM (tuần 0)'!$A345)</f>
        <v>0</v>
      </c>
      <c r="T345" s="55"/>
      <c r="U345" s="55">
        <f>SUMIFS('B0.5.GT2'!K:K,'B0.5.GT2'!A:A,'B0.SUM (tuần 0)'!$A345)</f>
        <v>0</v>
      </c>
      <c r="V345" s="55">
        <f>SUMIFS('B0.4.OEM'!K:K,'B0.4.OEM'!A:A,'B0.SUM (tuần 0)'!$A345)</f>
        <v>0</v>
      </c>
      <c r="W345" s="55"/>
      <c r="X345" s="55">
        <f>SUMIFS('B0.8.Online'!K:K,'B0.8.Online'!A:A,'B0.SUM (tuần 0)'!$A345)</f>
        <v>0</v>
      </c>
      <c r="Y345" s="58">
        <f t="shared" si="33"/>
        <v>400</v>
      </c>
      <c r="Z345" s="55"/>
      <c r="AA345" s="55">
        <f>SUMIFS('B0.3.XK'!L:L,'B0.3.XK'!A:A,'B0.SUM (tuần 0)'!$A345)</f>
        <v>400</v>
      </c>
      <c r="AB345" s="55"/>
      <c r="AC345" s="55">
        <f>SUMIFS('B0.5.GT2'!L:L,'B0.5.GT2'!A:A,'B0.SUM (tuần 0)'!$A345)</f>
        <v>0</v>
      </c>
      <c r="AD345" s="55">
        <f>SUMIFS('B0.4.OEM'!L:L,'B0.4.OEM'!A:A,'B0.SUM (tuần 0)'!$A345)</f>
        <v>0</v>
      </c>
      <c r="AE345" s="55"/>
      <c r="AF345" s="55">
        <f>SUMIFS('B0.8.Online'!L:L,'B0.8.Online'!A:A,'B0.SUM (tuần 0)'!$A345)</f>
        <v>0</v>
      </c>
      <c r="AG345" s="59">
        <f t="shared" si="34"/>
        <v>33000</v>
      </c>
      <c r="AH345" s="60"/>
      <c r="AI345" s="60">
        <f>SUMIFS('B0.3.XK'!M:M,'B0.3.XK'!A:A,'B0.SUM (tuần 0)'!$A345)</f>
        <v>33000</v>
      </c>
      <c r="AJ345" s="60"/>
      <c r="AK345" s="60">
        <f>SUMIFS('B0.5.GT2'!M:M,'B0.5.GT2'!A:A,'B0.SUM (tuần 0)'!$A345)</f>
        <v>0</v>
      </c>
      <c r="AL345" s="55">
        <f>SUMIFS('B0.4.OEM'!M:M,'B0.4.OEM'!A:A,'B0.SUM (tuần 0)'!$A345)</f>
        <v>0</v>
      </c>
      <c r="AM345" s="60"/>
      <c r="AN345" s="60">
        <f>SUMIFS('B0.8.Online'!M:M,'B0.8.Online'!A:A,'B0.SUM (tuần 0)'!$A345)</f>
        <v>0</v>
      </c>
      <c r="AO345" s="61"/>
      <c r="AP345" s="1">
        <f>SUMIFS('B1.SUM (tuần 4)'!$I:$I,'B1.SUM (tuần 4)'!$A:$A,'B0.SUM (tuần 0)'!$A345)</f>
        <v>0</v>
      </c>
      <c r="AQ345" s="62">
        <f t="shared" si="35"/>
        <v>0</v>
      </c>
    </row>
    <row r="346" spans="1:43" ht="13.5" customHeight="1">
      <c r="A346" s="63">
        <v>2003070028</v>
      </c>
      <c r="B346" s="64" t="s">
        <v>558</v>
      </c>
      <c r="C346" s="64" t="s">
        <v>559</v>
      </c>
      <c r="D346" s="52" t="s">
        <v>42</v>
      </c>
      <c r="E346" s="52" t="s">
        <v>376</v>
      </c>
      <c r="F346" s="52"/>
      <c r="G346" s="52"/>
      <c r="H346" s="52">
        <v>81560</v>
      </c>
      <c r="I346" s="56">
        <f t="shared" si="31"/>
        <v>0</v>
      </c>
      <c r="J346" s="55"/>
      <c r="K346" s="55">
        <f>SUMIFS('B0.3.XK'!J:J,'B0.3.XK'!A:A,'B0.SUM (tuần 0)'!$A346)</f>
        <v>0</v>
      </c>
      <c r="L346" s="55"/>
      <c r="M346" s="55">
        <f>SUMIFS('B0.5.GT2'!K:K,'B0.5.GT2'!A:A,'B0.SUM (tuần 0)'!$A346)</f>
        <v>0</v>
      </c>
      <c r="N346" s="55">
        <f>SUMIFS('B0.4.OEM'!J:J,'B0.4.OEM'!A:A,'B0.SUM (tuần 0)'!$A346)</f>
        <v>0</v>
      </c>
      <c r="O346" s="55"/>
      <c r="P346" s="55">
        <f>SUMIFS('B0.8.Online'!J:J,'B0.8.Online'!A:A,'B0.SUM (tuần 0)'!$A346)</f>
        <v>0</v>
      </c>
      <c r="Q346" s="57">
        <f t="shared" si="32"/>
        <v>0</v>
      </c>
      <c r="R346" s="55"/>
      <c r="S346" s="55">
        <f>SUMIFS('B0.3.XK'!K:K,'B0.3.XK'!A:A,'B0.SUM (tuần 0)'!$A346)</f>
        <v>0</v>
      </c>
      <c r="T346" s="55"/>
      <c r="U346" s="55">
        <f>SUMIFS('B0.5.GT2'!K:K,'B0.5.GT2'!A:A,'B0.SUM (tuần 0)'!$A346)</f>
        <v>0</v>
      </c>
      <c r="V346" s="55">
        <f>SUMIFS('B0.4.OEM'!K:K,'B0.4.OEM'!A:A,'B0.SUM (tuần 0)'!$A346)</f>
        <v>0</v>
      </c>
      <c r="W346" s="55"/>
      <c r="X346" s="55">
        <f>SUMIFS('B0.8.Online'!K:K,'B0.8.Online'!A:A,'B0.SUM (tuần 0)'!$A346)</f>
        <v>0</v>
      </c>
      <c r="Y346" s="58">
        <f t="shared" si="33"/>
        <v>0</v>
      </c>
      <c r="Z346" s="55"/>
      <c r="AA346" s="55">
        <f>SUMIFS('B0.3.XK'!L:L,'B0.3.XK'!A:A,'B0.SUM (tuần 0)'!$A346)</f>
        <v>0</v>
      </c>
      <c r="AB346" s="55"/>
      <c r="AC346" s="55">
        <f>SUMIFS('B0.5.GT2'!L:L,'B0.5.GT2'!A:A,'B0.SUM (tuần 0)'!$A346)</f>
        <v>0</v>
      </c>
      <c r="AD346" s="55">
        <f>SUMIFS('B0.4.OEM'!L:L,'B0.4.OEM'!A:A,'B0.SUM (tuần 0)'!$A346)</f>
        <v>0</v>
      </c>
      <c r="AE346" s="55"/>
      <c r="AF346" s="55">
        <f>SUMIFS('B0.8.Online'!L:L,'B0.8.Online'!A:A,'B0.SUM (tuần 0)'!$A346)</f>
        <v>0</v>
      </c>
      <c r="AG346" s="59">
        <f t="shared" si="34"/>
        <v>0</v>
      </c>
      <c r="AH346" s="60"/>
      <c r="AI346" s="60">
        <f>SUMIFS('B0.3.XK'!M:M,'B0.3.XK'!A:A,'B0.SUM (tuần 0)'!$A346)</f>
        <v>0</v>
      </c>
      <c r="AJ346" s="60"/>
      <c r="AK346" s="60">
        <f>SUMIFS('B0.5.GT2'!M:M,'B0.5.GT2'!A:A,'B0.SUM (tuần 0)'!$A346)</f>
        <v>0</v>
      </c>
      <c r="AL346" s="55">
        <f>SUMIFS('B0.4.OEM'!M:M,'B0.4.OEM'!A:A,'B0.SUM (tuần 0)'!$A346)</f>
        <v>0</v>
      </c>
      <c r="AM346" s="60"/>
      <c r="AN346" s="60">
        <f>SUMIFS('B0.8.Online'!M:M,'B0.8.Online'!A:A,'B0.SUM (tuần 0)'!$A346)</f>
        <v>0</v>
      </c>
      <c r="AO346" s="61"/>
      <c r="AP346" s="1">
        <f>SUMIFS('B1.SUM (tuần 4)'!$I:$I,'B1.SUM (tuần 4)'!$A:$A,'B0.SUM (tuần 0)'!$A346)</f>
        <v>0</v>
      </c>
      <c r="AQ346" s="62">
        <f t="shared" si="35"/>
        <v>0</v>
      </c>
    </row>
    <row r="347" spans="1:43" ht="13.5" customHeight="1">
      <c r="A347" s="63">
        <v>2003070043</v>
      </c>
      <c r="B347" s="64" t="s">
        <v>560</v>
      </c>
      <c r="C347" s="64" t="s">
        <v>561</v>
      </c>
      <c r="D347" s="52" t="s">
        <v>42</v>
      </c>
      <c r="E347" s="52" t="s">
        <v>376</v>
      </c>
      <c r="F347" s="52"/>
      <c r="G347" s="52"/>
      <c r="H347" s="52">
        <v>74720</v>
      </c>
      <c r="I347" s="56">
        <f t="shared" si="31"/>
        <v>0</v>
      </c>
      <c r="J347" s="55"/>
      <c r="K347" s="55">
        <f>SUMIFS('B0.3.XK'!J:J,'B0.3.XK'!A:A,'B0.SUM (tuần 0)'!$A347)</f>
        <v>0</v>
      </c>
      <c r="L347" s="55"/>
      <c r="M347" s="55">
        <f>SUMIFS('B0.5.GT2'!K:K,'B0.5.GT2'!A:A,'B0.SUM (tuần 0)'!$A347)</f>
        <v>0</v>
      </c>
      <c r="N347" s="55">
        <f>SUMIFS('B0.4.OEM'!J:J,'B0.4.OEM'!A:A,'B0.SUM (tuần 0)'!$A347)</f>
        <v>0</v>
      </c>
      <c r="O347" s="55"/>
      <c r="P347" s="55">
        <f>SUMIFS('B0.8.Online'!J:J,'B0.8.Online'!A:A,'B0.SUM (tuần 0)'!$A347)</f>
        <v>0</v>
      </c>
      <c r="Q347" s="57">
        <f t="shared" si="32"/>
        <v>0</v>
      </c>
      <c r="R347" s="55"/>
      <c r="S347" s="55">
        <f>SUMIFS('B0.3.XK'!K:K,'B0.3.XK'!A:A,'B0.SUM (tuần 0)'!$A347)</f>
        <v>0</v>
      </c>
      <c r="T347" s="55"/>
      <c r="U347" s="55">
        <f>SUMIFS('B0.5.GT2'!K:K,'B0.5.GT2'!A:A,'B0.SUM (tuần 0)'!$A347)</f>
        <v>0</v>
      </c>
      <c r="V347" s="55">
        <f>SUMIFS('B0.4.OEM'!K:K,'B0.4.OEM'!A:A,'B0.SUM (tuần 0)'!$A347)</f>
        <v>0</v>
      </c>
      <c r="W347" s="55"/>
      <c r="X347" s="55">
        <f>SUMIFS('B0.8.Online'!K:K,'B0.8.Online'!A:A,'B0.SUM (tuần 0)'!$A347)</f>
        <v>0</v>
      </c>
      <c r="Y347" s="58">
        <f t="shared" si="33"/>
        <v>0</v>
      </c>
      <c r="Z347" s="55"/>
      <c r="AA347" s="55">
        <f>SUMIFS('B0.3.XK'!L:L,'B0.3.XK'!A:A,'B0.SUM (tuần 0)'!$A347)</f>
        <v>0</v>
      </c>
      <c r="AB347" s="55"/>
      <c r="AC347" s="55">
        <f>SUMIFS('B0.5.GT2'!L:L,'B0.5.GT2'!A:A,'B0.SUM (tuần 0)'!$A347)</f>
        <v>0</v>
      </c>
      <c r="AD347" s="55">
        <f>SUMIFS('B0.4.OEM'!L:L,'B0.4.OEM'!A:A,'B0.SUM (tuần 0)'!$A347)</f>
        <v>0</v>
      </c>
      <c r="AE347" s="55"/>
      <c r="AF347" s="55">
        <f>SUMIFS('B0.8.Online'!L:L,'B0.8.Online'!A:A,'B0.SUM (tuần 0)'!$A347)</f>
        <v>0</v>
      </c>
      <c r="AG347" s="59">
        <f t="shared" si="34"/>
        <v>0</v>
      </c>
      <c r="AH347" s="60"/>
      <c r="AI347" s="60">
        <f>SUMIFS('B0.3.XK'!M:M,'B0.3.XK'!A:A,'B0.SUM (tuần 0)'!$A347)</f>
        <v>0</v>
      </c>
      <c r="AJ347" s="60"/>
      <c r="AK347" s="60">
        <f>SUMIFS('B0.5.GT2'!M:M,'B0.5.GT2'!A:A,'B0.SUM (tuần 0)'!$A347)</f>
        <v>0</v>
      </c>
      <c r="AL347" s="55">
        <f>SUMIFS('B0.4.OEM'!M:M,'B0.4.OEM'!A:A,'B0.SUM (tuần 0)'!$A347)</f>
        <v>0</v>
      </c>
      <c r="AM347" s="60"/>
      <c r="AN347" s="60">
        <f>SUMIFS('B0.8.Online'!M:M,'B0.8.Online'!A:A,'B0.SUM (tuần 0)'!$A347)</f>
        <v>0</v>
      </c>
      <c r="AO347" s="61"/>
      <c r="AP347" s="1">
        <f>SUMIFS('B1.SUM (tuần 4)'!$I:$I,'B1.SUM (tuần 4)'!$A:$A,'B0.SUM (tuần 0)'!$A347)</f>
        <v>0</v>
      </c>
      <c r="AQ347" s="62">
        <f t="shared" si="35"/>
        <v>0</v>
      </c>
    </row>
    <row r="348" spans="1:43" ht="13.5" customHeight="1">
      <c r="A348" s="63">
        <v>2003090012</v>
      </c>
      <c r="B348" s="64" t="s">
        <v>562</v>
      </c>
      <c r="C348" s="64"/>
      <c r="D348" s="52" t="s">
        <v>309</v>
      </c>
      <c r="E348" s="52" t="s">
        <v>84</v>
      </c>
      <c r="F348" s="52"/>
      <c r="G348" s="52"/>
      <c r="H348" s="52">
        <v>249943</v>
      </c>
      <c r="I348" s="56">
        <f t="shared" si="31"/>
        <v>0</v>
      </c>
      <c r="J348" s="55"/>
      <c r="K348" s="55">
        <f>SUMIFS('B0.3.XK'!J:J,'B0.3.XK'!A:A,'B0.SUM (tuần 0)'!$A348)</f>
        <v>0</v>
      </c>
      <c r="L348" s="55"/>
      <c r="M348" s="55">
        <f>SUMIFS('B0.5.GT2'!K:K,'B0.5.GT2'!A:A,'B0.SUM (tuần 0)'!$A348)</f>
        <v>0</v>
      </c>
      <c r="N348" s="55">
        <f>SUMIFS('B0.4.OEM'!J:J,'B0.4.OEM'!A:A,'B0.SUM (tuần 0)'!$A348)</f>
        <v>0</v>
      </c>
      <c r="O348" s="55"/>
      <c r="P348" s="55">
        <f>SUMIFS('B0.8.Online'!J:J,'B0.8.Online'!A:A,'B0.SUM (tuần 0)'!$A348)</f>
        <v>0</v>
      </c>
      <c r="Q348" s="57">
        <f t="shared" si="32"/>
        <v>50</v>
      </c>
      <c r="R348" s="55"/>
      <c r="S348" s="55">
        <f>SUMIFS('B0.3.XK'!K:K,'B0.3.XK'!A:A,'B0.SUM (tuần 0)'!$A348)</f>
        <v>50</v>
      </c>
      <c r="T348" s="55"/>
      <c r="U348" s="55">
        <f>SUMIFS('B0.5.GT2'!K:K,'B0.5.GT2'!A:A,'B0.SUM (tuần 0)'!$A348)</f>
        <v>0</v>
      </c>
      <c r="V348" s="55">
        <f>SUMIFS('B0.4.OEM'!K:K,'B0.4.OEM'!A:A,'B0.SUM (tuần 0)'!$A348)</f>
        <v>0</v>
      </c>
      <c r="W348" s="55"/>
      <c r="X348" s="55">
        <f>SUMIFS('B0.8.Online'!K:K,'B0.8.Online'!A:A,'B0.SUM (tuần 0)'!$A348)</f>
        <v>0</v>
      </c>
      <c r="Y348" s="58">
        <f t="shared" si="33"/>
        <v>0</v>
      </c>
      <c r="Z348" s="55"/>
      <c r="AA348" s="55">
        <f>SUMIFS('B0.3.XK'!L:L,'B0.3.XK'!A:A,'B0.SUM (tuần 0)'!$A348)</f>
        <v>0</v>
      </c>
      <c r="AB348" s="55"/>
      <c r="AC348" s="55">
        <f>SUMIFS('B0.5.GT2'!L:L,'B0.5.GT2'!A:A,'B0.SUM (tuần 0)'!$A348)</f>
        <v>0</v>
      </c>
      <c r="AD348" s="55">
        <f>SUMIFS('B0.4.OEM'!L:L,'B0.4.OEM'!A:A,'B0.SUM (tuần 0)'!$A348)</f>
        <v>0</v>
      </c>
      <c r="AE348" s="55"/>
      <c r="AF348" s="55">
        <f>SUMIFS('B0.8.Online'!L:L,'B0.8.Online'!A:A,'B0.SUM (tuần 0)'!$A348)</f>
        <v>0</v>
      </c>
      <c r="AG348" s="59">
        <f t="shared" si="34"/>
        <v>0</v>
      </c>
      <c r="AH348" s="60"/>
      <c r="AI348" s="60">
        <f>SUMIFS('B0.3.XK'!M:M,'B0.3.XK'!A:A,'B0.SUM (tuần 0)'!$A348)</f>
        <v>0</v>
      </c>
      <c r="AJ348" s="60"/>
      <c r="AK348" s="60">
        <f>SUMIFS('B0.5.GT2'!M:M,'B0.5.GT2'!A:A,'B0.SUM (tuần 0)'!$A348)</f>
        <v>0</v>
      </c>
      <c r="AL348" s="55">
        <f>SUMIFS('B0.4.OEM'!M:M,'B0.4.OEM'!A:A,'B0.SUM (tuần 0)'!$A348)</f>
        <v>0</v>
      </c>
      <c r="AM348" s="60"/>
      <c r="AN348" s="60">
        <f>SUMIFS('B0.8.Online'!M:M,'B0.8.Online'!A:A,'B0.SUM (tuần 0)'!$A348)</f>
        <v>0</v>
      </c>
      <c r="AO348" s="61"/>
      <c r="AP348" s="1">
        <f>SUMIFS('B1.SUM (tuần 4)'!$I:$I,'B1.SUM (tuần 4)'!$A:$A,'B0.SUM (tuần 0)'!$A348)</f>
        <v>0</v>
      </c>
      <c r="AQ348" s="62">
        <f t="shared" si="35"/>
        <v>0</v>
      </c>
    </row>
    <row r="349" spans="1:43" ht="13.5" customHeight="1">
      <c r="A349" s="63">
        <v>2003090057</v>
      </c>
      <c r="B349" s="64" t="s">
        <v>563</v>
      </c>
      <c r="C349" s="64" t="s">
        <v>405</v>
      </c>
      <c r="D349" s="52" t="s">
        <v>42</v>
      </c>
      <c r="E349" s="52" t="s">
        <v>376</v>
      </c>
      <c r="F349" s="52"/>
      <c r="G349" s="52"/>
      <c r="H349" s="52">
        <v>36176</v>
      </c>
      <c r="I349" s="56">
        <f t="shared" si="31"/>
        <v>0</v>
      </c>
      <c r="J349" s="55"/>
      <c r="K349" s="55">
        <f>SUMIFS('B0.3.XK'!J:J,'B0.3.XK'!A:A,'B0.SUM (tuần 0)'!$A349)</f>
        <v>0</v>
      </c>
      <c r="L349" s="55"/>
      <c r="M349" s="55">
        <f>SUMIFS('B0.5.GT2'!K:K,'B0.5.GT2'!A:A,'B0.SUM (tuần 0)'!$A349)</f>
        <v>0</v>
      </c>
      <c r="N349" s="55">
        <f>SUMIFS('B0.4.OEM'!J:J,'B0.4.OEM'!A:A,'B0.SUM (tuần 0)'!$A349)</f>
        <v>0</v>
      </c>
      <c r="O349" s="55"/>
      <c r="P349" s="55">
        <f>SUMIFS('B0.8.Online'!J:J,'B0.8.Online'!A:A,'B0.SUM (tuần 0)'!$A349)</f>
        <v>0</v>
      </c>
      <c r="Q349" s="57">
        <f t="shared" si="32"/>
        <v>0</v>
      </c>
      <c r="R349" s="55"/>
      <c r="S349" s="55">
        <f>SUMIFS('B0.3.XK'!K:K,'B0.3.XK'!A:A,'B0.SUM (tuần 0)'!$A349)</f>
        <v>0</v>
      </c>
      <c r="T349" s="55"/>
      <c r="U349" s="55">
        <f>SUMIFS('B0.5.GT2'!K:K,'B0.5.GT2'!A:A,'B0.SUM (tuần 0)'!$A349)</f>
        <v>0</v>
      </c>
      <c r="V349" s="55">
        <f>SUMIFS('B0.4.OEM'!K:K,'B0.4.OEM'!A:A,'B0.SUM (tuần 0)'!$A349)</f>
        <v>0</v>
      </c>
      <c r="W349" s="55"/>
      <c r="X349" s="55">
        <f>SUMIFS('B0.8.Online'!K:K,'B0.8.Online'!A:A,'B0.SUM (tuần 0)'!$A349)</f>
        <v>0</v>
      </c>
      <c r="Y349" s="58">
        <f t="shared" si="33"/>
        <v>0</v>
      </c>
      <c r="Z349" s="55"/>
      <c r="AA349" s="55">
        <f>SUMIFS('B0.3.XK'!L:L,'B0.3.XK'!A:A,'B0.SUM (tuần 0)'!$A349)</f>
        <v>0</v>
      </c>
      <c r="AB349" s="55"/>
      <c r="AC349" s="55">
        <f>SUMIFS('B0.5.GT2'!L:L,'B0.5.GT2'!A:A,'B0.SUM (tuần 0)'!$A349)</f>
        <v>0</v>
      </c>
      <c r="AD349" s="55">
        <f>SUMIFS('B0.4.OEM'!L:L,'B0.4.OEM'!A:A,'B0.SUM (tuần 0)'!$A349)</f>
        <v>0</v>
      </c>
      <c r="AE349" s="55"/>
      <c r="AF349" s="55">
        <f>SUMIFS('B0.8.Online'!L:L,'B0.8.Online'!A:A,'B0.SUM (tuần 0)'!$A349)</f>
        <v>0</v>
      </c>
      <c r="AG349" s="59">
        <f t="shared" si="34"/>
        <v>0</v>
      </c>
      <c r="AH349" s="60"/>
      <c r="AI349" s="60">
        <f>SUMIFS('B0.3.XK'!M:M,'B0.3.XK'!A:A,'B0.SUM (tuần 0)'!$A349)</f>
        <v>0</v>
      </c>
      <c r="AJ349" s="60"/>
      <c r="AK349" s="60">
        <f>SUMIFS('B0.5.GT2'!M:M,'B0.5.GT2'!A:A,'B0.SUM (tuần 0)'!$A349)</f>
        <v>0</v>
      </c>
      <c r="AL349" s="55">
        <f>SUMIFS('B0.4.OEM'!M:M,'B0.4.OEM'!A:A,'B0.SUM (tuần 0)'!$A349)</f>
        <v>0</v>
      </c>
      <c r="AM349" s="60"/>
      <c r="AN349" s="60">
        <f>SUMIFS('B0.8.Online'!M:M,'B0.8.Online'!A:A,'B0.SUM (tuần 0)'!$A349)</f>
        <v>0</v>
      </c>
      <c r="AO349" s="61"/>
      <c r="AP349" s="1">
        <f>SUMIFS('B1.SUM (tuần 4)'!$I:$I,'B1.SUM (tuần 4)'!$A:$A,'B0.SUM (tuần 0)'!$A349)</f>
        <v>0</v>
      </c>
      <c r="AQ349" s="62">
        <f t="shared" si="35"/>
        <v>0</v>
      </c>
    </row>
    <row r="350" spans="1:43" ht="13.5" customHeight="1">
      <c r="A350" s="63">
        <v>2004010025</v>
      </c>
      <c r="B350" s="64" t="s">
        <v>564</v>
      </c>
      <c r="C350" s="64" t="s">
        <v>565</v>
      </c>
      <c r="D350" s="52" t="s">
        <v>42</v>
      </c>
      <c r="E350" s="52" t="s">
        <v>474</v>
      </c>
      <c r="F350" s="52"/>
      <c r="G350" s="52"/>
      <c r="H350" s="52">
        <v>19075</v>
      </c>
      <c r="I350" s="56">
        <f t="shared" si="31"/>
        <v>0</v>
      </c>
      <c r="J350" s="55"/>
      <c r="K350" s="55">
        <f>SUMIFS('B0.3.XK'!J:J,'B0.3.XK'!A:A,'B0.SUM (tuần 0)'!$A350)</f>
        <v>0</v>
      </c>
      <c r="L350" s="55"/>
      <c r="M350" s="55">
        <f>SUMIFS('B0.5.GT2'!K:K,'B0.5.GT2'!A:A,'B0.SUM (tuần 0)'!$A350)</f>
        <v>0</v>
      </c>
      <c r="N350" s="55">
        <f>SUMIFS('B0.4.OEM'!J:J,'B0.4.OEM'!A:A,'B0.SUM (tuần 0)'!$A350)</f>
        <v>0</v>
      </c>
      <c r="O350" s="55"/>
      <c r="P350" s="55">
        <f>SUMIFS('B0.8.Online'!J:J,'B0.8.Online'!A:A,'B0.SUM (tuần 0)'!$A350)</f>
        <v>0</v>
      </c>
      <c r="Q350" s="57">
        <f t="shared" si="32"/>
        <v>500</v>
      </c>
      <c r="R350" s="55"/>
      <c r="S350" s="55">
        <f>SUMIFS('B0.3.XK'!K:K,'B0.3.XK'!A:A,'B0.SUM (tuần 0)'!$A350)</f>
        <v>500</v>
      </c>
      <c r="T350" s="55"/>
      <c r="U350" s="55">
        <f>SUMIFS('B0.5.GT2'!K:K,'B0.5.GT2'!A:A,'B0.SUM (tuần 0)'!$A350)</f>
        <v>0</v>
      </c>
      <c r="V350" s="55">
        <f>SUMIFS('B0.4.OEM'!K:K,'B0.4.OEM'!A:A,'B0.SUM (tuần 0)'!$A350)</f>
        <v>0</v>
      </c>
      <c r="W350" s="55"/>
      <c r="X350" s="55">
        <f>SUMIFS('B0.8.Online'!K:K,'B0.8.Online'!A:A,'B0.SUM (tuần 0)'!$A350)</f>
        <v>0</v>
      </c>
      <c r="Y350" s="58">
        <f t="shared" si="33"/>
        <v>0</v>
      </c>
      <c r="Z350" s="55"/>
      <c r="AA350" s="55">
        <f>SUMIFS('B0.3.XK'!L:L,'B0.3.XK'!A:A,'B0.SUM (tuần 0)'!$A350)</f>
        <v>0</v>
      </c>
      <c r="AB350" s="55"/>
      <c r="AC350" s="55">
        <f>SUMIFS('B0.5.GT2'!L:L,'B0.5.GT2'!A:A,'B0.SUM (tuần 0)'!$A350)</f>
        <v>0</v>
      </c>
      <c r="AD350" s="55">
        <f>SUMIFS('B0.4.OEM'!L:L,'B0.4.OEM'!A:A,'B0.SUM (tuần 0)'!$A350)</f>
        <v>0</v>
      </c>
      <c r="AE350" s="55"/>
      <c r="AF350" s="55">
        <f>SUMIFS('B0.8.Online'!L:L,'B0.8.Online'!A:A,'B0.SUM (tuần 0)'!$A350)</f>
        <v>0</v>
      </c>
      <c r="AG350" s="59">
        <f t="shared" si="34"/>
        <v>50</v>
      </c>
      <c r="AH350" s="60"/>
      <c r="AI350" s="60">
        <f>SUMIFS('B0.3.XK'!M:M,'B0.3.XK'!A:A,'B0.SUM (tuần 0)'!$A350)</f>
        <v>50</v>
      </c>
      <c r="AJ350" s="60"/>
      <c r="AK350" s="60">
        <f>SUMIFS('B0.5.GT2'!M:M,'B0.5.GT2'!A:A,'B0.SUM (tuần 0)'!$A350)</f>
        <v>0</v>
      </c>
      <c r="AL350" s="55">
        <f>SUMIFS('B0.4.OEM'!M:M,'B0.4.OEM'!A:A,'B0.SUM (tuần 0)'!$A350)</f>
        <v>0</v>
      </c>
      <c r="AM350" s="60"/>
      <c r="AN350" s="60">
        <f>SUMIFS('B0.8.Online'!M:M,'B0.8.Online'!A:A,'B0.SUM (tuần 0)'!$A350)</f>
        <v>0</v>
      </c>
      <c r="AO350" s="61"/>
      <c r="AP350" s="1">
        <f>SUMIFS('B1.SUM (tuần 4)'!$I:$I,'B1.SUM (tuần 4)'!$A:$A,'B0.SUM (tuần 0)'!$A350)</f>
        <v>0</v>
      </c>
      <c r="AQ350" s="62">
        <f t="shared" si="35"/>
        <v>0</v>
      </c>
    </row>
    <row r="351" spans="1:43" ht="13.5" customHeight="1">
      <c r="A351" s="63">
        <v>2004010067</v>
      </c>
      <c r="B351" s="64" t="s">
        <v>566</v>
      </c>
      <c r="C351" s="64" t="s">
        <v>514</v>
      </c>
      <c r="D351" s="52" t="s">
        <v>309</v>
      </c>
      <c r="E351" s="52" t="s">
        <v>474</v>
      </c>
      <c r="F351" s="52"/>
      <c r="G351" s="52"/>
      <c r="H351" s="52">
        <v>8419</v>
      </c>
      <c r="I351" s="56">
        <f t="shared" si="31"/>
        <v>0</v>
      </c>
      <c r="J351" s="55"/>
      <c r="K351" s="55">
        <f>SUMIFS('B0.3.XK'!J:J,'B0.3.XK'!A:A,'B0.SUM (tuần 0)'!$A351)</f>
        <v>0</v>
      </c>
      <c r="L351" s="55"/>
      <c r="M351" s="55">
        <f>SUMIFS('B0.5.GT2'!K:K,'B0.5.GT2'!A:A,'B0.SUM (tuần 0)'!$A351)</f>
        <v>0</v>
      </c>
      <c r="N351" s="55">
        <f>SUMIFS('B0.4.OEM'!J:J,'B0.4.OEM'!A:A,'B0.SUM (tuần 0)'!$A351)</f>
        <v>0</v>
      </c>
      <c r="O351" s="55"/>
      <c r="P351" s="55">
        <f>SUMIFS('B0.8.Online'!J:J,'B0.8.Online'!A:A,'B0.SUM (tuần 0)'!$A351)</f>
        <v>0</v>
      </c>
      <c r="Q351" s="57">
        <f t="shared" si="32"/>
        <v>0</v>
      </c>
      <c r="R351" s="55"/>
      <c r="S351" s="55">
        <f>SUMIFS('B0.3.XK'!K:K,'B0.3.XK'!A:A,'B0.SUM (tuần 0)'!$A351)</f>
        <v>0</v>
      </c>
      <c r="T351" s="55"/>
      <c r="U351" s="55">
        <f>SUMIFS('B0.5.GT2'!K:K,'B0.5.GT2'!A:A,'B0.SUM (tuần 0)'!$A351)</f>
        <v>0</v>
      </c>
      <c r="V351" s="55">
        <f>SUMIFS('B0.4.OEM'!K:K,'B0.4.OEM'!A:A,'B0.SUM (tuần 0)'!$A351)</f>
        <v>0</v>
      </c>
      <c r="W351" s="55"/>
      <c r="X351" s="55">
        <f>SUMIFS('B0.8.Online'!K:K,'B0.8.Online'!A:A,'B0.SUM (tuần 0)'!$A351)</f>
        <v>0</v>
      </c>
      <c r="Y351" s="58">
        <f t="shared" si="33"/>
        <v>0</v>
      </c>
      <c r="Z351" s="55"/>
      <c r="AA351" s="55">
        <f>SUMIFS('B0.3.XK'!L:L,'B0.3.XK'!A:A,'B0.SUM (tuần 0)'!$A351)</f>
        <v>0</v>
      </c>
      <c r="AB351" s="55"/>
      <c r="AC351" s="55">
        <f>SUMIFS('B0.5.GT2'!L:L,'B0.5.GT2'!A:A,'B0.SUM (tuần 0)'!$A351)</f>
        <v>0</v>
      </c>
      <c r="AD351" s="55">
        <f>SUMIFS('B0.4.OEM'!L:L,'B0.4.OEM'!A:A,'B0.SUM (tuần 0)'!$A351)</f>
        <v>0</v>
      </c>
      <c r="AE351" s="55"/>
      <c r="AF351" s="55">
        <f>SUMIFS('B0.8.Online'!L:L,'B0.8.Online'!A:A,'B0.SUM (tuần 0)'!$A351)</f>
        <v>0</v>
      </c>
      <c r="AG351" s="59">
        <f t="shared" si="34"/>
        <v>0</v>
      </c>
      <c r="AH351" s="60"/>
      <c r="AI351" s="60">
        <f>SUMIFS('B0.3.XK'!M:M,'B0.3.XK'!A:A,'B0.SUM (tuần 0)'!$A351)</f>
        <v>0</v>
      </c>
      <c r="AJ351" s="60"/>
      <c r="AK351" s="60">
        <f>SUMIFS('B0.5.GT2'!M:M,'B0.5.GT2'!A:A,'B0.SUM (tuần 0)'!$A351)</f>
        <v>0</v>
      </c>
      <c r="AL351" s="55">
        <f>SUMIFS('B0.4.OEM'!M:M,'B0.4.OEM'!A:A,'B0.SUM (tuần 0)'!$A351)</f>
        <v>0</v>
      </c>
      <c r="AM351" s="60"/>
      <c r="AN351" s="60">
        <f>SUMIFS('B0.8.Online'!M:M,'B0.8.Online'!A:A,'B0.SUM (tuần 0)'!$A351)</f>
        <v>0</v>
      </c>
      <c r="AO351" s="61"/>
      <c r="AP351" s="1">
        <f>SUMIFS('B1.SUM (tuần 4)'!$I:$I,'B1.SUM (tuần 4)'!$A:$A,'B0.SUM (tuần 0)'!$A351)</f>
        <v>0</v>
      </c>
      <c r="AQ351" s="62">
        <f t="shared" si="35"/>
        <v>0</v>
      </c>
    </row>
    <row r="352" spans="1:43" ht="13.5" customHeight="1">
      <c r="A352" s="63">
        <v>2004010068</v>
      </c>
      <c r="B352" s="64" t="s">
        <v>567</v>
      </c>
      <c r="C352" s="64" t="s">
        <v>568</v>
      </c>
      <c r="D352" s="52" t="s">
        <v>42</v>
      </c>
      <c r="E352" s="52" t="s">
        <v>474</v>
      </c>
      <c r="F352" s="52"/>
      <c r="G352" s="52"/>
      <c r="H352" s="52">
        <v>9472</v>
      </c>
      <c r="I352" s="56">
        <f t="shared" si="31"/>
        <v>0</v>
      </c>
      <c r="J352" s="55"/>
      <c r="K352" s="55">
        <f>SUMIFS('B0.3.XK'!J:J,'B0.3.XK'!A:A,'B0.SUM (tuần 0)'!$A352)</f>
        <v>0</v>
      </c>
      <c r="L352" s="55"/>
      <c r="M352" s="55">
        <f>SUMIFS('B0.5.GT2'!K:K,'B0.5.GT2'!A:A,'B0.SUM (tuần 0)'!$A352)</f>
        <v>0</v>
      </c>
      <c r="N352" s="55">
        <f>SUMIFS('B0.4.OEM'!J:J,'B0.4.OEM'!A:A,'B0.SUM (tuần 0)'!$A352)</f>
        <v>0</v>
      </c>
      <c r="O352" s="55"/>
      <c r="P352" s="55">
        <f>SUMIFS('B0.8.Online'!J:J,'B0.8.Online'!A:A,'B0.SUM (tuần 0)'!$A352)</f>
        <v>0</v>
      </c>
      <c r="Q352" s="57">
        <f t="shared" si="32"/>
        <v>0</v>
      </c>
      <c r="R352" s="55"/>
      <c r="S352" s="55">
        <f>SUMIFS('B0.3.XK'!K:K,'B0.3.XK'!A:A,'B0.SUM (tuần 0)'!$A352)</f>
        <v>0</v>
      </c>
      <c r="T352" s="55"/>
      <c r="U352" s="55">
        <f>SUMIFS('B0.5.GT2'!K:K,'B0.5.GT2'!A:A,'B0.SUM (tuần 0)'!$A352)</f>
        <v>0</v>
      </c>
      <c r="V352" s="55">
        <f>SUMIFS('B0.4.OEM'!K:K,'B0.4.OEM'!A:A,'B0.SUM (tuần 0)'!$A352)</f>
        <v>0</v>
      </c>
      <c r="W352" s="55"/>
      <c r="X352" s="55">
        <f>SUMIFS('B0.8.Online'!K:K,'B0.8.Online'!A:A,'B0.SUM (tuần 0)'!$A352)</f>
        <v>0</v>
      </c>
      <c r="Y352" s="58">
        <f t="shared" si="33"/>
        <v>300</v>
      </c>
      <c r="Z352" s="55"/>
      <c r="AA352" s="55">
        <f>SUMIFS('B0.3.XK'!L:L,'B0.3.XK'!A:A,'B0.SUM (tuần 0)'!$A352)</f>
        <v>300</v>
      </c>
      <c r="AB352" s="55"/>
      <c r="AC352" s="55">
        <f>SUMIFS('B0.5.GT2'!L:L,'B0.5.GT2'!A:A,'B0.SUM (tuần 0)'!$A352)</f>
        <v>0</v>
      </c>
      <c r="AD352" s="55">
        <f>SUMIFS('B0.4.OEM'!L:L,'B0.4.OEM'!A:A,'B0.SUM (tuần 0)'!$A352)</f>
        <v>0</v>
      </c>
      <c r="AE352" s="55"/>
      <c r="AF352" s="55">
        <f>SUMIFS('B0.8.Online'!L:L,'B0.8.Online'!A:A,'B0.SUM (tuần 0)'!$A352)</f>
        <v>0</v>
      </c>
      <c r="AG352" s="59">
        <f t="shared" si="34"/>
        <v>0</v>
      </c>
      <c r="AH352" s="60"/>
      <c r="AI352" s="60">
        <f>SUMIFS('B0.3.XK'!M:M,'B0.3.XK'!A:A,'B0.SUM (tuần 0)'!$A352)</f>
        <v>0</v>
      </c>
      <c r="AJ352" s="60"/>
      <c r="AK352" s="60">
        <f>SUMIFS('B0.5.GT2'!M:M,'B0.5.GT2'!A:A,'B0.SUM (tuần 0)'!$A352)</f>
        <v>0</v>
      </c>
      <c r="AL352" s="55">
        <f>SUMIFS('B0.4.OEM'!M:M,'B0.4.OEM'!A:A,'B0.SUM (tuần 0)'!$A352)</f>
        <v>0</v>
      </c>
      <c r="AM352" s="60"/>
      <c r="AN352" s="60">
        <f>SUMIFS('B0.8.Online'!M:M,'B0.8.Online'!A:A,'B0.SUM (tuần 0)'!$A352)</f>
        <v>0</v>
      </c>
      <c r="AO352" s="61"/>
      <c r="AP352" s="1">
        <f>SUMIFS('B1.SUM (tuần 4)'!$I:$I,'B1.SUM (tuần 4)'!$A:$A,'B0.SUM (tuần 0)'!$A352)</f>
        <v>0</v>
      </c>
      <c r="AQ352" s="62">
        <f t="shared" si="35"/>
        <v>0</v>
      </c>
    </row>
    <row r="353" spans="1:43" ht="13.5" customHeight="1">
      <c r="A353" s="63">
        <v>2004010070</v>
      </c>
      <c r="B353" s="64" t="s">
        <v>569</v>
      </c>
      <c r="C353" s="64" t="s">
        <v>570</v>
      </c>
      <c r="D353" s="52" t="s">
        <v>42</v>
      </c>
      <c r="E353" s="52" t="s">
        <v>474</v>
      </c>
      <c r="F353" s="52"/>
      <c r="G353" s="52"/>
      <c r="H353" s="52">
        <v>26836</v>
      </c>
      <c r="I353" s="56">
        <f t="shared" si="31"/>
        <v>0</v>
      </c>
      <c r="J353" s="55"/>
      <c r="K353" s="55">
        <f>SUMIFS('B0.3.XK'!J:J,'B0.3.XK'!A:A,'B0.SUM (tuần 0)'!$A353)</f>
        <v>0</v>
      </c>
      <c r="L353" s="55"/>
      <c r="M353" s="55">
        <f>SUMIFS('B0.5.GT2'!K:K,'B0.5.GT2'!A:A,'B0.SUM (tuần 0)'!$A353)</f>
        <v>0</v>
      </c>
      <c r="N353" s="55">
        <f>SUMIFS('B0.4.OEM'!J:J,'B0.4.OEM'!A:A,'B0.SUM (tuần 0)'!$A353)</f>
        <v>0</v>
      </c>
      <c r="O353" s="55"/>
      <c r="P353" s="55">
        <f>SUMIFS('B0.8.Online'!J:J,'B0.8.Online'!A:A,'B0.SUM (tuần 0)'!$A353)</f>
        <v>0</v>
      </c>
      <c r="Q353" s="57">
        <f t="shared" si="32"/>
        <v>0</v>
      </c>
      <c r="R353" s="55"/>
      <c r="S353" s="55">
        <f>SUMIFS('B0.3.XK'!K:K,'B0.3.XK'!A:A,'B0.SUM (tuần 0)'!$A353)</f>
        <v>0</v>
      </c>
      <c r="T353" s="55"/>
      <c r="U353" s="55">
        <f>SUMIFS('B0.5.GT2'!K:K,'B0.5.GT2'!A:A,'B0.SUM (tuần 0)'!$A353)</f>
        <v>0</v>
      </c>
      <c r="V353" s="55">
        <f>SUMIFS('B0.4.OEM'!K:K,'B0.4.OEM'!A:A,'B0.SUM (tuần 0)'!$A353)</f>
        <v>0</v>
      </c>
      <c r="W353" s="55"/>
      <c r="X353" s="55">
        <f>SUMIFS('B0.8.Online'!K:K,'B0.8.Online'!A:A,'B0.SUM (tuần 0)'!$A353)</f>
        <v>0</v>
      </c>
      <c r="Y353" s="58">
        <f t="shared" si="33"/>
        <v>300</v>
      </c>
      <c r="Z353" s="55"/>
      <c r="AA353" s="55">
        <f>SUMIFS('B0.3.XK'!L:L,'B0.3.XK'!A:A,'B0.SUM (tuần 0)'!$A353)</f>
        <v>300</v>
      </c>
      <c r="AB353" s="55"/>
      <c r="AC353" s="55">
        <f>SUMIFS('B0.5.GT2'!L:L,'B0.5.GT2'!A:A,'B0.SUM (tuần 0)'!$A353)</f>
        <v>0</v>
      </c>
      <c r="AD353" s="55">
        <f>SUMIFS('B0.4.OEM'!L:L,'B0.4.OEM'!A:A,'B0.SUM (tuần 0)'!$A353)</f>
        <v>0</v>
      </c>
      <c r="AE353" s="55"/>
      <c r="AF353" s="55">
        <f>SUMIFS('B0.8.Online'!L:L,'B0.8.Online'!A:A,'B0.SUM (tuần 0)'!$A353)</f>
        <v>0</v>
      </c>
      <c r="AG353" s="59">
        <f t="shared" si="34"/>
        <v>0</v>
      </c>
      <c r="AH353" s="60"/>
      <c r="AI353" s="60">
        <f>SUMIFS('B0.3.XK'!M:M,'B0.3.XK'!A:A,'B0.SUM (tuần 0)'!$A353)</f>
        <v>0</v>
      </c>
      <c r="AJ353" s="60"/>
      <c r="AK353" s="60">
        <f>SUMIFS('B0.5.GT2'!M:M,'B0.5.GT2'!A:A,'B0.SUM (tuần 0)'!$A353)</f>
        <v>0</v>
      </c>
      <c r="AL353" s="55">
        <f>SUMIFS('B0.4.OEM'!M:M,'B0.4.OEM'!A:A,'B0.SUM (tuần 0)'!$A353)</f>
        <v>0</v>
      </c>
      <c r="AM353" s="60"/>
      <c r="AN353" s="60">
        <f>SUMIFS('B0.8.Online'!M:M,'B0.8.Online'!A:A,'B0.SUM (tuần 0)'!$A353)</f>
        <v>0</v>
      </c>
      <c r="AO353" s="61"/>
      <c r="AP353" s="1">
        <f>SUMIFS('B1.SUM (tuần 4)'!$I:$I,'B1.SUM (tuần 4)'!$A:$A,'B0.SUM (tuần 0)'!$A353)</f>
        <v>0</v>
      </c>
      <c r="AQ353" s="62">
        <f t="shared" si="35"/>
        <v>0</v>
      </c>
    </row>
    <row r="354" spans="1:43" ht="13.5" customHeight="1">
      <c r="A354" s="63">
        <v>2004010072</v>
      </c>
      <c r="B354" s="64" t="s">
        <v>571</v>
      </c>
      <c r="C354" s="64" t="s">
        <v>572</v>
      </c>
      <c r="D354" s="52" t="s">
        <v>42</v>
      </c>
      <c r="E354" s="52" t="s">
        <v>474</v>
      </c>
      <c r="F354" s="52"/>
      <c r="G354" s="52"/>
      <c r="H354" s="52">
        <v>28152</v>
      </c>
      <c r="I354" s="56">
        <f t="shared" si="31"/>
        <v>0</v>
      </c>
      <c r="J354" s="55"/>
      <c r="K354" s="55">
        <f>SUMIFS('B0.3.XK'!J:J,'B0.3.XK'!A:A,'B0.SUM (tuần 0)'!$A354)</f>
        <v>0</v>
      </c>
      <c r="L354" s="55"/>
      <c r="M354" s="55">
        <f>SUMIFS('B0.5.GT2'!K:K,'B0.5.GT2'!A:A,'B0.SUM (tuần 0)'!$A354)</f>
        <v>0</v>
      </c>
      <c r="N354" s="55">
        <f>SUMIFS('B0.4.OEM'!J:J,'B0.4.OEM'!A:A,'B0.SUM (tuần 0)'!$A354)</f>
        <v>0</v>
      </c>
      <c r="O354" s="55"/>
      <c r="P354" s="55">
        <f>SUMIFS('B0.8.Online'!J:J,'B0.8.Online'!A:A,'B0.SUM (tuần 0)'!$A354)</f>
        <v>0</v>
      </c>
      <c r="Q354" s="57">
        <f t="shared" si="32"/>
        <v>0</v>
      </c>
      <c r="R354" s="55"/>
      <c r="S354" s="55">
        <f>SUMIFS('B0.3.XK'!K:K,'B0.3.XK'!A:A,'B0.SUM (tuần 0)'!$A354)</f>
        <v>0</v>
      </c>
      <c r="T354" s="55"/>
      <c r="U354" s="55">
        <f>SUMIFS('B0.5.GT2'!K:K,'B0.5.GT2'!A:A,'B0.SUM (tuần 0)'!$A354)</f>
        <v>0</v>
      </c>
      <c r="V354" s="55">
        <f>SUMIFS('B0.4.OEM'!K:K,'B0.4.OEM'!A:A,'B0.SUM (tuần 0)'!$A354)</f>
        <v>0</v>
      </c>
      <c r="W354" s="55"/>
      <c r="X354" s="55">
        <f>SUMIFS('B0.8.Online'!K:K,'B0.8.Online'!A:A,'B0.SUM (tuần 0)'!$A354)</f>
        <v>0</v>
      </c>
      <c r="Y354" s="58">
        <f t="shared" si="33"/>
        <v>800</v>
      </c>
      <c r="Z354" s="55"/>
      <c r="AA354" s="55">
        <f>SUMIFS('B0.3.XK'!L:L,'B0.3.XK'!A:A,'B0.SUM (tuần 0)'!$A354)</f>
        <v>800</v>
      </c>
      <c r="AB354" s="55"/>
      <c r="AC354" s="55">
        <f>SUMIFS('B0.5.GT2'!L:L,'B0.5.GT2'!A:A,'B0.SUM (tuần 0)'!$A354)</f>
        <v>0</v>
      </c>
      <c r="AD354" s="55">
        <f>SUMIFS('B0.4.OEM'!L:L,'B0.4.OEM'!A:A,'B0.SUM (tuần 0)'!$A354)</f>
        <v>0</v>
      </c>
      <c r="AE354" s="55"/>
      <c r="AF354" s="55">
        <f>SUMIFS('B0.8.Online'!L:L,'B0.8.Online'!A:A,'B0.SUM (tuần 0)'!$A354)</f>
        <v>0</v>
      </c>
      <c r="AG354" s="59">
        <f t="shared" si="34"/>
        <v>0</v>
      </c>
      <c r="AH354" s="60"/>
      <c r="AI354" s="60">
        <f>SUMIFS('B0.3.XK'!M:M,'B0.3.XK'!A:A,'B0.SUM (tuần 0)'!$A354)</f>
        <v>0</v>
      </c>
      <c r="AJ354" s="60"/>
      <c r="AK354" s="60">
        <f>SUMIFS('B0.5.GT2'!M:M,'B0.5.GT2'!A:A,'B0.SUM (tuần 0)'!$A354)</f>
        <v>0</v>
      </c>
      <c r="AL354" s="55">
        <f>SUMIFS('B0.4.OEM'!M:M,'B0.4.OEM'!A:A,'B0.SUM (tuần 0)'!$A354)</f>
        <v>0</v>
      </c>
      <c r="AM354" s="60"/>
      <c r="AN354" s="60">
        <f>SUMIFS('B0.8.Online'!M:M,'B0.8.Online'!A:A,'B0.SUM (tuần 0)'!$A354)</f>
        <v>0</v>
      </c>
      <c r="AO354" s="61"/>
      <c r="AP354" s="1">
        <f>SUMIFS('B1.SUM (tuần 4)'!$I:$I,'B1.SUM (tuần 4)'!$A:$A,'B0.SUM (tuần 0)'!$A354)</f>
        <v>0</v>
      </c>
      <c r="AQ354" s="62">
        <f t="shared" si="35"/>
        <v>0</v>
      </c>
    </row>
    <row r="355" spans="1:43" ht="13.5" customHeight="1">
      <c r="A355" s="63">
        <v>2004010073</v>
      </c>
      <c r="B355" s="64" t="s">
        <v>573</v>
      </c>
      <c r="C355" s="64" t="s">
        <v>574</v>
      </c>
      <c r="D355" s="52" t="s">
        <v>42</v>
      </c>
      <c r="E355" s="52" t="s">
        <v>474</v>
      </c>
      <c r="F355" s="52"/>
      <c r="G355" s="52"/>
      <c r="H355" s="52">
        <v>37623</v>
      </c>
      <c r="I355" s="56">
        <f t="shared" si="31"/>
        <v>0</v>
      </c>
      <c r="J355" s="55"/>
      <c r="K355" s="55">
        <f>SUMIFS('B0.3.XK'!J:J,'B0.3.XK'!A:A,'B0.SUM (tuần 0)'!$A355)</f>
        <v>0</v>
      </c>
      <c r="L355" s="55"/>
      <c r="M355" s="55">
        <f>SUMIFS('B0.5.GT2'!K:K,'B0.5.GT2'!A:A,'B0.SUM (tuần 0)'!$A355)</f>
        <v>0</v>
      </c>
      <c r="N355" s="55">
        <f>SUMIFS('B0.4.OEM'!J:J,'B0.4.OEM'!A:A,'B0.SUM (tuần 0)'!$A355)</f>
        <v>0</v>
      </c>
      <c r="O355" s="55"/>
      <c r="P355" s="55">
        <f>SUMIFS('B0.8.Online'!J:J,'B0.8.Online'!A:A,'B0.SUM (tuần 0)'!$A355)</f>
        <v>0</v>
      </c>
      <c r="Q355" s="57">
        <f t="shared" si="32"/>
        <v>0</v>
      </c>
      <c r="R355" s="55"/>
      <c r="S355" s="55">
        <f>SUMIFS('B0.3.XK'!K:K,'B0.3.XK'!A:A,'B0.SUM (tuần 0)'!$A355)</f>
        <v>0</v>
      </c>
      <c r="T355" s="55"/>
      <c r="U355" s="55">
        <f>SUMIFS('B0.5.GT2'!K:K,'B0.5.GT2'!A:A,'B0.SUM (tuần 0)'!$A355)</f>
        <v>0</v>
      </c>
      <c r="V355" s="55">
        <f>SUMIFS('B0.4.OEM'!K:K,'B0.4.OEM'!A:A,'B0.SUM (tuần 0)'!$A355)</f>
        <v>0</v>
      </c>
      <c r="W355" s="55"/>
      <c r="X355" s="55">
        <f>SUMIFS('B0.8.Online'!K:K,'B0.8.Online'!A:A,'B0.SUM (tuần 0)'!$A355)</f>
        <v>0</v>
      </c>
      <c r="Y355" s="58">
        <f t="shared" si="33"/>
        <v>800</v>
      </c>
      <c r="Z355" s="55"/>
      <c r="AA355" s="55">
        <f>SUMIFS('B0.3.XK'!L:L,'B0.3.XK'!A:A,'B0.SUM (tuần 0)'!$A355)</f>
        <v>800</v>
      </c>
      <c r="AB355" s="55"/>
      <c r="AC355" s="55">
        <f>SUMIFS('B0.5.GT2'!L:L,'B0.5.GT2'!A:A,'B0.SUM (tuần 0)'!$A355)</f>
        <v>0</v>
      </c>
      <c r="AD355" s="55">
        <f>SUMIFS('B0.4.OEM'!L:L,'B0.4.OEM'!A:A,'B0.SUM (tuần 0)'!$A355)</f>
        <v>0</v>
      </c>
      <c r="AE355" s="55"/>
      <c r="AF355" s="55">
        <f>SUMIFS('B0.8.Online'!L:L,'B0.8.Online'!A:A,'B0.SUM (tuần 0)'!$A355)</f>
        <v>0</v>
      </c>
      <c r="AG355" s="59">
        <f t="shared" si="34"/>
        <v>0</v>
      </c>
      <c r="AH355" s="60"/>
      <c r="AI355" s="60">
        <f>SUMIFS('B0.3.XK'!M:M,'B0.3.XK'!A:A,'B0.SUM (tuần 0)'!$A355)</f>
        <v>0</v>
      </c>
      <c r="AJ355" s="60"/>
      <c r="AK355" s="60">
        <f>SUMIFS('B0.5.GT2'!M:M,'B0.5.GT2'!A:A,'B0.SUM (tuần 0)'!$A355)</f>
        <v>0</v>
      </c>
      <c r="AL355" s="55">
        <f>SUMIFS('B0.4.OEM'!M:M,'B0.4.OEM'!A:A,'B0.SUM (tuần 0)'!$A355)</f>
        <v>0</v>
      </c>
      <c r="AM355" s="60"/>
      <c r="AN355" s="60">
        <f>SUMIFS('B0.8.Online'!M:M,'B0.8.Online'!A:A,'B0.SUM (tuần 0)'!$A355)</f>
        <v>0</v>
      </c>
      <c r="AO355" s="61"/>
      <c r="AP355" s="1">
        <f>SUMIFS('B1.SUM (tuần 4)'!$I:$I,'B1.SUM (tuần 4)'!$A:$A,'B0.SUM (tuần 0)'!$A355)</f>
        <v>0</v>
      </c>
      <c r="AQ355" s="62">
        <f t="shared" si="35"/>
        <v>0</v>
      </c>
    </row>
    <row r="356" spans="1:43" ht="13.5" customHeight="1">
      <c r="A356" s="63">
        <v>2004010083</v>
      </c>
      <c r="B356" s="64" t="s">
        <v>575</v>
      </c>
      <c r="C356" s="64" t="s">
        <v>568</v>
      </c>
      <c r="D356" s="52" t="s">
        <v>42</v>
      </c>
      <c r="E356" s="52" t="s">
        <v>474</v>
      </c>
      <c r="F356" s="52"/>
      <c r="G356" s="52"/>
      <c r="H356" s="52">
        <v>10524</v>
      </c>
      <c r="I356" s="56">
        <f t="shared" si="31"/>
        <v>0</v>
      </c>
      <c r="J356" s="55"/>
      <c r="K356" s="55">
        <f>SUMIFS('B0.3.XK'!J:J,'B0.3.XK'!A:A,'B0.SUM (tuần 0)'!$A356)</f>
        <v>0</v>
      </c>
      <c r="L356" s="55"/>
      <c r="M356" s="55">
        <f>SUMIFS('B0.5.GT2'!K:K,'B0.5.GT2'!A:A,'B0.SUM (tuần 0)'!$A356)</f>
        <v>0</v>
      </c>
      <c r="N356" s="55">
        <f>SUMIFS('B0.4.OEM'!J:J,'B0.4.OEM'!A:A,'B0.SUM (tuần 0)'!$A356)</f>
        <v>0</v>
      </c>
      <c r="O356" s="55"/>
      <c r="P356" s="55">
        <f>SUMIFS('B0.8.Online'!J:J,'B0.8.Online'!A:A,'B0.SUM (tuần 0)'!$A356)</f>
        <v>0</v>
      </c>
      <c r="Q356" s="57">
        <f t="shared" si="32"/>
        <v>0</v>
      </c>
      <c r="R356" s="55"/>
      <c r="S356" s="55">
        <f>SUMIFS('B0.3.XK'!K:K,'B0.3.XK'!A:A,'B0.SUM (tuần 0)'!$A356)</f>
        <v>0</v>
      </c>
      <c r="T356" s="55"/>
      <c r="U356" s="55">
        <f>SUMIFS('B0.5.GT2'!K:K,'B0.5.GT2'!A:A,'B0.SUM (tuần 0)'!$A356)</f>
        <v>0</v>
      </c>
      <c r="V356" s="55">
        <f>SUMIFS('B0.4.OEM'!K:K,'B0.4.OEM'!A:A,'B0.SUM (tuần 0)'!$A356)</f>
        <v>0</v>
      </c>
      <c r="W356" s="55"/>
      <c r="X356" s="55">
        <f>SUMIFS('B0.8.Online'!K:K,'B0.8.Online'!A:A,'B0.SUM (tuần 0)'!$A356)</f>
        <v>0</v>
      </c>
      <c r="Y356" s="58">
        <f t="shared" si="33"/>
        <v>5000</v>
      </c>
      <c r="Z356" s="55"/>
      <c r="AA356" s="55">
        <f>SUMIFS('B0.3.XK'!L:L,'B0.3.XK'!A:A,'B0.SUM (tuần 0)'!$A356)</f>
        <v>5000</v>
      </c>
      <c r="AB356" s="55"/>
      <c r="AC356" s="55">
        <f>SUMIFS('B0.5.GT2'!L:L,'B0.5.GT2'!A:A,'B0.SUM (tuần 0)'!$A356)</f>
        <v>0</v>
      </c>
      <c r="AD356" s="55">
        <f>SUMIFS('B0.4.OEM'!L:L,'B0.4.OEM'!A:A,'B0.SUM (tuần 0)'!$A356)</f>
        <v>0</v>
      </c>
      <c r="AE356" s="55"/>
      <c r="AF356" s="55">
        <f>SUMIFS('B0.8.Online'!L:L,'B0.8.Online'!A:A,'B0.SUM (tuần 0)'!$A356)</f>
        <v>0</v>
      </c>
      <c r="AG356" s="59">
        <f t="shared" si="34"/>
        <v>0</v>
      </c>
      <c r="AH356" s="60"/>
      <c r="AI356" s="60">
        <f>SUMIFS('B0.3.XK'!M:M,'B0.3.XK'!A:A,'B0.SUM (tuần 0)'!$A356)</f>
        <v>0</v>
      </c>
      <c r="AJ356" s="60"/>
      <c r="AK356" s="60">
        <f>SUMIFS('B0.5.GT2'!M:M,'B0.5.GT2'!A:A,'B0.SUM (tuần 0)'!$A356)</f>
        <v>0</v>
      </c>
      <c r="AL356" s="55">
        <f>SUMIFS('B0.4.OEM'!M:M,'B0.4.OEM'!A:A,'B0.SUM (tuần 0)'!$A356)</f>
        <v>0</v>
      </c>
      <c r="AM356" s="60"/>
      <c r="AN356" s="60">
        <f>SUMIFS('B0.8.Online'!M:M,'B0.8.Online'!A:A,'B0.SUM (tuần 0)'!$A356)</f>
        <v>0</v>
      </c>
      <c r="AO356" s="61"/>
      <c r="AP356" s="1">
        <f>SUMIFS('B1.SUM (tuần 4)'!$I:$I,'B1.SUM (tuần 4)'!$A:$A,'B0.SUM (tuần 0)'!$A356)</f>
        <v>0</v>
      </c>
      <c r="AQ356" s="62">
        <f t="shared" si="35"/>
        <v>0</v>
      </c>
    </row>
    <row r="357" spans="1:43" ht="13.5" customHeight="1">
      <c r="A357" s="63">
        <v>2004010091</v>
      </c>
      <c r="B357" s="64" t="s">
        <v>576</v>
      </c>
      <c r="C357" s="64" t="s">
        <v>577</v>
      </c>
      <c r="D357" s="52" t="s">
        <v>42</v>
      </c>
      <c r="E357" s="52" t="s">
        <v>474</v>
      </c>
      <c r="F357" s="52"/>
      <c r="G357" s="52"/>
      <c r="H357" s="52">
        <v>12336</v>
      </c>
      <c r="I357" s="56">
        <f t="shared" si="31"/>
        <v>0</v>
      </c>
      <c r="J357" s="55"/>
      <c r="K357" s="55">
        <f>SUMIFS('B0.3.XK'!J:J,'B0.3.XK'!A:A,'B0.SUM (tuần 0)'!$A357)</f>
        <v>0</v>
      </c>
      <c r="L357" s="55"/>
      <c r="M357" s="55">
        <f>SUMIFS('B0.5.GT2'!K:K,'B0.5.GT2'!A:A,'B0.SUM (tuần 0)'!$A357)</f>
        <v>0</v>
      </c>
      <c r="N357" s="55">
        <f>SUMIFS('B0.4.OEM'!J:J,'B0.4.OEM'!A:A,'B0.SUM (tuần 0)'!$A357)</f>
        <v>0</v>
      </c>
      <c r="O357" s="55"/>
      <c r="P357" s="55">
        <f>SUMIFS('B0.8.Online'!J:J,'B0.8.Online'!A:A,'B0.SUM (tuần 0)'!$A357)</f>
        <v>0</v>
      </c>
      <c r="Q357" s="57">
        <f t="shared" si="32"/>
        <v>2000</v>
      </c>
      <c r="R357" s="55"/>
      <c r="S357" s="55">
        <f>SUMIFS('B0.3.XK'!K:K,'B0.3.XK'!A:A,'B0.SUM (tuần 0)'!$A357)</f>
        <v>2000</v>
      </c>
      <c r="T357" s="55"/>
      <c r="U357" s="55">
        <f>SUMIFS('B0.5.GT2'!K:K,'B0.5.GT2'!A:A,'B0.SUM (tuần 0)'!$A357)</f>
        <v>0</v>
      </c>
      <c r="V357" s="55">
        <f>SUMIFS('B0.4.OEM'!K:K,'B0.4.OEM'!A:A,'B0.SUM (tuần 0)'!$A357)</f>
        <v>0</v>
      </c>
      <c r="W357" s="55"/>
      <c r="X357" s="55">
        <f>SUMIFS('B0.8.Online'!K:K,'B0.8.Online'!A:A,'B0.SUM (tuần 0)'!$A357)</f>
        <v>0</v>
      </c>
      <c r="Y357" s="58">
        <f t="shared" si="33"/>
        <v>0</v>
      </c>
      <c r="Z357" s="55"/>
      <c r="AA357" s="55">
        <f>SUMIFS('B0.3.XK'!L:L,'B0.3.XK'!A:A,'B0.SUM (tuần 0)'!$A357)</f>
        <v>0</v>
      </c>
      <c r="AB357" s="55"/>
      <c r="AC357" s="55">
        <f>SUMIFS('B0.5.GT2'!L:L,'B0.5.GT2'!A:A,'B0.SUM (tuần 0)'!$A357)</f>
        <v>0</v>
      </c>
      <c r="AD357" s="55">
        <f>SUMIFS('B0.4.OEM'!L:L,'B0.4.OEM'!A:A,'B0.SUM (tuần 0)'!$A357)</f>
        <v>0</v>
      </c>
      <c r="AE357" s="55"/>
      <c r="AF357" s="55">
        <f>SUMIFS('B0.8.Online'!L:L,'B0.8.Online'!A:A,'B0.SUM (tuần 0)'!$A357)</f>
        <v>0</v>
      </c>
      <c r="AG357" s="59">
        <f t="shared" si="34"/>
        <v>0</v>
      </c>
      <c r="AH357" s="60"/>
      <c r="AI357" s="60">
        <f>SUMIFS('B0.3.XK'!M:M,'B0.3.XK'!A:A,'B0.SUM (tuần 0)'!$A357)</f>
        <v>0</v>
      </c>
      <c r="AJ357" s="60"/>
      <c r="AK357" s="60">
        <f>SUMIFS('B0.5.GT2'!M:M,'B0.5.GT2'!A:A,'B0.SUM (tuần 0)'!$A357)</f>
        <v>0</v>
      </c>
      <c r="AL357" s="55">
        <f>SUMIFS('B0.4.OEM'!M:M,'B0.4.OEM'!A:A,'B0.SUM (tuần 0)'!$A357)</f>
        <v>0</v>
      </c>
      <c r="AM357" s="60"/>
      <c r="AN357" s="60">
        <f>SUMIFS('B0.8.Online'!M:M,'B0.8.Online'!A:A,'B0.SUM (tuần 0)'!$A357)</f>
        <v>0</v>
      </c>
      <c r="AO357" s="61"/>
      <c r="AP357" s="1">
        <f>SUMIFS('B1.SUM (tuần 4)'!$I:$I,'B1.SUM (tuần 4)'!$A:$A,'B0.SUM (tuần 0)'!$A357)</f>
        <v>0</v>
      </c>
      <c r="AQ357" s="62">
        <f t="shared" si="35"/>
        <v>0</v>
      </c>
    </row>
    <row r="358" spans="1:43" ht="13.5" customHeight="1">
      <c r="A358" s="63">
        <v>2004010098</v>
      </c>
      <c r="B358" s="64" t="s">
        <v>578</v>
      </c>
      <c r="C358" s="64" t="s">
        <v>570</v>
      </c>
      <c r="D358" s="52" t="s">
        <v>42</v>
      </c>
      <c r="E358" s="52" t="s">
        <v>474</v>
      </c>
      <c r="F358" s="52"/>
      <c r="G358" s="52"/>
      <c r="H358" s="52">
        <v>26310</v>
      </c>
      <c r="I358" s="56">
        <f t="shared" si="31"/>
        <v>0</v>
      </c>
      <c r="J358" s="55"/>
      <c r="K358" s="55">
        <f>SUMIFS('B0.3.XK'!J:J,'B0.3.XK'!A:A,'B0.SUM (tuần 0)'!$A358)</f>
        <v>0</v>
      </c>
      <c r="L358" s="55"/>
      <c r="M358" s="55">
        <f>SUMIFS('B0.5.GT2'!K:K,'B0.5.GT2'!A:A,'B0.SUM (tuần 0)'!$A358)</f>
        <v>0</v>
      </c>
      <c r="N358" s="55">
        <f>SUMIFS('B0.4.OEM'!J:J,'B0.4.OEM'!A:A,'B0.SUM (tuần 0)'!$A358)</f>
        <v>0</v>
      </c>
      <c r="O358" s="55"/>
      <c r="P358" s="55">
        <f>SUMIFS('B0.8.Online'!J:J,'B0.8.Online'!A:A,'B0.SUM (tuần 0)'!$A358)</f>
        <v>0</v>
      </c>
      <c r="Q358" s="57">
        <f t="shared" si="32"/>
        <v>0</v>
      </c>
      <c r="R358" s="55"/>
      <c r="S358" s="55">
        <f>SUMIFS('B0.3.XK'!K:K,'B0.3.XK'!A:A,'B0.SUM (tuần 0)'!$A358)</f>
        <v>0</v>
      </c>
      <c r="T358" s="55"/>
      <c r="U358" s="55">
        <f>SUMIFS('B0.5.GT2'!K:K,'B0.5.GT2'!A:A,'B0.SUM (tuần 0)'!$A358)</f>
        <v>0</v>
      </c>
      <c r="V358" s="55">
        <f>SUMIFS('B0.4.OEM'!K:K,'B0.4.OEM'!A:A,'B0.SUM (tuần 0)'!$A358)</f>
        <v>0</v>
      </c>
      <c r="W358" s="55"/>
      <c r="X358" s="55">
        <f>SUMIFS('B0.8.Online'!K:K,'B0.8.Online'!A:A,'B0.SUM (tuần 0)'!$A358)</f>
        <v>0</v>
      </c>
      <c r="Y358" s="58">
        <f t="shared" si="33"/>
        <v>240</v>
      </c>
      <c r="Z358" s="55"/>
      <c r="AA358" s="55">
        <f>SUMIFS('B0.3.XK'!L:L,'B0.3.XK'!A:A,'B0.SUM (tuần 0)'!$A358)</f>
        <v>240</v>
      </c>
      <c r="AB358" s="55"/>
      <c r="AC358" s="55">
        <f>SUMIFS('B0.5.GT2'!L:L,'B0.5.GT2'!A:A,'B0.SUM (tuần 0)'!$A358)</f>
        <v>0</v>
      </c>
      <c r="AD358" s="55">
        <f>SUMIFS('B0.4.OEM'!L:L,'B0.4.OEM'!A:A,'B0.SUM (tuần 0)'!$A358)</f>
        <v>0</v>
      </c>
      <c r="AE358" s="55"/>
      <c r="AF358" s="55">
        <f>SUMIFS('B0.8.Online'!L:L,'B0.8.Online'!A:A,'B0.SUM (tuần 0)'!$A358)</f>
        <v>0</v>
      </c>
      <c r="AG358" s="59">
        <f t="shared" si="34"/>
        <v>0</v>
      </c>
      <c r="AH358" s="60"/>
      <c r="AI358" s="60">
        <f>SUMIFS('B0.3.XK'!M:M,'B0.3.XK'!A:A,'B0.SUM (tuần 0)'!$A358)</f>
        <v>0</v>
      </c>
      <c r="AJ358" s="60"/>
      <c r="AK358" s="60">
        <f>SUMIFS('B0.5.GT2'!M:M,'B0.5.GT2'!A:A,'B0.SUM (tuần 0)'!$A358)</f>
        <v>0</v>
      </c>
      <c r="AL358" s="55">
        <f>SUMIFS('B0.4.OEM'!M:M,'B0.4.OEM'!A:A,'B0.SUM (tuần 0)'!$A358)</f>
        <v>0</v>
      </c>
      <c r="AM358" s="60"/>
      <c r="AN358" s="60">
        <f>SUMIFS('B0.8.Online'!M:M,'B0.8.Online'!A:A,'B0.SUM (tuần 0)'!$A358)</f>
        <v>0</v>
      </c>
      <c r="AO358" s="61"/>
      <c r="AP358" s="1">
        <f>SUMIFS('B1.SUM (tuần 4)'!$I:$I,'B1.SUM (tuần 4)'!$A:$A,'B0.SUM (tuần 0)'!$A358)</f>
        <v>0</v>
      </c>
      <c r="AQ358" s="62">
        <f t="shared" si="35"/>
        <v>0</v>
      </c>
    </row>
    <row r="359" spans="1:43" ht="13.5" customHeight="1">
      <c r="A359" s="63">
        <v>2004010143</v>
      </c>
      <c r="B359" s="64" t="s">
        <v>579</v>
      </c>
      <c r="C359" s="64" t="s">
        <v>580</v>
      </c>
      <c r="D359" s="52" t="s">
        <v>42</v>
      </c>
      <c r="E359" s="52" t="s">
        <v>474</v>
      </c>
      <c r="F359" s="52"/>
      <c r="G359" s="52"/>
      <c r="H359" s="52">
        <v>8682</v>
      </c>
      <c r="I359" s="56">
        <f t="shared" si="31"/>
        <v>0</v>
      </c>
      <c r="J359" s="55"/>
      <c r="K359" s="55">
        <f>SUMIFS('B0.3.XK'!J:J,'B0.3.XK'!A:A,'B0.SUM (tuần 0)'!$A359)</f>
        <v>0</v>
      </c>
      <c r="L359" s="55"/>
      <c r="M359" s="55">
        <f>SUMIFS('B0.5.GT2'!K:K,'B0.5.GT2'!A:A,'B0.SUM (tuần 0)'!$A359)</f>
        <v>0</v>
      </c>
      <c r="N359" s="55">
        <f>SUMIFS('B0.4.OEM'!J:J,'B0.4.OEM'!A:A,'B0.SUM (tuần 0)'!$A359)</f>
        <v>0</v>
      </c>
      <c r="O359" s="55"/>
      <c r="P359" s="55">
        <f>SUMIFS('B0.8.Online'!J:J,'B0.8.Online'!A:A,'B0.SUM (tuần 0)'!$A359)</f>
        <v>0</v>
      </c>
      <c r="Q359" s="57">
        <f t="shared" si="32"/>
        <v>0</v>
      </c>
      <c r="R359" s="55"/>
      <c r="S359" s="55">
        <f>SUMIFS('B0.3.XK'!K:K,'B0.3.XK'!A:A,'B0.SUM (tuần 0)'!$A359)</f>
        <v>0</v>
      </c>
      <c r="T359" s="55"/>
      <c r="U359" s="55">
        <f>SUMIFS('B0.5.GT2'!K:K,'B0.5.GT2'!A:A,'B0.SUM (tuần 0)'!$A359)</f>
        <v>0</v>
      </c>
      <c r="V359" s="55">
        <f>SUMIFS('B0.4.OEM'!K:K,'B0.4.OEM'!A:A,'B0.SUM (tuần 0)'!$A359)</f>
        <v>0</v>
      </c>
      <c r="W359" s="55"/>
      <c r="X359" s="55">
        <f>SUMIFS('B0.8.Online'!K:K,'B0.8.Online'!A:A,'B0.SUM (tuần 0)'!$A359)</f>
        <v>0</v>
      </c>
      <c r="Y359" s="58">
        <f t="shared" si="33"/>
        <v>0</v>
      </c>
      <c r="Z359" s="55"/>
      <c r="AA359" s="55">
        <f>SUMIFS('B0.3.XK'!L:L,'B0.3.XK'!A:A,'B0.SUM (tuần 0)'!$A359)</f>
        <v>0</v>
      </c>
      <c r="AB359" s="55"/>
      <c r="AC359" s="55">
        <f>SUMIFS('B0.5.GT2'!L:L,'B0.5.GT2'!A:A,'B0.SUM (tuần 0)'!$A359)</f>
        <v>0</v>
      </c>
      <c r="AD359" s="55">
        <f>SUMIFS('B0.4.OEM'!L:L,'B0.4.OEM'!A:A,'B0.SUM (tuần 0)'!$A359)</f>
        <v>0</v>
      </c>
      <c r="AE359" s="55"/>
      <c r="AF359" s="55">
        <f>SUMIFS('B0.8.Online'!L:L,'B0.8.Online'!A:A,'B0.SUM (tuần 0)'!$A359)</f>
        <v>0</v>
      </c>
      <c r="AG359" s="59">
        <f t="shared" si="34"/>
        <v>0</v>
      </c>
      <c r="AH359" s="60"/>
      <c r="AI359" s="60">
        <f>SUMIFS('B0.3.XK'!M:M,'B0.3.XK'!A:A,'B0.SUM (tuần 0)'!$A359)</f>
        <v>0</v>
      </c>
      <c r="AJ359" s="60"/>
      <c r="AK359" s="60">
        <f>SUMIFS('B0.5.GT2'!M:M,'B0.5.GT2'!A:A,'B0.SUM (tuần 0)'!$A359)</f>
        <v>0</v>
      </c>
      <c r="AL359" s="55">
        <f>SUMIFS('B0.4.OEM'!M:M,'B0.4.OEM'!A:A,'B0.SUM (tuần 0)'!$A359)</f>
        <v>0</v>
      </c>
      <c r="AM359" s="60"/>
      <c r="AN359" s="60">
        <f>SUMIFS('B0.8.Online'!M:M,'B0.8.Online'!A:A,'B0.SUM (tuần 0)'!$A359)</f>
        <v>0</v>
      </c>
      <c r="AO359" s="61"/>
      <c r="AP359" s="1">
        <f>SUMIFS('B1.SUM (tuần 4)'!$I:$I,'B1.SUM (tuần 4)'!$A:$A,'B0.SUM (tuần 0)'!$A359)</f>
        <v>0</v>
      </c>
      <c r="AQ359" s="62">
        <f t="shared" si="35"/>
        <v>0</v>
      </c>
    </row>
    <row r="360" spans="1:43" ht="13.5" customHeight="1">
      <c r="A360" s="63">
        <v>2004010159</v>
      </c>
      <c r="B360" s="64" t="s">
        <v>581</v>
      </c>
      <c r="C360" s="64" t="s">
        <v>514</v>
      </c>
      <c r="D360" s="52" t="s">
        <v>42</v>
      </c>
      <c r="E360" s="52" t="s">
        <v>474</v>
      </c>
      <c r="F360" s="52"/>
      <c r="G360" s="52"/>
      <c r="H360" s="52">
        <v>10573</v>
      </c>
      <c r="I360" s="56">
        <f t="shared" si="31"/>
        <v>550</v>
      </c>
      <c r="J360" s="55"/>
      <c r="K360" s="55">
        <f>SUMIFS('B0.3.XK'!J:J,'B0.3.XK'!A:A,'B0.SUM (tuần 0)'!$A360)</f>
        <v>550</v>
      </c>
      <c r="L360" s="55"/>
      <c r="M360" s="55">
        <f>SUMIFS('B0.5.GT2'!K:K,'B0.5.GT2'!A:A,'B0.SUM (tuần 0)'!$A360)</f>
        <v>0</v>
      </c>
      <c r="N360" s="55">
        <f>SUMIFS('B0.4.OEM'!J:J,'B0.4.OEM'!A:A,'B0.SUM (tuần 0)'!$A360)</f>
        <v>0</v>
      </c>
      <c r="O360" s="55"/>
      <c r="P360" s="55">
        <f>SUMIFS('B0.8.Online'!J:J,'B0.8.Online'!A:A,'B0.SUM (tuần 0)'!$A360)</f>
        <v>0</v>
      </c>
      <c r="Q360" s="57">
        <f t="shared" si="32"/>
        <v>400</v>
      </c>
      <c r="R360" s="55"/>
      <c r="S360" s="55">
        <f>SUMIFS('B0.3.XK'!K:K,'B0.3.XK'!A:A,'B0.SUM (tuần 0)'!$A360)</f>
        <v>400</v>
      </c>
      <c r="T360" s="55"/>
      <c r="U360" s="55">
        <f>SUMIFS('B0.5.GT2'!K:K,'B0.5.GT2'!A:A,'B0.SUM (tuần 0)'!$A360)</f>
        <v>0</v>
      </c>
      <c r="V360" s="55">
        <f>SUMIFS('B0.4.OEM'!K:K,'B0.4.OEM'!A:A,'B0.SUM (tuần 0)'!$A360)</f>
        <v>0</v>
      </c>
      <c r="W360" s="55"/>
      <c r="X360" s="55">
        <f>SUMIFS('B0.8.Online'!K:K,'B0.8.Online'!A:A,'B0.SUM (tuần 0)'!$A360)</f>
        <v>0</v>
      </c>
      <c r="Y360" s="58">
        <f t="shared" si="33"/>
        <v>0</v>
      </c>
      <c r="Z360" s="55"/>
      <c r="AA360" s="55">
        <f>SUMIFS('B0.3.XK'!L:L,'B0.3.XK'!A:A,'B0.SUM (tuần 0)'!$A360)</f>
        <v>0</v>
      </c>
      <c r="AB360" s="55"/>
      <c r="AC360" s="55">
        <f>SUMIFS('B0.5.GT2'!L:L,'B0.5.GT2'!A:A,'B0.SUM (tuần 0)'!$A360)</f>
        <v>0</v>
      </c>
      <c r="AD360" s="55">
        <f>SUMIFS('B0.4.OEM'!L:L,'B0.4.OEM'!A:A,'B0.SUM (tuần 0)'!$A360)</f>
        <v>0</v>
      </c>
      <c r="AE360" s="55"/>
      <c r="AF360" s="55">
        <f>SUMIFS('B0.8.Online'!L:L,'B0.8.Online'!A:A,'B0.SUM (tuần 0)'!$A360)</f>
        <v>0</v>
      </c>
      <c r="AG360" s="59">
        <f t="shared" si="34"/>
        <v>0</v>
      </c>
      <c r="AH360" s="60"/>
      <c r="AI360" s="60">
        <f>SUMIFS('B0.3.XK'!M:M,'B0.3.XK'!A:A,'B0.SUM (tuần 0)'!$A360)</f>
        <v>0</v>
      </c>
      <c r="AJ360" s="60"/>
      <c r="AK360" s="60">
        <f>SUMIFS('B0.5.GT2'!M:M,'B0.5.GT2'!A:A,'B0.SUM (tuần 0)'!$A360)</f>
        <v>0</v>
      </c>
      <c r="AL360" s="55">
        <f>SUMIFS('B0.4.OEM'!M:M,'B0.4.OEM'!A:A,'B0.SUM (tuần 0)'!$A360)</f>
        <v>0</v>
      </c>
      <c r="AM360" s="60"/>
      <c r="AN360" s="60">
        <f>SUMIFS('B0.8.Online'!M:M,'B0.8.Online'!A:A,'B0.SUM (tuần 0)'!$A360)</f>
        <v>0</v>
      </c>
      <c r="AO360" s="61"/>
      <c r="AP360" s="1">
        <f>SUMIFS('B1.SUM (tuần 4)'!$I:$I,'B1.SUM (tuần 4)'!$A:$A,'B0.SUM (tuần 0)'!$A360)</f>
        <v>0</v>
      </c>
      <c r="AQ360" s="62">
        <f t="shared" si="35"/>
        <v>550</v>
      </c>
    </row>
    <row r="361" spans="1:43" ht="13.5" customHeight="1">
      <c r="A361" s="63">
        <v>2004010161</v>
      </c>
      <c r="B361" s="64" t="s">
        <v>582</v>
      </c>
      <c r="C361" s="64" t="s">
        <v>514</v>
      </c>
      <c r="D361" s="52" t="s">
        <v>42</v>
      </c>
      <c r="E361" s="52" t="s">
        <v>474</v>
      </c>
      <c r="F361" s="52"/>
      <c r="G361" s="52"/>
      <c r="H361" s="52">
        <v>9799</v>
      </c>
      <c r="I361" s="56">
        <f t="shared" si="31"/>
        <v>1500</v>
      </c>
      <c r="J361" s="55"/>
      <c r="K361" s="55">
        <f>SUMIFS('B0.3.XK'!J:J,'B0.3.XK'!A:A,'B0.SUM (tuần 0)'!$A361)</f>
        <v>1500</v>
      </c>
      <c r="L361" s="55"/>
      <c r="M361" s="55">
        <f>SUMIFS('B0.5.GT2'!K:K,'B0.5.GT2'!A:A,'B0.SUM (tuần 0)'!$A361)</f>
        <v>0</v>
      </c>
      <c r="N361" s="55">
        <f>SUMIFS('B0.4.OEM'!J:J,'B0.4.OEM'!A:A,'B0.SUM (tuần 0)'!$A361)</f>
        <v>0</v>
      </c>
      <c r="O361" s="55"/>
      <c r="P361" s="55">
        <f>SUMIFS('B0.8.Online'!J:J,'B0.8.Online'!A:A,'B0.SUM (tuần 0)'!$A361)</f>
        <v>0</v>
      </c>
      <c r="Q361" s="57">
        <f t="shared" si="32"/>
        <v>50</v>
      </c>
      <c r="R361" s="55"/>
      <c r="S361" s="55">
        <f>SUMIFS('B0.3.XK'!K:K,'B0.3.XK'!A:A,'B0.SUM (tuần 0)'!$A361)</f>
        <v>50</v>
      </c>
      <c r="T361" s="55"/>
      <c r="U361" s="55">
        <f>SUMIFS('B0.5.GT2'!K:K,'B0.5.GT2'!A:A,'B0.SUM (tuần 0)'!$A361)</f>
        <v>0</v>
      </c>
      <c r="V361" s="55">
        <f>SUMIFS('B0.4.OEM'!K:K,'B0.4.OEM'!A:A,'B0.SUM (tuần 0)'!$A361)</f>
        <v>0</v>
      </c>
      <c r="W361" s="55"/>
      <c r="X361" s="55">
        <f>SUMIFS('B0.8.Online'!K:K,'B0.8.Online'!A:A,'B0.SUM (tuần 0)'!$A361)</f>
        <v>0</v>
      </c>
      <c r="Y361" s="58">
        <f t="shared" si="33"/>
        <v>0</v>
      </c>
      <c r="Z361" s="55"/>
      <c r="AA361" s="55">
        <f>SUMIFS('B0.3.XK'!L:L,'B0.3.XK'!A:A,'B0.SUM (tuần 0)'!$A361)</f>
        <v>0</v>
      </c>
      <c r="AB361" s="55"/>
      <c r="AC361" s="55">
        <f>SUMIFS('B0.5.GT2'!L:L,'B0.5.GT2'!A:A,'B0.SUM (tuần 0)'!$A361)</f>
        <v>0</v>
      </c>
      <c r="AD361" s="55">
        <f>SUMIFS('B0.4.OEM'!L:L,'B0.4.OEM'!A:A,'B0.SUM (tuần 0)'!$A361)</f>
        <v>0</v>
      </c>
      <c r="AE361" s="55"/>
      <c r="AF361" s="55">
        <f>SUMIFS('B0.8.Online'!L:L,'B0.8.Online'!A:A,'B0.SUM (tuần 0)'!$A361)</f>
        <v>0</v>
      </c>
      <c r="AG361" s="59">
        <f t="shared" si="34"/>
        <v>0</v>
      </c>
      <c r="AH361" s="60"/>
      <c r="AI361" s="60">
        <f>SUMIFS('B0.3.XK'!M:M,'B0.3.XK'!A:A,'B0.SUM (tuần 0)'!$A361)</f>
        <v>0</v>
      </c>
      <c r="AJ361" s="60"/>
      <c r="AK361" s="60">
        <f>SUMIFS('B0.5.GT2'!M:M,'B0.5.GT2'!A:A,'B0.SUM (tuần 0)'!$A361)</f>
        <v>0</v>
      </c>
      <c r="AL361" s="55">
        <f>SUMIFS('B0.4.OEM'!M:M,'B0.4.OEM'!A:A,'B0.SUM (tuần 0)'!$A361)</f>
        <v>0</v>
      </c>
      <c r="AM361" s="60"/>
      <c r="AN361" s="60">
        <f>SUMIFS('B0.8.Online'!M:M,'B0.8.Online'!A:A,'B0.SUM (tuần 0)'!$A361)</f>
        <v>0</v>
      </c>
      <c r="AO361" s="61"/>
      <c r="AP361" s="1">
        <f>SUMIFS('B1.SUM (tuần 4)'!$I:$I,'B1.SUM (tuần 4)'!$A:$A,'B0.SUM (tuần 0)'!$A361)</f>
        <v>0</v>
      </c>
      <c r="AQ361" s="62">
        <f t="shared" si="35"/>
        <v>1500</v>
      </c>
    </row>
    <row r="362" spans="1:43" ht="13.5" customHeight="1">
      <c r="A362" s="63">
        <v>2004010185</v>
      </c>
      <c r="B362" s="64" t="s">
        <v>583</v>
      </c>
      <c r="C362" s="64" t="s">
        <v>584</v>
      </c>
      <c r="D362" s="52" t="s">
        <v>42</v>
      </c>
      <c r="E362" s="52" t="s">
        <v>474</v>
      </c>
      <c r="F362" s="52"/>
      <c r="G362" s="52"/>
      <c r="H362" s="52">
        <v>9472</v>
      </c>
      <c r="I362" s="56">
        <f t="shared" si="31"/>
        <v>902</v>
      </c>
      <c r="J362" s="55"/>
      <c r="K362" s="55">
        <f>SUMIFS('B0.3.XK'!J:J,'B0.3.XK'!A:A,'B0.SUM (tuần 0)'!$A362)</f>
        <v>200</v>
      </c>
      <c r="L362" s="55"/>
      <c r="M362" s="55">
        <f>SUMIFS('B0.5.GT2'!K:K,'B0.5.GT2'!A:A,'B0.SUM (tuần 0)'!$A362)</f>
        <v>0</v>
      </c>
      <c r="N362" s="55">
        <f>SUMIFS('B0.4.OEM'!J:J,'B0.4.OEM'!A:A,'B0.SUM (tuần 0)'!$A362)</f>
        <v>0</v>
      </c>
      <c r="O362" s="55"/>
      <c r="P362" s="55">
        <f>SUMIFS('B0.8.Online'!J:J,'B0.8.Online'!A:A,'B0.SUM (tuần 0)'!$A362)</f>
        <v>702</v>
      </c>
      <c r="Q362" s="57">
        <f t="shared" si="32"/>
        <v>810</v>
      </c>
      <c r="R362" s="55"/>
      <c r="S362" s="55">
        <f>SUMIFS('B0.3.XK'!K:K,'B0.3.XK'!A:A,'B0.SUM (tuần 0)'!$A362)</f>
        <v>0</v>
      </c>
      <c r="T362" s="55"/>
      <c r="U362" s="55">
        <f>SUMIFS('B0.5.GT2'!K:K,'B0.5.GT2'!A:A,'B0.SUM (tuần 0)'!$A362)</f>
        <v>0</v>
      </c>
      <c r="V362" s="55">
        <f>SUMIFS('B0.4.OEM'!K:K,'B0.4.OEM'!A:A,'B0.SUM (tuần 0)'!$A362)</f>
        <v>0</v>
      </c>
      <c r="W362" s="55"/>
      <c r="X362" s="55">
        <f>SUMIFS('B0.8.Online'!K:K,'B0.8.Online'!A:A,'B0.SUM (tuần 0)'!$A362)</f>
        <v>810</v>
      </c>
      <c r="Y362" s="58">
        <f t="shared" si="33"/>
        <v>810</v>
      </c>
      <c r="Z362" s="55"/>
      <c r="AA362" s="55">
        <f>SUMIFS('B0.3.XK'!L:L,'B0.3.XK'!A:A,'B0.SUM (tuần 0)'!$A362)</f>
        <v>0</v>
      </c>
      <c r="AB362" s="55"/>
      <c r="AC362" s="55">
        <f>SUMIFS('B0.5.GT2'!L:L,'B0.5.GT2'!A:A,'B0.SUM (tuần 0)'!$A362)</f>
        <v>0</v>
      </c>
      <c r="AD362" s="55">
        <f>SUMIFS('B0.4.OEM'!L:L,'B0.4.OEM'!A:A,'B0.SUM (tuần 0)'!$A362)</f>
        <v>0</v>
      </c>
      <c r="AE362" s="55"/>
      <c r="AF362" s="55">
        <f>SUMIFS('B0.8.Online'!L:L,'B0.8.Online'!A:A,'B0.SUM (tuần 0)'!$A362)</f>
        <v>810</v>
      </c>
      <c r="AG362" s="59">
        <f t="shared" si="34"/>
        <v>810</v>
      </c>
      <c r="AH362" s="60"/>
      <c r="AI362" s="60">
        <f>SUMIFS('B0.3.XK'!M:M,'B0.3.XK'!A:A,'B0.SUM (tuần 0)'!$A362)</f>
        <v>0</v>
      </c>
      <c r="AJ362" s="60"/>
      <c r="AK362" s="60">
        <f>SUMIFS('B0.5.GT2'!M:M,'B0.5.GT2'!A:A,'B0.SUM (tuần 0)'!$A362)</f>
        <v>0</v>
      </c>
      <c r="AL362" s="55">
        <f>SUMIFS('B0.4.OEM'!M:M,'B0.4.OEM'!A:A,'B0.SUM (tuần 0)'!$A362)</f>
        <v>0</v>
      </c>
      <c r="AM362" s="60"/>
      <c r="AN362" s="60">
        <f>SUMIFS('B0.8.Online'!M:M,'B0.8.Online'!A:A,'B0.SUM (tuần 0)'!$A362)</f>
        <v>810</v>
      </c>
      <c r="AO362" s="61"/>
      <c r="AP362" s="1">
        <f>SUMIFS('B1.SUM (tuần 4)'!$I:$I,'B1.SUM (tuần 4)'!$A:$A,'B0.SUM (tuần 0)'!$A362)</f>
        <v>0</v>
      </c>
      <c r="AQ362" s="62">
        <f t="shared" si="35"/>
        <v>902</v>
      </c>
    </row>
    <row r="363" spans="1:43" ht="13.5" customHeight="1">
      <c r="A363" s="63">
        <v>2004010236</v>
      </c>
      <c r="B363" s="64" t="s">
        <v>585</v>
      </c>
      <c r="C363" s="64" t="s">
        <v>514</v>
      </c>
      <c r="D363" s="52" t="s">
        <v>42</v>
      </c>
      <c r="E363" s="52" t="s">
        <v>474</v>
      </c>
      <c r="F363" s="52"/>
      <c r="G363" s="52"/>
      <c r="H363" s="52">
        <v>8682</v>
      </c>
      <c r="I363" s="56">
        <f t="shared" si="31"/>
        <v>0</v>
      </c>
      <c r="J363" s="55"/>
      <c r="K363" s="55">
        <f>SUMIFS('B0.3.XK'!J:J,'B0.3.XK'!A:A,'B0.SUM (tuần 0)'!$A363)</f>
        <v>0</v>
      </c>
      <c r="L363" s="55"/>
      <c r="M363" s="55">
        <f>SUMIFS('B0.5.GT2'!K:K,'B0.5.GT2'!A:A,'B0.SUM (tuần 0)'!$A363)</f>
        <v>0</v>
      </c>
      <c r="N363" s="55">
        <f>SUMIFS('B0.4.OEM'!J:J,'B0.4.OEM'!A:A,'B0.SUM (tuần 0)'!$A363)</f>
        <v>0</v>
      </c>
      <c r="O363" s="55"/>
      <c r="P363" s="55">
        <f>SUMIFS('B0.8.Online'!J:J,'B0.8.Online'!A:A,'B0.SUM (tuần 0)'!$A363)</f>
        <v>0</v>
      </c>
      <c r="Q363" s="57">
        <f t="shared" si="32"/>
        <v>0</v>
      </c>
      <c r="R363" s="55"/>
      <c r="S363" s="55">
        <f>SUMIFS('B0.3.XK'!K:K,'B0.3.XK'!A:A,'B0.SUM (tuần 0)'!$A363)</f>
        <v>0</v>
      </c>
      <c r="T363" s="55"/>
      <c r="U363" s="55">
        <f>SUMIFS('B0.5.GT2'!K:K,'B0.5.GT2'!A:A,'B0.SUM (tuần 0)'!$A363)</f>
        <v>0</v>
      </c>
      <c r="V363" s="55">
        <f>SUMIFS('B0.4.OEM'!K:K,'B0.4.OEM'!A:A,'B0.SUM (tuần 0)'!$A363)</f>
        <v>0</v>
      </c>
      <c r="W363" s="55"/>
      <c r="X363" s="55">
        <f>SUMIFS('B0.8.Online'!K:K,'B0.8.Online'!A:A,'B0.SUM (tuần 0)'!$A363)</f>
        <v>0</v>
      </c>
      <c r="Y363" s="58">
        <f t="shared" si="33"/>
        <v>0</v>
      </c>
      <c r="Z363" s="55"/>
      <c r="AA363" s="55">
        <f>SUMIFS('B0.3.XK'!L:L,'B0.3.XK'!A:A,'B0.SUM (tuần 0)'!$A363)</f>
        <v>0</v>
      </c>
      <c r="AB363" s="55"/>
      <c r="AC363" s="55">
        <f>SUMIFS('B0.5.GT2'!L:L,'B0.5.GT2'!A:A,'B0.SUM (tuần 0)'!$A363)</f>
        <v>0</v>
      </c>
      <c r="AD363" s="55">
        <f>SUMIFS('B0.4.OEM'!L:L,'B0.4.OEM'!A:A,'B0.SUM (tuần 0)'!$A363)</f>
        <v>0</v>
      </c>
      <c r="AE363" s="55"/>
      <c r="AF363" s="55">
        <f>SUMIFS('B0.8.Online'!L:L,'B0.8.Online'!A:A,'B0.SUM (tuần 0)'!$A363)</f>
        <v>0</v>
      </c>
      <c r="AG363" s="59">
        <f t="shared" si="34"/>
        <v>0</v>
      </c>
      <c r="AH363" s="60"/>
      <c r="AI363" s="60">
        <f>SUMIFS('B0.3.XK'!M:M,'B0.3.XK'!A:A,'B0.SUM (tuần 0)'!$A363)</f>
        <v>0</v>
      </c>
      <c r="AJ363" s="60"/>
      <c r="AK363" s="60">
        <f>SUMIFS('B0.5.GT2'!M:M,'B0.5.GT2'!A:A,'B0.SUM (tuần 0)'!$A363)</f>
        <v>0</v>
      </c>
      <c r="AL363" s="55">
        <f>SUMIFS('B0.4.OEM'!M:M,'B0.4.OEM'!A:A,'B0.SUM (tuần 0)'!$A363)</f>
        <v>0</v>
      </c>
      <c r="AM363" s="60"/>
      <c r="AN363" s="60">
        <f>SUMIFS('B0.8.Online'!M:M,'B0.8.Online'!A:A,'B0.SUM (tuần 0)'!$A363)</f>
        <v>0</v>
      </c>
      <c r="AO363" s="61"/>
      <c r="AP363" s="1">
        <f>SUMIFS('B1.SUM (tuần 4)'!$I:$I,'B1.SUM (tuần 4)'!$A:$A,'B0.SUM (tuần 0)'!$A363)</f>
        <v>0</v>
      </c>
      <c r="AQ363" s="62">
        <f t="shared" si="35"/>
        <v>0</v>
      </c>
    </row>
    <row r="364" spans="1:43" ht="13.5" customHeight="1">
      <c r="A364" s="63">
        <v>2004010245</v>
      </c>
      <c r="B364" s="64" t="s">
        <v>586</v>
      </c>
      <c r="C364" s="64" t="s">
        <v>514</v>
      </c>
      <c r="D364" s="52" t="s">
        <v>42</v>
      </c>
      <c r="E364" s="52" t="s">
        <v>474</v>
      </c>
      <c r="F364" s="52"/>
      <c r="G364" s="52"/>
      <c r="H364" s="52">
        <v>10524</v>
      </c>
      <c r="I364" s="56">
        <f t="shared" si="31"/>
        <v>0</v>
      </c>
      <c r="J364" s="55"/>
      <c r="K364" s="55">
        <f>SUMIFS('B0.3.XK'!J:J,'B0.3.XK'!A:A,'B0.SUM (tuần 0)'!$A364)</f>
        <v>0</v>
      </c>
      <c r="L364" s="55"/>
      <c r="M364" s="55">
        <f>SUMIFS('B0.5.GT2'!K:K,'B0.5.GT2'!A:A,'B0.SUM (tuần 0)'!$A364)</f>
        <v>0</v>
      </c>
      <c r="N364" s="55">
        <f>SUMIFS('B0.4.OEM'!J:J,'B0.4.OEM'!A:A,'B0.SUM (tuần 0)'!$A364)</f>
        <v>0</v>
      </c>
      <c r="O364" s="55"/>
      <c r="P364" s="55">
        <f>SUMIFS('B0.8.Online'!J:J,'B0.8.Online'!A:A,'B0.SUM (tuần 0)'!$A364)</f>
        <v>0</v>
      </c>
      <c r="Q364" s="57">
        <f t="shared" si="32"/>
        <v>0</v>
      </c>
      <c r="R364" s="55"/>
      <c r="S364" s="55">
        <f>SUMIFS('B0.3.XK'!K:K,'B0.3.XK'!A:A,'B0.SUM (tuần 0)'!$A364)</f>
        <v>0</v>
      </c>
      <c r="T364" s="55"/>
      <c r="U364" s="55">
        <f>SUMIFS('B0.5.GT2'!K:K,'B0.5.GT2'!A:A,'B0.SUM (tuần 0)'!$A364)</f>
        <v>0</v>
      </c>
      <c r="V364" s="55">
        <f>SUMIFS('B0.4.OEM'!K:K,'B0.4.OEM'!A:A,'B0.SUM (tuần 0)'!$A364)</f>
        <v>0</v>
      </c>
      <c r="W364" s="55"/>
      <c r="X364" s="55">
        <f>SUMIFS('B0.8.Online'!K:K,'B0.8.Online'!A:A,'B0.SUM (tuần 0)'!$A364)</f>
        <v>0</v>
      </c>
      <c r="Y364" s="58">
        <f t="shared" si="33"/>
        <v>0</v>
      </c>
      <c r="Z364" s="55"/>
      <c r="AA364" s="55">
        <f>SUMIFS('B0.3.XK'!L:L,'B0.3.XK'!A:A,'B0.SUM (tuần 0)'!$A364)</f>
        <v>0</v>
      </c>
      <c r="AB364" s="55"/>
      <c r="AC364" s="55">
        <f>SUMIFS('B0.5.GT2'!L:L,'B0.5.GT2'!A:A,'B0.SUM (tuần 0)'!$A364)</f>
        <v>0</v>
      </c>
      <c r="AD364" s="55">
        <f>SUMIFS('B0.4.OEM'!L:L,'B0.4.OEM'!A:A,'B0.SUM (tuần 0)'!$A364)</f>
        <v>0</v>
      </c>
      <c r="AE364" s="55"/>
      <c r="AF364" s="55">
        <f>SUMIFS('B0.8.Online'!L:L,'B0.8.Online'!A:A,'B0.SUM (tuần 0)'!$A364)</f>
        <v>0</v>
      </c>
      <c r="AG364" s="59">
        <f t="shared" si="34"/>
        <v>0</v>
      </c>
      <c r="AH364" s="60"/>
      <c r="AI364" s="60">
        <f>SUMIFS('B0.3.XK'!M:M,'B0.3.XK'!A:A,'B0.SUM (tuần 0)'!$A364)</f>
        <v>0</v>
      </c>
      <c r="AJ364" s="60"/>
      <c r="AK364" s="60">
        <f>SUMIFS('B0.5.GT2'!M:M,'B0.5.GT2'!A:A,'B0.SUM (tuần 0)'!$A364)</f>
        <v>0</v>
      </c>
      <c r="AL364" s="55">
        <f>SUMIFS('B0.4.OEM'!M:M,'B0.4.OEM'!A:A,'B0.SUM (tuần 0)'!$A364)</f>
        <v>0</v>
      </c>
      <c r="AM364" s="60"/>
      <c r="AN364" s="60">
        <f>SUMIFS('B0.8.Online'!M:M,'B0.8.Online'!A:A,'B0.SUM (tuần 0)'!$A364)</f>
        <v>0</v>
      </c>
      <c r="AO364" s="61"/>
      <c r="AP364" s="1">
        <f>SUMIFS('B1.SUM (tuần 4)'!$I:$I,'B1.SUM (tuần 4)'!$A:$A,'B0.SUM (tuần 0)'!$A364)</f>
        <v>0</v>
      </c>
      <c r="AQ364" s="62">
        <f t="shared" si="35"/>
        <v>0</v>
      </c>
    </row>
    <row r="365" spans="1:43" ht="13.5" customHeight="1">
      <c r="A365" s="63">
        <v>2004010256</v>
      </c>
      <c r="B365" s="64" t="s">
        <v>587</v>
      </c>
      <c r="C365" s="64" t="s">
        <v>514</v>
      </c>
      <c r="D365" s="52" t="s">
        <v>42</v>
      </c>
      <c r="E365" s="52" t="s">
        <v>474</v>
      </c>
      <c r="F365" s="52"/>
      <c r="G365" s="52"/>
      <c r="H365" s="52">
        <v>5788</v>
      </c>
      <c r="I365" s="56">
        <f t="shared" si="31"/>
        <v>3000</v>
      </c>
      <c r="J365" s="55"/>
      <c r="K365" s="55">
        <f>SUMIFS('B0.3.XK'!J:J,'B0.3.XK'!A:A,'B0.SUM (tuần 0)'!$A365)</f>
        <v>3000</v>
      </c>
      <c r="L365" s="55"/>
      <c r="M365" s="55">
        <f>SUMIFS('B0.5.GT2'!K:K,'B0.5.GT2'!A:A,'B0.SUM (tuần 0)'!$A365)</f>
        <v>0</v>
      </c>
      <c r="N365" s="55">
        <f>SUMIFS('B0.4.OEM'!J:J,'B0.4.OEM'!A:A,'B0.SUM (tuần 0)'!$A365)</f>
        <v>0</v>
      </c>
      <c r="O365" s="55"/>
      <c r="P365" s="55">
        <f>SUMIFS('B0.8.Online'!J:J,'B0.8.Online'!A:A,'B0.SUM (tuần 0)'!$A365)</f>
        <v>0</v>
      </c>
      <c r="Q365" s="57">
        <f t="shared" si="32"/>
        <v>0</v>
      </c>
      <c r="R365" s="55"/>
      <c r="S365" s="55">
        <f>SUMIFS('B0.3.XK'!K:K,'B0.3.XK'!A:A,'B0.SUM (tuần 0)'!$A365)</f>
        <v>0</v>
      </c>
      <c r="T365" s="55"/>
      <c r="U365" s="55">
        <f>SUMIFS('B0.5.GT2'!K:K,'B0.5.GT2'!A:A,'B0.SUM (tuần 0)'!$A365)</f>
        <v>0</v>
      </c>
      <c r="V365" s="55">
        <f>SUMIFS('B0.4.OEM'!K:K,'B0.4.OEM'!A:A,'B0.SUM (tuần 0)'!$A365)</f>
        <v>0</v>
      </c>
      <c r="W365" s="55"/>
      <c r="X365" s="55">
        <f>SUMIFS('B0.8.Online'!K:K,'B0.8.Online'!A:A,'B0.SUM (tuần 0)'!$A365)</f>
        <v>0</v>
      </c>
      <c r="Y365" s="58">
        <f t="shared" si="33"/>
        <v>0</v>
      </c>
      <c r="Z365" s="55"/>
      <c r="AA365" s="55">
        <f>SUMIFS('B0.3.XK'!L:L,'B0.3.XK'!A:A,'B0.SUM (tuần 0)'!$A365)</f>
        <v>0</v>
      </c>
      <c r="AB365" s="55"/>
      <c r="AC365" s="55">
        <f>SUMIFS('B0.5.GT2'!L:L,'B0.5.GT2'!A:A,'B0.SUM (tuần 0)'!$A365)</f>
        <v>0</v>
      </c>
      <c r="AD365" s="55">
        <f>SUMIFS('B0.4.OEM'!L:L,'B0.4.OEM'!A:A,'B0.SUM (tuần 0)'!$A365)</f>
        <v>0</v>
      </c>
      <c r="AE365" s="55"/>
      <c r="AF365" s="55">
        <f>SUMIFS('B0.8.Online'!L:L,'B0.8.Online'!A:A,'B0.SUM (tuần 0)'!$A365)</f>
        <v>0</v>
      </c>
      <c r="AG365" s="59">
        <f t="shared" si="34"/>
        <v>0</v>
      </c>
      <c r="AH365" s="60"/>
      <c r="AI365" s="60">
        <f>SUMIFS('B0.3.XK'!M:M,'B0.3.XK'!A:A,'B0.SUM (tuần 0)'!$A365)</f>
        <v>0</v>
      </c>
      <c r="AJ365" s="60"/>
      <c r="AK365" s="60">
        <f>SUMIFS('B0.5.GT2'!M:M,'B0.5.GT2'!A:A,'B0.SUM (tuần 0)'!$A365)</f>
        <v>0</v>
      </c>
      <c r="AL365" s="55">
        <f>SUMIFS('B0.4.OEM'!M:M,'B0.4.OEM'!A:A,'B0.SUM (tuần 0)'!$A365)</f>
        <v>0</v>
      </c>
      <c r="AM365" s="60"/>
      <c r="AN365" s="60">
        <f>SUMIFS('B0.8.Online'!M:M,'B0.8.Online'!A:A,'B0.SUM (tuần 0)'!$A365)</f>
        <v>0</v>
      </c>
      <c r="AO365" s="61"/>
      <c r="AP365" s="1">
        <f>SUMIFS('B1.SUM (tuần 4)'!$I:$I,'B1.SUM (tuần 4)'!$A:$A,'B0.SUM (tuần 0)'!$A365)</f>
        <v>0</v>
      </c>
      <c r="AQ365" s="62">
        <f t="shared" si="35"/>
        <v>3000</v>
      </c>
    </row>
    <row r="366" spans="1:43" ht="13.5" customHeight="1">
      <c r="A366" s="63">
        <v>2004010271</v>
      </c>
      <c r="B366" s="64" t="s">
        <v>588</v>
      </c>
      <c r="C366" s="64" t="s">
        <v>514</v>
      </c>
      <c r="D366" s="52" t="s">
        <v>42</v>
      </c>
      <c r="E366" s="52" t="s">
        <v>474</v>
      </c>
      <c r="F366" s="52"/>
      <c r="G366" s="52"/>
      <c r="H366" s="52">
        <v>8682</v>
      </c>
      <c r="I366" s="56">
        <f t="shared" si="31"/>
        <v>0</v>
      </c>
      <c r="J366" s="55"/>
      <c r="K366" s="55">
        <f>SUMIFS('B0.3.XK'!J:J,'B0.3.XK'!A:A,'B0.SUM (tuần 0)'!$A366)</f>
        <v>0</v>
      </c>
      <c r="L366" s="55"/>
      <c r="M366" s="55">
        <f>SUMIFS('B0.5.GT2'!K:K,'B0.5.GT2'!A:A,'B0.SUM (tuần 0)'!$A366)</f>
        <v>0</v>
      </c>
      <c r="N366" s="55">
        <f>SUMIFS('B0.4.OEM'!J:J,'B0.4.OEM'!A:A,'B0.SUM (tuần 0)'!$A366)</f>
        <v>0</v>
      </c>
      <c r="O366" s="55"/>
      <c r="P366" s="55">
        <f>SUMIFS('B0.8.Online'!J:J,'B0.8.Online'!A:A,'B0.SUM (tuần 0)'!$A366)</f>
        <v>0</v>
      </c>
      <c r="Q366" s="57">
        <f t="shared" si="32"/>
        <v>800</v>
      </c>
      <c r="R366" s="55"/>
      <c r="S366" s="55">
        <f>SUMIFS('B0.3.XK'!K:K,'B0.3.XK'!A:A,'B0.SUM (tuần 0)'!$A366)</f>
        <v>800</v>
      </c>
      <c r="T366" s="55"/>
      <c r="U366" s="55">
        <f>SUMIFS('B0.5.GT2'!K:K,'B0.5.GT2'!A:A,'B0.SUM (tuần 0)'!$A366)</f>
        <v>0</v>
      </c>
      <c r="V366" s="55">
        <f>SUMIFS('B0.4.OEM'!K:K,'B0.4.OEM'!A:A,'B0.SUM (tuần 0)'!$A366)</f>
        <v>0</v>
      </c>
      <c r="W366" s="55"/>
      <c r="X366" s="55">
        <f>SUMIFS('B0.8.Online'!K:K,'B0.8.Online'!A:A,'B0.SUM (tuần 0)'!$A366)</f>
        <v>0</v>
      </c>
      <c r="Y366" s="58">
        <f t="shared" si="33"/>
        <v>0</v>
      </c>
      <c r="Z366" s="55"/>
      <c r="AA366" s="55">
        <f>SUMIFS('B0.3.XK'!L:L,'B0.3.XK'!A:A,'B0.SUM (tuần 0)'!$A366)</f>
        <v>0</v>
      </c>
      <c r="AB366" s="55"/>
      <c r="AC366" s="55">
        <f>SUMIFS('B0.5.GT2'!L:L,'B0.5.GT2'!A:A,'B0.SUM (tuần 0)'!$A366)</f>
        <v>0</v>
      </c>
      <c r="AD366" s="55">
        <f>SUMIFS('B0.4.OEM'!L:L,'B0.4.OEM'!A:A,'B0.SUM (tuần 0)'!$A366)</f>
        <v>0</v>
      </c>
      <c r="AE366" s="55"/>
      <c r="AF366" s="55">
        <f>SUMIFS('B0.8.Online'!L:L,'B0.8.Online'!A:A,'B0.SUM (tuần 0)'!$A366)</f>
        <v>0</v>
      </c>
      <c r="AG366" s="59">
        <f t="shared" si="34"/>
        <v>0</v>
      </c>
      <c r="AH366" s="60"/>
      <c r="AI366" s="60">
        <f>SUMIFS('B0.3.XK'!M:M,'B0.3.XK'!A:A,'B0.SUM (tuần 0)'!$A366)</f>
        <v>0</v>
      </c>
      <c r="AJ366" s="60"/>
      <c r="AK366" s="60">
        <f>SUMIFS('B0.5.GT2'!M:M,'B0.5.GT2'!A:A,'B0.SUM (tuần 0)'!$A366)</f>
        <v>0</v>
      </c>
      <c r="AL366" s="55">
        <f>SUMIFS('B0.4.OEM'!M:M,'B0.4.OEM'!A:A,'B0.SUM (tuần 0)'!$A366)</f>
        <v>0</v>
      </c>
      <c r="AM366" s="60"/>
      <c r="AN366" s="60">
        <f>SUMIFS('B0.8.Online'!M:M,'B0.8.Online'!A:A,'B0.SUM (tuần 0)'!$A366)</f>
        <v>0</v>
      </c>
      <c r="AO366" s="61"/>
      <c r="AP366" s="1">
        <f>SUMIFS('B1.SUM (tuần 4)'!$I:$I,'B1.SUM (tuần 4)'!$A:$A,'B0.SUM (tuần 0)'!$A366)</f>
        <v>0</v>
      </c>
      <c r="AQ366" s="62">
        <f t="shared" si="35"/>
        <v>0</v>
      </c>
    </row>
    <row r="367" spans="1:43" ht="13.5" customHeight="1">
      <c r="A367" s="63">
        <v>2004010274</v>
      </c>
      <c r="B367" s="64" t="s">
        <v>589</v>
      </c>
      <c r="C367" s="64" t="s">
        <v>514</v>
      </c>
      <c r="D367" s="52" t="s">
        <v>42</v>
      </c>
      <c r="E367" s="52" t="s">
        <v>474</v>
      </c>
      <c r="F367" s="52"/>
      <c r="G367" s="52"/>
      <c r="H367" s="52">
        <v>9472</v>
      </c>
      <c r="I367" s="56">
        <f t="shared" si="31"/>
        <v>0</v>
      </c>
      <c r="J367" s="55"/>
      <c r="K367" s="55">
        <f>SUMIFS('B0.3.XK'!J:J,'B0.3.XK'!A:A,'B0.SUM (tuần 0)'!$A367)</f>
        <v>0</v>
      </c>
      <c r="L367" s="55"/>
      <c r="M367" s="55">
        <f>SUMIFS('B0.5.GT2'!K:K,'B0.5.GT2'!A:A,'B0.SUM (tuần 0)'!$A367)</f>
        <v>0</v>
      </c>
      <c r="N367" s="55">
        <f>SUMIFS('B0.4.OEM'!J:J,'B0.4.OEM'!A:A,'B0.SUM (tuần 0)'!$A367)</f>
        <v>0</v>
      </c>
      <c r="O367" s="55"/>
      <c r="P367" s="55">
        <f>SUMIFS('B0.8.Online'!J:J,'B0.8.Online'!A:A,'B0.SUM (tuần 0)'!$A367)</f>
        <v>0</v>
      </c>
      <c r="Q367" s="57">
        <f t="shared" si="32"/>
        <v>0</v>
      </c>
      <c r="R367" s="55"/>
      <c r="S367" s="55">
        <f>SUMIFS('B0.3.XK'!K:K,'B0.3.XK'!A:A,'B0.SUM (tuần 0)'!$A367)</f>
        <v>0</v>
      </c>
      <c r="T367" s="55"/>
      <c r="U367" s="55">
        <f>SUMIFS('B0.5.GT2'!K:K,'B0.5.GT2'!A:A,'B0.SUM (tuần 0)'!$A367)</f>
        <v>0</v>
      </c>
      <c r="V367" s="55">
        <f>SUMIFS('B0.4.OEM'!K:K,'B0.4.OEM'!A:A,'B0.SUM (tuần 0)'!$A367)</f>
        <v>0</v>
      </c>
      <c r="W367" s="55"/>
      <c r="X367" s="55">
        <f>SUMIFS('B0.8.Online'!K:K,'B0.8.Online'!A:A,'B0.SUM (tuần 0)'!$A367)</f>
        <v>0</v>
      </c>
      <c r="Y367" s="58">
        <f t="shared" si="33"/>
        <v>6600</v>
      </c>
      <c r="Z367" s="55"/>
      <c r="AA367" s="55">
        <f>SUMIFS('B0.3.XK'!L:L,'B0.3.XK'!A:A,'B0.SUM (tuần 0)'!$A367)</f>
        <v>6600</v>
      </c>
      <c r="AB367" s="55"/>
      <c r="AC367" s="55">
        <f>SUMIFS('B0.5.GT2'!L:L,'B0.5.GT2'!A:A,'B0.SUM (tuần 0)'!$A367)</f>
        <v>0</v>
      </c>
      <c r="AD367" s="55">
        <f>SUMIFS('B0.4.OEM'!L:L,'B0.4.OEM'!A:A,'B0.SUM (tuần 0)'!$A367)</f>
        <v>0</v>
      </c>
      <c r="AE367" s="55"/>
      <c r="AF367" s="55">
        <f>SUMIFS('B0.8.Online'!L:L,'B0.8.Online'!A:A,'B0.SUM (tuần 0)'!$A367)</f>
        <v>0</v>
      </c>
      <c r="AG367" s="59">
        <f t="shared" si="34"/>
        <v>0</v>
      </c>
      <c r="AH367" s="60"/>
      <c r="AI367" s="60">
        <f>SUMIFS('B0.3.XK'!M:M,'B0.3.XK'!A:A,'B0.SUM (tuần 0)'!$A367)</f>
        <v>0</v>
      </c>
      <c r="AJ367" s="60"/>
      <c r="AK367" s="60">
        <f>SUMIFS('B0.5.GT2'!M:M,'B0.5.GT2'!A:A,'B0.SUM (tuần 0)'!$A367)</f>
        <v>0</v>
      </c>
      <c r="AL367" s="55">
        <f>SUMIFS('B0.4.OEM'!M:M,'B0.4.OEM'!A:A,'B0.SUM (tuần 0)'!$A367)</f>
        <v>0</v>
      </c>
      <c r="AM367" s="60"/>
      <c r="AN367" s="60">
        <f>SUMIFS('B0.8.Online'!M:M,'B0.8.Online'!A:A,'B0.SUM (tuần 0)'!$A367)</f>
        <v>0</v>
      </c>
      <c r="AO367" s="61"/>
      <c r="AP367" s="1">
        <f>SUMIFS('B1.SUM (tuần 4)'!$I:$I,'B1.SUM (tuần 4)'!$A:$A,'B0.SUM (tuần 0)'!$A367)</f>
        <v>0</v>
      </c>
      <c r="AQ367" s="62">
        <f t="shared" si="35"/>
        <v>0</v>
      </c>
    </row>
    <row r="368" spans="1:43" ht="13.5" customHeight="1">
      <c r="A368" s="63">
        <v>2004010357</v>
      </c>
      <c r="B368" s="64" t="s">
        <v>590</v>
      </c>
      <c r="C368" s="64" t="s">
        <v>577</v>
      </c>
      <c r="D368" s="52" t="s">
        <v>42</v>
      </c>
      <c r="E368" s="52" t="s">
        <v>474</v>
      </c>
      <c r="F368" s="52"/>
      <c r="G368" s="52"/>
      <c r="H368" s="52">
        <v>12892</v>
      </c>
      <c r="I368" s="56">
        <f t="shared" si="31"/>
        <v>0</v>
      </c>
      <c r="J368" s="55"/>
      <c r="K368" s="55">
        <f>SUMIFS('B0.3.XK'!J:J,'B0.3.XK'!A:A,'B0.SUM (tuần 0)'!$A368)</f>
        <v>0</v>
      </c>
      <c r="L368" s="55"/>
      <c r="M368" s="55">
        <f>SUMIFS('B0.5.GT2'!K:K,'B0.5.GT2'!A:A,'B0.SUM (tuần 0)'!$A368)</f>
        <v>0</v>
      </c>
      <c r="N368" s="55">
        <f>SUMIFS('B0.4.OEM'!J:J,'B0.4.OEM'!A:A,'B0.SUM (tuần 0)'!$A368)</f>
        <v>0</v>
      </c>
      <c r="O368" s="55"/>
      <c r="P368" s="55">
        <f>SUMIFS('B0.8.Online'!J:J,'B0.8.Online'!A:A,'B0.SUM (tuần 0)'!$A368)</f>
        <v>0</v>
      </c>
      <c r="Q368" s="57">
        <f t="shared" si="32"/>
        <v>2000</v>
      </c>
      <c r="R368" s="55"/>
      <c r="S368" s="55">
        <f>SUMIFS('B0.3.XK'!K:K,'B0.3.XK'!A:A,'B0.SUM (tuần 0)'!$A368)</f>
        <v>2000</v>
      </c>
      <c r="T368" s="55"/>
      <c r="U368" s="55">
        <f>SUMIFS('B0.5.GT2'!K:K,'B0.5.GT2'!A:A,'B0.SUM (tuần 0)'!$A368)</f>
        <v>0</v>
      </c>
      <c r="V368" s="55">
        <f>SUMIFS('B0.4.OEM'!K:K,'B0.4.OEM'!A:A,'B0.SUM (tuần 0)'!$A368)</f>
        <v>0</v>
      </c>
      <c r="W368" s="55"/>
      <c r="X368" s="55">
        <f>SUMIFS('B0.8.Online'!K:K,'B0.8.Online'!A:A,'B0.SUM (tuần 0)'!$A368)</f>
        <v>0</v>
      </c>
      <c r="Y368" s="58">
        <f t="shared" si="33"/>
        <v>0</v>
      </c>
      <c r="Z368" s="55"/>
      <c r="AA368" s="55">
        <f>SUMIFS('B0.3.XK'!L:L,'B0.3.XK'!A:A,'B0.SUM (tuần 0)'!$A368)</f>
        <v>0</v>
      </c>
      <c r="AB368" s="55"/>
      <c r="AC368" s="55">
        <f>SUMIFS('B0.5.GT2'!L:L,'B0.5.GT2'!A:A,'B0.SUM (tuần 0)'!$A368)</f>
        <v>0</v>
      </c>
      <c r="AD368" s="55">
        <f>SUMIFS('B0.4.OEM'!L:L,'B0.4.OEM'!A:A,'B0.SUM (tuần 0)'!$A368)</f>
        <v>0</v>
      </c>
      <c r="AE368" s="55"/>
      <c r="AF368" s="55">
        <f>SUMIFS('B0.8.Online'!L:L,'B0.8.Online'!A:A,'B0.SUM (tuần 0)'!$A368)</f>
        <v>0</v>
      </c>
      <c r="AG368" s="59">
        <f t="shared" si="34"/>
        <v>0</v>
      </c>
      <c r="AH368" s="60"/>
      <c r="AI368" s="60">
        <f>SUMIFS('B0.3.XK'!M:M,'B0.3.XK'!A:A,'B0.SUM (tuần 0)'!$A368)</f>
        <v>0</v>
      </c>
      <c r="AJ368" s="60"/>
      <c r="AK368" s="60">
        <f>SUMIFS('B0.5.GT2'!M:M,'B0.5.GT2'!A:A,'B0.SUM (tuần 0)'!$A368)</f>
        <v>0</v>
      </c>
      <c r="AL368" s="55">
        <f>SUMIFS('B0.4.OEM'!M:M,'B0.4.OEM'!A:A,'B0.SUM (tuần 0)'!$A368)</f>
        <v>0</v>
      </c>
      <c r="AM368" s="60"/>
      <c r="AN368" s="60">
        <f>SUMIFS('B0.8.Online'!M:M,'B0.8.Online'!A:A,'B0.SUM (tuần 0)'!$A368)</f>
        <v>0</v>
      </c>
      <c r="AO368" s="61"/>
      <c r="AP368" s="1">
        <f>SUMIFS('B1.SUM (tuần 4)'!$I:$I,'B1.SUM (tuần 4)'!$A:$A,'B0.SUM (tuần 0)'!$A368)</f>
        <v>0</v>
      </c>
      <c r="AQ368" s="62">
        <f t="shared" si="35"/>
        <v>0</v>
      </c>
    </row>
    <row r="369" spans="1:43" ht="13.5" customHeight="1">
      <c r="A369" s="63">
        <v>2004010377</v>
      </c>
      <c r="B369" s="64" t="s">
        <v>591</v>
      </c>
      <c r="C369" s="64" t="s">
        <v>568</v>
      </c>
      <c r="D369" s="52" t="s">
        <v>42</v>
      </c>
      <c r="E369" s="52" t="s">
        <v>474</v>
      </c>
      <c r="F369" s="52"/>
      <c r="G369" s="52"/>
      <c r="H369" s="52">
        <v>4867</v>
      </c>
      <c r="I369" s="56">
        <f t="shared" si="31"/>
        <v>0</v>
      </c>
      <c r="J369" s="55"/>
      <c r="K369" s="55">
        <f>SUMIFS('B0.3.XK'!J:J,'B0.3.XK'!A:A,'B0.SUM (tuần 0)'!$A369)</f>
        <v>0</v>
      </c>
      <c r="L369" s="55"/>
      <c r="M369" s="55">
        <f>SUMIFS('B0.5.GT2'!K:K,'B0.5.GT2'!A:A,'B0.SUM (tuần 0)'!$A369)</f>
        <v>0</v>
      </c>
      <c r="N369" s="55">
        <f>SUMIFS('B0.4.OEM'!J:J,'B0.4.OEM'!A:A,'B0.SUM (tuần 0)'!$A369)</f>
        <v>0</v>
      </c>
      <c r="O369" s="55"/>
      <c r="P369" s="55">
        <f>SUMIFS('B0.8.Online'!J:J,'B0.8.Online'!A:A,'B0.SUM (tuần 0)'!$A369)</f>
        <v>0</v>
      </c>
      <c r="Q369" s="57">
        <f t="shared" si="32"/>
        <v>0</v>
      </c>
      <c r="R369" s="55"/>
      <c r="S369" s="55">
        <f>SUMIFS('B0.3.XK'!K:K,'B0.3.XK'!A:A,'B0.SUM (tuần 0)'!$A369)</f>
        <v>0</v>
      </c>
      <c r="T369" s="55"/>
      <c r="U369" s="55">
        <f>SUMIFS('B0.5.GT2'!K:K,'B0.5.GT2'!A:A,'B0.SUM (tuần 0)'!$A369)</f>
        <v>0</v>
      </c>
      <c r="V369" s="55">
        <f>SUMIFS('B0.4.OEM'!K:K,'B0.4.OEM'!A:A,'B0.SUM (tuần 0)'!$A369)</f>
        <v>0</v>
      </c>
      <c r="W369" s="55"/>
      <c r="X369" s="55">
        <f>SUMIFS('B0.8.Online'!K:K,'B0.8.Online'!A:A,'B0.SUM (tuần 0)'!$A369)</f>
        <v>0</v>
      </c>
      <c r="Y369" s="58">
        <f t="shared" si="33"/>
        <v>0</v>
      </c>
      <c r="Z369" s="55"/>
      <c r="AA369" s="55">
        <f>SUMIFS('B0.3.XK'!L:L,'B0.3.XK'!A:A,'B0.SUM (tuần 0)'!$A369)</f>
        <v>0</v>
      </c>
      <c r="AB369" s="55"/>
      <c r="AC369" s="55">
        <f>SUMIFS('B0.5.GT2'!L:L,'B0.5.GT2'!A:A,'B0.SUM (tuần 0)'!$A369)</f>
        <v>0</v>
      </c>
      <c r="AD369" s="55">
        <f>SUMIFS('B0.4.OEM'!L:L,'B0.4.OEM'!A:A,'B0.SUM (tuần 0)'!$A369)</f>
        <v>0</v>
      </c>
      <c r="AE369" s="55"/>
      <c r="AF369" s="55">
        <f>SUMIFS('B0.8.Online'!L:L,'B0.8.Online'!A:A,'B0.SUM (tuần 0)'!$A369)</f>
        <v>0</v>
      </c>
      <c r="AG369" s="59">
        <f t="shared" si="34"/>
        <v>0</v>
      </c>
      <c r="AH369" s="60"/>
      <c r="AI369" s="60">
        <f>SUMIFS('B0.3.XK'!M:M,'B0.3.XK'!A:A,'B0.SUM (tuần 0)'!$A369)</f>
        <v>0</v>
      </c>
      <c r="AJ369" s="60"/>
      <c r="AK369" s="60">
        <f>SUMIFS('B0.5.GT2'!M:M,'B0.5.GT2'!A:A,'B0.SUM (tuần 0)'!$A369)</f>
        <v>0</v>
      </c>
      <c r="AL369" s="55">
        <f>SUMIFS('B0.4.OEM'!M:M,'B0.4.OEM'!A:A,'B0.SUM (tuần 0)'!$A369)</f>
        <v>0</v>
      </c>
      <c r="AM369" s="60"/>
      <c r="AN369" s="60">
        <f>SUMIFS('B0.8.Online'!M:M,'B0.8.Online'!A:A,'B0.SUM (tuần 0)'!$A369)</f>
        <v>0</v>
      </c>
      <c r="AO369" s="61"/>
      <c r="AP369" s="1">
        <f>SUMIFS('B1.SUM (tuần 4)'!$I:$I,'B1.SUM (tuần 4)'!$A:$A,'B0.SUM (tuần 0)'!$A369)</f>
        <v>0</v>
      </c>
      <c r="AQ369" s="62">
        <f t="shared" si="35"/>
        <v>0</v>
      </c>
    </row>
    <row r="370" spans="1:43" ht="13.5" customHeight="1">
      <c r="A370" s="63">
        <v>2004010380</v>
      </c>
      <c r="B370" s="64" t="s">
        <v>592</v>
      </c>
      <c r="C370" s="64" t="s">
        <v>593</v>
      </c>
      <c r="D370" s="52" t="s">
        <v>42</v>
      </c>
      <c r="E370" s="52" t="s">
        <v>441</v>
      </c>
      <c r="F370" s="52"/>
      <c r="G370" s="52"/>
      <c r="H370" s="52">
        <v>47516</v>
      </c>
      <c r="I370" s="56">
        <f t="shared" si="31"/>
        <v>650</v>
      </c>
      <c r="J370" s="55"/>
      <c r="K370" s="55">
        <f>SUMIFS('B0.3.XK'!J:J,'B0.3.XK'!A:A,'B0.SUM (tuần 0)'!$A370)</f>
        <v>650</v>
      </c>
      <c r="L370" s="55"/>
      <c r="M370" s="55">
        <f>SUMIFS('B0.5.GT2'!K:K,'B0.5.GT2'!A:A,'B0.SUM (tuần 0)'!$A370)</f>
        <v>0</v>
      </c>
      <c r="N370" s="55">
        <f>SUMIFS('B0.4.OEM'!J:J,'B0.4.OEM'!A:A,'B0.SUM (tuần 0)'!$A370)</f>
        <v>0</v>
      </c>
      <c r="O370" s="55"/>
      <c r="P370" s="55">
        <f>SUMIFS('B0.8.Online'!J:J,'B0.8.Online'!A:A,'B0.SUM (tuần 0)'!$A370)</f>
        <v>0</v>
      </c>
      <c r="Q370" s="57">
        <f t="shared" si="32"/>
        <v>0</v>
      </c>
      <c r="R370" s="55"/>
      <c r="S370" s="55">
        <f>SUMIFS('B0.3.XK'!K:K,'B0.3.XK'!A:A,'B0.SUM (tuần 0)'!$A370)</f>
        <v>0</v>
      </c>
      <c r="T370" s="55"/>
      <c r="U370" s="55">
        <f>SUMIFS('B0.5.GT2'!K:K,'B0.5.GT2'!A:A,'B0.SUM (tuần 0)'!$A370)</f>
        <v>0</v>
      </c>
      <c r="V370" s="55">
        <f>SUMIFS('B0.4.OEM'!K:K,'B0.4.OEM'!A:A,'B0.SUM (tuần 0)'!$A370)</f>
        <v>0</v>
      </c>
      <c r="W370" s="55"/>
      <c r="X370" s="55">
        <f>SUMIFS('B0.8.Online'!K:K,'B0.8.Online'!A:A,'B0.SUM (tuần 0)'!$A370)</f>
        <v>0</v>
      </c>
      <c r="Y370" s="58">
        <f t="shared" si="33"/>
        <v>0</v>
      </c>
      <c r="Z370" s="55"/>
      <c r="AA370" s="55">
        <f>SUMIFS('B0.3.XK'!L:L,'B0.3.XK'!A:A,'B0.SUM (tuần 0)'!$A370)</f>
        <v>0</v>
      </c>
      <c r="AB370" s="55"/>
      <c r="AC370" s="55">
        <f>SUMIFS('B0.5.GT2'!L:L,'B0.5.GT2'!A:A,'B0.SUM (tuần 0)'!$A370)</f>
        <v>0</v>
      </c>
      <c r="AD370" s="55">
        <f>SUMIFS('B0.4.OEM'!L:L,'B0.4.OEM'!A:A,'B0.SUM (tuần 0)'!$A370)</f>
        <v>0</v>
      </c>
      <c r="AE370" s="55"/>
      <c r="AF370" s="55">
        <f>SUMIFS('B0.8.Online'!L:L,'B0.8.Online'!A:A,'B0.SUM (tuần 0)'!$A370)</f>
        <v>0</v>
      </c>
      <c r="AG370" s="59">
        <f t="shared" si="34"/>
        <v>0</v>
      </c>
      <c r="AH370" s="60"/>
      <c r="AI370" s="60">
        <f>SUMIFS('B0.3.XK'!M:M,'B0.3.XK'!A:A,'B0.SUM (tuần 0)'!$A370)</f>
        <v>0</v>
      </c>
      <c r="AJ370" s="60"/>
      <c r="AK370" s="60">
        <f>SUMIFS('B0.5.GT2'!M:M,'B0.5.GT2'!A:A,'B0.SUM (tuần 0)'!$A370)</f>
        <v>0</v>
      </c>
      <c r="AL370" s="55">
        <f>SUMIFS('B0.4.OEM'!M:M,'B0.4.OEM'!A:A,'B0.SUM (tuần 0)'!$A370)</f>
        <v>0</v>
      </c>
      <c r="AM370" s="60"/>
      <c r="AN370" s="60">
        <f>SUMIFS('B0.8.Online'!M:M,'B0.8.Online'!A:A,'B0.SUM (tuần 0)'!$A370)</f>
        <v>0</v>
      </c>
      <c r="AO370" s="61"/>
      <c r="AP370" s="1">
        <f>SUMIFS('B1.SUM (tuần 4)'!$I:$I,'B1.SUM (tuần 4)'!$A:$A,'B0.SUM (tuần 0)'!$A370)</f>
        <v>0</v>
      </c>
      <c r="AQ370" s="62">
        <f t="shared" si="35"/>
        <v>650</v>
      </c>
    </row>
    <row r="371" spans="1:43" ht="13.5" customHeight="1">
      <c r="A371" s="63">
        <v>2004010397</v>
      </c>
      <c r="B371" s="64" t="s">
        <v>594</v>
      </c>
      <c r="C371" s="64" t="s">
        <v>514</v>
      </c>
      <c r="D371" s="52" t="s">
        <v>42</v>
      </c>
      <c r="E371" s="52" t="s">
        <v>474</v>
      </c>
      <c r="F371" s="52"/>
      <c r="G371" s="52"/>
      <c r="H371" s="52">
        <v>8419</v>
      </c>
      <c r="I371" s="56">
        <f t="shared" si="31"/>
        <v>0</v>
      </c>
      <c r="J371" s="55"/>
      <c r="K371" s="55">
        <f>SUMIFS('B0.3.XK'!J:J,'B0.3.XK'!A:A,'B0.SUM (tuần 0)'!$A371)</f>
        <v>0</v>
      </c>
      <c r="L371" s="55"/>
      <c r="M371" s="55">
        <f>SUMIFS('B0.5.GT2'!K:K,'B0.5.GT2'!A:A,'B0.SUM (tuần 0)'!$A371)</f>
        <v>0</v>
      </c>
      <c r="N371" s="55">
        <f>SUMIFS('B0.4.OEM'!J:J,'B0.4.OEM'!A:A,'B0.SUM (tuần 0)'!$A371)</f>
        <v>0</v>
      </c>
      <c r="O371" s="55"/>
      <c r="P371" s="55">
        <f>SUMIFS('B0.8.Online'!J:J,'B0.8.Online'!A:A,'B0.SUM (tuần 0)'!$A371)</f>
        <v>0</v>
      </c>
      <c r="Q371" s="57">
        <f t="shared" si="32"/>
        <v>0</v>
      </c>
      <c r="R371" s="55"/>
      <c r="S371" s="55">
        <f>SUMIFS('B0.3.XK'!K:K,'B0.3.XK'!A:A,'B0.SUM (tuần 0)'!$A371)</f>
        <v>0</v>
      </c>
      <c r="T371" s="55"/>
      <c r="U371" s="55">
        <f>SUMIFS('B0.5.GT2'!K:K,'B0.5.GT2'!A:A,'B0.SUM (tuần 0)'!$A371)</f>
        <v>0</v>
      </c>
      <c r="V371" s="55">
        <f>SUMIFS('B0.4.OEM'!K:K,'B0.4.OEM'!A:A,'B0.SUM (tuần 0)'!$A371)</f>
        <v>0</v>
      </c>
      <c r="W371" s="55"/>
      <c r="X371" s="55">
        <f>SUMIFS('B0.8.Online'!K:K,'B0.8.Online'!A:A,'B0.SUM (tuần 0)'!$A371)</f>
        <v>0</v>
      </c>
      <c r="Y371" s="58">
        <f t="shared" si="33"/>
        <v>0</v>
      </c>
      <c r="Z371" s="55"/>
      <c r="AA371" s="55">
        <f>SUMIFS('B0.3.XK'!L:L,'B0.3.XK'!A:A,'B0.SUM (tuần 0)'!$A371)</f>
        <v>0</v>
      </c>
      <c r="AB371" s="55"/>
      <c r="AC371" s="55">
        <f>SUMIFS('B0.5.GT2'!L:L,'B0.5.GT2'!A:A,'B0.SUM (tuần 0)'!$A371)</f>
        <v>0</v>
      </c>
      <c r="AD371" s="55">
        <f>SUMIFS('B0.4.OEM'!L:L,'B0.4.OEM'!A:A,'B0.SUM (tuần 0)'!$A371)</f>
        <v>0</v>
      </c>
      <c r="AE371" s="55"/>
      <c r="AF371" s="55">
        <f>SUMIFS('B0.8.Online'!L:L,'B0.8.Online'!A:A,'B0.SUM (tuần 0)'!$A371)</f>
        <v>0</v>
      </c>
      <c r="AG371" s="59">
        <f t="shared" si="34"/>
        <v>0</v>
      </c>
      <c r="AH371" s="60"/>
      <c r="AI371" s="60">
        <f>SUMIFS('B0.3.XK'!M:M,'B0.3.XK'!A:A,'B0.SUM (tuần 0)'!$A371)</f>
        <v>0</v>
      </c>
      <c r="AJ371" s="60"/>
      <c r="AK371" s="60">
        <f>SUMIFS('B0.5.GT2'!M:M,'B0.5.GT2'!A:A,'B0.SUM (tuần 0)'!$A371)</f>
        <v>0</v>
      </c>
      <c r="AL371" s="55">
        <f>SUMIFS('B0.4.OEM'!M:M,'B0.4.OEM'!A:A,'B0.SUM (tuần 0)'!$A371)</f>
        <v>0</v>
      </c>
      <c r="AM371" s="60"/>
      <c r="AN371" s="60">
        <f>SUMIFS('B0.8.Online'!M:M,'B0.8.Online'!A:A,'B0.SUM (tuần 0)'!$A371)</f>
        <v>0</v>
      </c>
      <c r="AO371" s="61"/>
      <c r="AP371" s="1">
        <f>SUMIFS('B1.SUM (tuần 4)'!$I:$I,'B1.SUM (tuần 4)'!$A:$A,'B0.SUM (tuần 0)'!$A371)</f>
        <v>0</v>
      </c>
      <c r="AQ371" s="62">
        <f t="shared" si="35"/>
        <v>0</v>
      </c>
    </row>
    <row r="372" spans="1:43" ht="13.5" customHeight="1">
      <c r="A372" s="63">
        <v>2004010399</v>
      </c>
      <c r="B372" s="64" t="s">
        <v>595</v>
      </c>
      <c r="C372" s="64" t="s">
        <v>514</v>
      </c>
      <c r="D372" s="52" t="s">
        <v>309</v>
      </c>
      <c r="E372" s="52" t="s">
        <v>474</v>
      </c>
      <c r="F372" s="52"/>
      <c r="G372" s="52"/>
      <c r="H372" s="52">
        <v>8156</v>
      </c>
      <c r="I372" s="56">
        <f t="shared" si="31"/>
        <v>0</v>
      </c>
      <c r="J372" s="55"/>
      <c r="K372" s="55">
        <f>SUMIFS('B0.3.XK'!J:J,'B0.3.XK'!A:A,'B0.SUM (tuần 0)'!$A372)</f>
        <v>0</v>
      </c>
      <c r="L372" s="55"/>
      <c r="M372" s="55">
        <f>SUMIFS('B0.5.GT2'!K:K,'B0.5.GT2'!A:A,'B0.SUM (tuần 0)'!$A372)</f>
        <v>0</v>
      </c>
      <c r="N372" s="55">
        <f>SUMIFS('B0.4.OEM'!J:J,'B0.4.OEM'!A:A,'B0.SUM (tuần 0)'!$A372)</f>
        <v>0</v>
      </c>
      <c r="O372" s="55"/>
      <c r="P372" s="55">
        <f>SUMIFS('B0.8.Online'!J:J,'B0.8.Online'!A:A,'B0.SUM (tuần 0)'!$A372)</f>
        <v>0</v>
      </c>
      <c r="Q372" s="57">
        <f t="shared" si="32"/>
        <v>0</v>
      </c>
      <c r="R372" s="55"/>
      <c r="S372" s="55">
        <f>SUMIFS('B0.3.XK'!K:K,'B0.3.XK'!A:A,'B0.SUM (tuần 0)'!$A372)</f>
        <v>0</v>
      </c>
      <c r="T372" s="55"/>
      <c r="U372" s="55">
        <f>SUMIFS('B0.5.GT2'!K:K,'B0.5.GT2'!A:A,'B0.SUM (tuần 0)'!$A372)</f>
        <v>0</v>
      </c>
      <c r="V372" s="55">
        <f>SUMIFS('B0.4.OEM'!K:K,'B0.4.OEM'!A:A,'B0.SUM (tuần 0)'!$A372)</f>
        <v>0</v>
      </c>
      <c r="W372" s="55"/>
      <c r="X372" s="55">
        <f>SUMIFS('B0.8.Online'!K:K,'B0.8.Online'!A:A,'B0.SUM (tuần 0)'!$A372)</f>
        <v>0</v>
      </c>
      <c r="Y372" s="58">
        <f t="shared" si="33"/>
        <v>0</v>
      </c>
      <c r="Z372" s="55"/>
      <c r="AA372" s="55">
        <f>SUMIFS('B0.3.XK'!L:L,'B0.3.XK'!A:A,'B0.SUM (tuần 0)'!$A372)</f>
        <v>0</v>
      </c>
      <c r="AB372" s="55"/>
      <c r="AC372" s="55">
        <f>SUMIFS('B0.5.GT2'!L:L,'B0.5.GT2'!A:A,'B0.SUM (tuần 0)'!$A372)</f>
        <v>0</v>
      </c>
      <c r="AD372" s="55">
        <f>SUMIFS('B0.4.OEM'!L:L,'B0.4.OEM'!A:A,'B0.SUM (tuần 0)'!$A372)</f>
        <v>0</v>
      </c>
      <c r="AE372" s="55"/>
      <c r="AF372" s="55">
        <f>SUMIFS('B0.8.Online'!L:L,'B0.8.Online'!A:A,'B0.SUM (tuần 0)'!$A372)</f>
        <v>0</v>
      </c>
      <c r="AG372" s="59">
        <f t="shared" si="34"/>
        <v>0</v>
      </c>
      <c r="AH372" s="60"/>
      <c r="AI372" s="60">
        <f>SUMIFS('B0.3.XK'!M:M,'B0.3.XK'!A:A,'B0.SUM (tuần 0)'!$A372)</f>
        <v>0</v>
      </c>
      <c r="AJ372" s="60"/>
      <c r="AK372" s="60">
        <f>SUMIFS('B0.5.GT2'!M:M,'B0.5.GT2'!A:A,'B0.SUM (tuần 0)'!$A372)</f>
        <v>0</v>
      </c>
      <c r="AL372" s="55">
        <f>SUMIFS('B0.4.OEM'!M:M,'B0.4.OEM'!A:A,'B0.SUM (tuần 0)'!$A372)</f>
        <v>0</v>
      </c>
      <c r="AM372" s="60"/>
      <c r="AN372" s="60">
        <f>SUMIFS('B0.8.Online'!M:M,'B0.8.Online'!A:A,'B0.SUM (tuần 0)'!$A372)</f>
        <v>0</v>
      </c>
      <c r="AO372" s="61"/>
      <c r="AP372" s="1">
        <f>SUMIFS('B1.SUM (tuần 4)'!$I:$I,'B1.SUM (tuần 4)'!$A:$A,'B0.SUM (tuần 0)'!$A372)</f>
        <v>0</v>
      </c>
      <c r="AQ372" s="62">
        <f t="shared" si="35"/>
        <v>0</v>
      </c>
    </row>
    <row r="373" spans="1:43" ht="13.5" customHeight="1">
      <c r="A373" s="63">
        <v>2004010405</v>
      </c>
      <c r="B373" s="64" t="s">
        <v>596</v>
      </c>
      <c r="C373" s="64" t="s">
        <v>473</v>
      </c>
      <c r="D373" s="52" t="s">
        <v>42</v>
      </c>
      <c r="E373" s="52" t="s">
        <v>474</v>
      </c>
      <c r="F373" s="52"/>
      <c r="G373" s="52"/>
      <c r="H373" s="52">
        <v>6991</v>
      </c>
      <c r="I373" s="56">
        <f t="shared" si="31"/>
        <v>5000</v>
      </c>
      <c r="J373" s="55"/>
      <c r="K373" s="55">
        <f>SUMIFS('B0.3.XK'!J:J,'B0.3.XK'!A:A,'B0.SUM (tuần 0)'!$A373)</f>
        <v>5000</v>
      </c>
      <c r="L373" s="55"/>
      <c r="M373" s="55">
        <f>SUMIFS('B0.5.GT2'!K:K,'B0.5.GT2'!A:A,'B0.SUM (tuần 0)'!$A373)</f>
        <v>0</v>
      </c>
      <c r="N373" s="55">
        <f>SUMIFS('B0.4.OEM'!J:J,'B0.4.OEM'!A:A,'B0.SUM (tuần 0)'!$A373)</f>
        <v>0</v>
      </c>
      <c r="O373" s="55"/>
      <c r="P373" s="55">
        <f>SUMIFS('B0.8.Online'!J:J,'B0.8.Online'!A:A,'B0.SUM (tuần 0)'!$A373)</f>
        <v>0</v>
      </c>
      <c r="Q373" s="57">
        <f t="shared" si="32"/>
        <v>0</v>
      </c>
      <c r="R373" s="55"/>
      <c r="S373" s="55">
        <f>SUMIFS('B0.3.XK'!K:K,'B0.3.XK'!A:A,'B0.SUM (tuần 0)'!$A373)</f>
        <v>0</v>
      </c>
      <c r="T373" s="55"/>
      <c r="U373" s="55">
        <f>SUMIFS('B0.5.GT2'!K:K,'B0.5.GT2'!A:A,'B0.SUM (tuần 0)'!$A373)</f>
        <v>0</v>
      </c>
      <c r="V373" s="55">
        <f>SUMIFS('B0.4.OEM'!K:K,'B0.4.OEM'!A:A,'B0.SUM (tuần 0)'!$A373)</f>
        <v>0</v>
      </c>
      <c r="W373" s="55"/>
      <c r="X373" s="55">
        <f>SUMIFS('B0.8.Online'!K:K,'B0.8.Online'!A:A,'B0.SUM (tuần 0)'!$A373)</f>
        <v>0</v>
      </c>
      <c r="Y373" s="58">
        <f t="shared" si="33"/>
        <v>0</v>
      </c>
      <c r="Z373" s="55"/>
      <c r="AA373" s="55">
        <f>SUMIFS('B0.3.XK'!L:L,'B0.3.XK'!A:A,'B0.SUM (tuần 0)'!$A373)</f>
        <v>0</v>
      </c>
      <c r="AB373" s="55"/>
      <c r="AC373" s="55">
        <f>SUMIFS('B0.5.GT2'!L:L,'B0.5.GT2'!A:A,'B0.SUM (tuần 0)'!$A373)</f>
        <v>0</v>
      </c>
      <c r="AD373" s="55">
        <f>SUMIFS('B0.4.OEM'!L:L,'B0.4.OEM'!A:A,'B0.SUM (tuần 0)'!$A373)</f>
        <v>0</v>
      </c>
      <c r="AE373" s="55"/>
      <c r="AF373" s="55">
        <f>SUMIFS('B0.8.Online'!L:L,'B0.8.Online'!A:A,'B0.SUM (tuần 0)'!$A373)</f>
        <v>0</v>
      </c>
      <c r="AG373" s="59">
        <f t="shared" si="34"/>
        <v>5000</v>
      </c>
      <c r="AH373" s="60"/>
      <c r="AI373" s="60">
        <f>SUMIFS('B0.3.XK'!M:M,'B0.3.XK'!A:A,'B0.SUM (tuần 0)'!$A373)</f>
        <v>5000</v>
      </c>
      <c r="AJ373" s="60"/>
      <c r="AK373" s="60">
        <f>SUMIFS('B0.5.GT2'!M:M,'B0.5.GT2'!A:A,'B0.SUM (tuần 0)'!$A373)</f>
        <v>0</v>
      </c>
      <c r="AL373" s="55">
        <f>SUMIFS('B0.4.OEM'!M:M,'B0.4.OEM'!A:A,'B0.SUM (tuần 0)'!$A373)</f>
        <v>0</v>
      </c>
      <c r="AM373" s="60"/>
      <c r="AN373" s="60">
        <f>SUMIFS('B0.8.Online'!M:M,'B0.8.Online'!A:A,'B0.SUM (tuần 0)'!$A373)</f>
        <v>0</v>
      </c>
      <c r="AO373" s="61"/>
      <c r="AP373" s="1">
        <f>SUMIFS('B1.SUM (tuần 4)'!$I:$I,'B1.SUM (tuần 4)'!$A:$A,'B0.SUM (tuần 0)'!$A373)</f>
        <v>0</v>
      </c>
      <c r="AQ373" s="62">
        <f t="shared" si="35"/>
        <v>5000</v>
      </c>
    </row>
    <row r="374" spans="1:43" ht="13.5" customHeight="1">
      <c r="A374" s="63">
        <v>2004010420</v>
      </c>
      <c r="B374" s="64" t="s">
        <v>597</v>
      </c>
      <c r="C374" s="64" t="s">
        <v>598</v>
      </c>
      <c r="D374" s="52" t="s">
        <v>42</v>
      </c>
      <c r="E374" s="52" t="s">
        <v>474</v>
      </c>
      <c r="F374" s="52"/>
      <c r="G374" s="52"/>
      <c r="H374" s="52">
        <v>37886</v>
      </c>
      <c r="I374" s="56">
        <f t="shared" si="31"/>
        <v>0</v>
      </c>
      <c r="J374" s="55"/>
      <c r="K374" s="55">
        <f>SUMIFS('B0.3.XK'!J:J,'B0.3.XK'!A:A,'B0.SUM (tuần 0)'!$A374)</f>
        <v>0</v>
      </c>
      <c r="L374" s="55"/>
      <c r="M374" s="55">
        <f>SUMIFS('B0.5.GT2'!K:K,'B0.5.GT2'!A:A,'B0.SUM (tuần 0)'!$A374)</f>
        <v>0</v>
      </c>
      <c r="N374" s="55">
        <f>SUMIFS('B0.4.OEM'!J:J,'B0.4.OEM'!A:A,'B0.SUM (tuần 0)'!$A374)</f>
        <v>0</v>
      </c>
      <c r="O374" s="55"/>
      <c r="P374" s="55">
        <f>SUMIFS('B0.8.Online'!J:J,'B0.8.Online'!A:A,'B0.SUM (tuần 0)'!$A374)</f>
        <v>0</v>
      </c>
      <c r="Q374" s="57">
        <f t="shared" si="32"/>
        <v>0</v>
      </c>
      <c r="R374" s="55"/>
      <c r="S374" s="55">
        <f>SUMIFS('B0.3.XK'!K:K,'B0.3.XK'!A:A,'B0.SUM (tuần 0)'!$A374)</f>
        <v>0</v>
      </c>
      <c r="T374" s="55"/>
      <c r="U374" s="55">
        <f>SUMIFS('B0.5.GT2'!K:K,'B0.5.GT2'!A:A,'B0.SUM (tuần 0)'!$A374)</f>
        <v>0</v>
      </c>
      <c r="V374" s="55">
        <f>SUMIFS('B0.4.OEM'!K:K,'B0.4.OEM'!A:A,'B0.SUM (tuần 0)'!$A374)</f>
        <v>0</v>
      </c>
      <c r="W374" s="55"/>
      <c r="X374" s="55">
        <f>SUMIFS('B0.8.Online'!K:K,'B0.8.Online'!A:A,'B0.SUM (tuần 0)'!$A374)</f>
        <v>0</v>
      </c>
      <c r="Y374" s="58">
        <f t="shared" si="33"/>
        <v>800</v>
      </c>
      <c r="Z374" s="55"/>
      <c r="AA374" s="55">
        <f>SUMIFS('B0.3.XK'!L:L,'B0.3.XK'!A:A,'B0.SUM (tuần 0)'!$A374)</f>
        <v>800</v>
      </c>
      <c r="AB374" s="55"/>
      <c r="AC374" s="55">
        <f>SUMIFS('B0.5.GT2'!L:L,'B0.5.GT2'!A:A,'B0.SUM (tuần 0)'!$A374)</f>
        <v>0</v>
      </c>
      <c r="AD374" s="55">
        <f>SUMIFS('B0.4.OEM'!L:L,'B0.4.OEM'!A:A,'B0.SUM (tuần 0)'!$A374)</f>
        <v>0</v>
      </c>
      <c r="AE374" s="55"/>
      <c r="AF374" s="55">
        <f>SUMIFS('B0.8.Online'!L:L,'B0.8.Online'!A:A,'B0.SUM (tuần 0)'!$A374)</f>
        <v>0</v>
      </c>
      <c r="AG374" s="59">
        <f t="shared" si="34"/>
        <v>0</v>
      </c>
      <c r="AH374" s="60"/>
      <c r="AI374" s="60">
        <f>SUMIFS('B0.3.XK'!M:M,'B0.3.XK'!A:A,'B0.SUM (tuần 0)'!$A374)</f>
        <v>0</v>
      </c>
      <c r="AJ374" s="60"/>
      <c r="AK374" s="60">
        <f>SUMIFS('B0.5.GT2'!M:M,'B0.5.GT2'!A:A,'B0.SUM (tuần 0)'!$A374)</f>
        <v>0</v>
      </c>
      <c r="AL374" s="55">
        <f>SUMIFS('B0.4.OEM'!M:M,'B0.4.OEM'!A:A,'B0.SUM (tuần 0)'!$A374)</f>
        <v>0</v>
      </c>
      <c r="AM374" s="60"/>
      <c r="AN374" s="60">
        <f>SUMIFS('B0.8.Online'!M:M,'B0.8.Online'!A:A,'B0.SUM (tuần 0)'!$A374)</f>
        <v>0</v>
      </c>
      <c r="AO374" s="61"/>
      <c r="AP374" s="1">
        <f>SUMIFS('B1.SUM (tuần 4)'!$I:$I,'B1.SUM (tuần 4)'!$A:$A,'B0.SUM (tuần 0)'!$A374)</f>
        <v>0</v>
      </c>
      <c r="AQ374" s="62">
        <f t="shared" si="35"/>
        <v>0</v>
      </c>
    </row>
    <row r="375" spans="1:43" ht="13.5" customHeight="1">
      <c r="A375" s="63">
        <v>2004010421</v>
      </c>
      <c r="B375" s="64" t="s">
        <v>599</v>
      </c>
      <c r="C375" s="64" t="s">
        <v>600</v>
      </c>
      <c r="D375" s="52" t="s">
        <v>42</v>
      </c>
      <c r="E375" s="52" t="s">
        <v>474</v>
      </c>
      <c r="F375" s="52"/>
      <c r="G375" s="52"/>
      <c r="H375" s="52">
        <v>28415</v>
      </c>
      <c r="I375" s="56">
        <f t="shared" si="31"/>
        <v>0</v>
      </c>
      <c r="J375" s="55"/>
      <c r="K375" s="55">
        <f>SUMIFS('B0.3.XK'!J:J,'B0.3.XK'!A:A,'B0.SUM (tuần 0)'!$A375)</f>
        <v>0</v>
      </c>
      <c r="L375" s="55"/>
      <c r="M375" s="55">
        <f>SUMIFS('B0.5.GT2'!K:K,'B0.5.GT2'!A:A,'B0.SUM (tuần 0)'!$A375)</f>
        <v>0</v>
      </c>
      <c r="N375" s="55">
        <f>SUMIFS('B0.4.OEM'!J:J,'B0.4.OEM'!A:A,'B0.SUM (tuần 0)'!$A375)</f>
        <v>0</v>
      </c>
      <c r="O375" s="55"/>
      <c r="P375" s="55">
        <f>SUMIFS('B0.8.Online'!J:J,'B0.8.Online'!A:A,'B0.SUM (tuần 0)'!$A375)</f>
        <v>0</v>
      </c>
      <c r="Q375" s="57">
        <f t="shared" si="32"/>
        <v>0</v>
      </c>
      <c r="R375" s="55"/>
      <c r="S375" s="55">
        <f>SUMIFS('B0.3.XK'!K:K,'B0.3.XK'!A:A,'B0.SUM (tuần 0)'!$A375)</f>
        <v>0</v>
      </c>
      <c r="T375" s="55"/>
      <c r="U375" s="55">
        <f>SUMIFS('B0.5.GT2'!K:K,'B0.5.GT2'!A:A,'B0.SUM (tuần 0)'!$A375)</f>
        <v>0</v>
      </c>
      <c r="V375" s="55">
        <f>SUMIFS('B0.4.OEM'!K:K,'B0.4.OEM'!A:A,'B0.SUM (tuần 0)'!$A375)</f>
        <v>0</v>
      </c>
      <c r="W375" s="55"/>
      <c r="X375" s="55">
        <f>SUMIFS('B0.8.Online'!K:K,'B0.8.Online'!A:A,'B0.SUM (tuần 0)'!$A375)</f>
        <v>0</v>
      </c>
      <c r="Y375" s="58">
        <f t="shared" si="33"/>
        <v>800</v>
      </c>
      <c r="Z375" s="55"/>
      <c r="AA375" s="55">
        <f>SUMIFS('B0.3.XK'!L:L,'B0.3.XK'!A:A,'B0.SUM (tuần 0)'!$A375)</f>
        <v>800</v>
      </c>
      <c r="AB375" s="55"/>
      <c r="AC375" s="55">
        <f>SUMIFS('B0.5.GT2'!L:L,'B0.5.GT2'!A:A,'B0.SUM (tuần 0)'!$A375)</f>
        <v>0</v>
      </c>
      <c r="AD375" s="55">
        <f>SUMIFS('B0.4.OEM'!L:L,'B0.4.OEM'!A:A,'B0.SUM (tuần 0)'!$A375)</f>
        <v>0</v>
      </c>
      <c r="AE375" s="55"/>
      <c r="AF375" s="55">
        <f>SUMIFS('B0.8.Online'!L:L,'B0.8.Online'!A:A,'B0.SUM (tuần 0)'!$A375)</f>
        <v>0</v>
      </c>
      <c r="AG375" s="59">
        <f t="shared" si="34"/>
        <v>0</v>
      </c>
      <c r="AH375" s="60"/>
      <c r="AI375" s="60">
        <f>SUMIFS('B0.3.XK'!M:M,'B0.3.XK'!A:A,'B0.SUM (tuần 0)'!$A375)</f>
        <v>0</v>
      </c>
      <c r="AJ375" s="60"/>
      <c r="AK375" s="60">
        <f>SUMIFS('B0.5.GT2'!M:M,'B0.5.GT2'!A:A,'B0.SUM (tuần 0)'!$A375)</f>
        <v>0</v>
      </c>
      <c r="AL375" s="55">
        <f>SUMIFS('B0.4.OEM'!M:M,'B0.4.OEM'!A:A,'B0.SUM (tuần 0)'!$A375)</f>
        <v>0</v>
      </c>
      <c r="AM375" s="60"/>
      <c r="AN375" s="60">
        <f>SUMIFS('B0.8.Online'!M:M,'B0.8.Online'!A:A,'B0.SUM (tuần 0)'!$A375)</f>
        <v>0</v>
      </c>
      <c r="AO375" s="61"/>
      <c r="AP375" s="1">
        <f>SUMIFS('B1.SUM (tuần 4)'!$I:$I,'B1.SUM (tuần 4)'!$A:$A,'B0.SUM (tuần 0)'!$A375)</f>
        <v>0</v>
      </c>
      <c r="AQ375" s="62">
        <f t="shared" si="35"/>
        <v>0</v>
      </c>
    </row>
    <row r="376" spans="1:43" ht="13.5" customHeight="1">
      <c r="A376" s="63">
        <v>2004010436</v>
      </c>
      <c r="B376" s="64" t="s">
        <v>601</v>
      </c>
      <c r="C376" s="64" t="s">
        <v>473</v>
      </c>
      <c r="D376" s="52" t="s">
        <v>42</v>
      </c>
      <c r="E376" s="52" t="s">
        <v>474</v>
      </c>
      <c r="F376" s="52"/>
      <c r="G376" s="52"/>
      <c r="H376" s="52"/>
      <c r="I376" s="56">
        <f t="shared" si="31"/>
        <v>0</v>
      </c>
      <c r="J376" s="55"/>
      <c r="K376" s="55">
        <f>SUMIFS('B0.3.XK'!J:J,'B0.3.XK'!A:A,'B0.SUM (tuần 0)'!$A376)</f>
        <v>0</v>
      </c>
      <c r="L376" s="55"/>
      <c r="M376" s="55">
        <f>SUMIFS('B0.5.GT2'!K:K,'B0.5.GT2'!A:A,'B0.SUM (tuần 0)'!$A376)</f>
        <v>0</v>
      </c>
      <c r="N376" s="55">
        <f>SUMIFS('B0.4.OEM'!J:J,'B0.4.OEM'!A:A,'B0.SUM (tuần 0)'!$A376)</f>
        <v>0</v>
      </c>
      <c r="O376" s="55"/>
      <c r="P376" s="55">
        <f>SUMIFS('B0.8.Online'!J:J,'B0.8.Online'!A:A,'B0.SUM (tuần 0)'!$A376)</f>
        <v>0</v>
      </c>
      <c r="Q376" s="57">
        <f t="shared" si="32"/>
        <v>380</v>
      </c>
      <c r="R376" s="55"/>
      <c r="S376" s="55">
        <f>SUMIFS('B0.3.XK'!K:K,'B0.3.XK'!A:A,'B0.SUM (tuần 0)'!$A376)</f>
        <v>380</v>
      </c>
      <c r="T376" s="55"/>
      <c r="U376" s="55">
        <f>SUMIFS('B0.5.GT2'!K:K,'B0.5.GT2'!A:A,'B0.SUM (tuần 0)'!$A376)</f>
        <v>0</v>
      </c>
      <c r="V376" s="55">
        <f>SUMIFS('B0.4.OEM'!K:K,'B0.4.OEM'!A:A,'B0.SUM (tuần 0)'!$A376)</f>
        <v>0</v>
      </c>
      <c r="W376" s="55"/>
      <c r="X376" s="55">
        <f>SUMIFS('B0.8.Online'!K:K,'B0.8.Online'!A:A,'B0.SUM (tuần 0)'!$A376)</f>
        <v>0</v>
      </c>
      <c r="Y376" s="58">
        <f t="shared" si="33"/>
        <v>0</v>
      </c>
      <c r="Z376" s="55"/>
      <c r="AA376" s="55">
        <f>SUMIFS('B0.3.XK'!L:L,'B0.3.XK'!A:A,'B0.SUM (tuần 0)'!$A376)</f>
        <v>0</v>
      </c>
      <c r="AB376" s="55"/>
      <c r="AC376" s="55">
        <f>SUMIFS('B0.5.GT2'!L:L,'B0.5.GT2'!A:A,'B0.SUM (tuần 0)'!$A376)</f>
        <v>0</v>
      </c>
      <c r="AD376" s="55">
        <f>SUMIFS('B0.4.OEM'!L:L,'B0.4.OEM'!A:A,'B0.SUM (tuần 0)'!$A376)</f>
        <v>0</v>
      </c>
      <c r="AE376" s="55"/>
      <c r="AF376" s="55">
        <f>SUMIFS('B0.8.Online'!L:L,'B0.8.Online'!A:A,'B0.SUM (tuần 0)'!$A376)</f>
        <v>0</v>
      </c>
      <c r="AG376" s="59">
        <f t="shared" si="34"/>
        <v>0</v>
      </c>
      <c r="AH376" s="60"/>
      <c r="AI376" s="60">
        <f>SUMIFS('B0.3.XK'!M:M,'B0.3.XK'!A:A,'B0.SUM (tuần 0)'!$A376)</f>
        <v>0</v>
      </c>
      <c r="AJ376" s="60"/>
      <c r="AK376" s="60">
        <f>SUMIFS('B0.5.GT2'!M:M,'B0.5.GT2'!A:A,'B0.SUM (tuần 0)'!$A376)</f>
        <v>0</v>
      </c>
      <c r="AL376" s="55">
        <f>SUMIFS('B0.4.OEM'!M:M,'B0.4.OEM'!A:A,'B0.SUM (tuần 0)'!$A376)</f>
        <v>0</v>
      </c>
      <c r="AM376" s="60"/>
      <c r="AN376" s="60">
        <f>SUMIFS('B0.8.Online'!M:M,'B0.8.Online'!A:A,'B0.SUM (tuần 0)'!$A376)</f>
        <v>0</v>
      </c>
      <c r="AO376" s="61"/>
      <c r="AP376" s="1">
        <f>SUMIFS('B1.SUM (tuần 4)'!$I:$I,'B1.SUM (tuần 4)'!$A:$A,'B0.SUM (tuần 0)'!$A376)</f>
        <v>0</v>
      </c>
      <c r="AQ376" s="62">
        <f t="shared" si="35"/>
        <v>0</v>
      </c>
    </row>
    <row r="377" spans="1:43" ht="13.5" customHeight="1">
      <c r="A377" s="63">
        <v>2004010463</v>
      </c>
      <c r="B377" s="64" t="s">
        <v>602</v>
      </c>
      <c r="C377" s="64" t="s">
        <v>473</v>
      </c>
      <c r="D377" s="52" t="s">
        <v>42</v>
      </c>
      <c r="E377" s="52" t="s">
        <v>474</v>
      </c>
      <c r="F377" s="52"/>
      <c r="G377" s="52"/>
      <c r="H377" s="52">
        <v>7893</v>
      </c>
      <c r="I377" s="56">
        <f t="shared" si="31"/>
        <v>0</v>
      </c>
      <c r="J377" s="55"/>
      <c r="K377" s="55">
        <f>SUMIFS('B0.3.XK'!J:J,'B0.3.XK'!A:A,'B0.SUM (tuần 0)'!$A377)</f>
        <v>0</v>
      </c>
      <c r="L377" s="55"/>
      <c r="M377" s="55">
        <f>SUMIFS('B0.5.GT2'!K:K,'B0.5.GT2'!A:A,'B0.SUM (tuần 0)'!$A377)</f>
        <v>0</v>
      </c>
      <c r="N377" s="55">
        <f>SUMIFS('B0.4.OEM'!J:J,'B0.4.OEM'!A:A,'B0.SUM (tuần 0)'!$A377)</f>
        <v>0</v>
      </c>
      <c r="O377" s="55"/>
      <c r="P377" s="55">
        <f>SUMIFS('B0.8.Online'!J:J,'B0.8.Online'!A:A,'B0.SUM (tuần 0)'!$A377)</f>
        <v>0</v>
      </c>
      <c r="Q377" s="57">
        <f t="shared" si="32"/>
        <v>0</v>
      </c>
      <c r="R377" s="55"/>
      <c r="S377" s="55">
        <f>SUMIFS('B0.3.XK'!K:K,'B0.3.XK'!A:A,'B0.SUM (tuần 0)'!$A377)</f>
        <v>0</v>
      </c>
      <c r="T377" s="55"/>
      <c r="U377" s="55">
        <f>SUMIFS('B0.5.GT2'!K:K,'B0.5.GT2'!A:A,'B0.SUM (tuần 0)'!$A377)</f>
        <v>0</v>
      </c>
      <c r="V377" s="55">
        <f>SUMIFS('B0.4.OEM'!K:K,'B0.4.OEM'!A:A,'B0.SUM (tuần 0)'!$A377)</f>
        <v>0</v>
      </c>
      <c r="W377" s="55"/>
      <c r="X377" s="55">
        <f>SUMIFS('B0.8.Online'!K:K,'B0.8.Online'!A:A,'B0.SUM (tuần 0)'!$A377)</f>
        <v>0</v>
      </c>
      <c r="Y377" s="58">
        <f t="shared" si="33"/>
        <v>2200</v>
      </c>
      <c r="Z377" s="55"/>
      <c r="AA377" s="55">
        <f>SUMIFS('B0.3.XK'!L:L,'B0.3.XK'!A:A,'B0.SUM (tuần 0)'!$A377)</f>
        <v>2200</v>
      </c>
      <c r="AB377" s="55"/>
      <c r="AC377" s="55">
        <f>SUMIFS('B0.5.GT2'!L:L,'B0.5.GT2'!A:A,'B0.SUM (tuần 0)'!$A377)</f>
        <v>0</v>
      </c>
      <c r="AD377" s="55">
        <f>SUMIFS('B0.4.OEM'!L:L,'B0.4.OEM'!A:A,'B0.SUM (tuần 0)'!$A377)</f>
        <v>0</v>
      </c>
      <c r="AE377" s="55"/>
      <c r="AF377" s="55">
        <f>SUMIFS('B0.8.Online'!L:L,'B0.8.Online'!A:A,'B0.SUM (tuần 0)'!$A377)</f>
        <v>0</v>
      </c>
      <c r="AG377" s="59">
        <f t="shared" si="34"/>
        <v>0</v>
      </c>
      <c r="AH377" s="60"/>
      <c r="AI377" s="60">
        <f>SUMIFS('B0.3.XK'!M:M,'B0.3.XK'!A:A,'B0.SUM (tuần 0)'!$A377)</f>
        <v>0</v>
      </c>
      <c r="AJ377" s="60"/>
      <c r="AK377" s="60">
        <f>SUMIFS('B0.5.GT2'!M:M,'B0.5.GT2'!A:A,'B0.SUM (tuần 0)'!$A377)</f>
        <v>0</v>
      </c>
      <c r="AL377" s="55">
        <f>SUMIFS('B0.4.OEM'!M:M,'B0.4.OEM'!A:A,'B0.SUM (tuần 0)'!$A377)</f>
        <v>0</v>
      </c>
      <c r="AM377" s="60"/>
      <c r="AN377" s="60">
        <f>SUMIFS('B0.8.Online'!M:M,'B0.8.Online'!A:A,'B0.SUM (tuần 0)'!$A377)</f>
        <v>0</v>
      </c>
      <c r="AO377" s="61"/>
      <c r="AP377" s="1">
        <f>SUMIFS('B1.SUM (tuần 4)'!$I:$I,'B1.SUM (tuần 4)'!$A:$A,'B0.SUM (tuần 0)'!$A377)</f>
        <v>0</v>
      </c>
      <c r="AQ377" s="62">
        <f t="shared" si="35"/>
        <v>0</v>
      </c>
    </row>
    <row r="378" spans="1:43" ht="13.5" customHeight="1">
      <c r="A378" s="63">
        <v>2004010489</v>
      </c>
      <c r="B378" s="64" t="s">
        <v>603</v>
      </c>
      <c r="C378" s="64" t="s">
        <v>514</v>
      </c>
      <c r="D378" s="52" t="s">
        <v>42</v>
      </c>
      <c r="E378" s="52" t="s">
        <v>474</v>
      </c>
      <c r="F378" s="52"/>
      <c r="G378" s="52"/>
      <c r="H378" s="52">
        <v>8945</v>
      </c>
      <c r="I378" s="56">
        <f t="shared" si="31"/>
        <v>0</v>
      </c>
      <c r="J378" s="55"/>
      <c r="K378" s="55">
        <f>SUMIFS('B0.3.XK'!J:J,'B0.3.XK'!A:A,'B0.SUM (tuần 0)'!$A378)</f>
        <v>0</v>
      </c>
      <c r="L378" s="55"/>
      <c r="M378" s="55">
        <f>SUMIFS('B0.5.GT2'!K:K,'B0.5.GT2'!A:A,'B0.SUM (tuần 0)'!$A378)</f>
        <v>0</v>
      </c>
      <c r="N378" s="55">
        <f>SUMIFS('B0.4.OEM'!J:J,'B0.4.OEM'!A:A,'B0.SUM (tuần 0)'!$A378)</f>
        <v>0</v>
      </c>
      <c r="O378" s="55"/>
      <c r="P378" s="55">
        <f>SUMIFS('B0.8.Online'!J:J,'B0.8.Online'!A:A,'B0.SUM (tuần 0)'!$A378)</f>
        <v>0</v>
      </c>
      <c r="Q378" s="57">
        <f t="shared" si="32"/>
        <v>0</v>
      </c>
      <c r="R378" s="55"/>
      <c r="S378" s="55">
        <f>SUMIFS('B0.3.XK'!K:K,'B0.3.XK'!A:A,'B0.SUM (tuần 0)'!$A378)</f>
        <v>0</v>
      </c>
      <c r="T378" s="55"/>
      <c r="U378" s="55">
        <f>SUMIFS('B0.5.GT2'!K:K,'B0.5.GT2'!A:A,'B0.SUM (tuần 0)'!$A378)</f>
        <v>0</v>
      </c>
      <c r="V378" s="55">
        <f>SUMIFS('B0.4.OEM'!K:K,'B0.4.OEM'!A:A,'B0.SUM (tuần 0)'!$A378)</f>
        <v>0</v>
      </c>
      <c r="W378" s="55"/>
      <c r="X378" s="55">
        <f>SUMIFS('B0.8.Online'!K:K,'B0.8.Online'!A:A,'B0.SUM (tuần 0)'!$A378)</f>
        <v>0</v>
      </c>
      <c r="Y378" s="58">
        <f t="shared" si="33"/>
        <v>0</v>
      </c>
      <c r="Z378" s="55"/>
      <c r="AA378" s="55">
        <f>SUMIFS('B0.3.XK'!L:L,'B0.3.XK'!A:A,'B0.SUM (tuần 0)'!$A378)</f>
        <v>0</v>
      </c>
      <c r="AB378" s="55"/>
      <c r="AC378" s="55">
        <f>SUMIFS('B0.5.GT2'!L:L,'B0.5.GT2'!A:A,'B0.SUM (tuần 0)'!$A378)</f>
        <v>0</v>
      </c>
      <c r="AD378" s="55">
        <f>SUMIFS('B0.4.OEM'!L:L,'B0.4.OEM'!A:A,'B0.SUM (tuần 0)'!$A378)</f>
        <v>0</v>
      </c>
      <c r="AE378" s="55"/>
      <c r="AF378" s="55">
        <f>SUMIFS('B0.8.Online'!L:L,'B0.8.Online'!A:A,'B0.SUM (tuần 0)'!$A378)</f>
        <v>0</v>
      </c>
      <c r="AG378" s="59">
        <f t="shared" si="34"/>
        <v>0</v>
      </c>
      <c r="AH378" s="60"/>
      <c r="AI378" s="60">
        <f>SUMIFS('B0.3.XK'!M:M,'B0.3.XK'!A:A,'B0.SUM (tuần 0)'!$A378)</f>
        <v>0</v>
      </c>
      <c r="AJ378" s="60"/>
      <c r="AK378" s="60">
        <f>SUMIFS('B0.5.GT2'!M:M,'B0.5.GT2'!A:A,'B0.SUM (tuần 0)'!$A378)</f>
        <v>0</v>
      </c>
      <c r="AL378" s="55">
        <f>SUMIFS('B0.4.OEM'!M:M,'B0.4.OEM'!A:A,'B0.SUM (tuần 0)'!$A378)</f>
        <v>0</v>
      </c>
      <c r="AM378" s="60"/>
      <c r="AN378" s="60">
        <f>SUMIFS('B0.8.Online'!M:M,'B0.8.Online'!A:A,'B0.SUM (tuần 0)'!$A378)</f>
        <v>0</v>
      </c>
      <c r="AO378" s="61"/>
      <c r="AP378" s="1">
        <f>SUMIFS('B1.SUM (tuần 4)'!$I:$I,'B1.SUM (tuần 4)'!$A:$A,'B0.SUM (tuần 0)'!$A378)</f>
        <v>0</v>
      </c>
      <c r="AQ378" s="62">
        <f t="shared" si="35"/>
        <v>0</v>
      </c>
    </row>
    <row r="379" spans="1:43" ht="13.5" customHeight="1">
      <c r="A379" s="63">
        <v>2004010530</v>
      </c>
      <c r="B379" s="64" t="s">
        <v>604</v>
      </c>
      <c r="C379" s="64" t="s">
        <v>568</v>
      </c>
      <c r="D379" s="52" t="s">
        <v>42</v>
      </c>
      <c r="E379" s="52" t="s">
        <v>474</v>
      </c>
      <c r="F379" s="52"/>
      <c r="G379" s="52"/>
      <c r="H379" s="52">
        <v>8945</v>
      </c>
      <c r="I379" s="56">
        <f t="shared" si="31"/>
        <v>0</v>
      </c>
      <c r="J379" s="55"/>
      <c r="K379" s="55">
        <f>SUMIFS('B0.3.XK'!J:J,'B0.3.XK'!A:A,'B0.SUM (tuần 0)'!$A379)</f>
        <v>0</v>
      </c>
      <c r="L379" s="55"/>
      <c r="M379" s="55">
        <f>SUMIFS('B0.5.GT2'!K:K,'B0.5.GT2'!A:A,'B0.SUM (tuần 0)'!$A379)</f>
        <v>0</v>
      </c>
      <c r="N379" s="55">
        <f>SUMIFS('B0.4.OEM'!J:J,'B0.4.OEM'!A:A,'B0.SUM (tuần 0)'!$A379)</f>
        <v>0</v>
      </c>
      <c r="O379" s="55"/>
      <c r="P379" s="55">
        <f>SUMIFS('B0.8.Online'!J:J,'B0.8.Online'!A:A,'B0.SUM (tuần 0)'!$A379)</f>
        <v>0</v>
      </c>
      <c r="Q379" s="57">
        <f t="shared" si="32"/>
        <v>0</v>
      </c>
      <c r="R379" s="55"/>
      <c r="S379" s="55">
        <f>SUMIFS('B0.3.XK'!K:K,'B0.3.XK'!A:A,'B0.SUM (tuần 0)'!$A379)</f>
        <v>0</v>
      </c>
      <c r="T379" s="55"/>
      <c r="U379" s="55">
        <f>SUMIFS('B0.5.GT2'!K:K,'B0.5.GT2'!A:A,'B0.SUM (tuần 0)'!$A379)</f>
        <v>0</v>
      </c>
      <c r="V379" s="55">
        <f>SUMIFS('B0.4.OEM'!K:K,'B0.4.OEM'!A:A,'B0.SUM (tuần 0)'!$A379)</f>
        <v>0</v>
      </c>
      <c r="W379" s="55"/>
      <c r="X379" s="55">
        <f>SUMIFS('B0.8.Online'!K:K,'B0.8.Online'!A:A,'B0.SUM (tuần 0)'!$A379)</f>
        <v>0</v>
      </c>
      <c r="Y379" s="58">
        <f t="shared" si="33"/>
        <v>0</v>
      </c>
      <c r="Z379" s="55"/>
      <c r="AA379" s="55">
        <f>SUMIFS('B0.3.XK'!L:L,'B0.3.XK'!A:A,'B0.SUM (tuần 0)'!$A379)</f>
        <v>0</v>
      </c>
      <c r="AB379" s="55"/>
      <c r="AC379" s="55">
        <f>SUMIFS('B0.5.GT2'!L:L,'B0.5.GT2'!A:A,'B0.SUM (tuần 0)'!$A379)</f>
        <v>0</v>
      </c>
      <c r="AD379" s="55">
        <f>SUMIFS('B0.4.OEM'!L:L,'B0.4.OEM'!A:A,'B0.SUM (tuần 0)'!$A379)</f>
        <v>0</v>
      </c>
      <c r="AE379" s="55"/>
      <c r="AF379" s="55">
        <f>SUMIFS('B0.8.Online'!L:L,'B0.8.Online'!A:A,'B0.SUM (tuần 0)'!$A379)</f>
        <v>0</v>
      </c>
      <c r="AG379" s="59">
        <f t="shared" si="34"/>
        <v>0</v>
      </c>
      <c r="AH379" s="60"/>
      <c r="AI379" s="60">
        <f>SUMIFS('B0.3.XK'!M:M,'B0.3.XK'!A:A,'B0.SUM (tuần 0)'!$A379)</f>
        <v>0</v>
      </c>
      <c r="AJ379" s="60"/>
      <c r="AK379" s="60">
        <f>SUMIFS('B0.5.GT2'!M:M,'B0.5.GT2'!A:A,'B0.SUM (tuần 0)'!$A379)</f>
        <v>0</v>
      </c>
      <c r="AL379" s="55">
        <f>SUMIFS('B0.4.OEM'!M:M,'B0.4.OEM'!A:A,'B0.SUM (tuần 0)'!$A379)</f>
        <v>0</v>
      </c>
      <c r="AM379" s="60"/>
      <c r="AN379" s="60">
        <f>SUMIFS('B0.8.Online'!M:M,'B0.8.Online'!A:A,'B0.SUM (tuần 0)'!$A379)</f>
        <v>0</v>
      </c>
      <c r="AO379" s="61"/>
      <c r="AP379" s="1">
        <f>SUMIFS('B1.SUM (tuần 4)'!$I:$I,'B1.SUM (tuần 4)'!$A:$A,'B0.SUM (tuần 0)'!$A379)</f>
        <v>0</v>
      </c>
      <c r="AQ379" s="62">
        <f t="shared" si="35"/>
        <v>0</v>
      </c>
    </row>
    <row r="380" spans="1:43" ht="13.5" customHeight="1">
      <c r="A380" s="63">
        <v>2004010538</v>
      </c>
      <c r="B380" s="64" t="s">
        <v>605</v>
      </c>
      <c r="C380" s="64" t="s">
        <v>514</v>
      </c>
      <c r="D380" s="52" t="s">
        <v>42</v>
      </c>
      <c r="E380" s="52" t="s">
        <v>474</v>
      </c>
      <c r="F380" s="52"/>
      <c r="G380" s="52"/>
      <c r="H380" s="52">
        <v>11839</v>
      </c>
      <c r="I380" s="56">
        <f t="shared" si="31"/>
        <v>0</v>
      </c>
      <c r="J380" s="55"/>
      <c r="K380" s="55">
        <f>SUMIFS('B0.3.XK'!J:J,'B0.3.XK'!A:A,'B0.SUM (tuần 0)'!$A380)</f>
        <v>0</v>
      </c>
      <c r="L380" s="55"/>
      <c r="M380" s="55">
        <f>SUMIFS('B0.5.GT2'!K:K,'B0.5.GT2'!A:A,'B0.SUM (tuần 0)'!$A380)</f>
        <v>0</v>
      </c>
      <c r="N380" s="55">
        <f>SUMIFS('B0.4.OEM'!J:J,'B0.4.OEM'!A:A,'B0.SUM (tuần 0)'!$A380)</f>
        <v>0</v>
      </c>
      <c r="O380" s="55"/>
      <c r="P380" s="55">
        <f>SUMIFS('B0.8.Online'!J:J,'B0.8.Online'!A:A,'B0.SUM (tuần 0)'!$A380)</f>
        <v>0</v>
      </c>
      <c r="Q380" s="57">
        <f t="shared" si="32"/>
        <v>0</v>
      </c>
      <c r="R380" s="55"/>
      <c r="S380" s="55">
        <f>SUMIFS('B0.3.XK'!K:K,'B0.3.XK'!A:A,'B0.SUM (tuần 0)'!$A380)</f>
        <v>0</v>
      </c>
      <c r="T380" s="55"/>
      <c r="U380" s="55">
        <f>SUMIFS('B0.5.GT2'!K:K,'B0.5.GT2'!A:A,'B0.SUM (tuần 0)'!$A380)</f>
        <v>0</v>
      </c>
      <c r="V380" s="55">
        <f>SUMIFS('B0.4.OEM'!K:K,'B0.4.OEM'!A:A,'B0.SUM (tuần 0)'!$A380)</f>
        <v>0</v>
      </c>
      <c r="W380" s="55"/>
      <c r="X380" s="55">
        <f>SUMIFS('B0.8.Online'!K:K,'B0.8.Online'!A:A,'B0.SUM (tuần 0)'!$A380)</f>
        <v>0</v>
      </c>
      <c r="Y380" s="58">
        <f t="shared" si="33"/>
        <v>0</v>
      </c>
      <c r="Z380" s="55"/>
      <c r="AA380" s="55">
        <f>SUMIFS('B0.3.XK'!L:L,'B0.3.XK'!A:A,'B0.SUM (tuần 0)'!$A380)</f>
        <v>0</v>
      </c>
      <c r="AB380" s="55"/>
      <c r="AC380" s="55">
        <f>SUMIFS('B0.5.GT2'!L:L,'B0.5.GT2'!A:A,'B0.SUM (tuần 0)'!$A380)</f>
        <v>0</v>
      </c>
      <c r="AD380" s="55">
        <f>SUMIFS('B0.4.OEM'!L:L,'B0.4.OEM'!A:A,'B0.SUM (tuần 0)'!$A380)</f>
        <v>0</v>
      </c>
      <c r="AE380" s="55"/>
      <c r="AF380" s="55">
        <f>SUMIFS('B0.8.Online'!L:L,'B0.8.Online'!A:A,'B0.SUM (tuần 0)'!$A380)</f>
        <v>0</v>
      </c>
      <c r="AG380" s="59">
        <f t="shared" si="34"/>
        <v>0</v>
      </c>
      <c r="AH380" s="60"/>
      <c r="AI380" s="60">
        <f>SUMIFS('B0.3.XK'!M:M,'B0.3.XK'!A:A,'B0.SUM (tuần 0)'!$A380)</f>
        <v>0</v>
      </c>
      <c r="AJ380" s="60"/>
      <c r="AK380" s="60">
        <f>SUMIFS('B0.5.GT2'!M:M,'B0.5.GT2'!A:A,'B0.SUM (tuần 0)'!$A380)</f>
        <v>0</v>
      </c>
      <c r="AL380" s="55">
        <f>SUMIFS('B0.4.OEM'!M:M,'B0.4.OEM'!A:A,'B0.SUM (tuần 0)'!$A380)</f>
        <v>0</v>
      </c>
      <c r="AM380" s="60"/>
      <c r="AN380" s="60">
        <f>SUMIFS('B0.8.Online'!M:M,'B0.8.Online'!A:A,'B0.SUM (tuần 0)'!$A380)</f>
        <v>0</v>
      </c>
      <c r="AO380" s="61"/>
      <c r="AP380" s="1">
        <f>SUMIFS('B1.SUM (tuần 4)'!$I:$I,'B1.SUM (tuần 4)'!$A:$A,'B0.SUM (tuần 0)'!$A380)</f>
        <v>0</v>
      </c>
      <c r="AQ380" s="62">
        <f t="shared" si="35"/>
        <v>0</v>
      </c>
    </row>
    <row r="381" spans="1:43" ht="13.5" customHeight="1">
      <c r="A381" s="63">
        <v>2004010562</v>
      </c>
      <c r="B381" s="64" t="s">
        <v>606</v>
      </c>
      <c r="C381" s="64" t="s">
        <v>473</v>
      </c>
      <c r="D381" s="52" t="s">
        <v>42</v>
      </c>
      <c r="E381" s="52" t="s">
        <v>474</v>
      </c>
      <c r="F381" s="52"/>
      <c r="G381" s="52"/>
      <c r="H381" s="52">
        <v>8419</v>
      </c>
      <c r="I381" s="56">
        <f t="shared" si="31"/>
        <v>0</v>
      </c>
      <c r="J381" s="55"/>
      <c r="K381" s="55">
        <f>SUMIFS('B0.3.XK'!J:J,'B0.3.XK'!A:A,'B0.SUM (tuần 0)'!$A381)</f>
        <v>0</v>
      </c>
      <c r="L381" s="55"/>
      <c r="M381" s="55">
        <f>SUMIFS('B0.5.GT2'!K:K,'B0.5.GT2'!A:A,'B0.SUM (tuần 0)'!$A381)</f>
        <v>0</v>
      </c>
      <c r="N381" s="55">
        <f>SUMIFS('B0.4.OEM'!J:J,'B0.4.OEM'!A:A,'B0.SUM (tuần 0)'!$A381)</f>
        <v>0</v>
      </c>
      <c r="O381" s="55"/>
      <c r="P381" s="55">
        <f>SUMIFS('B0.8.Online'!J:J,'B0.8.Online'!A:A,'B0.SUM (tuần 0)'!$A381)</f>
        <v>0</v>
      </c>
      <c r="Q381" s="57">
        <f t="shared" si="32"/>
        <v>0</v>
      </c>
      <c r="R381" s="55"/>
      <c r="S381" s="55">
        <f>SUMIFS('B0.3.XK'!K:K,'B0.3.XK'!A:A,'B0.SUM (tuần 0)'!$A381)</f>
        <v>0</v>
      </c>
      <c r="T381" s="55"/>
      <c r="U381" s="55">
        <f>SUMIFS('B0.5.GT2'!K:K,'B0.5.GT2'!A:A,'B0.SUM (tuần 0)'!$A381)</f>
        <v>0</v>
      </c>
      <c r="V381" s="55">
        <f>SUMIFS('B0.4.OEM'!K:K,'B0.4.OEM'!A:A,'B0.SUM (tuần 0)'!$A381)</f>
        <v>0</v>
      </c>
      <c r="W381" s="55"/>
      <c r="X381" s="55">
        <f>SUMIFS('B0.8.Online'!K:K,'B0.8.Online'!A:A,'B0.SUM (tuần 0)'!$A381)</f>
        <v>0</v>
      </c>
      <c r="Y381" s="58">
        <f t="shared" si="33"/>
        <v>0</v>
      </c>
      <c r="Z381" s="55"/>
      <c r="AA381" s="55">
        <f>SUMIFS('B0.3.XK'!L:L,'B0.3.XK'!A:A,'B0.SUM (tuần 0)'!$A381)</f>
        <v>0</v>
      </c>
      <c r="AB381" s="55"/>
      <c r="AC381" s="55">
        <f>SUMIFS('B0.5.GT2'!L:L,'B0.5.GT2'!A:A,'B0.SUM (tuần 0)'!$A381)</f>
        <v>0</v>
      </c>
      <c r="AD381" s="55">
        <f>SUMIFS('B0.4.OEM'!L:L,'B0.4.OEM'!A:A,'B0.SUM (tuần 0)'!$A381)</f>
        <v>0</v>
      </c>
      <c r="AE381" s="55"/>
      <c r="AF381" s="55">
        <f>SUMIFS('B0.8.Online'!L:L,'B0.8.Online'!A:A,'B0.SUM (tuần 0)'!$A381)</f>
        <v>0</v>
      </c>
      <c r="AG381" s="59">
        <f t="shared" si="34"/>
        <v>0</v>
      </c>
      <c r="AH381" s="60"/>
      <c r="AI381" s="60">
        <f>SUMIFS('B0.3.XK'!M:M,'B0.3.XK'!A:A,'B0.SUM (tuần 0)'!$A381)</f>
        <v>0</v>
      </c>
      <c r="AJ381" s="60"/>
      <c r="AK381" s="60">
        <f>SUMIFS('B0.5.GT2'!M:M,'B0.5.GT2'!A:A,'B0.SUM (tuần 0)'!$A381)</f>
        <v>0</v>
      </c>
      <c r="AL381" s="55">
        <f>SUMIFS('B0.4.OEM'!M:M,'B0.4.OEM'!A:A,'B0.SUM (tuần 0)'!$A381)</f>
        <v>0</v>
      </c>
      <c r="AM381" s="60"/>
      <c r="AN381" s="60">
        <f>SUMIFS('B0.8.Online'!M:M,'B0.8.Online'!A:A,'B0.SUM (tuần 0)'!$A381)</f>
        <v>0</v>
      </c>
      <c r="AO381" s="61"/>
      <c r="AP381" s="1">
        <f>SUMIFS('B1.SUM (tuần 4)'!$I:$I,'B1.SUM (tuần 4)'!$A:$A,'B0.SUM (tuần 0)'!$A381)</f>
        <v>0</v>
      </c>
      <c r="AQ381" s="62">
        <f t="shared" si="35"/>
        <v>0</v>
      </c>
    </row>
    <row r="382" spans="1:43" ht="13.5" customHeight="1">
      <c r="A382" s="63">
        <v>2004010573</v>
      </c>
      <c r="B382" s="64" t="s">
        <v>607</v>
      </c>
      <c r="C382" s="64" t="s">
        <v>608</v>
      </c>
      <c r="D382" s="52" t="s">
        <v>42</v>
      </c>
      <c r="E382" s="52" t="s">
        <v>474</v>
      </c>
      <c r="F382" s="52"/>
      <c r="G382" s="52"/>
      <c r="H382" s="52">
        <v>4604</v>
      </c>
      <c r="I382" s="56">
        <f t="shared" si="31"/>
        <v>0</v>
      </c>
      <c r="J382" s="55"/>
      <c r="K382" s="55">
        <f>SUMIFS('B0.3.XK'!J:J,'B0.3.XK'!A:A,'B0.SUM (tuần 0)'!$A382)</f>
        <v>0</v>
      </c>
      <c r="L382" s="55"/>
      <c r="M382" s="55">
        <f>SUMIFS('B0.5.GT2'!K:K,'B0.5.GT2'!A:A,'B0.SUM (tuần 0)'!$A382)</f>
        <v>0</v>
      </c>
      <c r="N382" s="55">
        <f>SUMIFS('B0.4.OEM'!J:J,'B0.4.OEM'!A:A,'B0.SUM (tuần 0)'!$A382)</f>
        <v>0</v>
      </c>
      <c r="O382" s="55"/>
      <c r="P382" s="55">
        <f>SUMIFS('B0.8.Online'!J:J,'B0.8.Online'!A:A,'B0.SUM (tuần 0)'!$A382)</f>
        <v>0</v>
      </c>
      <c r="Q382" s="57">
        <f t="shared" si="32"/>
        <v>0</v>
      </c>
      <c r="R382" s="55"/>
      <c r="S382" s="55">
        <f>SUMIFS('B0.3.XK'!K:K,'B0.3.XK'!A:A,'B0.SUM (tuần 0)'!$A382)</f>
        <v>0</v>
      </c>
      <c r="T382" s="55"/>
      <c r="U382" s="55">
        <f>SUMIFS('B0.5.GT2'!K:K,'B0.5.GT2'!A:A,'B0.SUM (tuần 0)'!$A382)</f>
        <v>0</v>
      </c>
      <c r="V382" s="55">
        <f>SUMIFS('B0.4.OEM'!K:K,'B0.4.OEM'!A:A,'B0.SUM (tuần 0)'!$A382)</f>
        <v>0</v>
      </c>
      <c r="W382" s="55"/>
      <c r="X382" s="55">
        <f>SUMIFS('B0.8.Online'!K:K,'B0.8.Online'!A:A,'B0.SUM (tuần 0)'!$A382)</f>
        <v>0</v>
      </c>
      <c r="Y382" s="58">
        <f t="shared" si="33"/>
        <v>0</v>
      </c>
      <c r="Z382" s="55"/>
      <c r="AA382" s="55">
        <f>SUMIFS('B0.3.XK'!L:L,'B0.3.XK'!A:A,'B0.SUM (tuần 0)'!$A382)</f>
        <v>0</v>
      </c>
      <c r="AB382" s="55"/>
      <c r="AC382" s="55">
        <f>SUMIFS('B0.5.GT2'!L:L,'B0.5.GT2'!A:A,'B0.SUM (tuần 0)'!$A382)</f>
        <v>0</v>
      </c>
      <c r="AD382" s="55">
        <f>SUMIFS('B0.4.OEM'!L:L,'B0.4.OEM'!A:A,'B0.SUM (tuần 0)'!$A382)</f>
        <v>0</v>
      </c>
      <c r="AE382" s="55"/>
      <c r="AF382" s="55">
        <f>SUMIFS('B0.8.Online'!L:L,'B0.8.Online'!A:A,'B0.SUM (tuần 0)'!$A382)</f>
        <v>0</v>
      </c>
      <c r="AG382" s="59">
        <f t="shared" si="34"/>
        <v>500</v>
      </c>
      <c r="AH382" s="60"/>
      <c r="AI382" s="60">
        <f>SUMIFS('B0.3.XK'!M:M,'B0.3.XK'!A:A,'B0.SUM (tuần 0)'!$A382)</f>
        <v>500</v>
      </c>
      <c r="AJ382" s="60"/>
      <c r="AK382" s="60">
        <f>SUMIFS('B0.5.GT2'!M:M,'B0.5.GT2'!A:A,'B0.SUM (tuần 0)'!$A382)</f>
        <v>0</v>
      </c>
      <c r="AL382" s="55">
        <f>SUMIFS('B0.4.OEM'!M:M,'B0.4.OEM'!A:A,'B0.SUM (tuần 0)'!$A382)</f>
        <v>0</v>
      </c>
      <c r="AM382" s="60"/>
      <c r="AN382" s="60">
        <f>SUMIFS('B0.8.Online'!M:M,'B0.8.Online'!A:A,'B0.SUM (tuần 0)'!$A382)</f>
        <v>0</v>
      </c>
      <c r="AO382" s="61"/>
      <c r="AP382" s="1">
        <f>SUMIFS('B1.SUM (tuần 4)'!$I:$I,'B1.SUM (tuần 4)'!$A:$A,'B0.SUM (tuần 0)'!$A382)</f>
        <v>0</v>
      </c>
      <c r="AQ382" s="62">
        <f t="shared" si="35"/>
        <v>0</v>
      </c>
    </row>
    <row r="383" spans="1:43" ht="13.5" customHeight="1">
      <c r="A383" s="63">
        <v>2004010575</v>
      </c>
      <c r="B383" s="64" t="s">
        <v>609</v>
      </c>
      <c r="C383" s="64" t="s">
        <v>570</v>
      </c>
      <c r="D383" s="52" t="s">
        <v>42</v>
      </c>
      <c r="E383" s="52" t="s">
        <v>474</v>
      </c>
      <c r="F383" s="52"/>
      <c r="G383" s="52"/>
      <c r="H383" s="52">
        <v>27099</v>
      </c>
      <c r="I383" s="56">
        <f t="shared" si="31"/>
        <v>0</v>
      </c>
      <c r="J383" s="55"/>
      <c r="K383" s="55">
        <f>SUMIFS('B0.3.XK'!J:J,'B0.3.XK'!A:A,'B0.SUM (tuần 0)'!$A383)</f>
        <v>0</v>
      </c>
      <c r="L383" s="55"/>
      <c r="M383" s="55">
        <f>SUMIFS('B0.5.GT2'!K:K,'B0.5.GT2'!A:A,'B0.SUM (tuần 0)'!$A383)</f>
        <v>0</v>
      </c>
      <c r="N383" s="55">
        <f>SUMIFS('B0.4.OEM'!J:J,'B0.4.OEM'!A:A,'B0.SUM (tuần 0)'!$A383)</f>
        <v>0</v>
      </c>
      <c r="O383" s="55"/>
      <c r="P383" s="55">
        <f>SUMIFS('B0.8.Online'!J:J,'B0.8.Online'!A:A,'B0.SUM (tuần 0)'!$A383)</f>
        <v>0</v>
      </c>
      <c r="Q383" s="57">
        <f t="shared" si="32"/>
        <v>0</v>
      </c>
      <c r="R383" s="55"/>
      <c r="S383" s="55">
        <f>SUMIFS('B0.3.XK'!K:K,'B0.3.XK'!A:A,'B0.SUM (tuần 0)'!$A383)</f>
        <v>0</v>
      </c>
      <c r="T383" s="55"/>
      <c r="U383" s="55">
        <f>SUMIFS('B0.5.GT2'!K:K,'B0.5.GT2'!A:A,'B0.SUM (tuần 0)'!$A383)</f>
        <v>0</v>
      </c>
      <c r="V383" s="55">
        <f>SUMIFS('B0.4.OEM'!K:K,'B0.4.OEM'!A:A,'B0.SUM (tuần 0)'!$A383)</f>
        <v>0</v>
      </c>
      <c r="W383" s="55"/>
      <c r="X383" s="55">
        <f>SUMIFS('B0.8.Online'!K:K,'B0.8.Online'!A:A,'B0.SUM (tuần 0)'!$A383)</f>
        <v>0</v>
      </c>
      <c r="Y383" s="58">
        <f t="shared" si="33"/>
        <v>300</v>
      </c>
      <c r="Z383" s="55"/>
      <c r="AA383" s="55">
        <f>SUMIFS('B0.3.XK'!L:L,'B0.3.XK'!A:A,'B0.SUM (tuần 0)'!$A383)</f>
        <v>300</v>
      </c>
      <c r="AB383" s="55"/>
      <c r="AC383" s="55">
        <f>SUMIFS('B0.5.GT2'!L:L,'B0.5.GT2'!A:A,'B0.SUM (tuần 0)'!$A383)</f>
        <v>0</v>
      </c>
      <c r="AD383" s="55">
        <f>SUMIFS('B0.4.OEM'!L:L,'B0.4.OEM'!A:A,'B0.SUM (tuần 0)'!$A383)</f>
        <v>0</v>
      </c>
      <c r="AE383" s="55"/>
      <c r="AF383" s="55">
        <f>SUMIFS('B0.8.Online'!L:L,'B0.8.Online'!A:A,'B0.SUM (tuần 0)'!$A383)</f>
        <v>0</v>
      </c>
      <c r="AG383" s="59">
        <f t="shared" si="34"/>
        <v>0</v>
      </c>
      <c r="AH383" s="60"/>
      <c r="AI383" s="60">
        <f>SUMIFS('B0.3.XK'!M:M,'B0.3.XK'!A:A,'B0.SUM (tuần 0)'!$A383)</f>
        <v>0</v>
      </c>
      <c r="AJ383" s="60"/>
      <c r="AK383" s="60">
        <f>SUMIFS('B0.5.GT2'!M:M,'B0.5.GT2'!A:A,'B0.SUM (tuần 0)'!$A383)</f>
        <v>0</v>
      </c>
      <c r="AL383" s="55">
        <f>SUMIFS('B0.4.OEM'!M:M,'B0.4.OEM'!A:A,'B0.SUM (tuần 0)'!$A383)</f>
        <v>0</v>
      </c>
      <c r="AM383" s="60"/>
      <c r="AN383" s="60">
        <f>SUMIFS('B0.8.Online'!M:M,'B0.8.Online'!A:A,'B0.SUM (tuần 0)'!$A383)</f>
        <v>0</v>
      </c>
      <c r="AO383" s="61"/>
      <c r="AP383" s="1">
        <f>SUMIFS('B1.SUM (tuần 4)'!$I:$I,'B1.SUM (tuần 4)'!$A:$A,'B0.SUM (tuần 0)'!$A383)</f>
        <v>0</v>
      </c>
      <c r="AQ383" s="62">
        <f t="shared" si="35"/>
        <v>0</v>
      </c>
    </row>
    <row r="384" spans="1:43" ht="13.5" customHeight="1">
      <c r="A384" s="63">
        <v>2004010576</v>
      </c>
      <c r="B384" s="64" t="s">
        <v>610</v>
      </c>
      <c r="C384" s="64" t="s">
        <v>473</v>
      </c>
      <c r="D384" s="52" t="s">
        <v>42</v>
      </c>
      <c r="E384" s="52" t="s">
        <v>474</v>
      </c>
      <c r="F384" s="52"/>
      <c r="G384" s="52"/>
      <c r="H384" s="52">
        <v>8156</v>
      </c>
      <c r="I384" s="56">
        <f t="shared" si="31"/>
        <v>18000</v>
      </c>
      <c r="J384" s="55"/>
      <c r="K384" s="55">
        <f>SUMIFS('B0.3.XK'!J:J,'B0.3.XK'!A:A,'B0.SUM (tuần 0)'!$A384)</f>
        <v>18000</v>
      </c>
      <c r="L384" s="55"/>
      <c r="M384" s="55">
        <f>SUMIFS('B0.5.GT2'!K:K,'B0.5.GT2'!A:A,'B0.SUM (tuần 0)'!$A384)</f>
        <v>0</v>
      </c>
      <c r="N384" s="55">
        <f>SUMIFS('B0.4.OEM'!J:J,'B0.4.OEM'!A:A,'B0.SUM (tuần 0)'!$A384)</f>
        <v>0</v>
      </c>
      <c r="O384" s="55"/>
      <c r="P384" s="55">
        <f>SUMIFS('B0.8.Online'!J:J,'B0.8.Online'!A:A,'B0.SUM (tuần 0)'!$A384)</f>
        <v>0</v>
      </c>
      <c r="Q384" s="57">
        <f t="shared" si="32"/>
        <v>13000</v>
      </c>
      <c r="R384" s="55"/>
      <c r="S384" s="55">
        <f>SUMIFS('B0.3.XK'!K:K,'B0.3.XK'!A:A,'B0.SUM (tuần 0)'!$A384)</f>
        <v>13000</v>
      </c>
      <c r="T384" s="55"/>
      <c r="U384" s="55">
        <f>SUMIFS('B0.5.GT2'!K:K,'B0.5.GT2'!A:A,'B0.SUM (tuần 0)'!$A384)</f>
        <v>0</v>
      </c>
      <c r="V384" s="55">
        <f>SUMIFS('B0.4.OEM'!K:K,'B0.4.OEM'!A:A,'B0.SUM (tuần 0)'!$A384)</f>
        <v>0</v>
      </c>
      <c r="W384" s="55"/>
      <c r="X384" s="55">
        <f>SUMIFS('B0.8.Online'!K:K,'B0.8.Online'!A:A,'B0.SUM (tuần 0)'!$A384)</f>
        <v>0</v>
      </c>
      <c r="Y384" s="58">
        <f t="shared" si="33"/>
        <v>0</v>
      </c>
      <c r="Z384" s="55"/>
      <c r="AA384" s="55">
        <f>SUMIFS('B0.3.XK'!L:L,'B0.3.XK'!A:A,'B0.SUM (tuần 0)'!$A384)</f>
        <v>0</v>
      </c>
      <c r="AB384" s="55"/>
      <c r="AC384" s="55">
        <f>SUMIFS('B0.5.GT2'!L:L,'B0.5.GT2'!A:A,'B0.SUM (tuần 0)'!$A384)</f>
        <v>0</v>
      </c>
      <c r="AD384" s="55">
        <f>SUMIFS('B0.4.OEM'!L:L,'B0.4.OEM'!A:A,'B0.SUM (tuần 0)'!$A384)</f>
        <v>0</v>
      </c>
      <c r="AE384" s="55"/>
      <c r="AF384" s="55">
        <f>SUMIFS('B0.8.Online'!L:L,'B0.8.Online'!A:A,'B0.SUM (tuần 0)'!$A384)</f>
        <v>0</v>
      </c>
      <c r="AG384" s="59">
        <f t="shared" si="34"/>
        <v>0</v>
      </c>
      <c r="AH384" s="60"/>
      <c r="AI384" s="60">
        <f>SUMIFS('B0.3.XK'!M:M,'B0.3.XK'!A:A,'B0.SUM (tuần 0)'!$A384)</f>
        <v>0</v>
      </c>
      <c r="AJ384" s="60"/>
      <c r="AK384" s="60">
        <f>SUMIFS('B0.5.GT2'!M:M,'B0.5.GT2'!A:A,'B0.SUM (tuần 0)'!$A384)</f>
        <v>0</v>
      </c>
      <c r="AL384" s="55">
        <f>SUMIFS('B0.4.OEM'!M:M,'B0.4.OEM'!A:A,'B0.SUM (tuần 0)'!$A384)</f>
        <v>0</v>
      </c>
      <c r="AM384" s="60"/>
      <c r="AN384" s="60">
        <f>SUMIFS('B0.8.Online'!M:M,'B0.8.Online'!A:A,'B0.SUM (tuần 0)'!$A384)</f>
        <v>0</v>
      </c>
      <c r="AO384" s="61"/>
      <c r="AP384" s="1">
        <f>SUMIFS('B1.SUM (tuần 4)'!$I:$I,'B1.SUM (tuần 4)'!$A:$A,'B0.SUM (tuần 0)'!$A384)</f>
        <v>0</v>
      </c>
      <c r="AQ384" s="62">
        <f t="shared" si="35"/>
        <v>18000</v>
      </c>
    </row>
    <row r="385" spans="1:43" ht="13.5" customHeight="1">
      <c r="A385" s="63">
        <v>2004010577</v>
      </c>
      <c r="B385" s="64" t="s">
        <v>611</v>
      </c>
      <c r="C385" s="64" t="s">
        <v>612</v>
      </c>
      <c r="D385" s="52" t="s">
        <v>42</v>
      </c>
      <c r="E385" s="52" t="s">
        <v>474</v>
      </c>
      <c r="F385" s="52"/>
      <c r="G385" s="52"/>
      <c r="H385" s="52">
        <v>46919</v>
      </c>
      <c r="I385" s="56">
        <f t="shared" si="31"/>
        <v>9500</v>
      </c>
      <c r="J385" s="55"/>
      <c r="K385" s="55">
        <f>SUMIFS('B0.3.XK'!J:J,'B0.3.XK'!A:A,'B0.SUM (tuần 0)'!$A385)</f>
        <v>9500</v>
      </c>
      <c r="L385" s="55"/>
      <c r="M385" s="55">
        <f>SUMIFS('B0.5.GT2'!K:K,'B0.5.GT2'!A:A,'B0.SUM (tuần 0)'!$A385)</f>
        <v>0</v>
      </c>
      <c r="N385" s="55">
        <f>SUMIFS('B0.4.OEM'!J:J,'B0.4.OEM'!A:A,'B0.SUM (tuần 0)'!$A385)</f>
        <v>0</v>
      </c>
      <c r="O385" s="55"/>
      <c r="P385" s="55">
        <f>SUMIFS('B0.8.Online'!J:J,'B0.8.Online'!A:A,'B0.SUM (tuần 0)'!$A385)</f>
        <v>0</v>
      </c>
      <c r="Q385" s="57">
        <f t="shared" si="32"/>
        <v>0</v>
      </c>
      <c r="R385" s="55"/>
      <c r="S385" s="55">
        <f>SUMIFS('B0.3.XK'!K:K,'B0.3.XK'!A:A,'B0.SUM (tuần 0)'!$A385)</f>
        <v>0</v>
      </c>
      <c r="T385" s="55"/>
      <c r="U385" s="55">
        <f>SUMIFS('B0.5.GT2'!K:K,'B0.5.GT2'!A:A,'B0.SUM (tuần 0)'!$A385)</f>
        <v>0</v>
      </c>
      <c r="V385" s="55">
        <f>SUMIFS('B0.4.OEM'!K:K,'B0.4.OEM'!A:A,'B0.SUM (tuần 0)'!$A385)</f>
        <v>0</v>
      </c>
      <c r="W385" s="55"/>
      <c r="X385" s="55">
        <f>SUMIFS('B0.8.Online'!K:K,'B0.8.Online'!A:A,'B0.SUM (tuần 0)'!$A385)</f>
        <v>0</v>
      </c>
      <c r="Y385" s="58">
        <f t="shared" si="33"/>
        <v>0</v>
      </c>
      <c r="Z385" s="55"/>
      <c r="AA385" s="55">
        <f>SUMIFS('B0.3.XK'!L:L,'B0.3.XK'!A:A,'B0.SUM (tuần 0)'!$A385)</f>
        <v>0</v>
      </c>
      <c r="AB385" s="55"/>
      <c r="AC385" s="55">
        <f>SUMIFS('B0.5.GT2'!L:L,'B0.5.GT2'!A:A,'B0.SUM (tuần 0)'!$A385)</f>
        <v>0</v>
      </c>
      <c r="AD385" s="55">
        <f>SUMIFS('B0.4.OEM'!L:L,'B0.4.OEM'!A:A,'B0.SUM (tuần 0)'!$A385)</f>
        <v>0</v>
      </c>
      <c r="AE385" s="55"/>
      <c r="AF385" s="55">
        <f>SUMIFS('B0.8.Online'!L:L,'B0.8.Online'!A:A,'B0.SUM (tuần 0)'!$A385)</f>
        <v>0</v>
      </c>
      <c r="AG385" s="59">
        <f t="shared" si="34"/>
        <v>0</v>
      </c>
      <c r="AH385" s="60"/>
      <c r="AI385" s="60">
        <f>SUMIFS('B0.3.XK'!M:M,'B0.3.XK'!A:A,'B0.SUM (tuần 0)'!$A385)</f>
        <v>0</v>
      </c>
      <c r="AJ385" s="60"/>
      <c r="AK385" s="60">
        <f>SUMIFS('B0.5.GT2'!M:M,'B0.5.GT2'!A:A,'B0.SUM (tuần 0)'!$A385)</f>
        <v>0</v>
      </c>
      <c r="AL385" s="55">
        <f>SUMIFS('B0.4.OEM'!M:M,'B0.4.OEM'!A:A,'B0.SUM (tuần 0)'!$A385)</f>
        <v>0</v>
      </c>
      <c r="AM385" s="60"/>
      <c r="AN385" s="60">
        <f>SUMIFS('B0.8.Online'!M:M,'B0.8.Online'!A:A,'B0.SUM (tuần 0)'!$A385)</f>
        <v>0</v>
      </c>
      <c r="AO385" s="61"/>
      <c r="AP385" s="1">
        <f>SUMIFS('B1.SUM (tuần 4)'!$I:$I,'B1.SUM (tuần 4)'!$A:$A,'B0.SUM (tuần 0)'!$A385)</f>
        <v>0</v>
      </c>
      <c r="AQ385" s="62">
        <f t="shared" si="35"/>
        <v>9500</v>
      </c>
    </row>
    <row r="386" spans="1:43" ht="13.5" customHeight="1">
      <c r="A386" s="63">
        <v>2004010591</v>
      </c>
      <c r="B386" s="64" t="s">
        <v>613</v>
      </c>
      <c r="C386" s="64" t="s">
        <v>473</v>
      </c>
      <c r="D386" s="52" t="s">
        <v>42</v>
      </c>
      <c r="E386" s="52" t="s">
        <v>474</v>
      </c>
      <c r="F386" s="52"/>
      <c r="G386" s="52"/>
      <c r="H386" s="52">
        <v>8682</v>
      </c>
      <c r="I386" s="56">
        <f t="shared" si="31"/>
        <v>0</v>
      </c>
      <c r="J386" s="55"/>
      <c r="K386" s="55">
        <f>SUMIFS('B0.3.XK'!J:J,'B0.3.XK'!A:A,'B0.SUM (tuần 0)'!$A386)</f>
        <v>0</v>
      </c>
      <c r="L386" s="55"/>
      <c r="M386" s="55">
        <f>SUMIFS('B0.5.GT2'!K:K,'B0.5.GT2'!A:A,'B0.SUM (tuần 0)'!$A386)</f>
        <v>0</v>
      </c>
      <c r="N386" s="55">
        <f>SUMIFS('B0.4.OEM'!J:J,'B0.4.OEM'!A:A,'B0.SUM (tuần 0)'!$A386)</f>
        <v>0</v>
      </c>
      <c r="O386" s="55"/>
      <c r="P386" s="55">
        <f>SUMIFS('B0.8.Online'!J:J,'B0.8.Online'!A:A,'B0.SUM (tuần 0)'!$A386)</f>
        <v>0</v>
      </c>
      <c r="Q386" s="57">
        <f t="shared" si="32"/>
        <v>0</v>
      </c>
      <c r="R386" s="55"/>
      <c r="S386" s="55">
        <f>SUMIFS('B0.3.XK'!K:K,'B0.3.XK'!A:A,'B0.SUM (tuần 0)'!$A386)</f>
        <v>0</v>
      </c>
      <c r="T386" s="55"/>
      <c r="U386" s="55">
        <f>SUMIFS('B0.5.GT2'!K:K,'B0.5.GT2'!A:A,'B0.SUM (tuần 0)'!$A386)</f>
        <v>0</v>
      </c>
      <c r="V386" s="55">
        <f>SUMIFS('B0.4.OEM'!K:K,'B0.4.OEM'!A:A,'B0.SUM (tuần 0)'!$A386)</f>
        <v>0</v>
      </c>
      <c r="W386" s="55"/>
      <c r="X386" s="55">
        <f>SUMIFS('B0.8.Online'!K:K,'B0.8.Online'!A:A,'B0.SUM (tuần 0)'!$A386)</f>
        <v>0</v>
      </c>
      <c r="Y386" s="58">
        <f t="shared" si="33"/>
        <v>0</v>
      </c>
      <c r="Z386" s="55"/>
      <c r="AA386" s="55">
        <f>SUMIFS('B0.3.XK'!L:L,'B0.3.XK'!A:A,'B0.SUM (tuần 0)'!$A386)</f>
        <v>0</v>
      </c>
      <c r="AB386" s="55"/>
      <c r="AC386" s="55">
        <f>SUMIFS('B0.5.GT2'!L:L,'B0.5.GT2'!A:A,'B0.SUM (tuần 0)'!$A386)</f>
        <v>0</v>
      </c>
      <c r="AD386" s="55">
        <f>SUMIFS('B0.4.OEM'!L:L,'B0.4.OEM'!A:A,'B0.SUM (tuần 0)'!$A386)</f>
        <v>0</v>
      </c>
      <c r="AE386" s="55"/>
      <c r="AF386" s="55">
        <f>SUMIFS('B0.8.Online'!L:L,'B0.8.Online'!A:A,'B0.SUM (tuần 0)'!$A386)</f>
        <v>0</v>
      </c>
      <c r="AG386" s="59">
        <f t="shared" si="34"/>
        <v>0</v>
      </c>
      <c r="AH386" s="60"/>
      <c r="AI386" s="60">
        <f>SUMIFS('B0.3.XK'!M:M,'B0.3.XK'!A:A,'B0.SUM (tuần 0)'!$A386)</f>
        <v>0</v>
      </c>
      <c r="AJ386" s="60"/>
      <c r="AK386" s="60">
        <f>SUMIFS('B0.5.GT2'!M:M,'B0.5.GT2'!A:A,'B0.SUM (tuần 0)'!$A386)</f>
        <v>0</v>
      </c>
      <c r="AL386" s="55">
        <f>SUMIFS('B0.4.OEM'!M:M,'B0.4.OEM'!A:A,'B0.SUM (tuần 0)'!$A386)</f>
        <v>0</v>
      </c>
      <c r="AM386" s="60"/>
      <c r="AN386" s="60">
        <f>SUMIFS('B0.8.Online'!M:M,'B0.8.Online'!A:A,'B0.SUM (tuần 0)'!$A386)</f>
        <v>0</v>
      </c>
      <c r="AO386" s="61"/>
      <c r="AP386" s="1">
        <f>SUMIFS('B1.SUM (tuần 4)'!$I:$I,'B1.SUM (tuần 4)'!$A:$A,'B0.SUM (tuần 0)'!$A386)</f>
        <v>0</v>
      </c>
      <c r="AQ386" s="62">
        <f t="shared" si="35"/>
        <v>0</v>
      </c>
    </row>
    <row r="387" spans="1:43" ht="13.5" customHeight="1">
      <c r="A387" s="63">
        <v>2004010592</v>
      </c>
      <c r="B387" s="64" t="s">
        <v>614</v>
      </c>
      <c r="C387" s="64" t="s">
        <v>473</v>
      </c>
      <c r="D387" s="52" t="s">
        <v>42</v>
      </c>
      <c r="E387" s="52" t="s">
        <v>474</v>
      </c>
      <c r="F387" s="52"/>
      <c r="G387" s="52"/>
      <c r="H387" s="52">
        <v>9077</v>
      </c>
      <c r="I387" s="56">
        <f t="shared" si="31"/>
        <v>0</v>
      </c>
      <c r="J387" s="55"/>
      <c r="K387" s="55">
        <f>SUMIFS('B0.3.XK'!J:J,'B0.3.XK'!A:A,'B0.SUM (tuần 0)'!$A387)</f>
        <v>0</v>
      </c>
      <c r="L387" s="55"/>
      <c r="M387" s="55">
        <f>SUMIFS('B0.5.GT2'!K:K,'B0.5.GT2'!A:A,'B0.SUM (tuần 0)'!$A387)</f>
        <v>0</v>
      </c>
      <c r="N387" s="55">
        <f>SUMIFS('B0.4.OEM'!J:J,'B0.4.OEM'!A:A,'B0.SUM (tuần 0)'!$A387)</f>
        <v>0</v>
      </c>
      <c r="O387" s="55"/>
      <c r="P387" s="55">
        <f>SUMIFS('B0.8.Online'!J:J,'B0.8.Online'!A:A,'B0.SUM (tuần 0)'!$A387)</f>
        <v>0</v>
      </c>
      <c r="Q387" s="57">
        <f t="shared" si="32"/>
        <v>0</v>
      </c>
      <c r="R387" s="55"/>
      <c r="S387" s="55">
        <f>SUMIFS('B0.3.XK'!K:K,'B0.3.XK'!A:A,'B0.SUM (tuần 0)'!$A387)</f>
        <v>0</v>
      </c>
      <c r="T387" s="55"/>
      <c r="U387" s="55">
        <f>SUMIFS('B0.5.GT2'!K:K,'B0.5.GT2'!A:A,'B0.SUM (tuần 0)'!$A387)</f>
        <v>0</v>
      </c>
      <c r="V387" s="55">
        <f>SUMIFS('B0.4.OEM'!K:K,'B0.4.OEM'!A:A,'B0.SUM (tuần 0)'!$A387)</f>
        <v>0</v>
      </c>
      <c r="W387" s="55"/>
      <c r="X387" s="55">
        <f>SUMIFS('B0.8.Online'!K:K,'B0.8.Online'!A:A,'B0.SUM (tuần 0)'!$A387)</f>
        <v>0</v>
      </c>
      <c r="Y387" s="58">
        <f t="shared" si="33"/>
        <v>0</v>
      </c>
      <c r="Z387" s="55"/>
      <c r="AA387" s="55">
        <f>SUMIFS('B0.3.XK'!L:L,'B0.3.XK'!A:A,'B0.SUM (tuần 0)'!$A387)</f>
        <v>0</v>
      </c>
      <c r="AB387" s="55"/>
      <c r="AC387" s="55">
        <f>SUMIFS('B0.5.GT2'!L:L,'B0.5.GT2'!A:A,'B0.SUM (tuần 0)'!$A387)</f>
        <v>0</v>
      </c>
      <c r="AD387" s="55">
        <f>SUMIFS('B0.4.OEM'!L:L,'B0.4.OEM'!A:A,'B0.SUM (tuần 0)'!$A387)</f>
        <v>0</v>
      </c>
      <c r="AE387" s="55"/>
      <c r="AF387" s="55">
        <f>SUMIFS('B0.8.Online'!L:L,'B0.8.Online'!A:A,'B0.SUM (tuần 0)'!$A387)</f>
        <v>0</v>
      </c>
      <c r="AG387" s="59">
        <f t="shared" si="34"/>
        <v>0</v>
      </c>
      <c r="AH387" s="60"/>
      <c r="AI387" s="60">
        <f>SUMIFS('B0.3.XK'!M:M,'B0.3.XK'!A:A,'B0.SUM (tuần 0)'!$A387)</f>
        <v>0</v>
      </c>
      <c r="AJ387" s="60"/>
      <c r="AK387" s="60">
        <f>SUMIFS('B0.5.GT2'!M:M,'B0.5.GT2'!A:A,'B0.SUM (tuần 0)'!$A387)</f>
        <v>0</v>
      </c>
      <c r="AL387" s="55">
        <f>SUMIFS('B0.4.OEM'!M:M,'B0.4.OEM'!A:A,'B0.SUM (tuần 0)'!$A387)</f>
        <v>0</v>
      </c>
      <c r="AM387" s="60"/>
      <c r="AN387" s="60">
        <f>SUMIFS('B0.8.Online'!M:M,'B0.8.Online'!A:A,'B0.SUM (tuần 0)'!$A387)</f>
        <v>0</v>
      </c>
      <c r="AO387" s="61"/>
      <c r="AP387" s="1">
        <f>SUMIFS('B1.SUM (tuần 4)'!$I:$I,'B1.SUM (tuần 4)'!$A:$A,'B0.SUM (tuần 0)'!$A387)</f>
        <v>0</v>
      </c>
      <c r="AQ387" s="62">
        <f t="shared" si="35"/>
        <v>0</v>
      </c>
    </row>
    <row r="388" spans="1:43" ht="13.5" customHeight="1">
      <c r="A388" s="63">
        <v>2004010597</v>
      </c>
      <c r="B388" s="64" t="s">
        <v>615</v>
      </c>
      <c r="C388" s="64" t="s">
        <v>473</v>
      </c>
      <c r="D388" s="52" t="s">
        <v>42</v>
      </c>
      <c r="E388" s="52" t="s">
        <v>474</v>
      </c>
      <c r="F388" s="52"/>
      <c r="G388" s="52"/>
      <c r="H388" s="52">
        <v>8156</v>
      </c>
      <c r="I388" s="56">
        <f t="shared" si="31"/>
        <v>0</v>
      </c>
      <c r="J388" s="55"/>
      <c r="K388" s="55">
        <f>SUMIFS('B0.3.XK'!J:J,'B0.3.XK'!A:A,'B0.SUM (tuần 0)'!$A388)</f>
        <v>0</v>
      </c>
      <c r="L388" s="55"/>
      <c r="M388" s="55">
        <f>SUMIFS('B0.5.GT2'!K:K,'B0.5.GT2'!A:A,'B0.SUM (tuần 0)'!$A388)</f>
        <v>0</v>
      </c>
      <c r="N388" s="55">
        <f>SUMIFS('B0.4.OEM'!J:J,'B0.4.OEM'!A:A,'B0.SUM (tuần 0)'!$A388)</f>
        <v>0</v>
      </c>
      <c r="O388" s="55"/>
      <c r="P388" s="55">
        <f>SUMIFS('B0.8.Online'!J:J,'B0.8.Online'!A:A,'B0.SUM (tuần 0)'!$A388)</f>
        <v>0</v>
      </c>
      <c r="Q388" s="57">
        <f t="shared" si="32"/>
        <v>0</v>
      </c>
      <c r="R388" s="55"/>
      <c r="S388" s="55">
        <f>SUMIFS('B0.3.XK'!K:K,'B0.3.XK'!A:A,'B0.SUM (tuần 0)'!$A388)</f>
        <v>0</v>
      </c>
      <c r="T388" s="55"/>
      <c r="U388" s="55">
        <f>SUMIFS('B0.5.GT2'!K:K,'B0.5.GT2'!A:A,'B0.SUM (tuần 0)'!$A388)</f>
        <v>0</v>
      </c>
      <c r="V388" s="55">
        <f>SUMIFS('B0.4.OEM'!K:K,'B0.4.OEM'!A:A,'B0.SUM (tuần 0)'!$A388)</f>
        <v>0</v>
      </c>
      <c r="W388" s="55"/>
      <c r="X388" s="55">
        <f>SUMIFS('B0.8.Online'!K:K,'B0.8.Online'!A:A,'B0.SUM (tuần 0)'!$A388)</f>
        <v>0</v>
      </c>
      <c r="Y388" s="58">
        <f t="shared" si="33"/>
        <v>0</v>
      </c>
      <c r="Z388" s="55"/>
      <c r="AA388" s="55">
        <f>SUMIFS('B0.3.XK'!L:L,'B0.3.XK'!A:A,'B0.SUM (tuần 0)'!$A388)</f>
        <v>0</v>
      </c>
      <c r="AB388" s="55"/>
      <c r="AC388" s="55">
        <f>SUMIFS('B0.5.GT2'!L:L,'B0.5.GT2'!A:A,'B0.SUM (tuần 0)'!$A388)</f>
        <v>0</v>
      </c>
      <c r="AD388" s="55">
        <f>SUMIFS('B0.4.OEM'!L:L,'B0.4.OEM'!A:A,'B0.SUM (tuần 0)'!$A388)</f>
        <v>0</v>
      </c>
      <c r="AE388" s="55"/>
      <c r="AF388" s="55">
        <f>SUMIFS('B0.8.Online'!L:L,'B0.8.Online'!A:A,'B0.SUM (tuần 0)'!$A388)</f>
        <v>0</v>
      </c>
      <c r="AG388" s="59">
        <f t="shared" si="34"/>
        <v>0</v>
      </c>
      <c r="AH388" s="60"/>
      <c r="AI388" s="60">
        <f>SUMIFS('B0.3.XK'!M:M,'B0.3.XK'!A:A,'B0.SUM (tuần 0)'!$A388)</f>
        <v>0</v>
      </c>
      <c r="AJ388" s="60"/>
      <c r="AK388" s="60">
        <f>SUMIFS('B0.5.GT2'!M:M,'B0.5.GT2'!A:A,'B0.SUM (tuần 0)'!$A388)</f>
        <v>0</v>
      </c>
      <c r="AL388" s="55">
        <f>SUMIFS('B0.4.OEM'!M:M,'B0.4.OEM'!A:A,'B0.SUM (tuần 0)'!$A388)</f>
        <v>0</v>
      </c>
      <c r="AM388" s="60"/>
      <c r="AN388" s="60">
        <f>SUMIFS('B0.8.Online'!M:M,'B0.8.Online'!A:A,'B0.SUM (tuần 0)'!$A388)</f>
        <v>0</v>
      </c>
      <c r="AO388" s="61"/>
      <c r="AP388" s="1">
        <f>SUMIFS('B1.SUM (tuần 4)'!$I:$I,'B1.SUM (tuần 4)'!$A:$A,'B0.SUM (tuần 0)'!$A388)</f>
        <v>0</v>
      </c>
      <c r="AQ388" s="62">
        <f t="shared" si="35"/>
        <v>0</v>
      </c>
    </row>
    <row r="389" spans="1:43" ht="13.5" customHeight="1">
      <c r="A389" s="63">
        <v>2004010602</v>
      </c>
      <c r="B389" s="64" t="s">
        <v>616</v>
      </c>
      <c r="C389" s="64" t="s">
        <v>565</v>
      </c>
      <c r="D389" s="52" t="s">
        <v>42</v>
      </c>
      <c r="E389" s="52" t="s">
        <v>474</v>
      </c>
      <c r="F389" s="52"/>
      <c r="G389" s="52"/>
      <c r="H389" s="52">
        <v>18154</v>
      </c>
      <c r="I389" s="56">
        <f t="shared" si="31"/>
        <v>0</v>
      </c>
      <c r="J389" s="55"/>
      <c r="K389" s="55">
        <f>SUMIFS('B0.3.XK'!J:J,'B0.3.XK'!A:A,'B0.SUM (tuần 0)'!$A389)</f>
        <v>0</v>
      </c>
      <c r="L389" s="55"/>
      <c r="M389" s="55">
        <f>SUMIFS('B0.5.GT2'!K:K,'B0.5.GT2'!A:A,'B0.SUM (tuần 0)'!$A389)</f>
        <v>0</v>
      </c>
      <c r="N389" s="55">
        <f>SUMIFS('B0.4.OEM'!J:J,'B0.4.OEM'!A:A,'B0.SUM (tuần 0)'!$A389)</f>
        <v>0</v>
      </c>
      <c r="O389" s="55"/>
      <c r="P389" s="55">
        <f>SUMIFS('B0.8.Online'!J:J,'B0.8.Online'!A:A,'B0.SUM (tuần 0)'!$A389)</f>
        <v>0</v>
      </c>
      <c r="Q389" s="57">
        <f t="shared" si="32"/>
        <v>0</v>
      </c>
      <c r="R389" s="55"/>
      <c r="S389" s="55">
        <f>SUMIFS('B0.3.XK'!K:K,'B0.3.XK'!A:A,'B0.SUM (tuần 0)'!$A389)</f>
        <v>0</v>
      </c>
      <c r="T389" s="55"/>
      <c r="U389" s="55">
        <f>SUMIFS('B0.5.GT2'!K:K,'B0.5.GT2'!A:A,'B0.SUM (tuần 0)'!$A389)</f>
        <v>0</v>
      </c>
      <c r="V389" s="55">
        <f>SUMIFS('B0.4.OEM'!K:K,'B0.4.OEM'!A:A,'B0.SUM (tuần 0)'!$A389)</f>
        <v>0</v>
      </c>
      <c r="W389" s="55"/>
      <c r="X389" s="55">
        <f>SUMIFS('B0.8.Online'!K:K,'B0.8.Online'!A:A,'B0.SUM (tuần 0)'!$A389)</f>
        <v>0</v>
      </c>
      <c r="Y389" s="58">
        <f t="shared" si="33"/>
        <v>0</v>
      </c>
      <c r="Z389" s="55"/>
      <c r="AA389" s="55">
        <f>SUMIFS('B0.3.XK'!L:L,'B0.3.XK'!A:A,'B0.SUM (tuần 0)'!$A389)</f>
        <v>0</v>
      </c>
      <c r="AB389" s="55"/>
      <c r="AC389" s="55">
        <f>SUMIFS('B0.5.GT2'!L:L,'B0.5.GT2'!A:A,'B0.SUM (tuần 0)'!$A389)</f>
        <v>0</v>
      </c>
      <c r="AD389" s="55">
        <f>SUMIFS('B0.4.OEM'!L:L,'B0.4.OEM'!A:A,'B0.SUM (tuần 0)'!$A389)</f>
        <v>0</v>
      </c>
      <c r="AE389" s="55"/>
      <c r="AF389" s="55">
        <f>SUMIFS('B0.8.Online'!L:L,'B0.8.Online'!A:A,'B0.SUM (tuần 0)'!$A389)</f>
        <v>0</v>
      </c>
      <c r="AG389" s="59">
        <f t="shared" si="34"/>
        <v>0</v>
      </c>
      <c r="AH389" s="60"/>
      <c r="AI389" s="60">
        <f>SUMIFS('B0.3.XK'!M:M,'B0.3.XK'!A:A,'B0.SUM (tuần 0)'!$A389)</f>
        <v>0</v>
      </c>
      <c r="AJ389" s="60"/>
      <c r="AK389" s="60">
        <f>SUMIFS('B0.5.GT2'!M:M,'B0.5.GT2'!A:A,'B0.SUM (tuần 0)'!$A389)</f>
        <v>0</v>
      </c>
      <c r="AL389" s="55">
        <f>SUMIFS('B0.4.OEM'!M:M,'B0.4.OEM'!A:A,'B0.SUM (tuần 0)'!$A389)</f>
        <v>0</v>
      </c>
      <c r="AM389" s="60"/>
      <c r="AN389" s="60">
        <f>SUMIFS('B0.8.Online'!M:M,'B0.8.Online'!A:A,'B0.SUM (tuần 0)'!$A389)</f>
        <v>0</v>
      </c>
      <c r="AO389" s="61"/>
      <c r="AP389" s="1">
        <f>SUMIFS('B1.SUM (tuần 4)'!$I:$I,'B1.SUM (tuần 4)'!$A:$A,'B0.SUM (tuần 0)'!$A389)</f>
        <v>0</v>
      </c>
      <c r="AQ389" s="62">
        <f t="shared" si="35"/>
        <v>0</v>
      </c>
    </row>
    <row r="390" spans="1:43" ht="13.5" customHeight="1">
      <c r="A390" s="63">
        <v>2004010603</v>
      </c>
      <c r="B390" s="64" t="s">
        <v>617</v>
      </c>
      <c r="C390" s="64" t="s">
        <v>565</v>
      </c>
      <c r="D390" s="52" t="s">
        <v>42</v>
      </c>
      <c r="E390" s="52" t="s">
        <v>474</v>
      </c>
      <c r="F390" s="52"/>
      <c r="G390" s="52"/>
      <c r="H390" s="52">
        <v>17891</v>
      </c>
      <c r="I390" s="56">
        <f t="shared" si="31"/>
        <v>0</v>
      </c>
      <c r="J390" s="55"/>
      <c r="K390" s="55">
        <f>SUMIFS('B0.3.XK'!J:J,'B0.3.XK'!A:A,'B0.SUM (tuần 0)'!$A390)</f>
        <v>0</v>
      </c>
      <c r="L390" s="55"/>
      <c r="M390" s="55">
        <f>SUMIFS('B0.5.GT2'!K:K,'B0.5.GT2'!A:A,'B0.SUM (tuần 0)'!$A390)</f>
        <v>0</v>
      </c>
      <c r="N390" s="55">
        <f>SUMIFS('B0.4.OEM'!J:J,'B0.4.OEM'!A:A,'B0.SUM (tuần 0)'!$A390)</f>
        <v>0</v>
      </c>
      <c r="O390" s="55"/>
      <c r="P390" s="55">
        <f>SUMIFS('B0.8.Online'!J:J,'B0.8.Online'!A:A,'B0.SUM (tuần 0)'!$A390)</f>
        <v>0</v>
      </c>
      <c r="Q390" s="57">
        <f t="shared" si="32"/>
        <v>0</v>
      </c>
      <c r="R390" s="55"/>
      <c r="S390" s="55">
        <f>SUMIFS('B0.3.XK'!K:K,'B0.3.XK'!A:A,'B0.SUM (tuần 0)'!$A390)</f>
        <v>0</v>
      </c>
      <c r="T390" s="55"/>
      <c r="U390" s="55">
        <f>SUMIFS('B0.5.GT2'!K:K,'B0.5.GT2'!A:A,'B0.SUM (tuần 0)'!$A390)</f>
        <v>0</v>
      </c>
      <c r="V390" s="55">
        <f>SUMIFS('B0.4.OEM'!K:K,'B0.4.OEM'!A:A,'B0.SUM (tuần 0)'!$A390)</f>
        <v>0</v>
      </c>
      <c r="W390" s="55"/>
      <c r="X390" s="55">
        <f>SUMIFS('B0.8.Online'!K:K,'B0.8.Online'!A:A,'B0.SUM (tuần 0)'!$A390)</f>
        <v>0</v>
      </c>
      <c r="Y390" s="58">
        <f t="shared" si="33"/>
        <v>0</v>
      </c>
      <c r="Z390" s="55"/>
      <c r="AA390" s="55">
        <f>SUMIFS('B0.3.XK'!L:L,'B0.3.XK'!A:A,'B0.SUM (tuần 0)'!$A390)</f>
        <v>0</v>
      </c>
      <c r="AB390" s="55"/>
      <c r="AC390" s="55">
        <f>SUMIFS('B0.5.GT2'!L:L,'B0.5.GT2'!A:A,'B0.SUM (tuần 0)'!$A390)</f>
        <v>0</v>
      </c>
      <c r="AD390" s="55">
        <f>SUMIFS('B0.4.OEM'!L:L,'B0.4.OEM'!A:A,'B0.SUM (tuần 0)'!$A390)</f>
        <v>0</v>
      </c>
      <c r="AE390" s="55"/>
      <c r="AF390" s="55">
        <f>SUMIFS('B0.8.Online'!L:L,'B0.8.Online'!A:A,'B0.SUM (tuần 0)'!$A390)</f>
        <v>0</v>
      </c>
      <c r="AG390" s="59">
        <f t="shared" si="34"/>
        <v>0</v>
      </c>
      <c r="AH390" s="60"/>
      <c r="AI390" s="60">
        <f>SUMIFS('B0.3.XK'!M:M,'B0.3.XK'!A:A,'B0.SUM (tuần 0)'!$A390)</f>
        <v>0</v>
      </c>
      <c r="AJ390" s="60"/>
      <c r="AK390" s="60">
        <f>SUMIFS('B0.5.GT2'!M:M,'B0.5.GT2'!A:A,'B0.SUM (tuần 0)'!$A390)</f>
        <v>0</v>
      </c>
      <c r="AL390" s="55">
        <f>SUMIFS('B0.4.OEM'!M:M,'B0.4.OEM'!A:A,'B0.SUM (tuần 0)'!$A390)</f>
        <v>0</v>
      </c>
      <c r="AM390" s="60"/>
      <c r="AN390" s="60">
        <f>SUMIFS('B0.8.Online'!M:M,'B0.8.Online'!A:A,'B0.SUM (tuần 0)'!$A390)</f>
        <v>0</v>
      </c>
      <c r="AO390" s="61"/>
      <c r="AP390" s="1">
        <f>SUMIFS('B1.SUM (tuần 4)'!$I:$I,'B1.SUM (tuần 4)'!$A:$A,'B0.SUM (tuần 0)'!$A390)</f>
        <v>0</v>
      </c>
      <c r="AQ390" s="62">
        <f t="shared" si="35"/>
        <v>0</v>
      </c>
    </row>
    <row r="391" spans="1:43" ht="13.5" customHeight="1">
      <c r="A391" s="63">
        <v>2004010640</v>
      </c>
      <c r="B391" s="64" t="s">
        <v>618</v>
      </c>
      <c r="C391" s="64" t="s">
        <v>473</v>
      </c>
      <c r="D391" s="52" t="s">
        <v>42</v>
      </c>
      <c r="E391" s="52" t="s">
        <v>474</v>
      </c>
      <c r="F391" s="52"/>
      <c r="G391" s="52"/>
      <c r="H391" s="52">
        <v>10524</v>
      </c>
      <c r="I391" s="56">
        <f t="shared" si="31"/>
        <v>0</v>
      </c>
      <c r="J391" s="55"/>
      <c r="K391" s="55">
        <f>SUMIFS('B0.3.XK'!J:J,'B0.3.XK'!A:A,'B0.SUM (tuần 0)'!$A391)</f>
        <v>0</v>
      </c>
      <c r="L391" s="55"/>
      <c r="M391" s="55">
        <f>SUMIFS('B0.5.GT2'!K:K,'B0.5.GT2'!A:A,'B0.SUM (tuần 0)'!$A391)</f>
        <v>0</v>
      </c>
      <c r="N391" s="55">
        <f>SUMIFS('B0.4.OEM'!J:J,'B0.4.OEM'!A:A,'B0.SUM (tuần 0)'!$A391)</f>
        <v>0</v>
      </c>
      <c r="O391" s="55"/>
      <c r="P391" s="55">
        <f>SUMIFS('B0.8.Online'!J:J,'B0.8.Online'!A:A,'B0.SUM (tuần 0)'!$A391)</f>
        <v>0</v>
      </c>
      <c r="Q391" s="57">
        <f t="shared" si="32"/>
        <v>0</v>
      </c>
      <c r="R391" s="55"/>
      <c r="S391" s="55">
        <f>SUMIFS('B0.3.XK'!K:K,'B0.3.XK'!A:A,'B0.SUM (tuần 0)'!$A391)</f>
        <v>0</v>
      </c>
      <c r="T391" s="55"/>
      <c r="U391" s="55">
        <f>SUMIFS('B0.5.GT2'!K:K,'B0.5.GT2'!A:A,'B0.SUM (tuần 0)'!$A391)</f>
        <v>0</v>
      </c>
      <c r="V391" s="55">
        <f>SUMIFS('B0.4.OEM'!K:K,'B0.4.OEM'!A:A,'B0.SUM (tuần 0)'!$A391)</f>
        <v>0</v>
      </c>
      <c r="W391" s="55"/>
      <c r="X391" s="55">
        <f>SUMIFS('B0.8.Online'!K:K,'B0.8.Online'!A:A,'B0.SUM (tuần 0)'!$A391)</f>
        <v>0</v>
      </c>
      <c r="Y391" s="58">
        <f t="shared" si="33"/>
        <v>0</v>
      </c>
      <c r="Z391" s="55"/>
      <c r="AA391" s="55">
        <f>SUMIFS('B0.3.XK'!L:L,'B0.3.XK'!A:A,'B0.SUM (tuần 0)'!$A391)</f>
        <v>0</v>
      </c>
      <c r="AB391" s="55"/>
      <c r="AC391" s="55">
        <f>SUMIFS('B0.5.GT2'!L:L,'B0.5.GT2'!A:A,'B0.SUM (tuần 0)'!$A391)</f>
        <v>0</v>
      </c>
      <c r="AD391" s="55">
        <f>SUMIFS('B0.4.OEM'!L:L,'B0.4.OEM'!A:A,'B0.SUM (tuần 0)'!$A391)</f>
        <v>0</v>
      </c>
      <c r="AE391" s="55"/>
      <c r="AF391" s="55">
        <f>SUMIFS('B0.8.Online'!L:L,'B0.8.Online'!A:A,'B0.SUM (tuần 0)'!$A391)</f>
        <v>0</v>
      </c>
      <c r="AG391" s="59">
        <f t="shared" si="34"/>
        <v>0</v>
      </c>
      <c r="AH391" s="60"/>
      <c r="AI391" s="60">
        <f>SUMIFS('B0.3.XK'!M:M,'B0.3.XK'!A:A,'B0.SUM (tuần 0)'!$A391)</f>
        <v>0</v>
      </c>
      <c r="AJ391" s="60"/>
      <c r="AK391" s="60">
        <f>SUMIFS('B0.5.GT2'!M:M,'B0.5.GT2'!A:A,'B0.SUM (tuần 0)'!$A391)</f>
        <v>0</v>
      </c>
      <c r="AL391" s="55">
        <f>SUMIFS('B0.4.OEM'!M:M,'B0.4.OEM'!A:A,'B0.SUM (tuần 0)'!$A391)</f>
        <v>0</v>
      </c>
      <c r="AM391" s="60"/>
      <c r="AN391" s="60">
        <f>SUMIFS('B0.8.Online'!M:M,'B0.8.Online'!A:A,'B0.SUM (tuần 0)'!$A391)</f>
        <v>0</v>
      </c>
      <c r="AO391" s="61"/>
      <c r="AP391" s="1">
        <f>SUMIFS('B1.SUM (tuần 4)'!$I:$I,'B1.SUM (tuần 4)'!$A:$A,'B0.SUM (tuần 0)'!$A391)</f>
        <v>0</v>
      </c>
      <c r="AQ391" s="62">
        <f t="shared" si="35"/>
        <v>0</v>
      </c>
    </row>
    <row r="392" spans="1:43" ht="13.5" customHeight="1">
      <c r="A392" s="63">
        <v>2004010642</v>
      </c>
      <c r="B392" s="64" t="s">
        <v>619</v>
      </c>
      <c r="C392" s="64" t="s">
        <v>473</v>
      </c>
      <c r="D392" s="52" t="s">
        <v>42</v>
      </c>
      <c r="E392" s="52" t="s">
        <v>474</v>
      </c>
      <c r="F392" s="52"/>
      <c r="G392" s="52"/>
      <c r="H392" s="52">
        <v>7893</v>
      </c>
      <c r="I392" s="56">
        <f t="shared" si="31"/>
        <v>0</v>
      </c>
      <c r="J392" s="55"/>
      <c r="K392" s="55">
        <f>SUMIFS('B0.3.XK'!J:J,'B0.3.XK'!A:A,'B0.SUM (tuần 0)'!$A392)</f>
        <v>0</v>
      </c>
      <c r="L392" s="55"/>
      <c r="M392" s="55">
        <f>SUMIFS('B0.5.GT2'!K:K,'B0.5.GT2'!A:A,'B0.SUM (tuần 0)'!$A392)</f>
        <v>0</v>
      </c>
      <c r="N392" s="55">
        <f>SUMIFS('B0.4.OEM'!J:J,'B0.4.OEM'!A:A,'B0.SUM (tuần 0)'!$A392)</f>
        <v>0</v>
      </c>
      <c r="O392" s="55"/>
      <c r="P392" s="55">
        <f>SUMIFS('B0.8.Online'!J:J,'B0.8.Online'!A:A,'B0.SUM (tuần 0)'!$A392)</f>
        <v>0</v>
      </c>
      <c r="Q392" s="57">
        <f t="shared" si="32"/>
        <v>0</v>
      </c>
      <c r="R392" s="55"/>
      <c r="S392" s="55">
        <f>SUMIFS('B0.3.XK'!K:K,'B0.3.XK'!A:A,'B0.SUM (tuần 0)'!$A392)</f>
        <v>0</v>
      </c>
      <c r="T392" s="55"/>
      <c r="U392" s="55">
        <f>SUMIFS('B0.5.GT2'!K:K,'B0.5.GT2'!A:A,'B0.SUM (tuần 0)'!$A392)</f>
        <v>0</v>
      </c>
      <c r="V392" s="55">
        <f>SUMIFS('B0.4.OEM'!K:K,'B0.4.OEM'!A:A,'B0.SUM (tuần 0)'!$A392)</f>
        <v>0</v>
      </c>
      <c r="W392" s="55"/>
      <c r="X392" s="55">
        <f>SUMIFS('B0.8.Online'!K:K,'B0.8.Online'!A:A,'B0.SUM (tuần 0)'!$A392)</f>
        <v>0</v>
      </c>
      <c r="Y392" s="58">
        <f t="shared" si="33"/>
        <v>0</v>
      </c>
      <c r="Z392" s="55"/>
      <c r="AA392" s="55">
        <f>SUMIFS('B0.3.XK'!L:L,'B0.3.XK'!A:A,'B0.SUM (tuần 0)'!$A392)</f>
        <v>0</v>
      </c>
      <c r="AB392" s="55"/>
      <c r="AC392" s="55">
        <f>SUMIFS('B0.5.GT2'!L:L,'B0.5.GT2'!A:A,'B0.SUM (tuần 0)'!$A392)</f>
        <v>0</v>
      </c>
      <c r="AD392" s="55">
        <f>SUMIFS('B0.4.OEM'!L:L,'B0.4.OEM'!A:A,'B0.SUM (tuần 0)'!$A392)</f>
        <v>0</v>
      </c>
      <c r="AE392" s="55"/>
      <c r="AF392" s="55">
        <f>SUMIFS('B0.8.Online'!L:L,'B0.8.Online'!A:A,'B0.SUM (tuần 0)'!$A392)</f>
        <v>0</v>
      </c>
      <c r="AG392" s="59">
        <f t="shared" si="34"/>
        <v>0</v>
      </c>
      <c r="AH392" s="60"/>
      <c r="AI392" s="60">
        <f>SUMIFS('B0.3.XK'!M:M,'B0.3.XK'!A:A,'B0.SUM (tuần 0)'!$A392)</f>
        <v>0</v>
      </c>
      <c r="AJ392" s="60"/>
      <c r="AK392" s="60">
        <f>SUMIFS('B0.5.GT2'!M:M,'B0.5.GT2'!A:A,'B0.SUM (tuần 0)'!$A392)</f>
        <v>0</v>
      </c>
      <c r="AL392" s="55">
        <f>SUMIFS('B0.4.OEM'!M:M,'B0.4.OEM'!A:A,'B0.SUM (tuần 0)'!$A392)</f>
        <v>0</v>
      </c>
      <c r="AM392" s="60"/>
      <c r="AN392" s="60">
        <f>SUMIFS('B0.8.Online'!M:M,'B0.8.Online'!A:A,'B0.SUM (tuần 0)'!$A392)</f>
        <v>0</v>
      </c>
      <c r="AO392" s="61"/>
      <c r="AP392" s="1">
        <f>SUMIFS('B1.SUM (tuần 4)'!$I:$I,'B1.SUM (tuần 4)'!$A:$A,'B0.SUM (tuần 0)'!$A392)</f>
        <v>0</v>
      </c>
      <c r="AQ392" s="62">
        <f t="shared" si="35"/>
        <v>0</v>
      </c>
    </row>
    <row r="393" spans="1:43" ht="13.5" customHeight="1">
      <c r="A393" s="63">
        <v>2004010645</v>
      </c>
      <c r="B393" s="64" t="s">
        <v>620</v>
      </c>
      <c r="C393" s="64" t="s">
        <v>473</v>
      </c>
      <c r="D393" s="52" t="s">
        <v>42</v>
      </c>
      <c r="E393" s="52" t="s">
        <v>474</v>
      </c>
      <c r="F393" s="52"/>
      <c r="G393" s="52"/>
      <c r="H393" s="52">
        <v>9208</v>
      </c>
      <c r="I393" s="56">
        <f t="shared" si="31"/>
        <v>0</v>
      </c>
      <c r="J393" s="55"/>
      <c r="K393" s="55">
        <f>SUMIFS('B0.3.XK'!J:J,'B0.3.XK'!A:A,'B0.SUM (tuần 0)'!$A393)</f>
        <v>0</v>
      </c>
      <c r="L393" s="55"/>
      <c r="M393" s="55">
        <f>SUMIFS('B0.5.GT2'!K:K,'B0.5.GT2'!A:A,'B0.SUM (tuần 0)'!$A393)</f>
        <v>0</v>
      </c>
      <c r="N393" s="55">
        <f>SUMIFS('B0.4.OEM'!J:J,'B0.4.OEM'!A:A,'B0.SUM (tuần 0)'!$A393)</f>
        <v>0</v>
      </c>
      <c r="O393" s="55"/>
      <c r="P393" s="55">
        <f>SUMIFS('B0.8.Online'!J:J,'B0.8.Online'!A:A,'B0.SUM (tuần 0)'!$A393)</f>
        <v>0</v>
      </c>
      <c r="Q393" s="57">
        <f t="shared" si="32"/>
        <v>0</v>
      </c>
      <c r="R393" s="55"/>
      <c r="S393" s="55">
        <f>SUMIFS('B0.3.XK'!K:K,'B0.3.XK'!A:A,'B0.SUM (tuần 0)'!$A393)</f>
        <v>0</v>
      </c>
      <c r="T393" s="55"/>
      <c r="U393" s="55">
        <f>SUMIFS('B0.5.GT2'!K:K,'B0.5.GT2'!A:A,'B0.SUM (tuần 0)'!$A393)</f>
        <v>0</v>
      </c>
      <c r="V393" s="55">
        <f>SUMIFS('B0.4.OEM'!K:K,'B0.4.OEM'!A:A,'B0.SUM (tuần 0)'!$A393)</f>
        <v>0</v>
      </c>
      <c r="W393" s="55"/>
      <c r="X393" s="55">
        <f>SUMIFS('B0.8.Online'!K:K,'B0.8.Online'!A:A,'B0.SUM (tuần 0)'!$A393)</f>
        <v>0</v>
      </c>
      <c r="Y393" s="58">
        <f t="shared" si="33"/>
        <v>0</v>
      </c>
      <c r="Z393" s="55"/>
      <c r="AA393" s="55">
        <f>SUMIFS('B0.3.XK'!L:L,'B0.3.XK'!A:A,'B0.SUM (tuần 0)'!$A393)</f>
        <v>0</v>
      </c>
      <c r="AB393" s="55"/>
      <c r="AC393" s="55">
        <f>SUMIFS('B0.5.GT2'!L:L,'B0.5.GT2'!A:A,'B0.SUM (tuần 0)'!$A393)</f>
        <v>0</v>
      </c>
      <c r="AD393" s="55">
        <f>SUMIFS('B0.4.OEM'!L:L,'B0.4.OEM'!A:A,'B0.SUM (tuần 0)'!$A393)</f>
        <v>0</v>
      </c>
      <c r="AE393" s="55"/>
      <c r="AF393" s="55">
        <f>SUMIFS('B0.8.Online'!L:L,'B0.8.Online'!A:A,'B0.SUM (tuần 0)'!$A393)</f>
        <v>0</v>
      </c>
      <c r="AG393" s="59">
        <f t="shared" si="34"/>
        <v>0</v>
      </c>
      <c r="AH393" s="60"/>
      <c r="AI393" s="60">
        <f>SUMIFS('B0.3.XK'!M:M,'B0.3.XK'!A:A,'B0.SUM (tuần 0)'!$A393)</f>
        <v>0</v>
      </c>
      <c r="AJ393" s="60"/>
      <c r="AK393" s="60">
        <f>SUMIFS('B0.5.GT2'!M:M,'B0.5.GT2'!A:A,'B0.SUM (tuần 0)'!$A393)</f>
        <v>0</v>
      </c>
      <c r="AL393" s="55">
        <f>SUMIFS('B0.4.OEM'!M:M,'B0.4.OEM'!A:A,'B0.SUM (tuần 0)'!$A393)</f>
        <v>0</v>
      </c>
      <c r="AM393" s="60"/>
      <c r="AN393" s="60">
        <f>SUMIFS('B0.8.Online'!M:M,'B0.8.Online'!A:A,'B0.SUM (tuần 0)'!$A393)</f>
        <v>0</v>
      </c>
      <c r="AO393" s="61"/>
      <c r="AP393" s="1">
        <f>SUMIFS('B1.SUM (tuần 4)'!$I:$I,'B1.SUM (tuần 4)'!$A:$A,'B0.SUM (tuần 0)'!$A393)</f>
        <v>0</v>
      </c>
      <c r="AQ393" s="62">
        <f t="shared" si="35"/>
        <v>0</v>
      </c>
    </row>
    <row r="394" spans="1:43" ht="13.5" customHeight="1">
      <c r="A394" s="63">
        <v>2004020132</v>
      </c>
      <c r="B394" s="64" t="s">
        <v>621</v>
      </c>
      <c r="C394" s="64" t="s">
        <v>622</v>
      </c>
      <c r="D394" s="52" t="s">
        <v>42</v>
      </c>
      <c r="E394" s="52" t="s">
        <v>474</v>
      </c>
      <c r="F394" s="52"/>
      <c r="G394" s="52"/>
      <c r="H394" s="52">
        <v>10524</v>
      </c>
      <c r="I394" s="56">
        <f t="shared" si="31"/>
        <v>0</v>
      </c>
      <c r="J394" s="55"/>
      <c r="K394" s="55">
        <f>SUMIFS('B0.3.XK'!J:J,'B0.3.XK'!A:A,'B0.SUM (tuần 0)'!$A394)</f>
        <v>0</v>
      </c>
      <c r="L394" s="55"/>
      <c r="M394" s="55">
        <f>SUMIFS('B0.5.GT2'!K:K,'B0.5.GT2'!A:A,'B0.SUM (tuần 0)'!$A394)</f>
        <v>0</v>
      </c>
      <c r="N394" s="55">
        <f>SUMIFS('B0.4.OEM'!J:J,'B0.4.OEM'!A:A,'B0.SUM (tuần 0)'!$A394)</f>
        <v>0</v>
      </c>
      <c r="O394" s="55"/>
      <c r="P394" s="55">
        <f>SUMIFS('B0.8.Online'!J:J,'B0.8.Online'!A:A,'B0.SUM (tuần 0)'!$A394)</f>
        <v>0</v>
      </c>
      <c r="Q394" s="57">
        <f t="shared" si="32"/>
        <v>0</v>
      </c>
      <c r="R394" s="55"/>
      <c r="S394" s="55">
        <f>SUMIFS('B0.3.XK'!K:K,'B0.3.XK'!A:A,'B0.SUM (tuần 0)'!$A394)</f>
        <v>0</v>
      </c>
      <c r="T394" s="55"/>
      <c r="U394" s="55">
        <f>SUMIFS('B0.5.GT2'!K:K,'B0.5.GT2'!A:A,'B0.SUM (tuần 0)'!$A394)</f>
        <v>0</v>
      </c>
      <c r="V394" s="55">
        <f>SUMIFS('B0.4.OEM'!K:K,'B0.4.OEM'!A:A,'B0.SUM (tuần 0)'!$A394)</f>
        <v>0</v>
      </c>
      <c r="W394" s="55"/>
      <c r="X394" s="55">
        <f>SUMIFS('B0.8.Online'!K:K,'B0.8.Online'!A:A,'B0.SUM (tuần 0)'!$A394)</f>
        <v>0</v>
      </c>
      <c r="Y394" s="58">
        <f t="shared" si="33"/>
        <v>0</v>
      </c>
      <c r="Z394" s="55"/>
      <c r="AA394" s="55">
        <f>SUMIFS('B0.3.XK'!L:L,'B0.3.XK'!A:A,'B0.SUM (tuần 0)'!$A394)</f>
        <v>0</v>
      </c>
      <c r="AB394" s="55"/>
      <c r="AC394" s="55">
        <f>SUMIFS('B0.5.GT2'!L:L,'B0.5.GT2'!A:A,'B0.SUM (tuần 0)'!$A394)</f>
        <v>0</v>
      </c>
      <c r="AD394" s="55">
        <f>SUMIFS('B0.4.OEM'!L:L,'B0.4.OEM'!A:A,'B0.SUM (tuần 0)'!$A394)</f>
        <v>0</v>
      </c>
      <c r="AE394" s="55"/>
      <c r="AF394" s="55">
        <f>SUMIFS('B0.8.Online'!L:L,'B0.8.Online'!A:A,'B0.SUM (tuần 0)'!$A394)</f>
        <v>0</v>
      </c>
      <c r="AG394" s="59">
        <f t="shared" si="34"/>
        <v>0</v>
      </c>
      <c r="AH394" s="60"/>
      <c r="AI394" s="60">
        <f>SUMIFS('B0.3.XK'!M:M,'B0.3.XK'!A:A,'B0.SUM (tuần 0)'!$A394)</f>
        <v>0</v>
      </c>
      <c r="AJ394" s="60"/>
      <c r="AK394" s="60">
        <f>SUMIFS('B0.5.GT2'!M:M,'B0.5.GT2'!A:A,'B0.SUM (tuần 0)'!$A394)</f>
        <v>0</v>
      </c>
      <c r="AL394" s="55">
        <f>SUMIFS('B0.4.OEM'!M:M,'B0.4.OEM'!A:A,'B0.SUM (tuần 0)'!$A394)</f>
        <v>0</v>
      </c>
      <c r="AM394" s="60"/>
      <c r="AN394" s="60">
        <f>SUMIFS('B0.8.Online'!M:M,'B0.8.Online'!A:A,'B0.SUM (tuần 0)'!$A394)</f>
        <v>0</v>
      </c>
      <c r="AO394" s="61"/>
      <c r="AP394" s="1">
        <f>SUMIFS('B1.SUM (tuần 4)'!$I:$I,'B1.SUM (tuần 4)'!$A:$A,'B0.SUM (tuần 0)'!$A394)</f>
        <v>0</v>
      </c>
      <c r="AQ394" s="62">
        <f t="shared" si="35"/>
        <v>0</v>
      </c>
    </row>
    <row r="395" spans="1:43" ht="13.5" customHeight="1">
      <c r="A395" s="63">
        <v>2004020146</v>
      </c>
      <c r="B395" s="64" t="s">
        <v>623</v>
      </c>
      <c r="C395" s="64" t="s">
        <v>624</v>
      </c>
      <c r="D395" s="52" t="s">
        <v>42</v>
      </c>
      <c r="E395" s="52" t="s">
        <v>474</v>
      </c>
      <c r="F395" s="52"/>
      <c r="G395" s="52"/>
      <c r="H395" s="52">
        <v>21594</v>
      </c>
      <c r="I395" s="56">
        <f t="shared" ref="I395:I458" si="36">SUM(J395:P395)</f>
        <v>1500</v>
      </c>
      <c r="J395" s="55"/>
      <c r="K395" s="55">
        <f>SUMIFS('B0.3.XK'!J:J,'B0.3.XK'!A:A,'B0.SUM (tuần 0)'!$A395)</f>
        <v>1500</v>
      </c>
      <c r="L395" s="55"/>
      <c r="M395" s="55">
        <f>SUMIFS('B0.5.GT2'!K:K,'B0.5.GT2'!A:A,'B0.SUM (tuần 0)'!$A395)</f>
        <v>0</v>
      </c>
      <c r="N395" s="55">
        <f>SUMIFS('B0.4.OEM'!J:J,'B0.4.OEM'!A:A,'B0.SUM (tuần 0)'!$A395)</f>
        <v>0</v>
      </c>
      <c r="O395" s="55"/>
      <c r="P395" s="55">
        <f>SUMIFS('B0.8.Online'!J:J,'B0.8.Online'!A:A,'B0.SUM (tuần 0)'!$A395)</f>
        <v>0</v>
      </c>
      <c r="Q395" s="57">
        <f t="shared" ref="Q395:Q458" si="37">SUM(R395:X395)</f>
        <v>0</v>
      </c>
      <c r="R395" s="55"/>
      <c r="S395" s="55">
        <f>SUMIFS('B0.3.XK'!K:K,'B0.3.XK'!A:A,'B0.SUM (tuần 0)'!$A395)</f>
        <v>0</v>
      </c>
      <c r="T395" s="55"/>
      <c r="U395" s="55">
        <f>SUMIFS('B0.5.GT2'!K:K,'B0.5.GT2'!A:A,'B0.SUM (tuần 0)'!$A395)</f>
        <v>0</v>
      </c>
      <c r="V395" s="55">
        <f>SUMIFS('B0.4.OEM'!K:K,'B0.4.OEM'!A:A,'B0.SUM (tuần 0)'!$A395)</f>
        <v>0</v>
      </c>
      <c r="W395" s="55"/>
      <c r="X395" s="55">
        <f>SUMIFS('B0.8.Online'!K:K,'B0.8.Online'!A:A,'B0.SUM (tuần 0)'!$A395)</f>
        <v>0</v>
      </c>
      <c r="Y395" s="58">
        <f t="shared" ref="Y395:Y458" si="38">SUM(Z395:AF395)</f>
        <v>0</v>
      </c>
      <c r="Z395" s="55"/>
      <c r="AA395" s="55">
        <f>SUMIFS('B0.3.XK'!L:L,'B0.3.XK'!A:A,'B0.SUM (tuần 0)'!$A395)</f>
        <v>0</v>
      </c>
      <c r="AB395" s="55"/>
      <c r="AC395" s="55">
        <f>SUMIFS('B0.5.GT2'!L:L,'B0.5.GT2'!A:A,'B0.SUM (tuần 0)'!$A395)</f>
        <v>0</v>
      </c>
      <c r="AD395" s="55">
        <f>SUMIFS('B0.4.OEM'!L:L,'B0.4.OEM'!A:A,'B0.SUM (tuần 0)'!$A395)</f>
        <v>0</v>
      </c>
      <c r="AE395" s="55"/>
      <c r="AF395" s="55">
        <f>SUMIFS('B0.8.Online'!L:L,'B0.8.Online'!A:A,'B0.SUM (tuần 0)'!$A395)</f>
        <v>0</v>
      </c>
      <c r="AG395" s="59">
        <f t="shared" ref="AG395:AG458" si="39">SUM(AH395:AN395)</f>
        <v>0</v>
      </c>
      <c r="AH395" s="60"/>
      <c r="AI395" s="60">
        <f>SUMIFS('B0.3.XK'!M:M,'B0.3.XK'!A:A,'B0.SUM (tuần 0)'!$A395)</f>
        <v>0</v>
      </c>
      <c r="AJ395" s="60"/>
      <c r="AK395" s="60">
        <f>SUMIFS('B0.5.GT2'!M:M,'B0.5.GT2'!A:A,'B0.SUM (tuần 0)'!$A395)</f>
        <v>0</v>
      </c>
      <c r="AL395" s="55">
        <f>SUMIFS('B0.4.OEM'!M:M,'B0.4.OEM'!A:A,'B0.SUM (tuần 0)'!$A395)</f>
        <v>0</v>
      </c>
      <c r="AM395" s="60"/>
      <c r="AN395" s="60">
        <f>SUMIFS('B0.8.Online'!M:M,'B0.8.Online'!A:A,'B0.SUM (tuần 0)'!$A395)</f>
        <v>0</v>
      </c>
      <c r="AO395" s="61"/>
      <c r="AP395" s="1">
        <f>SUMIFS('B1.SUM (tuần 4)'!$I:$I,'B1.SUM (tuần 4)'!$A:$A,'B0.SUM (tuần 0)'!$A395)</f>
        <v>0</v>
      </c>
      <c r="AQ395" s="62">
        <f t="shared" ref="AQ395:AQ458" si="40">I395-AP395</f>
        <v>1500</v>
      </c>
    </row>
    <row r="396" spans="1:43" ht="13.5" customHeight="1">
      <c r="A396" s="63">
        <v>2004020148</v>
      </c>
      <c r="B396" s="64" t="s">
        <v>625</v>
      </c>
      <c r="C396" s="64" t="s">
        <v>626</v>
      </c>
      <c r="D396" s="52" t="s">
        <v>42</v>
      </c>
      <c r="E396" s="52" t="s">
        <v>474</v>
      </c>
      <c r="F396" s="52"/>
      <c r="G396" s="52"/>
      <c r="H396" s="52">
        <v>21344</v>
      </c>
      <c r="I396" s="56">
        <f t="shared" si="36"/>
        <v>800</v>
      </c>
      <c r="J396" s="55"/>
      <c r="K396" s="55">
        <f>SUMIFS('B0.3.XK'!J:J,'B0.3.XK'!A:A,'B0.SUM (tuần 0)'!$A396)</f>
        <v>800</v>
      </c>
      <c r="L396" s="55"/>
      <c r="M396" s="55">
        <f>SUMIFS('B0.5.GT2'!K:K,'B0.5.GT2'!A:A,'B0.SUM (tuần 0)'!$A396)</f>
        <v>0</v>
      </c>
      <c r="N396" s="55">
        <f>SUMIFS('B0.4.OEM'!J:J,'B0.4.OEM'!A:A,'B0.SUM (tuần 0)'!$A396)</f>
        <v>0</v>
      </c>
      <c r="O396" s="55"/>
      <c r="P396" s="55">
        <f>SUMIFS('B0.8.Online'!J:J,'B0.8.Online'!A:A,'B0.SUM (tuần 0)'!$A396)</f>
        <v>0</v>
      </c>
      <c r="Q396" s="57">
        <f t="shared" si="37"/>
        <v>0</v>
      </c>
      <c r="R396" s="55"/>
      <c r="S396" s="55">
        <f>SUMIFS('B0.3.XK'!K:K,'B0.3.XK'!A:A,'B0.SUM (tuần 0)'!$A396)</f>
        <v>0</v>
      </c>
      <c r="T396" s="55"/>
      <c r="U396" s="55">
        <f>SUMIFS('B0.5.GT2'!K:K,'B0.5.GT2'!A:A,'B0.SUM (tuần 0)'!$A396)</f>
        <v>0</v>
      </c>
      <c r="V396" s="55">
        <f>SUMIFS('B0.4.OEM'!K:K,'B0.4.OEM'!A:A,'B0.SUM (tuần 0)'!$A396)</f>
        <v>0</v>
      </c>
      <c r="W396" s="55"/>
      <c r="X396" s="55">
        <f>SUMIFS('B0.8.Online'!K:K,'B0.8.Online'!A:A,'B0.SUM (tuần 0)'!$A396)</f>
        <v>0</v>
      </c>
      <c r="Y396" s="58">
        <f t="shared" si="38"/>
        <v>0</v>
      </c>
      <c r="Z396" s="55"/>
      <c r="AA396" s="55">
        <f>SUMIFS('B0.3.XK'!L:L,'B0.3.XK'!A:A,'B0.SUM (tuần 0)'!$A396)</f>
        <v>0</v>
      </c>
      <c r="AB396" s="55"/>
      <c r="AC396" s="55">
        <f>SUMIFS('B0.5.GT2'!L:L,'B0.5.GT2'!A:A,'B0.SUM (tuần 0)'!$A396)</f>
        <v>0</v>
      </c>
      <c r="AD396" s="55">
        <f>SUMIFS('B0.4.OEM'!L:L,'B0.4.OEM'!A:A,'B0.SUM (tuần 0)'!$A396)</f>
        <v>0</v>
      </c>
      <c r="AE396" s="55"/>
      <c r="AF396" s="55">
        <f>SUMIFS('B0.8.Online'!L:L,'B0.8.Online'!A:A,'B0.SUM (tuần 0)'!$A396)</f>
        <v>0</v>
      </c>
      <c r="AG396" s="59">
        <f t="shared" si="39"/>
        <v>0</v>
      </c>
      <c r="AH396" s="60"/>
      <c r="AI396" s="60">
        <f>SUMIFS('B0.3.XK'!M:M,'B0.3.XK'!A:A,'B0.SUM (tuần 0)'!$A396)</f>
        <v>0</v>
      </c>
      <c r="AJ396" s="60"/>
      <c r="AK396" s="60">
        <f>SUMIFS('B0.5.GT2'!M:M,'B0.5.GT2'!A:A,'B0.SUM (tuần 0)'!$A396)</f>
        <v>0</v>
      </c>
      <c r="AL396" s="55">
        <f>SUMIFS('B0.4.OEM'!M:M,'B0.4.OEM'!A:A,'B0.SUM (tuần 0)'!$A396)</f>
        <v>0</v>
      </c>
      <c r="AM396" s="60"/>
      <c r="AN396" s="60">
        <f>SUMIFS('B0.8.Online'!M:M,'B0.8.Online'!A:A,'B0.SUM (tuần 0)'!$A396)</f>
        <v>0</v>
      </c>
      <c r="AO396" s="61"/>
      <c r="AP396" s="1">
        <f>SUMIFS('B1.SUM (tuần 4)'!$I:$I,'B1.SUM (tuần 4)'!$A:$A,'B0.SUM (tuần 0)'!$A396)</f>
        <v>0</v>
      </c>
      <c r="AQ396" s="62">
        <f t="shared" si="40"/>
        <v>800</v>
      </c>
    </row>
    <row r="397" spans="1:43" ht="13.5" customHeight="1">
      <c r="A397" s="63">
        <v>2004020153</v>
      </c>
      <c r="B397" s="64" t="s">
        <v>627</v>
      </c>
      <c r="C397" s="64" t="s">
        <v>624</v>
      </c>
      <c r="D397" s="52" t="s">
        <v>42</v>
      </c>
      <c r="E397" s="52" t="s">
        <v>474</v>
      </c>
      <c r="F397" s="52"/>
      <c r="G397" s="52"/>
      <c r="H397" s="52">
        <v>19732</v>
      </c>
      <c r="I397" s="56">
        <f t="shared" si="36"/>
        <v>0</v>
      </c>
      <c r="J397" s="55"/>
      <c r="K397" s="55">
        <f>SUMIFS('B0.3.XK'!J:J,'B0.3.XK'!A:A,'B0.SUM (tuần 0)'!$A397)</f>
        <v>0</v>
      </c>
      <c r="L397" s="55"/>
      <c r="M397" s="55">
        <f>SUMIFS('B0.5.GT2'!K:K,'B0.5.GT2'!A:A,'B0.SUM (tuần 0)'!$A397)</f>
        <v>0</v>
      </c>
      <c r="N397" s="55">
        <f>SUMIFS('B0.4.OEM'!J:J,'B0.4.OEM'!A:A,'B0.SUM (tuần 0)'!$A397)</f>
        <v>0</v>
      </c>
      <c r="O397" s="55"/>
      <c r="P397" s="55">
        <f>SUMIFS('B0.8.Online'!J:J,'B0.8.Online'!A:A,'B0.SUM (tuần 0)'!$A397)</f>
        <v>0</v>
      </c>
      <c r="Q397" s="57">
        <f t="shared" si="37"/>
        <v>0</v>
      </c>
      <c r="R397" s="55"/>
      <c r="S397" s="55">
        <f>SUMIFS('B0.3.XK'!K:K,'B0.3.XK'!A:A,'B0.SUM (tuần 0)'!$A397)</f>
        <v>0</v>
      </c>
      <c r="T397" s="55"/>
      <c r="U397" s="55">
        <f>SUMIFS('B0.5.GT2'!K:K,'B0.5.GT2'!A:A,'B0.SUM (tuần 0)'!$A397)</f>
        <v>0</v>
      </c>
      <c r="V397" s="55">
        <f>SUMIFS('B0.4.OEM'!K:K,'B0.4.OEM'!A:A,'B0.SUM (tuần 0)'!$A397)</f>
        <v>0</v>
      </c>
      <c r="W397" s="55"/>
      <c r="X397" s="55">
        <f>SUMIFS('B0.8.Online'!K:K,'B0.8.Online'!A:A,'B0.SUM (tuần 0)'!$A397)</f>
        <v>0</v>
      </c>
      <c r="Y397" s="58">
        <f t="shared" si="38"/>
        <v>0</v>
      </c>
      <c r="Z397" s="55"/>
      <c r="AA397" s="55">
        <f>SUMIFS('B0.3.XK'!L:L,'B0.3.XK'!A:A,'B0.SUM (tuần 0)'!$A397)</f>
        <v>0</v>
      </c>
      <c r="AB397" s="55"/>
      <c r="AC397" s="55">
        <f>SUMIFS('B0.5.GT2'!L:L,'B0.5.GT2'!A:A,'B0.SUM (tuần 0)'!$A397)</f>
        <v>0</v>
      </c>
      <c r="AD397" s="55">
        <f>SUMIFS('B0.4.OEM'!L:L,'B0.4.OEM'!A:A,'B0.SUM (tuần 0)'!$A397)</f>
        <v>0</v>
      </c>
      <c r="AE397" s="55"/>
      <c r="AF397" s="55">
        <f>SUMIFS('B0.8.Online'!L:L,'B0.8.Online'!A:A,'B0.SUM (tuần 0)'!$A397)</f>
        <v>0</v>
      </c>
      <c r="AG397" s="59">
        <f t="shared" si="39"/>
        <v>0</v>
      </c>
      <c r="AH397" s="60"/>
      <c r="AI397" s="60">
        <f>SUMIFS('B0.3.XK'!M:M,'B0.3.XK'!A:A,'B0.SUM (tuần 0)'!$A397)</f>
        <v>0</v>
      </c>
      <c r="AJ397" s="60"/>
      <c r="AK397" s="60">
        <f>SUMIFS('B0.5.GT2'!M:M,'B0.5.GT2'!A:A,'B0.SUM (tuần 0)'!$A397)</f>
        <v>0</v>
      </c>
      <c r="AL397" s="55">
        <f>SUMIFS('B0.4.OEM'!M:M,'B0.4.OEM'!A:A,'B0.SUM (tuần 0)'!$A397)</f>
        <v>0</v>
      </c>
      <c r="AM397" s="60"/>
      <c r="AN397" s="60">
        <f>SUMIFS('B0.8.Online'!M:M,'B0.8.Online'!A:A,'B0.SUM (tuần 0)'!$A397)</f>
        <v>0</v>
      </c>
      <c r="AO397" s="61"/>
      <c r="AP397" s="1">
        <f>SUMIFS('B1.SUM (tuần 4)'!$I:$I,'B1.SUM (tuần 4)'!$A:$A,'B0.SUM (tuần 0)'!$A397)</f>
        <v>0</v>
      </c>
      <c r="AQ397" s="62">
        <f t="shared" si="40"/>
        <v>0</v>
      </c>
    </row>
    <row r="398" spans="1:43" ht="13.5" customHeight="1">
      <c r="A398" s="63">
        <v>2004020282</v>
      </c>
      <c r="B398" s="64" t="s">
        <v>628</v>
      </c>
      <c r="C398" s="64" t="s">
        <v>629</v>
      </c>
      <c r="D398" s="52" t="s">
        <v>42</v>
      </c>
      <c r="E398" s="52" t="s">
        <v>474</v>
      </c>
      <c r="F398" s="52"/>
      <c r="G398" s="52"/>
      <c r="H398" s="52">
        <v>23174</v>
      </c>
      <c r="I398" s="56">
        <f t="shared" si="36"/>
        <v>1650</v>
      </c>
      <c r="J398" s="55"/>
      <c r="K398" s="55">
        <f>SUMIFS('B0.3.XK'!J:J,'B0.3.XK'!A:A,'B0.SUM (tuần 0)'!$A398)</f>
        <v>1500</v>
      </c>
      <c r="L398" s="55"/>
      <c r="M398" s="55">
        <f>SUMIFS('B0.5.GT2'!K:K,'B0.5.GT2'!A:A,'B0.SUM (tuần 0)'!$A398)</f>
        <v>0</v>
      </c>
      <c r="N398" s="55">
        <f>SUMIFS('B0.4.OEM'!J:J,'B0.4.OEM'!A:A,'B0.SUM (tuần 0)'!$A398)</f>
        <v>0</v>
      </c>
      <c r="O398" s="55"/>
      <c r="P398" s="55">
        <f>SUMIFS('B0.8.Online'!J:J,'B0.8.Online'!A:A,'B0.SUM (tuần 0)'!$A398)</f>
        <v>150</v>
      </c>
      <c r="Q398" s="57">
        <f t="shared" si="37"/>
        <v>200</v>
      </c>
      <c r="R398" s="55"/>
      <c r="S398" s="55">
        <f>SUMIFS('B0.3.XK'!K:K,'B0.3.XK'!A:A,'B0.SUM (tuần 0)'!$A398)</f>
        <v>0</v>
      </c>
      <c r="T398" s="55"/>
      <c r="U398" s="55">
        <f>SUMIFS('B0.5.GT2'!K:K,'B0.5.GT2'!A:A,'B0.SUM (tuần 0)'!$A398)</f>
        <v>0</v>
      </c>
      <c r="V398" s="55">
        <f>SUMIFS('B0.4.OEM'!K:K,'B0.4.OEM'!A:A,'B0.SUM (tuần 0)'!$A398)</f>
        <v>0</v>
      </c>
      <c r="W398" s="55"/>
      <c r="X398" s="55">
        <f>SUMIFS('B0.8.Online'!K:K,'B0.8.Online'!A:A,'B0.SUM (tuần 0)'!$A398)</f>
        <v>200</v>
      </c>
      <c r="Y398" s="58">
        <f t="shared" si="38"/>
        <v>200</v>
      </c>
      <c r="Z398" s="55"/>
      <c r="AA398" s="55">
        <f>SUMIFS('B0.3.XK'!L:L,'B0.3.XK'!A:A,'B0.SUM (tuần 0)'!$A398)</f>
        <v>0</v>
      </c>
      <c r="AB398" s="55"/>
      <c r="AC398" s="55">
        <f>SUMIFS('B0.5.GT2'!L:L,'B0.5.GT2'!A:A,'B0.SUM (tuần 0)'!$A398)</f>
        <v>0</v>
      </c>
      <c r="AD398" s="55">
        <f>SUMIFS('B0.4.OEM'!L:L,'B0.4.OEM'!A:A,'B0.SUM (tuần 0)'!$A398)</f>
        <v>0</v>
      </c>
      <c r="AE398" s="55"/>
      <c r="AF398" s="55">
        <f>SUMIFS('B0.8.Online'!L:L,'B0.8.Online'!A:A,'B0.SUM (tuần 0)'!$A398)</f>
        <v>200</v>
      </c>
      <c r="AG398" s="59">
        <f t="shared" si="39"/>
        <v>200</v>
      </c>
      <c r="AH398" s="60"/>
      <c r="AI398" s="60">
        <f>SUMIFS('B0.3.XK'!M:M,'B0.3.XK'!A:A,'B0.SUM (tuần 0)'!$A398)</f>
        <v>0</v>
      </c>
      <c r="AJ398" s="60"/>
      <c r="AK398" s="60">
        <f>SUMIFS('B0.5.GT2'!M:M,'B0.5.GT2'!A:A,'B0.SUM (tuần 0)'!$A398)</f>
        <v>0</v>
      </c>
      <c r="AL398" s="55">
        <f>SUMIFS('B0.4.OEM'!M:M,'B0.4.OEM'!A:A,'B0.SUM (tuần 0)'!$A398)</f>
        <v>0</v>
      </c>
      <c r="AM398" s="60"/>
      <c r="AN398" s="60">
        <f>SUMIFS('B0.8.Online'!M:M,'B0.8.Online'!A:A,'B0.SUM (tuần 0)'!$A398)</f>
        <v>200</v>
      </c>
      <c r="AO398" s="61"/>
      <c r="AP398" s="1">
        <f>SUMIFS('B1.SUM (tuần 4)'!$I:$I,'B1.SUM (tuần 4)'!$A:$A,'B0.SUM (tuần 0)'!$A398)</f>
        <v>0</v>
      </c>
      <c r="AQ398" s="62">
        <f t="shared" si="40"/>
        <v>1650</v>
      </c>
    </row>
    <row r="399" spans="1:43" ht="13.5" customHeight="1">
      <c r="A399" s="63">
        <v>2004020283</v>
      </c>
      <c r="B399" s="64" t="s">
        <v>630</v>
      </c>
      <c r="C399" s="64" t="s">
        <v>631</v>
      </c>
      <c r="D399" s="52" t="s">
        <v>42</v>
      </c>
      <c r="E399" s="52" t="s">
        <v>474</v>
      </c>
      <c r="F399" s="52"/>
      <c r="G399" s="52"/>
      <c r="H399" s="52">
        <v>21746</v>
      </c>
      <c r="I399" s="56">
        <f t="shared" si="36"/>
        <v>1550</v>
      </c>
      <c r="J399" s="55"/>
      <c r="K399" s="55">
        <f>SUMIFS('B0.3.XK'!J:J,'B0.3.XK'!A:A,'B0.SUM (tuần 0)'!$A399)</f>
        <v>1500</v>
      </c>
      <c r="L399" s="55"/>
      <c r="M399" s="55">
        <f>SUMIFS('B0.5.GT2'!K:K,'B0.5.GT2'!A:A,'B0.SUM (tuần 0)'!$A399)</f>
        <v>0</v>
      </c>
      <c r="N399" s="55">
        <f>SUMIFS('B0.4.OEM'!J:J,'B0.4.OEM'!A:A,'B0.SUM (tuần 0)'!$A399)</f>
        <v>0</v>
      </c>
      <c r="O399" s="55"/>
      <c r="P399" s="55">
        <f>SUMIFS('B0.8.Online'!J:J,'B0.8.Online'!A:A,'B0.SUM (tuần 0)'!$A399)</f>
        <v>50</v>
      </c>
      <c r="Q399" s="57">
        <f t="shared" si="37"/>
        <v>30</v>
      </c>
      <c r="R399" s="55"/>
      <c r="S399" s="55">
        <f>SUMIFS('B0.3.XK'!K:K,'B0.3.XK'!A:A,'B0.SUM (tuần 0)'!$A399)</f>
        <v>0</v>
      </c>
      <c r="T399" s="55"/>
      <c r="U399" s="55">
        <f>SUMIFS('B0.5.GT2'!K:K,'B0.5.GT2'!A:A,'B0.SUM (tuần 0)'!$A399)</f>
        <v>0</v>
      </c>
      <c r="V399" s="55">
        <f>SUMIFS('B0.4.OEM'!K:K,'B0.4.OEM'!A:A,'B0.SUM (tuần 0)'!$A399)</f>
        <v>0</v>
      </c>
      <c r="W399" s="55"/>
      <c r="X399" s="55">
        <f>SUMIFS('B0.8.Online'!K:K,'B0.8.Online'!A:A,'B0.SUM (tuần 0)'!$A399)</f>
        <v>30</v>
      </c>
      <c r="Y399" s="58">
        <f t="shared" si="38"/>
        <v>30</v>
      </c>
      <c r="Z399" s="55"/>
      <c r="AA399" s="55">
        <f>SUMIFS('B0.3.XK'!L:L,'B0.3.XK'!A:A,'B0.SUM (tuần 0)'!$A399)</f>
        <v>0</v>
      </c>
      <c r="AB399" s="55"/>
      <c r="AC399" s="55">
        <f>SUMIFS('B0.5.GT2'!L:L,'B0.5.GT2'!A:A,'B0.SUM (tuần 0)'!$A399)</f>
        <v>0</v>
      </c>
      <c r="AD399" s="55">
        <f>SUMIFS('B0.4.OEM'!L:L,'B0.4.OEM'!A:A,'B0.SUM (tuần 0)'!$A399)</f>
        <v>0</v>
      </c>
      <c r="AE399" s="55"/>
      <c r="AF399" s="55">
        <f>SUMIFS('B0.8.Online'!L:L,'B0.8.Online'!A:A,'B0.SUM (tuần 0)'!$A399)</f>
        <v>30</v>
      </c>
      <c r="AG399" s="59">
        <f t="shared" si="39"/>
        <v>30</v>
      </c>
      <c r="AH399" s="60"/>
      <c r="AI399" s="60">
        <f>SUMIFS('B0.3.XK'!M:M,'B0.3.XK'!A:A,'B0.SUM (tuần 0)'!$A399)</f>
        <v>0</v>
      </c>
      <c r="AJ399" s="60"/>
      <c r="AK399" s="60">
        <f>SUMIFS('B0.5.GT2'!M:M,'B0.5.GT2'!A:A,'B0.SUM (tuần 0)'!$A399)</f>
        <v>0</v>
      </c>
      <c r="AL399" s="55">
        <f>SUMIFS('B0.4.OEM'!M:M,'B0.4.OEM'!A:A,'B0.SUM (tuần 0)'!$A399)</f>
        <v>0</v>
      </c>
      <c r="AM399" s="60"/>
      <c r="AN399" s="60">
        <f>SUMIFS('B0.8.Online'!M:M,'B0.8.Online'!A:A,'B0.SUM (tuần 0)'!$A399)</f>
        <v>30</v>
      </c>
      <c r="AO399" s="61"/>
      <c r="AP399" s="1">
        <f>SUMIFS('B1.SUM (tuần 4)'!$I:$I,'B1.SUM (tuần 4)'!$A:$A,'B0.SUM (tuần 0)'!$A399)</f>
        <v>0</v>
      </c>
      <c r="AQ399" s="62">
        <f t="shared" si="40"/>
        <v>1550</v>
      </c>
    </row>
    <row r="400" spans="1:43" ht="13.5" customHeight="1">
      <c r="A400" s="63">
        <v>2004020297</v>
      </c>
      <c r="B400" s="64" t="s">
        <v>632</v>
      </c>
      <c r="C400" s="64" t="s">
        <v>626</v>
      </c>
      <c r="D400" s="52" t="s">
        <v>42</v>
      </c>
      <c r="E400" s="52" t="s">
        <v>474</v>
      </c>
      <c r="F400" s="52"/>
      <c r="G400" s="52"/>
      <c r="H400" s="52">
        <v>20412</v>
      </c>
      <c r="I400" s="56">
        <f t="shared" si="36"/>
        <v>2650</v>
      </c>
      <c r="J400" s="55"/>
      <c r="K400" s="55">
        <f>SUMIFS('B0.3.XK'!J:J,'B0.3.XK'!A:A,'B0.SUM (tuần 0)'!$A400)</f>
        <v>2600</v>
      </c>
      <c r="L400" s="55"/>
      <c r="M400" s="55">
        <f>SUMIFS('B0.5.GT2'!K:K,'B0.5.GT2'!A:A,'B0.SUM (tuần 0)'!$A400)</f>
        <v>0</v>
      </c>
      <c r="N400" s="55">
        <f>SUMIFS('B0.4.OEM'!J:J,'B0.4.OEM'!A:A,'B0.SUM (tuần 0)'!$A400)</f>
        <v>0</v>
      </c>
      <c r="O400" s="55"/>
      <c r="P400" s="55">
        <f>SUMIFS('B0.8.Online'!J:J,'B0.8.Online'!A:A,'B0.SUM (tuần 0)'!$A400)</f>
        <v>50</v>
      </c>
      <c r="Q400" s="57">
        <f t="shared" si="37"/>
        <v>650</v>
      </c>
      <c r="R400" s="55"/>
      <c r="S400" s="55">
        <f>SUMIFS('B0.3.XK'!K:K,'B0.3.XK'!A:A,'B0.SUM (tuần 0)'!$A400)</f>
        <v>500</v>
      </c>
      <c r="T400" s="55"/>
      <c r="U400" s="55">
        <f>SUMIFS('B0.5.GT2'!K:K,'B0.5.GT2'!A:A,'B0.SUM (tuần 0)'!$A400)</f>
        <v>0</v>
      </c>
      <c r="V400" s="55">
        <f>SUMIFS('B0.4.OEM'!K:K,'B0.4.OEM'!A:A,'B0.SUM (tuần 0)'!$A400)</f>
        <v>0</v>
      </c>
      <c r="W400" s="55"/>
      <c r="X400" s="55">
        <f>SUMIFS('B0.8.Online'!K:K,'B0.8.Online'!A:A,'B0.SUM (tuần 0)'!$A400)</f>
        <v>150</v>
      </c>
      <c r="Y400" s="58">
        <f t="shared" si="38"/>
        <v>200</v>
      </c>
      <c r="Z400" s="55"/>
      <c r="AA400" s="55">
        <f>SUMIFS('B0.3.XK'!L:L,'B0.3.XK'!A:A,'B0.SUM (tuần 0)'!$A400)</f>
        <v>0</v>
      </c>
      <c r="AB400" s="55"/>
      <c r="AC400" s="55">
        <f>SUMIFS('B0.5.GT2'!L:L,'B0.5.GT2'!A:A,'B0.SUM (tuần 0)'!$A400)</f>
        <v>0</v>
      </c>
      <c r="AD400" s="55">
        <f>SUMIFS('B0.4.OEM'!L:L,'B0.4.OEM'!A:A,'B0.SUM (tuần 0)'!$A400)</f>
        <v>0</v>
      </c>
      <c r="AE400" s="55"/>
      <c r="AF400" s="55">
        <f>SUMIFS('B0.8.Online'!L:L,'B0.8.Online'!A:A,'B0.SUM (tuần 0)'!$A400)</f>
        <v>200</v>
      </c>
      <c r="AG400" s="59">
        <f t="shared" si="39"/>
        <v>200</v>
      </c>
      <c r="AH400" s="60"/>
      <c r="AI400" s="60">
        <f>SUMIFS('B0.3.XK'!M:M,'B0.3.XK'!A:A,'B0.SUM (tuần 0)'!$A400)</f>
        <v>0</v>
      </c>
      <c r="AJ400" s="60"/>
      <c r="AK400" s="60">
        <f>SUMIFS('B0.5.GT2'!M:M,'B0.5.GT2'!A:A,'B0.SUM (tuần 0)'!$A400)</f>
        <v>0</v>
      </c>
      <c r="AL400" s="55">
        <f>SUMIFS('B0.4.OEM'!M:M,'B0.4.OEM'!A:A,'B0.SUM (tuần 0)'!$A400)</f>
        <v>0</v>
      </c>
      <c r="AM400" s="60"/>
      <c r="AN400" s="60">
        <f>SUMIFS('B0.8.Online'!M:M,'B0.8.Online'!A:A,'B0.SUM (tuần 0)'!$A400)</f>
        <v>200</v>
      </c>
      <c r="AO400" s="61"/>
      <c r="AP400" s="1">
        <f>SUMIFS('B1.SUM (tuần 4)'!$I:$I,'B1.SUM (tuần 4)'!$A:$A,'B0.SUM (tuần 0)'!$A400)</f>
        <v>0</v>
      </c>
      <c r="AQ400" s="62">
        <f t="shared" si="40"/>
        <v>2650</v>
      </c>
    </row>
    <row r="401" spans="1:43" ht="13.5" customHeight="1">
      <c r="A401" s="63">
        <v>2004020298</v>
      </c>
      <c r="B401" s="64" t="s">
        <v>633</v>
      </c>
      <c r="C401" s="64" t="s">
        <v>634</v>
      </c>
      <c r="D401" s="52" t="s">
        <v>42</v>
      </c>
      <c r="E401" s="52" t="s">
        <v>474</v>
      </c>
      <c r="F401" s="52"/>
      <c r="G401" s="52"/>
      <c r="H401" s="52">
        <v>20456</v>
      </c>
      <c r="I401" s="56">
        <f t="shared" si="36"/>
        <v>2600</v>
      </c>
      <c r="J401" s="55"/>
      <c r="K401" s="55">
        <f>SUMIFS('B0.3.XK'!J:J,'B0.3.XK'!A:A,'B0.SUM (tuần 0)'!$A401)</f>
        <v>2600</v>
      </c>
      <c r="L401" s="55"/>
      <c r="M401" s="55">
        <f>SUMIFS('B0.5.GT2'!K:K,'B0.5.GT2'!A:A,'B0.SUM (tuần 0)'!$A401)</f>
        <v>0</v>
      </c>
      <c r="N401" s="55">
        <f>SUMIFS('B0.4.OEM'!J:J,'B0.4.OEM'!A:A,'B0.SUM (tuần 0)'!$A401)</f>
        <v>0</v>
      </c>
      <c r="O401" s="55"/>
      <c r="P401" s="55">
        <f>SUMIFS('B0.8.Online'!J:J,'B0.8.Online'!A:A,'B0.SUM (tuần 0)'!$A401)</f>
        <v>0</v>
      </c>
      <c r="Q401" s="57">
        <f t="shared" si="37"/>
        <v>500</v>
      </c>
      <c r="R401" s="55"/>
      <c r="S401" s="55">
        <f>SUMIFS('B0.3.XK'!K:K,'B0.3.XK'!A:A,'B0.SUM (tuần 0)'!$A401)</f>
        <v>500</v>
      </c>
      <c r="T401" s="55"/>
      <c r="U401" s="55">
        <f>SUMIFS('B0.5.GT2'!K:K,'B0.5.GT2'!A:A,'B0.SUM (tuần 0)'!$A401)</f>
        <v>0</v>
      </c>
      <c r="V401" s="55">
        <f>SUMIFS('B0.4.OEM'!K:K,'B0.4.OEM'!A:A,'B0.SUM (tuần 0)'!$A401)</f>
        <v>0</v>
      </c>
      <c r="W401" s="55"/>
      <c r="X401" s="55">
        <f>SUMIFS('B0.8.Online'!K:K,'B0.8.Online'!A:A,'B0.SUM (tuần 0)'!$A401)</f>
        <v>0</v>
      </c>
      <c r="Y401" s="58">
        <f t="shared" si="38"/>
        <v>0</v>
      </c>
      <c r="Z401" s="55"/>
      <c r="AA401" s="55">
        <f>SUMIFS('B0.3.XK'!L:L,'B0.3.XK'!A:A,'B0.SUM (tuần 0)'!$A401)</f>
        <v>0</v>
      </c>
      <c r="AB401" s="55"/>
      <c r="AC401" s="55">
        <f>SUMIFS('B0.5.GT2'!L:L,'B0.5.GT2'!A:A,'B0.SUM (tuần 0)'!$A401)</f>
        <v>0</v>
      </c>
      <c r="AD401" s="55">
        <f>SUMIFS('B0.4.OEM'!L:L,'B0.4.OEM'!A:A,'B0.SUM (tuần 0)'!$A401)</f>
        <v>0</v>
      </c>
      <c r="AE401" s="55"/>
      <c r="AF401" s="55">
        <f>SUMIFS('B0.8.Online'!L:L,'B0.8.Online'!A:A,'B0.SUM (tuần 0)'!$A401)</f>
        <v>0</v>
      </c>
      <c r="AG401" s="59">
        <f t="shared" si="39"/>
        <v>0</v>
      </c>
      <c r="AH401" s="60"/>
      <c r="AI401" s="60">
        <f>SUMIFS('B0.3.XK'!M:M,'B0.3.XK'!A:A,'B0.SUM (tuần 0)'!$A401)</f>
        <v>0</v>
      </c>
      <c r="AJ401" s="60"/>
      <c r="AK401" s="60">
        <f>SUMIFS('B0.5.GT2'!M:M,'B0.5.GT2'!A:A,'B0.SUM (tuần 0)'!$A401)</f>
        <v>0</v>
      </c>
      <c r="AL401" s="55">
        <f>SUMIFS('B0.4.OEM'!M:M,'B0.4.OEM'!A:A,'B0.SUM (tuần 0)'!$A401)</f>
        <v>0</v>
      </c>
      <c r="AM401" s="60"/>
      <c r="AN401" s="60">
        <f>SUMIFS('B0.8.Online'!M:M,'B0.8.Online'!A:A,'B0.SUM (tuần 0)'!$A401)</f>
        <v>0</v>
      </c>
      <c r="AO401" s="61"/>
      <c r="AP401" s="1">
        <f>SUMIFS('B1.SUM (tuần 4)'!$I:$I,'B1.SUM (tuần 4)'!$A:$A,'B0.SUM (tuần 0)'!$A401)</f>
        <v>0</v>
      </c>
      <c r="AQ401" s="62">
        <f t="shared" si="40"/>
        <v>2600</v>
      </c>
    </row>
    <row r="402" spans="1:43" ht="13.5" customHeight="1">
      <c r="A402" s="63">
        <v>2004020299</v>
      </c>
      <c r="B402" s="64" t="s">
        <v>635</v>
      </c>
      <c r="C402" s="64" t="s">
        <v>636</v>
      </c>
      <c r="D402" s="52" t="s">
        <v>42</v>
      </c>
      <c r="E402" s="52" t="s">
        <v>474</v>
      </c>
      <c r="F402" s="52"/>
      <c r="G402" s="52"/>
      <c r="H402" s="52">
        <v>21331</v>
      </c>
      <c r="I402" s="56">
        <f t="shared" si="36"/>
        <v>2650</v>
      </c>
      <c r="J402" s="55"/>
      <c r="K402" s="55">
        <f>SUMIFS('B0.3.XK'!J:J,'B0.3.XK'!A:A,'B0.SUM (tuần 0)'!$A402)</f>
        <v>2600</v>
      </c>
      <c r="L402" s="55"/>
      <c r="M402" s="55">
        <f>SUMIFS('B0.5.GT2'!K:K,'B0.5.GT2'!A:A,'B0.SUM (tuần 0)'!$A402)</f>
        <v>0</v>
      </c>
      <c r="N402" s="55">
        <f>SUMIFS('B0.4.OEM'!J:J,'B0.4.OEM'!A:A,'B0.SUM (tuần 0)'!$A402)</f>
        <v>0</v>
      </c>
      <c r="O402" s="55"/>
      <c r="P402" s="55">
        <f>SUMIFS('B0.8.Online'!J:J,'B0.8.Online'!A:A,'B0.SUM (tuần 0)'!$A402)</f>
        <v>50</v>
      </c>
      <c r="Q402" s="57">
        <f t="shared" si="37"/>
        <v>550</v>
      </c>
      <c r="R402" s="55"/>
      <c r="S402" s="55">
        <f>SUMIFS('B0.3.XK'!K:K,'B0.3.XK'!A:A,'B0.SUM (tuần 0)'!$A402)</f>
        <v>500</v>
      </c>
      <c r="T402" s="55"/>
      <c r="U402" s="55">
        <f>SUMIFS('B0.5.GT2'!K:K,'B0.5.GT2'!A:A,'B0.SUM (tuần 0)'!$A402)</f>
        <v>0</v>
      </c>
      <c r="V402" s="55">
        <f>SUMIFS('B0.4.OEM'!K:K,'B0.4.OEM'!A:A,'B0.SUM (tuần 0)'!$A402)</f>
        <v>0</v>
      </c>
      <c r="W402" s="55"/>
      <c r="X402" s="55">
        <f>SUMIFS('B0.8.Online'!K:K,'B0.8.Online'!A:A,'B0.SUM (tuần 0)'!$A402)</f>
        <v>50</v>
      </c>
      <c r="Y402" s="58">
        <f t="shared" si="38"/>
        <v>50</v>
      </c>
      <c r="Z402" s="55"/>
      <c r="AA402" s="55">
        <f>SUMIFS('B0.3.XK'!L:L,'B0.3.XK'!A:A,'B0.SUM (tuần 0)'!$A402)</f>
        <v>0</v>
      </c>
      <c r="AB402" s="55"/>
      <c r="AC402" s="55">
        <f>SUMIFS('B0.5.GT2'!L:L,'B0.5.GT2'!A:A,'B0.SUM (tuần 0)'!$A402)</f>
        <v>0</v>
      </c>
      <c r="AD402" s="55">
        <f>SUMIFS('B0.4.OEM'!L:L,'B0.4.OEM'!A:A,'B0.SUM (tuần 0)'!$A402)</f>
        <v>0</v>
      </c>
      <c r="AE402" s="55"/>
      <c r="AF402" s="55">
        <f>SUMIFS('B0.8.Online'!L:L,'B0.8.Online'!A:A,'B0.SUM (tuần 0)'!$A402)</f>
        <v>50</v>
      </c>
      <c r="AG402" s="59">
        <f t="shared" si="39"/>
        <v>50</v>
      </c>
      <c r="AH402" s="60"/>
      <c r="AI402" s="60">
        <f>SUMIFS('B0.3.XK'!M:M,'B0.3.XK'!A:A,'B0.SUM (tuần 0)'!$A402)</f>
        <v>0</v>
      </c>
      <c r="AJ402" s="60"/>
      <c r="AK402" s="60">
        <f>SUMIFS('B0.5.GT2'!M:M,'B0.5.GT2'!A:A,'B0.SUM (tuần 0)'!$A402)</f>
        <v>0</v>
      </c>
      <c r="AL402" s="55">
        <f>SUMIFS('B0.4.OEM'!M:M,'B0.4.OEM'!A:A,'B0.SUM (tuần 0)'!$A402)</f>
        <v>0</v>
      </c>
      <c r="AM402" s="60"/>
      <c r="AN402" s="60">
        <f>SUMIFS('B0.8.Online'!M:M,'B0.8.Online'!A:A,'B0.SUM (tuần 0)'!$A402)</f>
        <v>50</v>
      </c>
      <c r="AO402" s="61"/>
      <c r="AP402" s="1">
        <f>SUMIFS('B1.SUM (tuần 4)'!$I:$I,'B1.SUM (tuần 4)'!$A:$A,'B0.SUM (tuần 0)'!$A402)</f>
        <v>0</v>
      </c>
      <c r="AQ402" s="62">
        <f t="shared" si="40"/>
        <v>2650</v>
      </c>
    </row>
    <row r="403" spans="1:43" ht="13.5" customHeight="1">
      <c r="A403" s="63">
        <v>2004020312</v>
      </c>
      <c r="B403" s="64" t="s">
        <v>637</v>
      </c>
      <c r="C403" s="64" t="s">
        <v>636</v>
      </c>
      <c r="D403" s="52" t="s">
        <v>42</v>
      </c>
      <c r="E403" s="52" t="s">
        <v>474</v>
      </c>
      <c r="F403" s="52"/>
      <c r="G403" s="52"/>
      <c r="H403" s="52">
        <v>19831</v>
      </c>
      <c r="I403" s="56">
        <f t="shared" si="36"/>
        <v>600</v>
      </c>
      <c r="J403" s="55"/>
      <c r="K403" s="55">
        <f>SUMIFS('B0.3.XK'!J:J,'B0.3.XK'!A:A,'B0.SUM (tuần 0)'!$A403)</f>
        <v>600</v>
      </c>
      <c r="L403" s="55"/>
      <c r="M403" s="55">
        <f>SUMIFS('B0.5.GT2'!K:K,'B0.5.GT2'!A:A,'B0.SUM (tuần 0)'!$A403)</f>
        <v>0</v>
      </c>
      <c r="N403" s="55">
        <f>SUMIFS('B0.4.OEM'!J:J,'B0.4.OEM'!A:A,'B0.SUM (tuần 0)'!$A403)</f>
        <v>0</v>
      </c>
      <c r="O403" s="55"/>
      <c r="P403" s="55">
        <f>SUMIFS('B0.8.Online'!J:J,'B0.8.Online'!A:A,'B0.SUM (tuần 0)'!$A403)</f>
        <v>0</v>
      </c>
      <c r="Q403" s="57">
        <f t="shared" si="37"/>
        <v>0</v>
      </c>
      <c r="R403" s="55"/>
      <c r="S403" s="55">
        <f>SUMIFS('B0.3.XK'!K:K,'B0.3.XK'!A:A,'B0.SUM (tuần 0)'!$A403)</f>
        <v>0</v>
      </c>
      <c r="T403" s="55"/>
      <c r="U403" s="55">
        <f>SUMIFS('B0.5.GT2'!K:K,'B0.5.GT2'!A:A,'B0.SUM (tuần 0)'!$A403)</f>
        <v>0</v>
      </c>
      <c r="V403" s="55">
        <f>SUMIFS('B0.4.OEM'!K:K,'B0.4.OEM'!A:A,'B0.SUM (tuần 0)'!$A403)</f>
        <v>0</v>
      </c>
      <c r="W403" s="55"/>
      <c r="X403" s="55">
        <f>SUMIFS('B0.8.Online'!K:K,'B0.8.Online'!A:A,'B0.SUM (tuần 0)'!$A403)</f>
        <v>0</v>
      </c>
      <c r="Y403" s="58">
        <f t="shared" si="38"/>
        <v>0</v>
      </c>
      <c r="Z403" s="55"/>
      <c r="AA403" s="55">
        <f>SUMIFS('B0.3.XK'!L:L,'B0.3.XK'!A:A,'B0.SUM (tuần 0)'!$A403)</f>
        <v>0</v>
      </c>
      <c r="AB403" s="55"/>
      <c r="AC403" s="55">
        <f>SUMIFS('B0.5.GT2'!L:L,'B0.5.GT2'!A:A,'B0.SUM (tuần 0)'!$A403)</f>
        <v>0</v>
      </c>
      <c r="AD403" s="55">
        <f>SUMIFS('B0.4.OEM'!L:L,'B0.4.OEM'!A:A,'B0.SUM (tuần 0)'!$A403)</f>
        <v>0</v>
      </c>
      <c r="AE403" s="55"/>
      <c r="AF403" s="55">
        <f>SUMIFS('B0.8.Online'!L:L,'B0.8.Online'!A:A,'B0.SUM (tuần 0)'!$A403)</f>
        <v>0</v>
      </c>
      <c r="AG403" s="59">
        <f t="shared" si="39"/>
        <v>0</v>
      </c>
      <c r="AH403" s="60"/>
      <c r="AI403" s="60">
        <f>SUMIFS('B0.3.XK'!M:M,'B0.3.XK'!A:A,'B0.SUM (tuần 0)'!$A403)</f>
        <v>0</v>
      </c>
      <c r="AJ403" s="60"/>
      <c r="AK403" s="60">
        <f>SUMIFS('B0.5.GT2'!M:M,'B0.5.GT2'!A:A,'B0.SUM (tuần 0)'!$A403)</f>
        <v>0</v>
      </c>
      <c r="AL403" s="55">
        <f>SUMIFS('B0.4.OEM'!M:M,'B0.4.OEM'!A:A,'B0.SUM (tuần 0)'!$A403)</f>
        <v>0</v>
      </c>
      <c r="AM403" s="60"/>
      <c r="AN403" s="60">
        <f>SUMIFS('B0.8.Online'!M:M,'B0.8.Online'!A:A,'B0.SUM (tuần 0)'!$A403)</f>
        <v>0</v>
      </c>
      <c r="AO403" s="61"/>
      <c r="AP403" s="1">
        <f>SUMIFS('B1.SUM (tuần 4)'!$I:$I,'B1.SUM (tuần 4)'!$A:$A,'B0.SUM (tuần 0)'!$A403)</f>
        <v>0</v>
      </c>
      <c r="AQ403" s="62">
        <f t="shared" si="40"/>
        <v>600</v>
      </c>
    </row>
    <row r="404" spans="1:43" ht="13.5" customHeight="1">
      <c r="A404" s="63">
        <v>2004020316</v>
      </c>
      <c r="B404" s="64" t="s">
        <v>638</v>
      </c>
      <c r="C404" s="64" t="s">
        <v>634</v>
      </c>
      <c r="D404" s="52" t="s">
        <v>42</v>
      </c>
      <c r="E404" s="52" t="s">
        <v>474</v>
      </c>
      <c r="F404" s="52"/>
      <c r="G404" s="52"/>
      <c r="H404" s="52">
        <v>13155</v>
      </c>
      <c r="I404" s="56">
        <f t="shared" si="36"/>
        <v>0</v>
      </c>
      <c r="J404" s="55"/>
      <c r="K404" s="55">
        <f>SUMIFS('B0.3.XK'!J:J,'B0.3.XK'!A:A,'B0.SUM (tuần 0)'!$A404)</f>
        <v>0</v>
      </c>
      <c r="L404" s="55"/>
      <c r="M404" s="55">
        <f>SUMIFS('B0.5.GT2'!K:K,'B0.5.GT2'!A:A,'B0.SUM (tuần 0)'!$A404)</f>
        <v>0</v>
      </c>
      <c r="N404" s="55">
        <f>SUMIFS('B0.4.OEM'!J:J,'B0.4.OEM'!A:A,'B0.SUM (tuần 0)'!$A404)</f>
        <v>0</v>
      </c>
      <c r="O404" s="55"/>
      <c r="P404" s="55">
        <f>SUMIFS('B0.8.Online'!J:J,'B0.8.Online'!A:A,'B0.SUM (tuần 0)'!$A404)</f>
        <v>0</v>
      </c>
      <c r="Q404" s="57">
        <f t="shared" si="37"/>
        <v>0</v>
      </c>
      <c r="R404" s="55"/>
      <c r="S404" s="55">
        <f>SUMIFS('B0.3.XK'!K:K,'B0.3.XK'!A:A,'B0.SUM (tuần 0)'!$A404)</f>
        <v>0</v>
      </c>
      <c r="T404" s="55"/>
      <c r="U404" s="55">
        <f>SUMIFS('B0.5.GT2'!K:K,'B0.5.GT2'!A:A,'B0.SUM (tuần 0)'!$A404)</f>
        <v>0</v>
      </c>
      <c r="V404" s="55">
        <f>SUMIFS('B0.4.OEM'!K:K,'B0.4.OEM'!A:A,'B0.SUM (tuần 0)'!$A404)</f>
        <v>0</v>
      </c>
      <c r="W404" s="55"/>
      <c r="X404" s="55">
        <f>SUMIFS('B0.8.Online'!K:K,'B0.8.Online'!A:A,'B0.SUM (tuần 0)'!$A404)</f>
        <v>0</v>
      </c>
      <c r="Y404" s="58">
        <f t="shared" si="38"/>
        <v>0</v>
      </c>
      <c r="Z404" s="55"/>
      <c r="AA404" s="55">
        <f>SUMIFS('B0.3.XK'!L:L,'B0.3.XK'!A:A,'B0.SUM (tuần 0)'!$A404)</f>
        <v>0</v>
      </c>
      <c r="AB404" s="55"/>
      <c r="AC404" s="55">
        <f>SUMIFS('B0.5.GT2'!L:L,'B0.5.GT2'!A:A,'B0.SUM (tuần 0)'!$A404)</f>
        <v>0</v>
      </c>
      <c r="AD404" s="55">
        <f>SUMIFS('B0.4.OEM'!L:L,'B0.4.OEM'!A:A,'B0.SUM (tuần 0)'!$A404)</f>
        <v>0</v>
      </c>
      <c r="AE404" s="55"/>
      <c r="AF404" s="55">
        <f>SUMIFS('B0.8.Online'!L:L,'B0.8.Online'!A:A,'B0.SUM (tuần 0)'!$A404)</f>
        <v>0</v>
      </c>
      <c r="AG404" s="59">
        <f t="shared" si="39"/>
        <v>0</v>
      </c>
      <c r="AH404" s="60"/>
      <c r="AI404" s="60">
        <f>SUMIFS('B0.3.XK'!M:M,'B0.3.XK'!A:A,'B0.SUM (tuần 0)'!$A404)</f>
        <v>0</v>
      </c>
      <c r="AJ404" s="60"/>
      <c r="AK404" s="60">
        <f>SUMIFS('B0.5.GT2'!M:M,'B0.5.GT2'!A:A,'B0.SUM (tuần 0)'!$A404)</f>
        <v>0</v>
      </c>
      <c r="AL404" s="55">
        <f>SUMIFS('B0.4.OEM'!M:M,'B0.4.OEM'!A:A,'B0.SUM (tuần 0)'!$A404)</f>
        <v>0</v>
      </c>
      <c r="AM404" s="60"/>
      <c r="AN404" s="60">
        <f>SUMIFS('B0.8.Online'!M:M,'B0.8.Online'!A:A,'B0.SUM (tuần 0)'!$A404)</f>
        <v>0</v>
      </c>
      <c r="AO404" s="61"/>
      <c r="AP404" s="1">
        <f>SUMIFS('B1.SUM (tuần 4)'!$I:$I,'B1.SUM (tuần 4)'!$A:$A,'B0.SUM (tuần 0)'!$A404)</f>
        <v>0</v>
      </c>
      <c r="AQ404" s="62">
        <f t="shared" si="40"/>
        <v>0</v>
      </c>
    </row>
    <row r="405" spans="1:43" ht="13.5" customHeight="1">
      <c r="A405" s="63">
        <v>2004020317</v>
      </c>
      <c r="B405" s="64" t="s">
        <v>639</v>
      </c>
      <c r="C405" s="64" t="s">
        <v>626</v>
      </c>
      <c r="D405" s="52" t="s">
        <v>42</v>
      </c>
      <c r="E405" s="52" t="s">
        <v>474</v>
      </c>
      <c r="F405" s="52"/>
      <c r="G405" s="52"/>
      <c r="H405" s="52">
        <v>13155</v>
      </c>
      <c r="I405" s="56">
        <f t="shared" si="36"/>
        <v>0</v>
      </c>
      <c r="J405" s="55"/>
      <c r="K405" s="55">
        <f>SUMIFS('B0.3.XK'!J:J,'B0.3.XK'!A:A,'B0.SUM (tuần 0)'!$A405)</f>
        <v>0</v>
      </c>
      <c r="L405" s="55"/>
      <c r="M405" s="55">
        <f>SUMIFS('B0.5.GT2'!K:K,'B0.5.GT2'!A:A,'B0.SUM (tuần 0)'!$A405)</f>
        <v>0</v>
      </c>
      <c r="N405" s="55">
        <f>SUMIFS('B0.4.OEM'!J:J,'B0.4.OEM'!A:A,'B0.SUM (tuần 0)'!$A405)</f>
        <v>0</v>
      </c>
      <c r="O405" s="55"/>
      <c r="P405" s="55">
        <f>SUMIFS('B0.8.Online'!J:J,'B0.8.Online'!A:A,'B0.SUM (tuần 0)'!$A405)</f>
        <v>0</v>
      </c>
      <c r="Q405" s="57">
        <f t="shared" si="37"/>
        <v>0</v>
      </c>
      <c r="R405" s="55"/>
      <c r="S405" s="55">
        <f>SUMIFS('B0.3.XK'!K:K,'B0.3.XK'!A:A,'B0.SUM (tuần 0)'!$A405)</f>
        <v>0</v>
      </c>
      <c r="T405" s="55"/>
      <c r="U405" s="55">
        <f>SUMIFS('B0.5.GT2'!K:K,'B0.5.GT2'!A:A,'B0.SUM (tuần 0)'!$A405)</f>
        <v>0</v>
      </c>
      <c r="V405" s="55">
        <f>SUMIFS('B0.4.OEM'!K:K,'B0.4.OEM'!A:A,'B0.SUM (tuần 0)'!$A405)</f>
        <v>0</v>
      </c>
      <c r="W405" s="55"/>
      <c r="X405" s="55">
        <f>SUMIFS('B0.8.Online'!K:K,'B0.8.Online'!A:A,'B0.SUM (tuần 0)'!$A405)</f>
        <v>0</v>
      </c>
      <c r="Y405" s="58">
        <f t="shared" si="38"/>
        <v>0</v>
      </c>
      <c r="Z405" s="55"/>
      <c r="AA405" s="55">
        <f>SUMIFS('B0.3.XK'!L:L,'B0.3.XK'!A:A,'B0.SUM (tuần 0)'!$A405)</f>
        <v>0</v>
      </c>
      <c r="AB405" s="55"/>
      <c r="AC405" s="55">
        <f>SUMIFS('B0.5.GT2'!L:L,'B0.5.GT2'!A:A,'B0.SUM (tuần 0)'!$A405)</f>
        <v>0</v>
      </c>
      <c r="AD405" s="55">
        <f>SUMIFS('B0.4.OEM'!L:L,'B0.4.OEM'!A:A,'B0.SUM (tuần 0)'!$A405)</f>
        <v>0</v>
      </c>
      <c r="AE405" s="55"/>
      <c r="AF405" s="55">
        <f>SUMIFS('B0.8.Online'!L:L,'B0.8.Online'!A:A,'B0.SUM (tuần 0)'!$A405)</f>
        <v>0</v>
      </c>
      <c r="AG405" s="59">
        <f t="shared" si="39"/>
        <v>0</v>
      </c>
      <c r="AH405" s="60"/>
      <c r="AI405" s="60">
        <f>SUMIFS('B0.3.XK'!M:M,'B0.3.XK'!A:A,'B0.SUM (tuần 0)'!$A405)</f>
        <v>0</v>
      </c>
      <c r="AJ405" s="60"/>
      <c r="AK405" s="60">
        <f>SUMIFS('B0.5.GT2'!M:M,'B0.5.GT2'!A:A,'B0.SUM (tuần 0)'!$A405)</f>
        <v>0</v>
      </c>
      <c r="AL405" s="55">
        <f>SUMIFS('B0.4.OEM'!M:M,'B0.4.OEM'!A:A,'B0.SUM (tuần 0)'!$A405)</f>
        <v>0</v>
      </c>
      <c r="AM405" s="60"/>
      <c r="AN405" s="60">
        <f>SUMIFS('B0.8.Online'!M:M,'B0.8.Online'!A:A,'B0.SUM (tuần 0)'!$A405)</f>
        <v>0</v>
      </c>
      <c r="AO405" s="61"/>
      <c r="AP405" s="1">
        <f>SUMIFS('B1.SUM (tuần 4)'!$I:$I,'B1.SUM (tuần 4)'!$A:$A,'B0.SUM (tuần 0)'!$A405)</f>
        <v>0</v>
      </c>
      <c r="AQ405" s="62">
        <f t="shared" si="40"/>
        <v>0</v>
      </c>
    </row>
    <row r="406" spans="1:43" ht="13.5" customHeight="1">
      <c r="A406" s="63">
        <v>2004020318</v>
      </c>
      <c r="B406" s="64" t="s">
        <v>640</v>
      </c>
      <c r="C406" s="64" t="s">
        <v>636</v>
      </c>
      <c r="D406" s="52" t="s">
        <v>42</v>
      </c>
      <c r="E406" s="52" t="s">
        <v>474</v>
      </c>
      <c r="F406" s="52"/>
      <c r="G406" s="52"/>
      <c r="H406" s="52">
        <v>12892</v>
      </c>
      <c r="I406" s="56">
        <f t="shared" si="36"/>
        <v>0</v>
      </c>
      <c r="J406" s="55"/>
      <c r="K406" s="55">
        <f>SUMIFS('B0.3.XK'!J:J,'B0.3.XK'!A:A,'B0.SUM (tuần 0)'!$A406)</f>
        <v>0</v>
      </c>
      <c r="L406" s="55"/>
      <c r="M406" s="55">
        <f>SUMIFS('B0.5.GT2'!K:K,'B0.5.GT2'!A:A,'B0.SUM (tuần 0)'!$A406)</f>
        <v>0</v>
      </c>
      <c r="N406" s="55">
        <f>SUMIFS('B0.4.OEM'!J:J,'B0.4.OEM'!A:A,'B0.SUM (tuần 0)'!$A406)</f>
        <v>0</v>
      </c>
      <c r="O406" s="55"/>
      <c r="P406" s="55">
        <f>SUMIFS('B0.8.Online'!J:J,'B0.8.Online'!A:A,'B0.SUM (tuần 0)'!$A406)</f>
        <v>0</v>
      </c>
      <c r="Q406" s="57">
        <f t="shared" si="37"/>
        <v>0</v>
      </c>
      <c r="R406" s="55"/>
      <c r="S406" s="55">
        <f>SUMIFS('B0.3.XK'!K:K,'B0.3.XK'!A:A,'B0.SUM (tuần 0)'!$A406)</f>
        <v>0</v>
      </c>
      <c r="T406" s="55"/>
      <c r="U406" s="55">
        <f>SUMIFS('B0.5.GT2'!K:K,'B0.5.GT2'!A:A,'B0.SUM (tuần 0)'!$A406)</f>
        <v>0</v>
      </c>
      <c r="V406" s="55">
        <f>SUMIFS('B0.4.OEM'!K:K,'B0.4.OEM'!A:A,'B0.SUM (tuần 0)'!$A406)</f>
        <v>0</v>
      </c>
      <c r="W406" s="55"/>
      <c r="X406" s="55">
        <f>SUMIFS('B0.8.Online'!K:K,'B0.8.Online'!A:A,'B0.SUM (tuần 0)'!$A406)</f>
        <v>0</v>
      </c>
      <c r="Y406" s="58">
        <f t="shared" si="38"/>
        <v>0</v>
      </c>
      <c r="Z406" s="55"/>
      <c r="AA406" s="55">
        <f>SUMIFS('B0.3.XK'!L:L,'B0.3.XK'!A:A,'B0.SUM (tuần 0)'!$A406)</f>
        <v>0</v>
      </c>
      <c r="AB406" s="55"/>
      <c r="AC406" s="55">
        <f>SUMIFS('B0.5.GT2'!L:L,'B0.5.GT2'!A:A,'B0.SUM (tuần 0)'!$A406)</f>
        <v>0</v>
      </c>
      <c r="AD406" s="55">
        <f>SUMIFS('B0.4.OEM'!L:L,'B0.4.OEM'!A:A,'B0.SUM (tuần 0)'!$A406)</f>
        <v>0</v>
      </c>
      <c r="AE406" s="55"/>
      <c r="AF406" s="55">
        <f>SUMIFS('B0.8.Online'!L:L,'B0.8.Online'!A:A,'B0.SUM (tuần 0)'!$A406)</f>
        <v>0</v>
      </c>
      <c r="AG406" s="59">
        <f t="shared" si="39"/>
        <v>0</v>
      </c>
      <c r="AH406" s="60"/>
      <c r="AI406" s="60">
        <f>SUMIFS('B0.3.XK'!M:M,'B0.3.XK'!A:A,'B0.SUM (tuần 0)'!$A406)</f>
        <v>0</v>
      </c>
      <c r="AJ406" s="60"/>
      <c r="AK406" s="60">
        <f>SUMIFS('B0.5.GT2'!M:M,'B0.5.GT2'!A:A,'B0.SUM (tuần 0)'!$A406)</f>
        <v>0</v>
      </c>
      <c r="AL406" s="55">
        <f>SUMIFS('B0.4.OEM'!M:M,'B0.4.OEM'!A:A,'B0.SUM (tuần 0)'!$A406)</f>
        <v>0</v>
      </c>
      <c r="AM406" s="60"/>
      <c r="AN406" s="60">
        <f>SUMIFS('B0.8.Online'!M:M,'B0.8.Online'!A:A,'B0.SUM (tuần 0)'!$A406)</f>
        <v>0</v>
      </c>
      <c r="AO406" s="61"/>
      <c r="AP406" s="1">
        <f>SUMIFS('B1.SUM (tuần 4)'!$I:$I,'B1.SUM (tuần 4)'!$A:$A,'B0.SUM (tuần 0)'!$A406)</f>
        <v>0</v>
      </c>
      <c r="AQ406" s="62">
        <f t="shared" si="40"/>
        <v>0</v>
      </c>
    </row>
    <row r="407" spans="1:43" ht="13.5" customHeight="1">
      <c r="A407" s="63">
        <v>2004020326</v>
      </c>
      <c r="B407" s="64" t="s">
        <v>641</v>
      </c>
      <c r="C407" s="64" t="s">
        <v>634</v>
      </c>
      <c r="D407" s="52" t="s">
        <v>42</v>
      </c>
      <c r="E407" s="52" t="s">
        <v>474</v>
      </c>
      <c r="F407" s="52"/>
      <c r="G407" s="52"/>
      <c r="H407" s="52">
        <v>21443</v>
      </c>
      <c r="I407" s="56">
        <f t="shared" si="36"/>
        <v>600</v>
      </c>
      <c r="J407" s="55"/>
      <c r="K407" s="55">
        <f>SUMIFS('B0.3.XK'!J:J,'B0.3.XK'!A:A,'B0.SUM (tuần 0)'!$A407)</f>
        <v>600</v>
      </c>
      <c r="L407" s="55"/>
      <c r="M407" s="55">
        <f>SUMIFS('B0.5.GT2'!K:K,'B0.5.GT2'!A:A,'B0.SUM (tuần 0)'!$A407)</f>
        <v>0</v>
      </c>
      <c r="N407" s="55">
        <f>SUMIFS('B0.4.OEM'!J:J,'B0.4.OEM'!A:A,'B0.SUM (tuần 0)'!$A407)</f>
        <v>0</v>
      </c>
      <c r="O407" s="55"/>
      <c r="P407" s="55">
        <f>SUMIFS('B0.8.Online'!J:J,'B0.8.Online'!A:A,'B0.SUM (tuần 0)'!$A407)</f>
        <v>0</v>
      </c>
      <c r="Q407" s="57">
        <f t="shared" si="37"/>
        <v>0</v>
      </c>
      <c r="R407" s="55"/>
      <c r="S407" s="55">
        <f>SUMIFS('B0.3.XK'!K:K,'B0.3.XK'!A:A,'B0.SUM (tuần 0)'!$A407)</f>
        <v>0</v>
      </c>
      <c r="T407" s="55"/>
      <c r="U407" s="55">
        <f>SUMIFS('B0.5.GT2'!K:K,'B0.5.GT2'!A:A,'B0.SUM (tuần 0)'!$A407)</f>
        <v>0</v>
      </c>
      <c r="V407" s="55">
        <f>SUMIFS('B0.4.OEM'!K:K,'B0.4.OEM'!A:A,'B0.SUM (tuần 0)'!$A407)</f>
        <v>0</v>
      </c>
      <c r="W407" s="55"/>
      <c r="X407" s="55">
        <f>SUMIFS('B0.8.Online'!K:K,'B0.8.Online'!A:A,'B0.SUM (tuần 0)'!$A407)</f>
        <v>0</v>
      </c>
      <c r="Y407" s="58">
        <f t="shared" si="38"/>
        <v>0</v>
      </c>
      <c r="Z407" s="55"/>
      <c r="AA407" s="55">
        <f>SUMIFS('B0.3.XK'!L:L,'B0.3.XK'!A:A,'B0.SUM (tuần 0)'!$A407)</f>
        <v>0</v>
      </c>
      <c r="AB407" s="55"/>
      <c r="AC407" s="55">
        <f>SUMIFS('B0.5.GT2'!L:L,'B0.5.GT2'!A:A,'B0.SUM (tuần 0)'!$A407)</f>
        <v>0</v>
      </c>
      <c r="AD407" s="55">
        <f>SUMIFS('B0.4.OEM'!L:L,'B0.4.OEM'!A:A,'B0.SUM (tuần 0)'!$A407)</f>
        <v>0</v>
      </c>
      <c r="AE407" s="55"/>
      <c r="AF407" s="55">
        <f>SUMIFS('B0.8.Online'!L:L,'B0.8.Online'!A:A,'B0.SUM (tuần 0)'!$A407)</f>
        <v>0</v>
      </c>
      <c r="AG407" s="59">
        <f t="shared" si="39"/>
        <v>0</v>
      </c>
      <c r="AH407" s="60"/>
      <c r="AI407" s="60">
        <f>SUMIFS('B0.3.XK'!M:M,'B0.3.XK'!A:A,'B0.SUM (tuần 0)'!$A407)</f>
        <v>0</v>
      </c>
      <c r="AJ407" s="60"/>
      <c r="AK407" s="60">
        <f>SUMIFS('B0.5.GT2'!M:M,'B0.5.GT2'!A:A,'B0.SUM (tuần 0)'!$A407)</f>
        <v>0</v>
      </c>
      <c r="AL407" s="55">
        <f>SUMIFS('B0.4.OEM'!M:M,'B0.4.OEM'!A:A,'B0.SUM (tuần 0)'!$A407)</f>
        <v>0</v>
      </c>
      <c r="AM407" s="60"/>
      <c r="AN407" s="60">
        <f>SUMIFS('B0.8.Online'!M:M,'B0.8.Online'!A:A,'B0.SUM (tuần 0)'!$A407)</f>
        <v>0</v>
      </c>
      <c r="AO407" s="61"/>
      <c r="AP407" s="1">
        <f>SUMIFS('B1.SUM (tuần 4)'!$I:$I,'B1.SUM (tuần 4)'!$A:$A,'B0.SUM (tuần 0)'!$A407)</f>
        <v>0</v>
      </c>
      <c r="AQ407" s="62">
        <f t="shared" si="40"/>
        <v>600</v>
      </c>
    </row>
    <row r="408" spans="1:43" ht="13.5" customHeight="1">
      <c r="A408" s="63">
        <v>2004020385</v>
      </c>
      <c r="B408" s="64" t="s">
        <v>642</v>
      </c>
      <c r="C408" s="64" t="s">
        <v>634</v>
      </c>
      <c r="D408" s="52" t="s">
        <v>42</v>
      </c>
      <c r="E408" s="52" t="s">
        <v>474</v>
      </c>
      <c r="F408" s="52"/>
      <c r="G408" s="52"/>
      <c r="H408" s="52"/>
      <c r="I408" s="56">
        <f t="shared" si="36"/>
        <v>0</v>
      </c>
      <c r="J408" s="55"/>
      <c r="K408" s="55">
        <f>SUMIFS('B0.3.XK'!J:J,'B0.3.XK'!A:A,'B0.SUM (tuần 0)'!$A408)</f>
        <v>0</v>
      </c>
      <c r="L408" s="55"/>
      <c r="M408" s="55">
        <f>SUMIFS('B0.5.GT2'!K:K,'B0.5.GT2'!A:A,'B0.SUM (tuần 0)'!$A408)</f>
        <v>0</v>
      </c>
      <c r="N408" s="55">
        <f>SUMIFS('B0.4.OEM'!J:J,'B0.4.OEM'!A:A,'B0.SUM (tuần 0)'!$A408)</f>
        <v>0</v>
      </c>
      <c r="O408" s="55"/>
      <c r="P408" s="55">
        <f>SUMIFS('B0.8.Online'!J:J,'B0.8.Online'!A:A,'B0.SUM (tuần 0)'!$A408)</f>
        <v>0</v>
      </c>
      <c r="Q408" s="57">
        <f t="shared" si="37"/>
        <v>0</v>
      </c>
      <c r="R408" s="55"/>
      <c r="S408" s="55">
        <f>SUMIFS('B0.3.XK'!K:K,'B0.3.XK'!A:A,'B0.SUM (tuần 0)'!$A408)</f>
        <v>0</v>
      </c>
      <c r="T408" s="55"/>
      <c r="U408" s="55">
        <f>SUMIFS('B0.5.GT2'!K:K,'B0.5.GT2'!A:A,'B0.SUM (tuần 0)'!$A408)</f>
        <v>0</v>
      </c>
      <c r="V408" s="55">
        <f>SUMIFS('B0.4.OEM'!K:K,'B0.4.OEM'!A:A,'B0.SUM (tuần 0)'!$A408)</f>
        <v>0</v>
      </c>
      <c r="W408" s="55"/>
      <c r="X408" s="55">
        <f>SUMIFS('B0.8.Online'!K:K,'B0.8.Online'!A:A,'B0.SUM (tuần 0)'!$A408)</f>
        <v>0</v>
      </c>
      <c r="Y408" s="58">
        <f t="shared" si="38"/>
        <v>0</v>
      </c>
      <c r="Z408" s="55"/>
      <c r="AA408" s="55">
        <f>SUMIFS('B0.3.XK'!L:L,'B0.3.XK'!A:A,'B0.SUM (tuần 0)'!$A408)</f>
        <v>0</v>
      </c>
      <c r="AB408" s="55"/>
      <c r="AC408" s="55">
        <f>SUMIFS('B0.5.GT2'!L:L,'B0.5.GT2'!A:A,'B0.SUM (tuần 0)'!$A408)</f>
        <v>0</v>
      </c>
      <c r="AD408" s="55">
        <f>SUMIFS('B0.4.OEM'!L:L,'B0.4.OEM'!A:A,'B0.SUM (tuần 0)'!$A408)</f>
        <v>0</v>
      </c>
      <c r="AE408" s="55"/>
      <c r="AF408" s="55">
        <f>SUMIFS('B0.8.Online'!L:L,'B0.8.Online'!A:A,'B0.SUM (tuần 0)'!$A408)</f>
        <v>0</v>
      </c>
      <c r="AG408" s="59">
        <f t="shared" si="39"/>
        <v>0</v>
      </c>
      <c r="AH408" s="60"/>
      <c r="AI408" s="60">
        <f>SUMIFS('B0.3.XK'!M:M,'B0.3.XK'!A:A,'B0.SUM (tuần 0)'!$A408)</f>
        <v>0</v>
      </c>
      <c r="AJ408" s="60"/>
      <c r="AK408" s="60">
        <f>SUMIFS('B0.5.GT2'!M:M,'B0.5.GT2'!A:A,'B0.SUM (tuần 0)'!$A408)</f>
        <v>0</v>
      </c>
      <c r="AL408" s="55">
        <f>SUMIFS('B0.4.OEM'!M:M,'B0.4.OEM'!A:A,'B0.SUM (tuần 0)'!$A408)</f>
        <v>0</v>
      </c>
      <c r="AM408" s="60"/>
      <c r="AN408" s="60">
        <f>SUMIFS('B0.8.Online'!M:M,'B0.8.Online'!A:A,'B0.SUM (tuần 0)'!$A408)</f>
        <v>0</v>
      </c>
      <c r="AO408" s="61"/>
      <c r="AP408" s="1">
        <f>SUMIFS('B1.SUM (tuần 4)'!$I:$I,'B1.SUM (tuần 4)'!$A:$A,'B0.SUM (tuần 0)'!$A408)</f>
        <v>0</v>
      </c>
      <c r="AQ408" s="62">
        <f t="shared" si="40"/>
        <v>0</v>
      </c>
    </row>
    <row r="409" spans="1:43" ht="13.5" customHeight="1">
      <c r="A409" s="63">
        <v>2004020386</v>
      </c>
      <c r="B409" s="64" t="s">
        <v>643</v>
      </c>
      <c r="C409" s="64" t="s">
        <v>636</v>
      </c>
      <c r="D409" s="52" t="s">
        <v>42</v>
      </c>
      <c r="E409" s="52" t="s">
        <v>474</v>
      </c>
      <c r="F409" s="52"/>
      <c r="G409" s="52"/>
      <c r="H409" s="52"/>
      <c r="I409" s="56">
        <f t="shared" si="36"/>
        <v>0</v>
      </c>
      <c r="J409" s="55"/>
      <c r="K409" s="55">
        <f>SUMIFS('B0.3.XK'!J:J,'B0.3.XK'!A:A,'B0.SUM (tuần 0)'!$A409)</f>
        <v>0</v>
      </c>
      <c r="L409" s="55"/>
      <c r="M409" s="55">
        <f>SUMIFS('B0.5.GT2'!K:K,'B0.5.GT2'!A:A,'B0.SUM (tuần 0)'!$A409)</f>
        <v>0</v>
      </c>
      <c r="N409" s="55">
        <f>SUMIFS('B0.4.OEM'!J:J,'B0.4.OEM'!A:A,'B0.SUM (tuần 0)'!$A409)</f>
        <v>0</v>
      </c>
      <c r="O409" s="55"/>
      <c r="P409" s="55">
        <f>SUMIFS('B0.8.Online'!J:J,'B0.8.Online'!A:A,'B0.SUM (tuần 0)'!$A409)</f>
        <v>0</v>
      </c>
      <c r="Q409" s="57">
        <f t="shared" si="37"/>
        <v>0</v>
      </c>
      <c r="R409" s="55"/>
      <c r="S409" s="55">
        <f>SUMIFS('B0.3.XK'!K:K,'B0.3.XK'!A:A,'B0.SUM (tuần 0)'!$A409)</f>
        <v>0</v>
      </c>
      <c r="T409" s="55"/>
      <c r="U409" s="55">
        <f>SUMIFS('B0.5.GT2'!K:K,'B0.5.GT2'!A:A,'B0.SUM (tuần 0)'!$A409)</f>
        <v>0</v>
      </c>
      <c r="V409" s="55">
        <f>SUMIFS('B0.4.OEM'!K:K,'B0.4.OEM'!A:A,'B0.SUM (tuần 0)'!$A409)</f>
        <v>0</v>
      </c>
      <c r="W409" s="55"/>
      <c r="X409" s="55">
        <f>SUMIFS('B0.8.Online'!K:K,'B0.8.Online'!A:A,'B0.SUM (tuần 0)'!$A409)</f>
        <v>0</v>
      </c>
      <c r="Y409" s="58">
        <f t="shared" si="38"/>
        <v>0</v>
      </c>
      <c r="Z409" s="55"/>
      <c r="AA409" s="55">
        <f>SUMIFS('B0.3.XK'!L:L,'B0.3.XK'!A:A,'B0.SUM (tuần 0)'!$A409)</f>
        <v>0</v>
      </c>
      <c r="AB409" s="55"/>
      <c r="AC409" s="55">
        <f>SUMIFS('B0.5.GT2'!L:L,'B0.5.GT2'!A:A,'B0.SUM (tuần 0)'!$A409)</f>
        <v>0</v>
      </c>
      <c r="AD409" s="55">
        <f>SUMIFS('B0.4.OEM'!L:L,'B0.4.OEM'!A:A,'B0.SUM (tuần 0)'!$A409)</f>
        <v>0</v>
      </c>
      <c r="AE409" s="55"/>
      <c r="AF409" s="55">
        <f>SUMIFS('B0.8.Online'!L:L,'B0.8.Online'!A:A,'B0.SUM (tuần 0)'!$A409)</f>
        <v>0</v>
      </c>
      <c r="AG409" s="59">
        <f t="shared" si="39"/>
        <v>0</v>
      </c>
      <c r="AH409" s="60"/>
      <c r="AI409" s="60">
        <f>SUMIFS('B0.3.XK'!M:M,'B0.3.XK'!A:A,'B0.SUM (tuần 0)'!$A409)</f>
        <v>0</v>
      </c>
      <c r="AJ409" s="60"/>
      <c r="AK409" s="60">
        <f>SUMIFS('B0.5.GT2'!M:M,'B0.5.GT2'!A:A,'B0.SUM (tuần 0)'!$A409)</f>
        <v>0</v>
      </c>
      <c r="AL409" s="55">
        <f>SUMIFS('B0.4.OEM'!M:M,'B0.4.OEM'!A:A,'B0.SUM (tuần 0)'!$A409)</f>
        <v>0</v>
      </c>
      <c r="AM409" s="60"/>
      <c r="AN409" s="60">
        <f>SUMIFS('B0.8.Online'!M:M,'B0.8.Online'!A:A,'B0.SUM (tuần 0)'!$A409)</f>
        <v>0</v>
      </c>
      <c r="AO409" s="61"/>
      <c r="AP409" s="1">
        <f>SUMIFS('B1.SUM (tuần 4)'!$I:$I,'B1.SUM (tuần 4)'!$A:$A,'B0.SUM (tuần 0)'!$A409)</f>
        <v>0</v>
      </c>
      <c r="AQ409" s="62">
        <f t="shared" si="40"/>
        <v>0</v>
      </c>
    </row>
    <row r="410" spans="1:43" ht="13.5" customHeight="1">
      <c r="A410" s="63">
        <v>2004020387</v>
      </c>
      <c r="B410" s="64" t="s">
        <v>644</v>
      </c>
      <c r="C410" s="64" t="s">
        <v>626</v>
      </c>
      <c r="D410" s="52" t="s">
        <v>42</v>
      </c>
      <c r="E410" s="52" t="s">
        <v>474</v>
      </c>
      <c r="F410" s="52"/>
      <c r="G410" s="52"/>
      <c r="H410" s="52"/>
      <c r="I410" s="56">
        <f t="shared" si="36"/>
        <v>0</v>
      </c>
      <c r="J410" s="55"/>
      <c r="K410" s="55">
        <f>SUMIFS('B0.3.XK'!J:J,'B0.3.XK'!A:A,'B0.SUM (tuần 0)'!$A410)</f>
        <v>0</v>
      </c>
      <c r="L410" s="55"/>
      <c r="M410" s="55">
        <f>SUMIFS('B0.5.GT2'!K:K,'B0.5.GT2'!A:A,'B0.SUM (tuần 0)'!$A410)</f>
        <v>0</v>
      </c>
      <c r="N410" s="55">
        <f>SUMIFS('B0.4.OEM'!J:J,'B0.4.OEM'!A:A,'B0.SUM (tuần 0)'!$A410)</f>
        <v>0</v>
      </c>
      <c r="O410" s="55"/>
      <c r="P410" s="55">
        <f>SUMIFS('B0.8.Online'!J:J,'B0.8.Online'!A:A,'B0.SUM (tuần 0)'!$A410)</f>
        <v>0</v>
      </c>
      <c r="Q410" s="57">
        <f t="shared" si="37"/>
        <v>0</v>
      </c>
      <c r="R410" s="55"/>
      <c r="S410" s="55">
        <f>SUMIFS('B0.3.XK'!K:K,'B0.3.XK'!A:A,'B0.SUM (tuần 0)'!$A410)</f>
        <v>0</v>
      </c>
      <c r="T410" s="55"/>
      <c r="U410" s="55">
        <f>SUMIFS('B0.5.GT2'!K:K,'B0.5.GT2'!A:A,'B0.SUM (tuần 0)'!$A410)</f>
        <v>0</v>
      </c>
      <c r="V410" s="55">
        <f>SUMIFS('B0.4.OEM'!K:K,'B0.4.OEM'!A:A,'B0.SUM (tuần 0)'!$A410)</f>
        <v>0</v>
      </c>
      <c r="W410" s="55"/>
      <c r="X410" s="55">
        <f>SUMIFS('B0.8.Online'!K:K,'B0.8.Online'!A:A,'B0.SUM (tuần 0)'!$A410)</f>
        <v>0</v>
      </c>
      <c r="Y410" s="58">
        <f t="shared" si="38"/>
        <v>0</v>
      </c>
      <c r="Z410" s="55"/>
      <c r="AA410" s="55">
        <f>SUMIFS('B0.3.XK'!L:L,'B0.3.XK'!A:A,'B0.SUM (tuần 0)'!$A410)</f>
        <v>0</v>
      </c>
      <c r="AB410" s="55"/>
      <c r="AC410" s="55">
        <f>SUMIFS('B0.5.GT2'!L:L,'B0.5.GT2'!A:A,'B0.SUM (tuần 0)'!$A410)</f>
        <v>0</v>
      </c>
      <c r="AD410" s="55">
        <f>SUMIFS('B0.4.OEM'!L:L,'B0.4.OEM'!A:A,'B0.SUM (tuần 0)'!$A410)</f>
        <v>0</v>
      </c>
      <c r="AE410" s="55"/>
      <c r="AF410" s="55">
        <f>SUMIFS('B0.8.Online'!L:L,'B0.8.Online'!A:A,'B0.SUM (tuần 0)'!$A410)</f>
        <v>0</v>
      </c>
      <c r="AG410" s="59">
        <f t="shared" si="39"/>
        <v>0</v>
      </c>
      <c r="AH410" s="60"/>
      <c r="AI410" s="60">
        <f>SUMIFS('B0.3.XK'!M:M,'B0.3.XK'!A:A,'B0.SUM (tuần 0)'!$A410)</f>
        <v>0</v>
      </c>
      <c r="AJ410" s="60"/>
      <c r="AK410" s="60">
        <f>SUMIFS('B0.5.GT2'!M:M,'B0.5.GT2'!A:A,'B0.SUM (tuần 0)'!$A410)</f>
        <v>0</v>
      </c>
      <c r="AL410" s="55">
        <f>SUMIFS('B0.4.OEM'!M:M,'B0.4.OEM'!A:A,'B0.SUM (tuần 0)'!$A410)</f>
        <v>0</v>
      </c>
      <c r="AM410" s="60"/>
      <c r="AN410" s="60">
        <f>SUMIFS('B0.8.Online'!M:M,'B0.8.Online'!A:A,'B0.SUM (tuần 0)'!$A410)</f>
        <v>0</v>
      </c>
      <c r="AO410" s="61"/>
      <c r="AP410" s="1">
        <f>SUMIFS('B1.SUM (tuần 4)'!$I:$I,'B1.SUM (tuần 4)'!$A:$A,'B0.SUM (tuần 0)'!$A410)</f>
        <v>0</v>
      </c>
      <c r="AQ410" s="62">
        <f t="shared" si="40"/>
        <v>0</v>
      </c>
    </row>
    <row r="411" spans="1:43" ht="13.5" customHeight="1">
      <c r="A411" s="63">
        <v>2004020404</v>
      </c>
      <c r="B411" s="64" t="s">
        <v>645</v>
      </c>
      <c r="C411" s="64" t="s">
        <v>646</v>
      </c>
      <c r="D411" s="52" t="s">
        <v>42</v>
      </c>
      <c r="E411" s="52" t="s">
        <v>647</v>
      </c>
      <c r="F411" s="52"/>
      <c r="G411" s="52"/>
      <c r="H411" s="52">
        <v>784033</v>
      </c>
      <c r="I411" s="56">
        <f t="shared" si="36"/>
        <v>0</v>
      </c>
      <c r="J411" s="55"/>
      <c r="K411" s="55">
        <f>SUMIFS('B0.3.XK'!J:J,'B0.3.XK'!A:A,'B0.SUM (tuần 0)'!$A411)</f>
        <v>0</v>
      </c>
      <c r="L411" s="55"/>
      <c r="M411" s="55">
        <f>SUMIFS('B0.5.GT2'!K:K,'B0.5.GT2'!A:A,'B0.SUM (tuần 0)'!$A411)</f>
        <v>0</v>
      </c>
      <c r="N411" s="55">
        <f>SUMIFS('B0.4.OEM'!J:J,'B0.4.OEM'!A:A,'B0.SUM (tuần 0)'!$A411)</f>
        <v>0</v>
      </c>
      <c r="O411" s="55"/>
      <c r="P411" s="55">
        <f>SUMIFS('B0.8.Online'!J:J,'B0.8.Online'!A:A,'B0.SUM (tuần 0)'!$A411)</f>
        <v>0</v>
      </c>
      <c r="Q411" s="57">
        <f t="shared" si="37"/>
        <v>0</v>
      </c>
      <c r="R411" s="55"/>
      <c r="S411" s="55">
        <f>SUMIFS('B0.3.XK'!K:K,'B0.3.XK'!A:A,'B0.SUM (tuần 0)'!$A411)</f>
        <v>0</v>
      </c>
      <c r="T411" s="55"/>
      <c r="U411" s="55">
        <f>SUMIFS('B0.5.GT2'!K:K,'B0.5.GT2'!A:A,'B0.SUM (tuần 0)'!$A411)</f>
        <v>0</v>
      </c>
      <c r="V411" s="55">
        <f>SUMIFS('B0.4.OEM'!K:K,'B0.4.OEM'!A:A,'B0.SUM (tuần 0)'!$A411)</f>
        <v>0</v>
      </c>
      <c r="W411" s="55"/>
      <c r="X411" s="55">
        <f>SUMIFS('B0.8.Online'!K:K,'B0.8.Online'!A:A,'B0.SUM (tuần 0)'!$A411)</f>
        <v>0</v>
      </c>
      <c r="Y411" s="58">
        <f t="shared" si="38"/>
        <v>0</v>
      </c>
      <c r="Z411" s="55"/>
      <c r="AA411" s="55">
        <f>SUMIFS('B0.3.XK'!L:L,'B0.3.XK'!A:A,'B0.SUM (tuần 0)'!$A411)</f>
        <v>0</v>
      </c>
      <c r="AB411" s="55"/>
      <c r="AC411" s="55">
        <f>SUMIFS('B0.5.GT2'!L:L,'B0.5.GT2'!A:A,'B0.SUM (tuần 0)'!$A411)</f>
        <v>0</v>
      </c>
      <c r="AD411" s="55">
        <f>SUMIFS('B0.4.OEM'!L:L,'B0.4.OEM'!A:A,'B0.SUM (tuần 0)'!$A411)</f>
        <v>0</v>
      </c>
      <c r="AE411" s="55"/>
      <c r="AF411" s="55">
        <f>SUMIFS('B0.8.Online'!L:L,'B0.8.Online'!A:A,'B0.SUM (tuần 0)'!$A411)</f>
        <v>0</v>
      </c>
      <c r="AG411" s="59">
        <f t="shared" si="39"/>
        <v>0</v>
      </c>
      <c r="AH411" s="60"/>
      <c r="AI411" s="60">
        <f>SUMIFS('B0.3.XK'!M:M,'B0.3.XK'!A:A,'B0.SUM (tuần 0)'!$A411)</f>
        <v>0</v>
      </c>
      <c r="AJ411" s="60"/>
      <c r="AK411" s="60">
        <f>SUMIFS('B0.5.GT2'!M:M,'B0.5.GT2'!A:A,'B0.SUM (tuần 0)'!$A411)</f>
        <v>0</v>
      </c>
      <c r="AL411" s="55">
        <f>SUMIFS('B0.4.OEM'!M:M,'B0.4.OEM'!A:A,'B0.SUM (tuần 0)'!$A411)</f>
        <v>0</v>
      </c>
      <c r="AM411" s="60"/>
      <c r="AN411" s="60">
        <f>SUMIFS('B0.8.Online'!M:M,'B0.8.Online'!A:A,'B0.SUM (tuần 0)'!$A411)</f>
        <v>0</v>
      </c>
      <c r="AO411" s="61"/>
      <c r="AP411" s="1">
        <f>SUMIFS('B1.SUM (tuần 4)'!$I:$I,'B1.SUM (tuần 4)'!$A:$A,'B0.SUM (tuần 0)'!$A411)</f>
        <v>0</v>
      </c>
      <c r="AQ411" s="62">
        <f t="shared" si="40"/>
        <v>0</v>
      </c>
    </row>
    <row r="412" spans="1:43" ht="13.5" customHeight="1">
      <c r="A412" s="63">
        <v>2004020412</v>
      </c>
      <c r="B412" s="64" t="s">
        <v>648</v>
      </c>
      <c r="C412" s="64" t="s">
        <v>636</v>
      </c>
      <c r="D412" s="52" t="s">
        <v>42</v>
      </c>
      <c r="E412" s="52" t="s">
        <v>474</v>
      </c>
      <c r="F412" s="52"/>
      <c r="G412" s="52"/>
      <c r="H412" s="52">
        <v>21048</v>
      </c>
      <c r="I412" s="56">
        <f t="shared" si="36"/>
        <v>0</v>
      </c>
      <c r="J412" s="55"/>
      <c r="K412" s="55">
        <f>SUMIFS('B0.3.XK'!J:J,'B0.3.XK'!A:A,'B0.SUM (tuần 0)'!$A412)</f>
        <v>0</v>
      </c>
      <c r="L412" s="55"/>
      <c r="M412" s="55">
        <f>SUMIFS('B0.5.GT2'!K:K,'B0.5.GT2'!A:A,'B0.SUM (tuần 0)'!$A412)</f>
        <v>0</v>
      </c>
      <c r="N412" s="55">
        <f>SUMIFS('B0.4.OEM'!J:J,'B0.4.OEM'!A:A,'B0.SUM (tuần 0)'!$A412)</f>
        <v>0</v>
      </c>
      <c r="O412" s="55"/>
      <c r="P412" s="55">
        <f>SUMIFS('B0.8.Online'!J:J,'B0.8.Online'!A:A,'B0.SUM (tuần 0)'!$A412)</f>
        <v>0</v>
      </c>
      <c r="Q412" s="57">
        <f t="shared" si="37"/>
        <v>0</v>
      </c>
      <c r="R412" s="55"/>
      <c r="S412" s="55">
        <f>SUMIFS('B0.3.XK'!K:K,'B0.3.XK'!A:A,'B0.SUM (tuần 0)'!$A412)</f>
        <v>0</v>
      </c>
      <c r="T412" s="55"/>
      <c r="U412" s="55">
        <f>SUMIFS('B0.5.GT2'!K:K,'B0.5.GT2'!A:A,'B0.SUM (tuần 0)'!$A412)</f>
        <v>0</v>
      </c>
      <c r="V412" s="55">
        <f>SUMIFS('B0.4.OEM'!K:K,'B0.4.OEM'!A:A,'B0.SUM (tuần 0)'!$A412)</f>
        <v>0</v>
      </c>
      <c r="W412" s="55"/>
      <c r="X412" s="55">
        <f>SUMIFS('B0.8.Online'!K:K,'B0.8.Online'!A:A,'B0.SUM (tuần 0)'!$A412)</f>
        <v>0</v>
      </c>
      <c r="Y412" s="58">
        <f t="shared" si="38"/>
        <v>0</v>
      </c>
      <c r="Z412" s="55"/>
      <c r="AA412" s="55">
        <f>SUMIFS('B0.3.XK'!L:L,'B0.3.XK'!A:A,'B0.SUM (tuần 0)'!$A412)</f>
        <v>0</v>
      </c>
      <c r="AB412" s="55"/>
      <c r="AC412" s="55">
        <f>SUMIFS('B0.5.GT2'!L:L,'B0.5.GT2'!A:A,'B0.SUM (tuần 0)'!$A412)</f>
        <v>0</v>
      </c>
      <c r="AD412" s="55">
        <f>SUMIFS('B0.4.OEM'!L:L,'B0.4.OEM'!A:A,'B0.SUM (tuần 0)'!$A412)</f>
        <v>0</v>
      </c>
      <c r="AE412" s="55"/>
      <c r="AF412" s="55">
        <f>SUMIFS('B0.8.Online'!L:L,'B0.8.Online'!A:A,'B0.SUM (tuần 0)'!$A412)</f>
        <v>0</v>
      </c>
      <c r="AG412" s="59">
        <f t="shared" si="39"/>
        <v>0</v>
      </c>
      <c r="AH412" s="60"/>
      <c r="AI412" s="60">
        <f>SUMIFS('B0.3.XK'!M:M,'B0.3.XK'!A:A,'B0.SUM (tuần 0)'!$A412)</f>
        <v>0</v>
      </c>
      <c r="AJ412" s="60"/>
      <c r="AK412" s="60">
        <f>SUMIFS('B0.5.GT2'!M:M,'B0.5.GT2'!A:A,'B0.SUM (tuần 0)'!$A412)</f>
        <v>0</v>
      </c>
      <c r="AL412" s="55">
        <f>SUMIFS('B0.4.OEM'!M:M,'B0.4.OEM'!A:A,'B0.SUM (tuần 0)'!$A412)</f>
        <v>0</v>
      </c>
      <c r="AM412" s="60"/>
      <c r="AN412" s="60">
        <f>SUMIFS('B0.8.Online'!M:M,'B0.8.Online'!A:A,'B0.SUM (tuần 0)'!$A412)</f>
        <v>0</v>
      </c>
      <c r="AO412" s="61"/>
      <c r="AP412" s="1">
        <f>SUMIFS('B1.SUM (tuần 4)'!$I:$I,'B1.SUM (tuần 4)'!$A:$A,'B0.SUM (tuần 0)'!$A412)</f>
        <v>0</v>
      </c>
      <c r="AQ412" s="62">
        <f t="shared" si="40"/>
        <v>0</v>
      </c>
    </row>
    <row r="413" spans="1:43" ht="13.5" customHeight="1">
      <c r="A413" s="63">
        <v>2004020413</v>
      </c>
      <c r="B413" s="64" t="s">
        <v>649</v>
      </c>
      <c r="C413" s="64" t="s">
        <v>626</v>
      </c>
      <c r="D413" s="52" t="s">
        <v>42</v>
      </c>
      <c r="E413" s="52" t="s">
        <v>474</v>
      </c>
      <c r="F413" s="52"/>
      <c r="G413" s="52"/>
      <c r="H413" s="52">
        <v>21048</v>
      </c>
      <c r="I413" s="56">
        <f t="shared" si="36"/>
        <v>0</v>
      </c>
      <c r="J413" s="55"/>
      <c r="K413" s="55">
        <f>SUMIFS('B0.3.XK'!J:J,'B0.3.XK'!A:A,'B0.SUM (tuần 0)'!$A413)</f>
        <v>0</v>
      </c>
      <c r="L413" s="55"/>
      <c r="M413" s="55">
        <f>SUMIFS('B0.5.GT2'!K:K,'B0.5.GT2'!A:A,'B0.SUM (tuần 0)'!$A413)</f>
        <v>0</v>
      </c>
      <c r="N413" s="55">
        <f>SUMIFS('B0.4.OEM'!J:J,'B0.4.OEM'!A:A,'B0.SUM (tuần 0)'!$A413)</f>
        <v>0</v>
      </c>
      <c r="O413" s="55"/>
      <c r="P413" s="55">
        <f>SUMIFS('B0.8.Online'!J:J,'B0.8.Online'!A:A,'B0.SUM (tuần 0)'!$A413)</f>
        <v>0</v>
      </c>
      <c r="Q413" s="57">
        <f t="shared" si="37"/>
        <v>0</v>
      </c>
      <c r="R413" s="55"/>
      <c r="S413" s="55">
        <f>SUMIFS('B0.3.XK'!K:K,'B0.3.XK'!A:A,'B0.SUM (tuần 0)'!$A413)</f>
        <v>0</v>
      </c>
      <c r="T413" s="55"/>
      <c r="U413" s="55">
        <f>SUMIFS('B0.5.GT2'!K:K,'B0.5.GT2'!A:A,'B0.SUM (tuần 0)'!$A413)</f>
        <v>0</v>
      </c>
      <c r="V413" s="55">
        <f>SUMIFS('B0.4.OEM'!K:K,'B0.4.OEM'!A:A,'B0.SUM (tuần 0)'!$A413)</f>
        <v>0</v>
      </c>
      <c r="W413" s="55"/>
      <c r="X413" s="55">
        <f>SUMIFS('B0.8.Online'!K:K,'B0.8.Online'!A:A,'B0.SUM (tuần 0)'!$A413)</f>
        <v>0</v>
      </c>
      <c r="Y413" s="58">
        <f t="shared" si="38"/>
        <v>0</v>
      </c>
      <c r="Z413" s="55"/>
      <c r="AA413" s="55">
        <f>SUMIFS('B0.3.XK'!L:L,'B0.3.XK'!A:A,'B0.SUM (tuần 0)'!$A413)</f>
        <v>0</v>
      </c>
      <c r="AB413" s="55"/>
      <c r="AC413" s="55">
        <f>SUMIFS('B0.5.GT2'!L:L,'B0.5.GT2'!A:A,'B0.SUM (tuần 0)'!$A413)</f>
        <v>0</v>
      </c>
      <c r="AD413" s="55">
        <f>SUMIFS('B0.4.OEM'!L:L,'B0.4.OEM'!A:A,'B0.SUM (tuần 0)'!$A413)</f>
        <v>0</v>
      </c>
      <c r="AE413" s="55"/>
      <c r="AF413" s="55">
        <f>SUMIFS('B0.8.Online'!L:L,'B0.8.Online'!A:A,'B0.SUM (tuần 0)'!$A413)</f>
        <v>0</v>
      </c>
      <c r="AG413" s="59">
        <f t="shared" si="39"/>
        <v>0</v>
      </c>
      <c r="AH413" s="60"/>
      <c r="AI413" s="60">
        <f>SUMIFS('B0.3.XK'!M:M,'B0.3.XK'!A:A,'B0.SUM (tuần 0)'!$A413)</f>
        <v>0</v>
      </c>
      <c r="AJ413" s="60"/>
      <c r="AK413" s="60">
        <f>SUMIFS('B0.5.GT2'!M:M,'B0.5.GT2'!A:A,'B0.SUM (tuần 0)'!$A413)</f>
        <v>0</v>
      </c>
      <c r="AL413" s="55">
        <f>SUMIFS('B0.4.OEM'!M:M,'B0.4.OEM'!A:A,'B0.SUM (tuần 0)'!$A413)</f>
        <v>0</v>
      </c>
      <c r="AM413" s="60"/>
      <c r="AN413" s="60">
        <f>SUMIFS('B0.8.Online'!M:M,'B0.8.Online'!A:A,'B0.SUM (tuần 0)'!$A413)</f>
        <v>0</v>
      </c>
      <c r="AO413" s="61"/>
      <c r="AP413" s="1">
        <f>SUMIFS('B1.SUM (tuần 4)'!$I:$I,'B1.SUM (tuần 4)'!$A:$A,'B0.SUM (tuần 0)'!$A413)</f>
        <v>0</v>
      </c>
      <c r="AQ413" s="62">
        <f t="shared" si="40"/>
        <v>0</v>
      </c>
    </row>
    <row r="414" spans="1:43" ht="13.5" customHeight="1">
      <c r="A414" s="63">
        <v>2004020414</v>
      </c>
      <c r="B414" s="64" t="s">
        <v>650</v>
      </c>
      <c r="C414" s="64" t="s">
        <v>634</v>
      </c>
      <c r="D414" s="52" t="s">
        <v>42</v>
      </c>
      <c r="E414" s="52" t="s">
        <v>474</v>
      </c>
      <c r="F414" s="52"/>
      <c r="G414" s="52"/>
      <c r="H414" s="52">
        <v>28678</v>
      </c>
      <c r="I414" s="56">
        <f t="shared" si="36"/>
        <v>0</v>
      </c>
      <c r="J414" s="55"/>
      <c r="K414" s="55">
        <f>SUMIFS('B0.3.XK'!J:J,'B0.3.XK'!A:A,'B0.SUM (tuần 0)'!$A414)</f>
        <v>0</v>
      </c>
      <c r="L414" s="55"/>
      <c r="M414" s="55">
        <f>SUMIFS('B0.5.GT2'!K:K,'B0.5.GT2'!A:A,'B0.SUM (tuần 0)'!$A414)</f>
        <v>0</v>
      </c>
      <c r="N414" s="55">
        <f>SUMIFS('B0.4.OEM'!J:J,'B0.4.OEM'!A:A,'B0.SUM (tuần 0)'!$A414)</f>
        <v>0</v>
      </c>
      <c r="O414" s="55"/>
      <c r="P414" s="55">
        <f>SUMIFS('B0.8.Online'!J:J,'B0.8.Online'!A:A,'B0.SUM (tuần 0)'!$A414)</f>
        <v>0</v>
      </c>
      <c r="Q414" s="57">
        <f t="shared" si="37"/>
        <v>0</v>
      </c>
      <c r="R414" s="55"/>
      <c r="S414" s="55">
        <f>SUMIFS('B0.3.XK'!K:K,'B0.3.XK'!A:A,'B0.SUM (tuần 0)'!$A414)</f>
        <v>0</v>
      </c>
      <c r="T414" s="55"/>
      <c r="U414" s="55">
        <f>SUMIFS('B0.5.GT2'!K:K,'B0.5.GT2'!A:A,'B0.SUM (tuần 0)'!$A414)</f>
        <v>0</v>
      </c>
      <c r="V414" s="55">
        <f>SUMIFS('B0.4.OEM'!K:K,'B0.4.OEM'!A:A,'B0.SUM (tuần 0)'!$A414)</f>
        <v>0</v>
      </c>
      <c r="W414" s="55"/>
      <c r="X414" s="55">
        <f>SUMIFS('B0.8.Online'!K:K,'B0.8.Online'!A:A,'B0.SUM (tuần 0)'!$A414)</f>
        <v>0</v>
      </c>
      <c r="Y414" s="58">
        <f t="shared" si="38"/>
        <v>0</v>
      </c>
      <c r="Z414" s="55"/>
      <c r="AA414" s="55">
        <f>SUMIFS('B0.3.XK'!L:L,'B0.3.XK'!A:A,'B0.SUM (tuần 0)'!$A414)</f>
        <v>0</v>
      </c>
      <c r="AB414" s="55"/>
      <c r="AC414" s="55">
        <f>SUMIFS('B0.5.GT2'!L:L,'B0.5.GT2'!A:A,'B0.SUM (tuần 0)'!$A414)</f>
        <v>0</v>
      </c>
      <c r="AD414" s="55">
        <f>SUMIFS('B0.4.OEM'!L:L,'B0.4.OEM'!A:A,'B0.SUM (tuần 0)'!$A414)</f>
        <v>0</v>
      </c>
      <c r="AE414" s="55"/>
      <c r="AF414" s="55">
        <f>SUMIFS('B0.8.Online'!L:L,'B0.8.Online'!A:A,'B0.SUM (tuần 0)'!$A414)</f>
        <v>0</v>
      </c>
      <c r="AG414" s="59">
        <f t="shared" si="39"/>
        <v>0</v>
      </c>
      <c r="AH414" s="60"/>
      <c r="AI414" s="60">
        <f>SUMIFS('B0.3.XK'!M:M,'B0.3.XK'!A:A,'B0.SUM (tuần 0)'!$A414)</f>
        <v>0</v>
      </c>
      <c r="AJ414" s="60"/>
      <c r="AK414" s="60">
        <f>SUMIFS('B0.5.GT2'!M:M,'B0.5.GT2'!A:A,'B0.SUM (tuần 0)'!$A414)</f>
        <v>0</v>
      </c>
      <c r="AL414" s="55">
        <f>SUMIFS('B0.4.OEM'!M:M,'B0.4.OEM'!A:A,'B0.SUM (tuần 0)'!$A414)</f>
        <v>0</v>
      </c>
      <c r="AM414" s="60"/>
      <c r="AN414" s="60">
        <f>SUMIFS('B0.8.Online'!M:M,'B0.8.Online'!A:A,'B0.SUM (tuần 0)'!$A414)</f>
        <v>0</v>
      </c>
      <c r="AO414" s="61"/>
      <c r="AP414" s="1">
        <f>SUMIFS('B1.SUM (tuần 4)'!$I:$I,'B1.SUM (tuần 4)'!$A:$A,'B0.SUM (tuần 0)'!$A414)</f>
        <v>0</v>
      </c>
      <c r="AQ414" s="62">
        <f t="shared" si="40"/>
        <v>0</v>
      </c>
    </row>
    <row r="415" spans="1:43" ht="13.5" customHeight="1">
      <c r="A415" s="63">
        <v>2004020415</v>
      </c>
      <c r="B415" s="64" t="s">
        <v>651</v>
      </c>
      <c r="C415" s="64" t="s">
        <v>652</v>
      </c>
      <c r="D415" s="52" t="s">
        <v>42</v>
      </c>
      <c r="E415" s="52" t="s">
        <v>474</v>
      </c>
      <c r="F415" s="52"/>
      <c r="G415" s="52"/>
      <c r="H415" s="52">
        <v>21048</v>
      </c>
      <c r="I415" s="56">
        <f t="shared" si="36"/>
        <v>0</v>
      </c>
      <c r="J415" s="55"/>
      <c r="K415" s="55">
        <f>SUMIFS('B0.3.XK'!J:J,'B0.3.XK'!A:A,'B0.SUM (tuần 0)'!$A415)</f>
        <v>0</v>
      </c>
      <c r="L415" s="55"/>
      <c r="M415" s="55">
        <f>SUMIFS('B0.5.GT2'!K:K,'B0.5.GT2'!A:A,'B0.SUM (tuần 0)'!$A415)</f>
        <v>0</v>
      </c>
      <c r="N415" s="55">
        <f>SUMIFS('B0.4.OEM'!J:J,'B0.4.OEM'!A:A,'B0.SUM (tuần 0)'!$A415)</f>
        <v>0</v>
      </c>
      <c r="O415" s="55"/>
      <c r="P415" s="55">
        <f>SUMIFS('B0.8.Online'!J:J,'B0.8.Online'!A:A,'B0.SUM (tuần 0)'!$A415)</f>
        <v>0</v>
      </c>
      <c r="Q415" s="57">
        <f t="shared" si="37"/>
        <v>0</v>
      </c>
      <c r="R415" s="55"/>
      <c r="S415" s="55">
        <f>SUMIFS('B0.3.XK'!K:K,'B0.3.XK'!A:A,'B0.SUM (tuần 0)'!$A415)</f>
        <v>0</v>
      </c>
      <c r="T415" s="55"/>
      <c r="U415" s="55">
        <f>SUMIFS('B0.5.GT2'!K:K,'B0.5.GT2'!A:A,'B0.SUM (tuần 0)'!$A415)</f>
        <v>0</v>
      </c>
      <c r="V415" s="55">
        <f>SUMIFS('B0.4.OEM'!K:K,'B0.4.OEM'!A:A,'B0.SUM (tuần 0)'!$A415)</f>
        <v>0</v>
      </c>
      <c r="W415" s="55"/>
      <c r="X415" s="55">
        <f>SUMIFS('B0.8.Online'!K:K,'B0.8.Online'!A:A,'B0.SUM (tuần 0)'!$A415)</f>
        <v>0</v>
      </c>
      <c r="Y415" s="58">
        <f t="shared" si="38"/>
        <v>0</v>
      </c>
      <c r="Z415" s="55"/>
      <c r="AA415" s="55">
        <f>SUMIFS('B0.3.XK'!L:L,'B0.3.XK'!A:A,'B0.SUM (tuần 0)'!$A415)</f>
        <v>0</v>
      </c>
      <c r="AB415" s="55"/>
      <c r="AC415" s="55">
        <f>SUMIFS('B0.5.GT2'!L:L,'B0.5.GT2'!A:A,'B0.SUM (tuần 0)'!$A415)</f>
        <v>0</v>
      </c>
      <c r="AD415" s="55">
        <f>SUMIFS('B0.4.OEM'!L:L,'B0.4.OEM'!A:A,'B0.SUM (tuần 0)'!$A415)</f>
        <v>0</v>
      </c>
      <c r="AE415" s="55"/>
      <c r="AF415" s="55">
        <f>SUMIFS('B0.8.Online'!L:L,'B0.8.Online'!A:A,'B0.SUM (tuần 0)'!$A415)</f>
        <v>0</v>
      </c>
      <c r="AG415" s="59">
        <f t="shared" si="39"/>
        <v>0</v>
      </c>
      <c r="AH415" s="60"/>
      <c r="AI415" s="60">
        <f>SUMIFS('B0.3.XK'!M:M,'B0.3.XK'!A:A,'B0.SUM (tuần 0)'!$A415)</f>
        <v>0</v>
      </c>
      <c r="AJ415" s="60"/>
      <c r="AK415" s="60">
        <f>SUMIFS('B0.5.GT2'!M:M,'B0.5.GT2'!A:A,'B0.SUM (tuần 0)'!$A415)</f>
        <v>0</v>
      </c>
      <c r="AL415" s="55">
        <f>SUMIFS('B0.4.OEM'!M:M,'B0.4.OEM'!A:A,'B0.SUM (tuần 0)'!$A415)</f>
        <v>0</v>
      </c>
      <c r="AM415" s="60"/>
      <c r="AN415" s="60">
        <f>SUMIFS('B0.8.Online'!M:M,'B0.8.Online'!A:A,'B0.SUM (tuần 0)'!$A415)</f>
        <v>0</v>
      </c>
      <c r="AO415" s="61"/>
      <c r="AP415" s="1">
        <f>SUMIFS('B1.SUM (tuần 4)'!$I:$I,'B1.SUM (tuần 4)'!$A:$A,'B0.SUM (tuần 0)'!$A415)</f>
        <v>0</v>
      </c>
      <c r="AQ415" s="62">
        <f t="shared" si="40"/>
        <v>0</v>
      </c>
    </row>
    <row r="416" spans="1:43" ht="13.5" customHeight="1">
      <c r="A416" s="63">
        <v>2004020416</v>
      </c>
      <c r="B416" s="64" t="s">
        <v>653</v>
      </c>
      <c r="C416" s="64" t="s">
        <v>624</v>
      </c>
      <c r="D416" s="52" t="s">
        <v>42</v>
      </c>
      <c r="E416" s="52" t="s">
        <v>474</v>
      </c>
      <c r="F416" s="52"/>
      <c r="G416" s="52"/>
      <c r="H416" s="52">
        <v>21048</v>
      </c>
      <c r="I416" s="56">
        <f t="shared" si="36"/>
        <v>0</v>
      </c>
      <c r="J416" s="55"/>
      <c r="K416" s="55">
        <f>SUMIFS('B0.3.XK'!J:J,'B0.3.XK'!A:A,'B0.SUM (tuần 0)'!$A416)</f>
        <v>0</v>
      </c>
      <c r="L416" s="55"/>
      <c r="M416" s="55">
        <f>SUMIFS('B0.5.GT2'!K:K,'B0.5.GT2'!A:A,'B0.SUM (tuần 0)'!$A416)</f>
        <v>0</v>
      </c>
      <c r="N416" s="55">
        <f>SUMIFS('B0.4.OEM'!J:J,'B0.4.OEM'!A:A,'B0.SUM (tuần 0)'!$A416)</f>
        <v>0</v>
      </c>
      <c r="O416" s="55"/>
      <c r="P416" s="55">
        <f>SUMIFS('B0.8.Online'!J:J,'B0.8.Online'!A:A,'B0.SUM (tuần 0)'!$A416)</f>
        <v>0</v>
      </c>
      <c r="Q416" s="57">
        <f t="shared" si="37"/>
        <v>0</v>
      </c>
      <c r="R416" s="55"/>
      <c r="S416" s="55">
        <f>SUMIFS('B0.3.XK'!K:K,'B0.3.XK'!A:A,'B0.SUM (tuần 0)'!$A416)</f>
        <v>0</v>
      </c>
      <c r="T416" s="55"/>
      <c r="U416" s="55">
        <f>SUMIFS('B0.5.GT2'!K:K,'B0.5.GT2'!A:A,'B0.SUM (tuần 0)'!$A416)</f>
        <v>0</v>
      </c>
      <c r="V416" s="55">
        <f>SUMIFS('B0.4.OEM'!K:K,'B0.4.OEM'!A:A,'B0.SUM (tuần 0)'!$A416)</f>
        <v>0</v>
      </c>
      <c r="W416" s="55"/>
      <c r="X416" s="55">
        <f>SUMIFS('B0.8.Online'!K:K,'B0.8.Online'!A:A,'B0.SUM (tuần 0)'!$A416)</f>
        <v>0</v>
      </c>
      <c r="Y416" s="58">
        <f t="shared" si="38"/>
        <v>0</v>
      </c>
      <c r="Z416" s="55"/>
      <c r="AA416" s="55">
        <f>SUMIFS('B0.3.XK'!L:L,'B0.3.XK'!A:A,'B0.SUM (tuần 0)'!$A416)</f>
        <v>0</v>
      </c>
      <c r="AB416" s="55"/>
      <c r="AC416" s="55">
        <f>SUMIFS('B0.5.GT2'!L:L,'B0.5.GT2'!A:A,'B0.SUM (tuần 0)'!$A416)</f>
        <v>0</v>
      </c>
      <c r="AD416" s="55">
        <f>SUMIFS('B0.4.OEM'!L:L,'B0.4.OEM'!A:A,'B0.SUM (tuần 0)'!$A416)</f>
        <v>0</v>
      </c>
      <c r="AE416" s="55"/>
      <c r="AF416" s="55">
        <f>SUMIFS('B0.8.Online'!L:L,'B0.8.Online'!A:A,'B0.SUM (tuần 0)'!$A416)</f>
        <v>0</v>
      </c>
      <c r="AG416" s="59">
        <f t="shared" si="39"/>
        <v>0</v>
      </c>
      <c r="AH416" s="60"/>
      <c r="AI416" s="60">
        <f>SUMIFS('B0.3.XK'!M:M,'B0.3.XK'!A:A,'B0.SUM (tuần 0)'!$A416)</f>
        <v>0</v>
      </c>
      <c r="AJ416" s="60"/>
      <c r="AK416" s="60">
        <f>SUMIFS('B0.5.GT2'!M:M,'B0.5.GT2'!A:A,'B0.SUM (tuần 0)'!$A416)</f>
        <v>0</v>
      </c>
      <c r="AL416" s="55">
        <f>SUMIFS('B0.4.OEM'!M:M,'B0.4.OEM'!A:A,'B0.SUM (tuần 0)'!$A416)</f>
        <v>0</v>
      </c>
      <c r="AM416" s="60"/>
      <c r="AN416" s="60">
        <f>SUMIFS('B0.8.Online'!M:M,'B0.8.Online'!A:A,'B0.SUM (tuần 0)'!$A416)</f>
        <v>0</v>
      </c>
      <c r="AO416" s="61"/>
      <c r="AP416" s="1">
        <f>SUMIFS('B1.SUM (tuần 4)'!$I:$I,'B1.SUM (tuần 4)'!$A:$A,'B0.SUM (tuần 0)'!$A416)</f>
        <v>0</v>
      </c>
      <c r="AQ416" s="62">
        <f t="shared" si="40"/>
        <v>0</v>
      </c>
    </row>
    <row r="417" spans="1:43" ht="13.5" customHeight="1">
      <c r="A417" s="63">
        <v>2004020417</v>
      </c>
      <c r="B417" s="64" t="s">
        <v>654</v>
      </c>
      <c r="C417" s="64" t="s">
        <v>634</v>
      </c>
      <c r="D417" s="52" t="s">
        <v>42</v>
      </c>
      <c r="E417" s="52" t="s">
        <v>474</v>
      </c>
      <c r="F417" s="52"/>
      <c r="G417" s="52"/>
      <c r="H417" s="52">
        <v>28678</v>
      </c>
      <c r="I417" s="56">
        <f t="shared" si="36"/>
        <v>0</v>
      </c>
      <c r="J417" s="55"/>
      <c r="K417" s="55">
        <f>SUMIFS('B0.3.XK'!J:J,'B0.3.XK'!A:A,'B0.SUM (tuần 0)'!$A417)</f>
        <v>0</v>
      </c>
      <c r="L417" s="55"/>
      <c r="M417" s="55">
        <f>SUMIFS('B0.5.GT2'!K:K,'B0.5.GT2'!A:A,'B0.SUM (tuần 0)'!$A417)</f>
        <v>0</v>
      </c>
      <c r="N417" s="55">
        <f>SUMIFS('B0.4.OEM'!J:J,'B0.4.OEM'!A:A,'B0.SUM (tuần 0)'!$A417)</f>
        <v>0</v>
      </c>
      <c r="O417" s="55"/>
      <c r="P417" s="55">
        <f>SUMIFS('B0.8.Online'!J:J,'B0.8.Online'!A:A,'B0.SUM (tuần 0)'!$A417)</f>
        <v>0</v>
      </c>
      <c r="Q417" s="57">
        <f t="shared" si="37"/>
        <v>0</v>
      </c>
      <c r="R417" s="55"/>
      <c r="S417" s="55">
        <f>SUMIFS('B0.3.XK'!K:K,'B0.3.XK'!A:A,'B0.SUM (tuần 0)'!$A417)</f>
        <v>0</v>
      </c>
      <c r="T417" s="55"/>
      <c r="U417" s="55">
        <f>SUMIFS('B0.5.GT2'!K:K,'B0.5.GT2'!A:A,'B0.SUM (tuần 0)'!$A417)</f>
        <v>0</v>
      </c>
      <c r="V417" s="55">
        <f>SUMIFS('B0.4.OEM'!K:K,'B0.4.OEM'!A:A,'B0.SUM (tuần 0)'!$A417)</f>
        <v>0</v>
      </c>
      <c r="W417" s="55"/>
      <c r="X417" s="55">
        <f>SUMIFS('B0.8.Online'!K:K,'B0.8.Online'!A:A,'B0.SUM (tuần 0)'!$A417)</f>
        <v>0</v>
      </c>
      <c r="Y417" s="58">
        <f t="shared" si="38"/>
        <v>0</v>
      </c>
      <c r="Z417" s="55"/>
      <c r="AA417" s="55">
        <f>SUMIFS('B0.3.XK'!L:L,'B0.3.XK'!A:A,'B0.SUM (tuần 0)'!$A417)</f>
        <v>0</v>
      </c>
      <c r="AB417" s="55"/>
      <c r="AC417" s="55">
        <f>SUMIFS('B0.5.GT2'!L:L,'B0.5.GT2'!A:A,'B0.SUM (tuần 0)'!$A417)</f>
        <v>0</v>
      </c>
      <c r="AD417" s="55">
        <f>SUMIFS('B0.4.OEM'!L:L,'B0.4.OEM'!A:A,'B0.SUM (tuần 0)'!$A417)</f>
        <v>0</v>
      </c>
      <c r="AE417" s="55"/>
      <c r="AF417" s="55">
        <f>SUMIFS('B0.8.Online'!L:L,'B0.8.Online'!A:A,'B0.SUM (tuần 0)'!$A417)</f>
        <v>0</v>
      </c>
      <c r="AG417" s="59">
        <f t="shared" si="39"/>
        <v>0</v>
      </c>
      <c r="AH417" s="60"/>
      <c r="AI417" s="60">
        <f>SUMIFS('B0.3.XK'!M:M,'B0.3.XK'!A:A,'B0.SUM (tuần 0)'!$A417)</f>
        <v>0</v>
      </c>
      <c r="AJ417" s="60"/>
      <c r="AK417" s="60">
        <f>SUMIFS('B0.5.GT2'!M:M,'B0.5.GT2'!A:A,'B0.SUM (tuần 0)'!$A417)</f>
        <v>0</v>
      </c>
      <c r="AL417" s="55">
        <f>SUMIFS('B0.4.OEM'!M:M,'B0.4.OEM'!A:A,'B0.SUM (tuần 0)'!$A417)</f>
        <v>0</v>
      </c>
      <c r="AM417" s="60"/>
      <c r="AN417" s="60">
        <f>SUMIFS('B0.8.Online'!M:M,'B0.8.Online'!A:A,'B0.SUM (tuần 0)'!$A417)</f>
        <v>0</v>
      </c>
      <c r="AO417" s="61"/>
      <c r="AP417" s="1">
        <f>SUMIFS('B1.SUM (tuần 4)'!$I:$I,'B1.SUM (tuần 4)'!$A:$A,'B0.SUM (tuần 0)'!$A417)</f>
        <v>0</v>
      </c>
      <c r="AQ417" s="62">
        <f t="shared" si="40"/>
        <v>0</v>
      </c>
    </row>
    <row r="418" spans="1:43" ht="13.5" customHeight="1">
      <c r="A418" s="63">
        <v>2004020418</v>
      </c>
      <c r="B418" s="64" t="s">
        <v>655</v>
      </c>
      <c r="C418" s="64" t="s">
        <v>626</v>
      </c>
      <c r="D418" s="52" t="s">
        <v>42</v>
      </c>
      <c r="E418" s="52" t="s">
        <v>474</v>
      </c>
      <c r="F418" s="52"/>
      <c r="G418" s="52"/>
      <c r="H418" s="52">
        <v>26310</v>
      </c>
      <c r="I418" s="56">
        <f t="shared" si="36"/>
        <v>0</v>
      </c>
      <c r="J418" s="55"/>
      <c r="K418" s="55">
        <f>SUMIFS('B0.3.XK'!J:J,'B0.3.XK'!A:A,'B0.SUM (tuần 0)'!$A418)</f>
        <v>0</v>
      </c>
      <c r="L418" s="55"/>
      <c r="M418" s="55">
        <f>SUMIFS('B0.5.GT2'!K:K,'B0.5.GT2'!A:A,'B0.SUM (tuần 0)'!$A418)</f>
        <v>0</v>
      </c>
      <c r="N418" s="55">
        <f>SUMIFS('B0.4.OEM'!J:J,'B0.4.OEM'!A:A,'B0.SUM (tuần 0)'!$A418)</f>
        <v>0</v>
      </c>
      <c r="O418" s="55"/>
      <c r="P418" s="55">
        <f>SUMIFS('B0.8.Online'!J:J,'B0.8.Online'!A:A,'B0.SUM (tuần 0)'!$A418)</f>
        <v>0</v>
      </c>
      <c r="Q418" s="57">
        <f t="shared" si="37"/>
        <v>0</v>
      </c>
      <c r="R418" s="55"/>
      <c r="S418" s="55">
        <f>SUMIFS('B0.3.XK'!K:K,'B0.3.XK'!A:A,'B0.SUM (tuần 0)'!$A418)</f>
        <v>0</v>
      </c>
      <c r="T418" s="55"/>
      <c r="U418" s="55">
        <f>SUMIFS('B0.5.GT2'!K:K,'B0.5.GT2'!A:A,'B0.SUM (tuần 0)'!$A418)</f>
        <v>0</v>
      </c>
      <c r="V418" s="55">
        <f>SUMIFS('B0.4.OEM'!K:K,'B0.4.OEM'!A:A,'B0.SUM (tuần 0)'!$A418)</f>
        <v>0</v>
      </c>
      <c r="W418" s="55"/>
      <c r="X418" s="55">
        <f>SUMIFS('B0.8.Online'!K:K,'B0.8.Online'!A:A,'B0.SUM (tuần 0)'!$A418)</f>
        <v>0</v>
      </c>
      <c r="Y418" s="58">
        <f t="shared" si="38"/>
        <v>0</v>
      </c>
      <c r="Z418" s="55"/>
      <c r="AA418" s="55">
        <f>SUMIFS('B0.3.XK'!L:L,'B0.3.XK'!A:A,'B0.SUM (tuần 0)'!$A418)</f>
        <v>0</v>
      </c>
      <c r="AB418" s="55"/>
      <c r="AC418" s="55">
        <f>SUMIFS('B0.5.GT2'!L:L,'B0.5.GT2'!A:A,'B0.SUM (tuần 0)'!$A418)</f>
        <v>0</v>
      </c>
      <c r="AD418" s="55">
        <f>SUMIFS('B0.4.OEM'!L:L,'B0.4.OEM'!A:A,'B0.SUM (tuần 0)'!$A418)</f>
        <v>0</v>
      </c>
      <c r="AE418" s="55"/>
      <c r="AF418" s="55">
        <f>SUMIFS('B0.8.Online'!L:L,'B0.8.Online'!A:A,'B0.SUM (tuần 0)'!$A418)</f>
        <v>0</v>
      </c>
      <c r="AG418" s="59">
        <f t="shared" si="39"/>
        <v>0</v>
      </c>
      <c r="AH418" s="60"/>
      <c r="AI418" s="60">
        <f>SUMIFS('B0.3.XK'!M:M,'B0.3.XK'!A:A,'B0.SUM (tuần 0)'!$A418)</f>
        <v>0</v>
      </c>
      <c r="AJ418" s="60"/>
      <c r="AK418" s="60">
        <f>SUMIFS('B0.5.GT2'!M:M,'B0.5.GT2'!A:A,'B0.SUM (tuần 0)'!$A418)</f>
        <v>0</v>
      </c>
      <c r="AL418" s="55">
        <f>SUMIFS('B0.4.OEM'!M:M,'B0.4.OEM'!A:A,'B0.SUM (tuần 0)'!$A418)</f>
        <v>0</v>
      </c>
      <c r="AM418" s="60"/>
      <c r="AN418" s="60">
        <f>SUMIFS('B0.8.Online'!M:M,'B0.8.Online'!A:A,'B0.SUM (tuần 0)'!$A418)</f>
        <v>0</v>
      </c>
      <c r="AO418" s="61"/>
      <c r="AP418" s="1">
        <f>SUMIFS('B1.SUM (tuần 4)'!$I:$I,'B1.SUM (tuần 4)'!$A:$A,'B0.SUM (tuần 0)'!$A418)</f>
        <v>0</v>
      </c>
      <c r="AQ418" s="62">
        <f t="shared" si="40"/>
        <v>0</v>
      </c>
    </row>
    <row r="419" spans="1:43" ht="13.5" customHeight="1">
      <c r="A419" s="63">
        <v>2004020419</v>
      </c>
      <c r="B419" s="64" t="s">
        <v>656</v>
      </c>
      <c r="C419" s="64" t="s">
        <v>636</v>
      </c>
      <c r="D419" s="52" t="s">
        <v>42</v>
      </c>
      <c r="E419" s="52" t="s">
        <v>474</v>
      </c>
      <c r="F419" s="52"/>
      <c r="G419" s="52"/>
      <c r="H419" s="52">
        <v>27625</v>
      </c>
      <c r="I419" s="56">
        <f t="shared" si="36"/>
        <v>0</v>
      </c>
      <c r="J419" s="55"/>
      <c r="K419" s="55">
        <f>SUMIFS('B0.3.XK'!J:J,'B0.3.XK'!A:A,'B0.SUM (tuần 0)'!$A419)</f>
        <v>0</v>
      </c>
      <c r="L419" s="55"/>
      <c r="M419" s="55">
        <f>SUMIFS('B0.5.GT2'!K:K,'B0.5.GT2'!A:A,'B0.SUM (tuần 0)'!$A419)</f>
        <v>0</v>
      </c>
      <c r="N419" s="55">
        <f>SUMIFS('B0.4.OEM'!J:J,'B0.4.OEM'!A:A,'B0.SUM (tuần 0)'!$A419)</f>
        <v>0</v>
      </c>
      <c r="O419" s="55"/>
      <c r="P419" s="55">
        <f>SUMIFS('B0.8.Online'!J:J,'B0.8.Online'!A:A,'B0.SUM (tuần 0)'!$A419)</f>
        <v>0</v>
      </c>
      <c r="Q419" s="57">
        <f t="shared" si="37"/>
        <v>0</v>
      </c>
      <c r="R419" s="55"/>
      <c r="S419" s="55">
        <f>SUMIFS('B0.3.XK'!K:K,'B0.3.XK'!A:A,'B0.SUM (tuần 0)'!$A419)</f>
        <v>0</v>
      </c>
      <c r="T419" s="55"/>
      <c r="U419" s="55">
        <f>SUMIFS('B0.5.GT2'!K:K,'B0.5.GT2'!A:A,'B0.SUM (tuần 0)'!$A419)</f>
        <v>0</v>
      </c>
      <c r="V419" s="55">
        <f>SUMIFS('B0.4.OEM'!K:K,'B0.4.OEM'!A:A,'B0.SUM (tuần 0)'!$A419)</f>
        <v>0</v>
      </c>
      <c r="W419" s="55"/>
      <c r="X419" s="55">
        <f>SUMIFS('B0.8.Online'!K:K,'B0.8.Online'!A:A,'B0.SUM (tuần 0)'!$A419)</f>
        <v>0</v>
      </c>
      <c r="Y419" s="58">
        <f t="shared" si="38"/>
        <v>0</v>
      </c>
      <c r="Z419" s="55"/>
      <c r="AA419" s="55">
        <f>SUMIFS('B0.3.XK'!L:L,'B0.3.XK'!A:A,'B0.SUM (tuần 0)'!$A419)</f>
        <v>0</v>
      </c>
      <c r="AB419" s="55"/>
      <c r="AC419" s="55">
        <f>SUMIFS('B0.5.GT2'!L:L,'B0.5.GT2'!A:A,'B0.SUM (tuần 0)'!$A419)</f>
        <v>0</v>
      </c>
      <c r="AD419" s="55">
        <f>SUMIFS('B0.4.OEM'!L:L,'B0.4.OEM'!A:A,'B0.SUM (tuần 0)'!$A419)</f>
        <v>0</v>
      </c>
      <c r="AE419" s="55"/>
      <c r="AF419" s="55">
        <f>SUMIFS('B0.8.Online'!L:L,'B0.8.Online'!A:A,'B0.SUM (tuần 0)'!$A419)</f>
        <v>0</v>
      </c>
      <c r="AG419" s="59">
        <f t="shared" si="39"/>
        <v>0</v>
      </c>
      <c r="AH419" s="60"/>
      <c r="AI419" s="60">
        <f>SUMIFS('B0.3.XK'!M:M,'B0.3.XK'!A:A,'B0.SUM (tuần 0)'!$A419)</f>
        <v>0</v>
      </c>
      <c r="AJ419" s="60"/>
      <c r="AK419" s="60">
        <f>SUMIFS('B0.5.GT2'!M:M,'B0.5.GT2'!A:A,'B0.SUM (tuần 0)'!$A419)</f>
        <v>0</v>
      </c>
      <c r="AL419" s="55">
        <f>SUMIFS('B0.4.OEM'!M:M,'B0.4.OEM'!A:A,'B0.SUM (tuần 0)'!$A419)</f>
        <v>0</v>
      </c>
      <c r="AM419" s="60"/>
      <c r="AN419" s="60">
        <f>SUMIFS('B0.8.Online'!M:M,'B0.8.Online'!A:A,'B0.SUM (tuần 0)'!$A419)</f>
        <v>0</v>
      </c>
      <c r="AO419" s="61"/>
      <c r="AP419" s="1">
        <f>SUMIFS('B1.SUM (tuần 4)'!$I:$I,'B1.SUM (tuần 4)'!$A:$A,'B0.SUM (tuần 0)'!$A419)</f>
        <v>0</v>
      </c>
      <c r="AQ419" s="62">
        <f t="shared" si="40"/>
        <v>0</v>
      </c>
    </row>
    <row r="420" spans="1:43" ht="13.5" customHeight="1">
      <c r="A420" s="63">
        <v>2004020420</v>
      </c>
      <c r="B420" s="64" t="s">
        <v>657</v>
      </c>
      <c r="C420" s="64" t="s">
        <v>634</v>
      </c>
      <c r="D420" s="52" t="s">
        <v>42</v>
      </c>
      <c r="E420" s="52" t="s">
        <v>474</v>
      </c>
      <c r="F420" s="52"/>
      <c r="G420" s="52"/>
      <c r="H420" s="52">
        <v>27625</v>
      </c>
      <c r="I420" s="56">
        <f t="shared" si="36"/>
        <v>0</v>
      </c>
      <c r="J420" s="55"/>
      <c r="K420" s="55">
        <f>SUMIFS('B0.3.XK'!J:J,'B0.3.XK'!A:A,'B0.SUM (tuần 0)'!$A420)</f>
        <v>0</v>
      </c>
      <c r="L420" s="55"/>
      <c r="M420" s="55">
        <f>SUMIFS('B0.5.GT2'!K:K,'B0.5.GT2'!A:A,'B0.SUM (tuần 0)'!$A420)</f>
        <v>0</v>
      </c>
      <c r="N420" s="55">
        <f>SUMIFS('B0.4.OEM'!J:J,'B0.4.OEM'!A:A,'B0.SUM (tuần 0)'!$A420)</f>
        <v>0</v>
      </c>
      <c r="O420" s="55"/>
      <c r="P420" s="55">
        <f>SUMIFS('B0.8.Online'!J:J,'B0.8.Online'!A:A,'B0.SUM (tuần 0)'!$A420)</f>
        <v>0</v>
      </c>
      <c r="Q420" s="57">
        <f t="shared" si="37"/>
        <v>0</v>
      </c>
      <c r="R420" s="55"/>
      <c r="S420" s="55">
        <f>SUMIFS('B0.3.XK'!K:K,'B0.3.XK'!A:A,'B0.SUM (tuần 0)'!$A420)</f>
        <v>0</v>
      </c>
      <c r="T420" s="55"/>
      <c r="U420" s="55">
        <f>SUMIFS('B0.5.GT2'!K:K,'B0.5.GT2'!A:A,'B0.SUM (tuần 0)'!$A420)</f>
        <v>0</v>
      </c>
      <c r="V420" s="55">
        <f>SUMIFS('B0.4.OEM'!K:K,'B0.4.OEM'!A:A,'B0.SUM (tuần 0)'!$A420)</f>
        <v>0</v>
      </c>
      <c r="W420" s="55"/>
      <c r="X420" s="55">
        <f>SUMIFS('B0.8.Online'!K:K,'B0.8.Online'!A:A,'B0.SUM (tuần 0)'!$A420)</f>
        <v>0</v>
      </c>
      <c r="Y420" s="58">
        <f t="shared" si="38"/>
        <v>0</v>
      </c>
      <c r="Z420" s="55"/>
      <c r="AA420" s="55">
        <f>SUMIFS('B0.3.XK'!L:L,'B0.3.XK'!A:A,'B0.SUM (tuần 0)'!$A420)</f>
        <v>0</v>
      </c>
      <c r="AB420" s="55"/>
      <c r="AC420" s="55">
        <f>SUMIFS('B0.5.GT2'!L:L,'B0.5.GT2'!A:A,'B0.SUM (tuần 0)'!$A420)</f>
        <v>0</v>
      </c>
      <c r="AD420" s="55">
        <f>SUMIFS('B0.4.OEM'!L:L,'B0.4.OEM'!A:A,'B0.SUM (tuần 0)'!$A420)</f>
        <v>0</v>
      </c>
      <c r="AE420" s="55"/>
      <c r="AF420" s="55">
        <f>SUMIFS('B0.8.Online'!L:L,'B0.8.Online'!A:A,'B0.SUM (tuần 0)'!$A420)</f>
        <v>0</v>
      </c>
      <c r="AG420" s="59">
        <f t="shared" si="39"/>
        <v>0</v>
      </c>
      <c r="AH420" s="60"/>
      <c r="AI420" s="60">
        <f>SUMIFS('B0.3.XK'!M:M,'B0.3.XK'!A:A,'B0.SUM (tuần 0)'!$A420)</f>
        <v>0</v>
      </c>
      <c r="AJ420" s="60"/>
      <c r="AK420" s="60">
        <f>SUMIFS('B0.5.GT2'!M:M,'B0.5.GT2'!A:A,'B0.SUM (tuần 0)'!$A420)</f>
        <v>0</v>
      </c>
      <c r="AL420" s="55">
        <f>SUMIFS('B0.4.OEM'!M:M,'B0.4.OEM'!A:A,'B0.SUM (tuần 0)'!$A420)</f>
        <v>0</v>
      </c>
      <c r="AM420" s="60"/>
      <c r="AN420" s="60">
        <f>SUMIFS('B0.8.Online'!M:M,'B0.8.Online'!A:A,'B0.SUM (tuần 0)'!$A420)</f>
        <v>0</v>
      </c>
      <c r="AO420" s="61"/>
      <c r="AP420" s="1">
        <f>SUMIFS('B1.SUM (tuần 4)'!$I:$I,'B1.SUM (tuần 4)'!$A:$A,'B0.SUM (tuần 0)'!$A420)</f>
        <v>0</v>
      </c>
      <c r="AQ420" s="62">
        <f t="shared" si="40"/>
        <v>0</v>
      </c>
    </row>
    <row r="421" spans="1:43" ht="13.5" customHeight="1">
      <c r="A421" s="63">
        <v>2004020424</v>
      </c>
      <c r="B421" s="64" t="s">
        <v>658</v>
      </c>
      <c r="C421" s="64" t="s">
        <v>634</v>
      </c>
      <c r="D421" s="52" t="s">
        <v>42</v>
      </c>
      <c r="E421" s="52" t="s">
        <v>474</v>
      </c>
      <c r="F421" s="52"/>
      <c r="G421" s="52"/>
      <c r="H421" s="52">
        <v>21311</v>
      </c>
      <c r="I421" s="56">
        <f t="shared" si="36"/>
        <v>0</v>
      </c>
      <c r="J421" s="55"/>
      <c r="K421" s="55">
        <f>SUMIFS('B0.3.XK'!J:J,'B0.3.XK'!A:A,'B0.SUM (tuần 0)'!$A421)</f>
        <v>0</v>
      </c>
      <c r="L421" s="55"/>
      <c r="M421" s="55">
        <f>SUMIFS('B0.5.GT2'!K:K,'B0.5.GT2'!A:A,'B0.SUM (tuần 0)'!$A421)</f>
        <v>0</v>
      </c>
      <c r="N421" s="55">
        <f>SUMIFS('B0.4.OEM'!J:J,'B0.4.OEM'!A:A,'B0.SUM (tuần 0)'!$A421)</f>
        <v>0</v>
      </c>
      <c r="O421" s="55"/>
      <c r="P421" s="55">
        <f>SUMIFS('B0.8.Online'!J:J,'B0.8.Online'!A:A,'B0.SUM (tuần 0)'!$A421)</f>
        <v>0</v>
      </c>
      <c r="Q421" s="57">
        <f t="shared" si="37"/>
        <v>0</v>
      </c>
      <c r="R421" s="55"/>
      <c r="S421" s="55">
        <f>SUMIFS('B0.3.XK'!K:K,'B0.3.XK'!A:A,'B0.SUM (tuần 0)'!$A421)</f>
        <v>0</v>
      </c>
      <c r="T421" s="55"/>
      <c r="U421" s="55">
        <f>SUMIFS('B0.5.GT2'!K:K,'B0.5.GT2'!A:A,'B0.SUM (tuần 0)'!$A421)</f>
        <v>0</v>
      </c>
      <c r="V421" s="55">
        <f>SUMIFS('B0.4.OEM'!K:K,'B0.4.OEM'!A:A,'B0.SUM (tuần 0)'!$A421)</f>
        <v>0</v>
      </c>
      <c r="W421" s="55"/>
      <c r="X421" s="55">
        <f>SUMIFS('B0.8.Online'!K:K,'B0.8.Online'!A:A,'B0.SUM (tuần 0)'!$A421)</f>
        <v>0</v>
      </c>
      <c r="Y421" s="58">
        <f t="shared" si="38"/>
        <v>0</v>
      </c>
      <c r="Z421" s="55"/>
      <c r="AA421" s="55">
        <f>SUMIFS('B0.3.XK'!L:L,'B0.3.XK'!A:A,'B0.SUM (tuần 0)'!$A421)</f>
        <v>0</v>
      </c>
      <c r="AB421" s="55"/>
      <c r="AC421" s="55">
        <f>SUMIFS('B0.5.GT2'!L:L,'B0.5.GT2'!A:A,'B0.SUM (tuần 0)'!$A421)</f>
        <v>0</v>
      </c>
      <c r="AD421" s="55">
        <f>SUMIFS('B0.4.OEM'!L:L,'B0.4.OEM'!A:A,'B0.SUM (tuần 0)'!$A421)</f>
        <v>0</v>
      </c>
      <c r="AE421" s="55"/>
      <c r="AF421" s="55">
        <f>SUMIFS('B0.8.Online'!L:L,'B0.8.Online'!A:A,'B0.SUM (tuần 0)'!$A421)</f>
        <v>0</v>
      </c>
      <c r="AG421" s="59">
        <f t="shared" si="39"/>
        <v>0</v>
      </c>
      <c r="AH421" s="60"/>
      <c r="AI421" s="60">
        <f>SUMIFS('B0.3.XK'!M:M,'B0.3.XK'!A:A,'B0.SUM (tuần 0)'!$A421)</f>
        <v>0</v>
      </c>
      <c r="AJ421" s="60"/>
      <c r="AK421" s="60">
        <f>SUMIFS('B0.5.GT2'!M:M,'B0.5.GT2'!A:A,'B0.SUM (tuần 0)'!$A421)</f>
        <v>0</v>
      </c>
      <c r="AL421" s="55">
        <f>SUMIFS('B0.4.OEM'!M:M,'B0.4.OEM'!A:A,'B0.SUM (tuần 0)'!$A421)</f>
        <v>0</v>
      </c>
      <c r="AM421" s="60"/>
      <c r="AN421" s="60">
        <f>SUMIFS('B0.8.Online'!M:M,'B0.8.Online'!A:A,'B0.SUM (tuần 0)'!$A421)</f>
        <v>0</v>
      </c>
      <c r="AO421" s="61"/>
      <c r="AP421" s="1">
        <f>SUMIFS('B1.SUM (tuần 4)'!$I:$I,'B1.SUM (tuần 4)'!$A:$A,'B0.SUM (tuần 0)'!$A421)</f>
        <v>0</v>
      </c>
      <c r="AQ421" s="62">
        <f t="shared" si="40"/>
        <v>0</v>
      </c>
    </row>
    <row r="422" spans="1:43" ht="13.5" customHeight="1">
      <c r="A422" s="63">
        <v>2004020425</v>
      </c>
      <c r="B422" s="64" t="s">
        <v>659</v>
      </c>
      <c r="C422" s="64" t="s">
        <v>626</v>
      </c>
      <c r="D422" s="52" t="s">
        <v>42</v>
      </c>
      <c r="E422" s="52" t="s">
        <v>474</v>
      </c>
      <c r="F422" s="52"/>
      <c r="G422" s="52"/>
      <c r="H422" s="52">
        <v>22626</v>
      </c>
      <c r="I422" s="56">
        <f t="shared" si="36"/>
        <v>0</v>
      </c>
      <c r="J422" s="55"/>
      <c r="K422" s="55">
        <f>SUMIFS('B0.3.XK'!J:J,'B0.3.XK'!A:A,'B0.SUM (tuần 0)'!$A422)</f>
        <v>0</v>
      </c>
      <c r="L422" s="55"/>
      <c r="M422" s="55">
        <f>SUMIFS('B0.5.GT2'!K:K,'B0.5.GT2'!A:A,'B0.SUM (tuần 0)'!$A422)</f>
        <v>0</v>
      </c>
      <c r="N422" s="55">
        <f>SUMIFS('B0.4.OEM'!J:J,'B0.4.OEM'!A:A,'B0.SUM (tuần 0)'!$A422)</f>
        <v>0</v>
      </c>
      <c r="O422" s="55"/>
      <c r="P422" s="55">
        <f>SUMIFS('B0.8.Online'!J:J,'B0.8.Online'!A:A,'B0.SUM (tuần 0)'!$A422)</f>
        <v>0</v>
      </c>
      <c r="Q422" s="57">
        <f t="shared" si="37"/>
        <v>0</v>
      </c>
      <c r="R422" s="55"/>
      <c r="S422" s="55">
        <f>SUMIFS('B0.3.XK'!K:K,'B0.3.XK'!A:A,'B0.SUM (tuần 0)'!$A422)</f>
        <v>0</v>
      </c>
      <c r="T422" s="55"/>
      <c r="U422" s="55">
        <f>SUMIFS('B0.5.GT2'!K:K,'B0.5.GT2'!A:A,'B0.SUM (tuần 0)'!$A422)</f>
        <v>0</v>
      </c>
      <c r="V422" s="55">
        <f>SUMIFS('B0.4.OEM'!K:K,'B0.4.OEM'!A:A,'B0.SUM (tuần 0)'!$A422)</f>
        <v>0</v>
      </c>
      <c r="W422" s="55"/>
      <c r="X422" s="55">
        <f>SUMIFS('B0.8.Online'!K:K,'B0.8.Online'!A:A,'B0.SUM (tuần 0)'!$A422)</f>
        <v>0</v>
      </c>
      <c r="Y422" s="58">
        <f t="shared" si="38"/>
        <v>0</v>
      </c>
      <c r="Z422" s="55"/>
      <c r="AA422" s="55">
        <f>SUMIFS('B0.3.XK'!L:L,'B0.3.XK'!A:A,'B0.SUM (tuần 0)'!$A422)</f>
        <v>0</v>
      </c>
      <c r="AB422" s="55"/>
      <c r="AC422" s="55">
        <f>SUMIFS('B0.5.GT2'!L:L,'B0.5.GT2'!A:A,'B0.SUM (tuần 0)'!$A422)</f>
        <v>0</v>
      </c>
      <c r="AD422" s="55">
        <f>SUMIFS('B0.4.OEM'!L:L,'B0.4.OEM'!A:A,'B0.SUM (tuần 0)'!$A422)</f>
        <v>0</v>
      </c>
      <c r="AE422" s="55"/>
      <c r="AF422" s="55">
        <f>SUMIFS('B0.8.Online'!L:L,'B0.8.Online'!A:A,'B0.SUM (tuần 0)'!$A422)</f>
        <v>0</v>
      </c>
      <c r="AG422" s="59">
        <f t="shared" si="39"/>
        <v>0</v>
      </c>
      <c r="AH422" s="60"/>
      <c r="AI422" s="60">
        <f>SUMIFS('B0.3.XK'!M:M,'B0.3.XK'!A:A,'B0.SUM (tuần 0)'!$A422)</f>
        <v>0</v>
      </c>
      <c r="AJ422" s="60"/>
      <c r="AK422" s="60">
        <f>SUMIFS('B0.5.GT2'!M:M,'B0.5.GT2'!A:A,'B0.SUM (tuần 0)'!$A422)</f>
        <v>0</v>
      </c>
      <c r="AL422" s="55">
        <f>SUMIFS('B0.4.OEM'!M:M,'B0.4.OEM'!A:A,'B0.SUM (tuần 0)'!$A422)</f>
        <v>0</v>
      </c>
      <c r="AM422" s="60"/>
      <c r="AN422" s="60">
        <f>SUMIFS('B0.8.Online'!M:M,'B0.8.Online'!A:A,'B0.SUM (tuần 0)'!$A422)</f>
        <v>0</v>
      </c>
      <c r="AO422" s="61"/>
      <c r="AP422" s="1">
        <f>SUMIFS('B1.SUM (tuần 4)'!$I:$I,'B1.SUM (tuần 4)'!$A:$A,'B0.SUM (tuần 0)'!$A422)</f>
        <v>0</v>
      </c>
      <c r="AQ422" s="62">
        <f t="shared" si="40"/>
        <v>0</v>
      </c>
    </row>
    <row r="423" spans="1:43" ht="13.5" customHeight="1">
      <c r="A423" s="63">
        <v>2004020426</v>
      </c>
      <c r="B423" s="64" t="s">
        <v>660</v>
      </c>
      <c r="C423" s="64" t="s">
        <v>661</v>
      </c>
      <c r="D423" s="52" t="s">
        <v>42</v>
      </c>
      <c r="E423" s="52" t="s">
        <v>474</v>
      </c>
      <c r="F423" s="52"/>
      <c r="G423" s="52"/>
      <c r="H423" s="52">
        <v>23679</v>
      </c>
      <c r="I423" s="56">
        <f t="shared" si="36"/>
        <v>0</v>
      </c>
      <c r="J423" s="55"/>
      <c r="K423" s="55">
        <f>SUMIFS('B0.3.XK'!J:J,'B0.3.XK'!A:A,'B0.SUM (tuần 0)'!$A423)</f>
        <v>0</v>
      </c>
      <c r="L423" s="55"/>
      <c r="M423" s="55">
        <f>SUMIFS('B0.5.GT2'!K:K,'B0.5.GT2'!A:A,'B0.SUM (tuần 0)'!$A423)</f>
        <v>0</v>
      </c>
      <c r="N423" s="55">
        <f>SUMIFS('B0.4.OEM'!J:J,'B0.4.OEM'!A:A,'B0.SUM (tuần 0)'!$A423)</f>
        <v>0</v>
      </c>
      <c r="O423" s="55"/>
      <c r="P423" s="55">
        <f>SUMIFS('B0.8.Online'!J:J,'B0.8.Online'!A:A,'B0.SUM (tuần 0)'!$A423)</f>
        <v>0</v>
      </c>
      <c r="Q423" s="57">
        <f t="shared" si="37"/>
        <v>0</v>
      </c>
      <c r="R423" s="55"/>
      <c r="S423" s="55">
        <f>SUMIFS('B0.3.XK'!K:K,'B0.3.XK'!A:A,'B0.SUM (tuần 0)'!$A423)</f>
        <v>0</v>
      </c>
      <c r="T423" s="55"/>
      <c r="U423" s="55">
        <f>SUMIFS('B0.5.GT2'!K:K,'B0.5.GT2'!A:A,'B0.SUM (tuần 0)'!$A423)</f>
        <v>0</v>
      </c>
      <c r="V423" s="55">
        <f>SUMIFS('B0.4.OEM'!K:K,'B0.4.OEM'!A:A,'B0.SUM (tuần 0)'!$A423)</f>
        <v>0</v>
      </c>
      <c r="W423" s="55"/>
      <c r="X423" s="55">
        <f>SUMIFS('B0.8.Online'!K:K,'B0.8.Online'!A:A,'B0.SUM (tuần 0)'!$A423)</f>
        <v>0</v>
      </c>
      <c r="Y423" s="58">
        <f t="shared" si="38"/>
        <v>0</v>
      </c>
      <c r="Z423" s="55"/>
      <c r="AA423" s="55">
        <f>SUMIFS('B0.3.XK'!L:L,'B0.3.XK'!A:A,'B0.SUM (tuần 0)'!$A423)</f>
        <v>0</v>
      </c>
      <c r="AB423" s="55"/>
      <c r="AC423" s="55">
        <f>SUMIFS('B0.5.GT2'!L:L,'B0.5.GT2'!A:A,'B0.SUM (tuần 0)'!$A423)</f>
        <v>0</v>
      </c>
      <c r="AD423" s="55">
        <f>SUMIFS('B0.4.OEM'!L:L,'B0.4.OEM'!A:A,'B0.SUM (tuần 0)'!$A423)</f>
        <v>0</v>
      </c>
      <c r="AE423" s="55"/>
      <c r="AF423" s="55">
        <f>SUMIFS('B0.8.Online'!L:L,'B0.8.Online'!A:A,'B0.SUM (tuần 0)'!$A423)</f>
        <v>0</v>
      </c>
      <c r="AG423" s="59">
        <f t="shared" si="39"/>
        <v>0</v>
      </c>
      <c r="AH423" s="60"/>
      <c r="AI423" s="60">
        <f>SUMIFS('B0.3.XK'!M:M,'B0.3.XK'!A:A,'B0.SUM (tuần 0)'!$A423)</f>
        <v>0</v>
      </c>
      <c r="AJ423" s="60"/>
      <c r="AK423" s="60">
        <f>SUMIFS('B0.5.GT2'!M:M,'B0.5.GT2'!A:A,'B0.SUM (tuần 0)'!$A423)</f>
        <v>0</v>
      </c>
      <c r="AL423" s="55">
        <f>SUMIFS('B0.4.OEM'!M:M,'B0.4.OEM'!A:A,'B0.SUM (tuần 0)'!$A423)</f>
        <v>0</v>
      </c>
      <c r="AM423" s="60"/>
      <c r="AN423" s="60">
        <f>SUMIFS('B0.8.Online'!M:M,'B0.8.Online'!A:A,'B0.SUM (tuần 0)'!$A423)</f>
        <v>0</v>
      </c>
      <c r="AO423" s="61"/>
      <c r="AP423" s="1">
        <f>SUMIFS('B1.SUM (tuần 4)'!$I:$I,'B1.SUM (tuần 4)'!$A:$A,'B0.SUM (tuần 0)'!$A423)</f>
        <v>0</v>
      </c>
      <c r="AQ423" s="62">
        <f t="shared" si="40"/>
        <v>0</v>
      </c>
    </row>
    <row r="424" spans="1:43" ht="13.5" customHeight="1">
      <c r="A424" s="63">
        <v>2004050024</v>
      </c>
      <c r="B424" s="64" t="s">
        <v>662</v>
      </c>
      <c r="C424" s="64" t="s">
        <v>663</v>
      </c>
      <c r="D424" s="52" t="s">
        <v>42</v>
      </c>
      <c r="E424" s="52" t="s">
        <v>477</v>
      </c>
      <c r="F424" s="52"/>
      <c r="G424" s="52"/>
      <c r="H424" s="52">
        <v>17101</v>
      </c>
      <c r="I424" s="56">
        <f t="shared" si="36"/>
        <v>0</v>
      </c>
      <c r="J424" s="55"/>
      <c r="K424" s="55">
        <f>SUMIFS('B0.3.XK'!J:J,'B0.3.XK'!A:A,'B0.SUM (tuần 0)'!$A424)</f>
        <v>0</v>
      </c>
      <c r="L424" s="55"/>
      <c r="M424" s="55">
        <f>SUMIFS('B0.5.GT2'!K:K,'B0.5.GT2'!A:A,'B0.SUM (tuần 0)'!$A424)</f>
        <v>0</v>
      </c>
      <c r="N424" s="55">
        <f>SUMIFS('B0.4.OEM'!J:J,'B0.4.OEM'!A:A,'B0.SUM (tuần 0)'!$A424)</f>
        <v>0</v>
      </c>
      <c r="O424" s="55"/>
      <c r="P424" s="55">
        <f>SUMIFS('B0.8.Online'!J:J,'B0.8.Online'!A:A,'B0.SUM (tuần 0)'!$A424)</f>
        <v>0</v>
      </c>
      <c r="Q424" s="57">
        <f t="shared" si="37"/>
        <v>0</v>
      </c>
      <c r="R424" s="55"/>
      <c r="S424" s="55">
        <f>SUMIFS('B0.3.XK'!K:K,'B0.3.XK'!A:A,'B0.SUM (tuần 0)'!$A424)</f>
        <v>0</v>
      </c>
      <c r="T424" s="55"/>
      <c r="U424" s="55">
        <f>SUMIFS('B0.5.GT2'!K:K,'B0.5.GT2'!A:A,'B0.SUM (tuần 0)'!$A424)</f>
        <v>0</v>
      </c>
      <c r="V424" s="55">
        <f>SUMIFS('B0.4.OEM'!K:K,'B0.4.OEM'!A:A,'B0.SUM (tuần 0)'!$A424)</f>
        <v>0</v>
      </c>
      <c r="W424" s="55"/>
      <c r="X424" s="55">
        <f>SUMIFS('B0.8.Online'!K:K,'B0.8.Online'!A:A,'B0.SUM (tuần 0)'!$A424)</f>
        <v>0</v>
      </c>
      <c r="Y424" s="58">
        <f t="shared" si="38"/>
        <v>0</v>
      </c>
      <c r="Z424" s="55"/>
      <c r="AA424" s="55">
        <f>SUMIFS('B0.3.XK'!L:L,'B0.3.XK'!A:A,'B0.SUM (tuần 0)'!$A424)</f>
        <v>0</v>
      </c>
      <c r="AB424" s="55"/>
      <c r="AC424" s="55">
        <f>SUMIFS('B0.5.GT2'!L:L,'B0.5.GT2'!A:A,'B0.SUM (tuần 0)'!$A424)</f>
        <v>0</v>
      </c>
      <c r="AD424" s="55">
        <f>SUMIFS('B0.4.OEM'!L:L,'B0.4.OEM'!A:A,'B0.SUM (tuần 0)'!$A424)</f>
        <v>0</v>
      </c>
      <c r="AE424" s="55"/>
      <c r="AF424" s="55">
        <f>SUMIFS('B0.8.Online'!L:L,'B0.8.Online'!A:A,'B0.SUM (tuần 0)'!$A424)</f>
        <v>0</v>
      </c>
      <c r="AG424" s="59">
        <f t="shared" si="39"/>
        <v>0</v>
      </c>
      <c r="AH424" s="60"/>
      <c r="AI424" s="60">
        <f>SUMIFS('B0.3.XK'!M:M,'B0.3.XK'!A:A,'B0.SUM (tuần 0)'!$A424)</f>
        <v>0</v>
      </c>
      <c r="AJ424" s="60"/>
      <c r="AK424" s="60">
        <f>SUMIFS('B0.5.GT2'!M:M,'B0.5.GT2'!A:A,'B0.SUM (tuần 0)'!$A424)</f>
        <v>0</v>
      </c>
      <c r="AL424" s="55">
        <f>SUMIFS('B0.4.OEM'!M:M,'B0.4.OEM'!A:A,'B0.SUM (tuần 0)'!$A424)</f>
        <v>0</v>
      </c>
      <c r="AM424" s="60"/>
      <c r="AN424" s="60">
        <f>SUMIFS('B0.8.Online'!M:M,'B0.8.Online'!A:A,'B0.SUM (tuần 0)'!$A424)</f>
        <v>0</v>
      </c>
      <c r="AO424" s="61"/>
      <c r="AP424" s="1">
        <f>SUMIFS('B1.SUM (tuần 4)'!$I:$I,'B1.SUM (tuần 4)'!$A:$A,'B0.SUM (tuần 0)'!$A424)</f>
        <v>0</v>
      </c>
      <c r="AQ424" s="62">
        <f t="shared" si="40"/>
        <v>0</v>
      </c>
    </row>
    <row r="425" spans="1:43" ht="13.5" customHeight="1">
      <c r="A425" s="63">
        <v>2004050038</v>
      </c>
      <c r="B425" s="64" t="s">
        <v>664</v>
      </c>
      <c r="C425" s="64" t="s">
        <v>473</v>
      </c>
      <c r="D425" s="52" t="s">
        <v>42</v>
      </c>
      <c r="E425" s="52" t="s">
        <v>474</v>
      </c>
      <c r="F425" s="52"/>
      <c r="G425" s="52"/>
      <c r="H425" s="52">
        <v>7696</v>
      </c>
      <c r="I425" s="56">
        <f t="shared" si="36"/>
        <v>0</v>
      </c>
      <c r="J425" s="55"/>
      <c r="K425" s="55">
        <f>SUMIFS('B0.3.XK'!J:J,'B0.3.XK'!A:A,'B0.SUM (tuần 0)'!$A425)</f>
        <v>0</v>
      </c>
      <c r="L425" s="55"/>
      <c r="M425" s="55">
        <f>SUMIFS('B0.5.GT2'!K:K,'B0.5.GT2'!A:A,'B0.SUM (tuần 0)'!$A425)</f>
        <v>0</v>
      </c>
      <c r="N425" s="55">
        <f>SUMIFS('B0.4.OEM'!J:J,'B0.4.OEM'!A:A,'B0.SUM (tuần 0)'!$A425)</f>
        <v>0</v>
      </c>
      <c r="O425" s="55"/>
      <c r="P425" s="55">
        <f>SUMIFS('B0.8.Online'!J:J,'B0.8.Online'!A:A,'B0.SUM (tuần 0)'!$A425)</f>
        <v>0</v>
      </c>
      <c r="Q425" s="57">
        <f t="shared" si="37"/>
        <v>0</v>
      </c>
      <c r="R425" s="55"/>
      <c r="S425" s="55">
        <f>SUMIFS('B0.3.XK'!K:K,'B0.3.XK'!A:A,'B0.SUM (tuần 0)'!$A425)</f>
        <v>0</v>
      </c>
      <c r="T425" s="55"/>
      <c r="U425" s="55">
        <f>SUMIFS('B0.5.GT2'!K:K,'B0.5.GT2'!A:A,'B0.SUM (tuần 0)'!$A425)</f>
        <v>0</v>
      </c>
      <c r="V425" s="55">
        <f>SUMIFS('B0.4.OEM'!K:K,'B0.4.OEM'!A:A,'B0.SUM (tuần 0)'!$A425)</f>
        <v>0</v>
      </c>
      <c r="W425" s="55"/>
      <c r="X425" s="55">
        <f>SUMIFS('B0.8.Online'!K:K,'B0.8.Online'!A:A,'B0.SUM (tuần 0)'!$A425)</f>
        <v>0</v>
      </c>
      <c r="Y425" s="58">
        <f t="shared" si="38"/>
        <v>3000</v>
      </c>
      <c r="Z425" s="55"/>
      <c r="AA425" s="55">
        <f>SUMIFS('B0.3.XK'!L:L,'B0.3.XK'!A:A,'B0.SUM (tuần 0)'!$A425)</f>
        <v>3000</v>
      </c>
      <c r="AB425" s="55"/>
      <c r="AC425" s="55">
        <f>SUMIFS('B0.5.GT2'!L:L,'B0.5.GT2'!A:A,'B0.SUM (tuần 0)'!$A425)</f>
        <v>0</v>
      </c>
      <c r="AD425" s="55">
        <f>SUMIFS('B0.4.OEM'!L:L,'B0.4.OEM'!A:A,'B0.SUM (tuần 0)'!$A425)</f>
        <v>0</v>
      </c>
      <c r="AE425" s="55"/>
      <c r="AF425" s="55">
        <f>SUMIFS('B0.8.Online'!L:L,'B0.8.Online'!A:A,'B0.SUM (tuần 0)'!$A425)</f>
        <v>0</v>
      </c>
      <c r="AG425" s="59">
        <f t="shared" si="39"/>
        <v>60000</v>
      </c>
      <c r="AH425" s="60"/>
      <c r="AI425" s="60">
        <f>SUMIFS('B0.3.XK'!M:M,'B0.3.XK'!A:A,'B0.SUM (tuần 0)'!$A425)</f>
        <v>60000</v>
      </c>
      <c r="AJ425" s="60"/>
      <c r="AK425" s="60">
        <f>SUMIFS('B0.5.GT2'!M:M,'B0.5.GT2'!A:A,'B0.SUM (tuần 0)'!$A425)</f>
        <v>0</v>
      </c>
      <c r="AL425" s="55">
        <f>SUMIFS('B0.4.OEM'!M:M,'B0.4.OEM'!A:A,'B0.SUM (tuần 0)'!$A425)</f>
        <v>0</v>
      </c>
      <c r="AM425" s="60"/>
      <c r="AN425" s="60">
        <f>SUMIFS('B0.8.Online'!M:M,'B0.8.Online'!A:A,'B0.SUM (tuần 0)'!$A425)</f>
        <v>0</v>
      </c>
      <c r="AO425" s="61"/>
      <c r="AP425" s="1">
        <f>SUMIFS('B1.SUM (tuần 4)'!$I:$I,'B1.SUM (tuần 4)'!$A:$A,'B0.SUM (tuần 0)'!$A425)</f>
        <v>0</v>
      </c>
      <c r="AQ425" s="62">
        <f t="shared" si="40"/>
        <v>0</v>
      </c>
    </row>
    <row r="426" spans="1:43" ht="13.5" customHeight="1">
      <c r="A426" s="63">
        <v>2005010032</v>
      </c>
      <c r="B426" s="64" t="s">
        <v>665</v>
      </c>
      <c r="C426" s="64" t="s">
        <v>666</v>
      </c>
      <c r="D426" s="52" t="s">
        <v>42</v>
      </c>
      <c r="E426" s="52" t="s">
        <v>477</v>
      </c>
      <c r="F426" s="52"/>
      <c r="G426" s="52"/>
      <c r="H426" s="52">
        <v>52620</v>
      </c>
      <c r="I426" s="56">
        <f t="shared" si="36"/>
        <v>0</v>
      </c>
      <c r="J426" s="55"/>
      <c r="K426" s="55">
        <f>SUMIFS('B0.3.XK'!J:J,'B0.3.XK'!A:A,'B0.SUM (tuần 0)'!$A426)</f>
        <v>0</v>
      </c>
      <c r="L426" s="55"/>
      <c r="M426" s="55">
        <f>SUMIFS('B0.5.GT2'!K:K,'B0.5.GT2'!A:A,'B0.SUM (tuần 0)'!$A426)</f>
        <v>0</v>
      </c>
      <c r="N426" s="55">
        <f>SUMIFS('B0.4.OEM'!J:J,'B0.4.OEM'!A:A,'B0.SUM (tuần 0)'!$A426)</f>
        <v>0</v>
      </c>
      <c r="O426" s="55"/>
      <c r="P426" s="55">
        <f>SUMIFS('B0.8.Online'!J:J,'B0.8.Online'!A:A,'B0.SUM (tuần 0)'!$A426)</f>
        <v>0</v>
      </c>
      <c r="Q426" s="57">
        <f t="shared" si="37"/>
        <v>0</v>
      </c>
      <c r="R426" s="55"/>
      <c r="S426" s="55">
        <f>SUMIFS('B0.3.XK'!K:K,'B0.3.XK'!A:A,'B0.SUM (tuần 0)'!$A426)</f>
        <v>0</v>
      </c>
      <c r="T426" s="55"/>
      <c r="U426" s="55">
        <f>SUMIFS('B0.5.GT2'!K:K,'B0.5.GT2'!A:A,'B0.SUM (tuần 0)'!$A426)</f>
        <v>0</v>
      </c>
      <c r="V426" s="55">
        <f>SUMIFS('B0.4.OEM'!K:K,'B0.4.OEM'!A:A,'B0.SUM (tuần 0)'!$A426)</f>
        <v>0</v>
      </c>
      <c r="W426" s="55"/>
      <c r="X426" s="55">
        <f>SUMIFS('B0.8.Online'!K:K,'B0.8.Online'!A:A,'B0.SUM (tuần 0)'!$A426)</f>
        <v>0</v>
      </c>
      <c r="Y426" s="58">
        <f t="shared" si="38"/>
        <v>0</v>
      </c>
      <c r="Z426" s="55"/>
      <c r="AA426" s="55">
        <f>SUMIFS('B0.3.XK'!L:L,'B0.3.XK'!A:A,'B0.SUM (tuần 0)'!$A426)</f>
        <v>0</v>
      </c>
      <c r="AB426" s="55"/>
      <c r="AC426" s="55">
        <f>SUMIFS('B0.5.GT2'!L:L,'B0.5.GT2'!A:A,'B0.SUM (tuần 0)'!$A426)</f>
        <v>0</v>
      </c>
      <c r="AD426" s="55">
        <f>SUMIFS('B0.4.OEM'!L:L,'B0.4.OEM'!A:A,'B0.SUM (tuần 0)'!$A426)</f>
        <v>0</v>
      </c>
      <c r="AE426" s="55"/>
      <c r="AF426" s="55">
        <f>SUMIFS('B0.8.Online'!L:L,'B0.8.Online'!A:A,'B0.SUM (tuần 0)'!$A426)</f>
        <v>0</v>
      </c>
      <c r="AG426" s="59">
        <f t="shared" si="39"/>
        <v>50</v>
      </c>
      <c r="AH426" s="60"/>
      <c r="AI426" s="60">
        <f>SUMIFS('B0.3.XK'!M:M,'B0.3.XK'!A:A,'B0.SUM (tuần 0)'!$A426)</f>
        <v>50</v>
      </c>
      <c r="AJ426" s="60"/>
      <c r="AK426" s="60">
        <f>SUMIFS('B0.5.GT2'!M:M,'B0.5.GT2'!A:A,'B0.SUM (tuần 0)'!$A426)</f>
        <v>0</v>
      </c>
      <c r="AL426" s="55">
        <f>SUMIFS('B0.4.OEM'!M:M,'B0.4.OEM'!A:A,'B0.SUM (tuần 0)'!$A426)</f>
        <v>0</v>
      </c>
      <c r="AM426" s="60"/>
      <c r="AN426" s="60">
        <f>SUMIFS('B0.8.Online'!M:M,'B0.8.Online'!A:A,'B0.SUM (tuần 0)'!$A426)</f>
        <v>0</v>
      </c>
      <c r="AO426" s="61"/>
      <c r="AP426" s="1">
        <f>SUMIFS('B1.SUM (tuần 4)'!$I:$I,'B1.SUM (tuần 4)'!$A:$A,'B0.SUM (tuần 0)'!$A426)</f>
        <v>0</v>
      </c>
      <c r="AQ426" s="62">
        <f t="shared" si="40"/>
        <v>0</v>
      </c>
    </row>
    <row r="427" spans="1:43" ht="13.5" customHeight="1">
      <c r="A427" s="63">
        <v>2005010064</v>
      </c>
      <c r="B427" s="64" t="s">
        <v>667</v>
      </c>
      <c r="C427" s="64" t="s">
        <v>668</v>
      </c>
      <c r="D427" s="52" t="s">
        <v>42</v>
      </c>
      <c r="E427" s="52" t="s">
        <v>477</v>
      </c>
      <c r="F427" s="52"/>
      <c r="G427" s="52"/>
      <c r="H427" s="52">
        <v>26310</v>
      </c>
      <c r="I427" s="56">
        <f t="shared" si="36"/>
        <v>0</v>
      </c>
      <c r="J427" s="55"/>
      <c r="K427" s="55">
        <f>SUMIFS('B0.3.XK'!J:J,'B0.3.XK'!A:A,'B0.SUM (tuần 0)'!$A427)</f>
        <v>0</v>
      </c>
      <c r="L427" s="55"/>
      <c r="M427" s="55">
        <f>SUMIFS('B0.5.GT2'!K:K,'B0.5.GT2'!A:A,'B0.SUM (tuần 0)'!$A427)</f>
        <v>0</v>
      </c>
      <c r="N427" s="55">
        <f>SUMIFS('B0.4.OEM'!J:J,'B0.4.OEM'!A:A,'B0.SUM (tuần 0)'!$A427)</f>
        <v>0</v>
      </c>
      <c r="O427" s="55"/>
      <c r="P427" s="55">
        <f>SUMIFS('B0.8.Online'!J:J,'B0.8.Online'!A:A,'B0.SUM (tuần 0)'!$A427)</f>
        <v>0</v>
      </c>
      <c r="Q427" s="57">
        <f t="shared" si="37"/>
        <v>0</v>
      </c>
      <c r="R427" s="55"/>
      <c r="S427" s="55">
        <f>SUMIFS('B0.3.XK'!K:K,'B0.3.XK'!A:A,'B0.SUM (tuần 0)'!$A427)</f>
        <v>0</v>
      </c>
      <c r="T427" s="55"/>
      <c r="U427" s="55">
        <f>SUMIFS('B0.5.GT2'!K:K,'B0.5.GT2'!A:A,'B0.SUM (tuần 0)'!$A427)</f>
        <v>0</v>
      </c>
      <c r="V427" s="55">
        <f>SUMIFS('B0.4.OEM'!K:K,'B0.4.OEM'!A:A,'B0.SUM (tuần 0)'!$A427)</f>
        <v>0</v>
      </c>
      <c r="W427" s="55"/>
      <c r="X427" s="55">
        <f>SUMIFS('B0.8.Online'!K:K,'B0.8.Online'!A:A,'B0.SUM (tuần 0)'!$A427)</f>
        <v>0</v>
      </c>
      <c r="Y427" s="58">
        <f t="shared" si="38"/>
        <v>600</v>
      </c>
      <c r="Z427" s="55"/>
      <c r="AA427" s="55">
        <f>SUMIFS('B0.3.XK'!L:L,'B0.3.XK'!A:A,'B0.SUM (tuần 0)'!$A427)</f>
        <v>600</v>
      </c>
      <c r="AB427" s="55"/>
      <c r="AC427" s="55">
        <f>SUMIFS('B0.5.GT2'!L:L,'B0.5.GT2'!A:A,'B0.SUM (tuần 0)'!$A427)</f>
        <v>0</v>
      </c>
      <c r="AD427" s="55">
        <f>SUMIFS('B0.4.OEM'!L:L,'B0.4.OEM'!A:A,'B0.SUM (tuần 0)'!$A427)</f>
        <v>0</v>
      </c>
      <c r="AE427" s="55"/>
      <c r="AF427" s="55">
        <f>SUMIFS('B0.8.Online'!L:L,'B0.8.Online'!A:A,'B0.SUM (tuần 0)'!$A427)</f>
        <v>0</v>
      </c>
      <c r="AG427" s="59">
        <f t="shared" si="39"/>
        <v>0</v>
      </c>
      <c r="AH427" s="60"/>
      <c r="AI427" s="60">
        <f>SUMIFS('B0.3.XK'!M:M,'B0.3.XK'!A:A,'B0.SUM (tuần 0)'!$A427)</f>
        <v>0</v>
      </c>
      <c r="AJ427" s="60"/>
      <c r="AK427" s="60">
        <f>SUMIFS('B0.5.GT2'!M:M,'B0.5.GT2'!A:A,'B0.SUM (tuần 0)'!$A427)</f>
        <v>0</v>
      </c>
      <c r="AL427" s="55">
        <f>SUMIFS('B0.4.OEM'!M:M,'B0.4.OEM'!A:A,'B0.SUM (tuần 0)'!$A427)</f>
        <v>0</v>
      </c>
      <c r="AM427" s="60"/>
      <c r="AN427" s="60">
        <f>SUMIFS('B0.8.Online'!M:M,'B0.8.Online'!A:A,'B0.SUM (tuần 0)'!$A427)</f>
        <v>0</v>
      </c>
      <c r="AO427" s="61"/>
      <c r="AP427" s="1">
        <f>SUMIFS('B1.SUM (tuần 4)'!$I:$I,'B1.SUM (tuần 4)'!$A:$A,'B0.SUM (tuần 0)'!$A427)</f>
        <v>0</v>
      </c>
      <c r="AQ427" s="62">
        <f t="shared" si="40"/>
        <v>0</v>
      </c>
    </row>
    <row r="428" spans="1:43" ht="13.5" customHeight="1">
      <c r="A428" s="63">
        <v>2005010065</v>
      </c>
      <c r="B428" s="64" t="s">
        <v>669</v>
      </c>
      <c r="C428" s="64" t="s">
        <v>668</v>
      </c>
      <c r="D428" s="52" t="s">
        <v>42</v>
      </c>
      <c r="E428" s="52" t="s">
        <v>477</v>
      </c>
      <c r="F428" s="52"/>
      <c r="G428" s="52"/>
      <c r="H428" s="52">
        <v>23679</v>
      </c>
      <c r="I428" s="56">
        <f t="shared" si="36"/>
        <v>0</v>
      </c>
      <c r="J428" s="55"/>
      <c r="K428" s="55">
        <f>SUMIFS('B0.3.XK'!J:J,'B0.3.XK'!A:A,'B0.SUM (tuần 0)'!$A428)</f>
        <v>0</v>
      </c>
      <c r="L428" s="55"/>
      <c r="M428" s="55">
        <f>SUMIFS('B0.5.GT2'!K:K,'B0.5.GT2'!A:A,'B0.SUM (tuần 0)'!$A428)</f>
        <v>0</v>
      </c>
      <c r="N428" s="55">
        <f>SUMIFS('B0.4.OEM'!J:J,'B0.4.OEM'!A:A,'B0.SUM (tuần 0)'!$A428)</f>
        <v>0</v>
      </c>
      <c r="O428" s="55"/>
      <c r="P428" s="55">
        <f>SUMIFS('B0.8.Online'!J:J,'B0.8.Online'!A:A,'B0.SUM (tuần 0)'!$A428)</f>
        <v>0</v>
      </c>
      <c r="Q428" s="57">
        <f t="shared" si="37"/>
        <v>0</v>
      </c>
      <c r="R428" s="55"/>
      <c r="S428" s="55">
        <f>SUMIFS('B0.3.XK'!K:K,'B0.3.XK'!A:A,'B0.SUM (tuần 0)'!$A428)</f>
        <v>0</v>
      </c>
      <c r="T428" s="55"/>
      <c r="U428" s="55">
        <f>SUMIFS('B0.5.GT2'!K:K,'B0.5.GT2'!A:A,'B0.SUM (tuần 0)'!$A428)</f>
        <v>0</v>
      </c>
      <c r="V428" s="55">
        <f>SUMIFS('B0.4.OEM'!K:K,'B0.4.OEM'!A:A,'B0.SUM (tuần 0)'!$A428)</f>
        <v>0</v>
      </c>
      <c r="W428" s="55"/>
      <c r="X428" s="55">
        <f>SUMIFS('B0.8.Online'!K:K,'B0.8.Online'!A:A,'B0.SUM (tuần 0)'!$A428)</f>
        <v>0</v>
      </c>
      <c r="Y428" s="58">
        <f t="shared" si="38"/>
        <v>500</v>
      </c>
      <c r="Z428" s="55"/>
      <c r="AA428" s="55">
        <f>SUMIFS('B0.3.XK'!L:L,'B0.3.XK'!A:A,'B0.SUM (tuần 0)'!$A428)</f>
        <v>500</v>
      </c>
      <c r="AB428" s="55"/>
      <c r="AC428" s="55">
        <f>SUMIFS('B0.5.GT2'!L:L,'B0.5.GT2'!A:A,'B0.SUM (tuần 0)'!$A428)</f>
        <v>0</v>
      </c>
      <c r="AD428" s="55">
        <f>SUMIFS('B0.4.OEM'!L:L,'B0.4.OEM'!A:A,'B0.SUM (tuần 0)'!$A428)</f>
        <v>0</v>
      </c>
      <c r="AE428" s="55"/>
      <c r="AF428" s="55">
        <f>SUMIFS('B0.8.Online'!L:L,'B0.8.Online'!A:A,'B0.SUM (tuần 0)'!$A428)</f>
        <v>0</v>
      </c>
      <c r="AG428" s="59">
        <f t="shared" si="39"/>
        <v>0</v>
      </c>
      <c r="AH428" s="60"/>
      <c r="AI428" s="60">
        <f>SUMIFS('B0.3.XK'!M:M,'B0.3.XK'!A:A,'B0.SUM (tuần 0)'!$A428)</f>
        <v>0</v>
      </c>
      <c r="AJ428" s="60"/>
      <c r="AK428" s="60">
        <f>SUMIFS('B0.5.GT2'!M:M,'B0.5.GT2'!A:A,'B0.SUM (tuần 0)'!$A428)</f>
        <v>0</v>
      </c>
      <c r="AL428" s="55">
        <f>SUMIFS('B0.4.OEM'!M:M,'B0.4.OEM'!A:A,'B0.SUM (tuần 0)'!$A428)</f>
        <v>0</v>
      </c>
      <c r="AM428" s="60"/>
      <c r="AN428" s="60">
        <f>SUMIFS('B0.8.Online'!M:M,'B0.8.Online'!A:A,'B0.SUM (tuần 0)'!$A428)</f>
        <v>0</v>
      </c>
      <c r="AO428" s="61"/>
      <c r="AP428" s="1">
        <f>SUMIFS('B1.SUM (tuần 4)'!$I:$I,'B1.SUM (tuần 4)'!$A:$A,'B0.SUM (tuần 0)'!$A428)</f>
        <v>0</v>
      </c>
      <c r="AQ428" s="62">
        <f t="shared" si="40"/>
        <v>0</v>
      </c>
    </row>
    <row r="429" spans="1:43" ht="13.5" customHeight="1">
      <c r="A429" s="63">
        <v>2005010069</v>
      </c>
      <c r="B429" s="64" t="s">
        <v>670</v>
      </c>
      <c r="C429" s="64" t="s">
        <v>668</v>
      </c>
      <c r="D429" s="52" t="s">
        <v>42</v>
      </c>
      <c r="E429" s="52" t="s">
        <v>477</v>
      </c>
      <c r="F429" s="52"/>
      <c r="G429" s="52"/>
      <c r="H429" s="52">
        <v>33150</v>
      </c>
      <c r="I429" s="56">
        <f t="shared" si="36"/>
        <v>0</v>
      </c>
      <c r="J429" s="55"/>
      <c r="K429" s="55">
        <f>SUMIFS('B0.3.XK'!J:J,'B0.3.XK'!A:A,'B0.SUM (tuần 0)'!$A429)</f>
        <v>0</v>
      </c>
      <c r="L429" s="55"/>
      <c r="M429" s="55">
        <f>SUMIFS('B0.5.GT2'!K:K,'B0.5.GT2'!A:A,'B0.SUM (tuần 0)'!$A429)</f>
        <v>0</v>
      </c>
      <c r="N429" s="55">
        <f>SUMIFS('B0.4.OEM'!J:J,'B0.4.OEM'!A:A,'B0.SUM (tuần 0)'!$A429)</f>
        <v>0</v>
      </c>
      <c r="O429" s="55"/>
      <c r="P429" s="55">
        <f>SUMIFS('B0.8.Online'!J:J,'B0.8.Online'!A:A,'B0.SUM (tuần 0)'!$A429)</f>
        <v>0</v>
      </c>
      <c r="Q429" s="57">
        <f t="shared" si="37"/>
        <v>0</v>
      </c>
      <c r="R429" s="55"/>
      <c r="S429" s="55">
        <f>SUMIFS('B0.3.XK'!K:K,'B0.3.XK'!A:A,'B0.SUM (tuần 0)'!$A429)</f>
        <v>0</v>
      </c>
      <c r="T429" s="55"/>
      <c r="U429" s="55">
        <f>SUMIFS('B0.5.GT2'!K:K,'B0.5.GT2'!A:A,'B0.SUM (tuần 0)'!$A429)</f>
        <v>0</v>
      </c>
      <c r="V429" s="55">
        <f>SUMIFS('B0.4.OEM'!K:K,'B0.4.OEM'!A:A,'B0.SUM (tuần 0)'!$A429)</f>
        <v>0</v>
      </c>
      <c r="W429" s="55"/>
      <c r="X429" s="55">
        <f>SUMIFS('B0.8.Online'!K:K,'B0.8.Online'!A:A,'B0.SUM (tuần 0)'!$A429)</f>
        <v>0</v>
      </c>
      <c r="Y429" s="58">
        <f t="shared" si="38"/>
        <v>0</v>
      </c>
      <c r="Z429" s="55"/>
      <c r="AA429" s="55">
        <f>SUMIFS('B0.3.XK'!L:L,'B0.3.XK'!A:A,'B0.SUM (tuần 0)'!$A429)</f>
        <v>0</v>
      </c>
      <c r="AB429" s="55"/>
      <c r="AC429" s="55">
        <f>SUMIFS('B0.5.GT2'!L:L,'B0.5.GT2'!A:A,'B0.SUM (tuần 0)'!$A429)</f>
        <v>0</v>
      </c>
      <c r="AD429" s="55">
        <f>SUMIFS('B0.4.OEM'!L:L,'B0.4.OEM'!A:A,'B0.SUM (tuần 0)'!$A429)</f>
        <v>0</v>
      </c>
      <c r="AE429" s="55"/>
      <c r="AF429" s="55">
        <f>SUMIFS('B0.8.Online'!L:L,'B0.8.Online'!A:A,'B0.SUM (tuần 0)'!$A429)</f>
        <v>0</v>
      </c>
      <c r="AG429" s="59">
        <f t="shared" si="39"/>
        <v>0</v>
      </c>
      <c r="AH429" s="60"/>
      <c r="AI429" s="60">
        <f>SUMIFS('B0.3.XK'!M:M,'B0.3.XK'!A:A,'B0.SUM (tuần 0)'!$A429)</f>
        <v>0</v>
      </c>
      <c r="AJ429" s="60"/>
      <c r="AK429" s="60">
        <f>SUMIFS('B0.5.GT2'!M:M,'B0.5.GT2'!A:A,'B0.SUM (tuần 0)'!$A429)</f>
        <v>0</v>
      </c>
      <c r="AL429" s="55">
        <f>SUMIFS('B0.4.OEM'!M:M,'B0.4.OEM'!A:A,'B0.SUM (tuần 0)'!$A429)</f>
        <v>0</v>
      </c>
      <c r="AM429" s="60"/>
      <c r="AN429" s="60">
        <f>SUMIFS('B0.8.Online'!M:M,'B0.8.Online'!A:A,'B0.SUM (tuần 0)'!$A429)</f>
        <v>0</v>
      </c>
      <c r="AO429" s="61"/>
      <c r="AP429" s="1">
        <f>SUMIFS('B1.SUM (tuần 4)'!$I:$I,'B1.SUM (tuần 4)'!$A:$A,'B0.SUM (tuần 0)'!$A429)</f>
        <v>0</v>
      </c>
      <c r="AQ429" s="62">
        <f t="shared" si="40"/>
        <v>0</v>
      </c>
    </row>
    <row r="430" spans="1:43" ht="13.5" customHeight="1">
      <c r="A430" s="63">
        <v>2005010072</v>
      </c>
      <c r="B430" s="64" t="s">
        <v>671</v>
      </c>
      <c r="C430" s="64" t="s">
        <v>668</v>
      </c>
      <c r="D430" s="52" t="s">
        <v>42</v>
      </c>
      <c r="E430" s="52" t="s">
        <v>477</v>
      </c>
      <c r="F430" s="52"/>
      <c r="G430" s="52"/>
      <c r="H430" s="52">
        <v>25137</v>
      </c>
      <c r="I430" s="56">
        <f t="shared" si="36"/>
        <v>5200</v>
      </c>
      <c r="J430" s="55"/>
      <c r="K430" s="55">
        <f>SUMIFS('B0.3.XK'!J:J,'B0.3.XK'!A:A,'B0.SUM (tuần 0)'!$A430)</f>
        <v>5200</v>
      </c>
      <c r="L430" s="55"/>
      <c r="M430" s="55">
        <f>SUMIFS('B0.5.GT2'!K:K,'B0.5.GT2'!A:A,'B0.SUM (tuần 0)'!$A430)</f>
        <v>0</v>
      </c>
      <c r="N430" s="55">
        <f>SUMIFS('B0.4.OEM'!J:J,'B0.4.OEM'!A:A,'B0.SUM (tuần 0)'!$A430)</f>
        <v>0</v>
      </c>
      <c r="O430" s="55"/>
      <c r="P430" s="55">
        <f>SUMIFS('B0.8.Online'!J:J,'B0.8.Online'!A:A,'B0.SUM (tuần 0)'!$A430)</f>
        <v>0</v>
      </c>
      <c r="Q430" s="57">
        <f t="shared" si="37"/>
        <v>0</v>
      </c>
      <c r="R430" s="55"/>
      <c r="S430" s="55">
        <f>SUMIFS('B0.3.XK'!K:K,'B0.3.XK'!A:A,'B0.SUM (tuần 0)'!$A430)</f>
        <v>0</v>
      </c>
      <c r="T430" s="55"/>
      <c r="U430" s="55">
        <f>SUMIFS('B0.5.GT2'!K:K,'B0.5.GT2'!A:A,'B0.SUM (tuần 0)'!$A430)</f>
        <v>0</v>
      </c>
      <c r="V430" s="55">
        <f>SUMIFS('B0.4.OEM'!K:K,'B0.4.OEM'!A:A,'B0.SUM (tuần 0)'!$A430)</f>
        <v>0</v>
      </c>
      <c r="W430" s="55"/>
      <c r="X430" s="55">
        <f>SUMIFS('B0.8.Online'!K:K,'B0.8.Online'!A:A,'B0.SUM (tuần 0)'!$A430)</f>
        <v>0</v>
      </c>
      <c r="Y430" s="58">
        <f t="shared" si="38"/>
        <v>0</v>
      </c>
      <c r="Z430" s="55"/>
      <c r="AA430" s="55">
        <f>SUMIFS('B0.3.XK'!L:L,'B0.3.XK'!A:A,'B0.SUM (tuần 0)'!$A430)</f>
        <v>0</v>
      </c>
      <c r="AB430" s="55"/>
      <c r="AC430" s="55">
        <f>SUMIFS('B0.5.GT2'!L:L,'B0.5.GT2'!A:A,'B0.SUM (tuần 0)'!$A430)</f>
        <v>0</v>
      </c>
      <c r="AD430" s="55">
        <f>SUMIFS('B0.4.OEM'!L:L,'B0.4.OEM'!A:A,'B0.SUM (tuần 0)'!$A430)</f>
        <v>0</v>
      </c>
      <c r="AE430" s="55"/>
      <c r="AF430" s="55">
        <f>SUMIFS('B0.8.Online'!L:L,'B0.8.Online'!A:A,'B0.SUM (tuần 0)'!$A430)</f>
        <v>0</v>
      </c>
      <c r="AG430" s="59">
        <f t="shared" si="39"/>
        <v>0</v>
      </c>
      <c r="AH430" s="60"/>
      <c r="AI430" s="60">
        <f>SUMIFS('B0.3.XK'!M:M,'B0.3.XK'!A:A,'B0.SUM (tuần 0)'!$A430)</f>
        <v>0</v>
      </c>
      <c r="AJ430" s="60"/>
      <c r="AK430" s="60">
        <f>SUMIFS('B0.5.GT2'!M:M,'B0.5.GT2'!A:A,'B0.SUM (tuần 0)'!$A430)</f>
        <v>0</v>
      </c>
      <c r="AL430" s="55">
        <f>SUMIFS('B0.4.OEM'!M:M,'B0.4.OEM'!A:A,'B0.SUM (tuần 0)'!$A430)</f>
        <v>0</v>
      </c>
      <c r="AM430" s="60"/>
      <c r="AN430" s="60">
        <f>SUMIFS('B0.8.Online'!M:M,'B0.8.Online'!A:A,'B0.SUM (tuần 0)'!$A430)</f>
        <v>0</v>
      </c>
      <c r="AO430" s="61"/>
      <c r="AP430" s="1">
        <f>SUMIFS('B1.SUM (tuần 4)'!$I:$I,'B1.SUM (tuần 4)'!$A:$A,'B0.SUM (tuần 0)'!$A430)</f>
        <v>0</v>
      </c>
      <c r="AQ430" s="62">
        <f t="shared" si="40"/>
        <v>5200</v>
      </c>
    </row>
    <row r="431" spans="1:43" ht="13.5" customHeight="1">
      <c r="A431" s="63">
        <v>2005010095</v>
      </c>
      <c r="B431" s="64" t="s">
        <v>672</v>
      </c>
      <c r="C431" s="64" t="s">
        <v>668</v>
      </c>
      <c r="D431" s="52" t="s">
        <v>42</v>
      </c>
      <c r="E431" s="52" t="s">
        <v>477</v>
      </c>
      <c r="F431" s="52"/>
      <c r="G431" s="52"/>
      <c r="H431" s="52">
        <v>26310</v>
      </c>
      <c r="I431" s="56">
        <f t="shared" si="36"/>
        <v>0</v>
      </c>
      <c r="J431" s="55"/>
      <c r="K431" s="55">
        <f>SUMIFS('B0.3.XK'!J:J,'B0.3.XK'!A:A,'B0.SUM (tuần 0)'!$A431)</f>
        <v>0</v>
      </c>
      <c r="L431" s="55"/>
      <c r="M431" s="55">
        <f>SUMIFS('B0.5.GT2'!K:K,'B0.5.GT2'!A:A,'B0.SUM (tuần 0)'!$A431)</f>
        <v>0</v>
      </c>
      <c r="N431" s="55">
        <f>SUMIFS('B0.4.OEM'!J:J,'B0.4.OEM'!A:A,'B0.SUM (tuần 0)'!$A431)</f>
        <v>0</v>
      </c>
      <c r="O431" s="55"/>
      <c r="P431" s="55">
        <f>SUMIFS('B0.8.Online'!J:J,'B0.8.Online'!A:A,'B0.SUM (tuần 0)'!$A431)</f>
        <v>0</v>
      </c>
      <c r="Q431" s="57">
        <f t="shared" si="37"/>
        <v>0</v>
      </c>
      <c r="R431" s="55"/>
      <c r="S431" s="55">
        <f>SUMIFS('B0.3.XK'!K:K,'B0.3.XK'!A:A,'B0.SUM (tuần 0)'!$A431)</f>
        <v>0</v>
      </c>
      <c r="T431" s="55"/>
      <c r="U431" s="55">
        <f>SUMIFS('B0.5.GT2'!K:K,'B0.5.GT2'!A:A,'B0.SUM (tuần 0)'!$A431)</f>
        <v>0</v>
      </c>
      <c r="V431" s="55">
        <f>SUMIFS('B0.4.OEM'!K:K,'B0.4.OEM'!A:A,'B0.SUM (tuần 0)'!$A431)</f>
        <v>0</v>
      </c>
      <c r="W431" s="55"/>
      <c r="X431" s="55">
        <f>SUMIFS('B0.8.Online'!K:K,'B0.8.Online'!A:A,'B0.SUM (tuần 0)'!$A431)</f>
        <v>0</v>
      </c>
      <c r="Y431" s="58">
        <f t="shared" si="38"/>
        <v>0</v>
      </c>
      <c r="Z431" s="55"/>
      <c r="AA431" s="55">
        <f>SUMIFS('B0.3.XK'!L:L,'B0.3.XK'!A:A,'B0.SUM (tuần 0)'!$A431)</f>
        <v>0</v>
      </c>
      <c r="AB431" s="55"/>
      <c r="AC431" s="55">
        <f>SUMIFS('B0.5.GT2'!L:L,'B0.5.GT2'!A:A,'B0.SUM (tuần 0)'!$A431)</f>
        <v>0</v>
      </c>
      <c r="AD431" s="55">
        <f>SUMIFS('B0.4.OEM'!L:L,'B0.4.OEM'!A:A,'B0.SUM (tuần 0)'!$A431)</f>
        <v>0</v>
      </c>
      <c r="AE431" s="55"/>
      <c r="AF431" s="55">
        <f>SUMIFS('B0.8.Online'!L:L,'B0.8.Online'!A:A,'B0.SUM (tuần 0)'!$A431)</f>
        <v>0</v>
      </c>
      <c r="AG431" s="59">
        <f t="shared" si="39"/>
        <v>0</v>
      </c>
      <c r="AH431" s="60"/>
      <c r="AI431" s="60">
        <f>SUMIFS('B0.3.XK'!M:M,'B0.3.XK'!A:A,'B0.SUM (tuần 0)'!$A431)</f>
        <v>0</v>
      </c>
      <c r="AJ431" s="60"/>
      <c r="AK431" s="60">
        <f>SUMIFS('B0.5.GT2'!M:M,'B0.5.GT2'!A:A,'B0.SUM (tuần 0)'!$A431)</f>
        <v>0</v>
      </c>
      <c r="AL431" s="55">
        <f>SUMIFS('B0.4.OEM'!M:M,'B0.4.OEM'!A:A,'B0.SUM (tuần 0)'!$A431)</f>
        <v>0</v>
      </c>
      <c r="AM431" s="60"/>
      <c r="AN431" s="60">
        <f>SUMIFS('B0.8.Online'!M:M,'B0.8.Online'!A:A,'B0.SUM (tuần 0)'!$A431)</f>
        <v>0</v>
      </c>
      <c r="AO431" s="61"/>
      <c r="AP431" s="1">
        <f>SUMIFS('B1.SUM (tuần 4)'!$I:$I,'B1.SUM (tuần 4)'!$A:$A,'B0.SUM (tuần 0)'!$A431)</f>
        <v>0</v>
      </c>
      <c r="AQ431" s="62">
        <f t="shared" si="40"/>
        <v>0</v>
      </c>
    </row>
    <row r="432" spans="1:43" ht="13.5" customHeight="1">
      <c r="A432" s="63">
        <v>2005010108</v>
      </c>
      <c r="B432" s="64" t="s">
        <v>673</v>
      </c>
      <c r="C432" s="64" t="s">
        <v>674</v>
      </c>
      <c r="D432" s="52" t="s">
        <v>42</v>
      </c>
      <c r="E432" s="52" t="s">
        <v>477</v>
      </c>
      <c r="F432" s="52"/>
      <c r="G432" s="52"/>
      <c r="H432" s="52">
        <v>14821</v>
      </c>
      <c r="I432" s="56">
        <f t="shared" si="36"/>
        <v>800</v>
      </c>
      <c r="J432" s="55"/>
      <c r="K432" s="55">
        <f>SUMIFS('B0.3.XK'!J:J,'B0.3.XK'!A:A,'B0.SUM (tuần 0)'!$A432)</f>
        <v>200</v>
      </c>
      <c r="L432" s="55"/>
      <c r="M432" s="55">
        <f>SUMIFS('B0.5.GT2'!K:K,'B0.5.GT2'!A:A,'B0.SUM (tuần 0)'!$A432)</f>
        <v>0</v>
      </c>
      <c r="N432" s="55">
        <f>SUMIFS('B0.4.OEM'!J:J,'B0.4.OEM'!A:A,'B0.SUM (tuần 0)'!$A432)</f>
        <v>0</v>
      </c>
      <c r="O432" s="55"/>
      <c r="P432" s="55">
        <f>SUMIFS('B0.8.Online'!J:J,'B0.8.Online'!A:A,'B0.SUM (tuần 0)'!$A432)</f>
        <v>600</v>
      </c>
      <c r="Q432" s="57">
        <f t="shared" si="37"/>
        <v>600</v>
      </c>
      <c r="R432" s="55"/>
      <c r="S432" s="55">
        <f>SUMIFS('B0.3.XK'!K:K,'B0.3.XK'!A:A,'B0.SUM (tuần 0)'!$A432)</f>
        <v>0</v>
      </c>
      <c r="T432" s="55"/>
      <c r="U432" s="55">
        <f>SUMIFS('B0.5.GT2'!K:K,'B0.5.GT2'!A:A,'B0.SUM (tuần 0)'!$A432)</f>
        <v>0</v>
      </c>
      <c r="V432" s="55">
        <f>SUMIFS('B0.4.OEM'!K:K,'B0.4.OEM'!A:A,'B0.SUM (tuần 0)'!$A432)</f>
        <v>0</v>
      </c>
      <c r="W432" s="55"/>
      <c r="X432" s="55">
        <f>SUMIFS('B0.8.Online'!K:K,'B0.8.Online'!A:A,'B0.SUM (tuần 0)'!$A432)</f>
        <v>600</v>
      </c>
      <c r="Y432" s="58">
        <f t="shared" si="38"/>
        <v>600</v>
      </c>
      <c r="Z432" s="55"/>
      <c r="AA432" s="55">
        <f>SUMIFS('B0.3.XK'!L:L,'B0.3.XK'!A:A,'B0.SUM (tuần 0)'!$A432)</f>
        <v>0</v>
      </c>
      <c r="AB432" s="55"/>
      <c r="AC432" s="55">
        <f>SUMIFS('B0.5.GT2'!L:L,'B0.5.GT2'!A:A,'B0.SUM (tuần 0)'!$A432)</f>
        <v>0</v>
      </c>
      <c r="AD432" s="55">
        <f>SUMIFS('B0.4.OEM'!L:L,'B0.4.OEM'!A:A,'B0.SUM (tuần 0)'!$A432)</f>
        <v>0</v>
      </c>
      <c r="AE432" s="55"/>
      <c r="AF432" s="55">
        <f>SUMIFS('B0.8.Online'!L:L,'B0.8.Online'!A:A,'B0.SUM (tuần 0)'!$A432)</f>
        <v>600</v>
      </c>
      <c r="AG432" s="59">
        <f t="shared" si="39"/>
        <v>600</v>
      </c>
      <c r="AH432" s="60"/>
      <c r="AI432" s="60">
        <f>SUMIFS('B0.3.XK'!M:M,'B0.3.XK'!A:A,'B0.SUM (tuần 0)'!$A432)</f>
        <v>0</v>
      </c>
      <c r="AJ432" s="60"/>
      <c r="AK432" s="60">
        <f>SUMIFS('B0.5.GT2'!M:M,'B0.5.GT2'!A:A,'B0.SUM (tuần 0)'!$A432)</f>
        <v>0</v>
      </c>
      <c r="AL432" s="55">
        <f>SUMIFS('B0.4.OEM'!M:M,'B0.4.OEM'!A:A,'B0.SUM (tuần 0)'!$A432)</f>
        <v>0</v>
      </c>
      <c r="AM432" s="60"/>
      <c r="AN432" s="60">
        <f>SUMIFS('B0.8.Online'!M:M,'B0.8.Online'!A:A,'B0.SUM (tuần 0)'!$A432)</f>
        <v>600</v>
      </c>
      <c r="AO432" s="61"/>
      <c r="AP432" s="1">
        <f>SUMIFS('B1.SUM (tuần 4)'!$I:$I,'B1.SUM (tuần 4)'!$A:$A,'B0.SUM (tuần 0)'!$A432)</f>
        <v>0</v>
      </c>
      <c r="AQ432" s="62">
        <f t="shared" si="40"/>
        <v>800</v>
      </c>
    </row>
    <row r="433" spans="1:43" ht="13.5" customHeight="1">
      <c r="A433" s="63">
        <v>2005010115</v>
      </c>
      <c r="B433" s="64" t="s">
        <v>675</v>
      </c>
      <c r="C433" s="64" t="s">
        <v>666</v>
      </c>
      <c r="D433" s="52" t="s">
        <v>42</v>
      </c>
      <c r="E433" s="52" t="s">
        <v>477</v>
      </c>
      <c r="F433" s="52"/>
      <c r="G433" s="52"/>
      <c r="H433" s="52">
        <v>52620</v>
      </c>
      <c r="I433" s="56">
        <f t="shared" si="36"/>
        <v>0</v>
      </c>
      <c r="J433" s="55"/>
      <c r="K433" s="55">
        <f>SUMIFS('B0.3.XK'!J:J,'B0.3.XK'!A:A,'B0.SUM (tuần 0)'!$A433)</f>
        <v>0</v>
      </c>
      <c r="L433" s="55"/>
      <c r="M433" s="55">
        <f>SUMIFS('B0.5.GT2'!K:K,'B0.5.GT2'!A:A,'B0.SUM (tuần 0)'!$A433)</f>
        <v>0</v>
      </c>
      <c r="N433" s="55">
        <f>SUMIFS('B0.4.OEM'!J:J,'B0.4.OEM'!A:A,'B0.SUM (tuần 0)'!$A433)</f>
        <v>0</v>
      </c>
      <c r="O433" s="55"/>
      <c r="P433" s="55">
        <f>SUMIFS('B0.8.Online'!J:J,'B0.8.Online'!A:A,'B0.SUM (tuần 0)'!$A433)</f>
        <v>0</v>
      </c>
      <c r="Q433" s="57">
        <f t="shared" si="37"/>
        <v>200</v>
      </c>
      <c r="R433" s="55"/>
      <c r="S433" s="55">
        <f>SUMIFS('B0.3.XK'!K:K,'B0.3.XK'!A:A,'B0.SUM (tuần 0)'!$A433)</f>
        <v>200</v>
      </c>
      <c r="T433" s="55"/>
      <c r="U433" s="55">
        <f>SUMIFS('B0.5.GT2'!K:K,'B0.5.GT2'!A:A,'B0.SUM (tuần 0)'!$A433)</f>
        <v>0</v>
      </c>
      <c r="V433" s="55">
        <f>SUMIFS('B0.4.OEM'!K:K,'B0.4.OEM'!A:A,'B0.SUM (tuần 0)'!$A433)</f>
        <v>0</v>
      </c>
      <c r="W433" s="55"/>
      <c r="X433" s="55">
        <f>SUMIFS('B0.8.Online'!K:K,'B0.8.Online'!A:A,'B0.SUM (tuần 0)'!$A433)</f>
        <v>0</v>
      </c>
      <c r="Y433" s="58">
        <f t="shared" si="38"/>
        <v>200</v>
      </c>
      <c r="Z433" s="55"/>
      <c r="AA433" s="55">
        <f>SUMIFS('B0.3.XK'!L:L,'B0.3.XK'!A:A,'B0.SUM (tuần 0)'!$A433)</f>
        <v>200</v>
      </c>
      <c r="AB433" s="55"/>
      <c r="AC433" s="55">
        <f>SUMIFS('B0.5.GT2'!L:L,'B0.5.GT2'!A:A,'B0.SUM (tuần 0)'!$A433)</f>
        <v>0</v>
      </c>
      <c r="AD433" s="55">
        <f>SUMIFS('B0.4.OEM'!L:L,'B0.4.OEM'!A:A,'B0.SUM (tuần 0)'!$A433)</f>
        <v>0</v>
      </c>
      <c r="AE433" s="55"/>
      <c r="AF433" s="55">
        <f>SUMIFS('B0.8.Online'!L:L,'B0.8.Online'!A:A,'B0.SUM (tuần 0)'!$A433)</f>
        <v>0</v>
      </c>
      <c r="AG433" s="59">
        <f t="shared" si="39"/>
        <v>0</v>
      </c>
      <c r="AH433" s="60"/>
      <c r="AI433" s="60">
        <f>SUMIFS('B0.3.XK'!M:M,'B0.3.XK'!A:A,'B0.SUM (tuần 0)'!$A433)</f>
        <v>0</v>
      </c>
      <c r="AJ433" s="60"/>
      <c r="AK433" s="60">
        <f>SUMIFS('B0.5.GT2'!M:M,'B0.5.GT2'!A:A,'B0.SUM (tuần 0)'!$A433)</f>
        <v>0</v>
      </c>
      <c r="AL433" s="55">
        <f>SUMIFS('B0.4.OEM'!M:M,'B0.4.OEM'!A:A,'B0.SUM (tuần 0)'!$A433)</f>
        <v>0</v>
      </c>
      <c r="AM433" s="60"/>
      <c r="AN433" s="60">
        <f>SUMIFS('B0.8.Online'!M:M,'B0.8.Online'!A:A,'B0.SUM (tuần 0)'!$A433)</f>
        <v>0</v>
      </c>
      <c r="AO433" s="61"/>
      <c r="AP433" s="1">
        <f>SUMIFS('B1.SUM (tuần 4)'!$I:$I,'B1.SUM (tuần 4)'!$A:$A,'B0.SUM (tuần 0)'!$A433)</f>
        <v>0</v>
      </c>
      <c r="AQ433" s="62">
        <f t="shared" si="40"/>
        <v>0</v>
      </c>
    </row>
    <row r="434" spans="1:43" ht="13.5" customHeight="1">
      <c r="A434" s="63">
        <v>2005010126</v>
      </c>
      <c r="B434" s="64" t="s">
        <v>676</v>
      </c>
      <c r="C434" s="64" t="s">
        <v>668</v>
      </c>
      <c r="D434" s="52" t="s">
        <v>42</v>
      </c>
      <c r="E434" s="52" t="s">
        <v>477</v>
      </c>
      <c r="F434" s="52"/>
      <c r="G434" s="52"/>
      <c r="H434" s="52">
        <v>16487</v>
      </c>
      <c r="I434" s="56">
        <f t="shared" si="36"/>
        <v>1500</v>
      </c>
      <c r="J434" s="55"/>
      <c r="K434" s="55">
        <f>SUMIFS('B0.3.XK'!J:J,'B0.3.XK'!A:A,'B0.SUM (tuần 0)'!$A434)</f>
        <v>1500</v>
      </c>
      <c r="L434" s="55"/>
      <c r="M434" s="55">
        <f>SUMIFS('B0.5.GT2'!K:K,'B0.5.GT2'!A:A,'B0.SUM (tuần 0)'!$A434)</f>
        <v>0</v>
      </c>
      <c r="N434" s="55">
        <f>SUMIFS('B0.4.OEM'!J:J,'B0.4.OEM'!A:A,'B0.SUM (tuần 0)'!$A434)</f>
        <v>0</v>
      </c>
      <c r="O434" s="55"/>
      <c r="P434" s="55">
        <f>SUMIFS('B0.8.Online'!J:J,'B0.8.Online'!A:A,'B0.SUM (tuần 0)'!$A434)</f>
        <v>0</v>
      </c>
      <c r="Q434" s="57">
        <f t="shared" si="37"/>
        <v>0</v>
      </c>
      <c r="R434" s="55"/>
      <c r="S434" s="55">
        <f>SUMIFS('B0.3.XK'!K:K,'B0.3.XK'!A:A,'B0.SUM (tuần 0)'!$A434)</f>
        <v>0</v>
      </c>
      <c r="T434" s="55"/>
      <c r="U434" s="55">
        <f>SUMIFS('B0.5.GT2'!K:K,'B0.5.GT2'!A:A,'B0.SUM (tuần 0)'!$A434)</f>
        <v>0</v>
      </c>
      <c r="V434" s="55">
        <f>SUMIFS('B0.4.OEM'!K:K,'B0.4.OEM'!A:A,'B0.SUM (tuần 0)'!$A434)</f>
        <v>0</v>
      </c>
      <c r="W434" s="55"/>
      <c r="X434" s="55">
        <f>SUMIFS('B0.8.Online'!K:K,'B0.8.Online'!A:A,'B0.SUM (tuần 0)'!$A434)</f>
        <v>0</v>
      </c>
      <c r="Y434" s="58">
        <f t="shared" si="38"/>
        <v>0</v>
      </c>
      <c r="Z434" s="55"/>
      <c r="AA434" s="55">
        <f>SUMIFS('B0.3.XK'!L:L,'B0.3.XK'!A:A,'B0.SUM (tuần 0)'!$A434)</f>
        <v>0</v>
      </c>
      <c r="AB434" s="55"/>
      <c r="AC434" s="55">
        <f>SUMIFS('B0.5.GT2'!L:L,'B0.5.GT2'!A:A,'B0.SUM (tuần 0)'!$A434)</f>
        <v>0</v>
      </c>
      <c r="AD434" s="55">
        <f>SUMIFS('B0.4.OEM'!L:L,'B0.4.OEM'!A:A,'B0.SUM (tuần 0)'!$A434)</f>
        <v>0</v>
      </c>
      <c r="AE434" s="55"/>
      <c r="AF434" s="55">
        <f>SUMIFS('B0.8.Online'!L:L,'B0.8.Online'!A:A,'B0.SUM (tuần 0)'!$A434)</f>
        <v>0</v>
      </c>
      <c r="AG434" s="59">
        <f t="shared" si="39"/>
        <v>0</v>
      </c>
      <c r="AH434" s="60"/>
      <c r="AI434" s="60">
        <f>SUMIFS('B0.3.XK'!M:M,'B0.3.XK'!A:A,'B0.SUM (tuần 0)'!$A434)</f>
        <v>0</v>
      </c>
      <c r="AJ434" s="60"/>
      <c r="AK434" s="60">
        <f>SUMIFS('B0.5.GT2'!M:M,'B0.5.GT2'!A:A,'B0.SUM (tuần 0)'!$A434)</f>
        <v>0</v>
      </c>
      <c r="AL434" s="55">
        <f>SUMIFS('B0.4.OEM'!M:M,'B0.4.OEM'!A:A,'B0.SUM (tuần 0)'!$A434)</f>
        <v>0</v>
      </c>
      <c r="AM434" s="60"/>
      <c r="AN434" s="60">
        <f>SUMIFS('B0.8.Online'!M:M,'B0.8.Online'!A:A,'B0.SUM (tuần 0)'!$A434)</f>
        <v>0</v>
      </c>
      <c r="AO434" s="61"/>
      <c r="AP434" s="1">
        <f>SUMIFS('B1.SUM (tuần 4)'!$I:$I,'B1.SUM (tuần 4)'!$A:$A,'B0.SUM (tuần 0)'!$A434)</f>
        <v>0</v>
      </c>
      <c r="AQ434" s="62">
        <f t="shared" si="40"/>
        <v>1500</v>
      </c>
    </row>
    <row r="435" spans="1:43" ht="13.5" customHeight="1">
      <c r="A435" s="63">
        <v>2005010132</v>
      </c>
      <c r="B435" s="64" t="s">
        <v>677</v>
      </c>
      <c r="C435" s="64" t="s">
        <v>668</v>
      </c>
      <c r="D435" s="52" t="s">
        <v>42</v>
      </c>
      <c r="E435" s="52" t="s">
        <v>477</v>
      </c>
      <c r="F435" s="52"/>
      <c r="G435" s="52"/>
      <c r="H435" s="52">
        <v>23153</v>
      </c>
      <c r="I435" s="56">
        <f t="shared" si="36"/>
        <v>0</v>
      </c>
      <c r="J435" s="55"/>
      <c r="K435" s="55">
        <f>SUMIFS('B0.3.XK'!J:J,'B0.3.XK'!A:A,'B0.SUM (tuần 0)'!$A435)</f>
        <v>0</v>
      </c>
      <c r="L435" s="55"/>
      <c r="M435" s="55">
        <f>SUMIFS('B0.5.GT2'!K:K,'B0.5.GT2'!A:A,'B0.SUM (tuần 0)'!$A435)</f>
        <v>0</v>
      </c>
      <c r="N435" s="55">
        <f>SUMIFS('B0.4.OEM'!J:J,'B0.4.OEM'!A:A,'B0.SUM (tuần 0)'!$A435)</f>
        <v>0</v>
      </c>
      <c r="O435" s="55"/>
      <c r="P435" s="55">
        <f>SUMIFS('B0.8.Online'!J:J,'B0.8.Online'!A:A,'B0.SUM (tuần 0)'!$A435)</f>
        <v>0</v>
      </c>
      <c r="Q435" s="57">
        <f t="shared" si="37"/>
        <v>800</v>
      </c>
      <c r="R435" s="55"/>
      <c r="S435" s="55">
        <f>SUMIFS('B0.3.XK'!K:K,'B0.3.XK'!A:A,'B0.SUM (tuần 0)'!$A435)</f>
        <v>800</v>
      </c>
      <c r="T435" s="55"/>
      <c r="U435" s="55">
        <f>SUMIFS('B0.5.GT2'!K:K,'B0.5.GT2'!A:A,'B0.SUM (tuần 0)'!$A435)</f>
        <v>0</v>
      </c>
      <c r="V435" s="55">
        <f>SUMIFS('B0.4.OEM'!K:K,'B0.4.OEM'!A:A,'B0.SUM (tuần 0)'!$A435)</f>
        <v>0</v>
      </c>
      <c r="W435" s="55"/>
      <c r="X435" s="55">
        <f>SUMIFS('B0.8.Online'!K:K,'B0.8.Online'!A:A,'B0.SUM (tuần 0)'!$A435)</f>
        <v>0</v>
      </c>
      <c r="Y435" s="58">
        <f t="shared" si="38"/>
        <v>0</v>
      </c>
      <c r="Z435" s="55"/>
      <c r="AA435" s="55">
        <f>SUMIFS('B0.3.XK'!L:L,'B0.3.XK'!A:A,'B0.SUM (tuần 0)'!$A435)</f>
        <v>0</v>
      </c>
      <c r="AB435" s="55"/>
      <c r="AC435" s="55">
        <f>SUMIFS('B0.5.GT2'!L:L,'B0.5.GT2'!A:A,'B0.SUM (tuần 0)'!$A435)</f>
        <v>0</v>
      </c>
      <c r="AD435" s="55">
        <f>SUMIFS('B0.4.OEM'!L:L,'B0.4.OEM'!A:A,'B0.SUM (tuần 0)'!$A435)</f>
        <v>0</v>
      </c>
      <c r="AE435" s="55"/>
      <c r="AF435" s="55">
        <f>SUMIFS('B0.8.Online'!L:L,'B0.8.Online'!A:A,'B0.SUM (tuần 0)'!$A435)</f>
        <v>0</v>
      </c>
      <c r="AG435" s="59">
        <f t="shared" si="39"/>
        <v>0</v>
      </c>
      <c r="AH435" s="60"/>
      <c r="AI435" s="60">
        <f>SUMIFS('B0.3.XK'!M:M,'B0.3.XK'!A:A,'B0.SUM (tuần 0)'!$A435)</f>
        <v>0</v>
      </c>
      <c r="AJ435" s="60"/>
      <c r="AK435" s="60">
        <f>SUMIFS('B0.5.GT2'!M:M,'B0.5.GT2'!A:A,'B0.SUM (tuần 0)'!$A435)</f>
        <v>0</v>
      </c>
      <c r="AL435" s="55">
        <f>SUMIFS('B0.4.OEM'!M:M,'B0.4.OEM'!A:A,'B0.SUM (tuần 0)'!$A435)</f>
        <v>0</v>
      </c>
      <c r="AM435" s="60"/>
      <c r="AN435" s="60">
        <f>SUMIFS('B0.8.Online'!M:M,'B0.8.Online'!A:A,'B0.SUM (tuần 0)'!$A435)</f>
        <v>0</v>
      </c>
      <c r="AO435" s="61"/>
      <c r="AP435" s="1">
        <f>SUMIFS('B1.SUM (tuần 4)'!$I:$I,'B1.SUM (tuần 4)'!$A:$A,'B0.SUM (tuần 0)'!$A435)</f>
        <v>0</v>
      </c>
      <c r="AQ435" s="62">
        <f t="shared" si="40"/>
        <v>0</v>
      </c>
    </row>
    <row r="436" spans="1:43" ht="13.5" customHeight="1">
      <c r="A436" s="63">
        <v>2005010135</v>
      </c>
      <c r="B436" s="64" t="s">
        <v>678</v>
      </c>
      <c r="C436" s="64" t="s">
        <v>668</v>
      </c>
      <c r="D436" s="52" t="s">
        <v>42</v>
      </c>
      <c r="E436" s="52" t="s">
        <v>477</v>
      </c>
      <c r="F436" s="52"/>
      <c r="G436" s="52"/>
      <c r="H436" s="52">
        <v>25784</v>
      </c>
      <c r="I436" s="56">
        <f t="shared" si="36"/>
        <v>0</v>
      </c>
      <c r="J436" s="55"/>
      <c r="K436" s="55">
        <f>SUMIFS('B0.3.XK'!J:J,'B0.3.XK'!A:A,'B0.SUM (tuần 0)'!$A436)</f>
        <v>0</v>
      </c>
      <c r="L436" s="55"/>
      <c r="M436" s="55">
        <f>SUMIFS('B0.5.GT2'!K:K,'B0.5.GT2'!A:A,'B0.SUM (tuần 0)'!$A436)</f>
        <v>0</v>
      </c>
      <c r="N436" s="55">
        <f>SUMIFS('B0.4.OEM'!J:J,'B0.4.OEM'!A:A,'B0.SUM (tuần 0)'!$A436)</f>
        <v>0</v>
      </c>
      <c r="O436" s="55"/>
      <c r="P436" s="55">
        <f>SUMIFS('B0.8.Online'!J:J,'B0.8.Online'!A:A,'B0.SUM (tuần 0)'!$A436)</f>
        <v>0</v>
      </c>
      <c r="Q436" s="57">
        <f t="shared" si="37"/>
        <v>0</v>
      </c>
      <c r="R436" s="55"/>
      <c r="S436" s="55">
        <f>SUMIFS('B0.3.XK'!K:K,'B0.3.XK'!A:A,'B0.SUM (tuần 0)'!$A436)</f>
        <v>0</v>
      </c>
      <c r="T436" s="55"/>
      <c r="U436" s="55">
        <f>SUMIFS('B0.5.GT2'!K:K,'B0.5.GT2'!A:A,'B0.SUM (tuần 0)'!$A436)</f>
        <v>0</v>
      </c>
      <c r="V436" s="55">
        <f>SUMIFS('B0.4.OEM'!K:K,'B0.4.OEM'!A:A,'B0.SUM (tuần 0)'!$A436)</f>
        <v>0</v>
      </c>
      <c r="W436" s="55"/>
      <c r="X436" s="55">
        <f>SUMIFS('B0.8.Online'!K:K,'B0.8.Online'!A:A,'B0.SUM (tuần 0)'!$A436)</f>
        <v>0</v>
      </c>
      <c r="Y436" s="58">
        <f t="shared" si="38"/>
        <v>6600</v>
      </c>
      <c r="Z436" s="55"/>
      <c r="AA436" s="55">
        <f>SUMIFS('B0.3.XK'!L:L,'B0.3.XK'!A:A,'B0.SUM (tuần 0)'!$A436)</f>
        <v>6600</v>
      </c>
      <c r="AB436" s="55"/>
      <c r="AC436" s="55">
        <f>SUMIFS('B0.5.GT2'!L:L,'B0.5.GT2'!A:A,'B0.SUM (tuần 0)'!$A436)</f>
        <v>0</v>
      </c>
      <c r="AD436" s="55">
        <f>SUMIFS('B0.4.OEM'!L:L,'B0.4.OEM'!A:A,'B0.SUM (tuần 0)'!$A436)</f>
        <v>0</v>
      </c>
      <c r="AE436" s="55"/>
      <c r="AF436" s="55">
        <f>SUMIFS('B0.8.Online'!L:L,'B0.8.Online'!A:A,'B0.SUM (tuần 0)'!$A436)</f>
        <v>0</v>
      </c>
      <c r="AG436" s="59">
        <f t="shared" si="39"/>
        <v>0</v>
      </c>
      <c r="AH436" s="60"/>
      <c r="AI436" s="60">
        <f>SUMIFS('B0.3.XK'!M:M,'B0.3.XK'!A:A,'B0.SUM (tuần 0)'!$A436)</f>
        <v>0</v>
      </c>
      <c r="AJ436" s="60"/>
      <c r="AK436" s="60">
        <f>SUMIFS('B0.5.GT2'!M:M,'B0.5.GT2'!A:A,'B0.SUM (tuần 0)'!$A436)</f>
        <v>0</v>
      </c>
      <c r="AL436" s="55">
        <f>SUMIFS('B0.4.OEM'!M:M,'B0.4.OEM'!A:A,'B0.SUM (tuần 0)'!$A436)</f>
        <v>0</v>
      </c>
      <c r="AM436" s="60"/>
      <c r="AN436" s="60">
        <f>SUMIFS('B0.8.Online'!M:M,'B0.8.Online'!A:A,'B0.SUM (tuần 0)'!$A436)</f>
        <v>0</v>
      </c>
      <c r="AO436" s="61"/>
      <c r="AP436" s="1">
        <f>SUMIFS('B1.SUM (tuần 4)'!$I:$I,'B1.SUM (tuần 4)'!$A:$A,'B0.SUM (tuần 0)'!$A436)</f>
        <v>0</v>
      </c>
      <c r="AQ436" s="62">
        <f t="shared" si="40"/>
        <v>0</v>
      </c>
    </row>
    <row r="437" spans="1:43" ht="13.5" customHeight="1">
      <c r="A437" s="63">
        <v>2005010193</v>
      </c>
      <c r="B437" s="64" t="s">
        <v>679</v>
      </c>
      <c r="C437" s="64" t="s">
        <v>668</v>
      </c>
      <c r="D437" s="52" t="s">
        <v>42</v>
      </c>
      <c r="E437" s="52" t="s">
        <v>477</v>
      </c>
      <c r="F437" s="52"/>
      <c r="G437" s="52"/>
      <c r="H437" s="52">
        <v>12366</v>
      </c>
      <c r="I437" s="56">
        <f t="shared" si="36"/>
        <v>0</v>
      </c>
      <c r="J437" s="55"/>
      <c r="K437" s="55">
        <f>SUMIFS('B0.3.XK'!J:J,'B0.3.XK'!A:A,'B0.SUM (tuần 0)'!$A437)</f>
        <v>0</v>
      </c>
      <c r="L437" s="55"/>
      <c r="M437" s="55">
        <f>SUMIFS('B0.5.GT2'!K:K,'B0.5.GT2'!A:A,'B0.SUM (tuần 0)'!$A437)</f>
        <v>0</v>
      </c>
      <c r="N437" s="55">
        <f>SUMIFS('B0.4.OEM'!J:J,'B0.4.OEM'!A:A,'B0.SUM (tuần 0)'!$A437)</f>
        <v>0</v>
      </c>
      <c r="O437" s="55"/>
      <c r="P437" s="55">
        <f>SUMIFS('B0.8.Online'!J:J,'B0.8.Online'!A:A,'B0.SUM (tuần 0)'!$A437)</f>
        <v>0</v>
      </c>
      <c r="Q437" s="57">
        <f t="shared" si="37"/>
        <v>0</v>
      </c>
      <c r="R437" s="55"/>
      <c r="S437" s="55">
        <f>SUMIFS('B0.3.XK'!K:K,'B0.3.XK'!A:A,'B0.SUM (tuần 0)'!$A437)</f>
        <v>0</v>
      </c>
      <c r="T437" s="55"/>
      <c r="U437" s="55">
        <f>SUMIFS('B0.5.GT2'!K:K,'B0.5.GT2'!A:A,'B0.SUM (tuần 0)'!$A437)</f>
        <v>0</v>
      </c>
      <c r="V437" s="55">
        <f>SUMIFS('B0.4.OEM'!K:K,'B0.4.OEM'!A:A,'B0.SUM (tuần 0)'!$A437)</f>
        <v>0</v>
      </c>
      <c r="W437" s="55"/>
      <c r="X437" s="55">
        <f>SUMIFS('B0.8.Online'!K:K,'B0.8.Online'!A:A,'B0.SUM (tuần 0)'!$A437)</f>
        <v>0</v>
      </c>
      <c r="Y437" s="58">
        <f t="shared" si="38"/>
        <v>0</v>
      </c>
      <c r="Z437" s="55"/>
      <c r="AA437" s="55">
        <f>SUMIFS('B0.3.XK'!L:L,'B0.3.XK'!A:A,'B0.SUM (tuần 0)'!$A437)</f>
        <v>0</v>
      </c>
      <c r="AB437" s="55"/>
      <c r="AC437" s="55">
        <f>SUMIFS('B0.5.GT2'!L:L,'B0.5.GT2'!A:A,'B0.SUM (tuần 0)'!$A437)</f>
        <v>0</v>
      </c>
      <c r="AD437" s="55">
        <f>SUMIFS('B0.4.OEM'!L:L,'B0.4.OEM'!A:A,'B0.SUM (tuần 0)'!$A437)</f>
        <v>0</v>
      </c>
      <c r="AE437" s="55"/>
      <c r="AF437" s="55">
        <f>SUMIFS('B0.8.Online'!L:L,'B0.8.Online'!A:A,'B0.SUM (tuần 0)'!$A437)</f>
        <v>0</v>
      </c>
      <c r="AG437" s="59">
        <f t="shared" si="39"/>
        <v>0</v>
      </c>
      <c r="AH437" s="60"/>
      <c r="AI437" s="60">
        <f>SUMIFS('B0.3.XK'!M:M,'B0.3.XK'!A:A,'B0.SUM (tuần 0)'!$A437)</f>
        <v>0</v>
      </c>
      <c r="AJ437" s="60"/>
      <c r="AK437" s="60">
        <f>SUMIFS('B0.5.GT2'!M:M,'B0.5.GT2'!A:A,'B0.SUM (tuần 0)'!$A437)</f>
        <v>0</v>
      </c>
      <c r="AL437" s="55">
        <f>SUMIFS('B0.4.OEM'!M:M,'B0.4.OEM'!A:A,'B0.SUM (tuần 0)'!$A437)</f>
        <v>0</v>
      </c>
      <c r="AM437" s="60"/>
      <c r="AN437" s="60">
        <f>SUMIFS('B0.8.Online'!M:M,'B0.8.Online'!A:A,'B0.SUM (tuần 0)'!$A437)</f>
        <v>0</v>
      </c>
      <c r="AO437" s="61"/>
      <c r="AP437" s="1">
        <f>SUMIFS('B1.SUM (tuần 4)'!$I:$I,'B1.SUM (tuần 4)'!$A:$A,'B0.SUM (tuần 0)'!$A437)</f>
        <v>0</v>
      </c>
      <c r="AQ437" s="62">
        <f t="shared" si="40"/>
        <v>0</v>
      </c>
    </row>
    <row r="438" spans="1:43" ht="13.5" customHeight="1">
      <c r="A438" s="63">
        <v>2005010195</v>
      </c>
      <c r="B438" s="64" t="s">
        <v>680</v>
      </c>
      <c r="C438" s="64" t="s">
        <v>668</v>
      </c>
      <c r="D438" s="52" t="s">
        <v>42</v>
      </c>
      <c r="E438" s="52" t="s">
        <v>477</v>
      </c>
      <c r="F438" s="52"/>
      <c r="G438" s="52"/>
      <c r="H438" s="52">
        <v>24293</v>
      </c>
      <c r="I438" s="56">
        <f t="shared" si="36"/>
        <v>0</v>
      </c>
      <c r="J438" s="55"/>
      <c r="K438" s="55">
        <f>SUMIFS('B0.3.XK'!J:J,'B0.3.XK'!A:A,'B0.SUM (tuần 0)'!$A438)</f>
        <v>0</v>
      </c>
      <c r="L438" s="55"/>
      <c r="M438" s="55">
        <f>SUMIFS('B0.5.GT2'!K:K,'B0.5.GT2'!A:A,'B0.SUM (tuần 0)'!$A438)</f>
        <v>0</v>
      </c>
      <c r="N438" s="55">
        <f>SUMIFS('B0.4.OEM'!J:J,'B0.4.OEM'!A:A,'B0.SUM (tuần 0)'!$A438)</f>
        <v>0</v>
      </c>
      <c r="O438" s="55"/>
      <c r="P438" s="55">
        <f>SUMIFS('B0.8.Online'!J:J,'B0.8.Online'!A:A,'B0.SUM (tuần 0)'!$A438)</f>
        <v>0</v>
      </c>
      <c r="Q438" s="57">
        <f t="shared" si="37"/>
        <v>0</v>
      </c>
      <c r="R438" s="55"/>
      <c r="S438" s="55">
        <f>SUMIFS('B0.3.XK'!K:K,'B0.3.XK'!A:A,'B0.SUM (tuần 0)'!$A438)</f>
        <v>0</v>
      </c>
      <c r="T438" s="55"/>
      <c r="U438" s="55">
        <f>SUMIFS('B0.5.GT2'!K:K,'B0.5.GT2'!A:A,'B0.SUM (tuần 0)'!$A438)</f>
        <v>0</v>
      </c>
      <c r="V438" s="55">
        <f>SUMIFS('B0.4.OEM'!K:K,'B0.4.OEM'!A:A,'B0.SUM (tuần 0)'!$A438)</f>
        <v>0</v>
      </c>
      <c r="W438" s="55"/>
      <c r="X438" s="55">
        <f>SUMIFS('B0.8.Online'!K:K,'B0.8.Online'!A:A,'B0.SUM (tuần 0)'!$A438)</f>
        <v>0</v>
      </c>
      <c r="Y438" s="58">
        <f t="shared" si="38"/>
        <v>0</v>
      </c>
      <c r="Z438" s="55"/>
      <c r="AA438" s="55">
        <f>SUMIFS('B0.3.XK'!L:L,'B0.3.XK'!A:A,'B0.SUM (tuần 0)'!$A438)</f>
        <v>0</v>
      </c>
      <c r="AB438" s="55"/>
      <c r="AC438" s="55">
        <f>SUMIFS('B0.5.GT2'!L:L,'B0.5.GT2'!A:A,'B0.SUM (tuần 0)'!$A438)</f>
        <v>0</v>
      </c>
      <c r="AD438" s="55">
        <f>SUMIFS('B0.4.OEM'!L:L,'B0.4.OEM'!A:A,'B0.SUM (tuần 0)'!$A438)</f>
        <v>0</v>
      </c>
      <c r="AE438" s="55"/>
      <c r="AF438" s="55">
        <f>SUMIFS('B0.8.Online'!L:L,'B0.8.Online'!A:A,'B0.SUM (tuần 0)'!$A438)</f>
        <v>0</v>
      </c>
      <c r="AG438" s="59">
        <f t="shared" si="39"/>
        <v>0</v>
      </c>
      <c r="AH438" s="60"/>
      <c r="AI438" s="60">
        <f>SUMIFS('B0.3.XK'!M:M,'B0.3.XK'!A:A,'B0.SUM (tuần 0)'!$A438)</f>
        <v>0</v>
      </c>
      <c r="AJ438" s="60"/>
      <c r="AK438" s="60">
        <f>SUMIFS('B0.5.GT2'!M:M,'B0.5.GT2'!A:A,'B0.SUM (tuần 0)'!$A438)</f>
        <v>0</v>
      </c>
      <c r="AL438" s="55">
        <f>SUMIFS('B0.4.OEM'!M:M,'B0.4.OEM'!A:A,'B0.SUM (tuần 0)'!$A438)</f>
        <v>0</v>
      </c>
      <c r="AM438" s="60"/>
      <c r="AN438" s="60">
        <f>SUMIFS('B0.8.Online'!M:M,'B0.8.Online'!A:A,'B0.SUM (tuần 0)'!$A438)</f>
        <v>0</v>
      </c>
      <c r="AO438" s="61"/>
      <c r="AP438" s="1">
        <f>SUMIFS('B1.SUM (tuần 4)'!$I:$I,'B1.SUM (tuần 4)'!$A:$A,'B0.SUM (tuần 0)'!$A438)</f>
        <v>0</v>
      </c>
      <c r="AQ438" s="62">
        <f t="shared" si="40"/>
        <v>0</v>
      </c>
    </row>
    <row r="439" spans="1:43" ht="13.5" customHeight="1">
      <c r="A439" s="63">
        <v>2005010207</v>
      </c>
      <c r="B439" s="64" t="s">
        <v>681</v>
      </c>
      <c r="C439" s="64" t="s">
        <v>668</v>
      </c>
      <c r="D439" s="52" t="s">
        <v>42</v>
      </c>
      <c r="E439" s="52" t="s">
        <v>477</v>
      </c>
      <c r="F439" s="52"/>
      <c r="G439" s="52"/>
      <c r="H439" s="52">
        <v>21048</v>
      </c>
      <c r="I439" s="56">
        <f t="shared" si="36"/>
        <v>0</v>
      </c>
      <c r="J439" s="55"/>
      <c r="K439" s="55">
        <f>SUMIFS('B0.3.XK'!J:J,'B0.3.XK'!A:A,'B0.SUM (tuần 0)'!$A439)</f>
        <v>0</v>
      </c>
      <c r="L439" s="55"/>
      <c r="M439" s="55">
        <f>SUMIFS('B0.5.GT2'!K:K,'B0.5.GT2'!A:A,'B0.SUM (tuần 0)'!$A439)</f>
        <v>0</v>
      </c>
      <c r="N439" s="55">
        <f>SUMIFS('B0.4.OEM'!J:J,'B0.4.OEM'!A:A,'B0.SUM (tuần 0)'!$A439)</f>
        <v>0</v>
      </c>
      <c r="O439" s="55"/>
      <c r="P439" s="55">
        <f>SUMIFS('B0.8.Online'!J:J,'B0.8.Online'!A:A,'B0.SUM (tuần 0)'!$A439)</f>
        <v>0</v>
      </c>
      <c r="Q439" s="57">
        <f t="shared" si="37"/>
        <v>0</v>
      </c>
      <c r="R439" s="55"/>
      <c r="S439" s="55">
        <f>SUMIFS('B0.3.XK'!K:K,'B0.3.XK'!A:A,'B0.SUM (tuần 0)'!$A439)</f>
        <v>0</v>
      </c>
      <c r="T439" s="55"/>
      <c r="U439" s="55">
        <f>SUMIFS('B0.5.GT2'!K:K,'B0.5.GT2'!A:A,'B0.SUM (tuần 0)'!$A439)</f>
        <v>0</v>
      </c>
      <c r="V439" s="55">
        <f>SUMIFS('B0.4.OEM'!K:K,'B0.4.OEM'!A:A,'B0.SUM (tuần 0)'!$A439)</f>
        <v>0</v>
      </c>
      <c r="W439" s="55"/>
      <c r="X439" s="55">
        <f>SUMIFS('B0.8.Online'!K:K,'B0.8.Online'!A:A,'B0.SUM (tuần 0)'!$A439)</f>
        <v>0</v>
      </c>
      <c r="Y439" s="58">
        <f t="shared" si="38"/>
        <v>0</v>
      </c>
      <c r="Z439" s="55"/>
      <c r="AA439" s="55">
        <f>SUMIFS('B0.3.XK'!L:L,'B0.3.XK'!A:A,'B0.SUM (tuần 0)'!$A439)</f>
        <v>0</v>
      </c>
      <c r="AB439" s="55"/>
      <c r="AC439" s="55">
        <f>SUMIFS('B0.5.GT2'!L:L,'B0.5.GT2'!A:A,'B0.SUM (tuần 0)'!$A439)</f>
        <v>0</v>
      </c>
      <c r="AD439" s="55">
        <f>SUMIFS('B0.4.OEM'!L:L,'B0.4.OEM'!A:A,'B0.SUM (tuần 0)'!$A439)</f>
        <v>0</v>
      </c>
      <c r="AE439" s="55"/>
      <c r="AF439" s="55">
        <f>SUMIFS('B0.8.Online'!L:L,'B0.8.Online'!A:A,'B0.SUM (tuần 0)'!$A439)</f>
        <v>0</v>
      </c>
      <c r="AG439" s="59">
        <f t="shared" si="39"/>
        <v>0</v>
      </c>
      <c r="AH439" s="60"/>
      <c r="AI439" s="60">
        <f>SUMIFS('B0.3.XK'!M:M,'B0.3.XK'!A:A,'B0.SUM (tuần 0)'!$A439)</f>
        <v>0</v>
      </c>
      <c r="AJ439" s="60"/>
      <c r="AK439" s="60">
        <f>SUMIFS('B0.5.GT2'!M:M,'B0.5.GT2'!A:A,'B0.SUM (tuần 0)'!$A439)</f>
        <v>0</v>
      </c>
      <c r="AL439" s="55">
        <f>SUMIFS('B0.4.OEM'!M:M,'B0.4.OEM'!A:A,'B0.SUM (tuần 0)'!$A439)</f>
        <v>0</v>
      </c>
      <c r="AM439" s="60"/>
      <c r="AN439" s="60">
        <f>SUMIFS('B0.8.Online'!M:M,'B0.8.Online'!A:A,'B0.SUM (tuần 0)'!$A439)</f>
        <v>0</v>
      </c>
      <c r="AO439" s="61"/>
      <c r="AP439" s="1">
        <f>SUMIFS('B1.SUM (tuần 4)'!$I:$I,'B1.SUM (tuần 4)'!$A:$A,'B0.SUM (tuần 0)'!$A439)</f>
        <v>0</v>
      </c>
      <c r="AQ439" s="62">
        <f t="shared" si="40"/>
        <v>0</v>
      </c>
    </row>
    <row r="440" spans="1:43" ht="13.5" customHeight="1">
      <c r="A440" s="63">
        <v>2005010243</v>
      </c>
      <c r="B440" s="64" t="s">
        <v>682</v>
      </c>
      <c r="C440" s="64" t="s">
        <v>476</v>
      </c>
      <c r="D440" s="52" t="s">
        <v>42</v>
      </c>
      <c r="E440" s="52" t="s">
        <v>477</v>
      </c>
      <c r="F440" s="52"/>
      <c r="G440" s="52"/>
      <c r="H440" s="52"/>
      <c r="I440" s="56">
        <f t="shared" si="36"/>
        <v>0</v>
      </c>
      <c r="J440" s="55"/>
      <c r="K440" s="55">
        <f>SUMIFS('B0.3.XK'!J:J,'B0.3.XK'!A:A,'B0.SUM (tuần 0)'!$A440)</f>
        <v>0</v>
      </c>
      <c r="L440" s="55"/>
      <c r="M440" s="55">
        <f>SUMIFS('B0.5.GT2'!K:K,'B0.5.GT2'!A:A,'B0.SUM (tuần 0)'!$A440)</f>
        <v>0</v>
      </c>
      <c r="N440" s="55">
        <f>SUMIFS('B0.4.OEM'!J:J,'B0.4.OEM'!A:A,'B0.SUM (tuần 0)'!$A440)</f>
        <v>0</v>
      </c>
      <c r="O440" s="55"/>
      <c r="P440" s="55">
        <f>SUMIFS('B0.8.Online'!J:J,'B0.8.Online'!A:A,'B0.SUM (tuần 0)'!$A440)</f>
        <v>0</v>
      </c>
      <c r="Q440" s="57">
        <f t="shared" si="37"/>
        <v>380</v>
      </c>
      <c r="R440" s="55"/>
      <c r="S440" s="55">
        <f>SUMIFS('B0.3.XK'!K:K,'B0.3.XK'!A:A,'B0.SUM (tuần 0)'!$A440)</f>
        <v>380</v>
      </c>
      <c r="T440" s="55"/>
      <c r="U440" s="55">
        <f>SUMIFS('B0.5.GT2'!K:K,'B0.5.GT2'!A:A,'B0.SUM (tuần 0)'!$A440)</f>
        <v>0</v>
      </c>
      <c r="V440" s="55">
        <f>SUMIFS('B0.4.OEM'!K:K,'B0.4.OEM'!A:A,'B0.SUM (tuần 0)'!$A440)</f>
        <v>0</v>
      </c>
      <c r="W440" s="55"/>
      <c r="X440" s="55">
        <f>SUMIFS('B0.8.Online'!K:K,'B0.8.Online'!A:A,'B0.SUM (tuần 0)'!$A440)</f>
        <v>0</v>
      </c>
      <c r="Y440" s="58">
        <f t="shared" si="38"/>
        <v>0</v>
      </c>
      <c r="Z440" s="55"/>
      <c r="AA440" s="55">
        <f>SUMIFS('B0.3.XK'!L:L,'B0.3.XK'!A:A,'B0.SUM (tuần 0)'!$A440)</f>
        <v>0</v>
      </c>
      <c r="AB440" s="55"/>
      <c r="AC440" s="55">
        <f>SUMIFS('B0.5.GT2'!L:L,'B0.5.GT2'!A:A,'B0.SUM (tuần 0)'!$A440)</f>
        <v>0</v>
      </c>
      <c r="AD440" s="55">
        <f>SUMIFS('B0.4.OEM'!L:L,'B0.4.OEM'!A:A,'B0.SUM (tuần 0)'!$A440)</f>
        <v>0</v>
      </c>
      <c r="AE440" s="55"/>
      <c r="AF440" s="55">
        <f>SUMIFS('B0.8.Online'!L:L,'B0.8.Online'!A:A,'B0.SUM (tuần 0)'!$A440)</f>
        <v>0</v>
      </c>
      <c r="AG440" s="59">
        <f t="shared" si="39"/>
        <v>0</v>
      </c>
      <c r="AH440" s="60"/>
      <c r="AI440" s="60">
        <f>SUMIFS('B0.3.XK'!M:M,'B0.3.XK'!A:A,'B0.SUM (tuần 0)'!$A440)</f>
        <v>0</v>
      </c>
      <c r="AJ440" s="60"/>
      <c r="AK440" s="60">
        <f>SUMIFS('B0.5.GT2'!M:M,'B0.5.GT2'!A:A,'B0.SUM (tuần 0)'!$A440)</f>
        <v>0</v>
      </c>
      <c r="AL440" s="55">
        <f>SUMIFS('B0.4.OEM'!M:M,'B0.4.OEM'!A:A,'B0.SUM (tuần 0)'!$A440)</f>
        <v>0</v>
      </c>
      <c r="AM440" s="60"/>
      <c r="AN440" s="60">
        <f>SUMIFS('B0.8.Online'!M:M,'B0.8.Online'!A:A,'B0.SUM (tuần 0)'!$A440)</f>
        <v>0</v>
      </c>
      <c r="AO440" s="61"/>
      <c r="AP440" s="1">
        <f>SUMIFS('B1.SUM (tuần 4)'!$I:$I,'B1.SUM (tuần 4)'!$A:$A,'B0.SUM (tuần 0)'!$A440)</f>
        <v>0</v>
      </c>
      <c r="AQ440" s="62">
        <f t="shared" si="40"/>
        <v>0</v>
      </c>
    </row>
    <row r="441" spans="1:43" ht="13.5" customHeight="1">
      <c r="A441" s="63">
        <v>2005010257</v>
      </c>
      <c r="B441" s="64" t="s">
        <v>683</v>
      </c>
      <c r="C441" s="64" t="s">
        <v>476</v>
      </c>
      <c r="D441" s="52" t="s">
        <v>42</v>
      </c>
      <c r="E441" s="52" t="s">
        <v>477</v>
      </c>
      <c r="F441" s="52"/>
      <c r="G441" s="52"/>
      <c r="H441" s="52">
        <v>14470</v>
      </c>
      <c r="I441" s="56">
        <f t="shared" si="36"/>
        <v>0</v>
      </c>
      <c r="J441" s="55"/>
      <c r="K441" s="55">
        <f>SUMIFS('B0.3.XK'!J:J,'B0.3.XK'!A:A,'B0.SUM (tuần 0)'!$A441)</f>
        <v>0</v>
      </c>
      <c r="L441" s="55"/>
      <c r="M441" s="55">
        <f>SUMIFS('B0.5.GT2'!K:K,'B0.5.GT2'!A:A,'B0.SUM (tuần 0)'!$A441)</f>
        <v>0</v>
      </c>
      <c r="N441" s="55">
        <f>SUMIFS('B0.4.OEM'!J:J,'B0.4.OEM'!A:A,'B0.SUM (tuần 0)'!$A441)</f>
        <v>0</v>
      </c>
      <c r="O441" s="55"/>
      <c r="P441" s="55">
        <f>SUMIFS('B0.8.Online'!J:J,'B0.8.Online'!A:A,'B0.SUM (tuần 0)'!$A441)</f>
        <v>0</v>
      </c>
      <c r="Q441" s="57">
        <f t="shared" si="37"/>
        <v>0</v>
      </c>
      <c r="R441" s="55"/>
      <c r="S441" s="55">
        <f>SUMIFS('B0.3.XK'!K:K,'B0.3.XK'!A:A,'B0.SUM (tuần 0)'!$A441)</f>
        <v>0</v>
      </c>
      <c r="T441" s="55"/>
      <c r="U441" s="55">
        <f>SUMIFS('B0.5.GT2'!K:K,'B0.5.GT2'!A:A,'B0.SUM (tuần 0)'!$A441)</f>
        <v>0</v>
      </c>
      <c r="V441" s="55">
        <f>SUMIFS('B0.4.OEM'!K:K,'B0.4.OEM'!A:A,'B0.SUM (tuần 0)'!$A441)</f>
        <v>0</v>
      </c>
      <c r="W441" s="55"/>
      <c r="X441" s="55">
        <f>SUMIFS('B0.8.Online'!K:K,'B0.8.Online'!A:A,'B0.SUM (tuần 0)'!$A441)</f>
        <v>0</v>
      </c>
      <c r="Y441" s="58">
        <f t="shared" si="38"/>
        <v>2200</v>
      </c>
      <c r="Z441" s="55"/>
      <c r="AA441" s="55">
        <f>SUMIFS('B0.3.XK'!L:L,'B0.3.XK'!A:A,'B0.SUM (tuần 0)'!$A441)</f>
        <v>2200</v>
      </c>
      <c r="AB441" s="55"/>
      <c r="AC441" s="55">
        <f>SUMIFS('B0.5.GT2'!L:L,'B0.5.GT2'!A:A,'B0.SUM (tuần 0)'!$A441)</f>
        <v>0</v>
      </c>
      <c r="AD441" s="55">
        <f>SUMIFS('B0.4.OEM'!L:L,'B0.4.OEM'!A:A,'B0.SUM (tuần 0)'!$A441)</f>
        <v>0</v>
      </c>
      <c r="AE441" s="55"/>
      <c r="AF441" s="55">
        <f>SUMIFS('B0.8.Online'!L:L,'B0.8.Online'!A:A,'B0.SUM (tuần 0)'!$A441)</f>
        <v>0</v>
      </c>
      <c r="AG441" s="59">
        <f t="shared" si="39"/>
        <v>0</v>
      </c>
      <c r="AH441" s="60"/>
      <c r="AI441" s="60">
        <f>SUMIFS('B0.3.XK'!M:M,'B0.3.XK'!A:A,'B0.SUM (tuần 0)'!$A441)</f>
        <v>0</v>
      </c>
      <c r="AJ441" s="60"/>
      <c r="AK441" s="60">
        <f>SUMIFS('B0.5.GT2'!M:M,'B0.5.GT2'!A:A,'B0.SUM (tuần 0)'!$A441)</f>
        <v>0</v>
      </c>
      <c r="AL441" s="55">
        <f>SUMIFS('B0.4.OEM'!M:M,'B0.4.OEM'!A:A,'B0.SUM (tuần 0)'!$A441)</f>
        <v>0</v>
      </c>
      <c r="AM441" s="60"/>
      <c r="AN441" s="60">
        <f>SUMIFS('B0.8.Online'!M:M,'B0.8.Online'!A:A,'B0.SUM (tuần 0)'!$A441)</f>
        <v>0</v>
      </c>
      <c r="AO441" s="61"/>
      <c r="AP441" s="1">
        <f>SUMIFS('B1.SUM (tuần 4)'!$I:$I,'B1.SUM (tuần 4)'!$A:$A,'B0.SUM (tuần 0)'!$A441)</f>
        <v>0</v>
      </c>
      <c r="AQ441" s="62">
        <f t="shared" si="40"/>
        <v>0</v>
      </c>
    </row>
    <row r="442" spans="1:43" ht="13.5" customHeight="1">
      <c r="A442" s="63">
        <v>2005010265</v>
      </c>
      <c r="B442" s="64" t="s">
        <v>684</v>
      </c>
      <c r="C442" s="64" t="s">
        <v>476</v>
      </c>
      <c r="D442" s="52" t="s">
        <v>42</v>
      </c>
      <c r="E442" s="52" t="s">
        <v>477</v>
      </c>
      <c r="F442" s="52"/>
      <c r="G442" s="52"/>
      <c r="H442" s="52">
        <v>26310</v>
      </c>
      <c r="I442" s="56">
        <f t="shared" si="36"/>
        <v>200</v>
      </c>
      <c r="J442" s="55"/>
      <c r="K442" s="55">
        <f>SUMIFS('B0.3.XK'!J:J,'B0.3.XK'!A:A,'B0.SUM (tuần 0)'!$A442)</f>
        <v>200</v>
      </c>
      <c r="L442" s="55"/>
      <c r="M442" s="55">
        <f>SUMIFS('B0.5.GT2'!K:K,'B0.5.GT2'!A:A,'B0.SUM (tuần 0)'!$A442)</f>
        <v>0</v>
      </c>
      <c r="N442" s="55">
        <f>SUMIFS('B0.4.OEM'!J:J,'B0.4.OEM'!A:A,'B0.SUM (tuần 0)'!$A442)</f>
        <v>0</v>
      </c>
      <c r="O442" s="55"/>
      <c r="P442" s="55">
        <f>SUMIFS('B0.8.Online'!J:J,'B0.8.Online'!A:A,'B0.SUM (tuần 0)'!$A442)</f>
        <v>0</v>
      </c>
      <c r="Q442" s="57">
        <f t="shared" si="37"/>
        <v>0</v>
      </c>
      <c r="R442" s="55"/>
      <c r="S442" s="55">
        <f>SUMIFS('B0.3.XK'!K:K,'B0.3.XK'!A:A,'B0.SUM (tuần 0)'!$A442)</f>
        <v>0</v>
      </c>
      <c r="T442" s="55"/>
      <c r="U442" s="55">
        <f>SUMIFS('B0.5.GT2'!K:K,'B0.5.GT2'!A:A,'B0.SUM (tuần 0)'!$A442)</f>
        <v>0</v>
      </c>
      <c r="V442" s="55">
        <f>SUMIFS('B0.4.OEM'!K:K,'B0.4.OEM'!A:A,'B0.SUM (tuần 0)'!$A442)</f>
        <v>0</v>
      </c>
      <c r="W442" s="55"/>
      <c r="X442" s="55">
        <f>SUMIFS('B0.8.Online'!K:K,'B0.8.Online'!A:A,'B0.SUM (tuần 0)'!$A442)</f>
        <v>0</v>
      </c>
      <c r="Y442" s="58">
        <f t="shared" si="38"/>
        <v>0</v>
      </c>
      <c r="Z442" s="55"/>
      <c r="AA442" s="55">
        <f>SUMIFS('B0.3.XK'!L:L,'B0.3.XK'!A:A,'B0.SUM (tuần 0)'!$A442)</f>
        <v>0</v>
      </c>
      <c r="AB442" s="55"/>
      <c r="AC442" s="55">
        <f>SUMIFS('B0.5.GT2'!L:L,'B0.5.GT2'!A:A,'B0.SUM (tuần 0)'!$A442)</f>
        <v>0</v>
      </c>
      <c r="AD442" s="55">
        <f>SUMIFS('B0.4.OEM'!L:L,'B0.4.OEM'!A:A,'B0.SUM (tuần 0)'!$A442)</f>
        <v>0</v>
      </c>
      <c r="AE442" s="55"/>
      <c r="AF442" s="55">
        <f>SUMIFS('B0.8.Online'!L:L,'B0.8.Online'!A:A,'B0.SUM (tuần 0)'!$A442)</f>
        <v>0</v>
      </c>
      <c r="AG442" s="59">
        <f t="shared" si="39"/>
        <v>0</v>
      </c>
      <c r="AH442" s="60"/>
      <c r="AI442" s="60">
        <f>SUMIFS('B0.3.XK'!M:M,'B0.3.XK'!A:A,'B0.SUM (tuần 0)'!$A442)</f>
        <v>0</v>
      </c>
      <c r="AJ442" s="60"/>
      <c r="AK442" s="60">
        <f>SUMIFS('B0.5.GT2'!M:M,'B0.5.GT2'!A:A,'B0.SUM (tuần 0)'!$A442)</f>
        <v>0</v>
      </c>
      <c r="AL442" s="55">
        <f>SUMIFS('B0.4.OEM'!M:M,'B0.4.OEM'!A:A,'B0.SUM (tuần 0)'!$A442)</f>
        <v>0</v>
      </c>
      <c r="AM442" s="60"/>
      <c r="AN442" s="60">
        <f>SUMIFS('B0.8.Online'!M:M,'B0.8.Online'!A:A,'B0.SUM (tuần 0)'!$A442)</f>
        <v>0</v>
      </c>
      <c r="AO442" s="61"/>
      <c r="AP442" s="1">
        <f>SUMIFS('B1.SUM (tuần 4)'!$I:$I,'B1.SUM (tuần 4)'!$A:$A,'B0.SUM (tuần 0)'!$A442)</f>
        <v>0</v>
      </c>
      <c r="AQ442" s="62">
        <f t="shared" si="40"/>
        <v>200</v>
      </c>
    </row>
    <row r="443" spans="1:43" ht="13.5" customHeight="1">
      <c r="A443" s="63">
        <v>2005010266</v>
      </c>
      <c r="B443" s="64" t="s">
        <v>685</v>
      </c>
      <c r="C443" s="64" t="s">
        <v>686</v>
      </c>
      <c r="D443" s="52" t="s">
        <v>309</v>
      </c>
      <c r="E443" s="52" t="s">
        <v>504</v>
      </c>
      <c r="F443" s="52"/>
      <c r="G443" s="52"/>
      <c r="H443" s="52">
        <v>38149</v>
      </c>
      <c r="I443" s="56">
        <f t="shared" si="36"/>
        <v>0</v>
      </c>
      <c r="J443" s="55"/>
      <c r="K443" s="55">
        <f>SUMIFS('B0.3.XK'!J:J,'B0.3.XK'!A:A,'B0.SUM (tuần 0)'!$A443)</f>
        <v>0</v>
      </c>
      <c r="L443" s="55"/>
      <c r="M443" s="55">
        <f>SUMIFS('B0.5.GT2'!K:K,'B0.5.GT2'!A:A,'B0.SUM (tuần 0)'!$A443)</f>
        <v>0</v>
      </c>
      <c r="N443" s="55">
        <f>SUMIFS('B0.4.OEM'!J:J,'B0.4.OEM'!A:A,'B0.SUM (tuần 0)'!$A443)</f>
        <v>0</v>
      </c>
      <c r="O443" s="55"/>
      <c r="P443" s="55">
        <f>SUMIFS('B0.8.Online'!J:J,'B0.8.Online'!A:A,'B0.SUM (tuần 0)'!$A443)</f>
        <v>0</v>
      </c>
      <c r="Q443" s="57">
        <f t="shared" si="37"/>
        <v>0</v>
      </c>
      <c r="R443" s="55"/>
      <c r="S443" s="55">
        <f>SUMIFS('B0.3.XK'!K:K,'B0.3.XK'!A:A,'B0.SUM (tuần 0)'!$A443)</f>
        <v>0</v>
      </c>
      <c r="T443" s="55"/>
      <c r="U443" s="55">
        <f>SUMIFS('B0.5.GT2'!K:K,'B0.5.GT2'!A:A,'B0.SUM (tuần 0)'!$A443)</f>
        <v>0</v>
      </c>
      <c r="V443" s="55">
        <f>SUMIFS('B0.4.OEM'!K:K,'B0.4.OEM'!A:A,'B0.SUM (tuần 0)'!$A443)</f>
        <v>0</v>
      </c>
      <c r="W443" s="55"/>
      <c r="X443" s="55">
        <f>SUMIFS('B0.8.Online'!K:K,'B0.8.Online'!A:A,'B0.SUM (tuần 0)'!$A443)</f>
        <v>0</v>
      </c>
      <c r="Y443" s="58">
        <f t="shared" si="38"/>
        <v>2400</v>
      </c>
      <c r="Z443" s="55"/>
      <c r="AA443" s="55">
        <f>SUMIFS('B0.3.XK'!L:L,'B0.3.XK'!A:A,'B0.SUM (tuần 0)'!$A443)</f>
        <v>2400</v>
      </c>
      <c r="AB443" s="55"/>
      <c r="AC443" s="55">
        <f>SUMIFS('B0.5.GT2'!L:L,'B0.5.GT2'!A:A,'B0.SUM (tuần 0)'!$A443)</f>
        <v>0</v>
      </c>
      <c r="AD443" s="55">
        <f>SUMIFS('B0.4.OEM'!L:L,'B0.4.OEM'!A:A,'B0.SUM (tuần 0)'!$A443)</f>
        <v>0</v>
      </c>
      <c r="AE443" s="55"/>
      <c r="AF443" s="55">
        <f>SUMIFS('B0.8.Online'!L:L,'B0.8.Online'!A:A,'B0.SUM (tuần 0)'!$A443)</f>
        <v>0</v>
      </c>
      <c r="AG443" s="59">
        <f t="shared" si="39"/>
        <v>0</v>
      </c>
      <c r="AH443" s="60"/>
      <c r="AI443" s="60">
        <f>SUMIFS('B0.3.XK'!M:M,'B0.3.XK'!A:A,'B0.SUM (tuần 0)'!$A443)</f>
        <v>0</v>
      </c>
      <c r="AJ443" s="60"/>
      <c r="AK443" s="60">
        <f>SUMIFS('B0.5.GT2'!M:M,'B0.5.GT2'!A:A,'B0.SUM (tuần 0)'!$A443)</f>
        <v>0</v>
      </c>
      <c r="AL443" s="55">
        <f>SUMIFS('B0.4.OEM'!M:M,'B0.4.OEM'!A:A,'B0.SUM (tuần 0)'!$A443)</f>
        <v>0</v>
      </c>
      <c r="AM443" s="60"/>
      <c r="AN443" s="60">
        <f>SUMIFS('B0.8.Online'!M:M,'B0.8.Online'!A:A,'B0.SUM (tuần 0)'!$A443)</f>
        <v>0</v>
      </c>
      <c r="AO443" s="61"/>
      <c r="AP443" s="1">
        <f>SUMIFS('B1.SUM (tuần 4)'!$I:$I,'B1.SUM (tuần 4)'!$A:$A,'B0.SUM (tuần 0)'!$A443)</f>
        <v>0</v>
      </c>
      <c r="AQ443" s="62">
        <f t="shared" si="40"/>
        <v>0</v>
      </c>
    </row>
    <row r="444" spans="1:43" ht="13.5" customHeight="1">
      <c r="A444" s="63">
        <v>2005010280</v>
      </c>
      <c r="B444" s="64" t="s">
        <v>687</v>
      </c>
      <c r="C444" s="64" t="s">
        <v>688</v>
      </c>
      <c r="D444" s="52" t="s">
        <v>42</v>
      </c>
      <c r="E444" s="52" t="s">
        <v>477</v>
      </c>
      <c r="F444" s="52"/>
      <c r="G444" s="52"/>
      <c r="H444" s="52">
        <v>12418</v>
      </c>
      <c r="I444" s="56">
        <f t="shared" si="36"/>
        <v>0</v>
      </c>
      <c r="J444" s="55"/>
      <c r="K444" s="55">
        <f>SUMIFS('B0.3.XK'!J:J,'B0.3.XK'!A:A,'B0.SUM (tuần 0)'!$A444)</f>
        <v>0</v>
      </c>
      <c r="L444" s="55"/>
      <c r="M444" s="55">
        <f>SUMIFS('B0.5.GT2'!K:K,'B0.5.GT2'!A:A,'B0.SUM (tuần 0)'!$A444)</f>
        <v>0</v>
      </c>
      <c r="N444" s="55">
        <f>SUMIFS('B0.4.OEM'!J:J,'B0.4.OEM'!A:A,'B0.SUM (tuần 0)'!$A444)</f>
        <v>0</v>
      </c>
      <c r="O444" s="55"/>
      <c r="P444" s="55">
        <f>SUMIFS('B0.8.Online'!J:J,'B0.8.Online'!A:A,'B0.SUM (tuần 0)'!$A444)</f>
        <v>0</v>
      </c>
      <c r="Q444" s="57">
        <f t="shared" si="37"/>
        <v>0</v>
      </c>
      <c r="R444" s="55"/>
      <c r="S444" s="55">
        <f>SUMIFS('B0.3.XK'!K:K,'B0.3.XK'!A:A,'B0.SUM (tuần 0)'!$A444)</f>
        <v>0</v>
      </c>
      <c r="T444" s="55"/>
      <c r="U444" s="55">
        <f>SUMIFS('B0.5.GT2'!K:K,'B0.5.GT2'!A:A,'B0.SUM (tuần 0)'!$A444)</f>
        <v>0</v>
      </c>
      <c r="V444" s="55">
        <f>SUMIFS('B0.4.OEM'!K:K,'B0.4.OEM'!A:A,'B0.SUM (tuần 0)'!$A444)</f>
        <v>0</v>
      </c>
      <c r="W444" s="55"/>
      <c r="X444" s="55">
        <f>SUMIFS('B0.8.Online'!K:K,'B0.8.Online'!A:A,'B0.SUM (tuần 0)'!$A444)</f>
        <v>0</v>
      </c>
      <c r="Y444" s="58">
        <f t="shared" si="38"/>
        <v>3000</v>
      </c>
      <c r="Z444" s="55"/>
      <c r="AA444" s="55">
        <f>SUMIFS('B0.3.XK'!L:L,'B0.3.XK'!A:A,'B0.SUM (tuần 0)'!$A444)</f>
        <v>3000</v>
      </c>
      <c r="AB444" s="55"/>
      <c r="AC444" s="55">
        <f>SUMIFS('B0.5.GT2'!L:L,'B0.5.GT2'!A:A,'B0.SUM (tuần 0)'!$A444)</f>
        <v>0</v>
      </c>
      <c r="AD444" s="55">
        <f>SUMIFS('B0.4.OEM'!L:L,'B0.4.OEM'!A:A,'B0.SUM (tuần 0)'!$A444)</f>
        <v>0</v>
      </c>
      <c r="AE444" s="55"/>
      <c r="AF444" s="55">
        <f>SUMIFS('B0.8.Online'!L:L,'B0.8.Online'!A:A,'B0.SUM (tuần 0)'!$A444)</f>
        <v>0</v>
      </c>
      <c r="AG444" s="59">
        <f t="shared" si="39"/>
        <v>100000</v>
      </c>
      <c r="AH444" s="60"/>
      <c r="AI444" s="60">
        <f>SUMIFS('B0.3.XK'!M:M,'B0.3.XK'!A:A,'B0.SUM (tuần 0)'!$A444)</f>
        <v>100000</v>
      </c>
      <c r="AJ444" s="60"/>
      <c r="AK444" s="60">
        <f>SUMIFS('B0.5.GT2'!M:M,'B0.5.GT2'!A:A,'B0.SUM (tuần 0)'!$A444)</f>
        <v>0</v>
      </c>
      <c r="AL444" s="55">
        <f>SUMIFS('B0.4.OEM'!M:M,'B0.4.OEM'!A:A,'B0.SUM (tuần 0)'!$A444)</f>
        <v>0</v>
      </c>
      <c r="AM444" s="60"/>
      <c r="AN444" s="60">
        <f>SUMIFS('B0.8.Online'!M:M,'B0.8.Online'!A:A,'B0.SUM (tuần 0)'!$A444)</f>
        <v>0</v>
      </c>
      <c r="AO444" s="61"/>
      <c r="AP444" s="1">
        <f>SUMIFS('B1.SUM (tuần 4)'!$I:$I,'B1.SUM (tuần 4)'!$A:$A,'B0.SUM (tuần 0)'!$A444)</f>
        <v>0</v>
      </c>
      <c r="AQ444" s="62">
        <f t="shared" si="40"/>
        <v>0</v>
      </c>
    </row>
    <row r="445" spans="1:43" ht="13.5" customHeight="1">
      <c r="A445" s="63">
        <v>2005010282</v>
      </c>
      <c r="B445" s="64" t="s">
        <v>689</v>
      </c>
      <c r="C445" s="64" t="s">
        <v>668</v>
      </c>
      <c r="D445" s="52" t="s">
        <v>42</v>
      </c>
      <c r="E445" s="52" t="s">
        <v>477</v>
      </c>
      <c r="F445" s="52"/>
      <c r="G445" s="52"/>
      <c r="H445" s="52">
        <v>21048</v>
      </c>
      <c r="I445" s="56">
        <f t="shared" si="36"/>
        <v>0</v>
      </c>
      <c r="J445" s="55"/>
      <c r="K445" s="55">
        <f>SUMIFS('B0.3.XK'!J:J,'B0.3.XK'!A:A,'B0.SUM (tuần 0)'!$A445)</f>
        <v>0</v>
      </c>
      <c r="L445" s="55"/>
      <c r="M445" s="55">
        <f>SUMIFS('B0.5.GT2'!K:K,'B0.5.GT2'!A:A,'B0.SUM (tuần 0)'!$A445)</f>
        <v>0</v>
      </c>
      <c r="N445" s="55">
        <f>SUMIFS('B0.4.OEM'!J:J,'B0.4.OEM'!A:A,'B0.SUM (tuần 0)'!$A445)</f>
        <v>0</v>
      </c>
      <c r="O445" s="55"/>
      <c r="P445" s="55">
        <f>SUMIFS('B0.8.Online'!J:J,'B0.8.Online'!A:A,'B0.SUM (tuần 0)'!$A445)</f>
        <v>0</v>
      </c>
      <c r="Q445" s="57">
        <f t="shared" si="37"/>
        <v>1000</v>
      </c>
      <c r="R445" s="55"/>
      <c r="S445" s="55">
        <f>SUMIFS('B0.3.XK'!K:K,'B0.3.XK'!A:A,'B0.SUM (tuần 0)'!$A445)</f>
        <v>1000</v>
      </c>
      <c r="T445" s="55"/>
      <c r="U445" s="55">
        <f>SUMIFS('B0.5.GT2'!K:K,'B0.5.GT2'!A:A,'B0.SUM (tuần 0)'!$A445)</f>
        <v>0</v>
      </c>
      <c r="V445" s="55">
        <f>SUMIFS('B0.4.OEM'!K:K,'B0.4.OEM'!A:A,'B0.SUM (tuần 0)'!$A445)</f>
        <v>0</v>
      </c>
      <c r="W445" s="55"/>
      <c r="X445" s="55">
        <f>SUMIFS('B0.8.Online'!K:K,'B0.8.Online'!A:A,'B0.SUM (tuần 0)'!$A445)</f>
        <v>0</v>
      </c>
      <c r="Y445" s="58">
        <f t="shared" si="38"/>
        <v>0</v>
      </c>
      <c r="Z445" s="55"/>
      <c r="AA445" s="55">
        <f>SUMIFS('B0.3.XK'!L:L,'B0.3.XK'!A:A,'B0.SUM (tuần 0)'!$A445)</f>
        <v>0</v>
      </c>
      <c r="AB445" s="55"/>
      <c r="AC445" s="55">
        <f>SUMIFS('B0.5.GT2'!L:L,'B0.5.GT2'!A:A,'B0.SUM (tuần 0)'!$A445)</f>
        <v>0</v>
      </c>
      <c r="AD445" s="55">
        <f>SUMIFS('B0.4.OEM'!L:L,'B0.4.OEM'!A:A,'B0.SUM (tuần 0)'!$A445)</f>
        <v>0</v>
      </c>
      <c r="AE445" s="55"/>
      <c r="AF445" s="55">
        <f>SUMIFS('B0.8.Online'!L:L,'B0.8.Online'!A:A,'B0.SUM (tuần 0)'!$A445)</f>
        <v>0</v>
      </c>
      <c r="AG445" s="59">
        <f t="shared" si="39"/>
        <v>0</v>
      </c>
      <c r="AH445" s="60"/>
      <c r="AI445" s="60">
        <f>SUMIFS('B0.3.XK'!M:M,'B0.3.XK'!A:A,'B0.SUM (tuần 0)'!$A445)</f>
        <v>0</v>
      </c>
      <c r="AJ445" s="60"/>
      <c r="AK445" s="60">
        <f>SUMIFS('B0.5.GT2'!M:M,'B0.5.GT2'!A:A,'B0.SUM (tuần 0)'!$A445)</f>
        <v>0</v>
      </c>
      <c r="AL445" s="55">
        <f>SUMIFS('B0.4.OEM'!M:M,'B0.4.OEM'!A:A,'B0.SUM (tuần 0)'!$A445)</f>
        <v>0</v>
      </c>
      <c r="AM445" s="60"/>
      <c r="AN445" s="60">
        <f>SUMIFS('B0.8.Online'!M:M,'B0.8.Online'!A:A,'B0.SUM (tuần 0)'!$A445)</f>
        <v>0</v>
      </c>
      <c r="AO445" s="61"/>
      <c r="AP445" s="1">
        <f>SUMIFS('B1.SUM (tuần 4)'!$I:$I,'B1.SUM (tuần 4)'!$A:$A,'B0.SUM (tuần 0)'!$A445)</f>
        <v>0</v>
      </c>
      <c r="AQ445" s="62">
        <f t="shared" si="40"/>
        <v>0</v>
      </c>
    </row>
    <row r="446" spans="1:43" ht="13.5" customHeight="1">
      <c r="A446" s="63">
        <v>2005010283</v>
      </c>
      <c r="B446" s="64" t="s">
        <v>690</v>
      </c>
      <c r="C446" s="64" t="s">
        <v>668</v>
      </c>
      <c r="D446" s="52" t="s">
        <v>42</v>
      </c>
      <c r="E446" s="52" t="s">
        <v>477</v>
      </c>
      <c r="F446" s="52"/>
      <c r="G446" s="52"/>
      <c r="H446" s="52">
        <v>21048</v>
      </c>
      <c r="I446" s="56">
        <f t="shared" si="36"/>
        <v>0</v>
      </c>
      <c r="J446" s="55"/>
      <c r="K446" s="55">
        <f>SUMIFS('B0.3.XK'!J:J,'B0.3.XK'!A:A,'B0.SUM (tuần 0)'!$A446)</f>
        <v>0</v>
      </c>
      <c r="L446" s="55"/>
      <c r="M446" s="55">
        <f>SUMIFS('B0.5.GT2'!K:K,'B0.5.GT2'!A:A,'B0.SUM (tuần 0)'!$A446)</f>
        <v>0</v>
      </c>
      <c r="N446" s="55">
        <f>SUMIFS('B0.4.OEM'!J:J,'B0.4.OEM'!A:A,'B0.SUM (tuần 0)'!$A446)</f>
        <v>0</v>
      </c>
      <c r="O446" s="55"/>
      <c r="P446" s="55">
        <f>SUMIFS('B0.8.Online'!J:J,'B0.8.Online'!A:A,'B0.SUM (tuần 0)'!$A446)</f>
        <v>0</v>
      </c>
      <c r="Q446" s="57">
        <f t="shared" si="37"/>
        <v>1000</v>
      </c>
      <c r="R446" s="55"/>
      <c r="S446" s="55">
        <f>SUMIFS('B0.3.XK'!K:K,'B0.3.XK'!A:A,'B0.SUM (tuần 0)'!$A446)</f>
        <v>1000</v>
      </c>
      <c r="T446" s="55"/>
      <c r="U446" s="55">
        <f>SUMIFS('B0.5.GT2'!K:K,'B0.5.GT2'!A:A,'B0.SUM (tuần 0)'!$A446)</f>
        <v>0</v>
      </c>
      <c r="V446" s="55">
        <f>SUMIFS('B0.4.OEM'!K:K,'B0.4.OEM'!A:A,'B0.SUM (tuần 0)'!$A446)</f>
        <v>0</v>
      </c>
      <c r="W446" s="55"/>
      <c r="X446" s="55">
        <f>SUMIFS('B0.8.Online'!K:K,'B0.8.Online'!A:A,'B0.SUM (tuần 0)'!$A446)</f>
        <v>0</v>
      </c>
      <c r="Y446" s="58">
        <f t="shared" si="38"/>
        <v>0</v>
      </c>
      <c r="Z446" s="55"/>
      <c r="AA446" s="55">
        <f>SUMIFS('B0.3.XK'!L:L,'B0.3.XK'!A:A,'B0.SUM (tuần 0)'!$A446)</f>
        <v>0</v>
      </c>
      <c r="AB446" s="55"/>
      <c r="AC446" s="55">
        <f>SUMIFS('B0.5.GT2'!L:L,'B0.5.GT2'!A:A,'B0.SUM (tuần 0)'!$A446)</f>
        <v>0</v>
      </c>
      <c r="AD446" s="55">
        <f>SUMIFS('B0.4.OEM'!L:L,'B0.4.OEM'!A:A,'B0.SUM (tuần 0)'!$A446)</f>
        <v>0</v>
      </c>
      <c r="AE446" s="55"/>
      <c r="AF446" s="55">
        <f>SUMIFS('B0.8.Online'!L:L,'B0.8.Online'!A:A,'B0.SUM (tuần 0)'!$A446)</f>
        <v>0</v>
      </c>
      <c r="AG446" s="59">
        <f t="shared" si="39"/>
        <v>0</v>
      </c>
      <c r="AH446" s="60"/>
      <c r="AI446" s="60">
        <f>SUMIFS('B0.3.XK'!M:M,'B0.3.XK'!A:A,'B0.SUM (tuần 0)'!$A446)</f>
        <v>0</v>
      </c>
      <c r="AJ446" s="60"/>
      <c r="AK446" s="60">
        <f>SUMIFS('B0.5.GT2'!M:M,'B0.5.GT2'!A:A,'B0.SUM (tuần 0)'!$A446)</f>
        <v>0</v>
      </c>
      <c r="AL446" s="55">
        <f>SUMIFS('B0.4.OEM'!M:M,'B0.4.OEM'!A:A,'B0.SUM (tuần 0)'!$A446)</f>
        <v>0</v>
      </c>
      <c r="AM446" s="60"/>
      <c r="AN446" s="60">
        <f>SUMIFS('B0.8.Online'!M:M,'B0.8.Online'!A:A,'B0.SUM (tuần 0)'!$A446)</f>
        <v>0</v>
      </c>
      <c r="AO446" s="61"/>
      <c r="AP446" s="1">
        <f>SUMIFS('B1.SUM (tuần 4)'!$I:$I,'B1.SUM (tuần 4)'!$A:$A,'B0.SUM (tuần 0)'!$A446)</f>
        <v>0</v>
      </c>
      <c r="AQ446" s="62">
        <f t="shared" si="40"/>
        <v>0</v>
      </c>
    </row>
    <row r="447" spans="1:43" ht="13.5" customHeight="1">
      <c r="A447" s="63">
        <v>2005010286</v>
      </c>
      <c r="B447" s="64" t="s">
        <v>691</v>
      </c>
      <c r="C447" s="64" t="s">
        <v>688</v>
      </c>
      <c r="D447" s="52" t="s">
        <v>42</v>
      </c>
      <c r="E447" s="52" t="s">
        <v>477</v>
      </c>
      <c r="F447" s="52"/>
      <c r="G447" s="52"/>
      <c r="H447" s="52">
        <v>13067</v>
      </c>
      <c r="I447" s="56">
        <f t="shared" si="36"/>
        <v>5000</v>
      </c>
      <c r="J447" s="55"/>
      <c r="K447" s="55">
        <f>SUMIFS('B0.3.XK'!J:J,'B0.3.XK'!A:A,'B0.SUM (tuần 0)'!$A447)</f>
        <v>5000</v>
      </c>
      <c r="L447" s="55"/>
      <c r="M447" s="55">
        <f>SUMIFS('B0.5.GT2'!K:K,'B0.5.GT2'!A:A,'B0.SUM (tuần 0)'!$A447)</f>
        <v>0</v>
      </c>
      <c r="N447" s="55">
        <f>SUMIFS('B0.4.OEM'!J:J,'B0.4.OEM'!A:A,'B0.SUM (tuần 0)'!$A447)</f>
        <v>0</v>
      </c>
      <c r="O447" s="55"/>
      <c r="P447" s="55">
        <f>SUMIFS('B0.8.Online'!J:J,'B0.8.Online'!A:A,'B0.SUM (tuần 0)'!$A447)</f>
        <v>0</v>
      </c>
      <c r="Q447" s="57">
        <f t="shared" si="37"/>
        <v>0</v>
      </c>
      <c r="R447" s="55"/>
      <c r="S447" s="55">
        <f>SUMIFS('B0.3.XK'!K:K,'B0.3.XK'!A:A,'B0.SUM (tuần 0)'!$A447)</f>
        <v>0</v>
      </c>
      <c r="T447" s="55"/>
      <c r="U447" s="55">
        <f>SUMIFS('B0.5.GT2'!K:K,'B0.5.GT2'!A:A,'B0.SUM (tuần 0)'!$A447)</f>
        <v>0</v>
      </c>
      <c r="V447" s="55">
        <f>SUMIFS('B0.4.OEM'!K:K,'B0.4.OEM'!A:A,'B0.SUM (tuần 0)'!$A447)</f>
        <v>0</v>
      </c>
      <c r="W447" s="55"/>
      <c r="X447" s="55">
        <f>SUMIFS('B0.8.Online'!K:K,'B0.8.Online'!A:A,'B0.SUM (tuần 0)'!$A447)</f>
        <v>0</v>
      </c>
      <c r="Y447" s="58">
        <f t="shared" si="38"/>
        <v>0</v>
      </c>
      <c r="Z447" s="55"/>
      <c r="AA447" s="55">
        <f>SUMIFS('B0.3.XK'!L:L,'B0.3.XK'!A:A,'B0.SUM (tuần 0)'!$A447)</f>
        <v>0</v>
      </c>
      <c r="AB447" s="55"/>
      <c r="AC447" s="55">
        <f>SUMIFS('B0.5.GT2'!L:L,'B0.5.GT2'!A:A,'B0.SUM (tuần 0)'!$A447)</f>
        <v>0</v>
      </c>
      <c r="AD447" s="55">
        <f>SUMIFS('B0.4.OEM'!L:L,'B0.4.OEM'!A:A,'B0.SUM (tuần 0)'!$A447)</f>
        <v>0</v>
      </c>
      <c r="AE447" s="55"/>
      <c r="AF447" s="55">
        <f>SUMIFS('B0.8.Online'!L:L,'B0.8.Online'!A:A,'B0.SUM (tuần 0)'!$A447)</f>
        <v>0</v>
      </c>
      <c r="AG447" s="59">
        <f t="shared" si="39"/>
        <v>0</v>
      </c>
      <c r="AH447" s="60"/>
      <c r="AI447" s="60">
        <f>SUMIFS('B0.3.XK'!M:M,'B0.3.XK'!A:A,'B0.SUM (tuần 0)'!$A447)</f>
        <v>0</v>
      </c>
      <c r="AJ447" s="60"/>
      <c r="AK447" s="60">
        <f>SUMIFS('B0.5.GT2'!M:M,'B0.5.GT2'!A:A,'B0.SUM (tuần 0)'!$A447)</f>
        <v>0</v>
      </c>
      <c r="AL447" s="55">
        <f>SUMIFS('B0.4.OEM'!M:M,'B0.4.OEM'!A:A,'B0.SUM (tuần 0)'!$A447)</f>
        <v>0</v>
      </c>
      <c r="AM447" s="60"/>
      <c r="AN447" s="60">
        <f>SUMIFS('B0.8.Online'!M:M,'B0.8.Online'!A:A,'B0.SUM (tuần 0)'!$A447)</f>
        <v>0</v>
      </c>
      <c r="AO447" s="61"/>
      <c r="AP447" s="1">
        <f>SUMIFS('B1.SUM (tuần 4)'!$I:$I,'B1.SUM (tuần 4)'!$A:$A,'B0.SUM (tuần 0)'!$A447)</f>
        <v>0</v>
      </c>
      <c r="AQ447" s="62">
        <f t="shared" si="40"/>
        <v>5000</v>
      </c>
    </row>
    <row r="448" spans="1:43" ht="13.5" customHeight="1">
      <c r="A448" s="63">
        <v>2005010309</v>
      </c>
      <c r="B448" s="64" t="s">
        <v>692</v>
      </c>
      <c r="C448" s="64" t="s">
        <v>668</v>
      </c>
      <c r="D448" s="52" t="s">
        <v>42</v>
      </c>
      <c r="E448" s="52" t="s">
        <v>477</v>
      </c>
      <c r="F448" s="52"/>
      <c r="G448" s="52"/>
      <c r="H448" s="52">
        <v>24626</v>
      </c>
      <c r="I448" s="56">
        <f t="shared" si="36"/>
        <v>0</v>
      </c>
      <c r="J448" s="55"/>
      <c r="K448" s="55">
        <f>SUMIFS('B0.3.XK'!J:J,'B0.3.XK'!A:A,'B0.SUM (tuần 0)'!$A448)</f>
        <v>0</v>
      </c>
      <c r="L448" s="55"/>
      <c r="M448" s="55">
        <f>SUMIFS('B0.5.GT2'!K:K,'B0.5.GT2'!A:A,'B0.SUM (tuần 0)'!$A448)</f>
        <v>0</v>
      </c>
      <c r="N448" s="55">
        <f>SUMIFS('B0.4.OEM'!J:J,'B0.4.OEM'!A:A,'B0.SUM (tuần 0)'!$A448)</f>
        <v>0</v>
      </c>
      <c r="O448" s="55"/>
      <c r="P448" s="55">
        <f>SUMIFS('B0.8.Online'!J:J,'B0.8.Online'!A:A,'B0.SUM (tuần 0)'!$A448)</f>
        <v>0</v>
      </c>
      <c r="Q448" s="57">
        <f t="shared" si="37"/>
        <v>3000</v>
      </c>
      <c r="R448" s="55"/>
      <c r="S448" s="55">
        <f>SUMIFS('B0.3.XK'!K:K,'B0.3.XK'!A:A,'B0.SUM (tuần 0)'!$A448)</f>
        <v>3000</v>
      </c>
      <c r="T448" s="55"/>
      <c r="U448" s="55">
        <f>SUMIFS('B0.5.GT2'!K:K,'B0.5.GT2'!A:A,'B0.SUM (tuần 0)'!$A448)</f>
        <v>0</v>
      </c>
      <c r="V448" s="55">
        <f>SUMIFS('B0.4.OEM'!K:K,'B0.4.OEM'!A:A,'B0.SUM (tuần 0)'!$A448)</f>
        <v>0</v>
      </c>
      <c r="W448" s="55"/>
      <c r="X448" s="55">
        <f>SUMIFS('B0.8.Online'!K:K,'B0.8.Online'!A:A,'B0.SUM (tuần 0)'!$A448)</f>
        <v>0</v>
      </c>
      <c r="Y448" s="58">
        <f t="shared" si="38"/>
        <v>3000</v>
      </c>
      <c r="Z448" s="55"/>
      <c r="AA448" s="55">
        <f>SUMIFS('B0.3.XK'!L:L,'B0.3.XK'!A:A,'B0.SUM (tuần 0)'!$A448)</f>
        <v>3000</v>
      </c>
      <c r="AB448" s="55"/>
      <c r="AC448" s="55">
        <f>SUMIFS('B0.5.GT2'!L:L,'B0.5.GT2'!A:A,'B0.SUM (tuần 0)'!$A448)</f>
        <v>0</v>
      </c>
      <c r="AD448" s="55">
        <f>SUMIFS('B0.4.OEM'!L:L,'B0.4.OEM'!A:A,'B0.SUM (tuần 0)'!$A448)</f>
        <v>0</v>
      </c>
      <c r="AE448" s="55"/>
      <c r="AF448" s="55">
        <f>SUMIFS('B0.8.Online'!L:L,'B0.8.Online'!A:A,'B0.SUM (tuần 0)'!$A448)</f>
        <v>0</v>
      </c>
      <c r="AG448" s="59">
        <f t="shared" si="39"/>
        <v>0</v>
      </c>
      <c r="AH448" s="60"/>
      <c r="AI448" s="60">
        <f>SUMIFS('B0.3.XK'!M:M,'B0.3.XK'!A:A,'B0.SUM (tuần 0)'!$A448)</f>
        <v>0</v>
      </c>
      <c r="AJ448" s="60"/>
      <c r="AK448" s="60">
        <f>SUMIFS('B0.5.GT2'!M:M,'B0.5.GT2'!A:A,'B0.SUM (tuần 0)'!$A448)</f>
        <v>0</v>
      </c>
      <c r="AL448" s="55">
        <f>SUMIFS('B0.4.OEM'!M:M,'B0.4.OEM'!A:A,'B0.SUM (tuần 0)'!$A448)</f>
        <v>0</v>
      </c>
      <c r="AM448" s="60"/>
      <c r="AN448" s="60">
        <f>SUMIFS('B0.8.Online'!M:M,'B0.8.Online'!A:A,'B0.SUM (tuần 0)'!$A448)</f>
        <v>0</v>
      </c>
      <c r="AO448" s="61"/>
      <c r="AP448" s="1">
        <f>SUMIFS('B1.SUM (tuần 4)'!$I:$I,'B1.SUM (tuần 4)'!$A:$A,'B0.SUM (tuần 0)'!$A448)</f>
        <v>0</v>
      </c>
      <c r="AQ448" s="62">
        <f t="shared" si="40"/>
        <v>0</v>
      </c>
    </row>
    <row r="449" spans="1:43" ht="13.5" customHeight="1">
      <c r="A449" s="63">
        <v>2005010310</v>
      </c>
      <c r="B449" s="64" t="s">
        <v>693</v>
      </c>
      <c r="C449" s="64" t="s">
        <v>666</v>
      </c>
      <c r="D449" s="52" t="s">
        <v>42</v>
      </c>
      <c r="E449" s="52" t="s">
        <v>477</v>
      </c>
      <c r="F449" s="52"/>
      <c r="G449" s="52"/>
      <c r="H449" s="52">
        <v>52620</v>
      </c>
      <c r="I449" s="56">
        <f t="shared" si="36"/>
        <v>0</v>
      </c>
      <c r="J449" s="55"/>
      <c r="K449" s="55">
        <f>SUMIFS('B0.3.XK'!J:J,'B0.3.XK'!A:A,'B0.SUM (tuần 0)'!$A449)</f>
        <v>0</v>
      </c>
      <c r="L449" s="55"/>
      <c r="M449" s="55">
        <f>SUMIFS('B0.5.GT2'!K:K,'B0.5.GT2'!A:A,'B0.SUM (tuần 0)'!$A449)</f>
        <v>0</v>
      </c>
      <c r="N449" s="55">
        <f>SUMIFS('B0.4.OEM'!J:J,'B0.4.OEM'!A:A,'B0.SUM (tuần 0)'!$A449)</f>
        <v>0</v>
      </c>
      <c r="O449" s="55"/>
      <c r="P449" s="55">
        <f>SUMIFS('B0.8.Online'!J:J,'B0.8.Online'!A:A,'B0.SUM (tuần 0)'!$A449)</f>
        <v>0</v>
      </c>
      <c r="Q449" s="57">
        <f t="shared" si="37"/>
        <v>0</v>
      </c>
      <c r="R449" s="55"/>
      <c r="S449" s="55">
        <f>SUMIFS('B0.3.XK'!K:K,'B0.3.XK'!A:A,'B0.SUM (tuần 0)'!$A449)</f>
        <v>0</v>
      </c>
      <c r="T449" s="55"/>
      <c r="U449" s="55">
        <f>SUMIFS('B0.5.GT2'!K:K,'B0.5.GT2'!A:A,'B0.SUM (tuần 0)'!$A449)</f>
        <v>0</v>
      </c>
      <c r="V449" s="55">
        <f>SUMIFS('B0.4.OEM'!K:K,'B0.4.OEM'!A:A,'B0.SUM (tuần 0)'!$A449)</f>
        <v>0</v>
      </c>
      <c r="W449" s="55"/>
      <c r="X449" s="55">
        <f>SUMIFS('B0.8.Online'!K:K,'B0.8.Online'!A:A,'B0.SUM (tuần 0)'!$A449)</f>
        <v>0</v>
      </c>
      <c r="Y449" s="58">
        <f t="shared" si="38"/>
        <v>100</v>
      </c>
      <c r="Z449" s="55"/>
      <c r="AA449" s="55">
        <f>SUMIFS('B0.3.XK'!L:L,'B0.3.XK'!A:A,'B0.SUM (tuần 0)'!$A449)</f>
        <v>100</v>
      </c>
      <c r="AB449" s="55"/>
      <c r="AC449" s="55">
        <f>SUMIFS('B0.5.GT2'!L:L,'B0.5.GT2'!A:A,'B0.SUM (tuần 0)'!$A449)</f>
        <v>0</v>
      </c>
      <c r="AD449" s="55">
        <f>SUMIFS('B0.4.OEM'!L:L,'B0.4.OEM'!A:A,'B0.SUM (tuần 0)'!$A449)</f>
        <v>0</v>
      </c>
      <c r="AE449" s="55"/>
      <c r="AF449" s="55">
        <f>SUMIFS('B0.8.Online'!L:L,'B0.8.Online'!A:A,'B0.SUM (tuần 0)'!$A449)</f>
        <v>0</v>
      </c>
      <c r="AG449" s="59">
        <f t="shared" si="39"/>
        <v>0</v>
      </c>
      <c r="AH449" s="60"/>
      <c r="AI449" s="60">
        <f>SUMIFS('B0.3.XK'!M:M,'B0.3.XK'!A:A,'B0.SUM (tuần 0)'!$A449)</f>
        <v>0</v>
      </c>
      <c r="AJ449" s="60"/>
      <c r="AK449" s="60">
        <f>SUMIFS('B0.5.GT2'!M:M,'B0.5.GT2'!A:A,'B0.SUM (tuần 0)'!$A449)</f>
        <v>0</v>
      </c>
      <c r="AL449" s="55">
        <f>SUMIFS('B0.4.OEM'!M:M,'B0.4.OEM'!A:A,'B0.SUM (tuần 0)'!$A449)</f>
        <v>0</v>
      </c>
      <c r="AM449" s="60"/>
      <c r="AN449" s="60">
        <f>SUMIFS('B0.8.Online'!M:M,'B0.8.Online'!A:A,'B0.SUM (tuần 0)'!$A449)</f>
        <v>0</v>
      </c>
      <c r="AO449" s="61"/>
      <c r="AP449" s="1">
        <f>SUMIFS('B1.SUM (tuần 4)'!$I:$I,'B1.SUM (tuần 4)'!$A:$A,'B0.SUM (tuần 0)'!$A449)</f>
        <v>0</v>
      </c>
      <c r="AQ449" s="62">
        <f t="shared" si="40"/>
        <v>0</v>
      </c>
    </row>
    <row r="450" spans="1:43" ht="13.5" customHeight="1">
      <c r="A450" s="63">
        <v>2005010326</v>
      </c>
      <c r="B450" s="64" t="s">
        <v>694</v>
      </c>
      <c r="C450" s="64" t="s">
        <v>686</v>
      </c>
      <c r="D450" s="52" t="s">
        <v>309</v>
      </c>
      <c r="E450" s="52" t="s">
        <v>504</v>
      </c>
      <c r="F450" s="52"/>
      <c r="G450" s="52"/>
      <c r="H450" s="52">
        <v>47358</v>
      </c>
      <c r="I450" s="56">
        <f t="shared" si="36"/>
        <v>0</v>
      </c>
      <c r="J450" s="55"/>
      <c r="K450" s="55">
        <f>SUMIFS('B0.3.XK'!J:J,'B0.3.XK'!A:A,'B0.SUM (tuần 0)'!$A450)</f>
        <v>0</v>
      </c>
      <c r="L450" s="55"/>
      <c r="M450" s="55">
        <f>SUMIFS('B0.5.GT2'!K:K,'B0.5.GT2'!A:A,'B0.SUM (tuần 0)'!$A450)</f>
        <v>0</v>
      </c>
      <c r="N450" s="55">
        <f>SUMIFS('B0.4.OEM'!J:J,'B0.4.OEM'!A:A,'B0.SUM (tuần 0)'!$A450)</f>
        <v>0</v>
      </c>
      <c r="O450" s="55"/>
      <c r="P450" s="55">
        <f>SUMIFS('B0.8.Online'!J:J,'B0.8.Online'!A:A,'B0.SUM (tuần 0)'!$A450)</f>
        <v>0</v>
      </c>
      <c r="Q450" s="57">
        <f t="shared" si="37"/>
        <v>9000</v>
      </c>
      <c r="R450" s="55"/>
      <c r="S450" s="55">
        <f>SUMIFS('B0.3.XK'!K:K,'B0.3.XK'!A:A,'B0.SUM (tuần 0)'!$A450)</f>
        <v>9000</v>
      </c>
      <c r="T450" s="55"/>
      <c r="U450" s="55">
        <f>SUMIFS('B0.5.GT2'!K:K,'B0.5.GT2'!A:A,'B0.SUM (tuần 0)'!$A450)</f>
        <v>0</v>
      </c>
      <c r="V450" s="55">
        <f>SUMIFS('B0.4.OEM'!K:K,'B0.4.OEM'!A:A,'B0.SUM (tuần 0)'!$A450)</f>
        <v>0</v>
      </c>
      <c r="W450" s="55"/>
      <c r="X450" s="55">
        <f>SUMIFS('B0.8.Online'!K:K,'B0.8.Online'!A:A,'B0.SUM (tuần 0)'!$A450)</f>
        <v>0</v>
      </c>
      <c r="Y450" s="58">
        <f t="shared" si="38"/>
        <v>0</v>
      </c>
      <c r="Z450" s="55"/>
      <c r="AA450" s="55">
        <f>SUMIFS('B0.3.XK'!L:L,'B0.3.XK'!A:A,'B0.SUM (tuần 0)'!$A450)</f>
        <v>0</v>
      </c>
      <c r="AB450" s="55"/>
      <c r="AC450" s="55">
        <f>SUMIFS('B0.5.GT2'!L:L,'B0.5.GT2'!A:A,'B0.SUM (tuần 0)'!$A450)</f>
        <v>0</v>
      </c>
      <c r="AD450" s="55">
        <f>SUMIFS('B0.4.OEM'!L:L,'B0.4.OEM'!A:A,'B0.SUM (tuần 0)'!$A450)</f>
        <v>0</v>
      </c>
      <c r="AE450" s="55"/>
      <c r="AF450" s="55">
        <f>SUMIFS('B0.8.Online'!L:L,'B0.8.Online'!A:A,'B0.SUM (tuần 0)'!$A450)</f>
        <v>0</v>
      </c>
      <c r="AG450" s="59">
        <f t="shared" si="39"/>
        <v>0</v>
      </c>
      <c r="AH450" s="60"/>
      <c r="AI450" s="60">
        <f>SUMIFS('B0.3.XK'!M:M,'B0.3.XK'!A:A,'B0.SUM (tuần 0)'!$A450)</f>
        <v>0</v>
      </c>
      <c r="AJ450" s="60"/>
      <c r="AK450" s="60">
        <f>SUMIFS('B0.5.GT2'!M:M,'B0.5.GT2'!A:A,'B0.SUM (tuần 0)'!$A450)</f>
        <v>0</v>
      </c>
      <c r="AL450" s="55">
        <f>SUMIFS('B0.4.OEM'!M:M,'B0.4.OEM'!A:A,'B0.SUM (tuần 0)'!$A450)</f>
        <v>0</v>
      </c>
      <c r="AM450" s="60"/>
      <c r="AN450" s="60">
        <f>SUMIFS('B0.8.Online'!M:M,'B0.8.Online'!A:A,'B0.SUM (tuần 0)'!$A450)</f>
        <v>0</v>
      </c>
      <c r="AO450" s="61"/>
      <c r="AP450" s="1">
        <f>SUMIFS('B1.SUM (tuần 4)'!$I:$I,'B1.SUM (tuần 4)'!$A:$A,'B0.SUM (tuần 0)'!$A450)</f>
        <v>0</v>
      </c>
      <c r="AQ450" s="62">
        <f t="shared" si="40"/>
        <v>0</v>
      </c>
    </row>
    <row r="451" spans="1:43" ht="13.5" customHeight="1">
      <c r="A451" s="63">
        <v>2005010347</v>
      </c>
      <c r="B451" s="64" t="s">
        <v>695</v>
      </c>
      <c r="C451" s="64" t="s">
        <v>696</v>
      </c>
      <c r="D451" s="52" t="s">
        <v>309</v>
      </c>
      <c r="E451" s="52" t="s">
        <v>504</v>
      </c>
      <c r="F451" s="52"/>
      <c r="G451" s="52"/>
      <c r="H451" s="52">
        <v>31309</v>
      </c>
      <c r="I451" s="56">
        <f t="shared" si="36"/>
        <v>0</v>
      </c>
      <c r="J451" s="55"/>
      <c r="K451" s="55">
        <f>SUMIFS('B0.3.XK'!J:J,'B0.3.XK'!A:A,'B0.SUM (tuần 0)'!$A451)</f>
        <v>0</v>
      </c>
      <c r="L451" s="55"/>
      <c r="M451" s="55">
        <f>SUMIFS('B0.5.GT2'!K:K,'B0.5.GT2'!A:A,'B0.SUM (tuần 0)'!$A451)</f>
        <v>0</v>
      </c>
      <c r="N451" s="55">
        <f>SUMIFS('B0.4.OEM'!J:J,'B0.4.OEM'!A:A,'B0.SUM (tuần 0)'!$A451)</f>
        <v>0</v>
      </c>
      <c r="O451" s="55"/>
      <c r="P451" s="55">
        <f>SUMIFS('B0.8.Online'!J:J,'B0.8.Online'!A:A,'B0.SUM (tuần 0)'!$A451)</f>
        <v>0</v>
      </c>
      <c r="Q451" s="57">
        <f t="shared" si="37"/>
        <v>0</v>
      </c>
      <c r="R451" s="55"/>
      <c r="S451" s="55">
        <f>SUMIFS('B0.3.XK'!K:K,'B0.3.XK'!A:A,'B0.SUM (tuần 0)'!$A451)</f>
        <v>0</v>
      </c>
      <c r="T451" s="55"/>
      <c r="U451" s="55">
        <f>SUMIFS('B0.5.GT2'!K:K,'B0.5.GT2'!A:A,'B0.SUM (tuần 0)'!$A451)</f>
        <v>0</v>
      </c>
      <c r="V451" s="55">
        <f>SUMIFS('B0.4.OEM'!K:K,'B0.4.OEM'!A:A,'B0.SUM (tuần 0)'!$A451)</f>
        <v>0</v>
      </c>
      <c r="W451" s="55"/>
      <c r="X451" s="55">
        <f>SUMIFS('B0.8.Online'!K:K,'B0.8.Online'!A:A,'B0.SUM (tuần 0)'!$A451)</f>
        <v>0</v>
      </c>
      <c r="Y451" s="58">
        <f t="shared" si="38"/>
        <v>4500</v>
      </c>
      <c r="Z451" s="55"/>
      <c r="AA451" s="55">
        <f>SUMIFS('B0.3.XK'!L:L,'B0.3.XK'!A:A,'B0.SUM (tuần 0)'!$A451)</f>
        <v>4500</v>
      </c>
      <c r="AB451" s="55"/>
      <c r="AC451" s="55">
        <f>SUMIFS('B0.5.GT2'!L:L,'B0.5.GT2'!A:A,'B0.SUM (tuần 0)'!$A451)</f>
        <v>0</v>
      </c>
      <c r="AD451" s="55">
        <f>SUMIFS('B0.4.OEM'!L:L,'B0.4.OEM'!A:A,'B0.SUM (tuần 0)'!$A451)</f>
        <v>0</v>
      </c>
      <c r="AE451" s="55"/>
      <c r="AF451" s="55">
        <f>SUMIFS('B0.8.Online'!L:L,'B0.8.Online'!A:A,'B0.SUM (tuần 0)'!$A451)</f>
        <v>0</v>
      </c>
      <c r="AG451" s="59">
        <f t="shared" si="39"/>
        <v>0</v>
      </c>
      <c r="AH451" s="60"/>
      <c r="AI451" s="60">
        <f>SUMIFS('B0.3.XK'!M:M,'B0.3.XK'!A:A,'B0.SUM (tuần 0)'!$A451)</f>
        <v>0</v>
      </c>
      <c r="AJ451" s="60"/>
      <c r="AK451" s="60">
        <f>SUMIFS('B0.5.GT2'!M:M,'B0.5.GT2'!A:A,'B0.SUM (tuần 0)'!$A451)</f>
        <v>0</v>
      </c>
      <c r="AL451" s="55">
        <f>SUMIFS('B0.4.OEM'!M:M,'B0.4.OEM'!A:A,'B0.SUM (tuần 0)'!$A451)</f>
        <v>0</v>
      </c>
      <c r="AM451" s="60"/>
      <c r="AN451" s="60">
        <f>SUMIFS('B0.8.Online'!M:M,'B0.8.Online'!A:A,'B0.SUM (tuần 0)'!$A451)</f>
        <v>0</v>
      </c>
      <c r="AO451" s="61"/>
      <c r="AP451" s="1">
        <f>SUMIFS('B1.SUM (tuần 4)'!$I:$I,'B1.SUM (tuần 4)'!$A:$A,'B0.SUM (tuần 0)'!$A451)</f>
        <v>0</v>
      </c>
      <c r="AQ451" s="62">
        <f t="shared" si="40"/>
        <v>0</v>
      </c>
    </row>
    <row r="452" spans="1:43" ht="13.5" customHeight="1">
      <c r="A452" s="63">
        <v>2005010356</v>
      </c>
      <c r="B452" s="64" t="s">
        <v>697</v>
      </c>
      <c r="C452" s="64" t="s">
        <v>476</v>
      </c>
      <c r="D452" s="52" t="s">
        <v>42</v>
      </c>
      <c r="E452" s="52" t="s">
        <v>477</v>
      </c>
      <c r="F452" s="52"/>
      <c r="G452" s="52"/>
      <c r="H452" s="52">
        <v>22758</v>
      </c>
      <c r="I452" s="56">
        <f t="shared" si="36"/>
        <v>0</v>
      </c>
      <c r="J452" s="55"/>
      <c r="K452" s="55">
        <f>SUMIFS('B0.3.XK'!J:J,'B0.3.XK'!A:A,'B0.SUM (tuần 0)'!$A452)</f>
        <v>0</v>
      </c>
      <c r="L452" s="55"/>
      <c r="M452" s="55">
        <f>SUMIFS('B0.5.GT2'!K:K,'B0.5.GT2'!A:A,'B0.SUM (tuần 0)'!$A452)</f>
        <v>0</v>
      </c>
      <c r="N452" s="55">
        <f>SUMIFS('B0.4.OEM'!J:J,'B0.4.OEM'!A:A,'B0.SUM (tuần 0)'!$A452)</f>
        <v>0</v>
      </c>
      <c r="O452" s="55"/>
      <c r="P452" s="55">
        <f>SUMIFS('B0.8.Online'!J:J,'B0.8.Online'!A:A,'B0.SUM (tuần 0)'!$A452)</f>
        <v>0</v>
      </c>
      <c r="Q452" s="57">
        <f t="shared" si="37"/>
        <v>0</v>
      </c>
      <c r="R452" s="55"/>
      <c r="S452" s="55">
        <f>SUMIFS('B0.3.XK'!K:K,'B0.3.XK'!A:A,'B0.SUM (tuần 0)'!$A452)</f>
        <v>0</v>
      </c>
      <c r="T452" s="55"/>
      <c r="U452" s="55">
        <f>SUMIFS('B0.5.GT2'!K:K,'B0.5.GT2'!A:A,'B0.SUM (tuần 0)'!$A452)</f>
        <v>0</v>
      </c>
      <c r="V452" s="55">
        <f>SUMIFS('B0.4.OEM'!K:K,'B0.4.OEM'!A:A,'B0.SUM (tuần 0)'!$A452)</f>
        <v>0</v>
      </c>
      <c r="W452" s="55"/>
      <c r="X452" s="55">
        <f>SUMIFS('B0.8.Online'!K:K,'B0.8.Online'!A:A,'B0.SUM (tuần 0)'!$A452)</f>
        <v>0</v>
      </c>
      <c r="Y452" s="58">
        <f t="shared" si="38"/>
        <v>0</v>
      </c>
      <c r="Z452" s="55"/>
      <c r="AA452" s="55">
        <f>SUMIFS('B0.3.XK'!L:L,'B0.3.XK'!A:A,'B0.SUM (tuần 0)'!$A452)</f>
        <v>0</v>
      </c>
      <c r="AB452" s="55"/>
      <c r="AC452" s="55">
        <f>SUMIFS('B0.5.GT2'!L:L,'B0.5.GT2'!A:A,'B0.SUM (tuần 0)'!$A452)</f>
        <v>0</v>
      </c>
      <c r="AD452" s="55">
        <f>SUMIFS('B0.4.OEM'!L:L,'B0.4.OEM'!A:A,'B0.SUM (tuần 0)'!$A452)</f>
        <v>0</v>
      </c>
      <c r="AE452" s="55"/>
      <c r="AF452" s="55">
        <f>SUMIFS('B0.8.Online'!L:L,'B0.8.Online'!A:A,'B0.SUM (tuần 0)'!$A452)</f>
        <v>0</v>
      </c>
      <c r="AG452" s="59">
        <f t="shared" si="39"/>
        <v>0</v>
      </c>
      <c r="AH452" s="60"/>
      <c r="AI452" s="60">
        <f>SUMIFS('B0.3.XK'!M:M,'B0.3.XK'!A:A,'B0.SUM (tuần 0)'!$A452)</f>
        <v>0</v>
      </c>
      <c r="AJ452" s="60"/>
      <c r="AK452" s="60">
        <f>SUMIFS('B0.5.GT2'!M:M,'B0.5.GT2'!A:A,'B0.SUM (tuần 0)'!$A452)</f>
        <v>0</v>
      </c>
      <c r="AL452" s="55">
        <f>SUMIFS('B0.4.OEM'!M:M,'B0.4.OEM'!A:A,'B0.SUM (tuần 0)'!$A452)</f>
        <v>0</v>
      </c>
      <c r="AM452" s="60"/>
      <c r="AN452" s="60">
        <f>SUMIFS('B0.8.Online'!M:M,'B0.8.Online'!A:A,'B0.SUM (tuần 0)'!$A452)</f>
        <v>0</v>
      </c>
      <c r="AO452" s="61"/>
      <c r="AP452" s="1">
        <f>SUMIFS('B1.SUM (tuần 4)'!$I:$I,'B1.SUM (tuần 4)'!$A:$A,'B0.SUM (tuần 0)'!$A452)</f>
        <v>0</v>
      </c>
      <c r="AQ452" s="62">
        <f t="shared" si="40"/>
        <v>0</v>
      </c>
    </row>
    <row r="453" spans="1:43" ht="13.5" customHeight="1">
      <c r="A453" s="63">
        <v>2005010359</v>
      </c>
      <c r="B453" s="64" t="s">
        <v>698</v>
      </c>
      <c r="C453" s="64" t="s">
        <v>699</v>
      </c>
      <c r="D453" s="52" t="s">
        <v>309</v>
      </c>
      <c r="E453" s="52" t="s">
        <v>504</v>
      </c>
      <c r="F453" s="52"/>
      <c r="G453" s="52"/>
      <c r="H453" s="52">
        <v>21048</v>
      </c>
      <c r="I453" s="56">
        <f t="shared" si="36"/>
        <v>0</v>
      </c>
      <c r="J453" s="55"/>
      <c r="K453" s="55">
        <f>SUMIFS('B0.3.XK'!J:J,'B0.3.XK'!A:A,'B0.SUM (tuần 0)'!$A453)</f>
        <v>0</v>
      </c>
      <c r="L453" s="55"/>
      <c r="M453" s="55">
        <f>SUMIFS('B0.5.GT2'!K:K,'B0.5.GT2'!A:A,'B0.SUM (tuần 0)'!$A453)</f>
        <v>0</v>
      </c>
      <c r="N453" s="55">
        <f>SUMIFS('B0.4.OEM'!J:J,'B0.4.OEM'!A:A,'B0.SUM (tuần 0)'!$A453)</f>
        <v>0</v>
      </c>
      <c r="O453" s="55"/>
      <c r="P453" s="55">
        <f>SUMIFS('B0.8.Online'!J:J,'B0.8.Online'!A:A,'B0.SUM (tuần 0)'!$A453)</f>
        <v>0</v>
      </c>
      <c r="Q453" s="57">
        <f t="shared" si="37"/>
        <v>0</v>
      </c>
      <c r="R453" s="55"/>
      <c r="S453" s="55">
        <f>SUMIFS('B0.3.XK'!K:K,'B0.3.XK'!A:A,'B0.SUM (tuần 0)'!$A453)</f>
        <v>0</v>
      </c>
      <c r="T453" s="55"/>
      <c r="U453" s="55">
        <f>SUMIFS('B0.5.GT2'!K:K,'B0.5.GT2'!A:A,'B0.SUM (tuần 0)'!$A453)</f>
        <v>0</v>
      </c>
      <c r="V453" s="55">
        <f>SUMIFS('B0.4.OEM'!K:K,'B0.4.OEM'!A:A,'B0.SUM (tuần 0)'!$A453)</f>
        <v>0</v>
      </c>
      <c r="W453" s="55"/>
      <c r="X453" s="55">
        <f>SUMIFS('B0.8.Online'!K:K,'B0.8.Online'!A:A,'B0.SUM (tuần 0)'!$A453)</f>
        <v>0</v>
      </c>
      <c r="Y453" s="58">
        <f t="shared" si="38"/>
        <v>0</v>
      </c>
      <c r="Z453" s="55"/>
      <c r="AA453" s="55">
        <f>SUMIFS('B0.3.XK'!L:L,'B0.3.XK'!A:A,'B0.SUM (tuần 0)'!$A453)</f>
        <v>0</v>
      </c>
      <c r="AB453" s="55"/>
      <c r="AC453" s="55">
        <f>SUMIFS('B0.5.GT2'!L:L,'B0.5.GT2'!A:A,'B0.SUM (tuần 0)'!$A453)</f>
        <v>0</v>
      </c>
      <c r="AD453" s="55">
        <f>SUMIFS('B0.4.OEM'!L:L,'B0.4.OEM'!A:A,'B0.SUM (tuần 0)'!$A453)</f>
        <v>0</v>
      </c>
      <c r="AE453" s="55"/>
      <c r="AF453" s="55">
        <f>SUMIFS('B0.8.Online'!L:L,'B0.8.Online'!A:A,'B0.SUM (tuần 0)'!$A453)</f>
        <v>0</v>
      </c>
      <c r="AG453" s="59">
        <f t="shared" si="39"/>
        <v>0</v>
      </c>
      <c r="AH453" s="60"/>
      <c r="AI453" s="60">
        <f>SUMIFS('B0.3.XK'!M:M,'B0.3.XK'!A:A,'B0.SUM (tuần 0)'!$A453)</f>
        <v>0</v>
      </c>
      <c r="AJ453" s="60"/>
      <c r="AK453" s="60">
        <f>SUMIFS('B0.5.GT2'!M:M,'B0.5.GT2'!A:A,'B0.SUM (tuần 0)'!$A453)</f>
        <v>0</v>
      </c>
      <c r="AL453" s="55">
        <f>SUMIFS('B0.4.OEM'!M:M,'B0.4.OEM'!A:A,'B0.SUM (tuần 0)'!$A453)</f>
        <v>0</v>
      </c>
      <c r="AM453" s="60"/>
      <c r="AN453" s="60">
        <f>SUMIFS('B0.8.Online'!M:M,'B0.8.Online'!A:A,'B0.SUM (tuần 0)'!$A453)</f>
        <v>0</v>
      </c>
      <c r="AO453" s="61"/>
      <c r="AP453" s="1">
        <f>SUMIFS('B1.SUM (tuần 4)'!$I:$I,'B1.SUM (tuần 4)'!$A:$A,'B0.SUM (tuần 0)'!$A453)</f>
        <v>0</v>
      </c>
      <c r="AQ453" s="62">
        <f t="shared" si="40"/>
        <v>0</v>
      </c>
    </row>
    <row r="454" spans="1:43" ht="13.5" customHeight="1">
      <c r="A454" s="63">
        <v>2005010362</v>
      </c>
      <c r="B454" s="64" t="s">
        <v>700</v>
      </c>
      <c r="C454" s="64" t="s">
        <v>476</v>
      </c>
      <c r="D454" s="52" t="s">
        <v>42</v>
      </c>
      <c r="E454" s="52" t="s">
        <v>477</v>
      </c>
      <c r="F454" s="52"/>
      <c r="G454" s="52"/>
      <c r="H454" s="52">
        <v>15260</v>
      </c>
      <c r="I454" s="56">
        <f t="shared" si="36"/>
        <v>0</v>
      </c>
      <c r="J454" s="55"/>
      <c r="K454" s="55">
        <f>SUMIFS('B0.3.XK'!J:J,'B0.3.XK'!A:A,'B0.SUM (tuần 0)'!$A454)</f>
        <v>0</v>
      </c>
      <c r="L454" s="55"/>
      <c r="M454" s="55">
        <f>SUMIFS('B0.5.GT2'!K:K,'B0.5.GT2'!A:A,'B0.SUM (tuần 0)'!$A454)</f>
        <v>0</v>
      </c>
      <c r="N454" s="55">
        <f>SUMIFS('B0.4.OEM'!J:J,'B0.4.OEM'!A:A,'B0.SUM (tuần 0)'!$A454)</f>
        <v>0</v>
      </c>
      <c r="O454" s="55"/>
      <c r="P454" s="55">
        <f>SUMIFS('B0.8.Online'!J:J,'B0.8.Online'!A:A,'B0.SUM (tuần 0)'!$A454)</f>
        <v>0</v>
      </c>
      <c r="Q454" s="57">
        <f t="shared" si="37"/>
        <v>0</v>
      </c>
      <c r="R454" s="55"/>
      <c r="S454" s="55">
        <f>SUMIFS('B0.3.XK'!K:K,'B0.3.XK'!A:A,'B0.SUM (tuần 0)'!$A454)</f>
        <v>0</v>
      </c>
      <c r="T454" s="55"/>
      <c r="U454" s="55">
        <f>SUMIFS('B0.5.GT2'!K:K,'B0.5.GT2'!A:A,'B0.SUM (tuần 0)'!$A454)</f>
        <v>0</v>
      </c>
      <c r="V454" s="55">
        <f>SUMIFS('B0.4.OEM'!K:K,'B0.4.OEM'!A:A,'B0.SUM (tuần 0)'!$A454)</f>
        <v>0</v>
      </c>
      <c r="W454" s="55"/>
      <c r="X454" s="55">
        <f>SUMIFS('B0.8.Online'!K:K,'B0.8.Online'!A:A,'B0.SUM (tuần 0)'!$A454)</f>
        <v>0</v>
      </c>
      <c r="Y454" s="58">
        <f t="shared" si="38"/>
        <v>0</v>
      </c>
      <c r="Z454" s="55"/>
      <c r="AA454" s="55">
        <f>SUMIFS('B0.3.XK'!L:L,'B0.3.XK'!A:A,'B0.SUM (tuần 0)'!$A454)</f>
        <v>0</v>
      </c>
      <c r="AB454" s="55"/>
      <c r="AC454" s="55">
        <f>SUMIFS('B0.5.GT2'!L:L,'B0.5.GT2'!A:A,'B0.SUM (tuần 0)'!$A454)</f>
        <v>0</v>
      </c>
      <c r="AD454" s="55">
        <f>SUMIFS('B0.4.OEM'!L:L,'B0.4.OEM'!A:A,'B0.SUM (tuần 0)'!$A454)</f>
        <v>0</v>
      </c>
      <c r="AE454" s="55"/>
      <c r="AF454" s="55">
        <f>SUMIFS('B0.8.Online'!L:L,'B0.8.Online'!A:A,'B0.SUM (tuần 0)'!$A454)</f>
        <v>0</v>
      </c>
      <c r="AG454" s="59">
        <f t="shared" si="39"/>
        <v>0</v>
      </c>
      <c r="AH454" s="60"/>
      <c r="AI454" s="60">
        <f>SUMIFS('B0.3.XK'!M:M,'B0.3.XK'!A:A,'B0.SUM (tuần 0)'!$A454)</f>
        <v>0</v>
      </c>
      <c r="AJ454" s="60"/>
      <c r="AK454" s="60">
        <f>SUMIFS('B0.5.GT2'!M:M,'B0.5.GT2'!A:A,'B0.SUM (tuần 0)'!$A454)</f>
        <v>0</v>
      </c>
      <c r="AL454" s="55">
        <f>SUMIFS('B0.4.OEM'!M:M,'B0.4.OEM'!A:A,'B0.SUM (tuần 0)'!$A454)</f>
        <v>0</v>
      </c>
      <c r="AM454" s="60"/>
      <c r="AN454" s="60">
        <f>SUMIFS('B0.8.Online'!M:M,'B0.8.Online'!A:A,'B0.SUM (tuần 0)'!$A454)</f>
        <v>0</v>
      </c>
      <c r="AO454" s="61"/>
      <c r="AP454" s="1">
        <f>SUMIFS('B1.SUM (tuần 4)'!$I:$I,'B1.SUM (tuần 4)'!$A:$A,'B0.SUM (tuần 0)'!$A454)</f>
        <v>0</v>
      </c>
      <c r="AQ454" s="62">
        <f t="shared" si="40"/>
        <v>0</v>
      </c>
    </row>
    <row r="455" spans="1:43" ht="13.5" customHeight="1">
      <c r="A455" s="63">
        <v>2005010377</v>
      </c>
      <c r="B455" s="64" t="s">
        <v>701</v>
      </c>
      <c r="C455" s="64" t="s">
        <v>476</v>
      </c>
      <c r="D455" s="52" t="s">
        <v>42</v>
      </c>
      <c r="E455" s="52" t="s">
        <v>477</v>
      </c>
      <c r="F455" s="52"/>
      <c r="G455" s="52"/>
      <c r="H455" s="52">
        <v>10787</v>
      </c>
      <c r="I455" s="56">
        <f t="shared" si="36"/>
        <v>0</v>
      </c>
      <c r="J455" s="55"/>
      <c r="K455" s="55">
        <f>SUMIFS('B0.3.XK'!J:J,'B0.3.XK'!A:A,'B0.SUM (tuần 0)'!$A455)</f>
        <v>0</v>
      </c>
      <c r="L455" s="55"/>
      <c r="M455" s="55">
        <f>SUMIFS('B0.5.GT2'!K:K,'B0.5.GT2'!A:A,'B0.SUM (tuần 0)'!$A455)</f>
        <v>0</v>
      </c>
      <c r="N455" s="55">
        <f>SUMIFS('B0.4.OEM'!J:J,'B0.4.OEM'!A:A,'B0.SUM (tuần 0)'!$A455)</f>
        <v>0</v>
      </c>
      <c r="O455" s="55"/>
      <c r="P455" s="55">
        <f>SUMIFS('B0.8.Online'!J:J,'B0.8.Online'!A:A,'B0.SUM (tuần 0)'!$A455)</f>
        <v>0</v>
      </c>
      <c r="Q455" s="57">
        <f t="shared" si="37"/>
        <v>0</v>
      </c>
      <c r="R455" s="55"/>
      <c r="S455" s="55">
        <f>SUMIFS('B0.3.XK'!K:K,'B0.3.XK'!A:A,'B0.SUM (tuần 0)'!$A455)</f>
        <v>0</v>
      </c>
      <c r="T455" s="55"/>
      <c r="U455" s="55">
        <f>SUMIFS('B0.5.GT2'!K:K,'B0.5.GT2'!A:A,'B0.SUM (tuần 0)'!$A455)</f>
        <v>0</v>
      </c>
      <c r="V455" s="55">
        <f>SUMIFS('B0.4.OEM'!K:K,'B0.4.OEM'!A:A,'B0.SUM (tuần 0)'!$A455)</f>
        <v>0</v>
      </c>
      <c r="W455" s="55"/>
      <c r="X455" s="55">
        <f>SUMIFS('B0.8.Online'!K:K,'B0.8.Online'!A:A,'B0.SUM (tuần 0)'!$A455)</f>
        <v>0</v>
      </c>
      <c r="Y455" s="58">
        <f t="shared" si="38"/>
        <v>0</v>
      </c>
      <c r="Z455" s="55"/>
      <c r="AA455" s="55">
        <f>SUMIFS('B0.3.XK'!L:L,'B0.3.XK'!A:A,'B0.SUM (tuần 0)'!$A455)</f>
        <v>0</v>
      </c>
      <c r="AB455" s="55"/>
      <c r="AC455" s="55">
        <f>SUMIFS('B0.5.GT2'!L:L,'B0.5.GT2'!A:A,'B0.SUM (tuần 0)'!$A455)</f>
        <v>0</v>
      </c>
      <c r="AD455" s="55">
        <f>SUMIFS('B0.4.OEM'!L:L,'B0.4.OEM'!A:A,'B0.SUM (tuần 0)'!$A455)</f>
        <v>0</v>
      </c>
      <c r="AE455" s="55"/>
      <c r="AF455" s="55">
        <f>SUMIFS('B0.8.Online'!L:L,'B0.8.Online'!A:A,'B0.SUM (tuần 0)'!$A455)</f>
        <v>0</v>
      </c>
      <c r="AG455" s="59">
        <f t="shared" si="39"/>
        <v>0</v>
      </c>
      <c r="AH455" s="60"/>
      <c r="AI455" s="60">
        <f>SUMIFS('B0.3.XK'!M:M,'B0.3.XK'!A:A,'B0.SUM (tuần 0)'!$A455)</f>
        <v>0</v>
      </c>
      <c r="AJ455" s="60"/>
      <c r="AK455" s="60">
        <f>SUMIFS('B0.5.GT2'!M:M,'B0.5.GT2'!A:A,'B0.SUM (tuần 0)'!$A455)</f>
        <v>0</v>
      </c>
      <c r="AL455" s="55">
        <f>SUMIFS('B0.4.OEM'!M:M,'B0.4.OEM'!A:A,'B0.SUM (tuần 0)'!$A455)</f>
        <v>0</v>
      </c>
      <c r="AM455" s="60"/>
      <c r="AN455" s="60">
        <f>SUMIFS('B0.8.Online'!M:M,'B0.8.Online'!A:A,'B0.SUM (tuần 0)'!$A455)</f>
        <v>0</v>
      </c>
      <c r="AO455" s="61"/>
      <c r="AP455" s="1">
        <f>SUMIFS('B1.SUM (tuần 4)'!$I:$I,'B1.SUM (tuần 4)'!$A:$A,'B0.SUM (tuần 0)'!$A455)</f>
        <v>0</v>
      </c>
      <c r="AQ455" s="62">
        <f t="shared" si="40"/>
        <v>0</v>
      </c>
    </row>
    <row r="456" spans="1:43" ht="13.5" customHeight="1">
      <c r="A456" s="63">
        <v>2005010385</v>
      </c>
      <c r="B456" s="64" t="s">
        <v>702</v>
      </c>
      <c r="C456" s="64" t="s">
        <v>703</v>
      </c>
      <c r="D456" s="52" t="s">
        <v>309</v>
      </c>
      <c r="E456" s="52" t="s">
        <v>504</v>
      </c>
      <c r="F456" s="52"/>
      <c r="G456" s="52"/>
      <c r="H456" s="52">
        <v>47358</v>
      </c>
      <c r="I456" s="56">
        <f t="shared" si="36"/>
        <v>7000</v>
      </c>
      <c r="J456" s="55"/>
      <c r="K456" s="55">
        <f>SUMIFS('B0.3.XK'!J:J,'B0.3.XK'!A:A,'B0.SUM (tuần 0)'!$A456)</f>
        <v>7000</v>
      </c>
      <c r="L456" s="55"/>
      <c r="M456" s="55">
        <f>SUMIFS('B0.5.GT2'!K:K,'B0.5.GT2'!A:A,'B0.SUM (tuần 0)'!$A456)</f>
        <v>0</v>
      </c>
      <c r="N456" s="55">
        <f>SUMIFS('B0.4.OEM'!J:J,'B0.4.OEM'!A:A,'B0.SUM (tuần 0)'!$A456)</f>
        <v>0</v>
      </c>
      <c r="O456" s="55"/>
      <c r="P456" s="55">
        <f>SUMIFS('B0.8.Online'!J:J,'B0.8.Online'!A:A,'B0.SUM (tuần 0)'!$A456)</f>
        <v>0</v>
      </c>
      <c r="Q456" s="57">
        <f t="shared" si="37"/>
        <v>0</v>
      </c>
      <c r="R456" s="55"/>
      <c r="S456" s="55">
        <f>SUMIFS('B0.3.XK'!K:K,'B0.3.XK'!A:A,'B0.SUM (tuần 0)'!$A456)</f>
        <v>0</v>
      </c>
      <c r="T456" s="55"/>
      <c r="U456" s="55">
        <f>SUMIFS('B0.5.GT2'!K:K,'B0.5.GT2'!A:A,'B0.SUM (tuần 0)'!$A456)</f>
        <v>0</v>
      </c>
      <c r="V456" s="55">
        <f>SUMIFS('B0.4.OEM'!K:K,'B0.4.OEM'!A:A,'B0.SUM (tuần 0)'!$A456)</f>
        <v>0</v>
      </c>
      <c r="W456" s="55"/>
      <c r="X456" s="55">
        <f>SUMIFS('B0.8.Online'!K:K,'B0.8.Online'!A:A,'B0.SUM (tuần 0)'!$A456)</f>
        <v>0</v>
      </c>
      <c r="Y456" s="58">
        <f t="shared" si="38"/>
        <v>0</v>
      </c>
      <c r="Z456" s="55"/>
      <c r="AA456" s="55">
        <f>SUMIFS('B0.3.XK'!L:L,'B0.3.XK'!A:A,'B0.SUM (tuần 0)'!$A456)</f>
        <v>0</v>
      </c>
      <c r="AB456" s="55"/>
      <c r="AC456" s="55">
        <f>SUMIFS('B0.5.GT2'!L:L,'B0.5.GT2'!A:A,'B0.SUM (tuần 0)'!$A456)</f>
        <v>0</v>
      </c>
      <c r="AD456" s="55">
        <f>SUMIFS('B0.4.OEM'!L:L,'B0.4.OEM'!A:A,'B0.SUM (tuần 0)'!$A456)</f>
        <v>0</v>
      </c>
      <c r="AE456" s="55"/>
      <c r="AF456" s="55">
        <f>SUMIFS('B0.8.Online'!L:L,'B0.8.Online'!A:A,'B0.SUM (tuần 0)'!$A456)</f>
        <v>0</v>
      </c>
      <c r="AG456" s="59">
        <f t="shared" si="39"/>
        <v>0</v>
      </c>
      <c r="AH456" s="60"/>
      <c r="AI456" s="60">
        <f>SUMIFS('B0.3.XK'!M:M,'B0.3.XK'!A:A,'B0.SUM (tuần 0)'!$A456)</f>
        <v>0</v>
      </c>
      <c r="AJ456" s="60"/>
      <c r="AK456" s="60">
        <f>SUMIFS('B0.5.GT2'!M:M,'B0.5.GT2'!A:A,'B0.SUM (tuần 0)'!$A456)</f>
        <v>0</v>
      </c>
      <c r="AL456" s="55">
        <f>SUMIFS('B0.4.OEM'!M:M,'B0.4.OEM'!A:A,'B0.SUM (tuần 0)'!$A456)</f>
        <v>0</v>
      </c>
      <c r="AM456" s="60"/>
      <c r="AN456" s="60">
        <f>SUMIFS('B0.8.Online'!M:M,'B0.8.Online'!A:A,'B0.SUM (tuần 0)'!$A456)</f>
        <v>0</v>
      </c>
      <c r="AO456" s="61"/>
      <c r="AP456" s="1">
        <f>SUMIFS('B1.SUM (tuần 4)'!$I:$I,'B1.SUM (tuần 4)'!$A:$A,'B0.SUM (tuần 0)'!$A456)</f>
        <v>0</v>
      </c>
      <c r="AQ456" s="62">
        <f t="shared" si="40"/>
        <v>7000</v>
      </c>
    </row>
    <row r="457" spans="1:43" ht="13.5" customHeight="1">
      <c r="A457" s="63">
        <v>2005010390</v>
      </c>
      <c r="B457" s="64" t="s">
        <v>704</v>
      </c>
      <c r="C457" s="64" t="s">
        <v>696</v>
      </c>
      <c r="D457" s="52" t="s">
        <v>309</v>
      </c>
      <c r="E457" s="52" t="s">
        <v>504</v>
      </c>
      <c r="F457" s="52"/>
      <c r="G457" s="52"/>
      <c r="H457" s="52">
        <v>46042</v>
      </c>
      <c r="I457" s="56">
        <f t="shared" si="36"/>
        <v>0</v>
      </c>
      <c r="J457" s="55"/>
      <c r="K457" s="55">
        <f>SUMIFS('B0.3.XK'!J:J,'B0.3.XK'!A:A,'B0.SUM (tuần 0)'!$A457)</f>
        <v>0</v>
      </c>
      <c r="L457" s="55"/>
      <c r="M457" s="55">
        <f>SUMIFS('B0.5.GT2'!K:K,'B0.5.GT2'!A:A,'B0.SUM (tuần 0)'!$A457)</f>
        <v>0</v>
      </c>
      <c r="N457" s="55">
        <f>SUMIFS('B0.4.OEM'!J:J,'B0.4.OEM'!A:A,'B0.SUM (tuần 0)'!$A457)</f>
        <v>0</v>
      </c>
      <c r="O457" s="55"/>
      <c r="P457" s="55">
        <f>SUMIFS('B0.8.Online'!J:J,'B0.8.Online'!A:A,'B0.SUM (tuần 0)'!$A457)</f>
        <v>0</v>
      </c>
      <c r="Q457" s="57">
        <f t="shared" si="37"/>
        <v>0</v>
      </c>
      <c r="R457" s="55"/>
      <c r="S457" s="55">
        <f>SUMIFS('B0.3.XK'!K:K,'B0.3.XK'!A:A,'B0.SUM (tuần 0)'!$A457)</f>
        <v>0</v>
      </c>
      <c r="T457" s="55"/>
      <c r="U457" s="55">
        <f>SUMIFS('B0.5.GT2'!K:K,'B0.5.GT2'!A:A,'B0.SUM (tuần 0)'!$A457)</f>
        <v>0</v>
      </c>
      <c r="V457" s="55">
        <f>SUMIFS('B0.4.OEM'!K:K,'B0.4.OEM'!A:A,'B0.SUM (tuần 0)'!$A457)</f>
        <v>0</v>
      </c>
      <c r="W457" s="55"/>
      <c r="X457" s="55">
        <f>SUMIFS('B0.8.Online'!K:K,'B0.8.Online'!A:A,'B0.SUM (tuần 0)'!$A457)</f>
        <v>0</v>
      </c>
      <c r="Y457" s="58">
        <f t="shared" si="38"/>
        <v>0</v>
      </c>
      <c r="Z457" s="55"/>
      <c r="AA457" s="55">
        <f>SUMIFS('B0.3.XK'!L:L,'B0.3.XK'!A:A,'B0.SUM (tuần 0)'!$A457)</f>
        <v>0</v>
      </c>
      <c r="AB457" s="55"/>
      <c r="AC457" s="55">
        <f>SUMIFS('B0.5.GT2'!L:L,'B0.5.GT2'!A:A,'B0.SUM (tuần 0)'!$A457)</f>
        <v>0</v>
      </c>
      <c r="AD457" s="55">
        <f>SUMIFS('B0.4.OEM'!L:L,'B0.4.OEM'!A:A,'B0.SUM (tuần 0)'!$A457)</f>
        <v>0</v>
      </c>
      <c r="AE457" s="55"/>
      <c r="AF457" s="55">
        <f>SUMIFS('B0.8.Online'!L:L,'B0.8.Online'!A:A,'B0.SUM (tuần 0)'!$A457)</f>
        <v>0</v>
      </c>
      <c r="AG457" s="59">
        <f t="shared" si="39"/>
        <v>0</v>
      </c>
      <c r="AH457" s="60"/>
      <c r="AI457" s="60">
        <f>SUMIFS('B0.3.XK'!M:M,'B0.3.XK'!A:A,'B0.SUM (tuần 0)'!$A457)</f>
        <v>0</v>
      </c>
      <c r="AJ457" s="60"/>
      <c r="AK457" s="60">
        <f>SUMIFS('B0.5.GT2'!M:M,'B0.5.GT2'!A:A,'B0.SUM (tuần 0)'!$A457)</f>
        <v>0</v>
      </c>
      <c r="AL457" s="55">
        <f>SUMIFS('B0.4.OEM'!M:M,'B0.4.OEM'!A:A,'B0.SUM (tuần 0)'!$A457)</f>
        <v>0</v>
      </c>
      <c r="AM457" s="60"/>
      <c r="AN457" s="60">
        <f>SUMIFS('B0.8.Online'!M:M,'B0.8.Online'!A:A,'B0.SUM (tuần 0)'!$A457)</f>
        <v>0</v>
      </c>
      <c r="AO457" s="61"/>
      <c r="AP457" s="1">
        <f>SUMIFS('B1.SUM (tuần 4)'!$I:$I,'B1.SUM (tuần 4)'!$A:$A,'B0.SUM (tuần 0)'!$A457)</f>
        <v>0</v>
      </c>
      <c r="AQ457" s="62">
        <f t="shared" si="40"/>
        <v>0</v>
      </c>
    </row>
    <row r="458" spans="1:43" ht="13.5" customHeight="1">
      <c r="A458" s="63">
        <v>2005010391</v>
      </c>
      <c r="B458" s="64" t="s">
        <v>705</v>
      </c>
      <c r="C458" s="64" t="s">
        <v>688</v>
      </c>
      <c r="D458" s="52" t="s">
        <v>42</v>
      </c>
      <c r="E458" s="52" t="s">
        <v>477</v>
      </c>
      <c r="F458" s="52"/>
      <c r="G458" s="52"/>
      <c r="H458" s="52">
        <v>21048</v>
      </c>
      <c r="I458" s="56">
        <f t="shared" si="36"/>
        <v>0</v>
      </c>
      <c r="J458" s="55"/>
      <c r="K458" s="55">
        <f>SUMIFS('B0.3.XK'!J:J,'B0.3.XK'!A:A,'B0.SUM (tuần 0)'!$A458)</f>
        <v>0</v>
      </c>
      <c r="L458" s="55"/>
      <c r="M458" s="55">
        <f>SUMIFS('B0.5.GT2'!K:K,'B0.5.GT2'!A:A,'B0.SUM (tuần 0)'!$A458)</f>
        <v>0</v>
      </c>
      <c r="N458" s="55">
        <f>SUMIFS('B0.4.OEM'!J:J,'B0.4.OEM'!A:A,'B0.SUM (tuần 0)'!$A458)</f>
        <v>0</v>
      </c>
      <c r="O458" s="55"/>
      <c r="P458" s="55">
        <f>SUMIFS('B0.8.Online'!J:J,'B0.8.Online'!A:A,'B0.SUM (tuần 0)'!$A458)</f>
        <v>0</v>
      </c>
      <c r="Q458" s="57">
        <f t="shared" si="37"/>
        <v>0</v>
      </c>
      <c r="R458" s="55"/>
      <c r="S458" s="55">
        <f>SUMIFS('B0.3.XK'!K:K,'B0.3.XK'!A:A,'B0.SUM (tuần 0)'!$A458)</f>
        <v>0</v>
      </c>
      <c r="T458" s="55"/>
      <c r="U458" s="55">
        <f>SUMIFS('B0.5.GT2'!K:K,'B0.5.GT2'!A:A,'B0.SUM (tuần 0)'!$A458)</f>
        <v>0</v>
      </c>
      <c r="V458" s="55">
        <f>SUMIFS('B0.4.OEM'!K:K,'B0.4.OEM'!A:A,'B0.SUM (tuần 0)'!$A458)</f>
        <v>0</v>
      </c>
      <c r="W458" s="55"/>
      <c r="X458" s="55">
        <f>SUMIFS('B0.8.Online'!K:K,'B0.8.Online'!A:A,'B0.SUM (tuần 0)'!$A458)</f>
        <v>0</v>
      </c>
      <c r="Y458" s="58">
        <f t="shared" si="38"/>
        <v>0</v>
      </c>
      <c r="Z458" s="55"/>
      <c r="AA458" s="55">
        <f>SUMIFS('B0.3.XK'!L:L,'B0.3.XK'!A:A,'B0.SUM (tuần 0)'!$A458)</f>
        <v>0</v>
      </c>
      <c r="AB458" s="55"/>
      <c r="AC458" s="55">
        <f>SUMIFS('B0.5.GT2'!L:L,'B0.5.GT2'!A:A,'B0.SUM (tuần 0)'!$A458)</f>
        <v>0</v>
      </c>
      <c r="AD458" s="55">
        <f>SUMIFS('B0.4.OEM'!L:L,'B0.4.OEM'!A:A,'B0.SUM (tuần 0)'!$A458)</f>
        <v>0</v>
      </c>
      <c r="AE458" s="55"/>
      <c r="AF458" s="55">
        <f>SUMIFS('B0.8.Online'!L:L,'B0.8.Online'!A:A,'B0.SUM (tuần 0)'!$A458)</f>
        <v>0</v>
      </c>
      <c r="AG458" s="59">
        <f t="shared" si="39"/>
        <v>0</v>
      </c>
      <c r="AH458" s="60"/>
      <c r="AI458" s="60">
        <f>SUMIFS('B0.3.XK'!M:M,'B0.3.XK'!A:A,'B0.SUM (tuần 0)'!$A458)</f>
        <v>0</v>
      </c>
      <c r="AJ458" s="60"/>
      <c r="AK458" s="60">
        <f>SUMIFS('B0.5.GT2'!M:M,'B0.5.GT2'!A:A,'B0.SUM (tuần 0)'!$A458)</f>
        <v>0</v>
      </c>
      <c r="AL458" s="55">
        <f>SUMIFS('B0.4.OEM'!M:M,'B0.4.OEM'!A:A,'B0.SUM (tuần 0)'!$A458)</f>
        <v>0</v>
      </c>
      <c r="AM458" s="60"/>
      <c r="AN458" s="60">
        <f>SUMIFS('B0.8.Online'!M:M,'B0.8.Online'!A:A,'B0.SUM (tuần 0)'!$A458)</f>
        <v>0</v>
      </c>
      <c r="AO458" s="61"/>
      <c r="AP458" s="1">
        <f>SUMIFS('B1.SUM (tuần 4)'!$I:$I,'B1.SUM (tuần 4)'!$A:$A,'B0.SUM (tuần 0)'!$A458)</f>
        <v>0</v>
      </c>
      <c r="AQ458" s="62">
        <f t="shared" si="40"/>
        <v>0</v>
      </c>
    </row>
    <row r="459" spans="1:43" ht="13.5" customHeight="1">
      <c r="A459" s="63">
        <v>2005010397</v>
      </c>
      <c r="B459" s="64" t="s">
        <v>706</v>
      </c>
      <c r="C459" s="64" t="s">
        <v>686</v>
      </c>
      <c r="D459" s="52" t="s">
        <v>309</v>
      </c>
      <c r="E459" s="52" t="s">
        <v>504</v>
      </c>
      <c r="F459" s="52"/>
      <c r="G459" s="52"/>
      <c r="H459" s="52">
        <v>47621</v>
      </c>
      <c r="I459" s="56">
        <f t="shared" ref="I459:I522" si="41">SUM(J459:P459)</f>
        <v>0</v>
      </c>
      <c r="J459" s="55"/>
      <c r="K459" s="55">
        <f>SUMIFS('B0.3.XK'!J:J,'B0.3.XK'!A:A,'B0.SUM (tuần 0)'!$A459)</f>
        <v>0</v>
      </c>
      <c r="L459" s="55"/>
      <c r="M459" s="55">
        <f>SUMIFS('B0.5.GT2'!K:K,'B0.5.GT2'!A:A,'B0.SUM (tuần 0)'!$A459)</f>
        <v>0</v>
      </c>
      <c r="N459" s="55">
        <f>SUMIFS('B0.4.OEM'!J:J,'B0.4.OEM'!A:A,'B0.SUM (tuần 0)'!$A459)</f>
        <v>0</v>
      </c>
      <c r="O459" s="55"/>
      <c r="P459" s="55">
        <f>SUMIFS('B0.8.Online'!J:J,'B0.8.Online'!A:A,'B0.SUM (tuần 0)'!$A459)</f>
        <v>0</v>
      </c>
      <c r="Q459" s="57">
        <f t="shared" ref="Q459:Q522" si="42">SUM(R459:X459)</f>
        <v>0</v>
      </c>
      <c r="R459" s="55"/>
      <c r="S459" s="55">
        <f>SUMIFS('B0.3.XK'!K:K,'B0.3.XK'!A:A,'B0.SUM (tuần 0)'!$A459)</f>
        <v>0</v>
      </c>
      <c r="T459" s="55"/>
      <c r="U459" s="55">
        <f>SUMIFS('B0.5.GT2'!K:K,'B0.5.GT2'!A:A,'B0.SUM (tuần 0)'!$A459)</f>
        <v>0</v>
      </c>
      <c r="V459" s="55">
        <f>SUMIFS('B0.4.OEM'!K:K,'B0.4.OEM'!A:A,'B0.SUM (tuần 0)'!$A459)</f>
        <v>0</v>
      </c>
      <c r="W459" s="55"/>
      <c r="X459" s="55">
        <f>SUMIFS('B0.8.Online'!K:K,'B0.8.Online'!A:A,'B0.SUM (tuần 0)'!$A459)</f>
        <v>0</v>
      </c>
      <c r="Y459" s="58">
        <f t="shared" ref="Y459:Y522" si="43">SUM(Z459:AF459)</f>
        <v>0</v>
      </c>
      <c r="Z459" s="55"/>
      <c r="AA459" s="55">
        <f>SUMIFS('B0.3.XK'!L:L,'B0.3.XK'!A:A,'B0.SUM (tuần 0)'!$A459)</f>
        <v>0</v>
      </c>
      <c r="AB459" s="55"/>
      <c r="AC459" s="55">
        <f>SUMIFS('B0.5.GT2'!L:L,'B0.5.GT2'!A:A,'B0.SUM (tuần 0)'!$A459)</f>
        <v>0</v>
      </c>
      <c r="AD459" s="55">
        <f>SUMIFS('B0.4.OEM'!L:L,'B0.4.OEM'!A:A,'B0.SUM (tuần 0)'!$A459)</f>
        <v>0</v>
      </c>
      <c r="AE459" s="55"/>
      <c r="AF459" s="55">
        <f>SUMIFS('B0.8.Online'!L:L,'B0.8.Online'!A:A,'B0.SUM (tuần 0)'!$A459)</f>
        <v>0</v>
      </c>
      <c r="AG459" s="59">
        <f t="shared" ref="AG459:AG522" si="44">SUM(AH459:AN459)</f>
        <v>0</v>
      </c>
      <c r="AH459" s="60"/>
      <c r="AI459" s="60">
        <f>SUMIFS('B0.3.XK'!M:M,'B0.3.XK'!A:A,'B0.SUM (tuần 0)'!$A459)</f>
        <v>0</v>
      </c>
      <c r="AJ459" s="60"/>
      <c r="AK459" s="60">
        <f>SUMIFS('B0.5.GT2'!M:M,'B0.5.GT2'!A:A,'B0.SUM (tuần 0)'!$A459)</f>
        <v>0</v>
      </c>
      <c r="AL459" s="55">
        <f>SUMIFS('B0.4.OEM'!M:M,'B0.4.OEM'!A:A,'B0.SUM (tuần 0)'!$A459)</f>
        <v>0</v>
      </c>
      <c r="AM459" s="60"/>
      <c r="AN459" s="60">
        <f>SUMIFS('B0.8.Online'!M:M,'B0.8.Online'!A:A,'B0.SUM (tuần 0)'!$A459)</f>
        <v>0</v>
      </c>
      <c r="AO459" s="61"/>
      <c r="AP459" s="1">
        <f>SUMIFS('B1.SUM (tuần 4)'!$I:$I,'B1.SUM (tuần 4)'!$A:$A,'B0.SUM (tuần 0)'!$A459)</f>
        <v>0</v>
      </c>
      <c r="AQ459" s="62">
        <f t="shared" ref="AQ459:AQ522" si="45">I459-AP459</f>
        <v>0</v>
      </c>
    </row>
    <row r="460" spans="1:43" ht="13.5" customHeight="1">
      <c r="A460" s="63">
        <v>2005010400</v>
      </c>
      <c r="B460" s="64" t="s">
        <v>707</v>
      </c>
      <c r="C460" s="64" t="s">
        <v>668</v>
      </c>
      <c r="D460" s="52" t="s">
        <v>42</v>
      </c>
      <c r="E460" s="52" t="s">
        <v>477</v>
      </c>
      <c r="F460" s="52"/>
      <c r="G460" s="52"/>
      <c r="H460" s="52">
        <v>15786</v>
      </c>
      <c r="I460" s="56">
        <f t="shared" si="41"/>
        <v>0</v>
      </c>
      <c r="J460" s="55"/>
      <c r="K460" s="55">
        <f>SUMIFS('B0.3.XK'!J:J,'B0.3.XK'!A:A,'B0.SUM (tuần 0)'!$A460)</f>
        <v>0</v>
      </c>
      <c r="L460" s="55"/>
      <c r="M460" s="55">
        <f>SUMIFS('B0.5.GT2'!K:K,'B0.5.GT2'!A:A,'B0.SUM (tuần 0)'!$A460)</f>
        <v>0</v>
      </c>
      <c r="N460" s="55">
        <f>SUMIFS('B0.4.OEM'!J:J,'B0.4.OEM'!A:A,'B0.SUM (tuần 0)'!$A460)</f>
        <v>0</v>
      </c>
      <c r="O460" s="55"/>
      <c r="P460" s="55">
        <f>SUMIFS('B0.8.Online'!J:J,'B0.8.Online'!A:A,'B0.SUM (tuần 0)'!$A460)</f>
        <v>0</v>
      </c>
      <c r="Q460" s="57">
        <f t="shared" si="42"/>
        <v>0</v>
      </c>
      <c r="R460" s="55"/>
      <c r="S460" s="55">
        <f>SUMIFS('B0.3.XK'!K:K,'B0.3.XK'!A:A,'B0.SUM (tuần 0)'!$A460)</f>
        <v>0</v>
      </c>
      <c r="T460" s="55"/>
      <c r="U460" s="55">
        <f>SUMIFS('B0.5.GT2'!K:K,'B0.5.GT2'!A:A,'B0.SUM (tuần 0)'!$A460)</f>
        <v>0</v>
      </c>
      <c r="V460" s="55">
        <f>SUMIFS('B0.4.OEM'!K:K,'B0.4.OEM'!A:A,'B0.SUM (tuần 0)'!$A460)</f>
        <v>0</v>
      </c>
      <c r="W460" s="55"/>
      <c r="X460" s="55">
        <f>SUMIFS('B0.8.Online'!K:K,'B0.8.Online'!A:A,'B0.SUM (tuần 0)'!$A460)</f>
        <v>0</v>
      </c>
      <c r="Y460" s="58">
        <f t="shared" si="43"/>
        <v>0</v>
      </c>
      <c r="Z460" s="55"/>
      <c r="AA460" s="55">
        <f>SUMIFS('B0.3.XK'!L:L,'B0.3.XK'!A:A,'B0.SUM (tuần 0)'!$A460)</f>
        <v>0</v>
      </c>
      <c r="AB460" s="55"/>
      <c r="AC460" s="55">
        <f>SUMIFS('B0.5.GT2'!L:L,'B0.5.GT2'!A:A,'B0.SUM (tuần 0)'!$A460)</f>
        <v>0</v>
      </c>
      <c r="AD460" s="55">
        <f>SUMIFS('B0.4.OEM'!L:L,'B0.4.OEM'!A:A,'B0.SUM (tuần 0)'!$A460)</f>
        <v>0</v>
      </c>
      <c r="AE460" s="55"/>
      <c r="AF460" s="55">
        <f>SUMIFS('B0.8.Online'!L:L,'B0.8.Online'!A:A,'B0.SUM (tuần 0)'!$A460)</f>
        <v>0</v>
      </c>
      <c r="AG460" s="59">
        <f t="shared" si="44"/>
        <v>0</v>
      </c>
      <c r="AH460" s="60"/>
      <c r="AI460" s="60">
        <f>SUMIFS('B0.3.XK'!M:M,'B0.3.XK'!A:A,'B0.SUM (tuần 0)'!$A460)</f>
        <v>0</v>
      </c>
      <c r="AJ460" s="60"/>
      <c r="AK460" s="60">
        <f>SUMIFS('B0.5.GT2'!M:M,'B0.5.GT2'!A:A,'B0.SUM (tuần 0)'!$A460)</f>
        <v>0</v>
      </c>
      <c r="AL460" s="55">
        <f>SUMIFS('B0.4.OEM'!M:M,'B0.4.OEM'!A:A,'B0.SUM (tuần 0)'!$A460)</f>
        <v>0</v>
      </c>
      <c r="AM460" s="60"/>
      <c r="AN460" s="60">
        <f>SUMIFS('B0.8.Online'!M:M,'B0.8.Online'!A:A,'B0.SUM (tuần 0)'!$A460)</f>
        <v>0</v>
      </c>
      <c r="AO460" s="61"/>
      <c r="AP460" s="1">
        <f>SUMIFS('B1.SUM (tuần 4)'!$I:$I,'B1.SUM (tuần 4)'!$A:$A,'B0.SUM (tuần 0)'!$A460)</f>
        <v>0</v>
      </c>
      <c r="AQ460" s="62">
        <f t="shared" si="45"/>
        <v>0</v>
      </c>
    </row>
    <row r="461" spans="1:43" ht="13.5" customHeight="1">
      <c r="A461" s="63">
        <v>2005010404</v>
      </c>
      <c r="B461" s="64" t="s">
        <v>708</v>
      </c>
      <c r="C461" s="64" t="s">
        <v>709</v>
      </c>
      <c r="D461" s="52" t="s">
        <v>42</v>
      </c>
      <c r="E461" s="52" t="s">
        <v>477</v>
      </c>
      <c r="F461" s="52"/>
      <c r="G461" s="52"/>
      <c r="H461" s="52">
        <v>21048</v>
      </c>
      <c r="I461" s="56">
        <f t="shared" si="41"/>
        <v>0</v>
      </c>
      <c r="J461" s="55"/>
      <c r="K461" s="55">
        <f>SUMIFS('B0.3.XK'!J:J,'B0.3.XK'!A:A,'B0.SUM (tuần 0)'!$A461)</f>
        <v>0</v>
      </c>
      <c r="L461" s="55"/>
      <c r="M461" s="55">
        <f>SUMIFS('B0.5.GT2'!K:K,'B0.5.GT2'!A:A,'B0.SUM (tuần 0)'!$A461)</f>
        <v>0</v>
      </c>
      <c r="N461" s="55">
        <f>SUMIFS('B0.4.OEM'!J:J,'B0.4.OEM'!A:A,'B0.SUM (tuần 0)'!$A461)</f>
        <v>0</v>
      </c>
      <c r="O461" s="55"/>
      <c r="P461" s="55">
        <f>SUMIFS('B0.8.Online'!J:J,'B0.8.Online'!A:A,'B0.SUM (tuần 0)'!$A461)</f>
        <v>0</v>
      </c>
      <c r="Q461" s="57">
        <f t="shared" si="42"/>
        <v>0</v>
      </c>
      <c r="R461" s="55"/>
      <c r="S461" s="55">
        <f>SUMIFS('B0.3.XK'!K:K,'B0.3.XK'!A:A,'B0.SUM (tuần 0)'!$A461)</f>
        <v>0</v>
      </c>
      <c r="T461" s="55"/>
      <c r="U461" s="55">
        <f>SUMIFS('B0.5.GT2'!K:K,'B0.5.GT2'!A:A,'B0.SUM (tuần 0)'!$A461)</f>
        <v>0</v>
      </c>
      <c r="V461" s="55">
        <f>SUMIFS('B0.4.OEM'!K:K,'B0.4.OEM'!A:A,'B0.SUM (tuần 0)'!$A461)</f>
        <v>0</v>
      </c>
      <c r="W461" s="55"/>
      <c r="X461" s="55">
        <f>SUMIFS('B0.8.Online'!K:K,'B0.8.Online'!A:A,'B0.SUM (tuần 0)'!$A461)</f>
        <v>0</v>
      </c>
      <c r="Y461" s="58">
        <f t="shared" si="43"/>
        <v>0</v>
      </c>
      <c r="Z461" s="55"/>
      <c r="AA461" s="55">
        <f>SUMIFS('B0.3.XK'!L:L,'B0.3.XK'!A:A,'B0.SUM (tuần 0)'!$A461)</f>
        <v>0</v>
      </c>
      <c r="AB461" s="55"/>
      <c r="AC461" s="55">
        <f>SUMIFS('B0.5.GT2'!L:L,'B0.5.GT2'!A:A,'B0.SUM (tuần 0)'!$A461)</f>
        <v>0</v>
      </c>
      <c r="AD461" s="55">
        <f>SUMIFS('B0.4.OEM'!L:L,'B0.4.OEM'!A:A,'B0.SUM (tuần 0)'!$A461)</f>
        <v>0</v>
      </c>
      <c r="AE461" s="55"/>
      <c r="AF461" s="55">
        <f>SUMIFS('B0.8.Online'!L:L,'B0.8.Online'!A:A,'B0.SUM (tuần 0)'!$A461)</f>
        <v>0</v>
      </c>
      <c r="AG461" s="59">
        <f t="shared" si="44"/>
        <v>0</v>
      </c>
      <c r="AH461" s="60"/>
      <c r="AI461" s="60">
        <f>SUMIFS('B0.3.XK'!M:M,'B0.3.XK'!A:A,'B0.SUM (tuần 0)'!$A461)</f>
        <v>0</v>
      </c>
      <c r="AJ461" s="60"/>
      <c r="AK461" s="60">
        <f>SUMIFS('B0.5.GT2'!M:M,'B0.5.GT2'!A:A,'B0.SUM (tuần 0)'!$A461)</f>
        <v>0</v>
      </c>
      <c r="AL461" s="55">
        <f>SUMIFS('B0.4.OEM'!M:M,'B0.4.OEM'!A:A,'B0.SUM (tuần 0)'!$A461)</f>
        <v>0</v>
      </c>
      <c r="AM461" s="60"/>
      <c r="AN461" s="60">
        <f>SUMIFS('B0.8.Online'!M:M,'B0.8.Online'!A:A,'B0.SUM (tuần 0)'!$A461)</f>
        <v>0</v>
      </c>
      <c r="AO461" s="61"/>
      <c r="AP461" s="1">
        <f>SUMIFS('B1.SUM (tuần 4)'!$I:$I,'B1.SUM (tuần 4)'!$A:$A,'B0.SUM (tuần 0)'!$A461)</f>
        <v>0</v>
      </c>
      <c r="AQ461" s="62">
        <f t="shared" si="45"/>
        <v>0</v>
      </c>
    </row>
    <row r="462" spans="1:43" ht="13.5" customHeight="1">
      <c r="A462" s="63">
        <v>2005020007</v>
      </c>
      <c r="B462" s="64" t="s">
        <v>710</v>
      </c>
      <c r="C462" s="64" t="s">
        <v>711</v>
      </c>
      <c r="D462" s="52" t="s">
        <v>42</v>
      </c>
      <c r="E462" s="52" t="s">
        <v>480</v>
      </c>
      <c r="F462" s="52"/>
      <c r="G462" s="52"/>
      <c r="H462" s="52">
        <v>52093</v>
      </c>
      <c r="I462" s="56">
        <f t="shared" si="41"/>
        <v>0</v>
      </c>
      <c r="J462" s="55"/>
      <c r="K462" s="55">
        <f>SUMIFS('B0.3.XK'!J:J,'B0.3.XK'!A:A,'B0.SUM (tuần 0)'!$A462)</f>
        <v>0</v>
      </c>
      <c r="L462" s="55"/>
      <c r="M462" s="55">
        <f>SUMIFS('B0.5.GT2'!K:K,'B0.5.GT2'!A:A,'B0.SUM (tuần 0)'!$A462)</f>
        <v>0</v>
      </c>
      <c r="N462" s="55">
        <f>SUMIFS('B0.4.OEM'!J:J,'B0.4.OEM'!A:A,'B0.SUM (tuần 0)'!$A462)</f>
        <v>0</v>
      </c>
      <c r="O462" s="55"/>
      <c r="P462" s="55">
        <f>SUMIFS('B0.8.Online'!J:J,'B0.8.Online'!A:A,'B0.SUM (tuần 0)'!$A462)</f>
        <v>0</v>
      </c>
      <c r="Q462" s="57">
        <f t="shared" si="42"/>
        <v>0</v>
      </c>
      <c r="R462" s="55"/>
      <c r="S462" s="55">
        <f>SUMIFS('B0.3.XK'!K:K,'B0.3.XK'!A:A,'B0.SUM (tuần 0)'!$A462)</f>
        <v>0</v>
      </c>
      <c r="T462" s="55"/>
      <c r="U462" s="55">
        <f>SUMIFS('B0.5.GT2'!K:K,'B0.5.GT2'!A:A,'B0.SUM (tuần 0)'!$A462)</f>
        <v>0</v>
      </c>
      <c r="V462" s="55">
        <f>SUMIFS('B0.4.OEM'!K:K,'B0.4.OEM'!A:A,'B0.SUM (tuần 0)'!$A462)</f>
        <v>0</v>
      </c>
      <c r="W462" s="55"/>
      <c r="X462" s="55">
        <f>SUMIFS('B0.8.Online'!K:K,'B0.8.Online'!A:A,'B0.SUM (tuần 0)'!$A462)</f>
        <v>0</v>
      </c>
      <c r="Y462" s="58">
        <f t="shared" si="43"/>
        <v>0</v>
      </c>
      <c r="Z462" s="55"/>
      <c r="AA462" s="55">
        <f>SUMIFS('B0.3.XK'!L:L,'B0.3.XK'!A:A,'B0.SUM (tuần 0)'!$A462)</f>
        <v>0</v>
      </c>
      <c r="AB462" s="55"/>
      <c r="AC462" s="55">
        <f>SUMIFS('B0.5.GT2'!L:L,'B0.5.GT2'!A:A,'B0.SUM (tuần 0)'!$A462)</f>
        <v>0</v>
      </c>
      <c r="AD462" s="55">
        <f>SUMIFS('B0.4.OEM'!L:L,'B0.4.OEM'!A:A,'B0.SUM (tuần 0)'!$A462)</f>
        <v>0</v>
      </c>
      <c r="AE462" s="55"/>
      <c r="AF462" s="55">
        <f>SUMIFS('B0.8.Online'!L:L,'B0.8.Online'!A:A,'B0.SUM (tuần 0)'!$A462)</f>
        <v>0</v>
      </c>
      <c r="AG462" s="59">
        <f t="shared" si="44"/>
        <v>50</v>
      </c>
      <c r="AH462" s="60"/>
      <c r="AI462" s="60">
        <f>SUMIFS('B0.3.XK'!M:M,'B0.3.XK'!A:A,'B0.SUM (tuần 0)'!$A462)</f>
        <v>50</v>
      </c>
      <c r="AJ462" s="60"/>
      <c r="AK462" s="60">
        <f>SUMIFS('B0.5.GT2'!M:M,'B0.5.GT2'!A:A,'B0.SUM (tuần 0)'!$A462)</f>
        <v>0</v>
      </c>
      <c r="AL462" s="55">
        <f>SUMIFS('B0.4.OEM'!M:M,'B0.4.OEM'!A:A,'B0.SUM (tuần 0)'!$A462)</f>
        <v>0</v>
      </c>
      <c r="AM462" s="60"/>
      <c r="AN462" s="60">
        <f>SUMIFS('B0.8.Online'!M:M,'B0.8.Online'!A:A,'B0.SUM (tuần 0)'!$A462)</f>
        <v>0</v>
      </c>
      <c r="AO462" s="61"/>
      <c r="AP462" s="1">
        <f>SUMIFS('B1.SUM (tuần 4)'!$I:$I,'B1.SUM (tuần 4)'!$A:$A,'B0.SUM (tuần 0)'!$A462)</f>
        <v>0</v>
      </c>
      <c r="AQ462" s="62">
        <f t="shared" si="45"/>
        <v>0</v>
      </c>
    </row>
    <row r="463" spans="1:43" ht="13.5" customHeight="1">
      <c r="A463" s="63">
        <v>2005020054</v>
      </c>
      <c r="B463" s="64" t="s">
        <v>712</v>
      </c>
      <c r="C463" s="64" t="s">
        <v>479</v>
      </c>
      <c r="D463" s="52" t="s">
        <v>42</v>
      </c>
      <c r="E463" s="52" t="s">
        <v>480</v>
      </c>
      <c r="F463" s="52"/>
      <c r="G463" s="52"/>
      <c r="H463" s="52">
        <v>26310</v>
      </c>
      <c r="I463" s="56">
        <f t="shared" si="41"/>
        <v>0</v>
      </c>
      <c r="J463" s="55"/>
      <c r="K463" s="55">
        <f>SUMIFS('B0.3.XK'!J:J,'B0.3.XK'!A:A,'B0.SUM (tuần 0)'!$A463)</f>
        <v>0</v>
      </c>
      <c r="L463" s="55"/>
      <c r="M463" s="55">
        <f>SUMIFS('B0.5.GT2'!K:K,'B0.5.GT2'!A:A,'B0.SUM (tuần 0)'!$A463)</f>
        <v>0</v>
      </c>
      <c r="N463" s="55">
        <f>SUMIFS('B0.4.OEM'!J:J,'B0.4.OEM'!A:A,'B0.SUM (tuần 0)'!$A463)</f>
        <v>0</v>
      </c>
      <c r="O463" s="55"/>
      <c r="P463" s="55">
        <f>SUMIFS('B0.8.Online'!J:J,'B0.8.Online'!A:A,'B0.SUM (tuần 0)'!$A463)</f>
        <v>0</v>
      </c>
      <c r="Q463" s="57">
        <f t="shared" si="42"/>
        <v>0</v>
      </c>
      <c r="R463" s="55"/>
      <c r="S463" s="55">
        <f>SUMIFS('B0.3.XK'!K:K,'B0.3.XK'!A:A,'B0.SUM (tuần 0)'!$A463)</f>
        <v>0</v>
      </c>
      <c r="T463" s="55"/>
      <c r="U463" s="55">
        <f>SUMIFS('B0.5.GT2'!K:K,'B0.5.GT2'!A:A,'B0.SUM (tuần 0)'!$A463)</f>
        <v>0</v>
      </c>
      <c r="V463" s="55">
        <f>SUMIFS('B0.4.OEM'!K:K,'B0.4.OEM'!A:A,'B0.SUM (tuần 0)'!$A463)</f>
        <v>0</v>
      </c>
      <c r="W463" s="55"/>
      <c r="X463" s="55">
        <f>SUMIFS('B0.8.Online'!K:K,'B0.8.Online'!A:A,'B0.SUM (tuần 0)'!$A463)</f>
        <v>0</v>
      </c>
      <c r="Y463" s="58">
        <f t="shared" si="43"/>
        <v>300</v>
      </c>
      <c r="Z463" s="55"/>
      <c r="AA463" s="55">
        <f>SUMIFS('B0.3.XK'!L:L,'B0.3.XK'!A:A,'B0.SUM (tuần 0)'!$A463)</f>
        <v>300</v>
      </c>
      <c r="AB463" s="55"/>
      <c r="AC463" s="55">
        <f>SUMIFS('B0.5.GT2'!L:L,'B0.5.GT2'!A:A,'B0.SUM (tuần 0)'!$A463)</f>
        <v>0</v>
      </c>
      <c r="AD463" s="55">
        <f>SUMIFS('B0.4.OEM'!L:L,'B0.4.OEM'!A:A,'B0.SUM (tuần 0)'!$A463)</f>
        <v>0</v>
      </c>
      <c r="AE463" s="55"/>
      <c r="AF463" s="55">
        <f>SUMIFS('B0.8.Online'!L:L,'B0.8.Online'!A:A,'B0.SUM (tuần 0)'!$A463)</f>
        <v>0</v>
      </c>
      <c r="AG463" s="59">
        <f t="shared" si="44"/>
        <v>0</v>
      </c>
      <c r="AH463" s="60"/>
      <c r="AI463" s="60">
        <f>SUMIFS('B0.3.XK'!M:M,'B0.3.XK'!A:A,'B0.SUM (tuần 0)'!$A463)</f>
        <v>0</v>
      </c>
      <c r="AJ463" s="60"/>
      <c r="AK463" s="60">
        <f>SUMIFS('B0.5.GT2'!M:M,'B0.5.GT2'!A:A,'B0.SUM (tuần 0)'!$A463)</f>
        <v>0</v>
      </c>
      <c r="AL463" s="55">
        <f>SUMIFS('B0.4.OEM'!M:M,'B0.4.OEM'!A:A,'B0.SUM (tuần 0)'!$A463)</f>
        <v>0</v>
      </c>
      <c r="AM463" s="60"/>
      <c r="AN463" s="60">
        <f>SUMIFS('B0.8.Online'!M:M,'B0.8.Online'!A:A,'B0.SUM (tuần 0)'!$A463)</f>
        <v>0</v>
      </c>
      <c r="AO463" s="61"/>
      <c r="AP463" s="1">
        <f>SUMIFS('B1.SUM (tuần 4)'!$I:$I,'B1.SUM (tuần 4)'!$A:$A,'B0.SUM (tuần 0)'!$A463)</f>
        <v>0</v>
      </c>
      <c r="AQ463" s="62">
        <f t="shared" si="45"/>
        <v>0</v>
      </c>
    </row>
    <row r="464" spans="1:43" ht="13.5" customHeight="1">
      <c r="A464" s="63">
        <v>2005020057</v>
      </c>
      <c r="B464" s="64" t="s">
        <v>713</v>
      </c>
      <c r="C464" s="64" t="s">
        <v>479</v>
      </c>
      <c r="D464" s="52" t="s">
        <v>42</v>
      </c>
      <c r="E464" s="52" t="s">
        <v>480</v>
      </c>
      <c r="F464" s="52"/>
      <c r="G464" s="52"/>
      <c r="H464" s="52">
        <v>22363</v>
      </c>
      <c r="I464" s="56">
        <f t="shared" si="41"/>
        <v>0</v>
      </c>
      <c r="J464" s="55"/>
      <c r="K464" s="55">
        <f>SUMIFS('B0.3.XK'!J:J,'B0.3.XK'!A:A,'B0.SUM (tuần 0)'!$A464)</f>
        <v>0</v>
      </c>
      <c r="L464" s="55"/>
      <c r="M464" s="55">
        <f>SUMIFS('B0.5.GT2'!K:K,'B0.5.GT2'!A:A,'B0.SUM (tuần 0)'!$A464)</f>
        <v>0</v>
      </c>
      <c r="N464" s="55">
        <f>SUMIFS('B0.4.OEM'!J:J,'B0.4.OEM'!A:A,'B0.SUM (tuần 0)'!$A464)</f>
        <v>0</v>
      </c>
      <c r="O464" s="55"/>
      <c r="P464" s="55">
        <f>SUMIFS('B0.8.Online'!J:J,'B0.8.Online'!A:A,'B0.SUM (tuần 0)'!$A464)</f>
        <v>0</v>
      </c>
      <c r="Q464" s="57">
        <f t="shared" si="42"/>
        <v>0</v>
      </c>
      <c r="R464" s="55"/>
      <c r="S464" s="55">
        <f>SUMIFS('B0.3.XK'!K:K,'B0.3.XK'!A:A,'B0.SUM (tuần 0)'!$A464)</f>
        <v>0</v>
      </c>
      <c r="T464" s="55"/>
      <c r="U464" s="55">
        <f>SUMIFS('B0.5.GT2'!K:K,'B0.5.GT2'!A:A,'B0.SUM (tuần 0)'!$A464)</f>
        <v>0</v>
      </c>
      <c r="V464" s="55">
        <f>SUMIFS('B0.4.OEM'!K:K,'B0.4.OEM'!A:A,'B0.SUM (tuần 0)'!$A464)</f>
        <v>0</v>
      </c>
      <c r="W464" s="55"/>
      <c r="X464" s="55">
        <f>SUMIFS('B0.8.Online'!K:K,'B0.8.Online'!A:A,'B0.SUM (tuần 0)'!$A464)</f>
        <v>0</v>
      </c>
      <c r="Y464" s="58">
        <f t="shared" si="43"/>
        <v>500</v>
      </c>
      <c r="Z464" s="55"/>
      <c r="AA464" s="55">
        <f>SUMIFS('B0.3.XK'!L:L,'B0.3.XK'!A:A,'B0.SUM (tuần 0)'!$A464)</f>
        <v>500</v>
      </c>
      <c r="AB464" s="55"/>
      <c r="AC464" s="55">
        <f>SUMIFS('B0.5.GT2'!L:L,'B0.5.GT2'!A:A,'B0.SUM (tuần 0)'!$A464)</f>
        <v>0</v>
      </c>
      <c r="AD464" s="55">
        <f>SUMIFS('B0.4.OEM'!L:L,'B0.4.OEM'!A:A,'B0.SUM (tuần 0)'!$A464)</f>
        <v>0</v>
      </c>
      <c r="AE464" s="55"/>
      <c r="AF464" s="55">
        <f>SUMIFS('B0.8.Online'!L:L,'B0.8.Online'!A:A,'B0.SUM (tuần 0)'!$A464)</f>
        <v>0</v>
      </c>
      <c r="AG464" s="59">
        <f t="shared" si="44"/>
        <v>0</v>
      </c>
      <c r="AH464" s="60"/>
      <c r="AI464" s="60">
        <f>SUMIFS('B0.3.XK'!M:M,'B0.3.XK'!A:A,'B0.SUM (tuần 0)'!$A464)</f>
        <v>0</v>
      </c>
      <c r="AJ464" s="60"/>
      <c r="AK464" s="60">
        <f>SUMIFS('B0.5.GT2'!M:M,'B0.5.GT2'!A:A,'B0.SUM (tuần 0)'!$A464)</f>
        <v>0</v>
      </c>
      <c r="AL464" s="55">
        <f>SUMIFS('B0.4.OEM'!M:M,'B0.4.OEM'!A:A,'B0.SUM (tuần 0)'!$A464)</f>
        <v>0</v>
      </c>
      <c r="AM464" s="60"/>
      <c r="AN464" s="60">
        <f>SUMIFS('B0.8.Online'!M:M,'B0.8.Online'!A:A,'B0.SUM (tuần 0)'!$A464)</f>
        <v>0</v>
      </c>
      <c r="AO464" s="61"/>
      <c r="AP464" s="1">
        <f>SUMIFS('B1.SUM (tuần 4)'!$I:$I,'B1.SUM (tuần 4)'!$A:$A,'B0.SUM (tuần 0)'!$A464)</f>
        <v>0</v>
      </c>
      <c r="AQ464" s="62">
        <f t="shared" si="45"/>
        <v>0</v>
      </c>
    </row>
    <row r="465" spans="1:43" ht="13.5" customHeight="1">
      <c r="A465" s="63">
        <v>2005020064</v>
      </c>
      <c r="B465" s="64" t="s">
        <v>714</v>
      </c>
      <c r="C465" s="64" t="s">
        <v>479</v>
      </c>
      <c r="D465" s="52" t="s">
        <v>42</v>
      </c>
      <c r="E465" s="52" t="s">
        <v>480</v>
      </c>
      <c r="F465" s="52"/>
      <c r="G465" s="52"/>
      <c r="H465" s="52">
        <v>33150</v>
      </c>
      <c r="I465" s="56">
        <f t="shared" si="41"/>
        <v>0</v>
      </c>
      <c r="J465" s="55"/>
      <c r="K465" s="55">
        <f>SUMIFS('B0.3.XK'!J:J,'B0.3.XK'!A:A,'B0.SUM (tuần 0)'!$A465)</f>
        <v>0</v>
      </c>
      <c r="L465" s="55"/>
      <c r="M465" s="55">
        <f>SUMIFS('B0.5.GT2'!K:K,'B0.5.GT2'!A:A,'B0.SUM (tuần 0)'!$A465)</f>
        <v>0</v>
      </c>
      <c r="N465" s="55">
        <f>SUMIFS('B0.4.OEM'!J:J,'B0.4.OEM'!A:A,'B0.SUM (tuần 0)'!$A465)</f>
        <v>0</v>
      </c>
      <c r="O465" s="55"/>
      <c r="P465" s="55">
        <f>SUMIFS('B0.8.Online'!J:J,'B0.8.Online'!A:A,'B0.SUM (tuần 0)'!$A465)</f>
        <v>0</v>
      </c>
      <c r="Q465" s="57">
        <f t="shared" si="42"/>
        <v>0</v>
      </c>
      <c r="R465" s="55"/>
      <c r="S465" s="55">
        <f>SUMIFS('B0.3.XK'!K:K,'B0.3.XK'!A:A,'B0.SUM (tuần 0)'!$A465)</f>
        <v>0</v>
      </c>
      <c r="T465" s="55"/>
      <c r="U465" s="55">
        <f>SUMIFS('B0.5.GT2'!K:K,'B0.5.GT2'!A:A,'B0.SUM (tuần 0)'!$A465)</f>
        <v>0</v>
      </c>
      <c r="V465" s="55">
        <f>SUMIFS('B0.4.OEM'!K:K,'B0.4.OEM'!A:A,'B0.SUM (tuần 0)'!$A465)</f>
        <v>0</v>
      </c>
      <c r="W465" s="55"/>
      <c r="X465" s="55">
        <f>SUMIFS('B0.8.Online'!K:K,'B0.8.Online'!A:A,'B0.SUM (tuần 0)'!$A465)</f>
        <v>0</v>
      </c>
      <c r="Y465" s="58">
        <f t="shared" si="43"/>
        <v>0</v>
      </c>
      <c r="Z465" s="55"/>
      <c r="AA465" s="55">
        <f>SUMIFS('B0.3.XK'!L:L,'B0.3.XK'!A:A,'B0.SUM (tuần 0)'!$A465)</f>
        <v>0</v>
      </c>
      <c r="AB465" s="55"/>
      <c r="AC465" s="55">
        <f>SUMIFS('B0.5.GT2'!L:L,'B0.5.GT2'!A:A,'B0.SUM (tuần 0)'!$A465)</f>
        <v>0</v>
      </c>
      <c r="AD465" s="55">
        <f>SUMIFS('B0.4.OEM'!L:L,'B0.4.OEM'!A:A,'B0.SUM (tuần 0)'!$A465)</f>
        <v>0</v>
      </c>
      <c r="AE465" s="55"/>
      <c r="AF465" s="55">
        <f>SUMIFS('B0.8.Online'!L:L,'B0.8.Online'!A:A,'B0.SUM (tuần 0)'!$A465)</f>
        <v>0</v>
      </c>
      <c r="AG465" s="59">
        <f t="shared" si="44"/>
        <v>0</v>
      </c>
      <c r="AH465" s="60"/>
      <c r="AI465" s="60">
        <f>SUMIFS('B0.3.XK'!M:M,'B0.3.XK'!A:A,'B0.SUM (tuần 0)'!$A465)</f>
        <v>0</v>
      </c>
      <c r="AJ465" s="60"/>
      <c r="AK465" s="60">
        <f>SUMIFS('B0.5.GT2'!M:M,'B0.5.GT2'!A:A,'B0.SUM (tuần 0)'!$A465)</f>
        <v>0</v>
      </c>
      <c r="AL465" s="55">
        <f>SUMIFS('B0.4.OEM'!M:M,'B0.4.OEM'!A:A,'B0.SUM (tuần 0)'!$A465)</f>
        <v>0</v>
      </c>
      <c r="AM465" s="60"/>
      <c r="AN465" s="60">
        <f>SUMIFS('B0.8.Online'!M:M,'B0.8.Online'!A:A,'B0.SUM (tuần 0)'!$A465)</f>
        <v>0</v>
      </c>
      <c r="AO465" s="61"/>
      <c r="AP465" s="1">
        <f>SUMIFS('B1.SUM (tuần 4)'!$I:$I,'B1.SUM (tuần 4)'!$A:$A,'B0.SUM (tuần 0)'!$A465)</f>
        <v>0</v>
      </c>
      <c r="AQ465" s="62">
        <f t="shared" si="45"/>
        <v>0</v>
      </c>
    </row>
    <row r="466" spans="1:43" ht="13.5" customHeight="1">
      <c r="A466" s="63">
        <v>2005020067</v>
      </c>
      <c r="B466" s="64" t="s">
        <v>715</v>
      </c>
      <c r="C466" s="64" t="s">
        <v>479</v>
      </c>
      <c r="D466" s="52" t="s">
        <v>42</v>
      </c>
      <c r="E466" s="52" t="s">
        <v>480</v>
      </c>
      <c r="F466" s="52"/>
      <c r="G466" s="52"/>
      <c r="H466" s="52">
        <v>21048</v>
      </c>
      <c r="I466" s="56">
        <f t="shared" si="41"/>
        <v>0</v>
      </c>
      <c r="J466" s="55"/>
      <c r="K466" s="55">
        <f>SUMIFS('B0.3.XK'!J:J,'B0.3.XK'!A:A,'B0.SUM (tuần 0)'!$A466)</f>
        <v>0</v>
      </c>
      <c r="L466" s="55"/>
      <c r="M466" s="55">
        <f>SUMIFS('B0.5.GT2'!K:K,'B0.5.GT2'!A:A,'B0.SUM (tuần 0)'!$A466)</f>
        <v>0</v>
      </c>
      <c r="N466" s="55">
        <f>SUMIFS('B0.4.OEM'!J:J,'B0.4.OEM'!A:A,'B0.SUM (tuần 0)'!$A466)</f>
        <v>0</v>
      </c>
      <c r="O466" s="55"/>
      <c r="P466" s="55">
        <f>SUMIFS('B0.8.Online'!J:J,'B0.8.Online'!A:A,'B0.SUM (tuần 0)'!$A466)</f>
        <v>0</v>
      </c>
      <c r="Q466" s="57">
        <f t="shared" si="42"/>
        <v>1000</v>
      </c>
      <c r="R466" s="55"/>
      <c r="S466" s="55">
        <f>SUMIFS('B0.3.XK'!K:K,'B0.3.XK'!A:A,'B0.SUM (tuần 0)'!$A466)</f>
        <v>1000</v>
      </c>
      <c r="T466" s="55"/>
      <c r="U466" s="55">
        <f>SUMIFS('B0.5.GT2'!K:K,'B0.5.GT2'!A:A,'B0.SUM (tuần 0)'!$A466)</f>
        <v>0</v>
      </c>
      <c r="V466" s="55">
        <f>SUMIFS('B0.4.OEM'!K:K,'B0.4.OEM'!A:A,'B0.SUM (tuần 0)'!$A466)</f>
        <v>0</v>
      </c>
      <c r="W466" s="55"/>
      <c r="X466" s="55">
        <f>SUMIFS('B0.8.Online'!K:K,'B0.8.Online'!A:A,'B0.SUM (tuần 0)'!$A466)</f>
        <v>0</v>
      </c>
      <c r="Y466" s="58">
        <f t="shared" si="43"/>
        <v>0</v>
      </c>
      <c r="Z466" s="55"/>
      <c r="AA466" s="55">
        <f>SUMIFS('B0.3.XK'!L:L,'B0.3.XK'!A:A,'B0.SUM (tuần 0)'!$A466)</f>
        <v>0</v>
      </c>
      <c r="AB466" s="55"/>
      <c r="AC466" s="55">
        <f>SUMIFS('B0.5.GT2'!L:L,'B0.5.GT2'!A:A,'B0.SUM (tuần 0)'!$A466)</f>
        <v>0</v>
      </c>
      <c r="AD466" s="55">
        <f>SUMIFS('B0.4.OEM'!L:L,'B0.4.OEM'!A:A,'B0.SUM (tuần 0)'!$A466)</f>
        <v>0</v>
      </c>
      <c r="AE466" s="55"/>
      <c r="AF466" s="55">
        <f>SUMIFS('B0.8.Online'!L:L,'B0.8.Online'!A:A,'B0.SUM (tuần 0)'!$A466)</f>
        <v>0</v>
      </c>
      <c r="AG466" s="59">
        <f t="shared" si="44"/>
        <v>0</v>
      </c>
      <c r="AH466" s="60"/>
      <c r="AI466" s="60">
        <f>SUMIFS('B0.3.XK'!M:M,'B0.3.XK'!A:A,'B0.SUM (tuần 0)'!$A466)</f>
        <v>0</v>
      </c>
      <c r="AJ466" s="60"/>
      <c r="AK466" s="60">
        <f>SUMIFS('B0.5.GT2'!M:M,'B0.5.GT2'!A:A,'B0.SUM (tuần 0)'!$A466)</f>
        <v>0</v>
      </c>
      <c r="AL466" s="55">
        <f>SUMIFS('B0.4.OEM'!M:M,'B0.4.OEM'!A:A,'B0.SUM (tuần 0)'!$A466)</f>
        <v>0</v>
      </c>
      <c r="AM466" s="60"/>
      <c r="AN466" s="60">
        <f>SUMIFS('B0.8.Online'!M:M,'B0.8.Online'!A:A,'B0.SUM (tuần 0)'!$A466)</f>
        <v>0</v>
      </c>
      <c r="AO466" s="61"/>
      <c r="AP466" s="1">
        <f>SUMIFS('B1.SUM (tuần 4)'!$I:$I,'B1.SUM (tuần 4)'!$A:$A,'B0.SUM (tuần 0)'!$A466)</f>
        <v>0</v>
      </c>
      <c r="AQ466" s="62">
        <f t="shared" si="45"/>
        <v>0</v>
      </c>
    </row>
    <row r="467" spans="1:43" ht="13.5" customHeight="1">
      <c r="A467" s="63">
        <v>2005020073</v>
      </c>
      <c r="B467" s="64" t="s">
        <v>716</v>
      </c>
      <c r="C467" s="64" t="s">
        <v>479</v>
      </c>
      <c r="D467" s="52" t="s">
        <v>42</v>
      </c>
      <c r="E467" s="52" t="s">
        <v>480</v>
      </c>
      <c r="F467" s="52"/>
      <c r="G467" s="52"/>
      <c r="H467" s="52">
        <v>23984</v>
      </c>
      <c r="I467" s="56">
        <f t="shared" si="41"/>
        <v>200</v>
      </c>
      <c r="J467" s="55"/>
      <c r="K467" s="55">
        <f>SUMIFS('B0.3.XK'!J:J,'B0.3.XK'!A:A,'B0.SUM (tuần 0)'!$A467)</f>
        <v>200</v>
      </c>
      <c r="L467" s="55"/>
      <c r="M467" s="55">
        <f>SUMIFS('B0.5.GT2'!K:K,'B0.5.GT2'!A:A,'B0.SUM (tuần 0)'!$A467)</f>
        <v>0</v>
      </c>
      <c r="N467" s="55">
        <f>SUMIFS('B0.4.OEM'!J:J,'B0.4.OEM'!A:A,'B0.SUM (tuần 0)'!$A467)</f>
        <v>0</v>
      </c>
      <c r="O467" s="55"/>
      <c r="P467" s="55">
        <f>SUMIFS('B0.8.Online'!J:J,'B0.8.Online'!A:A,'B0.SUM (tuần 0)'!$A467)</f>
        <v>0</v>
      </c>
      <c r="Q467" s="57">
        <f t="shared" si="42"/>
        <v>400</v>
      </c>
      <c r="R467" s="55"/>
      <c r="S467" s="55">
        <f>SUMIFS('B0.3.XK'!K:K,'B0.3.XK'!A:A,'B0.SUM (tuần 0)'!$A467)</f>
        <v>400</v>
      </c>
      <c r="T467" s="55"/>
      <c r="U467" s="55">
        <f>SUMIFS('B0.5.GT2'!K:K,'B0.5.GT2'!A:A,'B0.SUM (tuần 0)'!$A467)</f>
        <v>0</v>
      </c>
      <c r="V467" s="55">
        <f>SUMIFS('B0.4.OEM'!K:K,'B0.4.OEM'!A:A,'B0.SUM (tuần 0)'!$A467)</f>
        <v>0</v>
      </c>
      <c r="W467" s="55"/>
      <c r="X467" s="55">
        <f>SUMIFS('B0.8.Online'!K:K,'B0.8.Online'!A:A,'B0.SUM (tuần 0)'!$A467)</f>
        <v>0</v>
      </c>
      <c r="Y467" s="58">
        <f t="shared" si="43"/>
        <v>0</v>
      </c>
      <c r="Z467" s="55"/>
      <c r="AA467" s="55">
        <f>SUMIFS('B0.3.XK'!L:L,'B0.3.XK'!A:A,'B0.SUM (tuần 0)'!$A467)</f>
        <v>0</v>
      </c>
      <c r="AB467" s="55"/>
      <c r="AC467" s="55">
        <f>SUMIFS('B0.5.GT2'!L:L,'B0.5.GT2'!A:A,'B0.SUM (tuần 0)'!$A467)</f>
        <v>0</v>
      </c>
      <c r="AD467" s="55">
        <f>SUMIFS('B0.4.OEM'!L:L,'B0.4.OEM'!A:A,'B0.SUM (tuần 0)'!$A467)</f>
        <v>0</v>
      </c>
      <c r="AE467" s="55"/>
      <c r="AF467" s="55">
        <f>SUMIFS('B0.8.Online'!L:L,'B0.8.Online'!A:A,'B0.SUM (tuần 0)'!$A467)</f>
        <v>0</v>
      </c>
      <c r="AG467" s="59">
        <f t="shared" si="44"/>
        <v>0</v>
      </c>
      <c r="AH467" s="60"/>
      <c r="AI467" s="60">
        <f>SUMIFS('B0.3.XK'!M:M,'B0.3.XK'!A:A,'B0.SUM (tuần 0)'!$A467)</f>
        <v>0</v>
      </c>
      <c r="AJ467" s="60"/>
      <c r="AK467" s="60">
        <f>SUMIFS('B0.5.GT2'!M:M,'B0.5.GT2'!A:A,'B0.SUM (tuần 0)'!$A467)</f>
        <v>0</v>
      </c>
      <c r="AL467" s="55">
        <f>SUMIFS('B0.4.OEM'!M:M,'B0.4.OEM'!A:A,'B0.SUM (tuần 0)'!$A467)</f>
        <v>0</v>
      </c>
      <c r="AM467" s="60"/>
      <c r="AN467" s="60">
        <f>SUMIFS('B0.8.Online'!M:M,'B0.8.Online'!A:A,'B0.SUM (tuần 0)'!$A467)</f>
        <v>0</v>
      </c>
      <c r="AO467" s="61"/>
      <c r="AP467" s="1">
        <f>SUMIFS('B1.SUM (tuần 4)'!$I:$I,'B1.SUM (tuần 4)'!$A:$A,'B0.SUM (tuần 0)'!$A467)</f>
        <v>0</v>
      </c>
      <c r="AQ467" s="62">
        <f t="shared" si="45"/>
        <v>200</v>
      </c>
    </row>
    <row r="468" spans="1:43" ht="13.5" customHeight="1">
      <c r="A468" s="63">
        <v>2005020095</v>
      </c>
      <c r="B468" s="64" t="s">
        <v>717</v>
      </c>
      <c r="C468" s="64" t="s">
        <v>479</v>
      </c>
      <c r="D468" s="52" t="s">
        <v>42</v>
      </c>
      <c r="E468" s="52" t="s">
        <v>480</v>
      </c>
      <c r="F468" s="52"/>
      <c r="G468" s="52"/>
      <c r="H468" s="52">
        <v>26310</v>
      </c>
      <c r="I468" s="56">
        <f t="shared" si="41"/>
        <v>0</v>
      </c>
      <c r="J468" s="55"/>
      <c r="K468" s="55">
        <f>SUMIFS('B0.3.XK'!J:J,'B0.3.XK'!A:A,'B0.SUM (tuần 0)'!$A468)</f>
        <v>0</v>
      </c>
      <c r="L468" s="55"/>
      <c r="M468" s="55">
        <f>SUMIFS('B0.5.GT2'!K:K,'B0.5.GT2'!A:A,'B0.SUM (tuần 0)'!$A468)</f>
        <v>0</v>
      </c>
      <c r="N468" s="55">
        <f>SUMIFS('B0.4.OEM'!J:J,'B0.4.OEM'!A:A,'B0.SUM (tuần 0)'!$A468)</f>
        <v>0</v>
      </c>
      <c r="O468" s="55"/>
      <c r="P468" s="55">
        <f>SUMIFS('B0.8.Online'!J:J,'B0.8.Online'!A:A,'B0.SUM (tuần 0)'!$A468)</f>
        <v>0</v>
      </c>
      <c r="Q468" s="57">
        <f t="shared" si="42"/>
        <v>0</v>
      </c>
      <c r="R468" s="55"/>
      <c r="S468" s="55">
        <f>SUMIFS('B0.3.XK'!K:K,'B0.3.XK'!A:A,'B0.SUM (tuần 0)'!$A468)</f>
        <v>0</v>
      </c>
      <c r="T468" s="55"/>
      <c r="U468" s="55">
        <f>SUMIFS('B0.5.GT2'!K:K,'B0.5.GT2'!A:A,'B0.SUM (tuần 0)'!$A468)</f>
        <v>0</v>
      </c>
      <c r="V468" s="55">
        <f>SUMIFS('B0.4.OEM'!K:K,'B0.4.OEM'!A:A,'B0.SUM (tuần 0)'!$A468)</f>
        <v>0</v>
      </c>
      <c r="W468" s="55"/>
      <c r="X468" s="55">
        <f>SUMIFS('B0.8.Online'!K:K,'B0.8.Online'!A:A,'B0.SUM (tuần 0)'!$A468)</f>
        <v>0</v>
      </c>
      <c r="Y468" s="58">
        <f t="shared" si="43"/>
        <v>0</v>
      </c>
      <c r="Z468" s="55"/>
      <c r="AA468" s="55">
        <f>SUMIFS('B0.3.XK'!L:L,'B0.3.XK'!A:A,'B0.SUM (tuần 0)'!$A468)</f>
        <v>0</v>
      </c>
      <c r="AB468" s="55"/>
      <c r="AC468" s="55">
        <f>SUMIFS('B0.5.GT2'!L:L,'B0.5.GT2'!A:A,'B0.SUM (tuần 0)'!$A468)</f>
        <v>0</v>
      </c>
      <c r="AD468" s="55">
        <f>SUMIFS('B0.4.OEM'!L:L,'B0.4.OEM'!A:A,'B0.SUM (tuần 0)'!$A468)</f>
        <v>0</v>
      </c>
      <c r="AE468" s="55"/>
      <c r="AF468" s="55">
        <f>SUMIFS('B0.8.Online'!L:L,'B0.8.Online'!A:A,'B0.SUM (tuần 0)'!$A468)</f>
        <v>0</v>
      </c>
      <c r="AG468" s="59">
        <f t="shared" si="44"/>
        <v>0</v>
      </c>
      <c r="AH468" s="60"/>
      <c r="AI468" s="60">
        <f>SUMIFS('B0.3.XK'!M:M,'B0.3.XK'!A:A,'B0.SUM (tuần 0)'!$A468)</f>
        <v>0</v>
      </c>
      <c r="AJ468" s="60"/>
      <c r="AK468" s="60">
        <f>SUMIFS('B0.5.GT2'!M:M,'B0.5.GT2'!A:A,'B0.SUM (tuần 0)'!$A468)</f>
        <v>0</v>
      </c>
      <c r="AL468" s="55">
        <f>SUMIFS('B0.4.OEM'!M:M,'B0.4.OEM'!A:A,'B0.SUM (tuần 0)'!$A468)</f>
        <v>0</v>
      </c>
      <c r="AM468" s="60"/>
      <c r="AN468" s="60">
        <f>SUMIFS('B0.8.Online'!M:M,'B0.8.Online'!A:A,'B0.SUM (tuần 0)'!$A468)</f>
        <v>0</v>
      </c>
      <c r="AO468" s="61"/>
      <c r="AP468" s="1">
        <f>SUMIFS('B1.SUM (tuần 4)'!$I:$I,'B1.SUM (tuần 4)'!$A:$A,'B0.SUM (tuần 0)'!$A468)</f>
        <v>0</v>
      </c>
      <c r="AQ468" s="62">
        <f t="shared" si="45"/>
        <v>0</v>
      </c>
    </row>
    <row r="469" spans="1:43" ht="13.5" customHeight="1">
      <c r="A469" s="63">
        <v>2005020108</v>
      </c>
      <c r="B469" s="64" t="s">
        <v>718</v>
      </c>
      <c r="C469" s="64" t="s">
        <v>711</v>
      </c>
      <c r="D469" s="52" t="s">
        <v>42</v>
      </c>
      <c r="E469" s="52" t="s">
        <v>480</v>
      </c>
      <c r="F469" s="52"/>
      <c r="G469" s="52"/>
      <c r="H469" s="52">
        <v>32756</v>
      </c>
      <c r="I469" s="56">
        <f t="shared" si="41"/>
        <v>0</v>
      </c>
      <c r="J469" s="55"/>
      <c r="K469" s="55">
        <f>SUMIFS('B0.3.XK'!J:J,'B0.3.XK'!A:A,'B0.SUM (tuần 0)'!$A469)</f>
        <v>0</v>
      </c>
      <c r="L469" s="55"/>
      <c r="M469" s="55">
        <f>SUMIFS('B0.5.GT2'!K:K,'B0.5.GT2'!A:A,'B0.SUM (tuần 0)'!$A469)</f>
        <v>0</v>
      </c>
      <c r="N469" s="55">
        <f>SUMIFS('B0.4.OEM'!J:J,'B0.4.OEM'!A:A,'B0.SUM (tuần 0)'!$A469)</f>
        <v>0</v>
      </c>
      <c r="O469" s="55"/>
      <c r="P469" s="55">
        <f>SUMIFS('B0.8.Online'!J:J,'B0.8.Online'!A:A,'B0.SUM (tuần 0)'!$A469)</f>
        <v>0</v>
      </c>
      <c r="Q469" s="57">
        <f t="shared" si="42"/>
        <v>200</v>
      </c>
      <c r="R469" s="55"/>
      <c r="S469" s="55">
        <f>SUMIFS('B0.3.XK'!K:K,'B0.3.XK'!A:A,'B0.SUM (tuần 0)'!$A469)</f>
        <v>200</v>
      </c>
      <c r="T469" s="55"/>
      <c r="U469" s="55">
        <f>SUMIFS('B0.5.GT2'!K:K,'B0.5.GT2'!A:A,'B0.SUM (tuần 0)'!$A469)</f>
        <v>0</v>
      </c>
      <c r="V469" s="55">
        <f>SUMIFS('B0.4.OEM'!K:K,'B0.4.OEM'!A:A,'B0.SUM (tuần 0)'!$A469)</f>
        <v>0</v>
      </c>
      <c r="W469" s="55"/>
      <c r="X469" s="55">
        <f>SUMIFS('B0.8.Online'!K:K,'B0.8.Online'!A:A,'B0.SUM (tuần 0)'!$A469)</f>
        <v>0</v>
      </c>
      <c r="Y469" s="58">
        <f t="shared" si="43"/>
        <v>200</v>
      </c>
      <c r="Z469" s="55"/>
      <c r="AA469" s="55">
        <f>SUMIFS('B0.3.XK'!L:L,'B0.3.XK'!A:A,'B0.SUM (tuần 0)'!$A469)</f>
        <v>200</v>
      </c>
      <c r="AB469" s="55"/>
      <c r="AC469" s="55">
        <f>SUMIFS('B0.5.GT2'!L:L,'B0.5.GT2'!A:A,'B0.SUM (tuần 0)'!$A469)</f>
        <v>0</v>
      </c>
      <c r="AD469" s="55">
        <f>SUMIFS('B0.4.OEM'!L:L,'B0.4.OEM'!A:A,'B0.SUM (tuần 0)'!$A469)</f>
        <v>0</v>
      </c>
      <c r="AE469" s="55"/>
      <c r="AF469" s="55">
        <f>SUMIFS('B0.8.Online'!L:L,'B0.8.Online'!A:A,'B0.SUM (tuần 0)'!$A469)</f>
        <v>0</v>
      </c>
      <c r="AG469" s="59">
        <f t="shared" si="44"/>
        <v>0</v>
      </c>
      <c r="AH469" s="60"/>
      <c r="AI469" s="60">
        <f>SUMIFS('B0.3.XK'!M:M,'B0.3.XK'!A:A,'B0.SUM (tuần 0)'!$A469)</f>
        <v>0</v>
      </c>
      <c r="AJ469" s="60"/>
      <c r="AK469" s="60">
        <f>SUMIFS('B0.5.GT2'!M:M,'B0.5.GT2'!A:A,'B0.SUM (tuần 0)'!$A469)</f>
        <v>0</v>
      </c>
      <c r="AL469" s="55">
        <f>SUMIFS('B0.4.OEM'!M:M,'B0.4.OEM'!A:A,'B0.SUM (tuần 0)'!$A469)</f>
        <v>0</v>
      </c>
      <c r="AM469" s="60"/>
      <c r="AN469" s="60">
        <f>SUMIFS('B0.8.Online'!M:M,'B0.8.Online'!A:A,'B0.SUM (tuần 0)'!$A469)</f>
        <v>0</v>
      </c>
      <c r="AO469" s="61"/>
      <c r="AP469" s="1">
        <f>SUMIFS('B1.SUM (tuần 4)'!$I:$I,'B1.SUM (tuần 4)'!$A:$A,'B0.SUM (tuần 0)'!$A469)</f>
        <v>0</v>
      </c>
      <c r="AQ469" s="62">
        <f t="shared" si="45"/>
        <v>0</v>
      </c>
    </row>
    <row r="470" spans="1:43" ht="13.5" customHeight="1">
      <c r="A470" s="63">
        <v>2005020112</v>
      </c>
      <c r="B470" s="64" t="s">
        <v>719</v>
      </c>
      <c r="C470" s="64" t="s">
        <v>479</v>
      </c>
      <c r="D470" s="52" t="s">
        <v>42</v>
      </c>
      <c r="E470" s="52" t="s">
        <v>480</v>
      </c>
      <c r="F470" s="52"/>
      <c r="G470" s="52"/>
      <c r="H470" s="52">
        <v>17101</v>
      </c>
      <c r="I470" s="56">
        <f t="shared" si="41"/>
        <v>0</v>
      </c>
      <c r="J470" s="55"/>
      <c r="K470" s="55">
        <f>SUMIFS('B0.3.XK'!J:J,'B0.3.XK'!A:A,'B0.SUM (tuần 0)'!$A470)</f>
        <v>0</v>
      </c>
      <c r="L470" s="55"/>
      <c r="M470" s="55">
        <f>SUMIFS('B0.5.GT2'!K:K,'B0.5.GT2'!A:A,'B0.SUM (tuần 0)'!$A470)</f>
        <v>0</v>
      </c>
      <c r="N470" s="55">
        <f>SUMIFS('B0.4.OEM'!J:J,'B0.4.OEM'!A:A,'B0.SUM (tuần 0)'!$A470)</f>
        <v>0</v>
      </c>
      <c r="O470" s="55"/>
      <c r="P470" s="55">
        <f>SUMIFS('B0.8.Online'!J:J,'B0.8.Online'!A:A,'B0.SUM (tuần 0)'!$A470)</f>
        <v>0</v>
      </c>
      <c r="Q470" s="57">
        <f t="shared" si="42"/>
        <v>0</v>
      </c>
      <c r="R470" s="55"/>
      <c r="S470" s="55">
        <f>SUMIFS('B0.3.XK'!K:K,'B0.3.XK'!A:A,'B0.SUM (tuần 0)'!$A470)</f>
        <v>0</v>
      </c>
      <c r="T470" s="55"/>
      <c r="U470" s="55">
        <f>SUMIFS('B0.5.GT2'!K:K,'B0.5.GT2'!A:A,'B0.SUM (tuần 0)'!$A470)</f>
        <v>0</v>
      </c>
      <c r="V470" s="55">
        <f>SUMIFS('B0.4.OEM'!K:K,'B0.4.OEM'!A:A,'B0.SUM (tuần 0)'!$A470)</f>
        <v>0</v>
      </c>
      <c r="W470" s="55"/>
      <c r="X470" s="55">
        <f>SUMIFS('B0.8.Online'!K:K,'B0.8.Online'!A:A,'B0.SUM (tuần 0)'!$A470)</f>
        <v>0</v>
      </c>
      <c r="Y470" s="58">
        <f t="shared" si="43"/>
        <v>0</v>
      </c>
      <c r="Z470" s="55"/>
      <c r="AA470" s="55">
        <f>SUMIFS('B0.3.XK'!L:L,'B0.3.XK'!A:A,'B0.SUM (tuần 0)'!$A470)</f>
        <v>0</v>
      </c>
      <c r="AB470" s="55"/>
      <c r="AC470" s="55">
        <f>SUMIFS('B0.5.GT2'!L:L,'B0.5.GT2'!A:A,'B0.SUM (tuần 0)'!$A470)</f>
        <v>0</v>
      </c>
      <c r="AD470" s="55">
        <f>SUMIFS('B0.4.OEM'!L:L,'B0.4.OEM'!A:A,'B0.SUM (tuần 0)'!$A470)</f>
        <v>0</v>
      </c>
      <c r="AE470" s="55"/>
      <c r="AF470" s="55">
        <f>SUMIFS('B0.8.Online'!L:L,'B0.8.Online'!A:A,'B0.SUM (tuần 0)'!$A470)</f>
        <v>0</v>
      </c>
      <c r="AG470" s="59">
        <f t="shared" si="44"/>
        <v>0</v>
      </c>
      <c r="AH470" s="60"/>
      <c r="AI470" s="60">
        <f>SUMIFS('B0.3.XK'!M:M,'B0.3.XK'!A:A,'B0.SUM (tuần 0)'!$A470)</f>
        <v>0</v>
      </c>
      <c r="AJ470" s="60"/>
      <c r="AK470" s="60">
        <f>SUMIFS('B0.5.GT2'!M:M,'B0.5.GT2'!A:A,'B0.SUM (tuần 0)'!$A470)</f>
        <v>0</v>
      </c>
      <c r="AL470" s="55">
        <f>SUMIFS('B0.4.OEM'!M:M,'B0.4.OEM'!A:A,'B0.SUM (tuần 0)'!$A470)</f>
        <v>0</v>
      </c>
      <c r="AM470" s="60"/>
      <c r="AN470" s="60">
        <f>SUMIFS('B0.8.Online'!M:M,'B0.8.Online'!A:A,'B0.SUM (tuần 0)'!$A470)</f>
        <v>0</v>
      </c>
      <c r="AO470" s="61"/>
      <c r="AP470" s="1">
        <f>SUMIFS('B1.SUM (tuần 4)'!$I:$I,'B1.SUM (tuần 4)'!$A:$A,'B0.SUM (tuần 0)'!$A470)</f>
        <v>0</v>
      </c>
      <c r="AQ470" s="62">
        <f t="shared" si="45"/>
        <v>0</v>
      </c>
    </row>
    <row r="471" spans="1:43" ht="13.5" customHeight="1">
      <c r="A471" s="63">
        <v>2005020117</v>
      </c>
      <c r="B471" s="64" t="s">
        <v>720</v>
      </c>
      <c r="C471" s="64" t="s">
        <v>479</v>
      </c>
      <c r="D471" s="52" t="s">
        <v>42</v>
      </c>
      <c r="E471" s="52" t="s">
        <v>480</v>
      </c>
      <c r="F471" s="52"/>
      <c r="G471" s="52"/>
      <c r="H471" s="52">
        <v>21048</v>
      </c>
      <c r="I471" s="56">
        <f t="shared" si="41"/>
        <v>0</v>
      </c>
      <c r="J471" s="55"/>
      <c r="K471" s="55">
        <f>SUMIFS('B0.3.XK'!J:J,'B0.3.XK'!A:A,'B0.SUM (tuần 0)'!$A471)</f>
        <v>0</v>
      </c>
      <c r="L471" s="55"/>
      <c r="M471" s="55">
        <f>SUMIFS('B0.5.GT2'!K:K,'B0.5.GT2'!A:A,'B0.SUM (tuần 0)'!$A471)</f>
        <v>0</v>
      </c>
      <c r="N471" s="55">
        <f>SUMIFS('B0.4.OEM'!J:J,'B0.4.OEM'!A:A,'B0.SUM (tuần 0)'!$A471)</f>
        <v>0</v>
      </c>
      <c r="O471" s="55"/>
      <c r="P471" s="55">
        <f>SUMIFS('B0.8.Online'!J:J,'B0.8.Online'!A:A,'B0.SUM (tuần 0)'!$A471)</f>
        <v>0</v>
      </c>
      <c r="Q471" s="57">
        <f t="shared" si="42"/>
        <v>0</v>
      </c>
      <c r="R471" s="55"/>
      <c r="S471" s="55">
        <f>SUMIFS('B0.3.XK'!K:K,'B0.3.XK'!A:A,'B0.SUM (tuần 0)'!$A471)</f>
        <v>0</v>
      </c>
      <c r="T471" s="55"/>
      <c r="U471" s="55">
        <f>SUMIFS('B0.5.GT2'!K:K,'B0.5.GT2'!A:A,'B0.SUM (tuần 0)'!$A471)</f>
        <v>0</v>
      </c>
      <c r="V471" s="55">
        <f>SUMIFS('B0.4.OEM'!K:K,'B0.4.OEM'!A:A,'B0.SUM (tuần 0)'!$A471)</f>
        <v>0</v>
      </c>
      <c r="W471" s="55"/>
      <c r="X471" s="55">
        <f>SUMIFS('B0.8.Online'!K:K,'B0.8.Online'!A:A,'B0.SUM (tuần 0)'!$A471)</f>
        <v>0</v>
      </c>
      <c r="Y471" s="58">
        <f t="shared" si="43"/>
        <v>0</v>
      </c>
      <c r="Z471" s="55"/>
      <c r="AA471" s="55">
        <f>SUMIFS('B0.3.XK'!L:L,'B0.3.XK'!A:A,'B0.SUM (tuần 0)'!$A471)</f>
        <v>0</v>
      </c>
      <c r="AB471" s="55"/>
      <c r="AC471" s="55">
        <f>SUMIFS('B0.5.GT2'!L:L,'B0.5.GT2'!A:A,'B0.SUM (tuần 0)'!$A471)</f>
        <v>0</v>
      </c>
      <c r="AD471" s="55">
        <f>SUMIFS('B0.4.OEM'!L:L,'B0.4.OEM'!A:A,'B0.SUM (tuần 0)'!$A471)</f>
        <v>0</v>
      </c>
      <c r="AE471" s="55"/>
      <c r="AF471" s="55">
        <f>SUMIFS('B0.8.Online'!L:L,'B0.8.Online'!A:A,'B0.SUM (tuần 0)'!$A471)</f>
        <v>0</v>
      </c>
      <c r="AG471" s="59">
        <f t="shared" si="44"/>
        <v>0</v>
      </c>
      <c r="AH471" s="60"/>
      <c r="AI471" s="60">
        <f>SUMIFS('B0.3.XK'!M:M,'B0.3.XK'!A:A,'B0.SUM (tuần 0)'!$A471)</f>
        <v>0</v>
      </c>
      <c r="AJ471" s="60"/>
      <c r="AK471" s="60">
        <f>SUMIFS('B0.5.GT2'!M:M,'B0.5.GT2'!A:A,'B0.SUM (tuần 0)'!$A471)</f>
        <v>0</v>
      </c>
      <c r="AL471" s="55">
        <f>SUMIFS('B0.4.OEM'!M:M,'B0.4.OEM'!A:A,'B0.SUM (tuần 0)'!$A471)</f>
        <v>0</v>
      </c>
      <c r="AM471" s="60"/>
      <c r="AN471" s="60">
        <f>SUMIFS('B0.8.Online'!M:M,'B0.8.Online'!A:A,'B0.SUM (tuần 0)'!$A471)</f>
        <v>0</v>
      </c>
      <c r="AO471" s="61"/>
      <c r="AP471" s="1">
        <f>SUMIFS('B1.SUM (tuần 4)'!$I:$I,'B1.SUM (tuần 4)'!$A:$A,'B0.SUM (tuần 0)'!$A471)</f>
        <v>0</v>
      </c>
      <c r="AQ471" s="62">
        <f t="shared" si="45"/>
        <v>0</v>
      </c>
    </row>
    <row r="472" spans="1:43" ht="13.5" customHeight="1">
      <c r="A472" s="63">
        <v>2005020119</v>
      </c>
      <c r="B472" s="64" t="s">
        <v>721</v>
      </c>
      <c r="C472" s="64" t="s">
        <v>479</v>
      </c>
      <c r="D472" s="52" t="s">
        <v>42</v>
      </c>
      <c r="E472" s="52" t="s">
        <v>480</v>
      </c>
      <c r="F472" s="52"/>
      <c r="G472" s="52"/>
      <c r="H472" s="52">
        <v>15786</v>
      </c>
      <c r="I472" s="56">
        <f t="shared" si="41"/>
        <v>1500</v>
      </c>
      <c r="J472" s="55"/>
      <c r="K472" s="55">
        <f>SUMIFS('B0.3.XK'!J:J,'B0.3.XK'!A:A,'B0.SUM (tuần 0)'!$A472)</f>
        <v>1500</v>
      </c>
      <c r="L472" s="55"/>
      <c r="M472" s="55">
        <f>SUMIFS('B0.5.GT2'!K:K,'B0.5.GT2'!A:A,'B0.SUM (tuần 0)'!$A472)</f>
        <v>0</v>
      </c>
      <c r="N472" s="55">
        <f>SUMIFS('B0.4.OEM'!J:J,'B0.4.OEM'!A:A,'B0.SUM (tuần 0)'!$A472)</f>
        <v>0</v>
      </c>
      <c r="O472" s="55"/>
      <c r="P472" s="55">
        <f>SUMIFS('B0.8.Online'!J:J,'B0.8.Online'!A:A,'B0.SUM (tuần 0)'!$A472)</f>
        <v>0</v>
      </c>
      <c r="Q472" s="57">
        <f t="shared" si="42"/>
        <v>0</v>
      </c>
      <c r="R472" s="55"/>
      <c r="S472" s="55">
        <f>SUMIFS('B0.3.XK'!K:K,'B0.3.XK'!A:A,'B0.SUM (tuần 0)'!$A472)</f>
        <v>0</v>
      </c>
      <c r="T472" s="55"/>
      <c r="U472" s="55">
        <f>SUMIFS('B0.5.GT2'!K:K,'B0.5.GT2'!A:A,'B0.SUM (tuần 0)'!$A472)</f>
        <v>0</v>
      </c>
      <c r="V472" s="55">
        <f>SUMIFS('B0.4.OEM'!K:K,'B0.4.OEM'!A:A,'B0.SUM (tuần 0)'!$A472)</f>
        <v>0</v>
      </c>
      <c r="W472" s="55"/>
      <c r="X472" s="55">
        <f>SUMIFS('B0.8.Online'!K:K,'B0.8.Online'!A:A,'B0.SUM (tuần 0)'!$A472)</f>
        <v>0</v>
      </c>
      <c r="Y472" s="58">
        <f t="shared" si="43"/>
        <v>0</v>
      </c>
      <c r="Z472" s="55"/>
      <c r="AA472" s="55">
        <f>SUMIFS('B0.3.XK'!L:L,'B0.3.XK'!A:A,'B0.SUM (tuần 0)'!$A472)</f>
        <v>0</v>
      </c>
      <c r="AB472" s="55"/>
      <c r="AC472" s="55">
        <f>SUMIFS('B0.5.GT2'!L:L,'B0.5.GT2'!A:A,'B0.SUM (tuần 0)'!$A472)</f>
        <v>0</v>
      </c>
      <c r="AD472" s="55">
        <f>SUMIFS('B0.4.OEM'!L:L,'B0.4.OEM'!A:A,'B0.SUM (tuần 0)'!$A472)</f>
        <v>0</v>
      </c>
      <c r="AE472" s="55"/>
      <c r="AF472" s="55">
        <f>SUMIFS('B0.8.Online'!L:L,'B0.8.Online'!A:A,'B0.SUM (tuần 0)'!$A472)</f>
        <v>0</v>
      </c>
      <c r="AG472" s="59">
        <f t="shared" si="44"/>
        <v>0</v>
      </c>
      <c r="AH472" s="60"/>
      <c r="AI472" s="60">
        <f>SUMIFS('B0.3.XK'!M:M,'B0.3.XK'!A:A,'B0.SUM (tuần 0)'!$A472)</f>
        <v>0</v>
      </c>
      <c r="AJ472" s="60"/>
      <c r="AK472" s="60">
        <f>SUMIFS('B0.5.GT2'!M:M,'B0.5.GT2'!A:A,'B0.SUM (tuần 0)'!$A472)</f>
        <v>0</v>
      </c>
      <c r="AL472" s="55">
        <f>SUMIFS('B0.4.OEM'!M:M,'B0.4.OEM'!A:A,'B0.SUM (tuần 0)'!$A472)</f>
        <v>0</v>
      </c>
      <c r="AM472" s="60"/>
      <c r="AN472" s="60">
        <f>SUMIFS('B0.8.Online'!M:M,'B0.8.Online'!A:A,'B0.SUM (tuần 0)'!$A472)</f>
        <v>0</v>
      </c>
      <c r="AO472" s="61"/>
      <c r="AP472" s="1">
        <f>SUMIFS('B1.SUM (tuần 4)'!$I:$I,'B1.SUM (tuần 4)'!$A:$A,'B0.SUM (tuần 0)'!$A472)</f>
        <v>0</v>
      </c>
      <c r="AQ472" s="62">
        <f t="shared" si="45"/>
        <v>1500</v>
      </c>
    </row>
    <row r="473" spans="1:43" ht="13.5" customHeight="1">
      <c r="A473" s="63">
        <v>2005020125</v>
      </c>
      <c r="B473" s="64" t="s">
        <v>722</v>
      </c>
      <c r="C473" s="64" t="s">
        <v>479</v>
      </c>
      <c r="D473" s="52" t="s">
        <v>42</v>
      </c>
      <c r="E473" s="52" t="s">
        <v>480</v>
      </c>
      <c r="F473" s="52"/>
      <c r="G473" s="52"/>
      <c r="H473" s="52">
        <v>21048</v>
      </c>
      <c r="I473" s="56">
        <f t="shared" si="41"/>
        <v>0</v>
      </c>
      <c r="J473" s="55"/>
      <c r="K473" s="55">
        <f>SUMIFS('B0.3.XK'!J:J,'B0.3.XK'!A:A,'B0.SUM (tuần 0)'!$A473)</f>
        <v>0</v>
      </c>
      <c r="L473" s="55"/>
      <c r="M473" s="55">
        <f>SUMIFS('B0.5.GT2'!K:K,'B0.5.GT2'!A:A,'B0.SUM (tuần 0)'!$A473)</f>
        <v>0</v>
      </c>
      <c r="N473" s="55">
        <f>SUMIFS('B0.4.OEM'!J:J,'B0.4.OEM'!A:A,'B0.SUM (tuần 0)'!$A473)</f>
        <v>0</v>
      </c>
      <c r="O473" s="55"/>
      <c r="P473" s="55">
        <f>SUMIFS('B0.8.Online'!J:J,'B0.8.Online'!A:A,'B0.SUM (tuần 0)'!$A473)</f>
        <v>0</v>
      </c>
      <c r="Q473" s="57">
        <f t="shared" si="42"/>
        <v>500</v>
      </c>
      <c r="R473" s="55"/>
      <c r="S473" s="55">
        <f>SUMIFS('B0.3.XK'!K:K,'B0.3.XK'!A:A,'B0.SUM (tuần 0)'!$A473)</f>
        <v>500</v>
      </c>
      <c r="T473" s="55"/>
      <c r="U473" s="55">
        <f>SUMIFS('B0.5.GT2'!K:K,'B0.5.GT2'!A:A,'B0.SUM (tuần 0)'!$A473)</f>
        <v>0</v>
      </c>
      <c r="V473" s="55">
        <f>SUMIFS('B0.4.OEM'!K:K,'B0.4.OEM'!A:A,'B0.SUM (tuần 0)'!$A473)</f>
        <v>0</v>
      </c>
      <c r="W473" s="55"/>
      <c r="X473" s="55">
        <f>SUMIFS('B0.8.Online'!K:K,'B0.8.Online'!A:A,'B0.SUM (tuần 0)'!$A473)</f>
        <v>0</v>
      </c>
      <c r="Y473" s="58">
        <f t="shared" si="43"/>
        <v>0</v>
      </c>
      <c r="Z473" s="55"/>
      <c r="AA473" s="55">
        <f>SUMIFS('B0.3.XK'!L:L,'B0.3.XK'!A:A,'B0.SUM (tuần 0)'!$A473)</f>
        <v>0</v>
      </c>
      <c r="AB473" s="55"/>
      <c r="AC473" s="55">
        <f>SUMIFS('B0.5.GT2'!L:L,'B0.5.GT2'!A:A,'B0.SUM (tuần 0)'!$A473)</f>
        <v>0</v>
      </c>
      <c r="AD473" s="55">
        <f>SUMIFS('B0.4.OEM'!L:L,'B0.4.OEM'!A:A,'B0.SUM (tuần 0)'!$A473)</f>
        <v>0</v>
      </c>
      <c r="AE473" s="55"/>
      <c r="AF473" s="55">
        <f>SUMIFS('B0.8.Online'!L:L,'B0.8.Online'!A:A,'B0.SUM (tuần 0)'!$A473)</f>
        <v>0</v>
      </c>
      <c r="AG473" s="59">
        <f t="shared" si="44"/>
        <v>0</v>
      </c>
      <c r="AH473" s="60"/>
      <c r="AI473" s="60">
        <f>SUMIFS('B0.3.XK'!M:M,'B0.3.XK'!A:A,'B0.SUM (tuần 0)'!$A473)</f>
        <v>0</v>
      </c>
      <c r="AJ473" s="60"/>
      <c r="AK473" s="60">
        <f>SUMIFS('B0.5.GT2'!M:M,'B0.5.GT2'!A:A,'B0.SUM (tuần 0)'!$A473)</f>
        <v>0</v>
      </c>
      <c r="AL473" s="55">
        <f>SUMIFS('B0.4.OEM'!M:M,'B0.4.OEM'!A:A,'B0.SUM (tuần 0)'!$A473)</f>
        <v>0</v>
      </c>
      <c r="AM473" s="60"/>
      <c r="AN473" s="60">
        <f>SUMIFS('B0.8.Online'!M:M,'B0.8.Online'!A:A,'B0.SUM (tuần 0)'!$A473)</f>
        <v>0</v>
      </c>
      <c r="AO473" s="61"/>
      <c r="AP473" s="1">
        <f>SUMIFS('B1.SUM (tuần 4)'!$I:$I,'B1.SUM (tuần 4)'!$A:$A,'B0.SUM (tuần 0)'!$A473)</f>
        <v>0</v>
      </c>
      <c r="AQ473" s="62">
        <f t="shared" si="45"/>
        <v>0</v>
      </c>
    </row>
    <row r="474" spans="1:43" ht="13.5" customHeight="1">
      <c r="A474" s="63">
        <v>2005020127</v>
      </c>
      <c r="B474" s="64" t="s">
        <v>723</v>
      </c>
      <c r="C474" s="64" t="s">
        <v>479</v>
      </c>
      <c r="D474" s="52" t="s">
        <v>42</v>
      </c>
      <c r="E474" s="52" t="s">
        <v>480</v>
      </c>
      <c r="F474" s="52"/>
      <c r="G474" s="52"/>
      <c r="H474" s="52">
        <v>23679</v>
      </c>
      <c r="I474" s="56">
        <f t="shared" si="41"/>
        <v>0</v>
      </c>
      <c r="J474" s="55"/>
      <c r="K474" s="55">
        <f>SUMIFS('B0.3.XK'!J:J,'B0.3.XK'!A:A,'B0.SUM (tuần 0)'!$A474)</f>
        <v>0</v>
      </c>
      <c r="L474" s="55"/>
      <c r="M474" s="55">
        <f>SUMIFS('B0.5.GT2'!K:K,'B0.5.GT2'!A:A,'B0.SUM (tuần 0)'!$A474)</f>
        <v>0</v>
      </c>
      <c r="N474" s="55">
        <f>SUMIFS('B0.4.OEM'!J:J,'B0.4.OEM'!A:A,'B0.SUM (tuần 0)'!$A474)</f>
        <v>0</v>
      </c>
      <c r="O474" s="55"/>
      <c r="P474" s="55">
        <f>SUMIFS('B0.8.Online'!J:J,'B0.8.Online'!A:A,'B0.SUM (tuần 0)'!$A474)</f>
        <v>0</v>
      </c>
      <c r="Q474" s="57">
        <f t="shared" si="42"/>
        <v>0</v>
      </c>
      <c r="R474" s="55"/>
      <c r="S474" s="55">
        <f>SUMIFS('B0.3.XK'!K:K,'B0.3.XK'!A:A,'B0.SUM (tuần 0)'!$A474)</f>
        <v>0</v>
      </c>
      <c r="T474" s="55"/>
      <c r="U474" s="55">
        <f>SUMIFS('B0.5.GT2'!K:K,'B0.5.GT2'!A:A,'B0.SUM (tuần 0)'!$A474)</f>
        <v>0</v>
      </c>
      <c r="V474" s="55">
        <f>SUMIFS('B0.4.OEM'!K:K,'B0.4.OEM'!A:A,'B0.SUM (tuần 0)'!$A474)</f>
        <v>0</v>
      </c>
      <c r="W474" s="55"/>
      <c r="X474" s="55">
        <f>SUMIFS('B0.8.Online'!K:K,'B0.8.Online'!A:A,'B0.SUM (tuần 0)'!$A474)</f>
        <v>0</v>
      </c>
      <c r="Y474" s="58">
        <f t="shared" si="43"/>
        <v>5850</v>
      </c>
      <c r="Z474" s="55"/>
      <c r="AA474" s="55">
        <f>SUMIFS('B0.3.XK'!L:L,'B0.3.XK'!A:A,'B0.SUM (tuần 0)'!$A474)</f>
        <v>5850</v>
      </c>
      <c r="AB474" s="55"/>
      <c r="AC474" s="55">
        <f>SUMIFS('B0.5.GT2'!L:L,'B0.5.GT2'!A:A,'B0.SUM (tuần 0)'!$A474)</f>
        <v>0</v>
      </c>
      <c r="AD474" s="55">
        <f>SUMIFS('B0.4.OEM'!L:L,'B0.4.OEM'!A:A,'B0.SUM (tuần 0)'!$A474)</f>
        <v>0</v>
      </c>
      <c r="AE474" s="55"/>
      <c r="AF474" s="55">
        <f>SUMIFS('B0.8.Online'!L:L,'B0.8.Online'!A:A,'B0.SUM (tuần 0)'!$A474)</f>
        <v>0</v>
      </c>
      <c r="AG474" s="59">
        <f t="shared" si="44"/>
        <v>0</v>
      </c>
      <c r="AH474" s="60"/>
      <c r="AI474" s="60">
        <f>SUMIFS('B0.3.XK'!M:M,'B0.3.XK'!A:A,'B0.SUM (tuần 0)'!$A474)</f>
        <v>0</v>
      </c>
      <c r="AJ474" s="60"/>
      <c r="AK474" s="60">
        <f>SUMIFS('B0.5.GT2'!M:M,'B0.5.GT2'!A:A,'B0.SUM (tuần 0)'!$A474)</f>
        <v>0</v>
      </c>
      <c r="AL474" s="55">
        <f>SUMIFS('B0.4.OEM'!M:M,'B0.4.OEM'!A:A,'B0.SUM (tuần 0)'!$A474)</f>
        <v>0</v>
      </c>
      <c r="AM474" s="60"/>
      <c r="AN474" s="60">
        <f>SUMIFS('B0.8.Online'!M:M,'B0.8.Online'!A:A,'B0.SUM (tuần 0)'!$A474)</f>
        <v>0</v>
      </c>
      <c r="AO474" s="61"/>
      <c r="AP474" s="1">
        <f>SUMIFS('B1.SUM (tuần 4)'!$I:$I,'B1.SUM (tuần 4)'!$A:$A,'B0.SUM (tuần 0)'!$A474)</f>
        <v>0</v>
      </c>
      <c r="AQ474" s="62">
        <f t="shared" si="45"/>
        <v>0</v>
      </c>
    </row>
    <row r="475" spans="1:43" ht="13.5" customHeight="1">
      <c r="A475" s="63">
        <v>2005020128</v>
      </c>
      <c r="B475" s="64" t="s">
        <v>724</v>
      </c>
      <c r="C475" s="64" t="s">
        <v>479</v>
      </c>
      <c r="D475" s="52" t="s">
        <v>42</v>
      </c>
      <c r="E475" s="52" t="s">
        <v>480</v>
      </c>
      <c r="F475" s="52"/>
      <c r="G475" s="52"/>
      <c r="H475" s="52">
        <v>21048</v>
      </c>
      <c r="I475" s="56">
        <f t="shared" si="41"/>
        <v>0</v>
      </c>
      <c r="J475" s="55"/>
      <c r="K475" s="55">
        <f>SUMIFS('B0.3.XK'!J:J,'B0.3.XK'!A:A,'B0.SUM (tuần 0)'!$A475)</f>
        <v>0</v>
      </c>
      <c r="L475" s="55"/>
      <c r="M475" s="55">
        <f>SUMIFS('B0.5.GT2'!K:K,'B0.5.GT2'!A:A,'B0.SUM (tuần 0)'!$A475)</f>
        <v>0</v>
      </c>
      <c r="N475" s="55">
        <f>SUMIFS('B0.4.OEM'!J:J,'B0.4.OEM'!A:A,'B0.SUM (tuần 0)'!$A475)</f>
        <v>0</v>
      </c>
      <c r="O475" s="55"/>
      <c r="P475" s="55">
        <f>SUMIFS('B0.8.Online'!J:J,'B0.8.Online'!A:A,'B0.SUM (tuần 0)'!$A475)</f>
        <v>0</v>
      </c>
      <c r="Q475" s="57">
        <f t="shared" si="42"/>
        <v>1000</v>
      </c>
      <c r="R475" s="55"/>
      <c r="S475" s="55">
        <f>SUMIFS('B0.3.XK'!K:K,'B0.3.XK'!A:A,'B0.SUM (tuần 0)'!$A475)</f>
        <v>1000</v>
      </c>
      <c r="T475" s="55"/>
      <c r="U475" s="55">
        <f>SUMIFS('B0.5.GT2'!K:K,'B0.5.GT2'!A:A,'B0.SUM (tuần 0)'!$A475)</f>
        <v>0</v>
      </c>
      <c r="V475" s="55">
        <f>SUMIFS('B0.4.OEM'!K:K,'B0.4.OEM'!A:A,'B0.SUM (tuần 0)'!$A475)</f>
        <v>0</v>
      </c>
      <c r="W475" s="55"/>
      <c r="X475" s="55">
        <f>SUMIFS('B0.8.Online'!K:K,'B0.8.Online'!A:A,'B0.SUM (tuần 0)'!$A475)</f>
        <v>0</v>
      </c>
      <c r="Y475" s="58">
        <f t="shared" si="43"/>
        <v>0</v>
      </c>
      <c r="Z475" s="55"/>
      <c r="AA475" s="55">
        <f>SUMIFS('B0.3.XK'!L:L,'B0.3.XK'!A:A,'B0.SUM (tuần 0)'!$A475)</f>
        <v>0</v>
      </c>
      <c r="AB475" s="55"/>
      <c r="AC475" s="55">
        <f>SUMIFS('B0.5.GT2'!L:L,'B0.5.GT2'!A:A,'B0.SUM (tuần 0)'!$A475)</f>
        <v>0</v>
      </c>
      <c r="AD475" s="55">
        <f>SUMIFS('B0.4.OEM'!L:L,'B0.4.OEM'!A:A,'B0.SUM (tuần 0)'!$A475)</f>
        <v>0</v>
      </c>
      <c r="AE475" s="55"/>
      <c r="AF475" s="55">
        <f>SUMIFS('B0.8.Online'!L:L,'B0.8.Online'!A:A,'B0.SUM (tuần 0)'!$A475)</f>
        <v>0</v>
      </c>
      <c r="AG475" s="59">
        <f t="shared" si="44"/>
        <v>0</v>
      </c>
      <c r="AH475" s="60"/>
      <c r="AI475" s="60">
        <f>SUMIFS('B0.3.XK'!M:M,'B0.3.XK'!A:A,'B0.SUM (tuần 0)'!$A475)</f>
        <v>0</v>
      </c>
      <c r="AJ475" s="60"/>
      <c r="AK475" s="60">
        <f>SUMIFS('B0.5.GT2'!M:M,'B0.5.GT2'!A:A,'B0.SUM (tuần 0)'!$A475)</f>
        <v>0</v>
      </c>
      <c r="AL475" s="55">
        <f>SUMIFS('B0.4.OEM'!M:M,'B0.4.OEM'!A:A,'B0.SUM (tuần 0)'!$A475)</f>
        <v>0</v>
      </c>
      <c r="AM475" s="60"/>
      <c r="AN475" s="60">
        <f>SUMIFS('B0.8.Online'!M:M,'B0.8.Online'!A:A,'B0.SUM (tuần 0)'!$A475)</f>
        <v>0</v>
      </c>
      <c r="AO475" s="61"/>
      <c r="AP475" s="1">
        <f>SUMIFS('B1.SUM (tuần 4)'!$I:$I,'B1.SUM (tuần 4)'!$A:$A,'B0.SUM (tuần 0)'!$A475)</f>
        <v>0</v>
      </c>
      <c r="AQ475" s="62">
        <f t="shared" si="45"/>
        <v>0</v>
      </c>
    </row>
    <row r="476" spans="1:43" ht="13.5" customHeight="1">
      <c r="A476" s="63">
        <v>2005020173</v>
      </c>
      <c r="B476" s="64" t="s">
        <v>725</v>
      </c>
      <c r="C476" s="64" t="s">
        <v>479</v>
      </c>
      <c r="D476" s="52" t="s">
        <v>42</v>
      </c>
      <c r="E476" s="52" t="s">
        <v>480</v>
      </c>
      <c r="F476" s="52"/>
      <c r="G476" s="52"/>
      <c r="H476" s="52"/>
      <c r="I476" s="56">
        <f t="shared" si="41"/>
        <v>0</v>
      </c>
      <c r="J476" s="55"/>
      <c r="K476" s="55">
        <f>SUMIFS('B0.3.XK'!J:J,'B0.3.XK'!A:A,'B0.SUM (tuần 0)'!$A476)</f>
        <v>0</v>
      </c>
      <c r="L476" s="55"/>
      <c r="M476" s="55">
        <f>SUMIFS('B0.5.GT2'!K:K,'B0.5.GT2'!A:A,'B0.SUM (tuần 0)'!$A476)</f>
        <v>0</v>
      </c>
      <c r="N476" s="55">
        <f>SUMIFS('B0.4.OEM'!J:J,'B0.4.OEM'!A:A,'B0.SUM (tuần 0)'!$A476)</f>
        <v>0</v>
      </c>
      <c r="O476" s="55"/>
      <c r="P476" s="55">
        <f>SUMIFS('B0.8.Online'!J:J,'B0.8.Online'!A:A,'B0.SUM (tuần 0)'!$A476)</f>
        <v>0</v>
      </c>
      <c r="Q476" s="57">
        <f t="shared" si="42"/>
        <v>380</v>
      </c>
      <c r="R476" s="55"/>
      <c r="S476" s="55">
        <f>SUMIFS('B0.3.XK'!K:K,'B0.3.XK'!A:A,'B0.SUM (tuần 0)'!$A476)</f>
        <v>380</v>
      </c>
      <c r="T476" s="55"/>
      <c r="U476" s="55">
        <f>SUMIFS('B0.5.GT2'!K:K,'B0.5.GT2'!A:A,'B0.SUM (tuần 0)'!$A476)</f>
        <v>0</v>
      </c>
      <c r="V476" s="55">
        <f>SUMIFS('B0.4.OEM'!K:K,'B0.4.OEM'!A:A,'B0.SUM (tuần 0)'!$A476)</f>
        <v>0</v>
      </c>
      <c r="W476" s="55"/>
      <c r="X476" s="55">
        <f>SUMIFS('B0.8.Online'!K:K,'B0.8.Online'!A:A,'B0.SUM (tuần 0)'!$A476)</f>
        <v>0</v>
      </c>
      <c r="Y476" s="58">
        <f t="shared" si="43"/>
        <v>0</v>
      </c>
      <c r="Z476" s="55"/>
      <c r="AA476" s="55">
        <f>SUMIFS('B0.3.XK'!L:L,'B0.3.XK'!A:A,'B0.SUM (tuần 0)'!$A476)</f>
        <v>0</v>
      </c>
      <c r="AB476" s="55"/>
      <c r="AC476" s="55">
        <f>SUMIFS('B0.5.GT2'!L:L,'B0.5.GT2'!A:A,'B0.SUM (tuần 0)'!$A476)</f>
        <v>0</v>
      </c>
      <c r="AD476" s="55">
        <f>SUMIFS('B0.4.OEM'!L:L,'B0.4.OEM'!A:A,'B0.SUM (tuần 0)'!$A476)</f>
        <v>0</v>
      </c>
      <c r="AE476" s="55"/>
      <c r="AF476" s="55">
        <f>SUMIFS('B0.8.Online'!L:L,'B0.8.Online'!A:A,'B0.SUM (tuần 0)'!$A476)</f>
        <v>0</v>
      </c>
      <c r="AG476" s="59">
        <f t="shared" si="44"/>
        <v>0</v>
      </c>
      <c r="AH476" s="60"/>
      <c r="AI476" s="60">
        <f>SUMIFS('B0.3.XK'!M:M,'B0.3.XK'!A:A,'B0.SUM (tuần 0)'!$A476)</f>
        <v>0</v>
      </c>
      <c r="AJ476" s="60"/>
      <c r="AK476" s="60">
        <f>SUMIFS('B0.5.GT2'!M:M,'B0.5.GT2'!A:A,'B0.SUM (tuần 0)'!$A476)</f>
        <v>0</v>
      </c>
      <c r="AL476" s="55">
        <f>SUMIFS('B0.4.OEM'!M:M,'B0.4.OEM'!A:A,'B0.SUM (tuần 0)'!$A476)</f>
        <v>0</v>
      </c>
      <c r="AM476" s="60"/>
      <c r="AN476" s="60">
        <f>SUMIFS('B0.8.Online'!M:M,'B0.8.Online'!A:A,'B0.SUM (tuần 0)'!$A476)</f>
        <v>0</v>
      </c>
      <c r="AO476" s="61"/>
      <c r="AP476" s="1">
        <f>SUMIFS('B1.SUM (tuần 4)'!$I:$I,'B1.SUM (tuần 4)'!$A:$A,'B0.SUM (tuần 0)'!$A476)</f>
        <v>0</v>
      </c>
      <c r="AQ476" s="62">
        <f t="shared" si="45"/>
        <v>0</v>
      </c>
    </row>
    <row r="477" spans="1:43" ht="13.5" customHeight="1">
      <c r="A477" s="63">
        <v>2005020176</v>
      </c>
      <c r="B477" s="64" t="s">
        <v>726</v>
      </c>
      <c r="C477" s="64" t="s">
        <v>479</v>
      </c>
      <c r="D477" s="52" t="s">
        <v>42</v>
      </c>
      <c r="E477" s="52" t="s">
        <v>480</v>
      </c>
      <c r="F477" s="52"/>
      <c r="G477" s="52"/>
      <c r="H477" s="52">
        <v>11445</v>
      </c>
      <c r="I477" s="56">
        <f t="shared" si="41"/>
        <v>0</v>
      </c>
      <c r="J477" s="55"/>
      <c r="K477" s="55">
        <f>SUMIFS('B0.3.XK'!J:J,'B0.3.XK'!A:A,'B0.SUM (tuần 0)'!$A477)</f>
        <v>0</v>
      </c>
      <c r="L477" s="55"/>
      <c r="M477" s="55">
        <f>SUMIFS('B0.5.GT2'!K:K,'B0.5.GT2'!A:A,'B0.SUM (tuần 0)'!$A477)</f>
        <v>0</v>
      </c>
      <c r="N477" s="55">
        <f>SUMIFS('B0.4.OEM'!J:J,'B0.4.OEM'!A:A,'B0.SUM (tuần 0)'!$A477)</f>
        <v>0</v>
      </c>
      <c r="O477" s="55"/>
      <c r="P477" s="55">
        <f>SUMIFS('B0.8.Online'!J:J,'B0.8.Online'!A:A,'B0.SUM (tuần 0)'!$A477)</f>
        <v>0</v>
      </c>
      <c r="Q477" s="57">
        <f t="shared" si="42"/>
        <v>0</v>
      </c>
      <c r="R477" s="55"/>
      <c r="S477" s="55">
        <f>SUMIFS('B0.3.XK'!K:K,'B0.3.XK'!A:A,'B0.SUM (tuần 0)'!$A477)</f>
        <v>0</v>
      </c>
      <c r="T477" s="55"/>
      <c r="U477" s="55">
        <f>SUMIFS('B0.5.GT2'!K:K,'B0.5.GT2'!A:A,'B0.SUM (tuần 0)'!$A477)</f>
        <v>0</v>
      </c>
      <c r="V477" s="55">
        <f>SUMIFS('B0.4.OEM'!K:K,'B0.4.OEM'!A:A,'B0.SUM (tuần 0)'!$A477)</f>
        <v>0</v>
      </c>
      <c r="W477" s="55"/>
      <c r="X477" s="55">
        <f>SUMIFS('B0.8.Online'!K:K,'B0.8.Online'!A:A,'B0.SUM (tuần 0)'!$A477)</f>
        <v>0</v>
      </c>
      <c r="Y477" s="58">
        <f t="shared" si="43"/>
        <v>0</v>
      </c>
      <c r="Z477" s="55"/>
      <c r="AA477" s="55">
        <f>SUMIFS('B0.3.XK'!L:L,'B0.3.XK'!A:A,'B0.SUM (tuần 0)'!$A477)</f>
        <v>0</v>
      </c>
      <c r="AB477" s="55"/>
      <c r="AC477" s="55">
        <f>SUMIFS('B0.5.GT2'!L:L,'B0.5.GT2'!A:A,'B0.SUM (tuần 0)'!$A477)</f>
        <v>0</v>
      </c>
      <c r="AD477" s="55">
        <f>SUMIFS('B0.4.OEM'!L:L,'B0.4.OEM'!A:A,'B0.SUM (tuần 0)'!$A477)</f>
        <v>0</v>
      </c>
      <c r="AE477" s="55"/>
      <c r="AF477" s="55">
        <f>SUMIFS('B0.8.Online'!L:L,'B0.8.Online'!A:A,'B0.SUM (tuần 0)'!$A477)</f>
        <v>0</v>
      </c>
      <c r="AG477" s="59">
        <f t="shared" si="44"/>
        <v>0</v>
      </c>
      <c r="AH477" s="60"/>
      <c r="AI477" s="60">
        <f>SUMIFS('B0.3.XK'!M:M,'B0.3.XK'!A:A,'B0.SUM (tuần 0)'!$A477)</f>
        <v>0</v>
      </c>
      <c r="AJ477" s="60"/>
      <c r="AK477" s="60">
        <f>SUMIFS('B0.5.GT2'!M:M,'B0.5.GT2'!A:A,'B0.SUM (tuần 0)'!$A477)</f>
        <v>0</v>
      </c>
      <c r="AL477" s="55">
        <f>SUMIFS('B0.4.OEM'!M:M,'B0.4.OEM'!A:A,'B0.SUM (tuần 0)'!$A477)</f>
        <v>0</v>
      </c>
      <c r="AM477" s="60"/>
      <c r="AN477" s="60">
        <f>SUMIFS('B0.8.Online'!M:M,'B0.8.Online'!A:A,'B0.SUM (tuần 0)'!$A477)</f>
        <v>0</v>
      </c>
      <c r="AO477" s="61"/>
      <c r="AP477" s="1">
        <f>SUMIFS('B1.SUM (tuần 4)'!$I:$I,'B1.SUM (tuần 4)'!$A:$A,'B0.SUM (tuần 0)'!$A477)</f>
        <v>0</v>
      </c>
      <c r="AQ477" s="62">
        <f t="shared" si="45"/>
        <v>0</v>
      </c>
    </row>
    <row r="478" spans="1:43" ht="13.5" customHeight="1">
      <c r="A478" s="63">
        <v>2005020177</v>
      </c>
      <c r="B478" s="64" t="s">
        <v>727</v>
      </c>
      <c r="C478" s="64" t="s">
        <v>479</v>
      </c>
      <c r="D478" s="52" t="s">
        <v>42</v>
      </c>
      <c r="E478" s="52" t="s">
        <v>480</v>
      </c>
      <c r="F478" s="52"/>
      <c r="G478" s="52"/>
      <c r="H478" s="52">
        <v>23153</v>
      </c>
      <c r="I478" s="56">
        <f t="shared" si="41"/>
        <v>0</v>
      </c>
      <c r="J478" s="55"/>
      <c r="K478" s="55">
        <f>SUMIFS('B0.3.XK'!J:J,'B0.3.XK'!A:A,'B0.SUM (tuần 0)'!$A478)</f>
        <v>0</v>
      </c>
      <c r="L478" s="55"/>
      <c r="M478" s="55">
        <f>SUMIFS('B0.5.GT2'!K:K,'B0.5.GT2'!A:A,'B0.SUM (tuần 0)'!$A478)</f>
        <v>0</v>
      </c>
      <c r="N478" s="55">
        <f>SUMIFS('B0.4.OEM'!J:J,'B0.4.OEM'!A:A,'B0.SUM (tuần 0)'!$A478)</f>
        <v>0</v>
      </c>
      <c r="O478" s="55"/>
      <c r="P478" s="55">
        <f>SUMIFS('B0.8.Online'!J:J,'B0.8.Online'!A:A,'B0.SUM (tuần 0)'!$A478)</f>
        <v>0</v>
      </c>
      <c r="Q478" s="57">
        <f t="shared" si="42"/>
        <v>0</v>
      </c>
      <c r="R478" s="55"/>
      <c r="S478" s="55">
        <f>SUMIFS('B0.3.XK'!K:K,'B0.3.XK'!A:A,'B0.SUM (tuần 0)'!$A478)</f>
        <v>0</v>
      </c>
      <c r="T478" s="55"/>
      <c r="U478" s="55">
        <f>SUMIFS('B0.5.GT2'!K:K,'B0.5.GT2'!A:A,'B0.SUM (tuần 0)'!$A478)</f>
        <v>0</v>
      </c>
      <c r="V478" s="55">
        <f>SUMIFS('B0.4.OEM'!K:K,'B0.4.OEM'!A:A,'B0.SUM (tuần 0)'!$A478)</f>
        <v>0</v>
      </c>
      <c r="W478" s="55"/>
      <c r="X478" s="55">
        <f>SUMIFS('B0.8.Online'!K:K,'B0.8.Online'!A:A,'B0.SUM (tuần 0)'!$A478)</f>
        <v>0</v>
      </c>
      <c r="Y478" s="58">
        <f t="shared" si="43"/>
        <v>0</v>
      </c>
      <c r="Z478" s="55"/>
      <c r="AA478" s="55">
        <f>SUMIFS('B0.3.XK'!L:L,'B0.3.XK'!A:A,'B0.SUM (tuần 0)'!$A478)</f>
        <v>0</v>
      </c>
      <c r="AB478" s="55"/>
      <c r="AC478" s="55">
        <f>SUMIFS('B0.5.GT2'!L:L,'B0.5.GT2'!A:A,'B0.SUM (tuần 0)'!$A478)</f>
        <v>0</v>
      </c>
      <c r="AD478" s="55">
        <f>SUMIFS('B0.4.OEM'!L:L,'B0.4.OEM'!A:A,'B0.SUM (tuần 0)'!$A478)</f>
        <v>0</v>
      </c>
      <c r="AE478" s="55"/>
      <c r="AF478" s="55">
        <f>SUMIFS('B0.8.Online'!L:L,'B0.8.Online'!A:A,'B0.SUM (tuần 0)'!$A478)</f>
        <v>0</v>
      </c>
      <c r="AG478" s="59">
        <f t="shared" si="44"/>
        <v>0</v>
      </c>
      <c r="AH478" s="60"/>
      <c r="AI478" s="60">
        <f>SUMIFS('B0.3.XK'!M:M,'B0.3.XK'!A:A,'B0.SUM (tuần 0)'!$A478)</f>
        <v>0</v>
      </c>
      <c r="AJ478" s="60"/>
      <c r="AK478" s="60">
        <f>SUMIFS('B0.5.GT2'!M:M,'B0.5.GT2'!A:A,'B0.SUM (tuần 0)'!$A478)</f>
        <v>0</v>
      </c>
      <c r="AL478" s="55">
        <f>SUMIFS('B0.4.OEM'!M:M,'B0.4.OEM'!A:A,'B0.SUM (tuần 0)'!$A478)</f>
        <v>0</v>
      </c>
      <c r="AM478" s="60"/>
      <c r="AN478" s="60">
        <f>SUMIFS('B0.8.Online'!M:M,'B0.8.Online'!A:A,'B0.SUM (tuần 0)'!$A478)</f>
        <v>0</v>
      </c>
      <c r="AO478" s="61"/>
      <c r="AP478" s="1">
        <f>SUMIFS('B1.SUM (tuần 4)'!$I:$I,'B1.SUM (tuần 4)'!$A:$A,'B0.SUM (tuần 0)'!$A478)</f>
        <v>0</v>
      </c>
      <c r="AQ478" s="62">
        <f t="shared" si="45"/>
        <v>0</v>
      </c>
    </row>
    <row r="479" spans="1:43" ht="13.5" customHeight="1">
      <c r="A479" s="63">
        <v>2005020208</v>
      </c>
      <c r="B479" s="64" t="s">
        <v>728</v>
      </c>
      <c r="C479" s="64" t="s">
        <v>729</v>
      </c>
      <c r="D479" s="52" t="s">
        <v>42</v>
      </c>
      <c r="E479" s="52" t="s">
        <v>441</v>
      </c>
      <c r="F479" s="52"/>
      <c r="G479" s="52"/>
      <c r="H479" s="52">
        <v>51567</v>
      </c>
      <c r="I479" s="56">
        <f t="shared" si="41"/>
        <v>300</v>
      </c>
      <c r="J479" s="55"/>
      <c r="K479" s="55">
        <f>SUMIFS('B0.3.XK'!J:J,'B0.3.XK'!A:A,'B0.SUM (tuần 0)'!$A479)</f>
        <v>300</v>
      </c>
      <c r="L479" s="55"/>
      <c r="M479" s="55">
        <f>SUMIFS('B0.5.GT2'!K:K,'B0.5.GT2'!A:A,'B0.SUM (tuần 0)'!$A479)</f>
        <v>0</v>
      </c>
      <c r="N479" s="55">
        <f>SUMIFS('B0.4.OEM'!J:J,'B0.4.OEM'!A:A,'B0.SUM (tuần 0)'!$A479)</f>
        <v>0</v>
      </c>
      <c r="O479" s="55"/>
      <c r="P479" s="55">
        <f>SUMIFS('B0.8.Online'!J:J,'B0.8.Online'!A:A,'B0.SUM (tuần 0)'!$A479)</f>
        <v>0</v>
      </c>
      <c r="Q479" s="57">
        <f t="shared" si="42"/>
        <v>0</v>
      </c>
      <c r="R479" s="55"/>
      <c r="S479" s="55">
        <f>SUMIFS('B0.3.XK'!K:K,'B0.3.XK'!A:A,'B0.SUM (tuần 0)'!$A479)</f>
        <v>0</v>
      </c>
      <c r="T479" s="55"/>
      <c r="U479" s="55">
        <f>SUMIFS('B0.5.GT2'!K:K,'B0.5.GT2'!A:A,'B0.SUM (tuần 0)'!$A479)</f>
        <v>0</v>
      </c>
      <c r="V479" s="55">
        <f>SUMIFS('B0.4.OEM'!K:K,'B0.4.OEM'!A:A,'B0.SUM (tuần 0)'!$A479)</f>
        <v>0</v>
      </c>
      <c r="W479" s="55"/>
      <c r="X479" s="55">
        <f>SUMIFS('B0.8.Online'!K:K,'B0.8.Online'!A:A,'B0.SUM (tuần 0)'!$A479)</f>
        <v>0</v>
      </c>
      <c r="Y479" s="58">
        <f t="shared" si="43"/>
        <v>0</v>
      </c>
      <c r="Z479" s="55"/>
      <c r="AA479" s="55">
        <f>SUMIFS('B0.3.XK'!L:L,'B0.3.XK'!A:A,'B0.SUM (tuần 0)'!$A479)</f>
        <v>0</v>
      </c>
      <c r="AB479" s="55"/>
      <c r="AC479" s="55">
        <f>SUMIFS('B0.5.GT2'!L:L,'B0.5.GT2'!A:A,'B0.SUM (tuần 0)'!$A479)</f>
        <v>0</v>
      </c>
      <c r="AD479" s="55">
        <f>SUMIFS('B0.4.OEM'!L:L,'B0.4.OEM'!A:A,'B0.SUM (tuần 0)'!$A479)</f>
        <v>0</v>
      </c>
      <c r="AE479" s="55"/>
      <c r="AF479" s="55">
        <f>SUMIFS('B0.8.Online'!L:L,'B0.8.Online'!A:A,'B0.SUM (tuần 0)'!$A479)</f>
        <v>0</v>
      </c>
      <c r="AG479" s="59">
        <f t="shared" si="44"/>
        <v>0</v>
      </c>
      <c r="AH479" s="60"/>
      <c r="AI479" s="60">
        <f>SUMIFS('B0.3.XK'!M:M,'B0.3.XK'!A:A,'B0.SUM (tuần 0)'!$A479)</f>
        <v>0</v>
      </c>
      <c r="AJ479" s="60"/>
      <c r="AK479" s="60">
        <f>SUMIFS('B0.5.GT2'!M:M,'B0.5.GT2'!A:A,'B0.SUM (tuần 0)'!$A479)</f>
        <v>0</v>
      </c>
      <c r="AL479" s="55">
        <f>SUMIFS('B0.4.OEM'!M:M,'B0.4.OEM'!A:A,'B0.SUM (tuần 0)'!$A479)</f>
        <v>0</v>
      </c>
      <c r="AM479" s="60"/>
      <c r="AN479" s="60">
        <f>SUMIFS('B0.8.Online'!M:M,'B0.8.Online'!A:A,'B0.SUM (tuần 0)'!$A479)</f>
        <v>0</v>
      </c>
      <c r="AO479" s="61"/>
      <c r="AP479" s="1">
        <f>SUMIFS('B1.SUM (tuần 4)'!$I:$I,'B1.SUM (tuần 4)'!$A:$A,'B0.SUM (tuần 0)'!$A479)</f>
        <v>0</v>
      </c>
      <c r="AQ479" s="62">
        <f t="shared" si="45"/>
        <v>300</v>
      </c>
    </row>
    <row r="480" spans="1:43" ht="13.5" customHeight="1">
      <c r="A480" s="63">
        <v>2005020217</v>
      </c>
      <c r="B480" s="64" t="s">
        <v>730</v>
      </c>
      <c r="C480" s="64" t="s">
        <v>479</v>
      </c>
      <c r="D480" s="52" t="s">
        <v>42</v>
      </c>
      <c r="E480" s="52" t="s">
        <v>480</v>
      </c>
      <c r="F480" s="52"/>
      <c r="G480" s="52"/>
      <c r="H480" s="52">
        <v>13286</v>
      </c>
      <c r="I480" s="56">
        <f t="shared" si="41"/>
        <v>0</v>
      </c>
      <c r="J480" s="55"/>
      <c r="K480" s="55">
        <f>SUMIFS('B0.3.XK'!J:J,'B0.3.XK'!A:A,'B0.SUM (tuần 0)'!$A480)</f>
        <v>0</v>
      </c>
      <c r="L480" s="55"/>
      <c r="M480" s="55">
        <f>SUMIFS('B0.5.GT2'!K:K,'B0.5.GT2'!A:A,'B0.SUM (tuần 0)'!$A480)</f>
        <v>0</v>
      </c>
      <c r="N480" s="55">
        <f>SUMIFS('B0.4.OEM'!J:J,'B0.4.OEM'!A:A,'B0.SUM (tuần 0)'!$A480)</f>
        <v>0</v>
      </c>
      <c r="O480" s="55"/>
      <c r="P480" s="55">
        <f>SUMIFS('B0.8.Online'!J:J,'B0.8.Online'!A:A,'B0.SUM (tuần 0)'!$A480)</f>
        <v>0</v>
      </c>
      <c r="Q480" s="57">
        <f t="shared" si="42"/>
        <v>0</v>
      </c>
      <c r="R480" s="55"/>
      <c r="S480" s="55">
        <f>SUMIFS('B0.3.XK'!K:K,'B0.3.XK'!A:A,'B0.SUM (tuần 0)'!$A480)</f>
        <v>0</v>
      </c>
      <c r="T480" s="55"/>
      <c r="U480" s="55">
        <f>SUMIFS('B0.5.GT2'!K:K,'B0.5.GT2'!A:A,'B0.SUM (tuần 0)'!$A480)</f>
        <v>0</v>
      </c>
      <c r="V480" s="55">
        <f>SUMIFS('B0.4.OEM'!K:K,'B0.4.OEM'!A:A,'B0.SUM (tuần 0)'!$A480)</f>
        <v>0</v>
      </c>
      <c r="W480" s="55"/>
      <c r="X480" s="55">
        <f>SUMIFS('B0.8.Online'!K:K,'B0.8.Online'!A:A,'B0.SUM (tuần 0)'!$A480)</f>
        <v>0</v>
      </c>
      <c r="Y480" s="58">
        <f t="shared" si="43"/>
        <v>3000</v>
      </c>
      <c r="Z480" s="55"/>
      <c r="AA480" s="55">
        <f>SUMIFS('B0.3.XK'!L:L,'B0.3.XK'!A:A,'B0.SUM (tuần 0)'!$A480)</f>
        <v>3000</v>
      </c>
      <c r="AB480" s="55"/>
      <c r="AC480" s="55">
        <f>SUMIFS('B0.5.GT2'!L:L,'B0.5.GT2'!A:A,'B0.SUM (tuần 0)'!$A480)</f>
        <v>0</v>
      </c>
      <c r="AD480" s="55">
        <f>SUMIFS('B0.4.OEM'!L:L,'B0.4.OEM'!A:A,'B0.SUM (tuần 0)'!$A480)</f>
        <v>0</v>
      </c>
      <c r="AE480" s="55"/>
      <c r="AF480" s="55">
        <f>SUMIFS('B0.8.Online'!L:L,'B0.8.Online'!A:A,'B0.SUM (tuần 0)'!$A480)</f>
        <v>0</v>
      </c>
      <c r="AG480" s="59">
        <f t="shared" si="44"/>
        <v>0</v>
      </c>
      <c r="AH480" s="60"/>
      <c r="AI480" s="60">
        <f>SUMIFS('B0.3.XK'!M:M,'B0.3.XK'!A:A,'B0.SUM (tuần 0)'!$A480)</f>
        <v>0</v>
      </c>
      <c r="AJ480" s="60"/>
      <c r="AK480" s="60">
        <f>SUMIFS('B0.5.GT2'!M:M,'B0.5.GT2'!A:A,'B0.SUM (tuần 0)'!$A480)</f>
        <v>0</v>
      </c>
      <c r="AL480" s="55">
        <f>SUMIFS('B0.4.OEM'!M:M,'B0.4.OEM'!A:A,'B0.SUM (tuần 0)'!$A480)</f>
        <v>0</v>
      </c>
      <c r="AM480" s="60"/>
      <c r="AN480" s="60">
        <f>SUMIFS('B0.8.Online'!M:M,'B0.8.Online'!A:A,'B0.SUM (tuần 0)'!$A480)</f>
        <v>0</v>
      </c>
      <c r="AO480" s="61"/>
      <c r="AP480" s="1">
        <f>SUMIFS('B1.SUM (tuần 4)'!$I:$I,'B1.SUM (tuần 4)'!$A:$A,'B0.SUM (tuần 0)'!$A480)</f>
        <v>0</v>
      </c>
      <c r="AQ480" s="62">
        <f t="shared" si="45"/>
        <v>0</v>
      </c>
    </row>
    <row r="481" spans="1:43" ht="13.5" customHeight="1">
      <c r="A481" s="63">
        <v>2005020231</v>
      </c>
      <c r="B481" s="64" t="s">
        <v>731</v>
      </c>
      <c r="C481" s="64" t="s">
        <v>479</v>
      </c>
      <c r="D481" s="52" t="s">
        <v>42</v>
      </c>
      <c r="E481" s="52" t="s">
        <v>480</v>
      </c>
      <c r="F481" s="52"/>
      <c r="G481" s="52"/>
      <c r="H481" s="52">
        <v>14470</v>
      </c>
      <c r="I481" s="56">
        <f t="shared" si="41"/>
        <v>0</v>
      </c>
      <c r="J481" s="55"/>
      <c r="K481" s="55">
        <f>SUMIFS('B0.3.XK'!J:J,'B0.3.XK'!A:A,'B0.SUM (tuần 0)'!$A481)</f>
        <v>0</v>
      </c>
      <c r="L481" s="55"/>
      <c r="M481" s="55">
        <f>SUMIFS('B0.5.GT2'!K:K,'B0.5.GT2'!A:A,'B0.SUM (tuần 0)'!$A481)</f>
        <v>0</v>
      </c>
      <c r="N481" s="55">
        <f>SUMIFS('B0.4.OEM'!J:J,'B0.4.OEM'!A:A,'B0.SUM (tuần 0)'!$A481)</f>
        <v>0</v>
      </c>
      <c r="O481" s="55"/>
      <c r="P481" s="55">
        <f>SUMIFS('B0.8.Online'!J:J,'B0.8.Online'!A:A,'B0.SUM (tuần 0)'!$A481)</f>
        <v>0</v>
      </c>
      <c r="Q481" s="57">
        <f t="shared" si="42"/>
        <v>0</v>
      </c>
      <c r="R481" s="55"/>
      <c r="S481" s="55">
        <f>SUMIFS('B0.3.XK'!K:K,'B0.3.XK'!A:A,'B0.SUM (tuần 0)'!$A481)</f>
        <v>0</v>
      </c>
      <c r="T481" s="55"/>
      <c r="U481" s="55">
        <f>SUMIFS('B0.5.GT2'!K:K,'B0.5.GT2'!A:A,'B0.SUM (tuần 0)'!$A481)</f>
        <v>0</v>
      </c>
      <c r="V481" s="55">
        <f>SUMIFS('B0.4.OEM'!K:K,'B0.4.OEM'!A:A,'B0.SUM (tuần 0)'!$A481)</f>
        <v>0</v>
      </c>
      <c r="W481" s="55"/>
      <c r="X481" s="55">
        <f>SUMIFS('B0.8.Online'!K:K,'B0.8.Online'!A:A,'B0.SUM (tuần 0)'!$A481)</f>
        <v>0</v>
      </c>
      <c r="Y481" s="58">
        <f t="shared" si="43"/>
        <v>2200</v>
      </c>
      <c r="Z481" s="55"/>
      <c r="AA481" s="55">
        <f>SUMIFS('B0.3.XK'!L:L,'B0.3.XK'!A:A,'B0.SUM (tuần 0)'!$A481)</f>
        <v>2200</v>
      </c>
      <c r="AB481" s="55"/>
      <c r="AC481" s="55">
        <f>SUMIFS('B0.5.GT2'!L:L,'B0.5.GT2'!A:A,'B0.SUM (tuần 0)'!$A481)</f>
        <v>0</v>
      </c>
      <c r="AD481" s="55">
        <f>SUMIFS('B0.4.OEM'!L:L,'B0.4.OEM'!A:A,'B0.SUM (tuần 0)'!$A481)</f>
        <v>0</v>
      </c>
      <c r="AE481" s="55"/>
      <c r="AF481" s="55">
        <f>SUMIFS('B0.8.Online'!L:L,'B0.8.Online'!A:A,'B0.SUM (tuần 0)'!$A481)</f>
        <v>0</v>
      </c>
      <c r="AG481" s="59">
        <f t="shared" si="44"/>
        <v>0</v>
      </c>
      <c r="AH481" s="60"/>
      <c r="AI481" s="60">
        <f>SUMIFS('B0.3.XK'!M:M,'B0.3.XK'!A:A,'B0.SUM (tuần 0)'!$A481)</f>
        <v>0</v>
      </c>
      <c r="AJ481" s="60"/>
      <c r="AK481" s="60">
        <f>SUMIFS('B0.5.GT2'!M:M,'B0.5.GT2'!A:A,'B0.SUM (tuần 0)'!$A481)</f>
        <v>0</v>
      </c>
      <c r="AL481" s="55">
        <f>SUMIFS('B0.4.OEM'!M:M,'B0.4.OEM'!A:A,'B0.SUM (tuần 0)'!$A481)</f>
        <v>0</v>
      </c>
      <c r="AM481" s="60"/>
      <c r="AN481" s="60">
        <f>SUMIFS('B0.8.Online'!M:M,'B0.8.Online'!A:A,'B0.SUM (tuần 0)'!$A481)</f>
        <v>0</v>
      </c>
      <c r="AO481" s="61"/>
      <c r="AP481" s="1">
        <f>SUMIFS('B1.SUM (tuần 4)'!$I:$I,'B1.SUM (tuần 4)'!$A:$A,'B0.SUM (tuần 0)'!$A481)</f>
        <v>0</v>
      </c>
      <c r="AQ481" s="62">
        <f t="shared" si="45"/>
        <v>0</v>
      </c>
    </row>
    <row r="482" spans="1:43" ht="13.5" customHeight="1">
      <c r="A482" s="63">
        <v>2005020250</v>
      </c>
      <c r="B482" s="64" t="s">
        <v>732</v>
      </c>
      <c r="C482" s="64" t="s">
        <v>479</v>
      </c>
      <c r="D482" s="52" t="s">
        <v>42</v>
      </c>
      <c r="E482" s="52" t="s">
        <v>480</v>
      </c>
      <c r="F482" s="52"/>
      <c r="G482" s="52"/>
      <c r="H482" s="52">
        <v>21837</v>
      </c>
      <c r="I482" s="56">
        <f t="shared" si="41"/>
        <v>600</v>
      </c>
      <c r="J482" s="55"/>
      <c r="K482" s="55">
        <f>SUMIFS('B0.3.XK'!J:J,'B0.3.XK'!A:A,'B0.SUM (tuần 0)'!$A482)</f>
        <v>600</v>
      </c>
      <c r="L482" s="55"/>
      <c r="M482" s="55">
        <f>SUMIFS('B0.5.GT2'!K:K,'B0.5.GT2'!A:A,'B0.SUM (tuần 0)'!$A482)</f>
        <v>0</v>
      </c>
      <c r="N482" s="55">
        <f>SUMIFS('B0.4.OEM'!J:J,'B0.4.OEM'!A:A,'B0.SUM (tuần 0)'!$A482)</f>
        <v>0</v>
      </c>
      <c r="O482" s="55"/>
      <c r="P482" s="55">
        <f>SUMIFS('B0.8.Online'!J:J,'B0.8.Online'!A:A,'B0.SUM (tuần 0)'!$A482)</f>
        <v>0</v>
      </c>
      <c r="Q482" s="57">
        <f t="shared" si="42"/>
        <v>0</v>
      </c>
      <c r="R482" s="55"/>
      <c r="S482" s="55">
        <f>SUMIFS('B0.3.XK'!K:K,'B0.3.XK'!A:A,'B0.SUM (tuần 0)'!$A482)</f>
        <v>0</v>
      </c>
      <c r="T482" s="55"/>
      <c r="U482" s="55">
        <f>SUMIFS('B0.5.GT2'!K:K,'B0.5.GT2'!A:A,'B0.SUM (tuần 0)'!$A482)</f>
        <v>0</v>
      </c>
      <c r="V482" s="55">
        <f>SUMIFS('B0.4.OEM'!K:K,'B0.4.OEM'!A:A,'B0.SUM (tuần 0)'!$A482)</f>
        <v>0</v>
      </c>
      <c r="W482" s="55"/>
      <c r="X482" s="55">
        <f>SUMIFS('B0.8.Online'!K:K,'B0.8.Online'!A:A,'B0.SUM (tuần 0)'!$A482)</f>
        <v>0</v>
      </c>
      <c r="Y482" s="58">
        <f t="shared" si="43"/>
        <v>0</v>
      </c>
      <c r="Z482" s="55"/>
      <c r="AA482" s="55">
        <f>SUMIFS('B0.3.XK'!L:L,'B0.3.XK'!A:A,'B0.SUM (tuần 0)'!$A482)</f>
        <v>0</v>
      </c>
      <c r="AB482" s="55"/>
      <c r="AC482" s="55">
        <f>SUMIFS('B0.5.GT2'!L:L,'B0.5.GT2'!A:A,'B0.SUM (tuần 0)'!$A482)</f>
        <v>0</v>
      </c>
      <c r="AD482" s="55">
        <f>SUMIFS('B0.4.OEM'!L:L,'B0.4.OEM'!A:A,'B0.SUM (tuần 0)'!$A482)</f>
        <v>0</v>
      </c>
      <c r="AE482" s="55"/>
      <c r="AF482" s="55">
        <f>SUMIFS('B0.8.Online'!L:L,'B0.8.Online'!A:A,'B0.SUM (tuần 0)'!$A482)</f>
        <v>0</v>
      </c>
      <c r="AG482" s="59">
        <f t="shared" si="44"/>
        <v>0</v>
      </c>
      <c r="AH482" s="60"/>
      <c r="AI482" s="60">
        <f>SUMIFS('B0.3.XK'!M:M,'B0.3.XK'!A:A,'B0.SUM (tuần 0)'!$A482)</f>
        <v>0</v>
      </c>
      <c r="AJ482" s="60"/>
      <c r="AK482" s="60">
        <f>SUMIFS('B0.5.GT2'!M:M,'B0.5.GT2'!A:A,'B0.SUM (tuần 0)'!$A482)</f>
        <v>0</v>
      </c>
      <c r="AL482" s="55">
        <f>SUMIFS('B0.4.OEM'!M:M,'B0.4.OEM'!A:A,'B0.SUM (tuần 0)'!$A482)</f>
        <v>0</v>
      </c>
      <c r="AM482" s="60"/>
      <c r="AN482" s="60">
        <f>SUMIFS('B0.8.Online'!M:M,'B0.8.Online'!A:A,'B0.SUM (tuần 0)'!$A482)</f>
        <v>0</v>
      </c>
      <c r="AO482" s="61"/>
      <c r="AP482" s="1">
        <f>SUMIFS('B1.SUM (tuần 4)'!$I:$I,'B1.SUM (tuần 4)'!$A:$A,'B0.SUM (tuần 0)'!$A482)</f>
        <v>0</v>
      </c>
      <c r="AQ482" s="62">
        <f t="shared" si="45"/>
        <v>600</v>
      </c>
    </row>
    <row r="483" spans="1:43" ht="13.5" customHeight="1">
      <c r="A483" s="63">
        <v>2005020257</v>
      </c>
      <c r="B483" s="64" t="s">
        <v>733</v>
      </c>
      <c r="C483" s="64" t="s">
        <v>479</v>
      </c>
      <c r="D483" s="52" t="s">
        <v>42</v>
      </c>
      <c r="E483" s="52" t="s">
        <v>480</v>
      </c>
      <c r="F483" s="52"/>
      <c r="G483" s="52"/>
      <c r="H483" s="52">
        <v>11511</v>
      </c>
      <c r="I483" s="56">
        <f t="shared" si="41"/>
        <v>0</v>
      </c>
      <c r="J483" s="55"/>
      <c r="K483" s="55">
        <f>SUMIFS('B0.3.XK'!J:J,'B0.3.XK'!A:A,'B0.SUM (tuần 0)'!$A483)</f>
        <v>0</v>
      </c>
      <c r="L483" s="55"/>
      <c r="M483" s="55">
        <f>SUMIFS('B0.5.GT2'!K:K,'B0.5.GT2'!A:A,'B0.SUM (tuần 0)'!$A483)</f>
        <v>0</v>
      </c>
      <c r="N483" s="55">
        <f>SUMIFS('B0.4.OEM'!J:J,'B0.4.OEM'!A:A,'B0.SUM (tuần 0)'!$A483)</f>
        <v>0</v>
      </c>
      <c r="O483" s="55"/>
      <c r="P483" s="55">
        <f>SUMIFS('B0.8.Online'!J:J,'B0.8.Online'!A:A,'B0.SUM (tuần 0)'!$A483)</f>
        <v>0</v>
      </c>
      <c r="Q483" s="57">
        <f t="shared" si="42"/>
        <v>0</v>
      </c>
      <c r="R483" s="55"/>
      <c r="S483" s="55">
        <f>SUMIFS('B0.3.XK'!K:K,'B0.3.XK'!A:A,'B0.SUM (tuần 0)'!$A483)</f>
        <v>0</v>
      </c>
      <c r="T483" s="55"/>
      <c r="U483" s="55">
        <f>SUMIFS('B0.5.GT2'!K:K,'B0.5.GT2'!A:A,'B0.SUM (tuần 0)'!$A483)</f>
        <v>0</v>
      </c>
      <c r="V483" s="55">
        <f>SUMIFS('B0.4.OEM'!K:K,'B0.4.OEM'!A:A,'B0.SUM (tuần 0)'!$A483)</f>
        <v>0</v>
      </c>
      <c r="W483" s="55"/>
      <c r="X483" s="55">
        <f>SUMIFS('B0.8.Online'!K:K,'B0.8.Online'!A:A,'B0.SUM (tuần 0)'!$A483)</f>
        <v>0</v>
      </c>
      <c r="Y483" s="58">
        <f t="shared" si="43"/>
        <v>0</v>
      </c>
      <c r="Z483" s="55"/>
      <c r="AA483" s="55">
        <f>SUMIFS('B0.3.XK'!L:L,'B0.3.XK'!A:A,'B0.SUM (tuần 0)'!$A483)</f>
        <v>0</v>
      </c>
      <c r="AB483" s="55"/>
      <c r="AC483" s="55">
        <f>SUMIFS('B0.5.GT2'!L:L,'B0.5.GT2'!A:A,'B0.SUM (tuần 0)'!$A483)</f>
        <v>0</v>
      </c>
      <c r="AD483" s="55">
        <f>SUMIFS('B0.4.OEM'!L:L,'B0.4.OEM'!A:A,'B0.SUM (tuần 0)'!$A483)</f>
        <v>0</v>
      </c>
      <c r="AE483" s="55"/>
      <c r="AF483" s="55">
        <f>SUMIFS('B0.8.Online'!L:L,'B0.8.Online'!A:A,'B0.SUM (tuần 0)'!$A483)</f>
        <v>0</v>
      </c>
      <c r="AG483" s="59">
        <f t="shared" si="44"/>
        <v>3000</v>
      </c>
      <c r="AH483" s="60"/>
      <c r="AI483" s="60">
        <f>SUMIFS('B0.3.XK'!M:M,'B0.3.XK'!A:A,'B0.SUM (tuần 0)'!$A483)</f>
        <v>3000</v>
      </c>
      <c r="AJ483" s="60"/>
      <c r="AK483" s="60">
        <f>SUMIFS('B0.5.GT2'!M:M,'B0.5.GT2'!A:A,'B0.SUM (tuần 0)'!$A483)</f>
        <v>0</v>
      </c>
      <c r="AL483" s="55">
        <f>SUMIFS('B0.4.OEM'!M:M,'B0.4.OEM'!A:A,'B0.SUM (tuần 0)'!$A483)</f>
        <v>0</v>
      </c>
      <c r="AM483" s="60"/>
      <c r="AN483" s="60">
        <f>SUMIFS('B0.8.Online'!M:M,'B0.8.Online'!A:A,'B0.SUM (tuần 0)'!$A483)</f>
        <v>0</v>
      </c>
      <c r="AO483" s="61"/>
      <c r="AP483" s="1">
        <f>SUMIFS('B1.SUM (tuần 4)'!$I:$I,'B1.SUM (tuần 4)'!$A:$A,'B0.SUM (tuần 0)'!$A483)</f>
        <v>0</v>
      </c>
      <c r="AQ483" s="62">
        <f t="shared" si="45"/>
        <v>0</v>
      </c>
    </row>
    <row r="484" spans="1:43" ht="13.5" customHeight="1">
      <c r="A484" s="63">
        <v>2005020273</v>
      </c>
      <c r="B484" s="64" t="s">
        <v>734</v>
      </c>
      <c r="C484" s="64" t="s">
        <v>479</v>
      </c>
      <c r="D484" s="52" t="s">
        <v>42</v>
      </c>
      <c r="E484" s="52" t="s">
        <v>480</v>
      </c>
      <c r="F484" s="52"/>
      <c r="G484" s="52"/>
      <c r="H484" s="52">
        <v>23574</v>
      </c>
      <c r="I484" s="56">
        <f t="shared" si="41"/>
        <v>0</v>
      </c>
      <c r="J484" s="55"/>
      <c r="K484" s="55">
        <f>SUMIFS('B0.3.XK'!J:J,'B0.3.XK'!A:A,'B0.SUM (tuần 0)'!$A484)</f>
        <v>0</v>
      </c>
      <c r="L484" s="55"/>
      <c r="M484" s="55">
        <f>SUMIFS('B0.5.GT2'!K:K,'B0.5.GT2'!A:A,'B0.SUM (tuần 0)'!$A484)</f>
        <v>0</v>
      </c>
      <c r="N484" s="55">
        <f>SUMIFS('B0.4.OEM'!J:J,'B0.4.OEM'!A:A,'B0.SUM (tuần 0)'!$A484)</f>
        <v>0</v>
      </c>
      <c r="O484" s="55"/>
      <c r="P484" s="55">
        <f>SUMIFS('B0.8.Online'!J:J,'B0.8.Online'!A:A,'B0.SUM (tuần 0)'!$A484)</f>
        <v>0</v>
      </c>
      <c r="Q484" s="57">
        <f t="shared" si="42"/>
        <v>3000</v>
      </c>
      <c r="R484" s="55"/>
      <c r="S484" s="55">
        <f>SUMIFS('B0.3.XK'!K:K,'B0.3.XK'!A:A,'B0.SUM (tuần 0)'!$A484)</f>
        <v>3000</v>
      </c>
      <c r="T484" s="55"/>
      <c r="U484" s="55">
        <f>SUMIFS('B0.5.GT2'!K:K,'B0.5.GT2'!A:A,'B0.SUM (tuần 0)'!$A484)</f>
        <v>0</v>
      </c>
      <c r="V484" s="55">
        <f>SUMIFS('B0.4.OEM'!K:K,'B0.4.OEM'!A:A,'B0.SUM (tuần 0)'!$A484)</f>
        <v>0</v>
      </c>
      <c r="W484" s="55"/>
      <c r="X484" s="55">
        <f>SUMIFS('B0.8.Online'!K:K,'B0.8.Online'!A:A,'B0.SUM (tuần 0)'!$A484)</f>
        <v>0</v>
      </c>
      <c r="Y484" s="58">
        <f t="shared" si="43"/>
        <v>3000</v>
      </c>
      <c r="Z484" s="55"/>
      <c r="AA484" s="55">
        <f>SUMIFS('B0.3.XK'!L:L,'B0.3.XK'!A:A,'B0.SUM (tuần 0)'!$A484)</f>
        <v>3000</v>
      </c>
      <c r="AB484" s="55"/>
      <c r="AC484" s="55">
        <f>SUMIFS('B0.5.GT2'!L:L,'B0.5.GT2'!A:A,'B0.SUM (tuần 0)'!$A484)</f>
        <v>0</v>
      </c>
      <c r="AD484" s="55">
        <f>SUMIFS('B0.4.OEM'!L:L,'B0.4.OEM'!A:A,'B0.SUM (tuần 0)'!$A484)</f>
        <v>0</v>
      </c>
      <c r="AE484" s="55"/>
      <c r="AF484" s="55">
        <f>SUMIFS('B0.8.Online'!L:L,'B0.8.Online'!A:A,'B0.SUM (tuần 0)'!$A484)</f>
        <v>0</v>
      </c>
      <c r="AG484" s="59">
        <f t="shared" si="44"/>
        <v>0</v>
      </c>
      <c r="AH484" s="60"/>
      <c r="AI484" s="60">
        <f>SUMIFS('B0.3.XK'!M:M,'B0.3.XK'!A:A,'B0.SUM (tuần 0)'!$A484)</f>
        <v>0</v>
      </c>
      <c r="AJ484" s="60"/>
      <c r="AK484" s="60">
        <f>SUMIFS('B0.5.GT2'!M:M,'B0.5.GT2'!A:A,'B0.SUM (tuần 0)'!$A484)</f>
        <v>0</v>
      </c>
      <c r="AL484" s="55">
        <f>SUMIFS('B0.4.OEM'!M:M,'B0.4.OEM'!A:A,'B0.SUM (tuần 0)'!$A484)</f>
        <v>0</v>
      </c>
      <c r="AM484" s="60"/>
      <c r="AN484" s="60">
        <f>SUMIFS('B0.8.Online'!M:M,'B0.8.Online'!A:A,'B0.SUM (tuần 0)'!$A484)</f>
        <v>0</v>
      </c>
      <c r="AO484" s="61"/>
      <c r="AP484" s="1">
        <f>SUMIFS('B1.SUM (tuần 4)'!$I:$I,'B1.SUM (tuần 4)'!$A:$A,'B0.SUM (tuần 0)'!$A484)</f>
        <v>0</v>
      </c>
      <c r="AQ484" s="62">
        <f t="shared" si="45"/>
        <v>0</v>
      </c>
    </row>
    <row r="485" spans="1:43" ht="13.5" customHeight="1">
      <c r="A485" s="63">
        <v>2005020274</v>
      </c>
      <c r="B485" s="64" t="s">
        <v>735</v>
      </c>
      <c r="C485" s="64" t="s">
        <v>711</v>
      </c>
      <c r="D485" s="52" t="s">
        <v>42</v>
      </c>
      <c r="E485" s="52" t="s">
        <v>480</v>
      </c>
      <c r="F485" s="52"/>
      <c r="G485" s="52"/>
      <c r="H485" s="52">
        <v>33940</v>
      </c>
      <c r="I485" s="56">
        <f t="shared" si="41"/>
        <v>0</v>
      </c>
      <c r="J485" s="55"/>
      <c r="K485" s="55">
        <f>SUMIFS('B0.3.XK'!J:J,'B0.3.XK'!A:A,'B0.SUM (tuần 0)'!$A485)</f>
        <v>0</v>
      </c>
      <c r="L485" s="55"/>
      <c r="M485" s="55">
        <f>SUMIFS('B0.5.GT2'!K:K,'B0.5.GT2'!A:A,'B0.SUM (tuần 0)'!$A485)</f>
        <v>0</v>
      </c>
      <c r="N485" s="55">
        <f>SUMIFS('B0.4.OEM'!J:J,'B0.4.OEM'!A:A,'B0.SUM (tuần 0)'!$A485)</f>
        <v>0</v>
      </c>
      <c r="O485" s="55"/>
      <c r="P485" s="55">
        <f>SUMIFS('B0.8.Online'!J:J,'B0.8.Online'!A:A,'B0.SUM (tuần 0)'!$A485)</f>
        <v>0</v>
      </c>
      <c r="Q485" s="57">
        <f t="shared" si="42"/>
        <v>0</v>
      </c>
      <c r="R485" s="55"/>
      <c r="S485" s="55">
        <f>SUMIFS('B0.3.XK'!K:K,'B0.3.XK'!A:A,'B0.SUM (tuần 0)'!$A485)</f>
        <v>0</v>
      </c>
      <c r="T485" s="55"/>
      <c r="U485" s="55">
        <f>SUMIFS('B0.5.GT2'!K:K,'B0.5.GT2'!A:A,'B0.SUM (tuần 0)'!$A485)</f>
        <v>0</v>
      </c>
      <c r="V485" s="55">
        <f>SUMIFS('B0.4.OEM'!K:K,'B0.4.OEM'!A:A,'B0.SUM (tuần 0)'!$A485)</f>
        <v>0</v>
      </c>
      <c r="W485" s="55"/>
      <c r="X485" s="55">
        <f>SUMIFS('B0.8.Online'!K:K,'B0.8.Online'!A:A,'B0.SUM (tuần 0)'!$A485)</f>
        <v>0</v>
      </c>
      <c r="Y485" s="58">
        <f t="shared" si="43"/>
        <v>140</v>
      </c>
      <c r="Z485" s="55"/>
      <c r="AA485" s="55">
        <f>SUMIFS('B0.3.XK'!L:L,'B0.3.XK'!A:A,'B0.SUM (tuần 0)'!$A485)</f>
        <v>140</v>
      </c>
      <c r="AB485" s="55"/>
      <c r="AC485" s="55">
        <f>SUMIFS('B0.5.GT2'!L:L,'B0.5.GT2'!A:A,'B0.SUM (tuần 0)'!$A485)</f>
        <v>0</v>
      </c>
      <c r="AD485" s="55">
        <f>SUMIFS('B0.4.OEM'!L:L,'B0.4.OEM'!A:A,'B0.SUM (tuần 0)'!$A485)</f>
        <v>0</v>
      </c>
      <c r="AE485" s="55"/>
      <c r="AF485" s="55">
        <f>SUMIFS('B0.8.Online'!L:L,'B0.8.Online'!A:A,'B0.SUM (tuần 0)'!$A485)</f>
        <v>0</v>
      </c>
      <c r="AG485" s="59">
        <f t="shared" si="44"/>
        <v>0</v>
      </c>
      <c r="AH485" s="60"/>
      <c r="AI485" s="60">
        <f>SUMIFS('B0.3.XK'!M:M,'B0.3.XK'!A:A,'B0.SUM (tuần 0)'!$A485)</f>
        <v>0</v>
      </c>
      <c r="AJ485" s="60"/>
      <c r="AK485" s="60">
        <f>SUMIFS('B0.5.GT2'!M:M,'B0.5.GT2'!A:A,'B0.SUM (tuần 0)'!$A485)</f>
        <v>0</v>
      </c>
      <c r="AL485" s="55">
        <f>SUMIFS('B0.4.OEM'!M:M,'B0.4.OEM'!A:A,'B0.SUM (tuần 0)'!$A485)</f>
        <v>0</v>
      </c>
      <c r="AM485" s="60"/>
      <c r="AN485" s="60">
        <f>SUMIFS('B0.8.Online'!M:M,'B0.8.Online'!A:A,'B0.SUM (tuần 0)'!$A485)</f>
        <v>0</v>
      </c>
      <c r="AO485" s="61"/>
      <c r="AP485" s="1">
        <f>SUMIFS('B1.SUM (tuần 4)'!$I:$I,'B1.SUM (tuần 4)'!$A:$A,'B0.SUM (tuần 0)'!$A485)</f>
        <v>0</v>
      </c>
      <c r="AQ485" s="62">
        <f t="shared" si="45"/>
        <v>0</v>
      </c>
    </row>
    <row r="486" spans="1:43" ht="13.5" customHeight="1">
      <c r="A486" s="63">
        <v>2005020302</v>
      </c>
      <c r="B486" s="64" t="s">
        <v>736</v>
      </c>
      <c r="C486" s="64" t="s">
        <v>479</v>
      </c>
      <c r="D486" s="52" t="s">
        <v>42</v>
      </c>
      <c r="E486" s="52" t="s">
        <v>480</v>
      </c>
      <c r="F486" s="52"/>
      <c r="G486" s="52"/>
      <c r="H486" s="52">
        <v>21048</v>
      </c>
      <c r="I486" s="56">
        <f t="shared" si="41"/>
        <v>0</v>
      </c>
      <c r="J486" s="55"/>
      <c r="K486" s="55">
        <f>SUMIFS('B0.3.XK'!J:J,'B0.3.XK'!A:A,'B0.SUM (tuần 0)'!$A486)</f>
        <v>0</v>
      </c>
      <c r="L486" s="55"/>
      <c r="M486" s="55">
        <f>SUMIFS('B0.5.GT2'!K:K,'B0.5.GT2'!A:A,'B0.SUM (tuần 0)'!$A486)</f>
        <v>0</v>
      </c>
      <c r="N486" s="55">
        <f>SUMIFS('B0.4.OEM'!J:J,'B0.4.OEM'!A:A,'B0.SUM (tuần 0)'!$A486)</f>
        <v>0</v>
      </c>
      <c r="O486" s="55"/>
      <c r="P486" s="55">
        <f>SUMIFS('B0.8.Online'!J:J,'B0.8.Online'!A:A,'B0.SUM (tuần 0)'!$A486)</f>
        <v>0</v>
      </c>
      <c r="Q486" s="57">
        <f t="shared" si="42"/>
        <v>0</v>
      </c>
      <c r="R486" s="55"/>
      <c r="S486" s="55">
        <f>SUMIFS('B0.3.XK'!K:K,'B0.3.XK'!A:A,'B0.SUM (tuần 0)'!$A486)</f>
        <v>0</v>
      </c>
      <c r="T486" s="55"/>
      <c r="U486" s="55">
        <f>SUMIFS('B0.5.GT2'!K:K,'B0.5.GT2'!A:A,'B0.SUM (tuần 0)'!$A486)</f>
        <v>0</v>
      </c>
      <c r="V486" s="55">
        <f>SUMIFS('B0.4.OEM'!K:K,'B0.4.OEM'!A:A,'B0.SUM (tuần 0)'!$A486)</f>
        <v>0</v>
      </c>
      <c r="W486" s="55"/>
      <c r="X486" s="55">
        <f>SUMIFS('B0.8.Online'!K:K,'B0.8.Online'!A:A,'B0.SUM (tuần 0)'!$A486)</f>
        <v>0</v>
      </c>
      <c r="Y486" s="58">
        <f t="shared" si="43"/>
        <v>0</v>
      </c>
      <c r="Z486" s="55"/>
      <c r="AA486" s="55">
        <f>SUMIFS('B0.3.XK'!L:L,'B0.3.XK'!A:A,'B0.SUM (tuần 0)'!$A486)</f>
        <v>0</v>
      </c>
      <c r="AB486" s="55"/>
      <c r="AC486" s="55">
        <f>SUMIFS('B0.5.GT2'!L:L,'B0.5.GT2'!A:A,'B0.SUM (tuần 0)'!$A486)</f>
        <v>0</v>
      </c>
      <c r="AD486" s="55">
        <f>SUMIFS('B0.4.OEM'!L:L,'B0.4.OEM'!A:A,'B0.SUM (tuần 0)'!$A486)</f>
        <v>0</v>
      </c>
      <c r="AE486" s="55"/>
      <c r="AF486" s="55">
        <f>SUMIFS('B0.8.Online'!L:L,'B0.8.Online'!A:A,'B0.SUM (tuần 0)'!$A486)</f>
        <v>0</v>
      </c>
      <c r="AG486" s="59">
        <f t="shared" si="44"/>
        <v>0</v>
      </c>
      <c r="AH486" s="60"/>
      <c r="AI486" s="60">
        <f>SUMIFS('B0.3.XK'!M:M,'B0.3.XK'!A:A,'B0.SUM (tuần 0)'!$A486)</f>
        <v>0</v>
      </c>
      <c r="AJ486" s="60"/>
      <c r="AK486" s="60">
        <f>SUMIFS('B0.5.GT2'!M:M,'B0.5.GT2'!A:A,'B0.SUM (tuần 0)'!$A486)</f>
        <v>0</v>
      </c>
      <c r="AL486" s="55">
        <f>SUMIFS('B0.4.OEM'!M:M,'B0.4.OEM'!A:A,'B0.SUM (tuần 0)'!$A486)</f>
        <v>0</v>
      </c>
      <c r="AM486" s="60"/>
      <c r="AN486" s="60">
        <f>SUMIFS('B0.8.Online'!M:M,'B0.8.Online'!A:A,'B0.SUM (tuần 0)'!$A486)</f>
        <v>0</v>
      </c>
      <c r="AO486" s="61"/>
      <c r="AP486" s="1">
        <f>SUMIFS('B1.SUM (tuần 4)'!$I:$I,'B1.SUM (tuần 4)'!$A:$A,'B0.SUM (tuần 0)'!$A486)</f>
        <v>0</v>
      </c>
      <c r="AQ486" s="62">
        <f t="shared" si="45"/>
        <v>0</v>
      </c>
    </row>
    <row r="487" spans="1:43" ht="13.5" customHeight="1">
      <c r="A487" s="63">
        <v>2005020305</v>
      </c>
      <c r="B487" s="64" t="s">
        <v>737</v>
      </c>
      <c r="C487" s="64" t="s">
        <v>479</v>
      </c>
      <c r="D487" s="52" t="s">
        <v>42</v>
      </c>
      <c r="E487" s="52" t="s">
        <v>480</v>
      </c>
      <c r="F487" s="52"/>
      <c r="G487" s="52"/>
      <c r="H487" s="52">
        <v>15260</v>
      </c>
      <c r="I487" s="56">
        <f t="shared" si="41"/>
        <v>0</v>
      </c>
      <c r="J487" s="55"/>
      <c r="K487" s="55">
        <f>SUMIFS('B0.3.XK'!J:J,'B0.3.XK'!A:A,'B0.SUM (tuần 0)'!$A487)</f>
        <v>0</v>
      </c>
      <c r="L487" s="55"/>
      <c r="M487" s="55">
        <f>SUMIFS('B0.5.GT2'!K:K,'B0.5.GT2'!A:A,'B0.SUM (tuần 0)'!$A487)</f>
        <v>0</v>
      </c>
      <c r="N487" s="55">
        <f>SUMIFS('B0.4.OEM'!J:J,'B0.4.OEM'!A:A,'B0.SUM (tuần 0)'!$A487)</f>
        <v>0</v>
      </c>
      <c r="O487" s="55"/>
      <c r="P487" s="55">
        <f>SUMIFS('B0.8.Online'!J:J,'B0.8.Online'!A:A,'B0.SUM (tuần 0)'!$A487)</f>
        <v>0</v>
      </c>
      <c r="Q487" s="57">
        <f t="shared" si="42"/>
        <v>0</v>
      </c>
      <c r="R487" s="55"/>
      <c r="S487" s="55">
        <f>SUMIFS('B0.3.XK'!K:K,'B0.3.XK'!A:A,'B0.SUM (tuần 0)'!$A487)</f>
        <v>0</v>
      </c>
      <c r="T487" s="55"/>
      <c r="U487" s="55">
        <f>SUMIFS('B0.5.GT2'!K:K,'B0.5.GT2'!A:A,'B0.SUM (tuần 0)'!$A487)</f>
        <v>0</v>
      </c>
      <c r="V487" s="55">
        <f>SUMIFS('B0.4.OEM'!K:K,'B0.4.OEM'!A:A,'B0.SUM (tuần 0)'!$A487)</f>
        <v>0</v>
      </c>
      <c r="W487" s="55"/>
      <c r="X487" s="55">
        <f>SUMIFS('B0.8.Online'!K:K,'B0.8.Online'!A:A,'B0.SUM (tuần 0)'!$A487)</f>
        <v>0</v>
      </c>
      <c r="Y487" s="58">
        <f t="shared" si="43"/>
        <v>0</v>
      </c>
      <c r="Z487" s="55"/>
      <c r="AA487" s="55">
        <f>SUMIFS('B0.3.XK'!L:L,'B0.3.XK'!A:A,'B0.SUM (tuần 0)'!$A487)</f>
        <v>0</v>
      </c>
      <c r="AB487" s="55"/>
      <c r="AC487" s="55">
        <f>SUMIFS('B0.5.GT2'!L:L,'B0.5.GT2'!A:A,'B0.SUM (tuần 0)'!$A487)</f>
        <v>0</v>
      </c>
      <c r="AD487" s="55">
        <f>SUMIFS('B0.4.OEM'!L:L,'B0.4.OEM'!A:A,'B0.SUM (tuần 0)'!$A487)</f>
        <v>0</v>
      </c>
      <c r="AE487" s="55"/>
      <c r="AF487" s="55">
        <f>SUMIFS('B0.8.Online'!L:L,'B0.8.Online'!A:A,'B0.SUM (tuần 0)'!$A487)</f>
        <v>0</v>
      </c>
      <c r="AG487" s="59">
        <f t="shared" si="44"/>
        <v>0</v>
      </c>
      <c r="AH487" s="60"/>
      <c r="AI487" s="60">
        <f>SUMIFS('B0.3.XK'!M:M,'B0.3.XK'!A:A,'B0.SUM (tuần 0)'!$A487)</f>
        <v>0</v>
      </c>
      <c r="AJ487" s="60"/>
      <c r="AK487" s="60">
        <f>SUMIFS('B0.5.GT2'!M:M,'B0.5.GT2'!A:A,'B0.SUM (tuần 0)'!$A487)</f>
        <v>0</v>
      </c>
      <c r="AL487" s="55">
        <f>SUMIFS('B0.4.OEM'!M:M,'B0.4.OEM'!A:A,'B0.SUM (tuần 0)'!$A487)</f>
        <v>0</v>
      </c>
      <c r="AM487" s="60"/>
      <c r="AN487" s="60">
        <f>SUMIFS('B0.8.Online'!M:M,'B0.8.Online'!A:A,'B0.SUM (tuần 0)'!$A487)</f>
        <v>0</v>
      </c>
      <c r="AO487" s="61"/>
      <c r="AP487" s="1">
        <f>SUMIFS('B1.SUM (tuần 4)'!$I:$I,'B1.SUM (tuần 4)'!$A:$A,'B0.SUM (tuần 0)'!$A487)</f>
        <v>0</v>
      </c>
      <c r="AQ487" s="62">
        <f t="shared" si="45"/>
        <v>0</v>
      </c>
    </row>
    <row r="488" spans="1:43" ht="13.5" customHeight="1">
      <c r="A488" s="63">
        <v>2005020313</v>
      </c>
      <c r="B488" s="64" t="s">
        <v>738</v>
      </c>
      <c r="C488" s="64" t="s">
        <v>479</v>
      </c>
      <c r="D488" s="52" t="s">
        <v>42</v>
      </c>
      <c r="E488" s="52" t="s">
        <v>480</v>
      </c>
      <c r="F488" s="52"/>
      <c r="G488" s="52"/>
      <c r="H488" s="52">
        <v>10787</v>
      </c>
      <c r="I488" s="56">
        <f t="shared" si="41"/>
        <v>0</v>
      </c>
      <c r="J488" s="55"/>
      <c r="K488" s="55">
        <f>SUMIFS('B0.3.XK'!J:J,'B0.3.XK'!A:A,'B0.SUM (tuần 0)'!$A488)</f>
        <v>0</v>
      </c>
      <c r="L488" s="55"/>
      <c r="M488" s="55">
        <f>SUMIFS('B0.5.GT2'!K:K,'B0.5.GT2'!A:A,'B0.SUM (tuần 0)'!$A488)</f>
        <v>0</v>
      </c>
      <c r="N488" s="55">
        <f>SUMIFS('B0.4.OEM'!J:J,'B0.4.OEM'!A:A,'B0.SUM (tuần 0)'!$A488)</f>
        <v>0</v>
      </c>
      <c r="O488" s="55"/>
      <c r="P488" s="55">
        <f>SUMIFS('B0.8.Online'!J:J,'B0.8.Online'!A:A,'B0.SUM (tuần 0)'!$A488)</f>
        <v>0</v>
      </c>
      <c r="Q488" s="57">
        <f t="shared" si="42"/>
        <v>0</v>
      </c>
      <c r="R488" s="55"/>
      <c r="S488" s="55">
        <f>SUMIFS('B0.3.XK'!K:K,'B0.3.XK'!A:A,'B0.SUM (tuần 0)'!$A488)</f>
        <v>0</v>
      </c>
      <c r="T488" s="55"/>
      <c r="U488" s="55">
        <f>SUMIFS('B0.5.GT2'!K:K,'B0.5.GT2'!A:A,'B0.SUM (tuần 0)'!$A488)</f>
        <v>0</v>
      </c>
      <c r="V488" s="55">
        <f>SUMIFS('B0.4.OEM'!K:K,'B0.4.OEM'!A:A,'B0.SUM (tuần 0)'!$A488)</f>
        <v>0</v>
      </c>
      <c r="W488" s="55"/>
      <c r="X488" s="55">
        <f>SUMIFS('B0.8.Online'!K:K,'B0.8.Online'!A:A,'B0.SUM (tuần 0)'!$A488)</f>
        <v>0</v>
      </c>
      <c r="Y488" s="58">
        <f t="shared" si="43"/>
        <v>0</v>
      </c>
      <c r="Z488" s="55"/>
      <c r="AA488" s="55">
        <f>SUMIFS('B0.3.XK'!L:L,'B0.3.XK'!A:A,'B0.SUM (tuần 0)'!$A488)</f>
        <v>0</v>
      </c>
      <c r="AB488" s="55"/>
      <c r="AC488" s="55">
        <f>SUMIFS('B0.5.GT2'!L:L,'B0.5.GT2'!A:A,'B0.SUM (tuần 0)'!$A488)</f>
        <v>0</v>
      </c>
      <c r="AD488" s="55">
        <f>SUMIFS('B0.4.OEM'!L:L,'B0.4.OEM'!A:A,'B0.SUM (tuần 0)'!$A488)</f>
        <v>0</v>
      </c>
      <c r="AE488" s="55"/>
      <c r="AF488" s="55">
        <f>SUMIFS('B0.8.Online'!L:L,'B0.8.Online'!A:A,'B0.SUM (tuần 0)'!$A488)</f>
        <v>0</v>
      </c>
      <c r="AG488" s="59">
        <f t="shared" si="44"/>
        <v>0</v>
      </c>
      <c r="AH488" s="60"/>
      <c r="AI488" s="60">
        <f>SUMIFS('B0.3.XK'!M:M,'B0.3.XK'!A:A,'B0.SUM (tuần 0)'!$A488)</f>
        <v>0</v>
      </c>
      <c r="AJ488" s="60"/>
      <c r="AK488" s="60">
        <f>SUMIFS('B0.5.GT2'!M:M,'B0.5.GT2'!A:A,'B0.SUM (tuần 0)'!$A488)</f>
        <v>0</v>
      </c>
      <c r="AL488" s="55">
        <f>SUMIFS('B0.4.OEM'!M:M,'B0.4.OEM'!A:A,'B0.SUM (tuần 0)'!$A488)</f>
        <v>0</v>
      </c>
      <c r="AM488" s="60"/>
      <c r="AN488" s="60">
        <f>SUMIFS('B0.8.Online'!M:M,'B0.8.Online'!A:A,'B0.SUM (tuần 0)'!$A488)</f>
        <v>0</v>
      </c>
      <c r="AO488" s="61"/>
      <c r="AP488" s="1">
        <f>SUMIFS('B1.SUM (tuần 4)'!$I:$I,'B1.SUM (tuần 4)'!$A:$A,'B0.SUM (tuần 0)'!$A488)</f>
        <v>0</v>
      </c>
      <c r="AQ488" s="62">
        <f t="shared" si="45"/>
        <v>0</v>
      </c>
    </row>
    <row r="489" spans="1:43" ht="13.5" customHeight="1">
      <c r="A489" s="63">
        <v>2005020331</v>
      </c>
      <c r="B489" s="64" t="s">
        <v>739</v>
      </c>
      <c r="C489" s="64" t="s">
        <v>479</v>
      </c>
      <c r="D489" s="52" t="s">
        <v>42</v>
      </c>
      <c r="E489" s="52" t="s">
        <v>480</v>
      </c>
      <c r="F489" s="52"/>
      <c r="G489" s="52"/>
      <c r="H489" s="52">
        <v>9472</v>
      </c>
      <c r="I489" s="56">
        <f t="shared" si="41"/>
        <v>0</v>
      </c>
      <c r="J489" s="55"/>
      <c r="K489" s="55">
        <f>SUMIFS('B0.3.XK'!J:J,'B0.3.XK'!A:A,'B0.SUM (tuần 0)'!$A489)</f>
        <v>0</v>
      </c>
      <c r="L489" s="55"/>
      <c r="M489" s="55">
        <f>SUMIFS('B0.5.GT2'!K:K,'B0.5.GT2'!A:A,'B0.SUM (tuần 0)'!$A489)</f>
        <v>0</v>
      </c>
      <c r="N489" s="55">
        <f>SUMIFS('B0.4.OEM'!J:J,'B0.4.OEM'!A:A,'B0.SUM (tuần 0)'!$A489)</f>
        <v>0</v>
      </c>
      <c r="O489" s="55"/>
      <c r="P489" s="55">
        <f>SUMIFS('B0.8.Online'!J:J,'B0.8.Online'!A:A,'B0.SUM (tuần 0)'!$A489)</f>
        <v>0</v>
      </c>
      <c r="Q489" s="57">
        <f t="shared" si="42"/>
        <v>0</v>
      </c>
      <c r="R489" s="55"/>
      <c r="S489" s="55">
        <f>SUMIFS('B0.3.XK'!K:K,'B0.3.XK'!A:A,'B0.SUM (tuần 0)'!$A489)</f>
        <v>0</v>
      </c>
      <c r="T489" s="55"/>
      <c r="U489" s="55">
        <f>SUMIFS('B0.5.GT2'!K:K,'B0.5.GT2'!A:A,'B0.SUM (tuần 0)'!$A489)</f>
        <v>0</v>
      </c>
      <c r="V489" s="55">
        <f>SUMIFS('B0.4.OEM'!K:K,'B0.4.OEM'!A:A,'B0.SUM (tuần 0)'!$A489)</f>
        <v>0</v>
      </c>
      <c r="W489" s="55"/>
      <c r="X489" s="55">
        <f>SUMIFS('B0.8.Online'!K:K,'B0.8.Online'!A:A,'B0.SUM (tuần 0)'!$A489)</f>
        <v>0</v>
      </c>
      <c r="Y489" s="58">
        <f t="shared" si="43"/>
        <v>0</v>
      </c>
      <c r="Z489" s="55"/>
      <c r="AA489" s="55">
        <f>SUMIFS('B0.3.XK'!L:L,'B0.3.XK'!A:A,'B0.SUM (tuần 0)'!$A489)</f>
        <v>0</v>
      </c>
      <c r="AB489" s="55"/>
      <c r="AC489" s="55">
        <f>SUMIFS('B0.5.GT2'!L:L,'B0.5.GT2'!A:A,'B0.SUM (tuần 0)'!$A489)</f>
        <v>0</v>
      </c>
      <c r="AD489" s="55">
        <f>SUMIFS('B0.4.OEM'!L:L,'B0.4.OEM'!A:A,'B0.SUM (tuần 0)'!$A489)</f>
        <v>0</v>
      </c>
      <c r="AE489" s="55"/>
      <c r="AF489" s="55">
        <f>SUMIFS('B0.8.Online'!L:L,'B0.8.Online'!A:A,'B0.SUM (tuần 0)'!$A489)</f>
        <v>0</v>
      </c>
      <c r="AG489" s="59">
        <f t="shared" si="44"/>
        <v>0</v>
      </c>
      <c r="AH489" s="60"/>
      <c r="AI489" s="60">
        <f>SUMIFS('B0.3.XK'!M:M,'B0.3.XK'!A:A,'B0.SUM (tuần 0)'!$A489)</f>
        <v>0</v>
      </c>
      <c r="AJ489" s="60"/>
      <c r="AK489" s="60">
        <f>SUMIFS('B0.5.GT2'!M:M,'B0.5.GT2'!A:A,'B0.SUM (tuần 0)'!$A489)</f>
        <v>0</v>
      </c>
      <c r="AL489" s="55">
        <f>SUMIFS('B0.4.OEM'!M:M,'B0.4.OEM'!A:A,'B0.SUM (tuần 0)'!$A489)</f>
        <v>0</v>
      </c>
      <c r="AM489" s="60"/>
      <c r="AN489" s="60">
        <f>SUMIFS('B0.8.Online'!M:M,'B0.8.Online'!A:A,'B0.SUM (tuần 0)'!$A489)</f>
        <v>0</v>
      </c>
      <c r="AO489" s="61"/>
      <c r="AP489" s="1">
        <f>SUMIFS('B1.SUM (tuần 4)'!$I:$I,'B1.SUM (tuần 4)'!$A:$A,'B0.SUM (tuần 0)'!$A489)</f>
        <v>0</v>
      </c>
      <c r="AQ489" s="62">
        <f t="shared" si="45"/>
        <v>0</v>
      </c>
    </row>
    <row r="490" spans="1:43" ht="13.5" customHeight="1">
      <c r="A490" s="63">
        <v>2005020334</v>
      </c>
      <c r="B490" s="64" t="s">
        <v>740</v>
      </c>
      <c r="C490" s="64" t="s">
        <v>479</v>
      </c>
      <c r="D490" s="52" t="s">
        <v>42</v>
      </c>
      <c r="E490" s="52" t="s">
        <v>480</v>
      </c>
      <c r="F490" s="52"/>
      <c r="G490" s="52"/>
      <c r="H490" s="52">
        <v>21048</v>
      </c>
      <c r="I490" s="56">
        <f t="shared" si="41"/>
        <v>0</v>
      </c>
      <c r="J490" s="55"/>
      <c r="K490" s="55">
        <f>SUMIFS('B0.3.XK'!J:J,'B0.3.XK'!A:A,'B0.SUM (tuần 0)'!$A490)</f>
        <v>0</v>
      </c>
      <c r="L490" s="55"/>
      <c r="M490" s="55">
        <f>SUMIFS('B0.5.GT2'!K:K,'B0.5.GT2'!A:A,'B0.SUM (tuần 0)'!$A490)</f>
        <v>0</v>
      </c>
      <c r="N490" s="55">
        <f>SUMIFS('B0.4.OEM'!J:J,'B0.4.OEM'!A:A,'B0.SUM (tuần 0)'!$A490)</f>
        <v>0</v>
      </c>
      <c r="O490" s="55"/>
      <c r="P490" s="55">
        <f>SUMIFS('B0.8.Online'!J:J,'B0.8.Online'!A:A,'B0.SUM (tuần 0)'!$A490)</f>
        <v>0</v>
      </c>
      <c r="Q490" s="57">
        <f t="shared" si="42"/>
        <v>0</v>
      </c>
      <c r="R490" s="55"/>
      <c r="S490" s="55">
        <f>SUMIFS('B0.3.XK'!K:K,'B0.3.XK'!A:A,'B0.SUM (tuần 0)'!$A490)</f>
        <v>0</v>
      </c>
      <c r="T490" s="55"/>
      <c r="U490" s="55">
        <f>SUMIFS('B0.5.GT2'!K:K,'B0.5.GT2'!A:A,'B0.SUM (tuần 0)'!$A490)</f>
        <v>0</v>
      </c>
      <c r="V490" s="55">
        <f>SUMIFS('B0.4.OEM'!K:K,'B0.4.OEM'!A:A,'B0.SUM (tuần 0)'!$A490)</f>
        <v>0</v>
      </c>
      <c r="W490" s="55"/>
      <c r="X490" s="55">
        <f>SUMIFS('B0.8.Online'!K:K,'B0.8.Online'!A:A,'B0.SUM (tuần 0)'!$A490)</f>
        <v>0</v>
      </c>
      <c r="Y490" s="58">
        <f t="shared" si="43"/>
        <v>0</v>
      </c>
      <c r="Z490" s="55"/>
      <c r="AA490" s="55">
        <f>SUMIFS('B0.3.XK'!L:L,'B0.3.XK'!A:A,'B0.SUM (tuần 0)'!$A490)</f>
        <v>0</v>
      </c>
      <c r="AB490" s="55"/>
      <c r="AC490" s="55">
        <f>SUMIFS('B0.5.GT2'!L:L,'B0.5.GT2'!A:A,'B0.SUM (tuần 0)'!$A490)</f>
        <v>0</v>
      </c>
      <c r="AD490" s="55">
        <f>SUMIFS('B0.4.OEM'!L:L,'B0.4.OEM'!A:A,'B0.SUM (tuần 0)'!$A490)</f>
        <v>0</v>
      </c>
      <c r="AE490" s="55"/>
      <c r="AF490" s="55">
        <f>SUMIFS('B0.8.Online'!L:L,'B0.8.Online'!A:A,'B0.SUM (tuần 0)'!$A490)</f>
        <v>0</v>
      </c>
      <c r="AG490" s="59">
        <f t="shared" si="44"/>
        <v>0</v>
      </c>
      <c r="AH490" s="60"/>
      <c r="AI490" s="60">
        <f>SUMIFS('B0.3.XK'!M:M,'B0.3.XK'!A:A,'B0.SUM (tuần 0)'!$A490)</f>
        <v>0</v>
      </c>
      <c r="AJ490" s="60"/>
      <c r="AK490" s="60">
        <f>SUMIFS('B0.5.GT2'!M:M,'B0.5.GT2'!A:A,'B0.SUM (tuần 0)'!$A490)</f>
        <v>0</v>
      </c>
      <c r="AL490" s="55">
        <f>SUMIFS('B0.4.OEM'!M:M,'B0.4.OEM'!A:A,'B0.SUM (tuần 0)'!$A490)</f>
        <v>0</v>
      </c>
      <c r="AM490" s="60"/>
      <c r="AN490" s="60">
        <f>SUMIFS('B0.8.Online'!M:M,'B0.8.Online'!A:A,'B0.SUM (tuần 0)'!$A490)</f>
        <v>0</v>
      </c>
      <c r="AO490" s="61"/>
      <c r="AP490" s="1">
        <f>SUMIFS('B1.SUM (tuần 4)'!$I:$I,'B1.SUM (tuần 4)'!$A:$A,'B0.SUM (tuần 0)'!$A490)</f>
        <v>0</v>
      </c>
      <c r="AQ490" s="62">
        <f t="shared" si="45"/>
        <v>0</v>
      </c>
    </row>
    <row r="491" spans="1:43" ht="13.5" customHeight="1">
      <c r="A491" s="63">
        <v>2005090007</v>
      </c>
      <c r="B491" s="64" t="s">
        <v>741</v>
      </c>
      <c r="C491" s="64" t="s">
        <v>742</v>
      </c>
      <c r="D491" s="52" t="s">
        <v>42</v>
      </c>
      <c r="E491" s="52" t="s">
        <v>477</v>
      </c>
      <c r="F491" s="52"/>
      <c r="G491" s="52"/>
      <c r="H491" s="52">
        <v>16707</v>
      </c>
      <c r="I491" s="56">
        <f t="shared" si="41"/>
        <v>200</v>
      </c>
      <c r="J491" s="55"/>
      <c r="K491" s="55">
        <f>SUMIFS('B0.3.XK'!J:J,'B0.3.XK'!A:A,'B0.SUM (tuần 0)'!$A491)</f>
        <v>200</v>
      </c>
      <c r="L491" s="55"/>
      <c r="M491" s="55">
        <f>SUMIFS('B0.5.GT2'!K:K,'B0.5.GT2'!A:A,'B0.SUM (tuần 0)'!$A491)</f>
        <v>0</v>
      </c>
      <c r="N491" s="55">
        <f>SUMIFS('B0.4.OEM'!J:J,'B0.4.OEM'!A:A,'B0.SUM (tuần 0)'!$A491)</f>
        <v>0</v>
      </c>
      <c r="O491" s="55"/>
      <c r="P491" s="55">
        <f>SUMIFS('B0.8.Online'!J:J,'B0.8.Online'!A:A,'B0.SUM (tuần 0)'!$A491)</f>
        <v>0</v>
      </c>
      <c r="Q491" s="57">
        <f t="shared" si="42"/>
        <v>0</v>
      </c>
      <c r="R491" s="55"/>
      <c r="S491" s="55">
        <f>SUMIFS('B0.3.XK'!K:K,'B0.3.XK'!A:A,'B0.SUM (tuần 0)'!$A491)</f>
        <v>0</v>
      </c>
      <c r="T491" s="55"/>
      <c r="U491" s="55">
        <f>SUMIFS('B0.5.GT2'!K:K,'B0.5.GT2'!A:A,'B0.SUM (tuần 0)'!$A491)</f>
        <v>0</v>
      </c>
      <c r="V491" s="55">
        <f>SUMIFS('B0.4.OEM'!K:K,'B0.4.OEM'!A:A,'B0.SUM (tuần 0)'!$A491)</f>
        <v>0</v>
      </c>
      <c r="W491" s="55"/>
      <c r="X491" s="55">
        <f>SUMIFS('B0.8.Online'!K:K,'B0.8.Online'!A:A,'B0.SUM (tuần 0)'!$A491)</f>
        <v>0</v>
      </c>
      <c r="Y491" s="58">
        <f t="shared" si="43"/>
        <v>0</v>
      </c>
      <c r="Z491" s="55"/>
      <c r="AA491" s="55">
        <f>SUMIFS('B0.3.XK'!L:L,'B0.3.XK'!A:A,'B0.SUM (tuần 0)'!$A491)</f>
        <v>0</v>
      </c>
      <c r="AB491" s="55"/>
      <c r="AC491" s="55">
        <f>SUMIFS('B0.5.GT2'!L:L,'B0.5.GT2'!A:A,'B0.SUM (tuần 0)'!$A491)</f>
        <v>0</v>
      </c>
      <c r="AD491" s="55">
        <f>SUMIFS('B0.4.OEM'!L:L,'B0.4.OEM'!A:A,'B0.SUM (tuần 0)'!$A491)</f>
        <v>0</v>
      </c>
      <c r="AE491" s="55"/>
      <c r="AF491" s="55">
        <f>SUMIFS('B0.8.Online'!L:L,'B0.8.Online'!A:A,'B0.SUM (tuần 0)'!$A491)</f>
        <v>0</v>
      </c>
      <c r="AG491" s="59">
        <f t="shared" si="44"/>
        <v>0</v>
      </c>
      <c r="AH491" s="60"/>
      <c r="AI491" s="60">
        <f>SUMIFS('B0.3.XK'!M:M,'B0.3.XK'!A:A,'B0.SUM (tuần 0)'!$A491)</f>
        <v>0</v>
      </c>
      <c r="AJ491" s="60"/>
      <c r="AK491" s="60">
        <f>SUMIFS('B0.5.GT2'!M:M,'B0.5.GT2'!A:A,'B0.SUM (tuần 0)'!$A491)</f>
        <v>0</v>
      </c>
      <c r="AL491" s="55">
        <f>SUMIFS('B0.4.OEM'!M:M,'B0.4.OEM'!A:A,'B0.SUM (tuần 0)'!$A491)</f>
        <v>0</v>
      </c>
      <c r="AM491" s="60"/>
      <c r="AN491" s="60">
        <f>SUMIFS('B0.8.Online'!M:M,'B0.8.Online'!A:A,'B0.SUM (tuần 0)'!$A491)</f>
        <v>0</v>
      </c>
      <c r="AO491" s="61"/>
      <c r="AP491" s="1">
        <f>SUMIFS('B1.SUM (tuần 4)'!$I:$I,'B1.SUM (tuần 4)'!$A:$A,'B0.SUM (tuần 0)'!$A491)</f>
        <v>0</v>
      </c>
      <c r="AQ491" s="62">
        <f t="shared" si="45"/>
        <v>200</v>
      </c>
    </row>
    <row r="492" spans="1:43" ht="13.5" customHeight="1">
      <c r="A492" s="63">
        <v>2005090023</v>
      </c>
      <c r="B492" s="64" t="s">
        <v>743</v>
      </c>
      <c r="C492" s="64" t="s">
        <v>742</v>
      </c>
      <c r="D492" s="52" t="s">
        <v>42</v>
      </c>
      <c r="E492" s="52" t="s">
        <v>477</v>
      </c>
      <c r="F492" s="52"/>
      <c r="G492" s="52"/>
      <c r="H492" s="52">
        <v>48647</v>
      </c>
      <c r="I492" s="56">
        <f t="shared" si="41"/>
        <v>5000</v>
      </c>
      <c r="J492" s="55"/>
      <c r="K492" s="55">
        <f>SUMIFS('B0.3.XK'!J:J,'B0.3.XK'!A:A,'B0.SUM (tuần 0)'!$A492)</f>
        <v>5000</v>
      </c>
      <c r="L492" s="55"/>
      <c r="M492" s="55">
        <f>SUMIFS('B0.5.GT2'!K:K,'B0.5.GT2'!A:A,'B0.SUM (tuần 0)'!$A492)</f>
        <v>0</v>
      </c>
      <c r="N492" s="55">
        <f>SUMIFS('B0.4.OEM'!J:J,'B0.4.OEM'!A:A,'B0.SUM (tuần 0)'!$A492)</f>
        <v>0</v>
      </c>
      <c r="O492" s="55"/>
      <c r="P492" s="55">
        <f>SUMIFS('B0.8.Online'!J:J,'B0.8.Online'!A:A,'B0.SUM (tuần 0)'!$A492)</f>
        <v>0</v>
      </c>
      <c r="Q492" s="57">
        <f t="shared" si="42"/>
        <v>0</v>
      </c>
      <c r="R492" s="55"/>
      <c r="S492" s="55">
        <f>SUMIFS('B0.3.XK'!K:K,'B0.3.XK'!A:A,'B0.SUM (tuần 0)'!$A492)</f>
        <v>0</v>
      </c>
      <c r="T492" s="55"/>
      <c r="U492" s="55">
        <f>SUMIFS('B0.5.GT2'!K:K,'B0.5.GT2'!A:A,'B0.SUM (tuần 0)'!$A492)</f>
        <v>0</v>
      </c>
      <c r="V492" s="55">
        <f>SUMIFS('B0.4.OEM'!K:K,'B0.4.OEM'!A:A,'B0.SUM (tuần 0)'!$A492)</f>
        <v>0</v>
      </c>
      <c r="W492" s="55"/>
      <c r="X492" s="55">
        <f>SUMIFS('B0.8.Online'!K:K,'B0.8.Online'!A:A,'B0.SUM (tuần 0)'!$A492)</f>
        <v>0</v>
      </c>
      <c r="Y492" s="58">
        <f t="shared" si="43"/>
        <v>0</v>
      </c>
      <c r="Z492" s="55"/>
      <c r="AA492" s="55">
        <f>SUMIFS('B0.3.XK'!L:L,'B0.3.XK'!A:A,'B0.SUM (tuần 0)'!$A492)</f>
        <v>0</v>
      </c>
      <c r="AB492" s="55"/>
      <c r="AC492" s="55">
        <f>SUMIFS('B0.5.GT2'!L:L,'B0.5.GT2'!A:A,'B0.SUM (tuần 0)'!$A492)</f>
        <v>0</v>
      </c>
      <c r="AD492" s="55">
        <f>SUMIFS('B0.4.OEM'!L:L,'B0.4.OEM'!A:A,'B0.SUM (tuần 0)'!$A492)</f>
        <v>0</v>
      </c>
      <c r="AE492" s="55"/>
      <c r="AF492" s="55">
        <f>SUMIFS('B0.8.Online'!L:L,'B0.8.Online'!A:A,'B0.SUM (tuần 0)'!$A492)</f>
        <v>0</v>
      </c>
      <c r="AG492" s="59">
        <f t="shared" si="44"/>
        <v>0</v>
      </c>
      <c r="AH492" s="60"/>
      <c r="AI492" s="60">
        <f>SUMIFS('B0.3.XK'!M:M,'B0.3.XK'!A:A,'B0.SUM (tuần 0)'!$A492)</f>
        <v>0</v>
      </c>
      <c r="AJ492" s="60"/>
      <c r="AK492" s="60">
        <f>SUMIFS('B0.5.GT2'!M:M,'B0.5.GT2'!A:A,'B0.SUM (tuần 0)'!$A492)</f>
        <v>0</v>
      </c>
      <c r="AL492" s="55">
        <f>SUMIFS('B0.4.OEM'!M:M,'B0.4.OEM'!A:A,'B0.SUM (tuần 0)'!$A492)</f>
        <v>0</v>
      </c>
      <c r="AM492" s="60"/>
      <c r="AN492" s="60">
        <f>SUMIFS('B0.8.Online'!M:M,'B0.8.Online'!A:A,'B0.SUM (tuần 0)'!$A492)</f>
        <v>0</v>
      </c>
      <c r="AO492" s="61"/>
      <c r="AP492" s="1">
        <f>SUMIFS('B1.SUM (tuần 4)'!$I:$I,'B1.SUM (tuần 4)'!$A:$A,'B0.SUM (tuần 0)'!$A492)</f>
        <v>0</v>
      </c>
      <c r="AQ492" s="62">
        <f t="shared" si="45"/>
        <v>5000</v>
      </c>
    </row>
    <row r="493" spans="1:43" ht="13.5" customHeight="1">
      <c r="A493" s="63">
        <v>2005090042</v>
      </c>
      <c r="B493" s="64" t="s">
        <v>744</v>
      </c>
      <c r="C493" s="64" t="s">
        <v>742</v>
      </c>
      <c r="D493" s="52" t="s">
        <v>42</v>
      </c>
      <c r="E493" s="52" t="s">
        <v>477</v>
      </c>
      <c r="F493" s="52"/>
      <c r="G493" s="52"/>
      <c r="H493" s="52">
        <v>33413</v>
      </c>
      <c r="I493" s="56">
        <f t="shared" si="41"/>
        <v>0</v>
      </c>
      <c r="J493" s="55"/>
      <c r="K493" s="55">
        <f>SUMIFS('B0.3.XK'!J:J,'B0.3.XK'!A:A,'B0.SUM (tuần 0)'!$A493)</f>
        <v>0</v>
      </c>
      <c r="L493" s="55"/>
      <c r="M493" s="55">
        <f>SUMIFS('B0.5.GT2'!K:K,'B0.5.GT2'!A:A,'B0.SUM (tuần 0)'!$A493)</f>
        <v>0</v>
      </c>
      <c r="N493" s="55">
        <f>SUMIFS('B0.4.OEM'!J:J,'B0.4.OEM'!A:A,'B0.SUM (tuần 0)'!$A493)</f>
        <v>0</v>
      </c>
      <c r="O493" s="55"/>
      <c r="P493" s="55">
        <f>SUMIFS('B0.8.Online'!J:J,'B0.8.Online'!A:A,'B0.SUM (tuần 0)'!$A493)</f>
        <v>0</v>
      </c>
      <c r="Q493" s="57">
        <f t="shared" si="42"/>
        <v>0</v>
      </c>
      <c r="R493" s="55"/>
      <c r="S493" s="55">
        <f>SUMIFS('B0.3.XK'!K:K,'B0.3.XK'!A:A,'B0.SUM (tuần 0)'!$A493)</f>
        <v>0</v>
      </c>
      <c r="T493" s="55"/>
      <c r="U493" s="55">
        <f>SUMIFS('B0.5.GT2'!K:K,'B0.5.GT2'!A:A,'B0.SUM (tuần 0)'!$A493)</f>
        <v>0</v>
      </c>
      <c r="V493" s="55">
        <f>SUMIFS('B0.4.OEM'!K:K,'B0.4.OEM'!A:A,'B0.SUM (tuần 0)'!$A493)</f>
        <v>0</v>
      </c>
      <c r="W493" s="55"/>
      <c r="X493" s="55">
        <f>SUMIFS('B0.8.Online'!K:K,'B0.8.Online'!A:A,'B0.SUM (tuần 0)'!$A493)</f>
        <v>0</v>
      </c>
      <c r="Y493" s="58">
        <f t="shared" si="43"/>
        <v>0</v>
      </c>
      <c r="Z493" s="55"/>
      <c r="AA493" s="55">
        <f>SUMIFS('B0.3.XK'!L:L,'B0.3.XK'!A:A,'B0.SUM (tuần 0)'!$A493)</f>
        <v>0</v>
      </c>
      <c r="AB493" s="55"/>
      <c r="AC493" s="55">
        <f>SUMIFS('B0.5.GT2'!L:L,'B0.5.GT2'!A:A,'B0.SUM (tuần 0)'!$A493)</f>
        <v>0</v>
      </c>
      <c r="AD493" s="55">
        <f>SUMIFS('B0.4.OEM'!L:L,'B0.4.OEM'!A:A,'B0.SUM (tuần 0)'!$A493)</f>
        <v>0</v>
      </c>
      <c r="AE493" s="55"/>
      <c r="AF493" s="55">
        <f>SUMIFS('B0.8.Online'!L:L,'B0.8.Online'!A:A,'B0.SUM (tuần 0)'!$A493)</f>
        <v>0</v>
      </c>
      <c r="AG493" s="59">
        <f t="shared" si="44"/>
        <v>0</v>
      </c>
      <c r="AH493" s="60"/>
      <c r="AI493" s="60">
        <f>SUMIFS('B0.3.XK'!M:M,'B0.3.XK'!A:A,'B0.SUM (tuần 0)'!$A493)</f>
        <v>0</v>
      </c>
      <c r="AJ493" s="60"/>
      <c r="AK493" s="60">
        <f>SUMIFS('B0.5.GT2'!M:M,'B0.5.GT2'!A:A,'B0.SUM (tuần 0)'!$A493)</f>
        <v>0</v>
      </c>
      <c r="AL493" s="55">
        <f>SUMIFS('B0.4.OEM'!M:M,'B0.4.OEM'!A:A,'B0.SUM (tuần 0)'!$A493)</f>
        <v>0</v>
      </c>
      <c r="AM493" s="60"/>
      <c r="AN493" s="60">
        <f>SUMIFS('B0.8.Online'!M:M,'B0.8.Online'!A:A,'B0.SUM (tuần 0)'!$A493)</f>
        <v>0</v>
      </c>
      <c r="AO493" s="61"/>
      <c r="AP493" s="1">
        <f>SUMIFS('B1.SUM (tuần 4)'!$I:$I,'B1.SUM (tuần 4)'!$A:$A,'B0.SUM (tuần 0)'!$A493)</f>
        <v>0</v>
      </c>
      <c r="AQ493" s="62">
        <f t="shared" si="45"/>
        <v>0</v>
      </c>
    </row>
    <row r="494" spans="1:43" ht="13.5" customHeight="1">
      <c r="A494" s="63">
        <v>2007010014</v>
      </c>
      <c r="B494" s="64" t="s">
        <v>745</v>
      </c>
      <c r="C494" s="64" t="s">
        <v>746</v>
      </c>
      <c r="D494" s="52" t="s">
        <v>309</v>
      </c>
      <c r="E494" s="52" t="s">
        <v>747</v>
      </c>
      <c r="F494" s="52"/>
      <c r="G494" s="52"/>
      <c r="H494" s="52">
        <v>16216</v>
      </c>
      <c r="I494" s="56">
        <f t="shared" si="41"/>
        <v>0</v>
      </c>
      <c r="J494" s="55"/>
      <c r="K494" s="55">
        <f>SUMIFS('B0.3.XK'!J:J,'B0.3.XK'!A:A,'B0.SUM (tuần 0)'!$A494)</f>
        <v>0</v>
      </c>
      <c r="L494" s="55"/>
      <c r="M494" s="55">
        <f>SUMIFS('B0.5.GT2'!K:K,'B0.5.GT2'!A:A,'B0.SUM (tuần 0)'!$A494)</f>
        <v>0</v>
      </c>
      <c r="N494" s="55">
        <f>SUMIFS('B0.4.OEM'!J:J,'B0.4.OEM'!A:A,'B0.SUM (tuần 0)'!$A494)</f>
        <v>0</v>
      </c>
      <c r="O494" s="55"/>
      <c r="P494" s="55">
        <f>SUMIFS('B0.8.Online'!J:J,'B0.8.Online'!A:A,'B0.SUM (tuần 0)'!$A494)</f>
        <v>0</v>
      </c>
      <c r="Q494" s="57">
        <f t="shared" si="42"/>
        <v>0</v>
      </c>
      <c r="R494" s="55"/>
      <c r="S494" s="55">
        <f>SUMIFS('B0.3.XK'!K:K,'B0.3.XK'!A:A,'B0.SUM (tuần 0)'!$A494)</f>
        <v>0</v>
      </c>
      <c r="T494" s="55"/>
      <c r="U494" s="55">
        <f>SUMIFS('B0.5.GT2'!K:K,'B0.5.GT2'!A:A,'B0.SUM (tuần 0)'!$A494)</f>
        <v>0</v>
      </c>
      <c r="V494" s="55">
        <f>SUMIFS('B0.4.OEM'!K:K,'B0.4.OEM'!A:A,'B0.SUM (tuần 0)'!$A494)</f>
        <v>0</v>
      </c>
      <c r="W494" s="55"/>
      <c r="X494" s="55">
        <f>SUMIFS('B0.8.Online'!K:K,'B0.8.Online'!A:A,'B0.SUM (tuần 0)'!$A494)</f>
        <v>0</v>
      </c>
      <c r="Y494" s="58">
        <f t="shared" si="43"/>
        <v>0</v>
      </c>
      <c r="Z494" s="55"/>
      <c r="AA494" s="55">
        <f>SUMIFS('B0.3.XK'!L:L,'B0.3.XK'!A:A,'B0.SUM (tuần 0)'!$A494)</f>
        <v>0</v>
      </c>
      <c r="AB494" s="55"/>
      <c r="AC494" s="55">
        <f>SUMIFS('B0.5.GT2'!L:L,'B0.5.GT2'!A:A,'B0.SUM (tuần 0)'!$A494)</f>
        <v>0</v>
      </c>
      <c r="AD494" s="55">
        <f>SUMIFS('B0.4.OEM'!L:L,'B0.4.OEM'!A:A,'B0.SUM (tuần 0)'!$A494)</f>
        <v>0</v>
      </c>
      <c r="AE494" s="55"/>
      <c r="AF494" s="55">
        <f>SUMIFS('B0.8.Online'!L:L,'B0.8.Online'!A:A,'B0.SUM (tuần 0)'!$A494)</f>
        <v>0</v>
      </c>
      <c r="AG494" s="59">
        <f t="shared" si="44"/>
        <v>0</v>
      </c>
      <c r="AH494" s="60"/>
      <c r="AI494" s="60">
        <f>SUMIFS('B0.3.XK'!M:M,'B0.3.XK'!A:A,'B0.SUM (tuần 0)'!$A494)</f>
        <v>0</v>
      </c>
      <c r="AJ494" s="60"/>
      <c r="AK494" s="60">
        <f>SUMIFS('B0.5.GT2'!M:M,'B0.5.GT2'!A:A,'B0.SUM (tuần 0)'!$A494)</f>
        <v>0</v>
      </c>
      <c r="AL494" s="55">
        <f>SUMIFS('B0.4.OEM'!M:M,'B0.4.OEM'!A:A,'B0.SUM (tuần 0)'!$A494)</f>
        <v>0</v>
      </c>
      <c r="AM494" s="60"/>
      <c r="AN494" s="60">
        <f>SUMIFS('B0.8.Online'!M:M,'B0.8.Online'!A:A,'B0.SUM (tuần 0)'!$A494)</f>
        <v>0</v>
      </c>
      <c r="AO494" s="61"/>
      <c r="AP494" s="1">
        <f>SUMIFS('B1.SUM (tuần 4)'!$I:$I,'B1.SUM (tuần 4)'!$A:$A,'B0.SUM (tuần 0)'!$A494)</f>
        <v>0</v>
      </c>
      <c r="AQ494" s="62">
        <f t="shared" si="45"/>
        <v>0</v>
      </c>
    </row>
    <row r="495" spans="1:43" ht="13.5" customHeight="1">
      <c r="A495" s="63">
        <v>2007010021</v>
      </c>
      <c r="B495" s="64" t="s">
        <v>748</v>
      </c>
      <c r="C495" s="64" t="s">
        <v>749</v>
      </c>
      <c r="D495" s="52" t="s">
        <v>309</v>
      </c>
      <c r="E495" s="52" t="s">
        <v>747</v>
      </c>
      <c r="F495" s="52"/>
      <c r="G495" s="52"/>
      <c r="H495" s="52">
        <v>7630</v>
      </c>
      <c r="I495" s="56">
        <f t="shared" si="41"/>
        <v>200</v>
      </c>
      <c r="J495" s="55"/>
      <c r="K495" s="55">
        <f>SUMIFS('B0.3.XK'!J:J,'B0.3.XK'!A:A,'B0.SUM (tuần 0)'!$A495)</f>
        <v>0</v>
      </c>
      <c r="L495" s="55"/>
      <c r="M495" s="55">
        <f>SUMIFS('B0.5.GT2'!K:K,'B0.5.GT2'!A:A,'B0.SUM (tuần 0)'!$A495)</f>
        <v>0</v>
      </c>
      <c r="N495" s="55">
        <f>SUMIFS('B0.4.OEM'!J:J,'B0.4.OEM'!A:A,'B0.SUM (tuần 0)'!$A495)</f>
        <v>0</v>
      </c>
      <c r="O495" s="55"/>
      <c r="P495" s="55">
        <f>SUMIFS('B0.8.Online'!J:J,'B0.8.Online'!A:A,'B0.SUM (tuần 0)'!$A495)</f>
        <v>200</v>
      </c>
      <c r="Q495" s="57">
        <f t="shared" si="42"/>
        <v>200</v>
      </c>
      <c r="R495" s="55"/>
      <c r="S495" s="55">
        <f>SUMIFS('B0.3.XK'!K:K,'B0.3.XK'!A:A,'B0.SUM (tuần 0)'!$A495)</f>
        <v>0</v>
      </c>
      <c r="T495" s="55"/>
      <c r="U495" s="55">
        <f>SUMIFS('B0.5.GT2'!K:K,'B0.5.GT2'!A:A,'B0.SUM (tuần 0)'!$A495)</f>
        <v>0</v>
      </c>
      <c r="V495" s="55">
        <f>SUMIFS('B0.4.OEM'!K:K,'B0.4.OEM'!A:A,'B0.SUM (tuần 0)'!$A495)</f>
        <v>0</v>
      </c>
      <c r="W495" s="55"/>
      <c r="X495" s="55">
        <f>SUMIFS('B0.8.Online'!K:K,'B0.8.Online'!A:A,'B0.SUM (tuần 0)'!$A495)</f>
        <v>200</v>
      </c>
      <c r="Y495" s="58">
        <f t="shared" si="43"/>
        <v>200</v>
      </c>
      <c r="Z495" s="55"/>
      <c r="AA495" s="55">
        <f>SUMIFS('B0.3.XK'!L:L,'B0.3.XK'!A:A,'B0.SUM (tuần 0)'!$A495)</f>
        <v>0</v>
      </c>
      <c r="AB495" s="55"/>
      <c r="AC495" s="55">
        <f>SUMIFS('B0.5.GT2'!L:L,'B0.5.GT2'!A:A,'B0.SUM (tuần 0)'!$A495)</f>
        <v>0</v>
      </c>
      <c r="AD495" s="55">
        <f>SUMIFS('B0.4.OEM'!L:L,'B0.4.OEM'!A:A,'B0.SUM (tuần 0)'!$A495)</f>
        <v>0</v>
      </c>
      <c r="AE495" s="55"/>
      <c r="AF495" s="55">
        <f>SUMIFS('B0.8.Online'!L:L,'B0.8.Online'!A:A,'B0.SUM (tuần 0)'!$A495)</f>
        <v>200</v>
      </c>
      <c r="AG495" s="59">
        <f t="shared" si="44"/>
        <v>200</v>
      </c>
      <c r="AH495" s="60"/>
      <c r="AI495" s="60">
        <f>SUMIFS('B0.3.XK'!M:M,'B0.3.XK'!A:A,'B0.SUM (tuần 0)'!$A495)</f>
        <v>0</v>
      </c>
      <c r="AJ495" s="60"/>
      <c r="AK495" s="60">
        <f>SUMIFS('B0.5.GT2'!M:M,'B0.5.GT2'!A:A,'B0.SUM (tuần 0)'!$A495)</f>
        <v>0</v>
      </c>
      <c r="AL495" s="55">
        <f>SUMIFS('B0.4.OEM'!M:M,'B0.4.OEM'!A:A,'B0.SUM (tuần 0)'!$A495)</f>
        <v>0</v>
      </c>
      <c r="AM495" s="60"/>
      <c r="AN495" s="60">
        <f>SUMIFS('B0.8.Online'!M:M,'B0.8.Online'!A:A,'B0.SUM (tuần 0)'!$A495)</f>
        <v>200</v>
      </c>
      <c r="AO495" s="61"/>
      <c r="AP495" s="1">
        <f>SUMIFS('B1.SUM (tuần 4)'!$I:$I,'B1.SUM (tuần 4)'!$A:$A,'B0.SUM (tuần 0)'!$A495)</f>
        <v>0</v>
      </c>
      <c r="AQ495" s="62">
        <f t="shared" si="45"/>
        <v>200</v>
      </c>
    </row>
    <row r="496" spans="1:43" ht="13.5" customHeight="1">
      <c r="A496" s="63">
        <v>2007010026</v>
      </c>
      <c r="B496" s="64" t="s">
        <v>750</v>
      </c>
      <c r="C496" s="64" t="s">
        <v>751</v>
      </c>
      <c r="D496" s="52" t="s">
        <v>309</v>
      </c>
      <c r="E496" s="52" t="s">
        <v>747</v>
      </c>
      <c r="F496" s="52"/>
      <c r="G496" s="52"/>
      <c r="H496" s="52">
        <v>7016</v>
      </c>
      <c r="I496" s="56">
        <f t="shared" si="41"/>
        <v>10000</v>
      </c>
      <c r="J496" s="55"/>
      <c r="K496" s="55">
        <f>SUMIFS('B0.3.XK'!J:J,'B0.3.XK'!A:A,'B0.SUM (tuần 0)'!$A496)</f>
        <v>0</v>
      </c>
      <c r="L496" s="55"/>
      <c r="M496" s="55">
        <f>SUMIFS('B0.5.GT2'!K:K,'B0.5.GT2'!A:A,'B0.SUM (tuần 0)'!$A496)</f>
        <v>0</v>
      </c>
      <c r="N496" s="55">
        <f>SUMIFS('B0.4.OEM'!J:J,'B0.4.OEM'!A:A,'B0.SUM (tuần 0)'!$A496)</f>
        <v>10000</v>
      </c>
      <c r="O496" s="55"/>
      <c r="P496" s="55">
        <f>SUMIFS('B0.8.Online'!J:J,'B0.8.Online'!A:A,'B0.SUM (tuần 0)'!$A496)</f>
        <v>0</v>
      </c>
      <c r="Q496" s="57">
        <f t="shared" si="42"/>
        <v>10021</v>
      </c>
      <c r="R496" s="55"/>
      <c r="S496" s="55">
        <f>SUMIFS('B0.3.XK'!K:K,'B0.3.XK'!A:A,'B0.SUM (tuần 0)'!$A496)</f>
        <v>21</v>
      </c>
      <c r="T496" s="55"/>
      <c r="U496" s="55">
        <f>SUMIFS('B0.5.GT2'!K:K,'B0.5.GT2'!A:A,'B0.SUM (tuần 0)'!$A496)</f>
        <v>0</v>
      </c>
      <c r="V496" s="55">
        <f>SUMIFS('B0.4.OEM'!K:K,'B0.4.OEM'!A:A,'B0.SUM (tuần 0)'!$A496)</f>
        <v>10000</v>
      </c>
      <c r="W496" s="55"/>
      <c r="X496" s="55">
        <f>SUMIFS('B0.8.Online'!K:K,'B0.8.Online'!A:A,'B0.SUM (tuần 0)'!$A496)</f>
        <v>0</v>
      </c>
      <c r="Y496" s="58">
        <f t="shared" si="43"/>
        <v>15000</v>
      </c>
      <c r="Z496" s="55"/>
      <c r="AA496" s="55">
        <f>SUMIFS('B0.3.XK'!L:L,'B0.3.XK'!A:A,'B0.SUM (tuần 0)'!$A496)</f>
        <v>0</v>
      </c>
      <c r="AB496" s="55"/>
      <c r="AC496" s="55">
        <f>SUMIFS('B0.5.GT2'!L:L,'B0.5.GT2'!A:A,'B0.SUM (tuần 0)'!$A496)</f>
        <v>0</v>
      </c>
      <c r="AD496" s="55">
        <f>SUMIFS('B0.4.OEM'!L:L,'B0.4.OEM'!A:A,'B0.SUM (tuần 0)'!$A496)</f>
        <v>15000</v>
      </c>
      <c r="AE496" s="55"/>
      <c r="AF496" s="55">
        <f>SUMIFS('B0.8.Online'!L:L,'B0.8.Online'!A:A,'B0.SUM (tuần 0)'!$A496)</f>
        <v>0</v>
      </c>
      <c r="AG496" s="59">
        <f t="shared" si="44"/>
        <v>15000</v>
      </c>
      <c r="AH496" s="60"/>
      <c r="AI496" s="60">
        <f>SUMIFS('B0.3.XK'!M:M,'B0.3.XK'!A:A,'B0.SUM (tuần 0)'!$A496)</f>
        <v>0</v>
      </c>
      <c r="AJ496" s="60"/>
      <c r="AK496" s="60">
        <f>SUMIFS('B0.5.GT2'!M:M,'B0.5.GT2'!A:A,'B0.SUM (tuần 0)'!$A496)</f>
        <v>0</v>
      </c>
      <c r="AL496" s="55">
        <f>SUMIFS('B0.4.OEM'!M:M,'B0.4.OEM'!A:A,'B0.SUM (tuần 0)'!$A496)</f>
        <v>15000</v>
      </c>
      <c r="AM496" s="60"/>
      <c r="AN496" s="60">
        <f>SUMIFS('B0.8.Online'!M:M,'B0.8.Online'!A:A,'B0.SUM (tuần 0)'!$A496)</f>
        <v>0</v>
      </c>
      <c r="AO496" s="61"/>
      <c r="AP496" s="1">
        <f>SUMIFS('B1.SUM (tuần 4)'!$I:$I,'B1.SUM (tuần 4)'!$A:$A,'B0.SUM (tuần 0)'!$A496)</f>
        <v>0</v>
      </c>
      <c r="AQ496" s="62">
        <f t="shared" si="45"/>
        <v>10000</v>
      </c>
    </row>
    <row r="497" spans="1:43" ht="13.5" customHeight="1">
      <c r="A497" s="63">
        <v>2007020014</v>
      </c>
      <c r="B497" s="64" t="s">
        <v>752</v>
      </c>
      <c r="C497" s="64" t="s">
        <v>753</v>
      </c>
      <c r="D497" s="52" t="s">
        <v>309</v>
      </c>
      <c r="E497" s="52" t="s">
        <v>747</v>
      </c>
      <c r="F497" s="52"/>
      <c r="G497" s="52"/>
      <c r="H497" s="52">
        <v>16575</v>
      </c>
      <c r="I497" s="56">
        <f t="shared" si="41"/>
        <v>0</v>
      </c>
      <c r="J497" s="55"/>
      <c r="K497" s="55">
        <f>SUMIFS('B0.3.XK'!J:J,'B0.3.XK'!A:A,'B0.SUM (tuần 0)'!$A497)</f>
        <v>0</v>
      </c>
      <c r="L497" s="55"/>
      <c r="M497" s="55">
        <f>SUMIFS('B0.5.GT2'!K:K,'B0.5.GT2'!A:A,'B0.SUM (tuần 0)'!$A497)</f>
        <v>0</v>
      </c>
      <c r="N497" s="55">
        <f>SUMIFS('B0.4.OEM'!J:J,'B0.4.OEM'!A:A,'B0.SUM (tuần 0)'!$A497)</f>
        <v>0</v>
      </c>
      <c r="O497" s="55"/>
      <c r="P497" s="55">
        <f>SUMIFS('B0.8.Online'!J:J,'B0.8.Online'!A:A,'B0.SUM (tuần 0)'!$A497)</f>
        <v>0</v>
      </c>
      <c r="Q497" s="57">
        <f t="shared" si="42"/>
        <v>0</v>
      </c>
      <c r="R497" s="55"/>
      <c r="S497" s="55">
        <f>SUMIFS('B0.3.XK'!K:K,'B0.3.XK'!A:A,'B0.SUM (tuần 0)'!$A497)</f>
        <v>0</v>
      </c>
      <c r="T497" s="55"/>
      <c r="U497" s="55">
        <f>SUMIFS('B0.5.GT2'!K:K,'B0.5.GT2'!A:A,'B0.SUM (tuần 0)'!$A497)</f>
        <v>0</v>
      </c>
      <c r="V497" s="55">
        <f>SUMIFS('B0.4.OEM'!K:K,'B0.4.OEM'!A:A,'B0.SUM (tuần 0)'!$A497)</f>
        <v>0</v>
      </c>
      <c r="W497" s="55"/>
      <c r="X497" s="55">
        <f>SUMIFS('B0.8.Online'!K:K,'B0.8.Online'!A:A,'B0.SUM (tuần 0)'!$A497)</f>
        <v>0</v>
      </c>
      <c r="Y497" s="58">
        <f t="shared" si="43"/>
        <v>0</v>
      </c>
      <c r="Z497" s="55"/>
      <c r="AA497" s="55">
        <f>SUMIFS('B0.3.XK'!L:L,'B0.3.XK'!A:A,'B0.SUM (tuần 0)'!$A497)</f>
        <v>0</v>
      </c>
      <c r="AB497" s="55"/>
      <c r="AC497" s="55">
        <f>SUMIFS('B0.5.GT2'!L:L,'B0.5.GT2'!A:A,'B0.SUM (tuần 0)'!$A497)</f>
        <v>0</v>
      </c>
      <c r="AD497" s="55">
        <f>SUMIFS('B0.4.OEM'!L:L,'B0.4.OEM'!A:A,'B0.SUM (tuần 0)'!$A497)</f>
        <v>0</v>
      </c>
      <c r="AE497" s="55"/>
      <c r="AF497" s="55">
        <f>SUMIFS('B0.8.Online'!L:L,'B0.8.Online'!A:A,'B0.SUM (tuần 0)'!$A497)</f>
        <v>0</v>
      </c>
      <c r="AG497" s="59">
        <f t="shared" si="44"/>
        <v>0</v>
      </c>
      <c r="AH497" s="60"/>
      <c r="AI497" s="60">
        <f>SUMIFS('B0.3.XK'!M:M,'B0.3.XK'!A:A,'B0.SUM (tuần 0)'!$A497)</f>
        <v>0</v>
      </c>
      <c r="AJ497" s="60"/>
      <c r="AK497" s="60">
        <f>SUMIFS('B0.5.GT2'!M:M,'B0.5.GT2'!A:A,'B0.SUM (tuần 0)'!$A497)</f>
        <v>0</v>
      </c>
      <c r="AL497" s="55">
        <f>SUMIFS('B0.4.OEM'!M:M,'B0.4.OEM'!A:A,'B0.SUM (tuần 0)'!$A497)</f>
        <v>0</v>
      </c>
      <c r="AM497" s="60"/>
      <c r="AN497" s="60">
        <f>SUMIFS('B0.8.Online'!M:M,'B0.8.Online'!A:A,'B0.SUM (tuần 0)'!$A497)</f>
        <v>0</v>
      </c>
      <c r="AO497" s="61"/>
      <c r="AP497" s="1">
        <f>SUMIFS('B1.SUM (tuần 4)'!$I:$I,'B1.SUM (tuần 4)'!$A:$A,'B0.SUM (tuần 0)'!$A497)</f>
        <v>0</v>
      </c>
      <c r="AQ497" s="62">
        <f t="shared" si="45"/>
        <v>0</v>
      </c>
    </row>
    <row r="498" spans="1:43" ht="13.5" customHeight="1">
      <c r="A498" s="63">
        <v>2007020018</v>
      </c>
      <c r="B498" s="64" t="s">
        <v>754</v>
      </c>
      <c r="C498" s="64" t="s">
        <v>755</v>
      </c>
      <c r="D498" s="52" t="s">
        <v>309</v>
      </c>
      <c r="E498" s="52" t="s">
        <v>747</v>
      </c>
      <c r="F498" s="52"/>
      <c r="G498" s="52"/>
      <c r="H498" s="52">
        <v>14618</v>
      </c>
      <c r="I498" s="56">
        <f t="shared" si="41"/>
        <v>0</v>
      </c>
      <c r="J498" s="55"/>
      <c r="K498" s="55">
        <f>SUMIFS('B0.3.XK'!J:J,'B0.3.XK'!A:A,'B0.SUM (tuần 0)'!$A498)</f>
        <v>0</v>
      </c>
      <c r="L498" s="55"/>
      <c r="M498" s="55">
        <f>SUMIFS('B0.5.GT2'!K:K,'B0.5.GT2'!A:A,'B0.SUM (tuần 0)'!$A498)</f>
        <v>0</v>
      </c>
      <c r="N498" s="55">
        <f>SUMIFS('B0.4.OEM'!J:J,'B0.4.OEM'!A:A,'B0.SUM (tuần 0)'!$A498)</f>
        <v>0</v>
      </c>
      <c r="O498" s="55"/>
      <c r="P498" s="55">
        <f>SUMIFS('B0.8.Online'!J:J,'B0.8.Online'!A:A,'B0.SUM (tuần 0)'!$A498)</f>
        <v>0</v>
      </c>
      <c r="Q498" s="57">
        <f t="shared" si="42"/>
        <v>0</v>
      </c>
      <c r="R498" s="55"/>
      <c r="S498" s="55">
        <f>SUMIFS('B0.3.XK'!K:K,'B0.3.XK'!A:A,'B0.SUM (tuần 0)'!$A498)</f>
        <v>0</v>
      </c>
      <c r="T498" s="55"/>
      <c r="U498" s="55">
        <f>SUMIFS('B0.5.GT2'!K:K,'B0.5.GT2'!A:A,'B0.SUM (tuần 0)'!$A498)</f>
        <v>0</v>
      </c>
      <c r="V498" s="55">
        <f>SUMIFS('B0.4.OEM'!K:K,'B0.4.OEM'!A:A,'B0.SUM (tuần 0)'!$A498)</f>
        <v>0</v>
      </c>
      <c r="W498" s="55"/>
      <c r="X498" s="55">
        <f>SUMIFS('B0.8.Online'!K:K,'B0.8.Online'!A:A,'B0.SUM (tuần 0)'!$A498)</f>
        <v>0</v>
      </c>
      <c r="Y498" s="58">
        <f t="shared" si="43"/>
        <v>0</v>
      </c>
      <c r="Z498" s="55"/>
      <c r="AA498" s="55">
        <f>SUMIFS('B0.3.XK'!L:L,'B0.3.XK'!A:A,'B0.SUM (tuần 0)'!$A498)</f>
        <v>0</v>
      </c>
      <c r="AB498" s="55"/>
      <c r="AC498" s="55">
        <f>SUMIFS('B0.5.GT2'!L:L,'B0.5.GT2'!A:A,'B0.SUM (tuần 0)'!$A498)</f>
        <v>0</v>
      </c>
      <c r="AD498" s="55">
        <f>SUMIFS('B0.4.OEM'!L:L,'B0.4.OEM'!A:A,'B0.SUM (tuần 0)'!$A498)</f>
        <v>0</v>
      </c>
      <c r="AE498" s="55"/>
      <c r="AF498" s="55">
        <f>SUMIFS('B0.8.Online'!L:L,'B0.8.Online'!A:A,'B0.SUM (tuần 0)'!$A498)</f>
        <v>0</v>
      </c>
      <c r="AG498" s="59">
        <f t="shared" si="44"/>
        <v>0</v>
      </c>
      <c r="AH498" s="60"/>
      <c r="AI498" s="60">
        <f>SUMIFS('B0.3.XK'!M:M,'B0.3.XK'!A:A,'B0.SUM (tuần 0)'!$A498)</f>
        <v>0</v>
      </c>
      <c r="AJ498" s="60"/>
      <c r="AK498" s="60">
        <f>SUMIFS('B0.5.GT2'!M:M,'B0.5.GT2'!A:A,'B0.SUM (tuần 0)'!$A498)</f>
        <v>0</v>
      </c>
      <c r="AL498" s="55">
        <f>SUMIFS('B0.4.OEM'!M:M,'B0.4.OEM'!A:A,'B0.SUM (tuần 0)'!$A498)</f>
        <v>0</v>
      </c>
      <c r="AM498" s="60"/>
      <c r="AN498" s="60">
        <f>SUMIFS('B0.8.Online'!M:M,'B0.8.Online'!A:A,'B0.SUM (tuần 0)'!$A498)</f>
        <v>0</v>
      </c>
      <c r="AO498" s="61"/>
      <c r="AP498" s="1">
        <f>SUMIFS('B1.SUM (tuần 4)'!$I:$I,'B1.SUM (tuần 4)'!$A:$A,'B0.SUM (tuần 0)'!$A498)</f>
        <v>0</v>
      </c>
      <c r="AQ498" s="62">
        <f t="shared" si="45"/>
        <v>0</v>
      </c>
    </row>
    <row r="499" spans="1:43" ht="13.5" customHeight="1">
      <c r="A499" s="63">
        <v>2007020034</v>
      </c>
      <c r="B499" s="64" t="s">
        <v>756</v>
      </c>
      <c r="C499" s="64" t="s">
        <v>757</v>
      </c>
      <c r="D499" s="52" t="s">
        <v>309</v>
      </c>
      <c r="E499" s="52" t="s">
        <v>747</v>
      </c>
      <c r="F499" s="52"/>
      <c r="G499" s="52"/>
      <c r="H499" s="52">
        <v>9208</v>
      </c>
      <c r="I499" s="56">
        <f t="shared" si="41"/>
        <v>10050</v>
      </c>
      <c r="J499" s="55"/>
      <c r="K499" s="55">
        <f>SUMIFS('B0.3.XK'!J:J,'B0.3.XK'!A:A,'B0.SUM (tuần 0)'!$A499)</f>
        <v>0</v>
      </c>
      <c r="L499" s="55"/>
      <c r="M499" s="55">
        <f>SUMIFS('B0.5.GT2'!K:K,'B0.5.GT2'!A:A,'B0.SUM (tuần 0)'!$A499)</f>
        <v>0</v>
      </c>
      <c r="N499" s="55">
        <f>SUMIFS('B0.4.OEM'!J:J,'B0.4.OEM'!A:A,'B0.SUM (tuần 0)'!$A499)</f>
        <v>10000</v>
      </c>
      <c r="O499" s="55"/>
      <c r="P499" s="55">
        <f>SUMIFS('B0.8.Online'!J:J,'B0.8.Online'!A:A,'B0.SUM (tuần 0)'!$A499)</f>
        <v>50</v>
      </c>
      <c r="Q499" s="57">
        <f t="shared" si="42"/>
        <v>10051</v>
      </c>
      <c r="R499" s="55"/>
      <c r="S499" s="55">
        <f>SUMIFS('B0.3.XK'!K:K,'B0.3.XK'!A:A,'B0.SUM (tuần 0)'!$A499)</f>
        <v>21</v>
      </c>
      <c r="T499" s="55"/>
      <c r="U499" s="55">
        <f>SUMIFS('B0.5.GT2'!K:K,'B0.5.GT2'!A:A,'B0.SUM (tuần 0)'!$A499)</f>
        <v>0</v>
      </c>
      <c r="V499" s="55">
        <f>SUMIFS('B0.4.OEM'!K:K,'B0.4.OEM'!A:A,'B0.SUM (tuần 0)'!$A499)</f>
        <v>10000</v>
      </c>
      <c r="W499" s="55"/>
      <c r="X499" s="55">
        <f>SUMIFS('B0.8.Online'!K:K,'B0.8.Online'!A:A,'B0.SUM (tuần 0)'!$A499)</f>
        <v>30</v>
      </c>
      <c r="Y499" s="58">
        <f t="shared" si="43"/>
        <v>15030</v>
      </c>
      <c r="Z499" s="55"/>
      <c r="AA499" s="55">
        <f>SUMIFS('B0.3.XK'!L:L,'B0.3.XK'!A:A,'B0.SUM (tuần 0)'!$A499)</f>
        <v>0</v>
      </c>
      <c r="AB499" s="55"/>
      <c r="AC499" s="55">
        <f>SUMIFS('B0.5.GT2'!L:L,'B0.5.GT2'!A:A,'B0.SUM (tuần 0)'!$A499)</f>
        <v>0</v>
      </c>
      <c r="AD499" s="55">
        <f>SUMIFS('B0.4.OEM'!L:L,'B0.4.OEM'!A:A,'B0.SUM (tuần 0)'!$A499)</f>
        <v>15000</v>
      </c>
      <c r="AE499" s="55"/>
      <c r="AF499" s="55">
        <f>SUMIFS('B0.8.Online'!L:L,'B0.8.Online'!A:A,'B0.SUM (tuần 0)'!$A499)</f>
        <v>30</v>
      </c>
      <c r="AG499" s="59">
        <f t="shared" si="44"/>
        <v>15030</v>
      </c>
      <c r="AH499" s="60"/>
      <c r="AI499" s="60">
        <f>SUMIFS('B0.3.XK'!M:M,'B0.3.XK'!A:A,'B0.SUM (tuần 0)'!$A499)</f>
        <v>0</v>
      </c>
      <c r="AJ499" s="60"/>
      <c r="AK499" s="60">
        <f>SUMIFS('B0.5.GT2'!M:M,'B0.5.GT2'!A:A,'B0.SUM (tuần 0)'!$A499)</f>
        <v>0</v>
      </c>
      <c r="AL499" s="55">
        <f>SUMIFS('B0.4.OEM'!M:M,'B0.4.OEM'!A:A,'B0.SUM (tuần 0)'!$A499)</f>
        <v>15000</v>
      </c>
      <c r="AM499" s="60"/>
      <c r="AN499" s="60">
        <f>SUMIFS('B0.8.Online'!M:M,'B0.8.Online'!A:A,'B0.SUM (tuần 0)'!$A499)</f>
        <v>30</v>
      </c>
      <c r="AO499" s="61"/>
      <c r="AP499" s="1">
        <f>SUMIFS('B1.SUM (tuần 4)'!$I:$I,'B1.SUM (tuần 4)'!$A:$A,'B0.SUM (tuần 0)'!$A499)</f>
        <v>0</v>
      </c>
      <c r="AQ499" s="62">
        <f t="shared" si="45"/>
        <v>10050</v>
      </c>
    </row>
    <row r="500" spans="1:43" ht="13.5" customHeight="1">
      <c r="A500" s="63">
        <v>2007030040</v>
      </c>
      <c r="B500" s="64" t="s">
        <v>758</v>
      </c>
      <c r="C500" s="64" t="s">
        <v>759</v>
      </c>
      <c r="D500" s="52" t="s">
        <v>309</v>
      </c>
      <c r="E500" s="52" t="s">
        <v>747</v>
      </c>
      <c r="F500" s="52"/>
      <c r="G500" s="52"/>
      <c r="H500" s="52">
        <v>20346</v>
      </c>
      <c r="I500" s="56">
        <f t="shared" si="41"/>
        <v>500</v>
      </c>
      <c r="J500" s="55"/>
      <c r="K500" s="55">
        <f>SUMIFS('B0.3.XK'!J:J,'B0.3.XK'!A:A,'B0.SUM (tuần 0)'!$A500)</f>
        <v>0</v>
      </c>
      <c r="L500" s="55"/>
      <c r="M500" s="55">
        <f>SUMIFS('B0.5.GT2'!K:K,'B0.5.GT2'!A:A,'B0.SUM (tuần 0)'!$A500)</f>
        <v>0</v>
      </c>
      <c r="N500" s="55">
        <f>SUMIFS('B0.4.OEM'!J:J,'B0.4.OEM'!A:A,'B0.SUM (tuần 0)'!$A500)</f>
        <v>500</v>
      </c>
      <c r="O500" s="55"/>
      <c r="P500" s="55">
        <f>SUMIFS('B0.8.Online'!J:J,'B0.8.Online'!A:A,'B0.SUM (tuần 0)'!$A500)</f>
        <v>0</v>
      </c>
      <c r="Q500" s="57">
        <f t="shared" si="42"/>
        <v>500</v>
      </c>
      <c r="R500" s="55"/>
      <c r="S500" s="55">
        <f>SUMIFS('B0.3.XK'!K:K,'B0.3.XK'!A:A,'B0.SUM (tuần 0)'!$A500)</f>
        <v>0</v>
      </c>
      <c r="T500" s="55"/>
      <c r="U500" s="55">
        <f>SUMIFS('B0.5.GT2'!K:K,'B0.5.GT2'!A:A,'B0.SUM (tuần 0)'!$A500)</f>
        <v>0</v>
      </c>
      <c r="V500" s="55">
        <f>SUMIFS('B0.4.OEM'!K:K,'B0.4.OEM'!A:A,'B0.SUM (tuần 0)'!$A500)</f>
        <v>500</v>
      </c>
      <c r="W500" s="55"/>
      <c r="X500" s="55">
        <f>SUMIFS('B0.8.Online'!K:K,'B0.8.Online'!A:A,'B0.SUM (tuần 0)'!$A500)</f>
        <v>0</v>
      </c>
      <c r="Y500" s="58">
        <f t="shared" si="43"/>
        <v>500</v>
      </c>
      <c r="Z500" s="55"/>
      <c r="AA500" s="55">
        <f>SUMIFS('B0.3.XK'!L:L,'B0.3.XK'!A:A,'B0.SUM (tuần 0)'!$A500)</f>
        <v>0</v>
      </c>
      <c r="AB500" s="55"/>
      <c r="AC500" s="55">
        <f>SUMIFS('B0.5.GT2'!L:L,'B0.5.GT2'!A:A,'B0.SUM (tuần 0)'!$A500)</f>
        <v>0</v>
      </c>
      <c r="AD500" s="55">
        <f>SUMIFS('B0.4.OEM'!L:L,'B0.4.OEM'!A:A,'B0.SUM (tuần 0)'!$A500)</f>
        <v>500</v>
      </c>
      <c r="AE500" s="55"/>
      <c r="AF500" s="55">
        <f>SUMIFS('B0.8.Online'!L:L,'B0.8.Online'!A:A,'B0.SUM (tuần 0)'!$A500)</f>
        <v>0</v>
      </c>
      <c r="AG500" s="59">
        <f t="shared" si="44"/>
        <v>500</v>
      </c>
      <c r="AH500" s="60"/>
      <c r="AI500" s="60">
        <f>SUMIFS('B0.3.XK'!M:M,'B0.3.XK'!A:A,'B0.SUM (tuần 0)'!$A500)</f>
        <v>0</v>
      </c>
      <c r="AJ500" s="60"/>
      <c r="AK500" s="60">
        <f>SUMIFS('B0.5.GT2'!M:M,'B0.5.GT2'!A:A,'B0.SUM (tuần 0)'!$A500)</f>
        <v>0</v>
      </c>
      <c r="AL500" s="55">
        <f>SUMIFS('B0.4.OEM'!M:M,'B0.4.OEM'!A:A,'B0.SUM (tuần 0)'!$A500)</f>
        <v>500</v>
      </c>
      <c r="AM500" s="60"/>
      <c r="AN500" s="60">
        <f>SUMIFS('B0.8.Online'!M:M,'B0.8.Online'!A:A,'B0.SUM (tuần 0)'!$A500)</f>
        <v>0</v>
      </c>
      <c r="AO500" s="61"/>
      <c r="AP500" s="1">
        <f>SUMIFS('B1.SUM (tuần 4)'!$I:$I,'B1.SUM (tuần 4)'!$A:$A,'B0.SUM (tuần 0)'!$A500)</f>
        <v>0</v>
      </c>
      <c r="AQ500" s="62">
        <f t="shared" si="45"/>
        <v>500</v>
      </c>
    </row>
    <row r="501" spans="1:43" ht="13.5" customHeight="1">
      <c r="A501" s="63">
        <v>2007030071</v>
      </c>
      <c r="B501" s="64" t="s">
        <v>760</v>
      </c>
      <c r="C501" s="64" t="s">
        <v>759</v>
      </c>
      <c r="D501" s="52" t="s">
        <v>309</v>
      </c>
      <c r="E501" s="52" t="s">
        <v>747</v>
      </c>
      <c r="F501" s="52"/>
      <c r="G501" s="52"/>
      <c r="H501" s="52">
        <v>26023</v>
      </c>
      <c r="I501" s="56">
        <f t="shared" si="41"/>
        <v>15000</v>
      </c>
      <c r="J501" s="55"/>
      <c r="K501" s="55">
        <f>SUMIFS('B0.3.XK'!J:J,'B0.3.XK'!A:A,'B0.SUM (tuần 0)'!$A501)</f>
        <v>0</v>
      </c>
      <c r="L501" s="55"/>
      <c r="M501" s="55">
        <f>SUMIFS('B0.5.GT2'!K:K,'B0.5.GT2'!A:A,'B0.SUM (tuần 0)'!$A501)</f>
        <v>0</v>
      </c>
      <c r="N501" s="55">
        <f>SUMIFS('B0.4.OEM'!J:J,'B0.4.OEM'!A:A,'B0.SUM (tuần 0)'!$A501)</f>
        <v>15000</v>
      </c>
      <c r="O501" s="55"/>
      <c r="P501" s="55">
        <f>SUMIFS('B0.8.Online'!J:J,'B0.8.Online'!A:A,'B0.SUM (tuần 0)'!$A501)</f>
        <v>0</v>
      </c>
      <c r="Q501" s="57">
        <f t="shared" si="42"/>
        <v>15121</v>
      </c>
      <c r="R501" s="55"/>
      <c r="S501" s="55">
        <f>SUMIFS('B0.3.XK'!K:K,'B0.3.XK'!A:A,'B0.SUM (tuần 0)'!$A501)</f>
        <v>121</v>
      </c>
      <c r="T501" s="55"/>
      <c r="U501" s="55">
        <f>SUMIFS('B0.5.GT2'!K:K,'B0.5.GT2'!A:A,'B0.SUM (tuần 0)'!$A501)</f>
        <v>0</v>
      </c>
      <c r="V501" s="55">
        <f>SUMIFS('B0.4.OEM'!K:K,'B0.4.OEM'!A:A,'B0.SUM (tuần 0)'!$A501)</f>
        <v>15000</v>
      </c>
      <c r="W501" s="55"/>
      <c r="X501" s="55">
        <f>SUMIFS('B0.8.Online'!K:K,'B0.8.Online'!A:A,'B0.SUM (tuần 0)'!$A501)</f>
        <v>0</v>
      </c>
      <c r="Y501" s="58">
        <f t="shared" si="43"/>
        <v>15000</v>
      </c>
      <c r="Z501" s="55"/>
      <c r="AA501" s="55">
        <f>SUMIFS('B0.3.XK'!L:L,'B0.3.XK'!A:A,'B0.SUM (tuần 0)'!$A501)</f>
        <v>0</v>
      </c>
      <c r="AB501" s="55"/>
      <c r="AC501" s="55">
        <f>SUMIFS('B0.5.GT2'!L:L,'B0.5.GT2'!A:A,'B0.SUM (tuần 0)'!$A501)</f>
        <v>0</v>
      </c>
      <c r="AD501" s="55">
        <f>SUMIFS('B0.4.OEM'!L:L,'B0.4.OEM'!A:A,'B0.SUM (tuần 0)'!$A501)</f>
        <v>15000</v>
      </c>
      <c r="AE501" s="55"/>
      <c r="AF501" s="55">
        <f>SUMIFS('B0.8.Online'!L:L,'B0.8.Online'!A:A,'B0.SUM (tuần 0)'!$A501)</f>
        <v>0</v>
      </c>
      <c r="AG501" s="59">
        <f t="shared" si="44"/>
        <v>15000</v>
      </c>
      <c r="AH501" s="60"/>
      <c r="AI501" s="60">
        <f>SUMIFS('B0.3.XK'!M:M,'B0.3.XK'!A:A,'B0.SUM (tuần 0)'!$A501)</f>
        <v>0</v>
      </c>
      <c r="AJ501" s="60"/>
      <c r="AK501" s="60">
        <f>SUMIFS('B0.5.GT2'!M:M,'B0.5.GT2'!A:A,'B0.SUM (tuần 0)'!$A501)</f>
        <v>0</v>
      </c>
      <c r="AL501" s="55">
        <f>SUMIFS('B0.4.OEM'!M:M,'B0.4.OEM'!A:A,'B0.SUM (tuần 0)'!$A501)</f>
        <v>15000</v>
      </c>
      <c r="AM501" s="60"/>
      <c r="AN501" s="60">
        <f>SUMIFS('B0.8.Online'!M:M,'B0.8.Online'!A:A,'B0.SUM (tuần 0)'!$A501)</f>
        <v>0</v>
      </c>
      <c r="AO501" s="61"/>
      <c r="AP501" s="1">
        <f>SUMIFS('B1.SUM (tuần 4)'!$I:$I,'B1.SUM (tuần 4)'!$A:$A,'B0.SUM (tuần 0)'!$A501)</f>
        <v>0</v>
      </c>
      <c r="AQ501" s="62">
        <f t="shared" si="45"/>
        <v>15000</v>
      </c>
    </row>
    <row r="502" spans="1:43" ht="13.5" customHeight="1">
      <c r="A502" s="63">
        <v>2007030101</v>
      </c>
      <c r="B502" s="64" t="s">
        <v>761</v>
      </c>
      <c r="C502" s="64" t="s">
        <v>759</v>
      </c>
      <c r="D502" s="52" t="s">
        <v>309</v>
      </c>
      <c r="E502" s="52" t="s">
        <v>747</v>
      </c>
      <c r="F502" s="52"/>
      <c r="G502" s="52"/>
      <c r="H502" s="52"/>
      <c r="I502" s="56">
        <f t="shared" si="41"/>
        <v>8</v>
      </c>
      <c r="J502" s="55"/>
      <c r="K502" s="55">
        <f>SUMIFS('B0.3.XK'!J:J,'B0.3.XK'!A:A,'B0.SUM (tuần 0)'!$A502)</f>
        <v>0</v>
      </c>
      <c r="L502" s="55"/>
      <c r="M502" s="55">
        <f>SUMIFS('B0.5.GT2'!K:K,'B0.5.GT2'!A:A,'B0.SUM (tuần 0)'!$A502)</f>
        <v>0</v>
      </c>
      <c r="N502" s="55">
        <f>SUMIFS('B0.4.OEM'!J:J,'B0.4.OEM'!A:A,'B0.SUM (tuần 0)'!$A502)</f>
        <v>0</v>
      </c>
      <c r="O502" s="55"/>
      <c r="P502" s="55">
        <f>SUMIFS('B0.8.Online'!J:J,'B0.8.Online'!A:A,'B0.SUM (tuần 0)'!$A502)</f>
        <v>8</v>
      </c>
      <c r="Q502" s="57">
        <f t="shared" si="42"/>
        <v>10</v>
      </c>
      <c r="R502" s="55"/>
      <c r="S502" s="55">
        <f>SUMIFS('B0.3.XK'!K:K,'B0.3.XK'!A:A,'B0.SUM (tuần 0)'!$A502)</f>
        <v>0</v>
      </c>
      <c r="T502" s="55"/>
      <c r="U502" s="55">
        <f>SUMIFS('B0.5.GT2'!K:K,'B0.5.GT2'!A:A,'B0.SUM (tuần 0)'!$A502)</f>
        <v>0</v>
      </c>
      <c r="V502" s="55">
        <f>SUMIFS('B0.4.OEM'!K:K,'B0.4.OEM'!A:A,'B0.SUM (tuần 0)'!$A502)</f>
        <v>0</v>
      </c>
      <c r="W502" s="55"/>
      <c r="X502" s="55">
        <f>SUMIFS('B0.8.Online'!K:K,'B0.8.Online'!A:A,'B0.SUM (tuần 0)'!$A502)</f>
        <v>10</v>
      </c>
      <c r="Y502" s="58">
        <f t="shared" si="43"/>
        <v>10</v>
      </c>
      <c r="Z502" s="55"/>
      <c r="AA502" s="55">
        <f>SUMIFS('B0.3.XK'!L:L,'B0.3.XK'!A:A,'B0.SUM (tuần 0)'!$A502)</f>
        <v>0</v>
      </c>
      <c r="AB502" s="55"/>
      <c r="AC502" s="55">
        <f>SUMIFS('B0.5.GT2'!L:L,'B0.5.GT2'!A:A,'B0.SUM (tuần 0)'!$A502)</f>
        <v>0</v>
      </c>
      <c r="AD502" s="55">
        <f>SUMIFS('B0.4.OEM'!L:L,'B0.4.OEM'!A:A,'B0.SUM (tuần 0)'!$A502)</f>
        <v>0</v>
      </c>
      <c r="AE502" s="55"/>
      <c r="AF502" s="55">
        <f>SUMIFS('B0.8.Online'!L:L,'B0.8.Online'!A:A,'B0.SUM (tuần 0)'!$A502)</f>
        <v>10</v>
      </c>
      <c r="AG502" s="59">
        <f t="shared" si="44"/>
        <v>10</v>
      </c>
      <c r="AH502" s="60"/>
      <c r="AI502" s="60">
        <f>SUMIFS('B0.3.XK'!M:M,'B0.3.XK'!A:A,'B0.SUM (tuần 0)'!$A502)</f>
        <v>0</v>
      </c>
      <c r="AJ502" s="60"/>
      <c r="AK502" s="60">
        <f>SUMIFS('B0.5.GT2'!M:M,'B0.5.GT2'!A:A,'B0.SUM (tuần 0)'!$A502)</f>
        <v>0</v>
      </c>
      <c r="AL502" s="55">
        <f>SUMIFS('B0.4.OEM'!M:M,'B0.4.OEM'!A:A,'B0.SUM (tuần 0)'!$A502)</f>
        <v>0</v>
      </c>
      <c r="AM502" s="60"/>
      <c r="AN502" s="60">
        <f>SUMIFS('B0.8.Online'!M:M,'B0.8.Online'!A:A,'B0.SUM (tuần 0)'!$A502)</f>
        <v>10</v>
      </c>
      <c r="AO502" s="61"/>
      <c r="AP502" s="1">
        <f>SUMIFS('B1.SUM (tuần 4)'!$I:$I,'B1.SUM (tuần 4)'!$A:$A,'B0.SUM (tuần 0)'!$A502)</f>
        <v>0</v>
      </c>
      <c r="AQ502" s="62">
        <f t="shared" si="45"/>
        <v>8</v>
      </c>
    </row>
    <row r="503" spans="1:43" ht="13.5" customHeight="1">
      <c r="A503" s="63">
        <v>2007030109</v>
      </c>
      <c r="B503" s="64" t="s">
        <v>762</v>
      </c>
      <c r="C503" s="64" t="s">
        <v>759</v>
      </c>
      <c r="D503" s="52" t="s">
        <v>309</v>
      </c>
      <c r="E503" s="52" t="s">
        <v>747</v>
      </c>
      <c r="F503" s="52"/>
      <c r="G503" s="52"/>
      <c r="H503" s="52">
        <v>38149</v>
      </c>
      <c r="I503" s="56">
        <f t="shared" si="41"/>
        <v>0</v>
      </c>
      <c r="J503" s="55"/>
      <c r="K503" s="55">
        <f>SUMIFS('B0.3.XK'!J:J,'B0.3.XK'!A:A,'B0.SUM (tuần 0)'!$A503)</f>
        <v>0</v>
      </c>
      <c r="L503" s="55"/>
      <c r="M503" s="55">
        <f>SUMIFS('B0.5.GT2'!K:K,'B0.5.GT2'!A:A,'B0.SUM (tuần 0)'!$A503)</f>
        <v>0</v>
      </c>
      <c r="N503" s="55">
        <f>SUMIFS('B0.4.OEM'!J:J,'B0.4.OEM'!A:A,'B0.SUM (tuần 0)'!$A503)</f>
        <v>0</v>
      </c>
      <c r="O503" s="55"/>
      <c r="P503" s="55">
        <f>SUMIFS('B0.8.Online'!J:J,'B0.8.Online'!A:A,'B0.SUM (tuần 0)'!$A503)</f>
        <v>0</v>
      </c>
      <c r="Q503" s="57">
        <f t="shared" si="42"/>
        <v>0</v>
      </c>
      <c r="R503" s="55"/>
      <c r="S503" s="55">
        <f>SUMIFS('B0.3.XK'!K:K,'B0.3.XK'!A:A,'B0.SUM (tuần 0)'!$A503)</f>
        <v>0</v>
      </c>
      <c r="T503" s="55"/>
      <c r="U503" s="55">
        <f>SUMIFS('B0.5.GT2'!K:K,'B0.5.GT2'!A:A,'B0.SUM (tuần 0)'!$A503)</f>
        <v>0</v>
      </c>
      <c r="V503" s="55">
        <f>SUMIFS('B0.4.OEM'!K:K,'B0.4.OEM'!A:A,'B0.SUM (tuần 0)'!$A503)</f>
        <v>0</v>
      </c>
      <c r="W503" s="55"/>
      <c r="X503" s="55">
        <f>SUMIFS('B0.8.Online'!K:K,'B0.8.Online'!A:A,'B0.SUM (tuần 0)'!$A503)</f>
        <v>0</v>
      </c>
      <c r="Y503" s="58">
        <f t="shared" si="43"/>
        <v>0</v>
      </c>
      <c r="Z503" s="55"/>
      <c r="AA503" s="55">
        <f>SUMIFS('B0.3.XK'!L:L,'B0.3.XK'!A:A,'B0.SUM (tuần 0)'!$A503)</f>
        <v>0</v>
      </c>
      <c r="AB503" s="55"/>
      <c r="AC503" s="55">
        <f>SUMIFS('B0.5.GT2'!L:L,'B0.5.GT2'!A:A,'B0.SUM (tuần 0)'!$A503)</f>
        <v>0</v>
      </c>
      <c r="AD503" s="55">
        <f>SUMIFS('B0.4.OEM'!L:L,'B0.4.OEM'!A:A,'B0.SUM (tuần 0)'!$A503)</f>
        <v>0</v>
      </c>
      <c r="AE503" s="55"/>
      <c r="AF503" s="55">
        <f>SUMIFS('B0.8.Online'!L:L,'B0.8.Online'!A:A,'B0.SUM (tuần 0)'!$A503)</f>
        <v>0</v>
      </c>
      <c r="AG503" s="59">
        <f t="shared" si="44"/>
        <v>0</v>
      </c>
      <c r="AH503" s="60"/>
      <c r="AI503" s="60">
        <f>SUMIFS('B0.3.XK'!M:M,'B0.3.XK'!A:A,'B0.SUM (tuần 0)'!$A503)</f>
        <v>0</v>
      </c>
      <c r="AJ503" s="60"/>
      <c r="AK503" s="60">
        <f>SUMIFS('B0.5.GT2'!M:M,'B0.5.GT2'!A:A,'B0.SUM (tuần 0)'!$A503)</f>
        <v>0</v>
      </c>
      <c r="AL503" s="55">
        <f>SUMIFS('B0.4.OEM'!M:M,'B0.4.OEM'!A:A,'B0.SUM (tuần 0)'!$A503)</f>
        <v>0</v>
      </c>
      <c r="AM503" s="60"/>
      <c r="AN503" s="60">
        <f>SUMIFS('B0.8.Online'!M:M,'B0.8.Online'!A:A,'B0.SUM (tuần 0)'!$A503)</f>
        <v>0</v>
      </c>
      <c r="AO503" s="61"/>
      <c r="AP503" s="1">
        <f>SUMIFS('B1.SUM (tuần 4)'!$I:$I,'B1.SUM (tuần 4)'!$A:$A,'B0.SUM (tuần 0)'!$A503)</f>
        <v>0</v>
      </c>
      <c r="AQ503" s="62">
        <f t="shared" si="45"/>
        <v>0</v>
      </c>
    </row>
    <row r="504" spans="1:43" ht="13.5" customHeight="1">
      <c r="A504" s="63">
        <v>2007030115</v>
      </c>
      <c r="B504" s="64" t="s">
        <v>763</v>
      </c>
      <c r="C504" s="64" t="s">
        <v>759</v>
      </c>
      <c r="D504" s="52" t="s">
        <v>309</v>
      </c>
      <c r="E504" s="52" t="s">
        <v>747</v>
      </c>
      <c r="F504" s="52"/>
      <c r="G504" s="52"/>
      <c r="H504" s="52">
        <v>34203</v>
      </c>
      <c r="I504" s="56">
        <f t="shared" si="41"/>
        <v>0</v>
      </c>
      <c r="J504" s="55"/>
      <c r="K504" s="55">
        <f>SUMIFS('B0.3.XK'!J:J,'B0.3.XK'!A:A,'B0.SUM (tuần 0)'!$A504)</f>
        <v>0</v>
      </c>
      <c r="L504" s="55"/>
      <c r="M504" s="55">
        <f>SUMIFS('B0.5.GT2'!K:K,'B0.5.GT2'!A:A,'B0.SUM (tuần 0)'!$A504)</f>
        <v>0</v>
      </c>
      <c r="N504" s="55">
        <f>SUMIFS('B0.4.OEM'!J:J,'B0.4.OEM'!A:A,'B0.SUM (tuần 0)'!$A504)</f>
        <v>0</v>
      </c>
      <c r="O504" s="55"/>
      <c r="P504" s="55">
        <f>SUMIFS('B0.8.Online'!J:J,'B0.8.Online'!A:A,'B0.SUM (tuần 0)'!$A504)</f>
        <v>0</v>
      </c>
      <c r="Q504" s="57">
        <f t="shared" si="42"/>
        <v>0</v>
      </c>
      <c r="R504" s="55"/>
      <c r="S504" s="55">
        <f>SUMIFS('B0.3.XK'!K:K,'B0.3.XK'!A:A,'B0.SUM (tuần 0)'!$A504)</f>
        <v>0</v>
      </c>
      <c r="T504" s="55"/>
      <c r="U504" s="55">
        <f>SUMIFS('B0.5.GT2'!K:K,'B0.5.GT2'!A:A,'B0.SUM (tuần 0)'!$A504)</f>
        <v>0</v>
      </c>
      <c r="V504" s="55">
        <f>SUMIFS('B0.4.OEM'!K:K,'B0.4.OEM'!A:A,'B0.SUM (tuần 0)'!$A504)</f>
        <v>0</v>
      </c>
      <c r="W504" s="55"/>
      <c r="X504" s="55">
        <f>SUMIFS('B0.8.Online'!K:K,'B0.8.Online'!A:A,'B0.SUM (tuần 0)'!$A504)</f>
        <v>0</v>
      </c>
      <c r="Y504" s="58">
        <f t="shared" si="43"/>
        <v>0</v>
      </c>
      <c r="Z504" s="55"/>
      <c r="AA504" s="55">
        <f>SUMIFS('B0.3.XK'!L:L,'B0.3.XK'!A:A,'B0.SUM (tuần 0)'!$A504)</f>
        <v>0</v>
      </c>
      <c r="AB504" s="55"/>
      <c r="AC504" s="55">
        <f>SUMIFS('B0.5.GT2'!L:L,'B0.5.GT2'!A:A,'B0.SUM (tuần 0)'!$A504)</f>
        <v>0</v>
      </c>
      <c r="AD504" s="55">
        <f>SUMIFS('B0.4.OEM'!L:L,'B0.4.OEM'!A:A,'B0.SUM (tuần 0)'!$A504)</f>
        <v>0</v>
      </c>
      <c r="AE504" s="55"/>
      <c r="AF504" s="55">
        <f>SUMIFS('B0.8.Online'!L:L,'B0.8.Online'!A:A,'B0.SUM (tuần 0)'!$A504)</f>
        <v>0</v>
      </c>
      <c r="AG504" s="59">
        <f t="shared" si="44"/>
        <v>0</v>
      </c>
      <c r="AH504" s="60"/>
      <c r="AI504" s="60">
        <f>SUMIFS('B0.3.XK'!M:M,'B0.3.XK'!A:A,'B0.SUM (tuần 0)'!$A504)</f>
        <v>0</v>
      </c>
      <c r="AJ504" s="60"/>
      <c r="AK504" s="60">
        <f>SUMIFS('B0.5.GT2'!M:M,'B0.5.GT2'!A:A,'B0.SUM (tuần 0)'!$A504)</f>
        <v>0</v>
      </c>
      <c r="AL504" s="55">
        <f>SUMIFS('B0.4.OEM'!M:M,'B0.4.OEM'!A:A,'B0.SUM (tuần 0)'!$A504)</f>
        <v>0</v>
      </c>
      <c r="AM504" s="60"/>
      <c r="AN504" s="60">
        <f>SUMIFS('B0.8.Online'!M:M,'B0.8.Online'!A:A,'B0.SUM (tuần 0)'!$A504)</f>
        <v>0</v>
      </c>
      <c r="AO504" s="61"/>
      <c r="AP504" s="1">
        <f>SUMIFS('B1.SUM (tuần 4)'!$I:$I,'B1.SUM (tuần 4)'!$A:$A,'B0.SUM (tuần 0)'!$A504)</f>
        <v>0</v>
      </c>
      <c r="AQ504" s="62">
        <f t="shared" si="45"/>
        <v>0</v>
      </c>
    </row>
    <row r="505" spans="1:43" ht="13.5" customHeight="1">
      <c r="A505" s="63">
        <v>2008010059</v>
      </c>
      <c r="B505" s="64" t="s">
        <v>764</v>
      </c>
      <c r="C505" s="64" t="s">
        <v>765</v>
      </c>
      <c r="D505" s="52" t="s">
        <v>309</v>
      </c>
      <c r="E505" s="52" t="s">
        <v>766</v>
      </c>
      <c r="F505" s="52"/>
      <c r="G505" s="52"/>
      <c r="H505" s="52">
        <v>881379</v>
      </c>
      <c r="I505" s="56">
        <f t="shared" si="41"/>
        <v>115</v>
      </c>
      <c r="J505" s="55"/>
      <c r="K505" s="55">
        <f>SUMIFS('B0.3.XK'!J:J,'B0.3.XK'!A:A,'B0.SUM (tuần 0)'!$A505)</f>
        <v>15</v>
      </c>
      <c r="L505" s="55"/>
      <c r="M505" s="55">
        <f>SUMIFS('B0.5.GT2'!K:K,'B0.5.GT2'!A:A,'B0.SUM (tuần 0)'!$A505)</f>
        <v>0</v>
      </c>
      <c r="N505" s="55">
        <f>SUMIFS('B0.4.OEM'!J:J,'B0.4.OEM'!A:A,'B0.SUM (tuần 0)'!$A505)</f>
        <v>100</v>
      </c>
      <c r="O505" s="55"/>
      <c r="P505" s="55">
        <f>SUMIFS('B0.8.Online'!J:J,'B0.8.Online'!A:A,'B0.SUM (tuần 0)'!$A505)</f>
        <v>0</v>
      </c>
      <c r="Q505" s="57">
        <f t="shared" si="42"/>
        <v>100</v>
      </c>
      <c r="R505" s="55"/>
      <c r="S505" s="55">
        <f>SUMIFS('B0.3.XK'!K:K,'B0.3.XK'!A:A,'B0.SUM (tuần 0)'!$A505)</f>
        <v>0</v>
      </c>
      <c r="T505" s="55"/>
      <c r="U505" s="55">
        <f>SUMIFS('B0.5.GT2'!K:K,'B0.5.GT2'!A:A,'B0.SUM (tuần 0)'!$A505)</f>
        <v>0</v>
      </c>
      <c r="V505" s="55">
        <f>SUMIFS('B0.4.OEM'!K:K,'B0.4.OEM'!A:A,'B0.SUM (tuần 0)'!$A505)</f>
        <v>100</v>
      </c>
      <c r="W505" s="55"/>
      <c r="X505" s="55">
        <f>SUMIFS('B0.8.Online'!K:K,'B0.8.Online'!A:A,'B0.SUM (tuần 0)'!$A505)</f>
        <v>0</v>
      </c>
      <c r="Y505" s="58">
        <f t="shared" si="43"/>
        <v>100</v>
      </c>
      <c r="Z505" s="55"/>
      <c r="AA505" s="55">
        <f>SUMIFS('B0.3.XK'!L:L,'B0.3.XK'!A:A,'B0.SUM (tuần 0)'!$A505)</f>
        <v>0</v>
      </c>
      <c r="AB505" s="55"/>
      <c r="AC505" s="55">
        <f>SUMIFS('B0.5.GT2'!L:L,'B0.5.GT2'!A:A,'B0.SUM (tuần 0)'!$A505)</f>
        <v>0</v>
      </c>
      <c r="AD505" s="55">
        <f>SUMIFS('B0.4.OEM'!L:L,'B0.4.OEM'!A:A,'B0.SUM (tuần 0)'!$A505)</f>
        <v>100</v>
      </c>
      <c r="AE505" s="55"/>
      <c r="AF505" s="55">
        <f>SUMIFS('B0.8.Online'!L:L,'B0.8.Online'!A:A,'B0.SUM (tuần 0)'!$A505)</f>
        <v>0</v>
      </c>
      <c r="AG505" s="59">
        <f t="shared" si="44"/>
        <v>100</v>
      </c>
      <c r="AH505" s="60"/>
      <c r="AI505" s="60">
        <f>SUMIFS('B0.3.XK'!M:M,'B0.3.XK'!A:A,'B0.SUM (tuần 0)'!$A505)</f>
        <v>0</v>
      </c>
      <c r="AJ505" s="60"/>
      <c r="AK505" s="60">
        <f>SUMIFS('B0.5.GT2'!M:M,'B0.5.GT2'!A:A,'B0.SUM (tuần 0)'!$A505)</f>
        <v>0</v>
      </c>
      <c r="AL505" s="55">
        <f>SUMIFS('B0.4.OEM'!M:M,'B0.4.OEM'!A:A,'B0.SUM (tuần 0)'!$A505)</f>
        <v>100</v>
      </c>
      <c r="AM505" s="60"/>
      <c r="AN505" s="60">
        <f>SUMIFS('B0.8.Online'!M:M,'B0.8.Online'!A:A,'B0.SUM (tuần 0)'!$A505)</f>
        <v>0</v>
      </c>
      <c r="AO505" s="61"/>
      <c r="AP505" s="1">
        <f>SUMIFS('B1.SUM (tuần 4)'!$I:$I,'B1.SUM (tuần 4)'!$A:$A,'B0.SUM (tuần 0)'!$A505)</f>
        <v>0</v>
      </c>
      <c r="AQ505" s="62">
        <f t="shared" si="45"/>
        <v>115</v>
      </c>
    </row>
    <row r="506" spans="1:43" ht="13.5" customHeight="1">
      <c r="A506" s="63">
        <v>2008010062</v>
      </c>
      <c r="B506" s="64" t="s">
        <v>767</v>
      </c>
      <c r="C506" s="64" t="s">
        <v>768</v>
      </c>
      <c r="D506" s="52" t="s">
        <v>309</v>
      </c>
      <c r="E506" s="52" t="s">
        <v>766</v>
      </c>
      <c r="F506" s="52"/>
      <c r="G506" s="52"/>
      <c r="H506" s="52">
        <v>226843</v>
      </c>
      <c r="I506" s="56">
        <f t="shared" si="41"/>
        <v>0</v>
      </c>
      <c r="J506" s="55"/>
      <c r="K506" s="55">
        <f>SUMIFS('B0.3.XK'!J:J,'B0.3.XK'!A:A,'B0.SUM (tuần 0)'!$A506)</f>
        <v>0</v>
      </c>
      <c r="L506" s="55"/>
      <c r="M506" s="55">
        <f>SUMIFS('B0.5.GT2'!K:K,'B0.5.GT2'!A:A,'B0.SUM (tuần 0)'!$A506)</f>
        <v>0</v>
      </c>
      <c r="N506" s="55">
        <f>SUMIFS('B0.4.OEM'!J:J,'B0.4.OEM'!A:A,'B0.SUM (tuần 0)'!$A506)</f>
        <v>0</v>
      </c>
      <c r="O506" s="55"/>
      <c r="P506" s="55">
        <f>SUMIFS('B0.8.Online'!J:J,'B0.8.Online'!A:A,'B0.SUM (tuần 0)'!$A506)</f>
        <v>0</v>
      </c>
      <c r="Q506" s="57">
        <f t="shared" si="42"/>
        <v>821</v>
      </c>
      <c r="R506" s="55"/>
      <c r="S506" s="55">
        <f>SUMIFS('B0.3.XK'!K:K,'B0.3.XK'!A:A,'B0.SUM (tuần 0)'!$A506)</f>
        <v>821</v>
      </c>
      <c r="T506" s="55"/>
      <c r="U506" s="55">
        <f>SUMIFS('B0.5.GT2'!K:K,'B0.5.GT2'!A:A,'B0.SUM (tuần 0)'!$A506)</f>
        <v>0</v>
      </c>
      <c r="V506" s="55">
        <f>SUMIFS('B0.4.OEM'!K:K,'B0.4.OEM'!A:A,'B0.SUM (tuần 0)'!$A506)</f>
        <v>0</v>
      </c>
      <c r="W506" s="55"/>
      <c r="X506" s="55">
        <f>SUMIFS('B0.8.Online'!K:K,'B0.8.Online'!A:A,'B0.SUM (tuần 0)'!$A506)</f>
        <v>0</v>
      </c>
      <c r="Y506" s="58">
        <f t="shared" si="43"/>
        <v>0</v>
      </c>
      <c r="Z506" s="55"/>
      <c r="AA506" s="55">
        <f>SUMIFS('B0.3.XK'!L:L,'B0.3.XK'!A:A,'B0.SUM (tuần 0)'!$A506)</f>
        <v>0</v>
      </c>
      <c r="AB506" s="55"/>
      <c r="AC506" s="55">
        <f>SUMIFS('B0.5.GT2'!L:L,'B0.5.GT2'!A:A,'B0.SUM (tuần 0)'!$A506)</f>
        <v>0</v>
      </c>
      <c r="AD506" s="55">
        <f>SUMIFS('B0.4.OEM'!L:L,'B0.4.OEM'!A:A,'B0.SUM (tuần 0)'!$A506)</f>
        <v>0</v>
      </c>
      <c r="AE506" s="55"/>
      <c r="AF506" s="55">
        <f>SUMIFS('B0.8.Online'!L:L,'B0.8.Online'!A:A,'B0.SUM (tuần 0)'!$A506)</f>
        <v>0</v>
      </c>
      <c r="AG506" s="59">
        <f t="shared" si="44"/>
        <v>300</v>
      </c>
      <c r="AH506" s="60"/>
      <c r="AI506" s="60">
        <f>SUMIFS('B0.3.XK'!M:M,'B0.3.XK'!A:A,'B0.SUM (tuần 0)'!$A506)</f>
        <v>300</v>
      </c>
      <c r="AJ506" s="60"/>
      <c r="AK506" s="60">
        <f>SUMIFS('B0.5.GT2'!M:M,'B0.5.GT2'!A:A,'B0.SUM (tuần 0)'!$A506)</f>
        <v>0</v>
      </c>
      <c r="AL506" s="55">
        <f>SUMIFS('B0.4.OEM'!M:M,'B0.4.OEM'!A:A,'B0.SUM (tuần 0)'!$A506)</f>
        <v>0</v>
      </c>
      <c r="AM506" s="60"/>
      <c r="AN506" s="60">
        <f>SUMIFS('B0.8.Online'!M:M,'B0.8.Online'!A:A,'B0.SUM (tuần 0)'!$A506)</f>
        <v>0</v>
      </c>
      <c r="AO506" s="61"/>
      <c r="AP506" s="1">
        <f>SUMIFS('B1.SUM (tuần 4)'!$I:$I,'B1.SUM (tuần 4)'!$A:$A,'B0.SUM (tuần 0)'!$A506)</f>
        <v>0</v>
      </c>
      <c r="AQ506" s="62">
        <f t="shared" si="45"/>
        <v>0</v>
      </c>
    </row>
    <row r="507" spans="1:43" ht="13.5" customHeight="1">
      <c r="A507" s="63">
        <v>2008010065</v>
      </c>
      <c r="B507" s="64" t="s">
        <v>769</v>
      </c>
      <c r="C507" s="64" t="s">
        <v>770</v>
      </c>
      <c r="D507" s="52" t="s">
        <v>309</v>
      </c>
      <c r="E507" s="52" t="s">
        <v>766</v>
      </c>
      <c r="F507" s="52"/>
      <c r="G507" s="52"/>
      <c r="H507" s="52">
        <v>378335</v>
      </c>
      <c r="I507" s="56">
        <f t="shared" si="41"/>
        <v>0</v>
      </c>
      <c r="J507" s="55"/>
      <c r="K507" s="55">
        <f>SUMIFS('B0.3.XK'!J:J,'B0.3.XK'!A:A,'B0.SUM (tuần 0)'!$A507)</f>
        <v>0</v>
      </c>
      <c r="L507" s="55"/>
      <c r="M507" s="55">
        <f>SUMIFS('B0.5.GT2'!K:K,'B0.5.GT2'!A:A,'B0.SUM (tuần 0)'!$A507)</f>
        <v>0</v>
      </c>
      <c r="N507" s="55">
        <f>SUMIFS('B0.4.OEM'!J:J,'B0.4.OEM'!A:A,'B0.SUM (tuần 0)'!$A507)</f>
        <v>0</v>
      </c>
      <c r="O507" s="55"/>
      <c r="P507" s="55">
        <f>SUMIFS('B0.8.Online'!J:J,'B0.8.Online'!A:A,'B0.SUM (tuần 0)'!$A507)</f>
        <v>0</v>
      </c>
      <c r="Q507" s="57">
        <f t="shared" si="42"/>
        <v>0</v>
      </c>
      <c r="R507" s="55"/>
      <c r="S507" s="55">
        <f>SUMIFS('B0.3.XK'!K:K,'B0.3.XK'!A:A,'B0.SUM (tuần 0)'!$A507)</f>
        <v>0</v>
      </c>
      <c r="T507" s="55"/>
      <c r="U507" s="55">
        <f>SUMIFS('B0.5.GT2'!K:K,'B0.5.GT2'!A:A,'B0.SUM (tuần 0)'!$A507)</f>
        <v>0</v>
      </c>
      <c r="V507" s="55">
        <f>SUMIFS('B0.4.OEM'!K:K,'B0.4.OEM'!A:A,'B0.SUM (tuần 0)'!$A507)</f>
        <v>0</v>
      </c>
      <c r="W507" s="55"/>
      <c r="X507" s="55">
        <f>SUMIFS('B0.8.Online'!K:K,'B0.8.Online'!A:A,'B0.SUM (tuần 0)'!$A507)</f>
        <v>0</v>
      </c>
      <c r="Y507" s="58">
        <f t="shared" si="43"/>
        <v>0</v>
      </c>
      <c r="Z507" s="55"/>
      <c r="AA507" s="55">
        <f>SUMIFS('B0.3.XK'!L:L,'B0.3.XK'!A:A,'B0.SUM (tuần 0)'!$A507)</f>
        <v>0</v>
      </c>
      <c r="AB507" s="55"/>
      <c r="AC507" s="55">
        <f>SUMIFS('B0.5.GT2'!L:L,'B0.5.GT2'!A:A,'B0.SUM (tuần 0)'!$A507)</f>
        <v>0</v>
      </c>
      <c r="AD507" s="55">
        <f>SUMIFS('B0.4.OEM'!L:L,'B0.4.OEM'!A:A,'B0.SUM (tuần 0)'!$A507)</f>
        <v>0</v>
      </c>
      <c r="AE507" s="55"/>
      <c r="AF507" s="55">
        <f>SUMIFS('B0.8.Online'!L:L,'B0.8.Online'!A:A,'B0.SUM (tuần 0)'!$A507)</f>
        <v>0</v>
      </c>
      <c r="AG507" s="59">
        <f t="shared" si="44"/>
        <v>0</v>
      </c>
      <c r="AH507" s="60"/>
      <c r="AI507" s="60">
        <f>SUMIFS('B0.3.XK'!M:M,'B0.3.XK'!A:A,'B0.SUM (tuần 0)'!$A507)</f>
        <v>0</v>
      </c>
      <c r="AJ507" s="60"/>
      <c r="AK507" s="60">
        <f>SUMIFS('B0.5.GT2'!M:M,'B0.5.GT2'!A:A,'B0.SUM (tuần 0)'!$A507)</f>
        <v>0</v>
      </c>
      <c r="AL507" s="55">
        <f>SUMIFS('B0.4.OEM'!M:M,'B0.4.OEM'!A:A,'B0.SUM (tuần 0)'!$A507)</f>
        <v>0</v>
      </c>
      <c r="AM507" s="60"/>
      <c r="AN507" s="60">
        <f>SUMIFS('B0.8.Online'!M:M,'B0.8.Online'!A:A,'B0.SUM (tuần 0)'!$A507)</f>
        <v>0</v>
      </c>
      <c r="AO507" s="61"/>
      <c r="AP507" s="1">
        <f>SUMIFS('B1.SUM (tuần 4)'!$I:$I,'B1.SUM (tuần 4)'!$A:$A,'B0.SUM (tuần 0)'!$A507)</f>
        <v>0</v>
      </c>
      <c r="AQ507" s="62">
        <f t="shared" si="45"/>
        <v>0</v>
      </c>
    </row>
    <row r="508" spans="1:43" ht="13.5" customHeight="1">
      <c r="A508" s="63">
        <v>2008010074</v>
      </c>
      <c r="B508" s="64" t="s">
        <v>771</v>
      </c>
      <c r="C508" s="64" t="s">
        <v>772</v>
      </c>
      <c r="D508" s="52" t="s">
        <v>309</v>
      </c>
      <c r="E508" s="52" t="s">
        <v>766</v>
      </c>
      <c r="F508" s="52"/>
      <c r="G508" s="52"/>
      <c r="H508" s="52">
        <v>268736</v>
      </c>
      <c r="I508" s="56">
        <f t="shared" si="41"/>
        <v>270</v>
      </c>
      <c r="J508" s="55"/>
      <c r="K508" s="55">
        <f>SUMIFS('B0.3.XK'!J:J,'B0.3.XK'!A:A,'B0.SUM (tuần 0)'!$A508)</f>
        <v>0</v>
      </c>
      <c r="L508" s="55"/>
      <c r="M508" s="55">
        <f>SUMIFS('B0.5.GT2'!K:K,'B0.5.GT2'!A:A,'B0.SUM (tuần 0)'!$A508)</f>
        <v>0</v>
      </c>
      <c r="N508" s="55">
        <f>SUMIFS('B0.4.OEM'!J:J,'B0.4.OEM'!A:A,'B0.SUM (tuần 0)'!$A508)</f>
        <v>0</v>
      </c>
      <c r="O508" s="55"/>
      <c r="P508" s="55">
        <f>SUMIFS('B0.8.Online'!J:J,'B0.8.Online'!A:A,'B0.SUM (tuần 0)'!$A508)</f>
        <v>270</v>
      </c>
      <c r="Q508" s="57">
        <f t="shared" si="42"/>
        <v>300</v>
      </c>
      <c r="R508" s="55"/>
      <c r="S508" s="55">
        <f>SUMIFS('B0.3.XK'!K:K,'B0.3.XK'!A:A,'B0.SUM (tuần 0)'!$A508)</f>
        <v>0</v>
      </c>
      <c r="T508" s="55"/>
      <c r="U508" s="55">
        <f>SUMIFS('B0.5.GT2'!K:K,'B0.5.GT2'!A:A,'B0.SUM (tuần 0)'!$A508)</f>
        <v>0</v>
      </c>
      <c r="V508" s="55">
        <f>SUMIFS('B0.4.OEM'!K:K,'B0.4.OEM'!A:A,'B0.SUM (tuần 0)'!$A508)</f>
        <v>0</v>
      </c>
      <c r="W508" s="55"/>
      <c r="X508" s="55">
        <f>SUMIFS('B0.8.Online'!K:K,'B0.8.Online'!A:A,'B0.SUM (tuần 0)'!$A508)</f>
        <v>300</v>
      </c>
      <c r="Y508" s="58">
        <f t="shared" si="43"/>
        <v>320</v>
      </c>
      <c r="Z508" s="55"/>
      <c r="AA508" s="55">
        <f>SUMIFS('B0.3.XK'!L:L,'B0.3.XK'!A:A,'B0.SUM (tuần 0)'!$A508)</f>
        <v>0</v>
      </c>
      <c r="AB508" s="55"/>
      <c r="AC508" s="55">
        <f>SUMIFS('B0.5.GT2'!L:L,'B0.5.GT2'!A:A,'B0.SUM (tuần 0)'!$A508)</f>
        <v>0</v>
      </c>
      <c r="AD508" s="55">
        <f>SUMIFS('B0.4.OEM'!L:L,'B0.4.OEM'!A:A,'B0.SUM (tuần 0)'!$A508)</f>
        <v>0</v>
      </c>
      <c r="AE508" s="55"/>
      <c r="AF508" s="55">
        <f>SUMIFS('B0.8.Online'!L:L,'B0.8.Online'!A:A,'B0.SUM (tuần 0)'!$A508)</f>
        <v>320</v>
      </c>
      <c r="AG508" s="59">
        <f t="shared" si="44"/>
        <v>320</v>
      </c>
      <c r="AH508" s="60"/>
      <c r="AI508" s="60">
        <f>SUMIFS('B0.3.XK'!M:M,'B0.3.XK'!A:A,'B0.SUM (tuần 0)'!$A508)</f>
        <v>0</v>
      </c>
      <c r="AJ508" s="60"/>
      <c r="AK508" s="60">
        <f>SUMIFS('B0.5.GT2'!M:M,'B0.5.GT2'!A:A,'B0.SUM (tuần 0)'!$A508)</f>
        <v>0</v>
      </c>
      <c r="AL508" s="55">
        <f>SUMIFS('B0.4.OEM'!M:M,'B0.4.OEM'!A:A,'B0.SUM (tuần 0)'!$A508)</f>
        <v>0</v>
      </c>
      <c r="AM508" s="60"/>
      <c r="AN508" s="60">
        <f>SUMIFS('B0.8.Online'!M:M,'B0.8.Online'!A:A,'B0.SUM (tuần 0)'!$A508)</f>
        <v>320</v>
      </c>
      <c r="AO508" s="61"/>
      <c r="AP508" s="1">
        <f>SUMIFS('B1.SUM (tuần 4)'!$I:$I,'B1.SUM (tuần 4)'!$A:$A,'B0.SUM (tuần 0)'!$A508)</f>
        <v>0</v>
      </c>
      <c r="AQ508" s="62">
        <f t="shared" si="45"/>
        <v>270</v>
      </c>
    </row>
    <row r="509" spans="1:43" ht="13.5" customHeight="1">
      <c r="A509" s="63">
        <v>2008010108</v>
      </c>
      <c r="B509" s="64" t="s">
        <v>773</v>
      </c>
      <c r="C509" s="64" t="s">
        <v>768</v>
      </c>
      <c r="D509" s="52" t="s">
        <v>309</v>
      </c>
      <c r="E509" s="52" t="s">
        <v>766</v>
      </c>
      <c r="F509" s="52"/>
      <c r="G509" s="52"/>
      <c r="H509" s="52">
        <v>197324</v>
      </c>
      <c r="I509" s="56">
        <f t="shared" si="41"/>
        <v>0</v>
      </c>
      <c r="J509" s="55"/>
      <c r="K509" s="55">
        <f>SUMIFS('B0.3.XK'!J:J,'B0.3.XK'!A:A,'B0.SUM (tuần 0)'!$A509)</f>
        <v>0</v>
      </c>
      <c r="L509" s="55"/>
      <c r="M509" s="55">
        <f>SUMIFS('B0.5.GT2'!K:K,'B0.5.GT2'!A:A,'B0.SUM (tuần 0)'!$A509)</f>
        <v>0</v>
      </c>
      <c r="N509" s="55">
        <f>SUMIFS('B0.4.OEM'!J:J,'B0.4.OEM'!A:A,'B0.SUM (tuần 0)'!$A509)</f>
        <v>0</v>
      </c>
      <c r="O509" s="55"/>
      <c r="P509" s="55">
        <f>SUMIFS('B0.8.Online'!J:J,'B0.8.Online'!A:A,'B0.SUM (tuần 0)'!$A509)</f>
        <v>0</v>
      </c>
      <c r="Q509" s="57">
        <f t="shared" si="42"/>
        <v>0</v>
      </c>
      <c r="R509" s="55"/>
      <c r="S509" s="55">
        <f>SUMIFS('B0.3.XK'!K:K,'B0.3.XK'!A:A,'B0.SUM (tuần 0)'!$A509)</f>
        <v>0</v>
      </c>
      <c r="T509" s="55"/>
      <c r="U509" s="55">
        <f>SUMIFS('B0.5.GT2'!K:K,'B0.5.GT2'!A:A,'B0.SUM (tuần 0)'!$A509)</f>
        <v>0</v>
      </c>
      <c r="V509" s="55">
        <f>SUMIFS('B0.4.OEM'!K:K,'B0.4.OEM'!A:A,'B0.SUM (tuần 0)'!$A509)</f>
        <v>0</v>
      </c>
      <c r="W509" s="55"/>
      <c r="X509" s="55">
        <f>SUMIFS('B0.8.Online'!K:K,'B0.8.Online'!A:A,'B0.SUM (tuần 0)'!$A509)</f>
        <v>0</v>
      </c>
      <c r="Y509" s="58">
        <f t="shared" si="43"/>
        <v>0</v>
      </c>
      <c r="Z509" s="55"/>
      <c r="AA509" s="55">
        <f>SUMIFS('B0.3.XK'!L:L,'B0.3.XK'!A:A,'B0.SUM (tuần 0)'!$A509)</f>
        <v>0</v>
      </c>
      <c r="AB509" s="55"/>
      <c r="AC509" s="55">
        <f>SUMIFS('B0.5.GT2'!L:L,'B0.5.GT2'!A:A,'B0.SUM (tuần 0)'!$A509)</f>
        <v>0</v>
      </c>
      <c r="AD509" s="55">
        <f>SUMIFS('B0.4.OEM'!L:L,'B0.4.OEM'!A:A,'B0.SUM (tuần 0)'!$A509)</f>
        <v>0</v>
      </c>
      <c r="AE509" s="55"/>
      <c r="AF509" s="55">
        <f>SUMIFS('B0.8.Online'!L:L,'B0.8.Online'!A:A,'B0.SUM (tuần 0)'!$A509)</f>
        <v>0</v>
      </c>
      <c r="AG509" s="59">
        <f t="shared" si="44"/>
        <v>5000</v>
      </c>
      <c r="AH509" s="60"/>
      <c r="AI509" s="60">
        <f>SUMIFS('B0.3.XK'!M:M,'B0.3.XK'!A:A,'B0.SUM (tuần 0)'!$A509)</f>
        <v>5000</v>
      </c>
      <c r="AJ509" s="60"/>
      <c r="AK509" s="60">
        <f>SUMIFS('B0.5.GT2'!M:M,'B0.5.GT2'!A:A,'B0.SUM (tuần 0)'!$A509)</f>
        <v>0</v>
      </c>
      <c r="AL509" s="55">
        <f>SUMIFS('B0.4.OEM'!M:M,'B0.4.OEM'!A:A,'B0.SUM (tuần 0)'!$A509)</f>
        <v>0</v>
      </c>
      <c r="AM509" s="60"/>
      <c r="AN509" s="60">
        <f>SUMIFS('B0.8.Online'!M:M,'B0.8.Online'!A:A,'B0.SUM (tuần 0)'!$A509)</f>
        <v>0</v>
      </c>
      <c r="AO509" s="61"/>
      <c r="AP509" s="1">
        <f>SUMIFS('B1.SUM (tuần 4)'!$I:$I,'B1.SUM (tuần 4)'!$A:$A,'B0.SUM (tuần 0)'!$A509)</f>
        <v>0</v>
      </c>
      <c r="AQ509" s="62">
        <f t="shared" si="45"/>
        <v>0</v>
      </c>
    </row>
    <row r="510" spans="1:43" ht="13.5" customHeight="1">
      <c r="A510" s="63">
        <v>2008010131</v>
      </c>
      <c r="B510" s="64" t="s">
        <v>774</v>
      </c>
      <c r="C510" s="64" t="s">
        <v>768</v>
      </c>
      <c r="D510" s="52" t="s">
        <v>309</v>
      </c>
      <c r="E510" s="52" t="s">
        <v>766</v>
      </c>
      <c r="F510" s="52"/>
      <c r="G510" s="52"/>
      <c r="H510" s="52">
        <v>249943</v>
      </c>
      <c r="I510" s="56">
        <f t="shared" si="41"/>
        <v>0</v>
      </c>
      <c r="J510" s="55"/>
      <c r="K510" s="55">
        <f>SUMIFS('B0.3.XK'!J:J,'B0.3.XK'!A:A,'B0.SUM (tuần 0)'!$A510)</f>
        <v>0</v>
      </c>
      <c r="L510" s="55"/>
      <c r="M510" s="55">
        <f>SUMIFS('B0.5.GT2'!K:K,'B0.5.GT2'!A:A,'B0.SUM (tuần 0)'!$A510)</f>
        <v>0</v>
      </c>
      <c r="N510" s="55">
        <f>SUMIFS('B0.4.OEM'!J:J,'B0.4.OEM'!A:A,'B0.SUM (tuần 0)'!$A510)</f>
        <v>0</v>
      </c>
      <c r="O510" s="55"/>
      <c r="P510" s="55">
        <f>SUMIFS('B0.8.Online'!J:J,'B0.8.Online'!A:A,'B0.SUM (tuần 0)'!$A510)</f>
        <v>0</v>
      </c>
      <c r="Q510" s="57">
        <f t="shared" si="42"/>
        <v>300</v>
      </c>
      <c r="R510" s="55"/>
      <c r="S510" s="55">
        <f>SUMIFS('B0.3.XK'!K:K,'B0.3.XK'!A:A,'B0.SUM (tuần 0)'!$A510)</f>
        <v>300</v>
      </c>
      <c r="T510" s="55"/>
      <c r="U510" s="55">
        <f>SUMIFS('B0.5.GT2'!K:K,'B0.5.GT2'!A:A,'B0.SUM (tuần 0)'!$A510)</f>
        <v>0</v>
      </c>
      <c r="V510" s="55">
        <f>SUMIFS('B0.4.OEM'!K:K,'B0.4.OEM'!A:A,'B0.SUM (tuần 0)'!$A510)</f>
        <v>0</v>
      </c>
      <c r="W510" s="55"/>
      <c r="X510" s="55">
        <f>SUMIFS('B0.8.Online'!K:K,'B0.8.Online'!A:A,'B0.SUM (tuần 0)'!$A510)</f>
        <v>0</v>
      </c>
      <c r="Y510" s="58">
        <f t="shared" si="43"/>
        <v>0</v>
      </c>
      <c r="Z510" s="55"/>
      <c r="AA510" s="55">
        <f>SUMIFS('B0.3.XK'!L:L,'B0.3.XK'!A:A,'B0.SUM (tuần 0)'!$A510)</f>
        <v>0</v>
      </c>
      <c r="AB510" s="55"/>
      <c r="AC510" s="55">
        <f>SUMIFS('B0.5.GT2'!L:L,'B0.5.GT2'!A:A,'B0.SUM (tuần 0)'!$A510)</f>
        <v>0</v>
      </c>
      <c r="AD510" s="55">
        <f>SUMIFS('B0.4.OEM'!L:L,'B0.4.OEM'!A:A,'B0.SUM (tuần 0)'!$A510)</f>
        <v>0</v>
      </c>
      <c r="AE510" s="55"/>
      <c r="AF510" s="55">
        <f>SUMIFS('B0.8.Online'!L:L,'B0.8.Online'!A:A,'B0.SUM (tuần 0)'!$A510)</f>
        <v>0</v>
      </c>
      <c r="AG510" s="59">
        <f t="shared" si="44"/>
        <v>0</v>
      </c>
      <c r="AH510" s="60"/>
      <c r="AI510" s="60">
        <f>SUMIFS('B0.3.XK'!M:M,'B0.3.XK'!A:A,'B0.SUM (tuần 0)'!$A510)</f>
        <v>0</v>
      </c>
      <c r="AJ510" s="60"/>
      <c r="AK510" s="60">
        <f>SUMIFS('B0.5.GT2'!M:M,'B0.5.GT2'!A:A,'B0.SUM (tuần 0)'!$A510)</f>
        <v>0</v>
      </c>
      <c r="AL510" s="55">
        <f>SUMIFS('B0.4.OEM'!M:M,'B0.4.OEM'!A:A,'B0.SUM (tuần 0)'!$A510)</f>
        <v>0</v>
      </c>
      <c r="AM510" s="60"/>
      <c r="AN510" s="60">
        <f>SUMIFS('B0.8.Online'!M:M,'B0.8.Online'!A:A,'B0.SUM (tuần 0)'!$A510)</f>
        <v>0</v>
      </c>
      <c r="AO510" s="61"/>
      <c r="AP510" s="1">
        <f>SUMIFS('B1.SUM (tuần 4)'!$I:$I,'B1.SUM (tuần 4)'!$A:$A,'B0.SUM (tuần 0)'!$A510)</f>
        <v>0</v>
      </c>
      <c r="AQ510" s="62">
        <f t="shared" si="45"/>
        <v>0</v>
      </c>
    </row>
    <row r="511" spans="1:43" ht="13.5" customHeight="1">
      <c r="A511" s="63">
        <v>2008010132</v>
      </c>
      <c r="B511" s="64" t="s">
        <v>775</v>
      </c>
      <c r="C511" s="64" t="s">
        <v>765</v>
      </c>
      <c r="D511" s="52" t="s">
        <v>309</v>
      </c>
      <c r="E511" s="52" t="s">
        <v>766</v>
      </c>
      <c r="F511" s="52"/>
      <c r="G511" s="52"/>
      <c r="H511" s="52">
        <v>855070</v>
      </c>
      <c r="I511" s="56">
        <f t="shared" si="41"/>
        <v>0</v>
      </c>
      <c r="J511" s="55"/>
      <c r="K511" s="55">
        <f>SUMIFS('B0.3.XK'!J:J,'B0.3.XK'!A:A,'B0.SUM (tuần 0)'!$A511)</f>
        <v>0</v>
      </c>
      <c r="L511" s="55"/>
      <c r="M511" s="55">
        <f>SUMIFS('B0.5.GT2'!K:K,'B0.5.GT2'!A:A,'B0.SUM (tuần 0)'!$A511)</f>
        <v>0</v>
      </c>
      <c r="N511" s="55">
        <f>SUMIFS('B0.4.OEM'!J:J,'B0.4.OEM'!A:A,'B0.SUM (tuần 0)'!$A511)</f>
        <v>0</v>
      </c>
      <c r="O511" s="55"/>
      <c r="P511" s="55">
        <f>SUMIFS('B0.8.Online'!J:J,'B0.8.Online'!A:A,'B0.SUM (tuần 0)'!$A511)</f>
        <v>0</v>
      </c>
      <c r="Q511" s="57">
        <f t="shared" si="42"/>
        <v>50</v>
      </c>
      <c r="R511" s="55"/>
      <c r="S511" s="55">
        <f>SUMIFS('B0.3.XK'!K:K,'B0.3.XK'!A:A,'B0.SUM (tuần 0)'!$A511)</f>
        <v>50</v>
      </c>
      <c r="T511" s="55"/>
      <c r="U511" s="55">
        <f>SUMIFS('B0.5.GT2'!K:K,'B0.5.GT2'!A:A,'B0.SUM (tuần 0)'!$A511)</f>
        <v>0</v>
      </c>
      <c r="V511" s="55">
        <f>SUMIFS('B0.4.OEM'!K:K,'B0.4.OEM'!A:A,'B0.SUM (tuần 0)'!$A511)</f>
        <v>0</v>
      </c>
      <c r="W511" s="55"/>
      <c r="X511" s="55">
        <f>SUMIFS('B0.8.Online'!K:K,'B0.8.Online'!A:A,'B0.SUM (tuần 0)'!$A511)</f>
        <v>0</v>
      </c>
      <c r="Y511" s="58">
        <f t="shared" si="43"/>
        <v>0</v>
      </c>
      <c r="Z511" s="55"/>
      <c r="AA511" s="55">
        <f>SUMIFS('B0.3.XK'!L:L,'B0.3.XK'!A:A,'B0.SUM (tuần 0)'!$A511)</f>
        <v>0</v>
      </c>
      <c r="AB511" s="55"/>
      <c r="AC511" s="55">
        <f>SUMIFS('B0.5.GT2'!L:L,'B0.5.GT2'!A:A,'B0.SUM (tuần 0)'!$A511)</f>
        <v>0</v>
      </c>
      <c r="AD511" s="55">
        <f>SUMIFS('B0.4.OEM'!L:L,'B0.4.OEM'!A:A,'B0.SUM (tuần 0)'!$A511)</f>
        <v>0</v>
      </c>
      <c r="AE511" s="55"/>
      <c r="AF511" s="55">
        <f>SUMIFS('B0.8.Online'!L:L,'B0.8.Online'!A:A,'B0.SUM (tuần 0)'!$A511)</f>
        <v>0</v>
      </c>
      <c r="AG511" s="59">
        <f t="shared" si="44"/>
        <v>0</v>
      </c>
      <c r="AH511" s="60"/>
      <c r="AI511" s="60">
        <f>SUMIFS('B0.3.XK'!M:M,'B0.3.XK'!A:A,'B0.SUM (tuần 0)'!$A511)</f>
        <v>0</v>
      </c>
      <c r="AJ511" s="60"/>
      <c r="AK511" s="60">
        <f>SUMIFS('B0.5.GT2'!M:M,'B0.5.GT2'!A:A,'B0.SUM (tuần 0)'!$A511)</f>
        <v>0</v>
      </c>
      <c r="AL511" s="55">
        <f>SUMIFS('B0.4.OEM'!M:M,'B0.4.OEM'!A:A,'B0.SUM (tuần 0)'!$A511)</f>
        <v>0</v>
      </c>
      <c r="AM511" s="60"/>
      <c r="AN511" s="60">
        <f>SUMIFS('B0.8.Online'!M:M,'B0.8.Online'!A:A,'B0.SUM (tuần 0)'!$A511)</f>
        <v>0</v>
      </c>
      <c r="AO511" s="61"/>
      <c r="AP511" s="1">
        <f>SUMIFS('B1.SUM (tuần 4)'!$I:$I,'B1.SUM (tuần 4)'!$A:$A,'B0.SUM (tuần 0)'!$A511)</f>
        <v>0</v>
      </c>
      <c r="AQ511" s="62">
        <f t="shared" si="45"/>
        <v>0</v>
      </c>
    </row>
    <row r="512" spans="1:43" ht="13.5" customHeight="1">
      <c r="A512" s="63">
        <v>2008010151</v>
      </c>
      <c r="B512" s="64" t="s">
        <v>776</v>
      </c>
      <c r="C512" s="64" t="s">
        <v>770</v>
      </c>
      <c r="D512" s="52" t="s">
        <v>309</v>
      </c>
      <c r="E512" s="52" t="s">
        <v>766</v>
      </c>
      <c r="F512" s="52"/>
      <c r="G512" s="52"/>
      <c r="H512" s="52">
        <v>230211</v>
      </c>
      <c r="I512" s="56">
        <f t="shared" si="41"/>
        <v>0</v>
      </c>
      <c r="J512" s="55"/>
      <c r="K512" s="55">
        <f>SUMIFS('B0.3.XK'!J:J,'B0.3.XK'!A:A,'B0.SUM (tuần 0)'!$A512)</f>
        <v>0</v>
      </c>
      <c r="L512" s="55"/>
      <c r="M512" s="55">
        <f>SUMIFS('B0.5.GT2'!K:K,'B0.5.GT2'!A:A,'B0.SUM (tuần 0)'!$A512)</f>
        <v>0</v>
      </c>
      <c r="N512" s="55">
        <f>SUMIFS('B0.4.OEM'!J:J,'B0.4.OEM'!A:A,'B0.SUM (tuần 0)'!$A512)</f>
        <v>0</v>
      </c>
      <c r="O512" s="55"/>
      <c r="P512" s="55">
        <f>SUMIFS('B0.8.Online'!J:J,'B0.8.Online'!A:A,'B0.SUM (tuần 0)'!$A512)</f>
        <v>0</v>
      </c>
      <c r="Q512" s="57">
        <f t="shared" si="42"/>
        <v>10</v>
      </c>
      <c r="R512" s="55"/>
      <c r="S512" s="55">
        <f>SUMIFS('B0.3.XK'!K:K,'B0.3.XK'!A:A,'B0.SUM (tuần 0)'!$A512)</f>
        <v>10</v>
      </c>
      <c r="T512" s="55"/>
      <c r="U512" s="55">
        <f>SUMIFS('B0.5.GT2'!K:K,'B0.5.GT2'!A:A,'B0.SUM (tuần 0)'!$A512)</f>
        <v>0</v>
      </c>
      <c r="V512" s="55">
        <f>SUMIFS('B0.4.OEM'!K:K,'B0.4.OEM'!A:A,'B0.SUM (tuần 0)'!$A512)</f>
        <v>0</v>
      </c>
      <c r="W512" s="55"/>
      <c r="X512" s="55">
        <f>SUMIFS('B0.8.Online'!K:K,'B0.8.Online'!A:A,'B0.SUM (tuần 0)'!$A512)</f>
        <v>0</v>
      </c>
      <c r="Y512" s="58">
        <f t="shared" si="43"/>
        <v>0</v>
      </c>
      <c r="Z512" s="55"/>
      <c r="AA512" s="55">
        <f>SUMIFS('B0.3.XK'!L:L,'B0.3.XK'!A:A,'B0.SUM (tuần 0)'!$A512)</f>
        <v>0</v>
      </c>
      <c r="AB512" s="55"/>
      <c r="AC512" s="55">
        <f>SUMIFS('B0.5.GT2'!L:L,'B0.5.GT2'!A:A,'B0.SUM (tuần 0)'!$A512)</f>
        <v>0</v>
      </c>
      <c r="AD512" s="55">
        <f>SUMIFS('B0.4.OEM'!L:L,'B0.4.OEM'!A:A,'B0.SUM (tuần 0)'!$A512)</f>
        <v>0</v>
      </c>
      <c r="AE512" s="55"/>
      <c r="AF512" s="55">
        <f>SUMIFS('B0.8.Online'!L:L,'B0.8.Online'!A:A,'B0.SUM (tuần 0)'!$A512)</f>
        <v>0</v>
      </c>
      <c r="AG512" s="59">
        <f t="shared" si="44"/>
        <v>0</v>
      </c>
      <c r="AH512" s="60"/>
      <c r="AI512" s="60">
        <f>SUMIFS('B0.3.XK'!M:M,'B0.3.XK'!A:A,'B0.SUM (tuần 0)'!$A512)</f>
        <v>0</v>
      </c>
      <c r="AJ512" s="60"/>
      <c r="AK512" s="60">
        <f>SUMIFS('B0.5.GT2'!M:M,'B0.5.GT2'!A:A,'B0.SUM (tuần 0)'!$A512)</f>
        <v>0</v>
      </c>
      <c r="AL512" s="55">
        <f>SUMIFS('B0.4.OEM'!M:M,'B0.4.OEM'!A:A,'B0.SUM (tuần 0)'!$A512)</f>
        <v>0</v>
      </c>
      <c r="AM512" s="60"/>
      <c r="AN512" s="60">
        <f>SUMIFS('B0.8.Online'!M:M,'B0.8.Online'!A:A,'B0.SUM (tuần 0)'!$A512)</f>
        <v>0</v>
      </c>
      <c r="AO512" s="61"/>
      <c r="AP512" s="1">
        <f>SUMIFS('B1.SUM (tuần 4)'!$I:$I,'B1.SUM (tuần 4)'!$A:$A,'B0.SUM (tuần 0)'!$A512)</f>
        <v>0</v>
      </c>
      <c r="AQ512" s="62">
        <f t="shared" si="45"/>
        <v>0</v>
      </c>
    </row>
    <row r="513" spans="1:43" ht="13.5" customHeight="1">
      <c r="A513" s="63">
        <v>2008010290</v>
      </c>
      <c r="B513" s="64" t="s">
        <v>777</v>
      </c>
      <c r="C513" s="64" t="s">
        <v>770</v>
      </c>
      <c r="D513" s="52" t="s">
        <v>309</v>
      </c>
      <c r="E513" s="52" t="s">
        <v>766</v>
      </c>
      <c r="F513" s="52"/>
      <c r="G513" s="52"/>
      <c r="H513" s="52">
        <v>216793</v>
      </c>
      <c r="I513" s="56">
        <f t="shared" si="41"/>
        <v>0</v>
      </c>
      <c r="J513" s="55"/>
      <c r="K513" s="55">
        <f>SUMIFS('B0.3.XK'!J:J,'B0.3.XK'!A:A,'B0.SUM (tuần 0)'!$A513)</f>
        <v>0</v>
      </c>
      <c r="L513" s="55"/>
      <c r="M513" s="55">
        <f>SUMIFS('B0.5.GT2'!K:K,'B0.5.GT2'!A:A,'B0.SUM (tuần 0)'!$A513)</f>
        <v>0</v>
      </c>
      <c r="N513" s="55">
        <f>SUMIFS('B0.4.OEM'!J:J,'B0.4.OEM'!A:A,'B0.SUM (tuần 0)'!$A513)</f>
        <v>0</v>
      </c>
      <c r="O513" s="55"/>
      <c r="P513" s="55">
        <f>SUMIFS('B0.8.Online'!J:J,'B0.8.Online'!A:A,'B0.SUM (tuần 0)'!$A513)</f>
        <v>0</v>
      </c>
      <c r="Q513" s="57">
        <f t="shared" si="42"/>
        <v>2</v>
      </c>
      <c r="R513" s="55"/>
      <c r="S513" s="55">
        <f>SUMIFS('B0.3.XK'!K:K,'B0.3.XK'!A:A,'B0.SUM (tuần 0)'!$A513)</f>
        <v>2</v>
      </c>
      <c r="T513" s="55"/>
      <c r="U513" s="55">
        <f>SUMIFS('B0.5.GT2'!K:K,'B0.5.GT2'!A:A,'B0.SUM (tuần 0)'!$A513)</f>
        <v>0</v>
      </c>
      <c r="V513" s="55">
        <f>SUMIFS('B0.4.OEM'!K:K,'B0.4.OEM'!A:A,'B0.SUM (tuần 0)'!$A513)</f>
        <v>0</v>
      </c>
      <c r="W513" s="55"/>
      <c r="X513" s="55">
        <f>SUMIFS('B0.8.Online'!K:K,'B0.8.Online'!A:A,'B0.SUM (tuần 0)'!$A513)</f>
        <v>0</v>
      </c>
      <c r="Y513" s="58">
        <f t="shared" si="43"/>
        <v>0</v>
      </c>
      <c r="Z513" s="55"/>
      <c r="AA513" s="55">
        <f>SUMIFS('B0.3.XK'!L:L,'B0.3.XK'!A:A,'B0.SUM (tuần 0)'!$A513)</f>
        <v>0</v>
      </c>
      <c r="AB513" s="55"/>
      <c r="AC513" s="55">
        <f>SUMIFS('B0.5.GT2'!L:L,'B0.5.GT2'!A:A,'B0.SUM (tuần 0)'!$A513)</f>
        <v>0</v>
      </c>
      <c r="AD513" s="55">
        <f>SUMIFS('B0.4.OEM'!L:L,'B0.4.OEM'!A:A,'B0.SUM (tuần 0)'!$A513)</f>
        <v>0</v>
      </c>
      <c r="AE513" s="55"/>
      <c r="AF513" s="55">
        <f>SUMIFS('B0.8.Online'!L:L,'B0.8.Online'!A:A,'B0.SUM (tuần 0)'!$A513)</f>
        <v>0</v>
      </c>
      <c r="AG513" s="59">
        <f t="shared" si="44"/>
        <v>0</v>
      </c>
      <c r="AH513" s="60"/>
      <c r="AI513" s="60">
        <f>SUMIFS('B0.3.XK'!M:M,'B0.3.XK'!A:A,'B0.SUM (tuần 0)'!$A513)</f>
        <v>0</v>
      </c>
      <c r="AJ513" s="60"/>
      <c r="AK513" s="60">
        <f>SUMIFS('B0.5.GT2'!M:M,'B0.5.GT2'!A:A,'B0.SUM (tuần 0)'!$A513)</f>
        <v>0</v>
      </c>
      <c r="AL513" s="55">
        <f>SUMIFS('B0.4.OEM'!M:M,'B0.4.OEM'!A:A,'B0.SUM (tuần 0)'!$A513)</f>
        <v>0</v>
      </c>
      <c r="AM513" s="60"/>
      <c r="AN513" s="60">
        <f>SUMIFS('B0.8.Online'!M:M,'B0.8.Online'!A:A,'B0.SUM (tuần 0)'!$A513)</f>
        <v>0</v>
      </c>
      <c r="AO513" s="61"/>
      <c r="AP513" s="1">
        <f>SUMIFS('B1.SUM (tuần 4)'!$I:$I,'B1.SUM (tuần 4)'!$A:$A,'B0.SUM (tuần 0)'!$A513)</f>
        <v>0</v>
      </c>
      <c r="AQ513" s="62">
        <f t="shared" si="45"/>
        <v>0</v>
      </c>
    </row>
    <row r="514" spans="1:43" ht="13.5" customHeight="1">
      <c r="A514" s="63">
        <v>2008010353</v>
      </c>
      <c r="B514" s="64" t="s">
        <v>778</v>
      </c>
      <c r="C514" s="64" t="s">
        <v>770</v>
      </c>
      <c r="D514" s="52" t="s">
        <v>309</v>
      </c>
      <c r="E514" s="52" t="s">
        <v>766</v>
      </c>
      <c r="F514" s="52"/>
      <c r="G514" s="52"/>
      <c r="H514" s="52">
        <v>328873</v>
      </c>
      <c r="I514" s="56">
        <f t="shared" si="41"/>
        <v>0</v>
      </c>
      <c r="J514" s="55"/>
      <c r="K514" s="55">
        <f>SUMIFS('B0.3.XK'!J:J,'B0.3.XK'!A:A,'B0.SUM (tuần 0)'!$A514)</f>
        <v>0</v>
      </c>
      <c r="L514" s="55"/>
      <c r="M514" s="55">
        <f>SUMIFS('B0.5.GT2'!K:K,'B0.5.GT2'!A:A,'B0.SUM (tuần 0)'!$A514)</f>
        <v>0</v>
      </c>
      <c r="N514" s="55">
        <f>SUMIFS('B0.4.OEM'!J:J,'B0.4.OEM'!A:A,'B0.SUM (tuần 0)'!$A514)</f>
        <v>0</v>
      </c>
      <c r="O514" s="55"/>
      <c r="P514" s="55">
        <f>SUMIFS('B0.8.Online'!J:J,'B0.8.Online'!A:A,'B0.SUM (tuần 0)'!$A514)</f>
        <v>0</v>
      </c>
      <c r="Q514" s="57">
        <f t="shared" si="42"/>
        <v>0</v>
      </c>
      <c r="R514" s="55"/>
      <c r="S514" s="55">
        <f>SUMIFS('B0.3.XK'!K:K,'B0.3.XK'!A:A,'B0.SUM (tuần 0)'!$A514)</f>
        <v>0</v>
      </c>
      <c r="T514" s="55"/>
      <c r="U514" s="55">
        <f>SUMIFS('B0.5.GT2'!K:K,'B0.5.GT2'!A:A,'B0.SUM (tuần 0)'!$A514)</f>
        <v>0</v>
      </c>
      <c r="V514" s="55">
        <f>SUMIFS('B0.4.OEM'!K:K,'B0.4.OEM'!A:A,'B0.SUM (tuần 0)'!$A514)</f>
        <v>0</v>
      </c>
      <c r="W514" s="55"/>
      <c r="X514" s="55">
        <f>SUMIFS('B0.8.Online'!K:K,'B0.8.Online'!A:A,'B0.SUM (tuần 0)'!$A514)</f>
        <v>0</v>
      </c>
      <c r="Y514" s="58">
        <f t="shared" si="43"/>
        <v>0</v>
      </c>
      <c r="Z514" s="55"/>
      <c r="AA514" s="55">
        <f>SUMIFS('B0.3.XK'!L:L,'B0.3.XK'!A:A,'B0.SUM (tuần 0)'!$A514)</f>
        <v>0</v>
      </c>
      <c r="AB514" s="55"/>
      <c r="AC514" s="55">
        <f>SUMIFS('B0.5.GT2'!L:L,'B0.5.GT2'!A:A,'B0.SUM (tuần 0)'!$A514)</f>
        <v>0</v>
      </c>
      <c r="AD514" s="55">
        <f>SUMIFS('B0.4.OEM'!L:L,'B0.4.OEM'!A:A,'B0.SUM (tuần 0)'!$A514)</f>
        <v>0</v>
      </c>
      <c r="AE514" s="55"/>
      <c r="AF514" s="55">
        <f>SUMIFS('B0.8.Online'!L:L,'B0.8.Online'!A:A,'B0.SUM (tuần 0)'!$A514)</f>
        <v>0</v>
      </c>
      <c r="AG514" s="59">
        <f t="shared" si="44"/>
        <v>0</v>
      </c>
      <c r="AH514" s="60"/>
      <c r="AI514" s="60">
        <f>SUMIFS('B0.3.XK'!M:M,'B0.3.XK'!A:A,'B0.SUM (tuần 0)'!$A514)</f>
        <v>0</v>
      </c>
      <c r="AJ514" s="60"/>
      <c r="AK514" s="60">
        <f>SUMIFS('B0.5.GT2'!M:M,'B0.5.GT2'!A:A,'B0.SUM (tuần 0)'!$A514)</f>
        <v>0</v>
      </c>
      <c r="AL514" s="55">
        <f>SUMIFS('B0.4.OEM'!M:M,'B0.4.OEM'!A:A,'B0.SUM (tuần 0)'!$A514)</f>
        <v>0</v>
      </c>
      <c r="AM514" s="60"/>
      <c r="AN514" s="60">
        <f>SUMIFS('B0.8.Online'!M:M,'B0.8.Online'!A:A,'B0.SUM (tuần 0)'!$A514)</f>
        <v>0</v>
      </c>
      <c r="AO514" s="61"/>
      <c r="AP514" s="1">
        <f>SUMIFS('B1.SUM (tuần 4)'!$I:$I,'B1.SUM (tuần 4)'!$A:$A,'B0.SUM (tuần 0)'!$A514)</f>
        <v>0</v>
      </c>
      <c r="AQ514" s="62">
        <f t="shared" si="45"/>
        <v>0</v>
      </c>
    </row>
    <row r="515" spans="1:43" ht="13.5" customHeight="1">
      <c r="A515" s="63">
        <v>2008010406</v>
      </c>
      <c r="B515" s="64" t="s">
        <v>779</v>
      </c>
      <c r="C515" s="64" t="s">
        <v>770</v>
      </c>
      <c r="D515" s="52" t="s">
        <v>309</v>
      </c>
      <c r="E515" s="52" t="s">
        <v>766</v>
      </c>
      <c r="F515" s="52"/>
      <c r="G515" s="52"/>
      <c r="H515" s="52">
        <v>381493</v>
      </c>
      <c r="I515" s="56">
        <f t="shared" si="41"/>
        <v>10</v>
      </c>
      <c r="J515" s="55"/>
      <c r="K515" s="55">
        <f>SUMIFS('B0.3.XK'!J:J,'B0.3.XK'!A:A,'B0.SUM (tuần 0)'!$A515)</f>
        <v>10</v>
      </c>
      <c r="L515" s="55"/>
      <c r="M515" s="55">
        <f>SUMIFS('B0.5.GT2'!K:K,'B0.5.GT2'!A:A,'B0.SUM (tuần 0)'!$A515)</f>
        <v>0</v>
      </c>
      <c r="N515" s="55">
        <f>SUMIFS('B0.4.OEM'!J:J,'B0.4.OEM'!A:A,'B0.SUM (tuần 0)'!$A515)</f>
        <v>0</v>
      </c>
      <c r="O515" s="55"/>
      <c r="P515" s="55">
        <f>SUMIFS('B0.8.Online'!J:J,'B0.8.Online'!A:A,'B0.SUM (tuần 0)'!$A515)</f>
        <v>0</v>
      </c>
      <c r="Q515" s="57">
        <f t="shared" si="42"/>
        <v>0</v>
      </c>
      <c r="R515" s="55"/>
      <c r="S515" s="55">
        <f>SUMIFS('B0.3.XK'!K:K,'B0.3.XK'!A:A,'B0.SUM (tuần 0)'!$A515)</f>
        <v>0</v>
      </c>
      <c r="T515" s="55"/>
      <c r="U515" s="55">
        <f>SUMIFS('B0.5.GT2'!K:K,'B0.5.GT2'!A:A,'B0.SUM (tuần 0)'!$A515)</f>
        <v>0</v>
      </c>
      <c r="V515" s="55">
        <f>SUMIFS('B0.4.OEM'!K:K,'B0.4.OEM'!A:A,'B0.SUM (tuần 0)'!$A515)</f>
        <v>0</v>
      </c>
      <c r="W515" s="55"/>
      <c r="X515" s="55">
        <f>SUMIFS('B0.8.Online'!K:K,'B0.8.Online'!A:A,'B0.SUM (tuần 0)'!$A515)</f>
        <v>0</v>
      </c>
      <c r="Y515" s="58">
        <f t="shared" si="43"/>
        <v>0</v>
      </c>
      <c r="Z515" s="55"/>
      <c r="AA515" s="55">
        <f>SUMIFS('B0.3.XK'!L:L,'B0.3.XK'!A:A,'B0.SUM (tuần 0)'!$A515)</f>
        <v>0</v>
      </c>
      <c r="AB515" s="55"/>
      <c r="AC515" s="55">
        <f>SUMIFS('B0.5.GT2'!L:L,'B0.5.GT2'!A:A,'B0.SUM (tuần 0)'!$A515)</f>
        <v>0</v>
      </c>
      <c r="AD515" s="55">
        <f>SUMIFS('B0.4.OEM'!L:L,'B0.4.OEM'!A:A,'B0.SUM (tuần 0)'!$A515)</f>
        <v>0</v>
      </c>
      <c r="AE515" s="55"/>
      <c r="AF515" s="55">
        <f>SUMIFS('B0.8.Online'!L:L,'B0.8.Online'!A:A,'B0.SUM (tuần 0)'!$A515)</f>
        <v>0</v>
      </c>
      <c r="AG515" s="59">
        <f t="shared" si="44"/>
        <v>0</v>
      </c>
      <c r="AH515" s="60"/>
      <c r="AI515" s="60">
        <f>SUMIFS('B0.3.XK'!M:M,'B0.3.XK'!A:A,'B0.SUM (tuần 0)'!$A515)</f>
        <v>0</v>
      </c>
      <c r="AJ515" s="60"/>
      <c r="AK515" s="60">
        <f>SUMIFS('B0.5.GT2'!M:M,'B0.5.GT2'!A:A,'B0.SUM (tuần 0)'!$A515)</f>
        <v>0</v>
      </c>
      <c r="AL515" s="55">
        <f>SUMIFS('B0.4.OEM'!M:M,'B0.4.OEM'!A:A,'B0.SUM (tuần 0)'!$A515)</f>
        <v>0</v>
      </c>
      <c r="AM515" s="60"/>
      <c r="AN515" s="60">
        <f>SUMIFS('B0.8.Online'!M:M,'B0.8.Online'!A:A,'B0.SUM (tuần 0)'!$A515)</f>
        <v>0</v>
      </c>
      <c r="AO515" s="61"/>
      <c r="AP515" s="1">
        <f>SUMIFS('B1.SUM (tuần 4)'!$I:$I,'B1.SUM (tuần 4)'!$A:$A,'B0.SUM (tuần 0)'!$A515)</f>
        <v>0</v>
      </c>
      <c r="AQ515" s="62">
        <f t="shared" si="45"/>
        <v>10</v>
      </c>
    </row>
    <row r="516" spans="1:43" ht="13.5" customHeight="1">
      <c r="A516" s="63">
        <v>2008010441</v>
      </c>
      <c r="B516" s="64" t="s">
        <v>780</v>
      </c>
      <c r="C516" s="64"/>
      <c r="D516" s="52" t="s">
        <v>309</v>
      </c>
      <c r="E516" s="52"/>
      <c r="F516" s="52"/>
      <c r="G516" s="52"/>
      <c r="H516" s="52">
        <v>249943</v>
      </c>
      <c r="I516" s="56">
        <f t="shared" si="41"/>
        <v>0</v>
      </c>
      <c r="J516" s="55"/>
      <c r="K516" s="55">
        <f>SUMIFS('B0.3.XK'!J:J,'B0.3.XK'!A:A,'B0.SUM (tuần 0)'!$A516)</f>
        <v>0</v>
      </c>
      <c r="L516" s="55"/>
      <c r="M516" s="55">
        <f>SUMIFS('B0.5.GT2'!K:K,'B0.5.GT2'!A:A,'B0.SUM (tuần 0)'!$A516)</f>
        <v>0</v>
      </c>
      <c r="N516" s="55">
        <f>SUMIFS('B0.4.OEM'!J:J,'B0.4.OEM'!A:A,'B0.SUM (tuần 0)'!$A516)</f>
        <v>0</v>
      </c>
      <c r="O516" s="55"/>
      <c r="P516" s="55">
        <f>SUMIFS('B0.8.Online'!J:J,'B0.8.Online'!A:A,'B0.SUM (tuần 0)'!$A516)</f>
        <v>0</v>
      </c>
      <c r="Q516" s="57">
        <f t="shared" si="42"/>
        <v>0</v>
      </c>
      <c r="R516" s="55"/>
      <c r="S516" s="55">
        <f>SUMIFS('B0.3.XK'!K:K,'B0.3.XK'!A:A,'B0.SUM (tuần 0)'!$A516)</f>
        <v>0</v>
      </c>
      <c r="T516" s="55"/>
      <c r="U516" s="55">
        <f>SUMIFS('B0.5.GT2'!K:K,'B0.5.GT2'!A:A,'B0.SUM (tuần 0)'!$A516)</f>
        <v>0</v>
      </c>
      <c r="V516" s="55">
        <f>SUMIFS('B0.4.OEM'!K:K,'B0.4.OEM'!A:A,'B0.SUM (tuần 0)'!$A516)</f>
        <v>0</v>
      </c>
      <c r="W516" s="55"/>
      <c r="X516" s="55">
        <f>SUMIFS('B0.8.Online'!K:K,'B0.8.Online'!A:A,'B0.SUM (tuần 0)'!$A516)</f>
        <v>0</v>
      </c>
      <c r="Y516" s="58">
        <f t="shared" si="43"/>
        <v>0</v>
      </c>
      <c r="Z516" s="55"/>
      <c r="AA516" s="55">
        <f>SUMIFS('B0.3.XK'!L:L,'B0.3.XK'!A:A,'B0.SUM (tuần 0)'!$A516)</f>
        <v>0</v>
      </c>
      <c r="AB516" s="55"/>
      <c r="AC516" s="55">
        <f>SUMIFS('B0.5.GT2'!L:L,'B0.5.GT2'!A:A,'B0.SUM (tuần 0)'!$A516)</f>
        <v>0</v>
      </c>
      <c r="AD516" s="55">
        <f>SUMIFS('B0.4.OEM'!L:L,'B0.4.OEM'!A:A,'B0.SUM (tuần 0)'!$A516)</f>
        <v>0</v>
      </c>
      <c r="AE516" s="55"/>
      <c r="AF516" s="55">
        <f>SUMIFS('B0.8.Online'!L:L,'B0.8.Online'!A:A,'B0.SUM (tuần 0)'!$A516)</f>
        <v>0</v>
      </c>
      <c r="AG516" s="59">
        <f t="shared" si="44"/>
        <v>0</v>
      </c>
      <c r="AH516" s="60"/>
      <c r="AI516" s="60">
        <f>SUMIFS('B0.3.XK'!M:M,'B0.3.XK'!A:A,'B0.SUM (tuần 0)'!$A516)</f>
        <v>0</v>
      </c>
      <c r="AJ516" s="60"/>
      <c r="AK516" s="60">
        <f>SUMIFS('B0.5.GT2'!M:M,'B0.5.GT2'!A:A,'B0.SUM (tuần 0)'!$A516)</f>
        <v>0</v>
      </c>
      <c r="AL516" s="55">
        <f>SUMIFS('B0.4.OEM'!M:M,'B0.4.OEM'!A:A,'B0.SUM (tuần 0)'!$A516)</f>
        <v>0</v>
      </c>
      <c r="AM516" s="60"/>
      <c r="AN516" s="60">
        <f>SUMIFS('B0.8.Online'!M:M,'B0.8.Online'!A:A,'B0.SUM (tuần 0)'!$A516)</f>
        <v>0</v>
      </c>
      <c r="AO516" s="61"/>
      <c r="AP516" s="1">
        <f>SUMIFS('B1.SUM (tuần 4)'!$I:$I,'B1.SUM (tuần 4)'!$A:$A,'B0.SUM (tuần 0)'!$A516)</f>
        <v>0</v>
      </c>
      <c r="AQ516" s="62">
        <f t="shared" si="45"/>
        <v>0</v>
      </c>
    </row>
    <row r="517" spans="1:43" ht="13.5" customHeight="1">
      <c r="A517" s="63">
        <v>2008020126</v>
      </c>
      <c r="B517" s="64" t="s">
        <v>781</v>
      </c>
      <c r="C517" s="64" t="s">
        <v>782</v>
      </c>
      <c r="D517" s="52" t="s">
        <v>309</v>
      </c>
      <c r="E517" s="52" t="s">
        <v>766</v>
      </c>
      <c r="F517" s="52"/>
      <c r="G517" s="52"/>
      <c r="H517" s="52">
        <v>3078251</v>
      </c>
      <c r="I517" s="56">
        <f t="shared" si="41"/>
        <v>0</v>
      </c>
      <c r="J517" s="55"/>
      <c r="K517" s="55">
        <f>SUMIFS('B0.3.XK'!J:J,'B0.3.XK'!A:A,'B0.SUM (tuần 0)'!$A517)</f>
        <v>0</v>
      </c>
      <c r="L517" s="55"/>
      <c r="M517" s="55">
        <f>SUMIFS('B0.5.GT2'!K:K,'B0.5.GT2'!A:A,'B0.SUM (tuần 0)'!$A517)</f>
        <v>0</v>
      </c>
      <c r="N517" s="55">
        <f>SUMIFS('B0.4.OEM'!J:J,'B0.4.OEM'!A:A,'B0.SUM (tuần 0)'!$A517)</f>
        <v>0</v>
      </c>
      <c r="O517" s="55"/>
      <c r="P517" s="55">
        <f>SUMIFS('B0.8.Online'!J:J,'B0.8.Online'!A:A,'B0.SUM (tuần 0)'!$A517)</f>
        <v>0</v>
      </c>
      <c r="Q517" s="57">
        <f t="shared" si="42"/>
        <v>0</v>
      </c>
      <c r="R517" s="55"/>
      <c r="S517" s="55">
        <f>SUMIFS('B0.3.XK'!K:K,'B0.3.XK'!A:A,'B0.SUM (tuần 0)'!$A517)</f>
        <v>0</v>
      </c>
      <c r="T517" s="55"/>
      <c r="U517" s="55">
        <f>SUMIFS('B0.5.GT2'!K:K,'B0.5.GT2'!A:A,'B0.SUM (tuần 0)'!$A517)</f>
        <v>0</v>
      </c>
      <c r="V517" s="55">
        <f>SUMIFS('B0.4.OEM'!K:K,'B0.4.OEM'!A:A,'B0.SUM (tuần 0)'!$A517)</f>
        <v>0</v>
      </c>
      <c r="W517" s="55"/>
      <c r="X517" s="55">
        <f>SUMIFS('B0.8.Online'!K:K,'B0.8.Online'!A:A,'B0.SUM (tuần 0)'!$A517)</f>
        <v>0</v>
      </c>
      <c r="Y517" s="58">
        <f t="shared" si="43"/>
        <v>0</v>
      </c>
      <c r="Z517" s="55"/>
      <c r="AA517" s="55">
        <f>SUMIFS('B0.3.XK'!L:L,'B0.3.XK'!A:A,'B0.SUM (tuần 0)'!$A517)</f>
        <v>0</v>
      </c>
      <c r="AB517" s="55"/>
      <c r="AC517" s="55">
        <f>SUMIFS('B0.5.GT2'!L:L,'B0.5.GT2'!A:A,'B0.SUM (tuần 0)'!$A517)</f>
        <v>0</v>
      </c>
      <c r="AD517" s="55">
        <f>SUMIFS('B0.4.OEM'!L:L,'B0.4.OEM'!A:A,'B0.SUM (tuần 0)'!$A517)</f>
        <v>0</v>
      </c>
      <c r="AE517" s="55"/>
      <c r="AF517" s="55">
        <f>SUMIFS('B0.8.Online'!L:L,'B0.8.Online'!A:A,'B0.SUM (tuần 0)'!$A517)</f>
        <v>0</v>
      </c>
      <c r="AG517" s="59">
        <f t="shared" si="44"/>
        <v>0</v>
      </c>
      <c r="AH517" s="60"/>
      <c r="AI517" s="60">
        <f>SUMIFS('B0.3.XK'!M:M,'B0.3.XK'!A:A,'B0.SUM (tuần 0)'!$A517)</f>
        <v>0</v>
      </c>
      <c r="AJ517" s="60"/>
      <c r="AK517" s="60">
        <f>SUMIFS('B0.5.GT2'!M:M,'B0.5.GT2'!A:A,'B0.SUM (tuần 0)'!$A517)</f>
        <v>0</v>
      </c>
      <c r="AL517" s="55">
        <f>SUMIFS('B0.4.OEM'!M:M,'B0.4.OEM'!A:A,'B0.SUM (tuần 0)'!$A517)</f>
        <v>0</v>
      </c>
      <c r="AM517" s="60"/>
      <c r="AN517" s="60">
        <f>SUMIFS('B0.8.Online'!M:M,'B0.8.Online'!A:A,'B0.SUM (tuần 0)'!$A517)</f>
        <v>0</v>
      </c>
      <c r="AO517" s="61"/>
      <c r="AP517" s="1">
        <f>SUMIFS('B1.SUM (tuần 4)'!$I:$I,'B1.SUM (tuần 4)'!$A:$A,'B0.SUM (tuần 0)'!$A517)</f>
        <v>0</v>
      </c>
      <c r="AQ517" s="62">
        <f t="shared" si="45"/>
        <v>0</v>
      </c>
    </row>
    <row r="518" spans="1:43" ht="13.5" customHeight="1">
      <c r="A518" s="63">
        <v>2008050025</v>
      </c>
      <c r="B518" s="64" t="s">
        <v>783</v>
      </c>
      <c r="C518" s="64" t="s">
        <v>784</v>
      </c>
      <c r="D518" s="52" t="s">
        <v>309</v>
      </c>
      <c r="E518" s="52" t="s">
        <v>84</v>
      </c>
      <c r="F518" s="52"/>
      <c r="G518" s="52"/>
      <c r="H518" s="52">
        <v>70467</v>
      </c>
      <c r="I518" s="56">
        <f t="shared" si="41"/>
        <v>0</v>
      </c>
      <c r="J518" s="55"/>
      <c r="K518" s="55">
        <f>SUMIFS('B0.3.XK'!J:J,'B0.3.XK'!A:A,'B0.SUM (tuần 0)'!$A518)</f>
        <v>0</v>
      </c>
      <c r="L518" s="55"/>
      <c r="M518" s="55">
        <f>SUMIFS('B0.5.GT2'!K:K,'B0.5.GT2'!A:A,'B0.SUM (tuần 0)'!$A518)</f>
        <v>0</v>
      </c>
      <c r="N518" s="55">
        <f>SUMIFS('B0.4.OEM'!J:J,'B0.4.OEM'!A:A,'B0.SUM (tuần 0)'!$A518)</f>
        <v>0</v>
      </c>
      <c r="O518" s="55"/>
      <c r="P518" s="55">
        <f>SUMIFS('B0.8.Online'!J:J,'B0.8.Online'!A:A,'B0.SUM (tuần 0)'!$A518)</f>
        <v>0</v>
      </c>
      <c r="Q518" s="57">
        <f t="shared" si="42"/>
        <v>200</v>
      </c>
      <c r="R518" s="55"/>
      <c r="S518" s="55">
        <f>SUMIFS('B0.3.XK'!K:K,'B0.3.XK'!A:A,'B0.SUM (tuần 0)'!$A518)</f>
        <v>200</v>
      </c>
      <c r="T518" s="55"/>
      <c r="U518" s="55">
        <f>SUMIFS('B0.5.GT2'!K:K,'B0.5.GT2'!A:A,'B0.SUM (tuần 0)'!$A518)</f>
        <v>0</v>
      </c>
      <c r="V518" s="55">
        <f>SUMIFS('B0.4.OEM'!K:K,'B0.4.OEM'!A:A,'B0.SUM (tuần 0)'!$A518)</f>
        <v>0</v>
      </c>
      <c r="W518" s="55"/>
      <c r="X518" s="55">
        <f>SUMIFS('B0.8.Online'!K:K,'B0.8.Online'!A:A,'B0.SUM (tuần 0)'!$A518)</f>
        <v>0</v>
      </c>
      <c r="Y518" s="58">
        <f t="shared" si="43"/>
        <v>0</v>
      </c>
      <c r="Z518" s="55"/>
      <c r="AA518" s="55">
        <f>SUMIFS('B0.3.XK'!L:L,'B0.3.XK'!A:A,'B0.SUM (tuần 0)'!$A518)</f>
        <v>0</v>
      </c>
      <c r="AB518" s="55"/>
      <c r="AC518" s="55">
        <f>SUMIFS('B0.5.GT2'!L:L,'B0.5.GT2'!A:A,'B0.SUM (tuần 0)'!$A518)</f>
        <v>0</v>
      </c>
      <c r="AD518" s="55">
        <f>SUMIFS('B0.4.OEM'!L:L,'B0.4.OEM'!A:A,'B0.SUM (tuần 0)'!$A518)</f>
        <v>0</v>
      </c>
      <c r="AE518" s="55"/>
      <c r="AF518" s="55">
        <f>SUMIFS('B0.8.Online'!L:L,'B0.8.Online'!A:A,'B0.SUM (tuần 0)'!$A518)</f>
        <v>0</v>
      </c>
      <c r="AG518" s="59">
        <f t="shared" si="44"/>
        <v>0</v>
      </c>
      <c r="AH518" s="60"/>
      <c r="AI518" s="60">
        <f>SUMIFS('B0.3.XK'!M:M,'B0.3.XK'!A:A,'B0.SUM (tuần 0)'!$A518)</f>
        <v>0</v>
      </c>
      <c r="AJ518" s="60"/>
      <c r="AK518" s="60">
        <f>SUMIFS('B0.5.GT2'!M:M,'B0.5.GT2'!A:A,'B0.SUM (tuần 0)'!$A518)</f>
        <v>0</v>
      </c>
      <c r="AL518" s="55">
        <f>SUMIFS('B0.4.OEM'!M:M,'B0.4.OEM'!A:A,'B0.SUM (tuần 0)'!$A518)</f>
        <v>0</v>
      </c>
      <c r="AM518" s="60"/>
      <c r="AN518" s="60">
        <f>SUMIFS('B0.8.Online'!M:M,'B0.8.Online'!A:A,'B0.SUM (tuần 0)'!$A518)</f>
        <v>0</v>
      </c>
      <c r="AO518" s="61"/>
      <c r="AP518" s="1">
        <f>SUMIFS('B1.SUM (tuần 4)'!$I:$I,'B1.SUM (tuần 4)'!$A:$A,'B0.SUM (tuần 0)'!$A518)</f>
        <v>0</v>
      </c>
      <c r="AQ518" s="62">
        <f t="shared" si="45"/>
        <v>0</v>
      </c>
    </row>
    <row r="519" spans="1:43" ht="13.5" customHeight="1">
      <c r="A519" s="63">
        <v>2008050049</v>
      </c>
      <c r="B519" s="64" t="s">
        <v>785</v>
      </c>
      <c r="C519" s="64" t="s">
        <v>784</v>
      </c>
      <c r="D519" s="52" t="s">
        <v>309</v>
      </c>
      <c r="E519" s="52" t="s">
        <v>84</v>
      </c>
      <c r="F519" s="52"/>
      <c r="G519" s="52"/>
      <c r="H519" s="52">
        <v>77088</v>
      </c>
      <c r="I519" s="56">
        <f t="shared" si="41"/>
        <v>0</v>
      </c>
      <c r="J519" s="55"/>
      <c r="K519" s="55">
        <f>SUMIFS('B0.3.XK'!J:J,'B0.3.XK'!A:A,'B0.SUM (tuần 0)'!$A519)</f>
        <v>0</v>
      </c>
      <c r="L519" s="55"/>
      <c r="M519" s="55">
        <f>SUMIFS('B0.5.GT2'!K:K,'B0.5.GT2'!A:A,'B0.SUM (tuần 0)'!$A519)</f>
        <v>0</v>
      </c>
      <c r="N519" s="55">
        <f>SUMIFS('B0.4.OEM'!J:J,'B0.4.OEM'!A:A,'B0.SUM (tuần 0)'!$A519)</f>
        <v>0</v>
      </c>
      <c r="O519" s="55"/>
      <c r="P519" s="55">
        <f>SUMIFS('B0.8.Online'!J:J,'B0.8.Online'!A:A,'B0.SUM (tuần 0)'!$A519)</f>
        <v>0</v>
      </c>
      <c r="Q519" s="57">
        <f t="shared" si="42"/>
        <v>0</v>
      </c>
      <c r="R519" s="55"/>
      <c r="S519" s="55">
        <f>SUMIFS('B0.3.XK'!K:K,'B0.3.XK'!A:A,'B0.SUM (tuần 0)'!$A519)</f>
        <v>0</v>
      </c>
      <c r="T519" s="55"/>
      <c r="U519" s="55">
        <f>SUMIFS('B0.5.GT2'!K:K,'B0.5.GT2'!A:A,'B0.SUM (tuần 0)'!$A519)</f>
        <v>0</v>
      </c>
      <c r="V519" s="55">
        <f>SUMIFS('B0.4.OEM'!K:K,'B0.4.OEM'!A:A,'B0.SUM (tuần 0)'!$A519)</f>
        <v>0</v>
      </c>
      <c r="W519" s="55"/>
      <c r="X519" s="55">
        <f>SUMIFS('B0.8.Online'!K:K,'B0.8.Online'!A:A,'B0.SUM (tuần 0)'!$A519)</f>
        <v>0</v>
      </c>
      <c r="Y519" s="58">
        <f t="shared" si="43"/>
        <v>0</v>
      </c>
      <c r="Z519" s="55"/>
      <c r="AA519" s="55">
        <f>SUMIFS('B0.3.XK'!L:L,'B0.3.XK'!A:A,'B0.SUM (tuần 0)'!$A519)</f>
        <v>0</v>
      </c>
      <c r="AB519" s="55"/>
      <c r="AC519" s="55">
        <f>SUMIFS('B0.5.GT2'!L:L,'B0.5.GT2'!A:A,'B0.SUM (tuần 0)'!$A519)</f>
        <v>0</v>
      </c>
      <c r="AD519" s="55">
        <f>SUMIFS('B0.4.OEM'!L:L,'B0.4.OEM'!A:A,'B0.SUM (tuần 0)'!$A519)</f>
        <v>0</v>
      </c>
      <c r="AE519" s="55"/>
      <c r="AF519" s="55">
        <f>SUMIFS('B0.8.Online'!L:L,'B0.8.Online'!A:A,'B0.SUM (tuần 0)'!$A519)</f>
        <v>0</v>
      </c>
      <c r="AG519" s="59">
        <f t="shared" si="44"/>
        <v>0</v>
      </c>
      <c r="AH519" s="60"/>
      <c r="AI519" s="60">
        <f>SUMIFS('B0.3.XK'!M:M,'B0.3.XK'!A:A,'B0.SUM (tuần 0)'!$A519)</f>
        <v>0</v>
      </c>
      <c r="AJ519" s="60"/>
      <c r="AK519" s="60">
        <f>SUMIFS('B0.5.GT2'!M:M,'B0.5.GT2'!A:A,'B0.SUM (tuần 0)'!$A519)</f>
        <v>0</v>
      </c>
      <c r="AL519" s="55">
        <f>SUMIFS('B0.4.OEM'!M:M,'B0.4.OEM'!A:A,'B0.SUM (tuần 0)'!$A519)</f>
        <v>0</v>
      </c>
      <c r="AM519" s="60"/>
      <c r="AN519" s="60">
        <f>SUMIFS('B0.8.Online'!M:M,'B0.8.Online'!A:A,'B0.SUM (tuần 0)'!$A519)</f>
        <v>0</v>
      </c>
      <c r="AO519" s="61"/>
      <c r="AP519" s="1">
        <f>SUMIFS('B1.SUM (tuần 4)'!$I:$I,'B1.SUM (tuần 4)'!$A:$A,'B0.SUM (tuần 0)'!$A519)</f>
        <v>0</v>
      </c>
      <c r="AQ519" s="62">
        <f t="shared" si="45"/>
        <v>0</v>
      </c>
    </row>
    <row r="520" spans="1:43" ht="13.5" customHeight="1">
      <c r="A520" s="63">
        <v>2008050070</v>
      </c>
      <c r="B520" s="64" t="s">
        <v>786</v>
      </c>
      <c r="C520" s="64" t="s">
        <v>787</v>
      </c>
      <c r="D520" s="52" t="s">
        <v>309</v>
      </c>
      <c r="E520" s="52" t="s">
        <v>84</v>
      </c>
      <c r="F520" s="52"/>
      <c r="G520" s="52"/>
      <c r="H520" s="52">
        <v>73668</v>
      </c>
      <c r="I520" s="56">
        <f t="shared" si="41"/>
        <v>400</v>
      </c>
      <c r="J520" s="55"/>
      <c r="K520" s="55">
        <f>SUMIFS('B0.3.XK'!J:J,'B0.3.XK'!A:A,'B0.SUM (tuần 0)'!$A520)</f>
        <v>400</v>
      </c>
      <c r="L520" s="55"/>
      <c r="M520" s="55">
        <f>SUMIFS('B0.5.GT2'!K:K,'B0.5.GT2'!A:A,'B0.SUM (tuần 0)'!$A520)</f>
        <v>0</v>
      </c>
      <c r="N520" s="55">
        <f>SUMIFS('B0.4.OEM'!J:J,'B0.4.OEM'!A:A,'B0.SUM (tuần 0)'!$A520)</f>
        <v>0</v>
      </c>
      <c r="O520" s="55"/>
      <c r="P520" s="55">
        <f>SUMIFS('B0.8.Online'!J:J,'B0.8.Online'!A:A,'B0.SUM (tuần 0)'!$A520)</f>
        <v>0</v>
      </c>
      <c r="Q520" s="57">
        <f t="shared" si="42"/>
        <v>0</v>
      </c>
      <c r="R520" s="55"/>
      <c r="S520" s="55">
        <f>SUMIFS('B0.3.XK'!K:K,'B0.3.XK'!A:A,'B0.SUM (tuần 0)'!$A520)</f>
        <v>0</v>
      </c>
      <c r="T520" s="55"/>
      <c r="U520" s="55">
        <f>SUMIFS('B0.5.GT2'!K:K,'B0.5.GT2'!A:A,'B0.SUM (tuần 0)'!$A520)</f>
        <v>0</v>
      </c>
      <c r="V520" s="55">
        <f>SUMIFS('B0.4.OEM'!K:K,'B0.4.OEM'!A:A,'B0.SUM (tuần 0)'!$A520)</f>
        <v>0</v>
      </c>
      <c r="W520" s="55"/>
      <c r="X520" s="55">
        <f>SUMIFS('B0.8.Online'!K:K,'B0.8.Online'!A:A,'B0.SUM (tuần 0)'!$A520)</f>
        <v>0</v>
      </c>
      <c r="Y520" s="58">
        <f t="shared" si="43"/>
        <v>0</v>
      </c>
      <c r="Z520" s="55"/>
      <c r="AA520" s="55">
        <f>SUMIFS('B0.3.XK'!L:L,'B0.3.XK'!A:A,'B0.SUM (tuần 0)'!$A520)</f>
        <v>0</v>
      </c>
      <c r="AB520" s="55"/>
      <c r="AC520" s="55">
        <f>SUMIFS('B0.5.GT2'!L:L,'B0.5.GT2'!A:A,'B0.SUM (tuần 0)'!$A520)</f>
        <v>0</v>
      </c>
      <c r="AD520" s="55">
        <f>SUMIFS('B0.4.OEM'!L:L,'B0.4.OEM'!A:A,'B0.SUM (tuần 0)'!$A520)</f>
        <v>0</v>
      </c>
      <c r="AE520" s="55"/>
      <c r="AF520" s="55">
        <f>SUMIFS('B0.8.Online'!L:L,'B0.8.Online'!A:A,'B0.SUM (tuần 0)'!$A520)</f>
        <v>0</v>
      </c>
      <c r="AG520" s="59">
        <f t="shared" si="44"/>
        <v>0</v>
      </c>
      <c r="AH520" s="60"/>
      <c r="AI520" s="60">
        <f>SUMIFS('B0.3.XK'!M:M,'B0.3.XK'!A:A,'B0.SUM (tuần 0)'!$A520)</f>
        <v>0</v>
      </c>
      <c r="AJ520" s="60"/>
      <c r="AK520" s="60">
        <f>SUMIFS('B0.5.GT2'!M:M,'B0.5.GT2'!A:A,'B0.SUM (tuần 0)'!$A520)</f>
        <v>0</v>
      </c>
      <c r="AL520" s="55">
        <f>SUMIFS('B0.4.OEM'!M:M,'B0.4.OEM'!A:A,'B0.SUM (tuần 0)'!$A520)</f>
        <v>0</v>
      </c>
      <c r="AM520" s="60"/>
      <c r="AN520" s="60">
        <f>SUMIFS('B0.8.Online'!M:M,'B0.8.Online'!A:A,'B0.SUM (tuần 0)'!$A520)</f>
        <v>0</v>
      </c>
      <c r="AO520" s="61"/>
      <c r="AP520" s="1">
        <f>SUMIFS('B1.SUM (tuần 4)'!$I:$I,'B1.SUM (tuần 4)'!$A:$A,'B0.SUM (tuần 0)'!$A520)</f>
        <v>0</v>
      </c>
      <c r="AQ520" s="62">
        <f t="shared" si="45"/>
        <v>400</v>
      </c>
    </row>
    <row r="521" spans="1:43" ht="13.5" customHeight="1">
      <c r="A521" s="63">
        <v>2009010027</v>
      </c>
      <c r="B521" s="64" t="s">
        <v>788</v>
      </c>
      <c r="C521" s="64" t="s">
        <v>789</v>
      </c>
      <c r="D521" s="52" t="s">
        <v>309</v>
      </c>
      <c r="E521" s="52" t="s">
        <v>790</v>
      </c>
      <c r="F521" s="52"/>
      <c r="G521" s="52"/>
      <c r="H521" s="52">
        <v>121847</v>
      </c>
      <c r="I521" s="56">
        <f t="shared" si="41"/>
        <v>0</v>
      </c>
      <c r="J521" s="55"/>
      <c r="K521" s="55">
        <f>SUMIFS('B0.3.XK'!J:J,'B0.3.XK'!A:A,'B0.SUM (tuần 0)'!$A521)</f>
        <v>0</v>
      </c>
      <c r="L521" s="55"/>
      <c r="M521" s="55">
        <f>SUMIFS('B0.5.GT2'!K:K,'B0.5.GT2'!A:A,'B0.SUM (tuần 0)'!$A521)</f>
        <v>0</v>
      </c>
      <c r="N521" s="55">
        <f>SUMIFS('B0.4.OEM'!J:J,'B0.4.OEM'!A:A,'B0.SUM (tuần 0)'!$A521)</f>
        <v>0</v>
      </c>
      <c r="O521" s="55"/>
      <c r="P521" s="55">
        <f>SUMIFS('B0.8.Online'!J:J,'B0.8.Online'!A:A,'B0.SUM (tuần 0)'!$A521)</f>
        <v>0</v>
      </c>
      <c r="Q521" s="57">
        <f t="shared" si="42"/>
        <v>300</v>
      </c>
      <c r="R521" s="55"/>
      <c r="S521" s="55">
        <f>SUMIFS('B0.3.XK'!K:K,'B0.3.XK'!A:A,'B0.SUM (tuần 0)'!$A521)</f>
        <v>300</v>
      </c>
      <c r="T521" s="55"/>
      <c r="U521" s="55">
        <f>SUMIFS('B0.5.GT2'!K:K,'B0.5.GT2'!A:A,'B0.SUM (tuần 0)'!$A521)</f>
        <v>0</v>
      </c>
      <c r="V521" s="55">
        <f>SUMIFS('B0.4.OEM'!K:K,'B0.4.OEM'!A:A,'B0.SUM (tuần 0)'!$A521)</f>
        <v>0</v>
      </c>
      <c r="W521" s="55"/>
      <c r="X521" s="55">
        <f>SUMIFS('B0.8.Online'!K:K,'B0.8.Online'!A:A,'B0.SUM (tuần 0)'!$A521)</f>
        <v>0</v>
      </c>
      <c r="Y521" s="58">
        <f t="shared" si="43"/>
        <v>0</v>
      </c>
      <c r="Z521" s="55"/>
      <c r="AA521" s="55">
        <f>SUMIFS('B0.3.XK'!L:L,'B0.3.XK'!A:A,'B0.SUM (tuần 0)'!$A521)</f>
        <v>0</v>
      </c>
      <c r="AB521" s="55"/>
      <c r="AC521" s="55">
        <f>SUMIFS('B0.5.GT2'!L:L,'B0.5.GT2'!A:A,'B0.SUM (tuần 0)'!$A521)</f>
        <v>0</v>
      </c>
      <c r="AD521" s="55">
        <f>SUMIFS('B0.4.OEM'!L:L,'B0.4.OEM'!A:A,'B0.SUM (tuần 0)'!$A521)</f>
        <v>0</v>
      </c>
      <c r="AE521" s="55"/>
      <c r="AF521" s="55">
        <f>SUMIFS('B0.8.Online'!L:L,'B0.8.Online'!A:A,'B0.SUM (tuần 0)'!$A521)</f>
        <v>0</v>
      </c>
      <c r="AG521" s="59">
        <f t="shared" si="44"/>
        <v>0</v>
      </c>
      <c r="AH521" s="60"/>
      <c r="AI521" s="60">
        <f>SUMIFS('B0.3.XK'!M:M,'B0.3.XK'!A:A,'B0.SUM (tuần 0)'!$A521)</f>
        <v>0</v>
      </c>
      <c r="AJ521" s="60"/>
      <c r="AK521" s="60">
        <f>SUMIFS('B0.5.GT2'!M:M,'B0.5.GT2'!A:A,'B0.SUM (tuần 0)'!$A521)</f>
        <v>0</v>
      </c>
      <c r="AL521" s="55">
        <f>SUMIFS('B0.4.OEM'!M:M,'B0.4.OEM'!A:A,'B0.SUM (tuần 0)'!$A521)</f>
        <v>0</v>
      </c>
      <c r="AM521" s="60"/>
      <c r="AN521" s="60">
        <f>SUMIFS('B0.8.Online'!M:M,'B0.8.Online'!A:A,'B0.SUM (tuần 0)'!$A521)</f>
        <v>0</v>
      </c>
      <c r="AO521" s="61"/>
      <c r="AP521" s="1">
        <f>SUMIFS('B1.SUM (tuần 4)'!$I:$I,'B1.SUM (tuần 4)'!$A:$A,'B0.SUM (tuần 0)'!$A521)</f>
        <v>0</v>
      </c>
      <c r="AQ521" s="62">
        <f t="shared" si="45"/>
        <v>0</v>
      </c>
    </row>
    <row r="522" spans="1:43" ht="13.5" customHeight="1">
      <c r="A522" s="63">
        <v>2009010068</v>
      </c>
      <c r="B522" s="64" t="s">
        <v>791</v>
      </c>
      <c r="C522" s="64" t="s">
        <v>792</v>
      </c>
      <c r="D522" s="52" t="s">
        <v>309</v>
      </c>
      <c r="E522" s="52" t="s">
        <v>790</v>
      </c>
      <c r="F522" s="52"/>
      <c r="G522" s="52"/>
      <c r="H522" s="52">
        <v>101264</v>
      </c>
      <c r="I522" s="56">
        <f t="shared" si="41"/>
        <v>200</v>
      </c>
      <c r="J522" s="55"/>
      <c r="K522" s="55">
        <f>SUMIFS('B0.3.XK'!J:J,'B0.3.XK'!A:A,'B0.SUM (tuần 0)'!$A522)</f>
        <v>200</v>
      </c>
      <c r="L522" s="55"/>
      <c r="M522" s="55">
        <f>SUMIFS('B0.5.GT2'!K:K,'B0.5.GT2'!A:A,'B0.SUM (tuần 0)'!$A522)</f>
        <v>0</v>
      </c>
      <c r="N522" s="55">
        <f>SUMIFS('B0.4.OEM'!J:J,'B0.4.OEM'!A:A,'B0.SUM (tuần 0)'!$A522)</f>
        <v>0</v>
      </c>
      <c r="O522" s="55"/>
      <c r="P522" s="55">
        <f>SUMIFS('B0.8.Online'!J:J,'B0.8.Online'!A:A,'B0.SUM (tuần 0)'!$A522)</f>
        <v>0</v>
      </c>
      <c r="Q522" s="57">
        <f t="shared" si="42"/>
        <v>21</v>
      </c>
      <c r="R522" s="55"/>
      <c r="S522" s="55">
        <f>SUMIFS('B0.3.XK'!K:K,'B0.3.XK'!A:A,'B0.SUM (tuần 0)'!$A522)</f>
        <v>21</v>
      </c>
      <c r="T522" s="55"/>
      <c r="U522" s="55">
        <f>SUMIFS('B0.5.GT2'!K:K,'B0.5.GT2'!A:A,'B0.SUM (tuần 0)'!$A522)</f>
        <v>0</v>
      </c>
      <c r="V522" s="55">
        <f>SUMIFS('B0.4.OEM'!K:K,'B0.4.OEM'!A:A,'B0.SUM (tuần 0)'!$A522)</f>
        <v>0</v>
      </c>
      <c r="W522" s="55"/>
      <c r="X522" s="55">
        <f>SUMIFS('B0.8.Online'!K:K,'B0.8.Online'!A:A,'B0.SUM (tuần 0)'!$A522)</f>
        <v>0</v>
      </c>
      <c r="Y522" s="58">
        <f t="shared" si="43"/>
        <v>360</v>
      </c>
      <c r="Z522" s="55"/>
      <c r="AA522" s="55">
        <f>SUMIFS('B0.3.XK'!L:L,'B0.3.XK'!A:A,'B0.SUM (tuần 0)'!$A522)</f>
        <v>360</v>
      </c>
      <c r="AB522" s="55"/>
      <c r="AC522" s="55">
        <f>SUMIFS('B0.5.GT2'!L:L,'B0.5.GT2'!A:A,'B0.SUM (tuần 0)'!$A522)</f>
        <v>0</v>
      </c>
      <c r="AD522" s="55">
        <f>SUMIFS('B0.4.OEM'!L:L,'B0.4.OEM'!A:A,'B0.SUM (tuần 0)'!$A522)</f>
        <v>0</v>
      </c>
      <c r="AE522" s="55"/>
      <c r="AF522" s="55">
        <f>SUMIFS('B0.8.Online'!L:L,'B0.8.Online'!A:A,'B0.SUM (tuần 0)'!$A522)</f>
        <v>0</v>
      </c>
      <c r="AG522" s="59">
        <f t="shared" si="44"/>
        <v>0</v>
      </c>
      <c r="AH522" s="60"/>
      <c r="AI522" s="60">
        <f>SUMIFS('B0.3.XK'!M:M,'B0.3.XK'!A:A,'B0.SUM (tuần 0)'!$A522)</f>
        <v>0</v>
      </c>
      <c r="AJ522" s="60"/>
      <c r="AK522" s="60">
        <f>SUMIFS('B0.5.GT2'!M:M,'B0.5.GT2'!A:A,'B0.SUM (tuần 0)'!$A522)</f>
        <v>0</v>
      </c>
      <c r="AL522" s="55">
        <f>SUMIFS('B0.4.OEM'!M:M,'B0.4.OEM'!A:A,'B0.SUM (tuần 0)'!$A522)</f>
        <v>0</v>
      </c>
      <c r="AM522" s="60"/>
      <c r="AN522" s="60">
        <f>SUMIFS('B0.8.Online'!M:M,'B0.8.Online'!A:A,'B0.SUM (tuần 0)'!$A522)</f>
        <v>0</v>
      </c>
      <c r="AO522" s="61"/>
      <c r="AP522" s="1">
        <f>SUMIFS('B1.SUM (tuần 4)'!$I:$I,'B1.SUM (tuần 4)'!$A:$A,'B0.SUM (tuần 0)'!$A522)</f>
        <v>0</v>
      </c>
      <c r="AQ522" s="62">
        <f t="shared" si="45"/>
        <v>200</v>
      </c>
    </row>
    <row r="523" spans="1:43" ht="13.5" customHeight="1">
      <c r="A523" s="63">
        <v>2009010091</v>
      </c>
      <c r="B523" s="64" t="s">
        <v>793</v>
      </c>
      <c r="C523" s="64" t="s">
        <v>789</v>
      </c>
      <c r="D523" s="52" t="s">
        <v>309</v>
      </c>
      <c r="E523" s="52" t="s">
        <v>790</v>
      </c>
      <c r="F523" s="52"/>
      <c r="G523" s="52"/>
      <c r="H523" s="52">
        <v>108434</v>
      </c>
      <c r="I523" s="56">
        <f t="shared" ref="I523:I586" si="46">SUM(J523:P523)</f>
        <v>0</v>
      </c>
      <c r="J523" s="55"/>
      <c r="K523" s="55">
        <f>SUMIFS('B0.3.XK'!J:J,'B0.3.XK'!A:A,'B0.SUM (tuần 0)'!$A523)</f>
        <v>0</v>
      </c>
      <c r="L523" s="55"/>
      <c r="M523" s="55">
        <f>SUMIFS('B0.5.GT2'!K:K,'B0.5.GT2'!A:A,'B0.SUM (tuần 0)'!$A523)</f>
        <v>0</v>
      </c>
      <c r="N523" s="55">
        <f>SUMIFS('B0.4.OEM'!J:J,'B0.4.OEM'!A:A,'B0.SUM (tuần 0)'!$A523)</f>
        <v>0</v>
      </c>
      <c r="O523" s="55"/>
      <c r="P523" s="55">
        <f>SUMIFS('B0.8.Online'!J:J,'B0.8.Online'!A:A,'B0.SUM (tuần 0)'!$A523)</f>
        <v>0</v>
      </c>
      <c r="Q523" s="57">
        <f t="shared" ref="Q523:Q586" si="47">SUM(R523:X523)</f>
        <v>0</v>
      </c>
      <c r="R523" s="55"/>
      <c r="S523" s="55">
        <f>SUMIFS('B0.3.XK'!K:K,'B0.3.XK'!A:A,'B0.SUM (tuần 0)'!$A523)</f>
        <v>0</v>
      </c>
      <c r="T523" s="55"/>
      <c r="U523" s="55">
        <f>SUMIFS('B0.5.GT2'!K:K,'B0.5.GT2'!A:A,'B0.SUM (tuần 0)'!$A523)</f>
        <v>0</v>
      </c>
      <c r="V523" s="55">
        <f>SUMIFS('B0.4.OEM'!K:K,'B0.4.OEM'!A:A,'B0.SUM (tuần 0)'!$A523)</f>
        <v>0</v>
      </c>
      <c r="W523" s="55"/>
      <c r="X523" s="55">
        <f>SUMIFS('B0.8.Online'!K:K,'B0.8.Online'!A:A,'B0.SUM (tuần 0)'!$A523)</f>
        <v>0</v>
      </c>
      <c r="Y523" s="58">
        <f t="shared" ref="Y523:Y586" si="48">SUM(Z523:AF523)</f>
        <v>0</v>
      </c>
      <c r="Z523" s="55"/>
      <c r="AA523" s="55">
        <f>SUMIFS('B0.3.XK'!L:L,'B0.3.XK'!A:A,'B0.SUM (tuần 0)'!$A523)</f>
        <v>0</v>
      </c>
      <c r="AB523" s="55"/>
      <c r="AC523" s="55">
        <f>SUMIFS('B0.5.GT2'!L:L,'B0.5.GT2'!A:A,'B0.SUM (tuần 0)'!$A523)</f>
        <v>0</v>
      </c>
      <c r="AD523" s="55">
        <f>SUMIFS('B0.4.OEM'!L:L,'B0.4.OEM'!A:A,'B0.SUM (tuần 0)'!$A523)</f>
        <v>0</v>
      </c>
      <c r="AE523" s="55"/>
      <c r="AF523" s="55">
        <f>SUMIFS('B0.8.Online'!L:L,'B0.8.Online'!A:A,'B0.SUM (tuần 0)'!$A523)</f>
        <v>0</v>
      </c>
      <c r="AG523" s="59">
        <f t="shared" ref="AG523:AG586" si="49">SUM(AH523:AN523)</f>
        <v>2000</v>
      </c>
      <c r="AH523" s="60"/>
      <c r="AI523" s="60">
        <f>SUMIFS('B0.3.XK'!M:M,'B0.3.XK'!A:A,'B0.SUM (tuần 0)'!$A523)</f>
        <v>2000</v>
      </c>
      <c r="AJ523" s="60"/>
      <c r="AK523" s="60">
        <f>SUMIFS('B0.5.GT2'!M:M,'B0.5.GT2'!A:A,'B0.SUM (tuần 0)'!$A523)</f>
        <v>0</v>
      </c>
      <c r="AL523" s="55">
        <f>SUMIFS('B0.4.OEM'!M:M,'B0.4.OEM'!A:A,'B0.SUM (tuần 0)'!$A523)</f>
        <v>0</v>
      </c>
      <c r="AM523" s="60"/>
      <c r="AN523" s="60">
        <f>SUMIFS('B0.8.Online'!M:M,'B0.8.Online'!A:A,'B0.SUM (tuần 0)'!$A523)</f>
        <v>0</v>
      </c>
      <c r="AO523" s="61"/>
      <c r="AP523" s="1">
        <f>SUMIFS('B1.SUM (tuần 4)'!$I:$I,'B1.SUM (tuần 4)'!$A:$A,'B0.SUM (tuần 0)'!$A523)</f>
        <v>0</v>
      </c>
      <c r="AQ523" s="62">
        <f t="shared" ref="AQ523:AQ586" si="50">I523-AP523</f>
        <v>0</v>
      </c>
    </row>
    <row r="524" spans="1:43" ht="13.5" customHeight="1">
      <c r="A524" s="63">
        <v>2009010099</v>
      </c>
      <c r="B524" s="64" t="s">
        <v>794</v>
      </c>
      <c r="C524" s="64" t="s">
        <v>795</v>
      </c>
      <c r="D524" s="52" t="s">
        <v>309</v>
      </c>
      <c r="E524" s="52" t="s">
        <v>790</v>
      </c>
      <c r="F524" s="52"/>
      <c r="G524" s="52"/>
      <c r="H524" s="52">
        <v>24501</v>
      </c>
      <c r="I524" s="56">
        <f t="shared" si="46"/>
        <v>0</v>
      </c>
      <c r="J524" s="55"/>
      <c r="K524" s="55">
        <f>SUMIFS('B0.3.XK'!J:J,'B0.3.XK'!A:A,'B0.SUM (tuần 0)'!$A524)</f>
        <v>0</v>
      </c>
      <c r="L524" s="55"/>
      <c r="M524" s="55">
        <f>SUMIFS('B0.5.GT2'!K:K,'B0.5.GT2'!A:A,'B0.SUM (tuần 0)'!$A524)</f>
        <v>0</v>
      </c>
      <c r="N524" s="55">
        <f>SUMIFS('B0.4.OEM'!J:J,'B0.4.OEM'!A:A,'B0.SUM (tuần 0)'!$A524)</f>
        <v>0</v>
      </c>
      <c r="O524" s="55"/>
      <c r="P524" s="55">
        <f>SUMIFS('B0.8.Online'!J:J,'B0.8.Online'!A:A,'B0.SUM (tuần 0)'!$A524)</f>
        <v>0</v>
      </c>
      <c r="Q524" s="57">
        <f t="shared" si="47"/>
        <v>0</v>
      </c>
      <c r="R524" s="55"/>
      <c r="S524" s="55">
        <f>SUMIFS('B0.3.XK'!K:K,'B0.3.XK'!A:A,'B0.SUM (tuần 0)'!$A524)</f>
        <v>0</v>
      </c>
      <c r="T524" s="55"/>
      <c r="U524" s="55">
        <f>SUMIFS('B0.5.GT2'!K:K,'B0.5.GT2'!A:A,'B0.SUM (tuần 0)'!$A524)</f>
        <v>0</v>
      </c>
      <c r="V524" s="55">
        <f>SUMIFS('B0.4.OEM'!K:K,'B0.4.OEM'!A:A,'B0.SUM (tuần 0)'!$A524)</f>
        <v>0</v>
      </c>
      <c r="W524" s="55"/>
      <c r="X524" s="55">
        <f>SUMIFS('B0.8.Online'!K:K,'B0.8.Online'!A:A,'B0.SUM (tuần 0)'!$A524)</f>
        <v>0</v>
      </c>
      <c r="Y524" s="58">
        <f t="shared" si="48"/>
        <v>0</v>
      </c>
      <c r="Z524" s="55"/>
      <c r="AA524" s="55">
        <f>SUMIFS('B0.3.XK'!L:L,'B0.3.XK'!A:A,'B0.SUM (tuần 0)'!$A524)</f>
        <v>0</v>
      </c>
      <c r="AB524" s="55"/>
      <c r="AC524" s="55">
        <f>SUMIFS('B0.5.GT2'!L:L,'B0.5.GT2'!A:A,'B0.SUM (tuần 0)'!$A524)</f>
        <v>0</v>
      </c>
      <c r="AD524" s="55">
        <f>SUMIFS('B0.4.OEM'!L:L,'B0.4.OEM'!A:A,'B0.SUM (tuần 0)'!$A524)</f>
        <v>0</v>
      </c>
      <c r="AE524" s="55"/>
      <c r="AF524" s="55">
        <f>SUMIFS('B0.8.Online'!L:L,'B0.8.Online'!A:A,'B0.SUM (tuần 0)'!$A524)</f>
        <v>0</v>
      </c>
      <c r="AG524" s="59">
        <f t="shared" si="49"/>
        <v>0</v>
      </c>
      <c r="AH524" s="60"/>
      <c r="AI524" s="60">
        <f>SUMIFS('B0.3.XK'!M:M,'B0.3.XK'!A:A,'B0.SUM (tuần 0)'!$A524)</f>
        <v>0</v>
      </c>
      <c r="AJ524" s="60"/>
      <c r="AK524" s="60">
        <f>SUMIFS('B0.5.GT2'!M:M,'B0.5.GT2'!A:A,'B0.SUM (tuần 0)'!$A524)</f>
        <v>0</v>
      </c>
      <c r="AL524" s="55">
        <f>SUMIFS('B0.4.OEM'!M:M,'B0.4.OEM'!A:A,'B0.SUM (tuần 0)'!$A524)</f>
        <v>0</v>
      </c>
      <c r="AM524" s="60"/>
      <c r="AN524" s="60">
        <f>SUMIFS('B0.8.Online'!M:M,'B0.8.Online'!A:A,'B0.SUM (tuần 0)'!$A524)</f>
        <v>0</v>
      </c>
      <c r="AO524" s="61"/>
      <c r="AP524" s="1">
        <f>SUMIFS('B1.SUM (tuần 4)'!$I:$I,'B1.SUM (tuần 4)'!$A:$A,'B0.SUM (tuần 0)'!$A524)</f>
        <v>0</v>
      </c>
      <c r="AQ524" s="62">
        <f t="shared" si="50"/>
        <v>0</v>
      </c>
    </row>
    <row r="525" spans="1:43" ht="13.5" customHeight="1">
      <c r="A525" s="63">
        <v>2009010116</v>
      </c>
      <c r="B525" s="64" t="s">
        <v>796</v>
      </c>
      <c r="C525" s="64" t="s">
        <v>795</v>
      </c>
      <c r="D525" s="52" t="s">
        <v>309</v>
      </c>
      <c r="E525" s="52" t="s">
        <v>790</v>
      </c>
      <c r="F525" s="52"/>
      <c r="G525" s="52"/>
      <c r="H525" s="52">
        <v>27625</v>
      </c>
      <c r="I525" s="56">
        <f t="shared" si="46"/>
        <v>0</v>
      </c>
      <c r="J525" s="55"/>
      <c r="K525" s="55">
        <f>SUMIFS('B0.3.XK'!J:J,'B0.3.XK'!A:A,'B0.SUM (tuần 0)'!$A525)</f>
        <v>0</v>
      </c>
      <c r="L525" s="55"/>
      <c r="M525" s="55">
        <f>SUMIFS('B0.5.GT2'!K:K,'B0.5.GT2'!A:A,'B0.SUM (tuần 0)'!$A525)</f>
        <v>0</v>
      </c>
      <c r="N525" s="55">
        <f>SUMIFS('B0.4.OEM'!J:J,'B0.4.OEM'!A:A,'B0.SUM (tuần 0)'!$A525)</f>
        <v>0</v>
      </c>
      <c r="O525" s="55"/>
      <c r="P525" s="55">
        <f>SUMIFS('B0.8.Online'!J:J,'B0.8.Online'!A:A,'B0.SUM (tuần 0)'!$A525)</f>
        <v>0</v>
      </c>
      <c r="Q525" s="57">
        <f t="shared" si="47"/>
        <v>0</v>
      </c>
      <c r="R525" s="55"/>
      <c r="S525" s="55">
        <f>SUMIFS('B0.3.XK'!K:K,'B0.3.XK'!A:A,'B0.SUM (tuần 0)'!$A525)</f>
        <v>0</v>
      </c>
      <c r="T525" s="55"/>
      <c r="U525" s="55">
        <f>SUMIFS('B0.5.GT2'!K:K,'B0.5.GT2'!A:A,'B0.SUM (tuần 0)'!$A525)</f>
        <v>0</v>
      </c>
      <c r="V525" s="55">
        <f>SUMIFS('B0.4.OEM'!K:K,'B0.4.OEM'!A:A,'B0.SUM (tuần 0)'!$A525)</f>
        <v>0</v>
      </c>
      <c r="W525" s="55"/>
      <c r="X525" s="55">
        <f>SUMIFS('B0.8.Online'!K:K,'B0.8.Online'!A:A,'B0.SUM (tuần 0)'!$A525)</f>
        <v>0</v>
      </c>
      <c r="Y525" s="58">
        <f t="shared" si="48"/>
        <v>0</v>
      </c>
      <c r="Z525" s="55"/>
      <c r="AA525" s="55">
        <f>SUMIFS('B0.3.XK'!L:L,'B0.3.XK'!A:A,'B0.SUM (tuần 0)'!$A525)</f>
        <v>0</v>
      </c>
      <c r="AB525" s="55"/>
      <c r="AC525" s="55">
        <f>SUMIFS('B0.5.GT2'!L:L,'B0.5.GT2'!A:A,'B0.SUM (tuần 0)'!$A525)</f>
        <v>0</v>
      </c>
      <c r="AD525" s="55">
        <f>SUMIFS('B0.4.OEM'!L:L,'B0.4.OEM'!A:A,'B0.SUM (tuần 0)'!$A525)</f>
        <v>0</v>
      </c>
      <c r="AE525" s="55"/>
      <c r="AF525" s="55">
        <f>SUMIFS('B0.8.Online'!L:L,'B0.8.Online'!A:A,'B0.SUM (tuần 0)'!$A525)</f>
        <v>0</v>
      </c>
      <c r="AG525" s="59">
        <f t="shared" si="49"/>
        <v>0</v>
      </c>
      <c r="AH525" s="60"/>
      <c r="AI525" s="60">
        <f>SUMIFS('B0.3.XK'!M:M,'B0.3.XK'!A:A,'B0.SUM (tuần 0)'!$A525)</f>
        <v>0</v>
      </c>
      <c r="AJ525" s="60"/>
      <c r="AK525" s="60">
        <f>SUMIFS('B0.5.GT2'!M:M,'B0.5.GT2'!A:A,'B0.SUM (tuần 0)'!$A525)</f>
        <v>0</v>
      </c>
      <c r="AL525" s="55">
        <f>SUMIFS('B0.4.OEM'!M:M,'B0.4.OEM'!A:A,'B0.SUM (tuần 0)'!$A525)</f>
        <v>0</v>
      </c>
      <c r="AM525" s="60"/>
      <c r="AN525" s="60">
        <f>SUMIFS('B0.8.Online'!M:M,'B0.8.Online'!A:A,'B0.SUM (tuần 0)'!$A525)</f>
        <v>0</v>
      </c>
      <c r="AO525" s="61"/>
      <c r="AP525" s="1">
        <f>SUMIFS('B1.SUM (tuần 4)'!$I:$I,'B1.SUM (tuần 4)'!$A:$A,'B0.SUM (tuần 0)'!$A525)</f>
        <v>0</v>
      </c>
      <c r="AQ525" s="62">
        <f t="shared" si="50"/>
        <v>0</v>
      </c>
    </row>
    <row r="526" spans="1:43" ht="13.5" customHeight="1">
      <c r="A526" s="63">
        <v>2009010117</v>
      </c>
      <c r="B526" s="64" t="s">
        <v>797</v>
      </c>
      <c r="C526" s="64" t="s">
        <v>795</v>
      </c>
      <c r="D526" s="52" t="s">
        <v>309</v>
      </c>
      <c r="E526" s="52" t="s">
        <v>790</v>
      </c>
      <c r="F526" s="52"/>
      <c r="G526" s="52"/>
      <c r="H526" s="52">
        <v>105239</v>
      </c>
      <c r="I526" s="56">
        <f t="shared" si="46"/>
        <v>0</v>
      </c>
      <c r="J526" s="55"/>
      <c r="K526" s="55">
        <f>SUMIFS('B0.3.XK'!J:J,'B0.3.XK'!A:A,'B0.SUM (tuần 0)'!$A526)</f>
        <v>0</v>
      </c>
      <c r="L526" s="55"/>
      <c r="M526" s="55">
        <f>SUMIFS('B0.5.GT2'!K:K,'B0.5.GT2'!A:A,'B0.SUM (tuần 0)'!$A526)</f>
        <v>0</v>
      </c>
      <c r="N526" s="55">
        <f>SUMIFS('B0.4.OEM'!J:J,'B0.4.OEM'!A:A,'B0.SUM (tuần 0)'!$A526)</f>
        <v>0</v>
      </c>
      <c r="O526" s="55"/>
      <c r="P526" s="55">
        <f>SUMIFS('B0.8.Online'!J:J,'B0.8.Online'!A:A,'B0.SUM (tuần 0)'!$A526)</f>
        <v>0</v>
      </c>
      <c r="Q526" s="57">
        <f t="shared" si="47"/>
        <v>0</v>
      </c>
      <c r="R526" s="55"/>
      <c r="S526" s="55">
        <f>SUMIFS('B0.3.XK'!K:K,'B0.3.XK'!A:A,'B0.SUM (tuần 0)'!$A526)</f>
        <v>0</v>
      </c>
      <c r="T526" s="55"/>
      <c r="U526" s="55">
        <f>SUMIFS('B0.5.GT2'!K:K,'B0.5.GT2'!A:A,'B0.SUM (tuần 0)'!$A526)</f>
        <v>0</v>
      </c>
      <c r="V526" s="55">
        <f>SUMIFS('B0.4.OEM'!K:K,'B0.4.OEM'!A:A,'B0.SUM (tuần 0)'!$A526)</f>
        <v>0</v>
      </c>
      <c r="W526" s="55"/>
      <c r="X526" s="55">
        <f>SUMIFS('B0.8.Online'!K:K,'B0.8.Online'!A:A,'B0.SUM (tuần 0)'!$A526)</f>
        <v>0</v>
      </c>
      <c r="Y526" s="58">
        <f t="shared" si="48"/>
        <v>0</v>
      </c>
      <c r="Z526" s="55"/>
      <c r="AA526" s="55">
        <f>SUMIFS('B0.3.XK'!L:L,'B0.3.XK'!A:A,'B0.SUM (tuần 0)'!$A526)</f>
        <v>0</v>
      </c>
      <c r="AB526" s="55"/>
      <c r="AC526" s="55">
        <f>SUMIFS('B0.5.GT2'!L:L,'B0.5.GT2'!A:A,'B0.SUM (tuần 0)'!$A526)</f>
        <v>0</v>
      </c>
      <c r="AD526" s="55">
        <f>SUMIFS('B0.4.OEM'!L:L,'B0.4.OEM'!A:A,'B0.SUM (tuần 0)'!$A526)</f>
        <v>0</v>
      </c>
      <c r="AE526" s="55"/>
      <c r="AF526" s="55">
        <f>SUMIFS('B0.8.Online'!L:L,'B0.8.Online'!A:A,'B0.SUM (tuần 0)'!$A526)</f>
        <v>0</v>
      </c>
      <c r="AG526" s="59">
        <f t="shared" si="49"/>
        <v>0</v>
      </c>
      <c r="AH526" s="60"/>
      <c r="AI526" s="60">
        <f>SUMIFS('B0.3.XK'!M:M,'B0.3.XK'!A:A,'B0.SUM (tuần 0)'!$A526)</f>
        <v>0</v>
      </c>
      <c r="AJ526" s="60"/>
      <c r="AK526" s="60">
        <f>SUMIFS('B0.5.GT2'!M:M,'B0.5.GT2'!A:A,'B0.SUM (tuần 0)'!$A526)</f>
        <v>0</v>
      </c>
      <c r="AL526" s="55">
        <f>SUMIFS('B0.4.OEM'!M:M,'B0.4.OEM'!A:A,'B0.SUM (tuần 0)'!$A526)</f>
        <v>0</v>
      </c>
      <c r="AM526" s="60"/>
      <c r="AN526" s="60">
        <f>SUMIFS('B0.8.Online'!M:M,'B0.8.Online'!A:A,'B0.SUM (tuần 0)'!$A526)</f>
        <v>0</v>
      </c>
      <c r="AO526" s="61"/>
      <c r="AP526" s="1">
        <f>SUMIFS('B1.SUM (tuần 4)'!$I:$I,'B1.SUM (tuần 4)'!$A:$A,'B0.SUM (tuần 0)'!$A526)</f>
        <v>0</v>
      </c>
      <c r="AQ526" s="62">
        <f t="shared" si="50"/>
        <v>0</v>
      </c>
    </row>
    <row r="527" spans="1:43" ht="13.5" customHeight="1">
      <c r="A527" s="63">
        <v>2009010164</v>
      </c>
      <c r="B527" s="64" t="s">
        <v>798</v>
      </c>
      <c r="C527" s="64" t="s">
        <v>795</v>
      </c>
      <c r="D527" s="52" t="s">
        <v>309</v>
      </c>
      <c r="E527" s="52" t="s">
        <v>790</v>
      </c>
      <c r="F527" s="52"/>
      <c r="G527" s="52"/>
      <c r="H527" s="52">
        <v>106555</v>
      </c>
      <c r="I527" s="56">
        <f t="shared" si="46"/>
        <v>0</v>
      </c>
      <c r="J527" s="55"/>
      <c r="K527" s="55">
        <f>SUMIFS('B0.3.XK'!J:J,'B0.3.XK'!A:A,'B0.SUM (tuần 0)'!$A527)</f>
        <v>0</v>
      </c>
      <c r="L527" s="55"/>
      <c r="M527" s="55">
        <f>SUMIFS('B0.5.GT2'!K:K,'B0.5.GT2'!A:A,'B0.SUM (tuần 0)'!$A527)</f>
        <v>0</v>
      </c>
      <c r="N527" s="55">
        <f>SUMIFS('B0.4.OEM'!J:J,'B0.4.OEM'!A:A,'B0.SUM (tuần 0)'!$A527)</f>
        <v>0</v>
      </c>
      <c r="O527" s="55"/>
      <c r="P527" s="55">
        <f>SUMIFS('B0.8.Online'!J:J,'B0.8.Online'!A:A,'B0.SUM (tuần 0)'!$A527)</f>
        <v>0</v>
      </c>
      <c r="Q527" s="57">
        <f t="shared" si="47"/>
        <v>0</v>
      </c>
      <c r="R527" s="55"/>
      <c r="S527" s="55">
        <f>SUMIFS('B0.3.XK'!K:K,'B0.3.XK'!A:A,'B0.SUM (tuần 0)'!$A527)</f>
        <v>0</v>
      </c>
      <c r="T527" s="55"/>
      <c r="U527" s="55">
        <f>SUMIFS('B0.5.GT2'!K:K,'B0.5.GT2'!A:A,'B0.SUM (tuần 0)'!$A527)</f>
        <v>0</v>
      </c>
      <c r="V527" s="55">
        <f>SUMIFS('B0.4.OEM'!K:K,'B0.4.OEM'!A:A,'B0.SUM (tuần 0)'!$A527)</f>
        <v>0</v>
      </c>
      <c r="W527" s="55"/>
      <c r="X527" s="55">
        <f>SUMIFS('B0.8.Online'!K:K,'B0.8.Online'!A:A,'B0.SUM (tuần 0)'!$A527)</f>
        <v>0</v>
      </c>
      <c r="Y527" s="58">
        <f t="shared" si="48"/>
        <v>0</v>
      </c>
      <c r="Z527" s="55"/>
      <c r="AA527" s="55">
        <f>SUMIFS('B0.3.XK'!L:L,'B0.3.XK'!A:A,'B0.SUM (tuần 0)'!$A527)</f>
        <v>0</v>
      </c>
      <c r="AB527" s="55"/>
      <c r="AC527" s="55">
        <f>SUMIFS('B0.5.GT2'!L:L,'B0.5.GT2'!A:A,'B0.SUM (tuần 0)'!$A527)</f>
        <v>0</v>
      </c>
      <c r="AD527" s="55">
        <f>SUMIFS('B0.4.OEM'!L:L,'B0.4.OEM'!A:A,'B0.SUM (tuần 0)'!$A527)</f>
        <v>0</v>
      </c>
      <c r="AE527" s="55"/>
      <c r="AF527" s="55">
        <f>SUMIFS('B0.8.Online'!L:L,'B0.8.Online'!A:A,'B0.SUM (tuần 0)'!$A527)</f>
        <v>0</v>
      </c>
      <c r="AG527" s="59">
        <f t="shared" si="49"/>
        <v>0</v>
      </c>
      <c r="AH527" s="60"/>
      <c r="AI527" s="60">
        <f>SUMIFS('B0.3.XK'!M:M,'B0.3.XK'!A:A,'B0.SUM (tuần 0)'!$A527)</f>
        <v>0</v>
      </c>
      <c r="AJ527" s="60"/>
      <c r="AK527" s="60">
        <f>SUMIFS('B0.5.GT2'!M:M,'B0.5.GT2'!A:A,'B0.SUM (tuần 0)'!$A527)</f>
        <v>0</v>
      </c>
      <c r="AL527" s="55">
        <f>SUMIFS('B0.4.OEM'!M:M,'B0.4.OEM'!A:A,'B0.SUM (tuần 0)'!$A527)</f>
        <v>0</v>
      </c>
      <c r="AM527" s="60"/>
      <c r="AN527" s="60">
        <f>SUMIFS('B0.8.Online'!M:M,'B0.8.Online'!A:A,'B0.SUM (tuần 0)'!$A527)</f>
        <v>0</v>
      </c>
      <c r="AO527" s="61"/>
      <c r="AP527" s="1">
        <f>SUMIFS('B1.SUM (tuần 4)'!$I:$I,'B1.SUM (tuần 4)'!$A:$A,'B0.SUM (tuần 0)'!$A527)</f>
        <v>0</v>
      </c>
      <c r="AQ527" s="62">
        <f t="shared" si="50"/>
        <v>0</v>
      </c>
    </row>
    <row r="528" spans="1:43" ht="13.5" customHeight="1">
      <c r="A528" s="63">
        <v>2009010173</v>
      </c>
      <c r="B528" s="64" t="s">
        <v>799</v>
      </c>
      <c r="C528" s="64" t="s">
        <v>800</v>
      </c>
      <c r="D528" s="52" t="s">
        <v>309</v>
      </c>
      <c r="E528" s="52" t="s">
        <v>790</v>
      </c>
      <c r="F528" s="52"/>
      <c r="G528" s="52"/>
      <c r="H528" s="52">
        <v>134180</v>
      </c>
      <c r="I528" s="56">
        <f t="shared" si="46"/>
        <v>0</v>
      </c>
      <c r="J528" s="55"/>
      <c r="K528" s="55">
        <f>SUMIFS('B0.3.XK'!J:J,'B0.3.XK'!A:A,'B0.SUM (tuần 0)'!$A528)</f>
        <v>0</v>
      </c>
      <c r="L528" s="55"/>
      <c r="M528" s="55">
        <f>SUMIFS('B0.5.GT2'!K:K,'B0.5.GT2'!A:A,'B0.SUM (tuần 0)'!$A528)</f>
        <v>0</v>
      </c>
      <c r="N528" s="55">
        <f>SUMIFS('B0.4.OEM'!J:J,'B0.4.OEM'!A:A,'B0.SUM (tuần 0)'!$A528)</f>
        <v>0</v>
      </c>
      <c r="O528" s="55"/>
      <c r="P528" s="55">
        <f>SUMIFS('B0.8.Online'!J:J,'B0.8.Online'!A:A,'B0.SUM (tuần 0)'!$A528)</f>
        <v>0</v>
      </c>
      <c r="Q528" s="57">
        <f t="shared" si="47"/>
        <v>0</v>
      </c>
      <c r="R528" s="55"/>
      <c r="S528" s="55">
        <f>SUMIFS('B0.3.XK'!K:K,'B0.3.XK'!A:A,'B0.SUM (tuần 0)'!$A528)</f>
        <v>0</v>
      </c>
      <c r="T528" s="55"/>
      <c r="U528" s="55">
        <f>SUMIFS('B0.5.GT2'!K:K,'B0.5.GT2'!A:A,'B0.SUM (tuần 0)'!$A528)</f>
        <v>0</v>
      </c>
      <c r="V528" s="55">
        <f>SUMIFS('B0.4.OEM'!K:K,'B0.4.OEM'!A:A,'B0.SUM (tuần 0)'!$A528)</f>
        <v>0</v>
      </c>
      <c r="W528" s="55"/>
      <c r="X528" s="55">
        <f>SUMIFS('B0.8.Online'!K:K,'B0.8.Online'!A:A,'B0.SUM (tuần 0)'!$A528)</f>
        <v>0</v>
      </c>
      <c r="Y528" s="58">
        <f t="shared" si="48"/>
        <v>0</v>
      </c>
      <c r="Z528" s="55"/>
      <c r="AA528" s="55">
        <f>SUMIFS('B0.3.XK'!L:L,'B0.3.XK'!A:A,'B0.SUM (tuần 0)'!$A528)</f>
        <v>0</v>
      </c>
      <c r="AB528" s="55"/>
      <c r="AC528" s="55">
        <f>SUMIFS('B0.5.GT2'!L:L,'B0.5.GT2'!A:A,'B0.SUM (tuần 0)'!$A528)</f>
        <v>0</v>
      </c>
      <c r="AD528" s="55">
        <f>SUMIFS('B0.4.OEM'!L:L,'B0.4.OEM'!A:A,'B0.SUM (tuần 0)'!$A528)</f>
        <v>0</v>
      </c>
      <c r="AE528" s="55"/>
      <c r="AF528" s="55">
        <f>SUMIFS('B0.8.Online'!L:L,'B0.8.Online'!A:A,'B0.SUM (tuần 0)'!$A528)</f>
        <v>0</v>
      </c>
      <c r="AG528" s="59">
        <f t="shared" si="49"/>
        <v>0</v>
      </c>
      <c r="AH528" s="60"/>
      <c r="AI528" s="60">
        <f>SUMIFS('B0.3.XK'!M:M,'B0.3.XK'!A:A,'B0.SUM (tuần 0)'!$A528)</f>
        <v>0</v>
      </c>
      <c r="AJ528" s="60"/>
      <c r="AK528" s="60">
        <f>SUMIFS('B0.5.GT2'!M:M,'B0.5.GT2'!A:A,'B0.SUM (tuần 0)'!$A528)</f>
        <v>0</v>
      </c>
      <c r="AL528" s="55">
        <f>SUMIFS('B0.4.OEM'!M:M,'B0.4.OEM'!A:A,'B0.SUM (tuần 0)'!$A528)</f>
        <v>0</v>
      </c>
      <c r="AM528" s="60"/>
      <c r="AN528" s="60">
        <f>SUMIFS('B0.8.Online'!M:M,'B0.8.Online'!A:A,'B0.SUM (tuần 0)'!$A528)</f>
        <v>0</v>
      </c>
      <c r="AO528" s="61"/>
      <c r="AP528" s="1">
        <f>SUMIFS('B1.SUM (tuần 4)'!$I:$I,'B1.SUM (tuần 4)'!$A:$A,'B0.SUM (tuần 0)'!$A528)</f>
        <v>0</v>
      </c>
      <c r="AQ528" s="62">
        <f t="shared" si="50"/>
        <v>0</v>
      </c>
    </row>
    <row r="529" spans="1:43" ht="13.5" customHeight="1">
      <c r="A529" s="63">
        <v>2009010181</v>
      </c>
      <c r="B529" s="64" t="s">
        <v>801</v>
      </c>
      <c r="C529" s="64" t="s">
        <v>795</v>
      </c>
      <c r="D529" s="52" t="s">
        <v>309</v>
      </c>
      <c r="E529" s="52" t="s">
        <v>790</v>
      </c>
      <c r="F529" s="52"/>
      <c r="G529" s="52"/>
      <c r="H529" s="52">
        <v>99977</v>
      </c>
      <c r="I529" s="56">
        <f t="shared" si="46"/>
        <v>0</v>
      </c>
      <c r="J529" s="55"/>
      <c r="K529" s="55">
        <f>SUMIFS('B0.3.XK'!J:J,'B0.3.XK'!A:A,'B0.SUM (tuần 0)'!$A529)</f>
        <v>0</v>
      </c>
      <c r="L529" s="55"/>
      <c r="M529" s="55">
        <f>SUMIFS('B0.5.GT2'!K:K,'B0.5.GT2'!A:A,'B0.SUM (tuần 0)'!$A529)</f>
        <v>0</v>
      </c>
      <c r="N529" s="55">
        <f>SUMIFS('B0.4.OEM'!J:J,'B0.4.OEM'!A:A,'B0.SUM (tuần 0)'!$A529)</f>
        <v>0</v>
      </c>
      <c r="O529" s="55"/>
      <c r="P529" s="55">
        <f>SUMIFS('B0.8.Online'!J:J,'B0.8.Online'!A:A,'B0.SUM (tuần 0)'!$A529)</f>
        <v>0</v>
      </c>
      <c r="Q529" s="57">
        <f t="shared" si="47"/>
        <v>0</v>
      </c>
      <c r="R529" s="55"/>
      <c r="S529" s="55">
        <f>SUMIFS('B0.3.XK'!K:K,'B0.3.XK'!A:A,'B0.SUM (tuần 0)'!$A529)</f>
        <v>0</v>
      </c>
      <c r="T529" s="55"/>
      <c r="U529" s="55">
        <f>SUMIFS('B0.5.GT2'!K:K,'B0.5.GT2'!A:A,'B0.SUM (tuần 0)'!$A529)</f>
        <v>0</v>
      </c>
      <c r="V529" s="55">
        <f>SUMIFS('B0.4.OEM'!K:K,'B0.4.OEM'!A:A,'B0.SUM (tuần 0)'!$A529)</f>
        <v>0</v>
      </c>
      <c r="W529" s="55"/>
      <c r="X529" s="55">
        <f>SUMIFS('B0.8.Online'!K:K,'B0.8.Online'!A:A,'B0.SUM (tuần 0)'!$A529)</f>
        <v>0</v>
      </c>
      <c r="Y529" s="58">
        <f t="shared" si="48"/>
        <v>0</v>
      </c>
      <c r="Z529" s="55"/>
      <c r="AA529" s="55">
        <f>SUMIFS('B0.3.XK'!L:L,'B0.3.XK'!A:A,'B0.SUM (tuần 0)'!$A529)</f>
        <v>0</v>
      </c>
      <c r="AB529" s="55"/>
      <c r="AC529" s="55">
        <f>SUMIFS('B0.5.GT2'!L:L,'B0.5.GT2'!A:A,'B0.SUM (tuần 0)'!$A529)</f>
        <v>0</v>
      </c>
      <c r="AD529" s="55">
        <f>SUMIFS('B0.4.OEM'!L:L,'B0.4.OEM'!A:A,'B0.SUM (tuần 0)'!$A529)</f>
        <v>0</v>
      </c>
      <c r="AE529" s="55"/>
      <c r="AF529" s="55">
        <f>SUMIFS('B0.8.Online'!L:L,'B0.8.Online'!A:A,'B0.SUM (tuần 0)'!$A529)</f>
        <v>0</v>
      </c>
      <c r="AG529" s="59">
        <f t="shared" si="49"/>
        <v>0</v>
      </c>
      <c r="AH529" s="60"/>
      <c r="AI529" s="60">
        <f>SUMIFS('B0.3.XK'!M:M,'B0.3.XK'!A:A,'B0.SUM (tuần 0)'!$A529)</f>
        <v>0</v>
      </c>
      <c r="AJ529" s="60"/>
      <c r="AK529" s="60">
        <f>SUMIFS('B0.5.GT2'!M:M,'B0.5.GT2'!A:A,'B0.SUM (tuần 0)'!$A529)</f>
        <v>0</v>
      </c>
      <c r="AL529" s="55">
        <f>SUMIFS('B0.4.OEM'!M:M,'B0.4.OEM'!A:A,'B0.SUM (tuần 0)'!$A529)</f>
        <v>0</v>
      </c>
      <c r="AM529" s="60"/>
      <c r="AN529" s="60">
        <f>SUMIFS('B0.8.Online'!M:M,'B0.8.Online'!A:A,'B0.SUM (tuần 0)'!$A529)</f>
        <v>0</v>
      </c>
      <c r="AO529" s="61"/>
      <c r="AP529" s="1">
        <f>SUMIFS('B1.SUM (tuần 4)'!$I:$I,'B1.SUM (tuần 4)'!$A:$A,'B0.SUM (tuần 0)'!$A529)</f>
        <v>0</v>
      </c>
      <c r="AQ529" s="62">
        <f t="shared" si="50"/>
        <v>0</v>
      </c>
    </row>
    <row r="530" spans="1:43" ht="13.5" customHeight="1">
      <c r="A530" s="63">
        <v>2009020006</v>
      </c>
      <c r="B530" s="64" t="s">
        <v>802</v>
      </c>
      <c r="C530" s="64" t="s">
        <v>803</v>
      </c>
      <c r="D530" s="52" t="s">
        <v>309</v>
      </c>
      <c r="E530" s="52" t="s">
        <v>790</v>
      </c>
      <c r="F530" s="52"/>
      <c r="G530" s="52"/>
      <c r="H530" s="52">
        <v>177591</v>
      </c>
      <c r="I530" s="56">
        <f t="shared" si="46"/>
        <v>0</v>
      </c>
      <c r="J530" s="55"/>
      <c r="K530" s="55">
        <f>SUMIFS('B0.3.XK'!J:J,'B0.3.XK'!A:A,'B0.SUM (tuần 0)'!$A530)</f>
        <v>0</v>
      </c>
      <c r="L530" s="55"/>
      <c r="M530" s="55">
        <f>SUMIFS('B0.5.GT2'!K:K,'B0.5.GT2'!A:A,'B0.SUM (tuần 0)'!$A530)</f>
        <v>0</v>
      </c>
      <c r="N530" s="55">
        <f>SUMIFS('B0.4.OEM'!J:J,'B0.4.OEM'!A:A,'B0.SUM (tuần 0)'!$A530)</f>
        <v>0</v>
      </c>
      <c r="O530" s="55"/>
      <c r="P530" s="55">
        <f>SUMIFS('B0.8.Online'!J:J,'B0.8.Online'!A:A,'B0.SUM (tuần 0)'!$A530)</f>
        <v>0</v>
      </c>
      <c r="Q530" s="57">
        <f t="shared" si="47"/>
        <v>100</v>
      </c>
      <c r="R530" s="55"/>
      <c r="S530" s="55">
        <f>SUMIFS('B0.3.XK'!K:K,'B0.3.XK'!A:A,'B0.SUM (tuần 0)'!$A530)</f>
        <v>100</v>
      </c>
      <c r="T530" s="55"/>
      <c r="U530" s="55">
        <f>SUMIFS('B0.5.GT2'!K:K,'B0.5.GT2'!A:A,'B0.SUM (tuần 0)'!$A530)</f>
        <v>0</v>
      </c>
      <c r="V530" s="55">
        <f>SUMIFS('B0.4.OEM'!K:K,'B0.4.OEM'!A:A,'B0.SUM (tuần 0)'!$A530)</f>
        <v>0</v>
      </c>
      <c r="W530" s="55"/>
      <c r="X530" s="55">
        <f>SUMIFS('B0.8.Online'!K:K,'B0.8.Online'!A:A,'B0.SUM (tuần 0)'!$A530)</f>
        <v>0</v>
      </c>
      <c r="Y530" s="58">
        <f t="shared" si="48"/>
        <v>0</v>
      </c>
      <c r="Z530" s="55"/>
      <c r="AA530" s="55">
        <f>SUMIFS('B0.3.XK'!L:L,'B0.3.XK'!A:A,'B0.SUM (tuần 0)'!$A530)</f>
        <v>0</v>
      </c>
      <c r="AB530" s="55"/>
      <c r="AC530" s="55">
        <f>SUMIFS('B0.5.GT2'!L:L,'B0.5.GT2'!A:A,'B0.SUM (tuần 0)'!$A530)</f>
        <v>0</v>
      </c>
      <c r="AD530" s="55">
        <f>SUMIFS('B0.4.OEM'!L:L,'B0.4.OEM'!A:A,'B0.SUM (tuần 0)'!$A530)</f>
        <v>0</v>
      </c>
      <c r="AE530" s="55"/>
      <c r="AF530" s="55">
        <f>SUMIFS('B0.8.Online'!L:L,'B0.8.Online'!A:A,'B0.SUM (tuần 0)'!$A530)</f>
        <v>0</v>
      </c>
      <c r="AG530" s="59">
        <f t="shared" si="49"/>
        <v>0</v>
      </c>
      <c r="AH530" s="60"/>
      <c r="AI530" s="60">
        <f>SUMIFS('B0.3.XK'!M:M,'B0.3.XK'!A:A,'B0.SUM (tuần 0)'!$A530)</f>
        <v>0</v>
      </c>
      <c r="AJ530" s="60"/>
      <c r="AK530" s="60">
        <f>SUMIFS('B0.5.GT2'!M:M,'B0.5.GT2'!A:A,'B0.SUM (tuần 0)'!$A530)</f>
        <v>0</v>
      </c>
      <c r="AL530" s="55">
        <f>SUMIFS('B0.4.OEM'!M:M,'B0.4.OEM'!A:A,'B0.SUM (tuần 0)'!$A530)</f>
        <v>0</v>
      </c>
      <c r="AM530" s="60"/>
      <c r="AN530" s="60">
        <f>SUMIFS('B0.8.Online'!M:M,'B0.8.Online'!A:A,'B0.SUM (tuần 0)'!$A530)</f>
        <v>0</v>
      </c>
      <c r="AO530" s="61"/>
      <c r="AP530" s="1">
        <f>SUMIFS('B1.SUM (tuần 4)'!$I:$I,'B1.SUM (tuần 4)'!$A:$A,'B0.SUM (tuần 0)'!$A530)</f>
        <v>0</v>
      </c>
      <c r="AQ530" s="62">
        <f t="shared" si="50"/>
        <v>0</v>
      </c>
    </row>
    <row r="531" spans="1:43" ht="13.5" customHeight="1">
      <c r="A531" s="63">
        <v>2010010012</v>
      </c>
      <c r="B531" s="64" t="s">
        <v>804</v>
      </c>
      <c r="C531" s="64" t="s">
        <v>805</v>
      </c>
      <c r="D531" s="52" t="s">
        <v>309</v>
      </c>
      <c r="E531" s="52" t="s">
        <v>84</v>
      </c>
      <c r="F531" s="52"/>
      <c r="G531" s="52"/>
      <c r="H531" s="52">
        <v>11103</v>
      </c>
      <c r="I531" s="56">
        <f t="shared" si="46"/>
        <v>0</v>
      </c>
      <c r="J531" s="55"/>
      <c r="K531" s="55">
        <f>SUMIFS('B0.3.XK'!J:J,'B0.3.XK'!A:A,'B0.SUM (tuần 0)'!$A531)</f>
        <v>0</v>
      </c>
      <c r="L531" s="55"/>
      <c r="M531" s="55">
        <f>SUMIFS('B0.5.GT2'!K:K,'B0.5.GT2'!A:A,'B0.SUM (tuần 0)'!$A531)</f>
        <v>0</v>
      </c>
      <c r="N531" s="55">
        <f>SUMIFS('B0.4.OEM'!J:J,'B0.4.OEM'!A:A,'B0.SUM (tuần 0)'!$A531)</f>
        <v>0</v>
      </c>
      <c r="O531" s="55"/>
      <c r="P531" s="55">
        <f>SUMIFS('B0.8.Online'!J:J,'B0.8.Online'!A:A,'B0.SUM (tuần 0)'!$A531)</f>
        <v>0</v>
      </c>
      <c r="Q531" s="57">
        <f t="shared" si="47"/>
        <v>500</v>
      </c>
      <c r="R531" s="55"/>
      <c r="S531" s="55">
        <f>SUMIFS('B0.3.XK'!K:K,'B0.3.XK'!A:A,'B0.SUM (tuần 0)'!$A531)</f>
        <v>500</v>
      </c>
      <c r="T531" s="55"/>
      <c r="U531" s="55">
        <f>SUMIFS('B0.5.GT2'!K:K,'B0.5.GT2'!A:A,'B0.SUM (tuần 0)'!$A531)</f>
        <v>0</v>
      </c>
      <c r="V531" s="55">
        <f>SUMIFS('B0.4.OEM'!K:K,'B0.4.OEM'!A:A,'B0.SUM (tuần 0)'!$A531)</f>
        <v>0</v>
      </c>
      <c r="W531" s="55"/>
      <c r="X531" s="55">
        <f>SUMIFS('B0.8.Online'!K:K,'B0.8.Online'!A:A,'B0.SUM (tuần 0)'!$A531)</f>
        <v>0</v>
      </c>
      <c r="Y531" s="58">
        <f t="shared" si="48"/>
        <v>0</v>
      </c>
      <c r="Z531" s="55"/>
      <c r="AA531" s="55">
        <f>SUMIFS('B0.3.XK'!L:L,'B0.3.XK'!A:A,'B0.SUM (tuần 0)'!$A531)</f>
        <v>0</v>
      </c>
      <c r="AB531" s="55"/>
      <c r="AC531" s="55">
        <f>SUMIFS('B0.5.GT2'!L:L,'B0.5.GT2'!A:A,'B0.SUM (tuần 0)'!$A531)</f>
        <v>0</v>
      </c>
      <c r="AD531" s="55">
        <f>SUMIFS('B0.4.OEM'!L:L,'B0.4.OEM'!A:A,'B0.SUM (tuần 0)'!$A531)</f>
        <v>0</v>
      </c>
      <c r="AE531" s="55"/>
      <c r="AF531" s="55">
        <f>SUMIFS('B0.8.Online'!L:L,'B0.8.Online'!A:A,'B0.SUM (tuần 0)'!$A531)</f>
        <v>0</v>
      </c>
      <c r="AG531" s="59">
        <f t="shared" si="49"/>
        <v>0</v>
      </c>
      <c r="AH531" s="60"/>
      <c r="AI531" s="60">
        <f>SUMIFS('B0.3.XK'!M:M,'B0.3.XK'!A:A,'B0.SUM (tuần 0)'!$A531)</f>
        <v>0</v>
      </c>
      <c r="AJ531" s="60"/>
      <c r="AK531" s="60">
        <f>SUMIFS('B0.5.GT2'!M:M,'B0.5.GT2'!A:A,'B0.SUM (tuần 0)'!$A531)</f>
        <v>0</v>
      </c>
      <c r="AL531" s="55">
        <f>SUMIFS('B0.4.OEM'!M:M,'B0.4.OEM'!A:A,'B0.SUM (tuần 0)'!$A531)</f>
        <v>0</v>
      </c>
      <c r="AM531" s="60"/>
      <c r="AN531" s="60">
        <f>SUMIFS('B0.8.Online'!M:M,'B0.8.Online'!A:A,'B0.SUM (tuần 0)'!$A531)</f>
        <v>0</v>
      </c>
      <c r="AO531" s="61"/>
      <c r="AP531" s="1">
        <f>SUMIFS('B1.SUM (tuần 4)'!$I:$I,'B1.SUM (tuần 4)'!$A:$A,'B0.SUM (tuần 0)'!$A531)</f>
        <v>0</v>
      </c>
      <c r="AQ531" s="62">
        <f t="shared" si="50"/>
        <v>0</v>
      </c>
    </row>
    <row r="532" spans="1:43" ht="13.5" customHeight="1">
      <c r="A532" s="63">
        <v>2010020015</v>
      </c>
      <c r="B532" s="64" t="s">
        <v>806</v>
      </c>
      <c r="C532" s="64" t="s">
        <v>807</v>
      </c>
      <c r="D532" s="52" t="s">
        <v>309</v>
      </c>
      <c r="E532" s="52" t="s">
        <v>84</v>
      </c>
      <c r="F532" s="52"/>
      <c r="G532" s="52"/>
      <c r="H532" s="52">
        <v>4210</v>
      </c>
      <c r="I532" s="56">
        <f t="shared" si="46"/>
        <v>0</v>
      </c>
      <c r="J532" s="55"/>
      <c r="K532" s="55">
        <f>SUMIFS('B0.3.XK'!J:J,'B0.3.XK'!A:A,'B0.SUM (tuần 0)'!$A532)</f>
        <v>0</v>
      </c>
      <c r="L532" s="55"/>
      <c r="M532" s="55">
        <f>SUMIFS('B0.5.GT2'!K:K,'B0.5.GT2'!A:A,'B0.SUM (tuần 0)'!$A532)</f>
        <v>0</v>
      </c>
      <c r="N532" s="55">
        <f>SUMIFS('B0.4.OEM'!J:J,'B0.4.OEM'!A:A,'B0.SUM (tuần 0)'!$A532)</f>
        <v>0</v>
      </c>
      <c r="O532" s="55"/>
      <c r="P532" s="55">
        <f>SUMIFS('B0.8.Online'!J:J,'B0.8.Online'!A:A,'B0.SUM (tuần 0)'!$A532)</f>
        <v>0</v>
      </c>
      <c r="Q532" s="57">
        <f t="shared" si="47"/>
        <v>500</v>
      </c>
      <c r="R532" s="55"/>
      <c r="S532" s="55">
        <f>SUMIFS('B0.3.XK'!K:K,'B0.3.XK'!A:A,'B0.SUM (tuần 0)'!$A532)</f>
        <v>500</v>
      </c>
      <c r="T532" s="55"/>
      <c r="U532" s="55">
        <f>SUMIFS('B0.5.GT2'!K:K,'B0.5.GT2'!A:A,'B0.SUM (tuần 0)'!$A532)</f>
        <v>0</v>
      </c>
      <c r="V532" s="55">
        <f>SUMIFS('B0.4.OEM'!K:K,'B0.4.OEM'!A:A,'B0.SUM (tuần 0)'!$A532)</f>
        <v>0</v>
      </c>
      <c r="W532" s="55"/>
      <c r="X532" s="55">
        <f>SUMIFS('B0.8.Online'!K:K,'B0.8.Online'!A:A,'B0.SUM (tuần 0)'!$A532)</f>
        <v>0</v>
      </c>
      <c r="Y532" s="58">
        <f t="shared" si="48"/>
        <v>0</v>
      </c>
      <c r="Z532" s="55"/>
      <c r="AA532" s="55">
        <f>SUMIFS('B0.3.XK'!L:L,'B0.3.XK'!A:A,'B0.SUM (tuần 0)'!$A532)</f>
        <v>0</v>
      </c>
      <c r="AB532" s="55"/>
      <c r="AC532" s="55">
        <f>SUMIFS('B0.5.GT2'!L:L,'B0.5.GT2'!A:A,'B0.SUM (tuần 0)'!$A532)</f>
        <v>0</v>
      </c>
      <c r="AD532" s="55">
        <f>SUMIFS('B0.4.OEM'!L:L,'B0.4.OEM'!A:A,'B0.SUM (tuần 0)'!$A532)</f>
        <v>0</v>
      </c>
      <c r="AE532" s="55"/>
      <c r="AF532" s="55">
        <f>SUMIFS('B0.8.Online'!L:L,'B0.8.Online'!A:A,'B0.SUM (tuần 0)'!$A532)</f>
        <v>0</v>
      </c>
      <c r="AG532" s="59">
        <f t="shared" si="49"/>
        <v>0</v>
      </c>
      <c r="AH532" s="60"/>
      <c r="AI532" s="60">
        <f>SUMIFS('B0.3.XK'!M:M,'B0.3.XK'!A:A,'B0.SUM (tuần 0)'!$A532)</f>
        <v>0</v>
      </c>
      <c r="AJ532" s="60"/>
      <c r="AK532" s="60">
        <f>SUMIFS('B0.5.GT2'!M:M,'B0.5.GT2'!A:A,'B0.SUM (tuần 0)'!$A532)</f>
        <v>0</v>
      </c>
      <c r="AL532" s="55">
        <f>SUMIFS('B0.4.OEM'!M:M,'B0.4.OEM'!A:A,'B0.SUM (tuần 0)'!$A532)</f>
        <v>0</v>
      </c>
      <c r="AM532" s="60"/>
      <c r="AN532" s="60">
        <f>SUMIFS('B0.8.Online'!M:M,'B0.8.Online'!A:A,'B0.SUM (tuần 0)'!$A532)</f>
        <v>0</v>
      </c>
      <c r="AO532" s="61"/>
      <c r="AP532" s="1">
        <f>SUMIFS('B1.SUM (tuần 4)'!$I:$I,'B1.SUM (tuần 4)'!$A:$A,'B0.SUM (tuần 0)'!$A532)</f>
        <v>0</v>
      </c>
      <c r="AQ532" s="62">
        <f t="shared" si="50"/>
        <v>0</v>
      </c>
    </row>
    <row r="533" spans="1:43" ht="13.5" customHeight="1">
      <c r="A533" s="63">
        <v>2010020018</v>
      </c>
      <c r="B533" s="64" t="s">
        <v>808</v>
      </c>
      <c r="C533" s="64" t="s">
        <v>809</v>
      </c>
      <c r="D533" s="52" t="s">
        <v>309</v>
      </c>
      <c r="E533" s="52" t="s">
        <v>84</v>
      </c>
      <c r="F533" s="52"/>
      <c r="G533" s="52"/>
      <c r="H533" s="52">
        <v>3157</v>
      </c>
      <c r="I533" s="56">
        <f t="shared" si="46"/>
        <v>0</v>
      </c>
      <c r="J533" s="55"/>
      <c r="K533" s="55">
        <f>SUMIFS('B0.3.XK'!J:J,'B0.3.XK'!A:A,'B0.SUM (tuần 0)'!$A533)</f>
        <v>0</v>
      </c>
      <c r="L533" s="55"/>
      <c r="M533" s="55">
        <f>SUMIFS('B0.5.GT2'!K:K,'B0.5.GT2'!A:A,'B0.SUM (tuần 0)'!$A533)</f>
        <v>0</v>
      </c>
      <c r="N533" s="55">
        <f>SUMIFS('B0.4.OEM'!J:J,'B0.4.OEM'!A:A,'B0.SUM (tuần 0)'!$A533)</f>
        <v>0</v>
      </c>
      <c r="O533" s="55"/>
      <c r="P533" s="55">
        <f>SUMIFS('B0.8.Online'!J:J,'B0.8.Online'!A:A,'B0.SUM (tuần 0)'!$A533)</f>
        <v>0</v>
      </c>
      <c r="Q533" s="57">
        <f t="shared" si="47"/>
        <v>500</v>
      </c>
      <c r="R533" s="55"/>
      <c r="S533" s="55">
        <f>SUMIFS('B0.3.XK'!K:K,'B0.3.XK'!A:A,'B0.SUM (tuần 0)'!$A533)</f>
        <v>500</v>
      </c>
      <c r="T533" s="55"/>
      <c r="U533" s="55">
        <f>SUMIFS('B0.5.GT2'!K:K,'B0.5.GT2'!A:A,'B0.SUM (tuần 0)'!$A533)</f>
        <v>0</v>
      </c>
      <c r="V533" s="55">
        <f>SUMIFS('B0.4.OEM'!K:K,'B0.4.OEM'!A:A,'B0.SUM (tuần 0)'!$A533)</f>
        <v>0</v>
      </c>
      <c r="W533" s="55"/>
      <c r="X533" s="55">
        <f>SUMIFS('B0.8.Online'!K:K,'B0.8.Online'!A:A,'B0.SUM (tuần 0)'!$A533)</f>
        <v>0</v>
      </c>
      <c r="Y533" s="58">
        <f t="shared" si="48"/>
        <v>0</v>
      </c>
      <c r="Z533" s="55"/>
      <c r="AA533" s="55">
        <f>SUMIFS('B0.3.XK'!L:L,'B0.3.XK'!A:A,'B0.SUM (tuần 0)'!$A533)</f>
        <v>0</v>
      </c>
      <c r="AB533" s="55"/>
      <c r="AC533" s="55">
        <f>SUMIFS('B0.5.GT2'!L:L,'B0.5.GT2'!A:A,'B0.SUM (tuần 0)'!$A533)</f>
        <v>0</v>
      </c>
      <c r="AD533" s="55">
        <f>SUMIFS('B0.4.OEM'!L:L,'B0.4.OEM'!A:A,'B0.SUM (tuần 0)'!$A533)</f>
        <v>0</v>
      </c>
      <c r="AE533" s="55"/>
      <c r="AF533" s="55">
        <f>SUMIFS('B0.8.Online'!L:L,'B0.8.Online'!A:A,'B0.SUM (tuần 0)'!$A533)</f>
        <v>0</v>
      </c>
      <c r="AG533" s="59">
        <f t="shared" si="49"/>
        <v>0</v>
      </c>
      <c r="AH533" s="60"/>
      <c r="AI533" s="60">
        <f>SUMIFS('B0.3.XK'!M:M,'B0.3.XK'!A:A,'B0.SUM (tuần 0)'!$A533)</f>
        <v>0</v>
      </c>
      <c r="AJ533" s="60"/>
      <c r="AK533" s="60">
        <f>SUMIFS('B0.5.GT2'!M:M,'B0.5.GT2'!A:A,'B0.SUM (tuần 0)'!$A533)</f>
        <v>0</v>
      </c>
      <c r="AL533" s="55">
        <f>SUMIFS('B0.4.OEM'!M:M,'B0.4.OEM'!A:A,'B0.SUM (tuần 0)'!$A533)</f>
        <v>0</v>
      </c>
      <c r="AM533" s="60"/>
      <c r="AN533" s="60">
        <f>SUMIFS('B0.8.Online'!M:M,'B0.8.Online'!A:A,'B0.SUM (tuần 0)'!$A533)</f>
        <v>0</v>
      </c>
      <c r="AO533" s="61"/>
      <c r="AP533" s="1">
        <f>SUMIFS('B1.SUM (tuần 4)'!$I:$I,'B1.SUM (tuần 4)'!$A:$A,'B0.SUM (tuần 0)'!$A533)</f>
        <v>0</v>
      </c>
      <c r="AQ533" s="62">
        <f t="shared" si="50"/>
        <v>0</v>
      </c>
    </row>
    <row r="534" spans="1:43" ht="13.5" customHeight="1">
      <c r="A534" s="63">
        <v>2010020025</v>
      </c>
      <c r="B534" s="64" t="s">
        <v>810</v>
      </c>
      <c r="C534" s="64"/>
      <c r="D534" s="52" t="s">
        <v>309</v>
      </c>
      <c r="E534" s="52"/>
      <c r="F534" s="52"/>
      <c r="G534" s="52"/>
      <c r="H534" s="52">
        <v>5525</v>
      </c>
      <c r="I534" s="56">
        <f t="shared" si="46"/>
        <v>0</v>
      </c>
      <c r="J534" s="55"/>
      <c r="K534" s="55">
        <f>SUMIFS('B0.3.XK'!J:J,'B0.3.XK'!A:A,'B0.SUM (tuần 0)'!$A534)</f>
        <v>0</v>
      </c>
      <c r="L534" s="55"/>
      <c r="M534" s="55">
        <f>SUMIFS('B0.5.GT2'!K:K,'B0.5.GT2'!A:A,'B0.SUM (tuần 0)'!$A534)</f>
        <v>0</v>
      </c>
      <c r="N534" s="55">
        <f>SUMIFS('B0.4.OEM'!J:J,'B0.4.OEM'!A:A,'B0.SUM (tuần 0)'!$A534)</f>
        <v>0</v>
      </c>
      <c r="O534" s="55"/>
      <c r="P534" s="55">
        <f>SUMIFS('B0.8.Online'!J:J,'B0.8.Online'!A:A,'B0.SUM (tuần 0)'!$A534)</f>
        <v>0</v>
      </c>
      <c r="Q534" s="57">
        <f t="shared" si="47"/>
        <v>500</v>
      </c>
      <c r="R534" s="55"/>
      <c r="S534" s="55">
        <f>SUMIFS('B0.3.XK'!K:K,'B0.3.XK'!A:A,'B0.SUM (tuần 0)'!$A534)</f>
        <v>500</v>
      </c>
      <c r="T534" s="55"/>
      <c r="U534" s="55">
        <f>SUMIFS('B0.5.GT2'!K:K,'B0.5.GT2'!A:A,'B0.SUM (tuần 0)'!$A534)</f>
        <v>0</v>
      </c>
      <c r="V534" s="55">
        <f>SUMIFS('B0.4.OEM'!K:K,'B0.4.OEM'!A:A,'B0.SUM (tuần 0)'!$A534)</f>
        <v>0</v>
      </c>
      <c r="W534" s="55"/>
      <c r="X534" s="55">
        <f>SUMIFS('B0.8.Online'!K:K,'B0.8.Online'!A:A,'B0.SUM (tuần 0)'!$A534)</f>
        <v>0</v>
      </c>
      <c r="Y534" s="58">
        <f t="shared" si="48"/>
        <v>0</v>
      </c>
      <c r="Z534" s="55"/>
      <c r="AA534" s="55">
        <f>SUMIFS('B0.3.XK'!L:L,'B0.3.XK'!A:A,'B0.SUM (tuần 0)'!$A534)</f>
        <v>0</v>
      </c>
      <c r="AB534" s="55"/>
      <c r="AC534" s="55">
        <f>SUMIFS('B0.5.GT2'!L:L,'B0.5.GT2'!A:A,'B0.SUM (tuần 0)'!$A534)</f>
        <v>0</v>
      </c>
      <c r="AD534" s="55">
        <f>SUMIFS('B0.4.OEM'!L:L,'B0.4.OEM'!A:A,'B0.SUM (tuần 0)'!$A534)</f>
        <v>0</v>
      </c>
      <c r="AE534" s="55"/>
      <c r="AF534" s="55">
        <f>SUMIFS('B0.8.Online'!L:L,'B0.8.Online'!A:A,'B0.SUM (tuần 0)'!$A534)</f>
        <v>0</v>
      </c>
      <c r="AG534" s="59">
        <f t="shared" si="49"/>
        <v>0</v>
      </c>
      <c r="AH534" s="60"/>
      <c r="AI534" s="60">
        <f>SUMIFS('B0.3.XK'!M:M,'B0.3.XK'!A:A,'B0.SUM (tuần 0)'!$A534)</f>
        <v>0</v>
      </c>
      <c r="AJ534" s="60"/>
      <c r="AK534" s="60">
        <f>SUMIFS('B0.5.GT2'!M:M,'B0.5.GT2'!A:A,'B0.SUM (tuần 0)'!$A534)</f>
        <v>0</v>
      </c>
      <c r="AL534" s="55">
        <f>SUMIFS('B0.4.OEM'!M:M,'B0.4.OEM'!A:A,'B0.SUM (tuần 0)'!$A534)</f>
        <v>0</v>
      </c>
      <c r="AM534" s="60"/>
      <c r="AN534" s="60">
        <f>SUMIFS('B0.8.Online'!M:M,'B0.8.Online'!A:A,'B0.SUM (tuần 0)'!$A534)</f>
        <v>0</v>
      </c>
      <c r="AO534" s="61"/>
      <c r="AP534" s="1">
        <f>SUMIFS('B1.SUM (tuần 4)'!$I:$I,'B1.SUM (tuần 4)'!$A:$A,'B0.SUM (tuần 0)'!$A534)</f>
        <v>0</v>
      </c>
      <c r="AQ534" s="62">
        <f t="shared" si="50"/>
        <v>0</v>
      </c>
    </row>
    <row r="535" spans="1:43" ht="13.5" customHeight="1">
      <c r="A535" s="63">
        <v>2010020051</v>
      </c>
      <c r="B535" s="64" t="s">
        <v>811</v>
      </c>
      <c r="C535" s="64" t="s">
        <v>812</v>
      </c>
      <c r="D535" s="52" t="s">
        <v>309</v>
      </c>
      <c r="E535" s="52" t="s">
        <v>84</v>
      </c>
      <c r="F535" s="52"/>
      <c r="G535" s="52"/>
      <c r="H535" s="52">
        <v>4773</v>
      </c>
      <c r="I535" s="56">
        <f t="shared" si="46"/>
        <v>0</v>
      </c>
      <c r="J535" s="55"/>
      <c r="K535" s="55">
        <f>SUMIFS('B0.3.XK'!J:J,'B0.3.XK'!A:A,'B0.SUM (tuần 0)'!$A535)</f>
        <v>0</v>
      </c>
      <c r="L535" s="55"/>
      <c r="M535" s="55">
        <f>SUMIFS('B0.5.GT2'!K:K,'B0.5.GT2'!A:A,'B0.SUM (tuần 0)'!$A535)</f>
        <v>0</v>
      </c>
      <c r="N535" s="55">
        <f>SUMIFS('B0.4.OEM'!J:J,'B0.4.OEM'!A:A,'B0.SUM (tuần 0)'!$A535)</f>
        <v>0</v>
      </c>
      <c r="O535" s="55"/>
      <c r="P535" s="55">
        <f>SUMIFS('B0.8.Online'!J:J,'B0.8.Online'!A:A,'B0.SUM (tuần 0)'!$A535)</f>
        <v>0</v>
      </c>
      <c r="Q535" s="57">
        <f t="shared" si="47"/>
        <v>0</v>
      </c>
      <c r="R535" s="55"/>
      <c r="S535" s="55">
        <f>SUMIFS('B0.3.XK'!K:K,'B0.3.XK'!A:A,'B0.SUM (tuần 0)'!$A535)</f>
        <v>0</v>
      </c>
      <c r="T535" s="55"/>
      <c r="U535" s="55">
        <f>SUMIFS('B0.5.GT2'!K:K,'B0.5.GT2'!A:A,'B0.SUM (tuần 0)'!$A535)</f>
        <v>0</v>
      </c>
      <c r="V535" s="55">
        <f>SUMIFS('B0.4.OEM'!K:K,'B0.4.OEM'!A:A,'B0.SUM (tuần 0)'!$A535)</f>
        <v>0</v>
      </c>
      <c r="W535" s="55"/>
      <c r="X535" s="55">
        <f>SUMIFS('B0.8.Online'!K:K,'B0.8.Online'!A:A,'B0.SUM (tuần 0)'!$A535)</f>
        <v>0</v>
      </c>
      <c r="Y535" s="58">
        <f t="shared" si="48"/>
        <v>0</v>
      </c>
      <c r="Z535" s="55"/>
      <c r="AA535" s="55">
        <f>SUMIFS('B0.3.XK'!L:L,'B0.3.XK'!A:A,'B0.SUM (tuần 0)'!$A535)</f>
        <v>0</v>
      </c>
      <c r="AB535" s="55"/>
      <c r="AC535" s="55">
        <f>SUMIFS('B0.5.GT2'!L:L,'B0.5.GT2'!A:A,'B0.SUM (tuần 0)'!$A535)</f>
        <v>0</v>
      </c>
      <c r="AD535" s="55">
        <f>SUMIFS('B0.4.OEM'!L:L,'B0.4.OEM'!A:A,'B0.SUM (tuần 0)'!$A535)</f>
        <v>0</v>
      </c>
      <c r="AE535" s="55"/>
      <c r="AF535" s="55">
        <f>SUMIFS('B0.8.Online'!L:L,'B0.8.Online'!A:A,'B0.SUM (tuần 0)'!$A535)</f>
        <v>0</v>
      </c>
      <c r="AG535" s="59">
        <f t="shared" si="49"/>
        <v>0</v>
      </c>
      <c r="AH535" s="60"/>
      <c r="AI535" s="60">
        <f>SUMIFS('B0.3.XK'!M:M,'B0.3.XK'!A:A,'B0.SUM (tuần 0)'!$A535)</f>
        <v>0</v>
      </c>
      <c r="AJ535" s="60"/>
      <c r="AK535" s="60">
        <f>SUMIFS('B0.5.GT2'!M:M,'B0.5.GT2'!A:A,'B0.SUM (tuần 0)'!$A535)</f>
        <v>0</v>
      </c>
      <c r="AL535" s="55">
        <f>SUMIFS('B0.4.OEM'!M:M,'B0.4.OEM'!A:A,'B0.SUM (tuần 0)'!$A535)</f>
        <v>0</v>
      </c>
      <c r="AM535" s="60"/>
      <c r="AN535" s="60">
        <f>SUMIFS('B0.8.Online'!M:M,'B0.8.Online'!A:A,'B0.SUM (tuần 0)'!$A535)</f>
        <v>0</v>
      </c>
      <c r="AO535" s="61"/>
      <c r="AP535" s="1">
        <f>SUMIFS('B1.SUM (tuần 4)'!$I:$I,'B1.SUM (tuần 4)'!$A:$A,'B0.SUM (tuần 0)'!$A535)</f>
        <v>0</v>
      </c>
      <c r="AQ535" s="62">
        <f t="shared" si="50"/>
        <v>0</v>
      </c>
    </row>
    <row r="536" spans="1:43" ht="13.5" customHeight="1">
      <c r="A536" s="63">
        <v>2010020052</v>
      </c>
      <c r="B536" s="64" t="s">
        <v>813</v>
      </c>
      <c r="C536" s="64" t="s">
        <v>814</v>
      </c>
      <c r="D536" s="52" t="s">
        <v>309</v>
      </c>
      <c r="E536" s="52" t="s">
        <v>84</v>
      </c>
      <c r="F536" s="52"/>
      <c r="G536" s="52"/>
      <c r="H536" s="52">
        <v>4034</v>
      </c>
      <c r="I536" s="56">
        <f t="shared" si="46"/>
        <v>0</v>
      </c>
      <c r="J536" s="55"/>
      <c r="K536" s="55">
        <f>SUMIFS('B0.3.XK'!J:J,'B0.3.XK'!A:A,'B0.SUM (tuần 0)'!$A536)</f>
        <v>0</v>
      </c>
      <c r="L536" s="55"/>
      <c r="M536" s="55">
        <f>SUMIFS('B0.5.GT2'!K:K,'B0.5.GT2'!A:A,'B0.SUM (tuần 0)'!$A536)</f>
        <v>0</v>
      </c>
      <c r="N536" s="55">
        <f>SUMIFS('B0.4.OEM'!J:J,'B0.4.OEM'!A:A,'B0.SUM (tuần 0)'!$A536)</f>
        <v>0</v>
      </c>
      <c r="O536" s="55"/>
      <c r="P536" s="55">
        <f>SUMIFS('B0.8.Online'!J:J,'B0.8.Online'!A:A,'B0.SUM (tuần 0)'!$A536)</f>
        <v>0</v>
      </c>
      <c r="Q536" s="57">
        <f t="shared" si="47"/>
        <v>0</v>
      </c>
      <c r="R536" s="55"/>
      <c r="S536" s="55">
        <f>SUMIFS('B0.3.XK'!K:K,'B0.3.XK'!A:A,'B0.SUM (tuần 0)'!$A536)</f>
        <v>0</v>
      </c>
      <c r="T536" s="55"/>
      <c r="U536" s="55">
        <f>SUMIFS('B0.5.GT2'!K:K,'B0.5.GT2'!A:A,'B0.SUM (tuần 0)'!$A536)</f>
        <v>0</v>
      </c>
      <c r="V536" s="55">
        <f>SUMIFS('B0.4.OEM'!K:K,'B0.4.OEM'!A:A,'B0.SUM (tuần 0)'!$A536)</f>
        <v>0</v>
      </c>
      <c r="W536" s="55"/>
      <c r="X536" s="55">
        <f>SUMIFS('B0.8.Online'!K:K,'B0.8.Online'!A:A,'B0.SUM (tuần 0)'!$A536)</f>
        <v>0</v>
      </c>
      <c r="Y536" s="58">
        <f t="shared" si="48"/>
        <v>0</v>
      </c>
      <c r="Z536" s="55"/>
      <c r="AA536" s="55">
        <f>SUMIFS('B0.3.XK'!L:L,'B0.3.XK'!A:A,'B0.SUM (tuần 0)'!$A536)</f>
        <v>0</v>
      </c>
      <c r="AB536" s="55"/>
      <c r="AC536" s="55">
        <f>SUMIFS('B0.5.GT2'!L:L,'B0.5.GT2'!A:A,'B0.SUM (tuần 0)'!$A536)</f>
        <v>0</v>
      </c>
      <c r="AD536" s="55">
        <f>SUMIFS('B0.4.OEM'!L:L,'B0.4.OEM'!A:A,'B0.SUM (tuần 0)'!$A536)</f>
        <v>0</v>
      </c>
      <c r="AE536" s="55"/>
      <c r="AF536" s="55">
        <f>SUMIFS('B0.8.Online'!L:L,'B0.8.Online'!A:A,'B0.SUM (tuần 0)'!$A536)</f>
        <v>0</v>
      </c>
      <c r="AG536" s="59">
        <f t="shared" si="49"/>
        <v>0</v>
      </c>
      <c r="AH536" s="60"/>
      <c r="AI536" s="60">
        <f>SUMIFS('B0.3.XK'!M:M,'B0.3.XK'!A:A,'B0.SUM (tuần 0)'!$A536)</f>
        <v>0</v>
      </c>
      <c r="AJ536" s="60"/>
      <c r="AK536" s="60">
        <f>SUMIFS('B0.5.GT2'!M:M,'B0.5.GT2'!A:A,'B0.SUM (tuần 0)'!$A536)</f>
        <v>0</v>
      </c>
      <c r="AL536" s="55">
        <f>SUMIFS('B0.4.OEM'!M:M,'B0.4.OEM'!A:A,'B0.SUM (tuần 0)'!$A536)</f>
        <v>0</v>
      </c>
      <c r="AM536" s="60"/>
      <c r="AN536" s="60">
        <f>SUMIFS('B0.8.Online'!M:M,'B0.8.Online'!A:A,'B0.SUM (tuần 0)'!$A536)</f>
        <v>0</v>
      </c>
      <c r="AO536" s="61"/>
      <c r="AP536" s="1">
        <f>SUMIFS('B1.SUM (tuần 4)'!$I:$I,'B1.SUM (tuần 4)'!$A:$A,'B0.SUM (tuần 0)'!$A536)</f>
        <v>0</v>
      </c>
      <c r="AQ536" s="62">
        <f t="shared" si="50"/>
        <v>0</v>
      </c>
    </row>
    <row r="537" spans="1:43" ht="13.5" customHeight="1">
      <c r="A537" s="63">
        <v>2010020053</v>
      </c>
      <c r="B537" s="64" t="s">
        <v>815</v>
      </c>
      <c r="C537" s="64" t="s">
        <v>816</v>
      </c>
      <c r="D537" s="52" t="s">
        <v>309</v>
      </c>
      <c r="E537" s="52" t="s">
        <v>84</v>
      </c>
      <c r="F537" s="52"/>
      <c r="G537" s="52"/>
      <c r="H537" s="52">
        <v>1644</v>
      </c>
      <c r="I537" s="56">
        <f t="shared" si="46"/>
        <v>20</v>
      </c>
      <c r="J537" s="55"/>
      <c r="K537" s="55">
        <f>SUMIFS('B0.3.XK'!J:J,'B0.3.XK'!A:A,'B0.SUM (tuần 0)'!$A537)</f>
        <v>20</v>
      </c>
      <c r="L537" s="55"/>
      <c r="M537" s="55">
        <f>SUMIFS('B0.5.GT2'!K:K,'B0.5.GT2'!A:A,'B0.SUM (tuần 0)'!$A537)</f>
        <v>0</v>
      </c>
      <c r="N537" s="55">
        <f>SUMIFS('B0.4.OEM'!J:J,'B0.4.OEM'!A:A,'B0.SUM (tuần 0)'!$A537)</f>
        <v>0</v>
      </c>
      <c r="O537" s="55"/>
      <c r="P537" s="55">
        <f>SUMIFS('B0.8.Online'!J:J,'B0.8.Online'!A:A,'B0.SUM (tuần 0)'!$A537)</f>
        <v>0</v>
      </c>
      <c r="Q537" s="57">
        <f t="shared" si="47"/>
        <v>200</v>
      </c>
      <c r="R537" s="55"/>
      <c r="S537" s="55">
        <f>SUMIFS('B0.3.XK'!K:K,'B0.3.XK'!A:A,'B0.SUM (tuần 0)'!$A537)</f>
        <v>200</v>
      </c>
      <c r="T537" s="55"/>
      <c r="U537" s="55">
        <f>SUMIFS('B0.5.GT2'!K:K,'B0.5.GT2'!A:A,'B0.SUM (tuần 0)'!$A537)</f>
        <v>0</v>
      </c>
      <c r="V537" s="55">
        <f>SUMIFS('B0.4.OEM'!K:K,'B0.4.OEM'!A:A,'B0.SUM (tuần 0)'!$A537)</f>
        <v>0</v>
      </c>
      <c r="W537" s="55"/>
      <c r="X537" s="55">
        <f>SUMIFS('B0.8.Online'!K:K,'B0.8.Online'!A:A,'B0.SUM (tuần 0)'!$A537)</f>
        <v>0</v>
      </c>
      <c r="Y537" s="58">
        <f t="shared" si="48"/>
        <v>0</v>
      </c>
      <c r="Z537" s="55"/>
      <c r="AA537" s="55">
        <f>SUMIFS('B0.3.XK'!L:L,'B0.3.XK'!A:A,'B0.SUM (tuần 0)'!$A537)</f>
        <v>0</v>
      </c>
      <c r="AB537" s="55"/>
      <c r="AC537" s="55">
        <f>SUMIFS('B0.5.GT2'!L:L,'B0.5.GT2'!A:A,'B0.SUM (tuần 0)'!$A537)</f>
        <v>0</v>
      </c>
      <c r="AD537" s="55">
        <f>SUMIFS('B0.4.OEM'!L:L,'B0.4.OEM'!A:A,'B0.SUM (tuần 0)'!$A537)</f>
        <v>0</v>
      </c>
      <c r="AE537" s="55"/>
      <c r="AF537" s="55">
        <f>SUMIFS('B0.8.Online'!L:L,'B0.8.Online'!A:A,'B0.SUM (tuần 0)'!$A537)</f>
        <v>0</v>
      </c>
      <c r="AG537" s="59">
        <f t="shared" si="49"/>
        <v>0</v>
      </c>
      <c r="AH537" s="60"/>
      <c r="AI537" s="60">
        <f>SUMIFS('B0.3.XK'!M:M,'B0.3.XK'!A:A,'B0.SUM (tuần 0)'!$A537)</f>
        <v>0</v>
      </c>
      <c r="AJ537" s="60"/>
      <c r="AK537" s="60">
        <f>SUMIFS('B0.5.GT2'!M:M,'B0.5.GT2'!A:A,'B0.SUM (tuần 0)'!$A537)</f>
        <v>0</v>
      </c>
      <c r="AL537" s="55">
        <f>SUMIFS('B0.4.OEM'!M:M,'B0.4.OEM'!A:A,'B0.SUM (tuần 0)'!$A537)</f>
        <v>0</v>
      </c>
      <c r="AM537" s="60"/>
      <c r="AN537" s="60">
        <f>SUMIFS('B0.8.Online'!M:M,'B0.8.Online'!A:A,'B0.SUM (tuần 0)'!$A537)</f>
        <v>0</v>
      </c>
      <c r="AO537" s="61"/>
      <c r="AP537" s="1">
        <f>SUMIFS('B1.SUM (tuần 4)'!$I:$I,'B1.SUM (tuần 4)'!$A:$A,'B0.SUM (tuần 0)'!$A537)</f>
        <v>0</v>
      </c>
      <c r="AQ537" s="62">
        <f t="shared" si="50"/>
        <v>20</v>
      </c>
    </row>
    <row r="538" spans="1:43" ht="13.5" customHeight="1">
      <c r="A538" s="63">
        <v>2010020054</v>
      </c>
      <c r="B538" s="64" t="s">
        <v>817</v>
      </c>
      <c r="C538" s="64" t="s">
        <v>818</v>
      </c>
      <c r="D538" s="52" t="s">
        <v>309</v>
      </c>
      <c r="E538" s="52" t="s">
        <v>84</v>
      </c>
      <c r="F538" s="52"/>
      <c r="G538" s="52"/>
      <c r="H538" s="52">
        <v>2255</v>
      </c>
      <c r="I538" s="56">
        <f t="shared" si="46"/>
        <v>0</v>
      </c>
      <c r="J538" s="55"/>
      <c r="K538" s="55">
        <f>SUMIFS('B0.3.XK'!J:J,'B0.3.XK'!A:A,'B0.SUM (tuần 0)'!$A538)</f>
        <v>0</v>
      </c>
      <c r="L538" s="55"/>
      <c r="M538" s="55">
        <f>SUMIFS('B0.5.GT2'!K:K,'B0.5.GT2'!A:A,'B0.SUM (tuần 0)'!$A538)</f>
        <v>0</v>
      </c>
      <c r="N538" s="55">
        <f>SUMIFS('B0.4.OEM'!J:J,'B0.4.OEM'!A:A,'B0.SUM (tuần 0)'!$A538)</f>
        <v>0</v>
      </c>
      <c r="O538" s="55"/>
      <c r="P538" s="55">
        <f>SUMIFS('B0.8.Online'!J:J,'B0.8.Online'!A:A,'B0.SUM (tuần 0)'!$A538)</f>
        <v>0</v>
      </c>
      <c r="Q538" s="57">
        <f t="shared" si="47"/>
        <v>2100</v>
      </c>
      <c r="R538" s="55"/>
      <c r="S538" s="55">
        <f>SUMIFS('B0.3.XK'!K:K,'B0.3.XK'!A:A,'B0.SUM (tuần 0)'!$A538)</f>
        <v>2100</v>
      </c>
      <c r="T538" s="55"/>
      <c r="U538" s="55">
        <f>SUMIFS('B0.5.GT2'!K:K,'B0.5.GT2'!A:A,'B0.SUM (tuần 0)'!$A538)</f>
        <v>0</v>
      </c>
      <c r="V538" s="55">
        <f>SUMIFS('B0.4.OEM'!K:K,'B0.4.OEM'!A:A,'B0.SUM (tuần 0)'!$A538)</f>
        <v>0</v>
      </c>
      <c r="W538" s="55"/>
      <c r="X538" s="55">
        <f>SUMIFS('B0.8.Online'!K:K,'B0.8.Online'!A:A,'B0.SUM (tuần 0)'!$A538)</f>
        <v>0</v>
      </c>
      <c r="Y538" s="58">
        <f t="shared" si="48"/>
        <v>0</v>
      </c>
      <c r="Z538" s="55"/>
      <c r="AA538" s="55">
        <f>SUMIFS('B0.3.XK'!L:L,'B0.3.XK'!A:A,'B0.SUM (tuần 0)'!$A538)</f>
        <v>0</v>
      </c>
      <c r="AB538" s="55"/>
      <c r="AC538" s="55">
        <f>SUMIFS('B0.5.GT2'!L:L,'B0.5.GT2'!A:A,'B0.SUM (tuần 0)'!$A538)</f>
        <v>0</v>
      </c>
      <c r="AD538" s="55">
        <f>SUMIFS('B0.4.OEM'!L:L,'B0.4.OEM'!A:A,'B0.SUM (tuần 0)'!$A538)</f>
        <v>0</v>
      </c>
      <c r="AE538" s="55"/>
      <c r="AF538" s="55">
        <f>SUMIFS('B0.8.Online'!L:L,'B0.8.Online'!A:A,'B0.SUM (tuần 0)'!$A538)</f>
        <v>0</v>
      </c>
      <c r="AG538" s="59">
        <f t="shared" si="49"/>
        <v>0</v>
      </c>
      <c r="AH538" s="60"/>
      <c r="AI538" s="60">
        <f>SUMIFS('B0.3.XK'!M:M,'B0.3.XK'!A:A,'B0.SUM (tuần 0)'!$A538)</f>
        <v>0</v>
      </c>
      <c r="AJ538" s="60"/>
      <c r="AK538" s="60">
        <f>SUMIFS('B0.5.GT2'!M:M,'B0.5.GT2'!A:A,'B0.SUM (tuần 0)'!$A538)</f>
        <v>0</v>
      </c>
      <c r="AL538" s="55">
        <f>SUMIFS('B0.4.OEM'!M:M,'B0.4.OEM'!A:A,'B0.SUM (tuần 0)'!$A538)</f>
        <v>0</v>
      </c>
      <c r="AM538" s="60"/>
      <c r="AN538" s="60">
        <f>SUMIFS('B0.8.Online'!M:M,'B0.8.Online'!A:A,'B0.SUM (tuần 0)'!$A538)</f>
        <v>0</v>
      </c>
      <c r="AO538" s="61"/>
      <c r="AP538" s="1">
        <f>SUMIFS('B1.SUM (tuần 4)'!$I:$I,'B1.SUM (tuần 4)'!$A:$A,'B0.SUM (tuần 0)'!$A538)</f>
        <v>0</v>
      </c>
      <c r="AQ538" s="62">
        <f t="shared" si="50"/>
        <v>0</v>
      </c>
    </row>
    <row r="539" spans="1:43" ht="13.5" customHeight="1">
      <c r="A539" s="63">
        <v>2010020056</v>
      </c>
      <c r="B539" s="64" t="s">
        <v>819</v>
      </c>
      <c r="C539" s="64" t="s">
        <v>820</v>
      </c>
      <c r="D539" s="52" t="s">
        <v>309</v>
      </c>
      <c r="E539" s="52" t="s">
        <v>84</v>
      </c>
      <c r="F539" s="52"/>
      <c r="G539" s="52"/>
      <c r="H539" s="52">
        <v>7893</v>
      </c>
      <c r="I539" s="56">
        <f t="shared" si="46"/>
        <v>0</v>
      </c>
      <c r="J539" s="55"/>
      <c r="K539" s="55">
        <f>SUMIFS('B0.3.XK'!J:J,'B0.3.XK'!A:A,'B0.SUM (tuần 0)'!$A539)</f>
        <v>0</v>
      </c>
      <c r="L539" s="55"/>
      <c r="M539" s="55">
        <f>SUMIFS('B0.5.GT2'!K:K,'B0.5.GT2'!A:A,'B0.SUM (tuần 0)'!$A539)</f>
        <v>0</v>
      </c>
      <c r="N539" s="55">
        <f>SUMIFS('B0.4.OEM'!J:J,'B0.4.OEM'!A:A,'B0.SUM (tuần 0)'!$A539)</f>
        <v>0</v>
      </c>
      <c r="O539" s="55"/>
      <c r="P539" s="55">
        <f>SUMIFS('B0.8.Online'!J:J,'B0.8.Online'!A:A,'B0.SUM (tuần 0)'!$A539)</f>
        <v>0</v>
      </c>
      <c r="Q539" s="57">
        <f t="shared" si="47"/>
        <v>500</v>
      </c>
      <c r="R539" s="55"/>
      <c r="S539" s="55">
        <f>SUMIFS('B0.3.XK'!K:K,'B0.3.XK'!A:A,'B0.SUM (tuần 0)'!$A539)</f>
        <v>500</v>
      </c>
      <c r="T539" s="55"/>
      <c r="U539" s="55">
        <f>SUMIFS('B0.5.GT2'!K:K,'B0.5.GT2'!A:A,'B0.SUM (tuần 0)'!$A539)</f>
        <v>0</v>
      </c>
      <c r="V539" s="55">
        <f>SUMIFS('B0.4.OEM'!K:K,'B0.4.OEM'!A:A,'B0.SUM (tuần 0)'!$A539)</f>
        <v>0</v>
      </c>
      <c r="W539" s="55"/>
      <c r="X539" s="55">
        <f>SUMIFS('B0.8.Online'!K:K,'B0.8.Online'!A:A,'B0.SUM (tuần 0)'!$A539)</f>
        <v>0</v>
      </c>
      <c r="Y539" s="58">
        <f t="shared" si="48"/>
        <v>0</v>
      </c>
      <c r="Z539" s="55"/>
      <c r="AA539" s="55">
        <f>SUMIFS('B0.3.XK'!L:L,'B0.3.XK'!A:A,'B0.SUM (tuần 0)'!$A539)</f>
        <v>0</v>
      </c>
      <c r="AB539" s="55"/>
      <c r="AC539" s="55">
        <f>SUMIFS('B0.5.GT2'!L:L,'B0.5.GT2'!A:A,'B0.SUM (tuần 0)'!$A539)</f>
        <v>0</v>
      </c>
      <c r="AD539" s="55">
        <f>SUMIFS('B0.4.OEM'!L:L,'B0.4.OEM'!A:A,'B0.SUM (tuần 0)'!$A539)</f>
        <v>0</v>
      </c>
      <c r="AE539" s="55"/>
      <c r="AF539" s="55">
        <f>SUMIFS('B0.8.Online'!L:L,'B0.8.Online'!A:A,'B0.SUM (tuần 0)'!$A539)</f>
        <v>0</v>
      </c>
      <c r="AG539" s="59">
        <f t="shared" si="49"/>
        <v>0</v>
      </c>
      <c r="AH539" s="60"/>
      <c r="AI539" s="60">
        <f>SUMIFS('B0.3.XK'!M:M,'B0.3.XK'!A:A,'B0.SUM (tuần 0)'!$A539)</f>
        <v>0</v>
      </c>
      <c r="AJ539" s="60"/>
      <c r="AK539" s="60">
        <f>SUMIFS('B0.5.GT2'!M:M,'B0.5.GT2'!A:A,'B0.SUM (tuần 0)'!$A539)</f>
        <v>0</v>
      </c>
      <c r="AL539" s="55">
        <f>SUMIFS('B0.4.OEM'!M:M,'B0.4.OEM'!A:A,'B0.SUM (tuần 0)'!$A539)</f>
        <v>0</v>
      </c>
      <c r="AM539" s="60"/>
      <c r="AN539" s="60">
        <f>SUMIFS('B0.8.Online'!M:M,'B0.8.Online'!A:A,'B0.SUM (tuần 0)'!$A539)</f>
        <v>0</v>
      </c>
      <c r="AO539" s="61"/>
      <c r="AP539" s="1">
        <f>SUMIFS('B1.SUM (tuần 4)'!$I:$I,'B1.SUM (tuần 4)'!$A:$A,'B0.SUM (tuần 0)'!$A539)</f>
        <v>0</v>
      </c>
      <c r="AQ539" s="62">
        <f t="shared" si="50"/>
        <v>0</v>
      </c>
    </row>
    <row r="540" spans="1:43" ht="13.5" customHeight="1">
      <c r="A540" s="63">
        <v>2010020057</v>
      </c>
      <c r="B540" s="64" t="s">
        <v>821</v>
      </c>
      <c r="C540" s="64" t="s">
        <v>822</v>
      </c>
      <c r="D540" s="52" t="s">
        <v>309</v>
      </c>
      <c r="E540" s="52" t="s">
        <v>84</v>
      </c>
      <c r="F540" s="52"/>
      <c r="G540" s="52"/>
      <c r="H540" s="52">
        <v>3683</v>
      </c>
      <c r="I540" s="56">
        <f t="shared" si="46"/>
        <v>0</v>
      </c>
      <c r="J540" s="55"/>
      <c r="K540" s="55">
        <f>SUMIFS('B0.3.XK'!J:J,'B0.3.XK'!A:A,'B0.SUM (tuần 0)'!$A540)</f>
        <v>0</v>
      </c>
      <c r="L540" s="55"/>
      <c r="M540" s="55">
        <f>SUMIFS('B0.5.GT2'!K:K,'B0.5.GT2'!A:A,'B0.SUM (tuần 0)'!$A540)</f>
        <v>0</v>
      </c>
      <c r="N540" s="55">
        <f>SUMIFS('B0.4.OEM'!J:J,'B0.4.OEM'!A:A,'B0.SUM (tuần 0)'!$A540)</f>
        <v>0</v>
      </c>
      <c r="O540" s="55"/>
      <c r="P540" s="55">
        <f>SUMIFS('B0.8.Online'!J:J,'B0.8.Online'!A:A,'B0.SUM (tuần 0)'!$A540)</f>
        <v>0</v>
      </c>
      <c r="Q540" s="57">
        <f t="shared" si="47"/>
        <v>0</v>
      </c>
      <c r="R540" s="55"/>
      <c r="S540" s="55">
        <f>SUMIFS('B0.3.XK'!K:K,'B0.3.XK'!A:A,'B0.SUM (tuần 0)'!$A540)</f>
        <v>0</v>
      </c>
      <c r="T540" s="55"/>
      <c r="U540" s="55">
        <f>SUMIFS('B0.5.GT2'!K:K,'B0.5.GT2'!A:A,'B0.SUM (tuần 0)'!$A540)</f>
        <v>0</v>
      </c>
      <c r="V540" s="55">
        <f>SUMIFS('B0.4.OEM'!K:K,'B0.4.OEM'!A:A,'B0.SUM (tuần 0)'!$A540)</f>
        <v>0</v>
      </c>
      <c r="W540" s="55"/>
      <c r="X540" s="55">
        <f>SUMIFS('B0.8.Online'!K:K,'B0.8.Online'!A:A,'B0.SUM (tuần 0)'!$A540)</f>
        <v>0</v>
      </c>
      <c r="Y540" s="58">
        <f t="shared" si="48"/>
        <v>0</v>
      </c>
      <c r="Z540" s="55"/>
      <c r="AA540" s="55">
        <f>SUMIFS('B0.3.XK'!L:L,'B0.3.XK'!A:A,'B0.SUM (tuần 0)'!$A540)</f>
        <v>0</v>
      </c>
      <c r="AB540" s="55"/>
      <c r="AC540" s="55">
        <f>SUMIFS('B0.5.GT2'!L:L,'B0.5.GT2'!A:A,'B0.SUM (tuần 0)'!$A540)</f>
        <v>0</v>
      </c>
      <c r="AD540" s="55">
        <f>SUMIFS('B0.4.OEM'!L:L,'B0.4.OEM'!A:A,'B0.SUM (tuần 0)'!$A540)</f>
        <v>0</v>
      </c>
      <c r="AE540" s="55"/>
      <c r="AF540" s="55">
        <f>SUMIFS('B0.8.Online'!L:L,'B0.8.Online'!A:A,'B0.SUM (tuần 0)'!$A540)</f>
        <v>0</v>
      </c>
      <c r="AG540" s="59">
        <f t="shared" si="49"/>
        <v>0</v>
      </c>
      <c r="AH540" s="60"/>
      <c r="AI540" s="60">
        <f>SUMIFS('B0.3.XK'!M:M,'B0.3.XK'!A:A,'B0.SUM (tuần 0)'!$A540)</f>
        <v>0</v>
      </c>
      <c r="AJ540" s="60"/>
      <c r="AK540" s="60">
        <f>SUMIFS('B0.5.GT2'!M:M,'B0.5.GT2'!A:A,'B0.SUM (tuần 0)'!$A540)</f>
        <v>0</v>
      </c>
      <c r="AL540" s="55">
        <f>SUMIFS('B0.4.OEM'!M:M,'B0.4.OEM'!A:A,'B0.SUM (tuần 0)'!$A540)</f>
        <v>0</v>
      </c>
      <c r="AM540" s="60"/>
      <c r="AN540" s="60">
        <f>SUMIFS('B0.8.Online'!M:M,'B0.8.Online'!A:A,'B0.SUM (tuần 0)'!$A540)</f>
        <v>0</v>
      </c>
      <c r="AO540" s="61"/>
      <c r="AP540" s="1">
        <f>SUMIFS('B1.SUM (tuần 4)'!$I:$I,'B1.SUM (tuần 4)'!$A:$A,'B0.SUM (tuần 0)'!$A540)</f>
        <v>0</v>
      </c>
      <c r="AQ540" s="62">
        <f t="shared" si="50"/>
        <v>0</v>
      </c>
    </row>
    <row r="541" spans="1:43" ht="13.5" customHeight="1">
      <c r="A541" s="63">
        <v>2010020318</v>
      </c>
      <c r="B541" s="64" t="s">
        <v>823</v>
      </c>
      <c r="C541" s="64" t="s">
        <v>824</v>
      </c>
      <c r="D541" s="52" t="s">
        <v>309</v>
      </c>
      <c r="E541" s="52" t="s">
        <v>747</v>
      </c>
      <c r="F541" s="52"/>
      <c r="G541" s="52"/>
      <c r="H541" s="52"/>
      <c r="I541" s="56">
        <f t="shared" si="46"/>
        <v>0</v>
      </c>
      <c r="J541" s="55"/>
      <c r="K541" s="55">
        <f>SUMIFS('B0.3.XK'!J:J,'B0.3.XK'!A:A,'B0.SUM (tuần 0)'!$A541)</f>
        <v>0</v>
      </c>
      <c r="L541" s="55"/>
      <c r="M541" s="55">
        <f>SUMIFS('B0.5.GT2'!K:K,'B0.5.GT2'!A:A,'B0.SUM (tuần 0)'!$A541)</f>
        <v>0</v>
      </c>
      <c r="N541" s="55">
        <f>SUMIFS('B0.4.OEM'!J:J,'B0.4.OEM'!A:A,'B0.SUM (tuần 0)'!$A541)</f>
        <v>0</v>
      </c>
      <c r="O541" s="55"/>
      <c r="P541" s="55">
        <f>SUMIFS('B0.8.Online'!J:J,'B0.8.Online'!A:A,'B0.SUM (tuần 0)'!$A541)</f>
        <v>0</v>
      </c>
      <c r="Q541" s="57">
        <f t="shared" si="47"/>
        <v>0</v>
      </c>
      <c r="R541" s="55"/>
      <c r="S541" s="55">
        <f>SUMIFS('B0.3.XK'!K:K,'B0.3.XK'!A:A,'B0.SUM (tuần 0)'!$A541)</f>
        <v>0</v>
      </c>
      <c r="T541" s="55"/>
      <c r="U541" s="55">
        <f>SUMIFS('B0.5.GT2'!K:K,'B0.5.GT2'!A:A,'B0.SUM (tuần 0)'!$A541)</f>
        <v>0</v>
      </c>
      <c r="V541" s="55">
        <f>SUMIFS('B0.4.OEM'!K:K,'B0.4.OEM'!A:A,'B0.SUM (tuần 0)'!$A541)</f>
        <v>0</v>
      </c>
      <c r="W541" s="55"/>
      <c r="X541" s="55">
        <f>SUMIFS('B0.8.Online'!K:K,'B0.8.Online'!A:A,'B0.SUM (tuần 0)'!$A541)</f>
        <v>0</v>
      </c>
      <c r="Y541" s="58">
        <f t="shared" si="48"/>
        <v>0</v>
      </c>
      <c r="Z541" s="55"/>
      <c r="AA541" s="55">
        <f>SUMIFS('B0.3.XK'!L:L,'B0.3.XK'!A:A,'B0.SUM (tuần 0)'!$A541)</f>
        <v>0</v>
      </c>
      <c r="AB541" s="55"/>
      <c r="AC541" s="55">
        <f>SUMIFS('B0.5.GT2'!L:L,'B0.5.GT2'!A:A,'B0.SUM (tuần 0)'!$A541)</f>
        <v>0</v>
      </c>
      <c r="AD541" s="55">
        <f>SUMIFS('B0.4.OEM'!L:L,'B0.4.OEM'!A:A,'B0.SUM (tuần 0)'!$A541)</f>
        <v>0</v>
      </c>
      <c r="AE541" s="55"/>
      <c r="AF541" s="55">
        <f>SUMIFS('B0.8.Online'!L:L,'B0.8.Online'!A:A,'B0.SUM (tuần 0)'!$A541)</f>
        <v>0</v>
      </c>
      <c r="AG541" s="59">
        <f t="shared" si="49"/>
        <v>0</v>
      </c>
      <c r="AH541" s="60"/>
      <c r="AI541" s="60">
        <f>SUMIFS('B0.3.XK'!M:M,'B0.3.XK'!A:A,'B0.SUM (tuần 0)'!$A541)</f>
        <v>0</v>
      </c>
      <c r="AJ541" s="60"/>
      <c r="AK541" s="60">
        <f>SUMIFS('B0.5.GT2'!M:M,'B0.5.GT2'!A:A,'B0.SUM (tuần 0)'!$A541)</f>
        <v>0</v>
      </c>
      <c r="AL541" s="55">
        <f>SUMIFS('B0.4.OEM'!M:M,'B0.4.OEM'!A:A,'B0.SUM (tuần 0)'!$A541)</f>
        <v>0</v>
      </c>
      <c r="AM541" s="60"/>
      <c r="AN541" s="60">
        <f>SUMIFS('B0.8.Online'!M:M,'B0.8.Online'!A:A,'B0.SUM (tuần 0)'!$A541)</f>
        <v>0</v>
      </c>
      <c r="AO541" s="61"/>
      <c r="AP541" s="1">
        <f>SUMIFS('B1.SUM (tuần 4)'!$I:$I,'B1.SUM (tuần 4)'!$A:$A,'B0.SUM (tuần 0)'!$A541)</f>
        <v>0</v>
      </c>
      <c r="AQ541" s="62">
        <f t="shared" si="50"/>
        <v>0</v>
      </c>
    </row>
    <row r="542" spans="1:43" ht="13.5" customHeight="1">
      <c r="A542" s="63">
        <v>2010020418</v>
      </c>
      <c r="B542" s="64" t="s">
        <v>825</v>
      </c>
      <c r="C542" s="64" t="s">
        <v>826</v>
      </c>
      <c r="D542" s="52" t="s">
        <v>309</v>
      </c>
      <c r="E542" s="52" t="s">
        <v>827</v>
      </c>
      <c r="F542" s="52"/>
      <c r="G542" s="52"/>
      <c r="H542" s="52"/>
      <c r="I542" s="56">
        <f t="shared" si="46"/>
        <v>0</v>
      </c>
      <c r="J542" s="55"/>
      <c r="K542" s="55">
        <f>SUMIFS('B0.3.XK'!J:J,'B0.3.XK'!A:A,'B0.SUM (tuần 0)'!$A542)</f>
        <v>0</v>
      </c>
      <c r="L542" s="55"/>
      <c r="M542" s="55">
        <f>SUMIFS('B0.5.GT2'!K:K,'B0.5.GT2'!A:A,'B0.SUM (tuần 0)'!$A542)</f>
        <v>0</v>
      </c>
      <c r="N542" s="55">
        <f>SUMIFS('B0.4.OEM'!J:J,'B0.4.OEM'!A:A,'B0.SUM (tuần 0)'!$A542)</f>
        <v>0</v>
      </c>
      <c r="O542" s="55"/>
      <c r="P542" s="55">
        <f>SUMIFS('B0.8.Online'!J:J,'B0.8.Online'!A:A,'B0.SUM (tuần 0)'!$A542)</f>
        <v>0</v>
      </c>
      <c r="Q542" s="57">
        <f t="shared" si="47"/>
        <v>0</v>
      </c>
      <c r="R542" s="55"/>
      <c r="S542" s="55">
        <f>SUMIFS('B0.3.XK'!K:K,'B0.3.XK'!A:A,'B0.SUM (tuần 0)'!$A542)</f>
        <v>0</v>
      </c>
      <c r="T542" s="55"/>
      <c r="U542" s="55">
        <f>SUMIFS('B0.5.GT2'!K:K,'B0.5.GT2'!A:A,'B0.SUM (tuần 0)'!$A542)</f>
        <v>0</v>
      </c>
      <c r="V542" s="55">
        <f>SUMIFS('B0.4.OEM'!K:K,'B0.4.OEM'!A:A,'B0.SUM (tuần 0)'!$A542)</f>
        <v>0</v>
      </c>
      <c r="W542" s="55"/>
      <c r="X542" s="55">
        <f>SUMIFS('B0.8.Online'!K:K,'B0.8.Online'!A:A,'B0.SUM (tuần 0)'!$A542)</f>
        <v>0</v>
      </c>
      <c r="Y542" s="58">
        <f t="shared" si="48"/>
        <v>0</v>
      </c>
      <c r="Z542" s="55"/>
      <c r="AA542" s="55">
        <f>SUMIFS('B0.3.XK'!L:L,'B0.3.XK'!A:A,'B0.SUM (tuần 0)'!$A542)</f>
        <v>0</v>
      </c>
      <c r="AB542" s="55"/>
      <c r="AC542" s="55">
        <f>SUMIFS('B0.5.GT2'!L:L,'B0.5.GT2'!A:A,'B0.SUM (tuần 0)'!$A542)</f>
        <v>0</v>
      </c>
      <c r="AD542" s="55">
        <f>SUMIFS('B0.4.OEM'!L:L,'B0.4.OEM'!A:A,'B0.SUM (tuần 0)'!$A542)</f>
        <v>0</v>
      </c>
      <c r="AE542" s="55"/>
      <c r="AF542" s="55">
        <f>SUMIFS('B0.8.Online'!L:L,'B0.8.Online'!A:A,'B0.SUM (tuần 0)'!$A542)</f>
        <v>0</v>
      </c>
      <c r="AG542" s="59">
        <f t="shared" si="49"/>
        <v>0</v>
      </c>
      <c r="AH542" s="60"/>
      <c r="AI542" s="60">
        <f>SUMIFS('B0.3.XK'!M:M,'B0.3.XK'!A:A,'B0.SUM (tuần 0)'!$A542)</f>
        <v>0</v>
      </c>
      <c r="AJ542" s="60"/>
      <c r="AK542" s="60">
        <f>SUMIFS('B0.5.GT2'!M:M,'B0.5.GT2'!A:A,'B0.SUM (tuần 0)'!$A542)</f>
        <v>0</v>
      </c>
      <c r="AL542" s="55">
        <f>SUMIFS('B0.4.OEM'!M:M,'B0.4.OEM'!A:A,'B0.SUM (tuần 0)'!$A542)</f>
        <v>0</v>
      </c>
      <c r="AM542" s="60"/>
      <c r="AN542" s="60">
        <f>SUMIFS('B0.8.Online'!M:M,'B0.8.Online'!A:A,'B0.SUM (tuần 0)'!$A542)</f>
        <v>0</v>
      </c>
      <c r="AO542" s="61"/>
      <c r="AP542" s="1">
        <f>SUMIFS('B1.SUM (tuần 4)'!$I:$I,'B1.SUM (tuần 4)'!$A:$A,'B0.SUM (tuần 0)'!$A542)</f>
        <v>0</v>
      </c>
      <c r="AQ542" s="62">
        <f t="shared" si="50"/>
        <v>0</v>
      </c>
    </row>
    <row r="543" spans="1:43" ht="13.5" customHeight="1">
      <c r="A543" s="63">
        <v>2010020444</v>
      </c>
      <c r="B543" s="64" t="s">
        <v>828</v>
      </c>
      <c r="C543" s="64"/>
      <c r="D543" s="52" t="s">
        <v>309</v>
      </c>
      <c r="E543" s="52" t="s">
        <v>84</v>
      </c>
      <c r="F543" s="52"/>
      <c r="G543" s="52"/>
      <c r="H543" s="52">
        <v>4134</v>
      </c>
      <c r="I543" s="56">
        <f t="shared" si="46"/>
        <v>0</v>
      </c>
      <c r="J543" s="55"/>
      <c r="K543" s="55">
        <f>SUMIFS('B0.3.XK'!J:J,'B0.3.XK'!A:A,'B0.SUM (tuần 0)'!$A543)</f>
        <v>0</v>
      </c>
      <c r="L543" s="55"/>
      <c r="M543" s="55">
        <f>SUMIFS('B0.5.GT2'!K:K,'B0.5.GT2'!A:A,'B0.SUM (tuần 0)'!$A543)</f>
        <v>0</v>
      </c>
      <c r="N543" s="55">
        <f>SUMIFS('B0.4.OEM'!J:J,'B0.4.OEM'!A:A,'B0.SUM (tuần 0)'!$A543)</f>
        <v>0</v>
      </c>
      <c r="O543" s="55"/>
      <c r="P543" s="55">
        <f>SUMIFS('B0.8.Online'!J:J,'B0.8.Online'!A:A,'B0.SUM (tuần 0)'!$A543)</f>
        <v>0</v>
      </c>
      <c r="Q543" s="57">
        <f t="shared" si="47"/>
        <v>0</v>
      </c>
      <c r="R543" s="55"/>
      <c r="S543" s="55">
        <f>SUMIFS('B0.3.XK'!K:K,'B0.3.XK'!A:A,'B0.SUM (tuần 0)'!$A543)</f>
        <v>0</v>
      </c>
      <c r="T543" s="55"/>
      <c r="U543" s="55">
        <f>SUMIFS('B0.5.GT2'!K:K,'B0.5.GT2'!A:A,'B0.SUM (tuần 0)'!$A543)</f>
        <v>0</v>
      </c>
      <c r="V543" s="55">
        <f>SUMIFS('B0.4.OEM'!K:K,'B0.4.OEM'!A:A,'B0.SUM (tuần 0)'!$A543)</f>
        <v>0</v>
      </c>
      <c r="W543" s="55"/>
      <c r="X543" s="55">
        <f>SUMIFS('B0.8.Online'!K:K,'B0.8.Online'!A:A,'B0.SUM (tuần 0)'!$A543)</f>
        <v>0</v>
      </c>
      <c r="Y543" s="58">
        <f t="shared" si="48"/>
        <v>0</v>
      </c>
      <c r="Z543" s="55"/>
      <c r="AA543" s="55">
        <f>SUMIFS('B0.3.XK'!L:L,'B0.3.XK'!A:A,'B0.SUM (tuần 0)'!$A543)</f>
        <v>0</v>
      </c>
      <c r="AB543" s="55"/>
      <c r="AC543" s="55">
        <f>SUMIFS('B0.5.GT2'!L:L,'B0.5.GT2'!A:A,'B0.SUM (tuần 0)'!$A543)</f>
        <v>0</v>
      </c>
      <c r="AD543" s="55">
        <f>SUMIFS('B0.4.OEM'!L:L,'B0.4.OEM'!A:A,'B0.SUM (tuần 0)'!$A543)</f>
        <v>0</v>
      </c>
      <c r="AE543" s="55"/>
      <c r="AF543" s="55">
        <f>SUMIFS('B0.8.Online'!L:L,'B0.8.Online'!A:A,'B0.SUM (tuần 0)'!$A543)</f>
        <v>0</v>
      </c>
      <c r="AG543" s="59">
        <f t="shared" si="49"/>
        <v>0</v>
      </c>
      <c r="AH543" s="60"/>
      <c r="AI543" s="60">
        <f>SUMIFS('B0.3.XK'!M:M,'B0.3.XK'!A:A,'B0.SUM (tuần 0)'!$A543)</f>
        <v>0</v>
      </c>
      <c r="AJ543" s="60"/>
      <c r="AK543" s="60">
        <f>SUMIFS('B0.5.GT2'!M:M,'B0.5.GT2'!A:A,'B0.SUM (tuần 0)'!$A543)</f>
        <v>0</v>
      </c>
      <c r="AL543" s="55">
        <f>SUMIFS('B0.4.OEM'!M:M,'B0.4.OEM'!A:A,'B0.SUM (tuần 0)'!$A543)</f>
        <v>0</v>
      </c>
      <c r="AM543" s="60"/>
      <c r="AN543" s="60">
        <f>SUMIFS('B0.8.Online'!M:M,'B0.8.Online'!A:A,'B0.SUM (tuần 0)'!$A543)</f>
        <v>0</v>
      </c>
      <c r="AO543" s="61"/>
      <c r="AP543" s="1">
        <f>SUMIFS('B1.SUM (tuần 4)'!$I:$I,'B1.SUM (tuần 4)'!$A:$A,'B0.SUM (tuần 0)'!$A543)</f>
        <v>0</v>
      </c>
      <c r="AQ543" s="62">
        <f t="shared" si="50"/>
        <v>0</v>
      </c>
    </row>
    <row r="544" spans="1:43" ht="13.5" customHeight="1">
      <c r="A544" s="63">
        <v>2010020558</v>
      </c>
      <c r="B544" s="64" t="s">
        <v>829</v>
      </c>
      <c r="C544" s="64" t="s">
        <v>830</v>
      </c>
      <c r="D544" s="52" t="s">
        <v>309</v>
      </c>
      <c r="E544" s="52" t="s">
        <v>747</v>
      </c>
      <c r="F544" s="52"/>
      <c r="G544" s="52"/>
      <c r="H544" s="52">
        <v>10524</v>
      </c>
      <c r="I544" s="56">
        <f t="shared" si="46"/>
        <v>0</v>
      </c>
      <c r="J544" s="55"/>
      <c r="K544" s="55">
        <f>SUMIFS('B0.3.XK'!J:J,'B0.3.XK'!A:A,'B0.SUM (tuần 0)'!$A544)</f>
        <v>0</v>
      </c>
      <c r="L544" s="55"/>
      <c r="M544" s="55">
        <f>SUMIFS('B0.5.GT2'!K:K,'B0.5.GT2'!A:A,'B0.SUM (tuần 0)'!$A544)</f>
        <v>0</v>
      </c>
      <c r="N544" s="55">
        <f>SUMIFS('B0.4.OEM'!J:J,'B0.4.OEM'!A:A,'B0.SUM (tuần 0)'!$A544)</f>
        <v>0</v>
      </c>
      <c r="O544" s="55"/>
      <c r="P544" s="55">
        <f>SUMIFS('B0.8.Online'!J:J,'B0.8.Online'!A:A,'B0.SUM (tuần 0)'!$A544)</f>
        <v>0</v>
      </c>
      <c r="Q544" s="57">
        <f t="shared" si="47"/>
        <v>0</v>
      </c>
      <c r="R544" s="55"/>
      <c r="S544" s="55">
        <f>SUMIFS('B0.3.XK'!K:K,'B0.3.XK'!A:A,'B0.SUM (tuần 0)'!$A544)</f>
        <v>0</v>
      </c>
      <c r="T544" s="55"/>
      <c r="U544" s="55">
        <f>SUMIFS('B0.5.GT2'!K:K,'B0.5.GT2'!A:A,'B0.SUM (tuần 0)'!$A544)</f>
        <v>0</v>
      </c>
      <c r="V544" s="55">
        <f>SUMIFS('B0.4.OEM'!K:K,'B0.4.OEM'!A:A,'B0.SUM (tuần 0)'!$A544)</f>
        <v>0</v>
      </c>
      <c r="W544" s="55"/>
      <c r="X544" s="55">
        <f>SUMIFS('B0.8.Online'!K:K,'B0.8.Online'!A:A,'B0.SUM (tuần 0)'!$A544)</f>
        <v>0</v>
      </c>
      <c r="Y544" s="58">
        <f t="shared" si="48"/>
        <v>0</v>
      </c>
      <c r="Z544" s="55"/>
      <c r="AA544" s="55">
        <f>SUMIFS('B0.3.XK'!L:L,'B0.3.XK'!A:A,'B0.SUM (tuần 0)'!$A544)</f>
        <v>0</v>
      </c>
      <c r="AB544" s="55"/>
      <c r="AC544" s="55">
        <f>SUMIFS('B0.5.GT2'!L:L,'B0.5.GT2'!A:A,'B0.SUM (tuần 0)'!$A544)</f>
        <v>0</v>
      </c>
      <c r="AD544" s="55">
        <f>SUMIFS('B0.4.OEM'!L:L,'B0.4.OEM'!A:A,'B0.SUM (tuần 0)'!$A544)</f>
        <v>0</v>
      </c>
      <c r="AE544" s="55"/>
      <c r="AF544" s="55">
        <f>SUMIFS('B0.8.Online'!L:L,'B0.8.Online'!A:A,'B0.SUM (tuần 0)'!$A544)</f>
        <v>0</v>
      </c>
      <c r="AG544" s="59">
        <f t="shared" si="49"/>
        <v>0</v>
      </c>
      <c r="AH544" s="60"/>
      <c r="AI544" s="60">
        <f>SUMIFS('B0.3.XK'!M:M,'B0.3.XK'!A:A,'B0.SUM (tuần 0)'!$A544)</f>
        <v>0</v>
      </c>
      <c r="AJ544" s="60"/>
      <c r="AK544" s="60">
        <f>SUMIFS('B0.5.GT2'!M:M,'B0.5.GT2'!A:A,'B0.SUM (tuần 0)'!$A544)</f>
        <v>0</v>
      </c>
      <c r="AL544" s="55">
        <f>SUMIFS('B0.4.OEM'!M:M,'B0.4.OEM'!A:A,'B0.SUM (tuần 0)'!$A544)</f>
        <v>0</v>
      </c>
      <c r="AM544" s="60"/>
      <c r="AN544" s="60">
        <f>SUMIFS('B0.8.Online'!M:M,'B0.8.Online'!A:A,'B0.SUM (tuần 0)'!$A544)</f>
        <v>0</v>
      </c>
      <c r="AO544" s="61"/>
      <c r="AP544" s="1">
        <f>SUMIFS('B1.SUM (tuần 4)'!$I:$I,'B1.SUM (tuần 4)'!$A:$A,'B0.SUM (tuần 0)'!$A544)</f>
        <v>0</v>
      </c>
      <c r="AQ544" s="62">
        <f t="shared" si="50"/>
        <v>0</v>
      </c>
    </row>
    <row r="545" spans="1:43" ht="13.5" customHeight="1">
      <c r="A545" s="63">
        <v>2010020718</v>
      </c>
      <c r="B545" s="64" t="s">
        <v>831</v>
      </c>
      <c r="C545" s="64" t="s">
        <v>830</v>
      </c>
      <c r="D545" s="52" t="s">
        <v>309</v>
      </c>
      <c r="E545" s="52" t="s">
        <v>747</v>
      </c>
      <c r="F545" s="52"/>
      <c r="G545" s="52"/>
      <c r="H545" s="52">
        <v>3552</v>
      </c>
      <c r="I545" s="56">
        <f t="shared" si="46"/>
        <v>0</v>
      </c>
      <c r="J545" s="55"/>
      <c r="K545" s="55">
        <f>SUMIFS('B0.3.XK'!J:J,'B0.3.XK'!A:A,'B0.SUM (tuần 0)'!$A545)</f>
        <v>0</v>
      </c>
      <c r="L545" s="55"/>
      <c r="M545" s="55">
        <f>SUMIFS('B0.5.GT2'!K:K,'B0.5.GT2'!A:A,'B0.SUM (tuần 0)'!$A545)</f>
        <v>0</v>
      </c>
      <c r="N545" s="55">
        <f>SUMIFS('B0.4.OEM'!J:J,'B0.4.OEM'!A:A,'B0.SUM (tuần 0)'!$A545)</f>
        <v>0</v>
      </c>
      <c r="O545" s="55"/>
      <c r="P545" s="55">
        <f>SUMIFS('B0.8.Online'!J:J,'B0.8.Online'!A:A,'B0.SUM (tuần 0)'!$A545)</f>
        <v>0</v>
      </c>
      <c r="Q545" s="57">
        <f t="shared" si="47"/>
        <v>0</v>
      </c>
      <c r="R545" s="55"/>
      <c r="S545" s="55">
        <f>SUMIFS('B0.3.XK'!K:K,'B0.3.XK'!A:A,'B0.SUM (tuần 0)'!$A545)</f>
        <v>0</v>
      </c>
      <c r="T545" s="55"/>
      <c r="U545" s="55">
        <f>SUMIFS('B0.5.GT2'!K:K,'B0.5.GT2'!A:A,'B0.SUM (tuần 0)'!$A545)</f>
        <v>0</v>
      </c>
      <c r="V545" s="55">
        <f>SUMIFS('B0.4.OEM'!K:K,'B0.4.OEM'!A:A,'B0.SUM (tuần 0)'!$A545)</f>
        <v>0</v>
      </c>
      <c r="W545" s="55"/>
      <c r="X545" s="55">
        <f>SUMIFS('B0.8.Online'!K:K,'B0.8.Online'!A:A,'B0.SUM (tuần 0)'!$A545)</f>
        <v>0</v>
      </c>
      <c r="Y545" s="58">
        <f t="shared" si="48"/>
        <v>0</v>
      </c>
      <c r="Z545" s="55"/>
      <c r="AA545" s="55">
        <f>SUMIFS('B0.3.XK'!L:L,'B0.3.XK'!A:A,'B0.SUM (tuần 0)'!$A545)</f>
        <v>0</v>
      </c>
      <c r="AB545" s="55"/>
      <c r="AC545" s="55">
        <f>SUMIFS('B0.5.GT2'!L:L,'B0.5.GT2'!A:A,'B0.SUM (tuần 0)'!$A545)</f>
        <v>0</v>
      </c>
      <c r="AD545" s="55">
        <f>SUMIFS('B0.4.OEM'!L:L,'B0.4.OEM'!A:A,'B0.SUM (tuần 0)'!$A545)</f>
        <v>0</v>
      </c>
      <c r="AE545" s="55"/>
      <c r="AF545" s="55">
        <f>SUMIFS('B0.8.Online'!L:L,'B0.8.Online'!A:A,'B0.SUM (tuần 0)'!$A545)</f>
        <v>0</v>
      </c>
      <c r="AG545" s="59">
        <f t="shared" si="49"/>
        <v>0</v>
      </c>
      <c r="AH545" s="60"/>
      <c r="AI545" s="60">
        <f>SUMIFS('B0.3.XK'!M:M,'B0.3.XK'!A:A,'B0.SUM (tuần 0)'!$A545)</f>
        <v>0</v>
      </c>
      <c r="AJ545" s="60"/>
      <c r="AK545" s="60">
        <f>SUMIFS('B0.5.GT2'!M:M,'B0.5.GT2'!A:A,'B0.SUM (tuần 0)'!$A545)</f>
        <v>0</v>
      </c>
      <c r="AL545" s="55">
        <f>SUMIFS('B0.4.OEM'!M:M,'B0.4.OEM'!A:A,'B0.SUM (tuần 0)'!$A545)</f>
        <v>0</v>
      </c>
      <c r="AM545" s="60"/>
      <c r="AN545" s="60">
        <f>SUMIFS('B0.8.Online'!M:M,'B0.8.Online'!A:A,'B0.SUM (tuần 0)'!$A545)</f>
        <v>0</v>
      </c>
      <c r="AO545" s="61"/>
      <c r="AP545" s="1">
        <f>SUMIFS('B1.SUM (tuần 4)'!$I:$I,'B1.SUM (tuần 4)'!$A:$A,'B0.SUM (tuần 0)'!$A545)</f>
        <v>0</v>
      </c>
      <c r="AQ545" s="62">
        <f t="shared" si="50"/>
        <v>0</v>
      </c>
    </row>
    <row r="546" spans="1:43" ht="13.5" customHeight="1">
      <c r="A546" s="63">
        <v>2010020800</v>
      </c>
      <c r="B546" s="64" t="s">
        <v>832</v>
      </c>
      <c r="C546" s="64"/>
      <c r="D546" s="52" t="s">
        <v>309</v>
      </c>
      <c r="E546" s="52" t="s">
        <v>84</v>
      </c>
      <c r="F546" s="52"/>
      <c r="G546" s="52"/>
      <c r="H546" s="52">
        <v>4823</v>
      </c>
      <c r="I546" s="56">
        <f t="shared" si="46"/>
        <v>150</v>
      </c>
      <c r="J546" s="55"/>
      <c r="K546" s="55">
        <f>SUMIFS('B0.3.XK'!J:J,'B0.3.XK'!A:A,'B0.SUM (tuần 0)'!$A546)</f>
        <v>0</v>
      </c>
      <c r="L546" s="55"/>
      <c r="M546" s="55">
        <f>SUMIFS('B0.5.GT2'!K:K,'B0.5.GT2'!A:A,'B0.SUM (tuần 0)'!$A546)</f>
        <v>0</v>
      </c>
      <c r="N546" s="55">
        <f>SUMIFS('B0.4.OEM'!J:J,'B0.4.OEM'!A:A,'B0.SUM (tuần 0)'!$A546)</f>
        <v>0</v>
      </c>
      <c r="O546" s="55"/>
      <c r="P546" s="55">
        <f>SUMIFS('B0.8.Online'!J:J,'B0.8.Online'!A:A,'B0.SUM (tuần 0)'!$A546)</f>
        <v>150</v>
      </c>
      <c r="Q546" s="57">
        <f t="shared" si="47"/>
        <v>180</v>
      </c>
      <c r="R546" s="55"/>
      <c r="S546" s="55">
        <f>SUMIFS('B0.3.XK'!K:K,'B0.3.XK'!A:A,'B0.SUM (tuần 0)'!$A546)</f>
        <v>0</v>
      </c>
      <c r="T546" s="55"/>
      <c r="U546" s="55">
        <f>SUMIFS('B0.5.GT2'!K:K,'B0.5.GT2'!A:A,'B0.SUM (tuần 0)'!$A546)</f>
        <v>0</v>
      </c>
      <c r="V546" s="55">
        <f>SUMIFS('B0.4.OEM'!K:K,'B0.4.OEM'!A:A,'B0.SUM (tuần 0)'!$A546)</f>
        <v>0</v>
      </c>
      <c r="W546" s="55"/>
      <c r="X546" s="55">
        <f>SUMIFS('B0.8.Online'!K:K,'B0.8.Online'!A:A,'B0.SUM (tuần 0)'!$A546)</f>
        <v>180</v>
      </c>
      <c r="Y546" s="58">
        <f t="shared" si="48"/>
        <v>180</v>
      </c>
      <c r="Z546" s="55"/>
      <c r="AA546" s="55">
        <f>SUMIFS('B0.3.XK'!L:L,'B0.3.XK'!A:A,'B0.SUM (tuần 0)'!$A546)</f>
        <v>0</v>
      </c>
      <c r="AB546" s="55"/>
      <c r="AC546" s="55">
        <f>SUMIFS('B0.5.GT2'!L:L,'B0.5.GT2'!A:A,'B0.SUM (tuần 0)'!$A546)</f>
        <v>0</v>
      </c>
      <c r="AD546" s="55">
        <f>SUMIFS('B0.4.OEM'!L:L,'B0.4.OEM'!A:A,'B0.SUM (tuần 0)'!$A546)</f>
        <v>0</v>
      </c>
      <c r="AE546" s="55"/>
      <c r="AF546" s="55">
        <f>SUMIFS('B0.8.Online'!L:L,'B0.8.Online'!A:A,'B0.SUM (tuần 0)'!$A546)</f>
        <v>180</v>
      </c>
      <c r="AG546" s="59">
        <f t="shared" si="49"/>
        <v>180</v>
      </c>
      <c r="AH546" s="60"/>
      <c r="AI546" s="60">
        <f>SUMIFS('B0.3.XK'!M:M,'B0.3.XK'!A:A,'B0.SUM (tuần 0)'!$A546)</f>
        <v>0</v>
      </c>
      <c r="AJ546" s="60"/>
      <c r="AK546" s="60">
        <f>SUMIFS('B0.5.GT2'!M:M,'B0.5.GT2'!A:A,'B0.SUM (tuần 0)'!$A546)</f>
        <v>0</v>
      </c>
      <c r="AL546" s="55">
        <f>SUMIFS('B0.4.OEM'!M:M,'B0.4.OEM'!A:A,'B0.SUM (tuần 0)'!$A546)</f>
        <v>0</v>
      </c>
      <c r="AM546" s="60"/>
      <c r="AN546" s="60">
        <f>SUMIFS('B0.8.Online'!M:M,'B0.8.Online'!A:A,'B0.SUM (tuần 0)'!$A546)</f>
        <v>180</v>
      </c>
      <c r="AO546" s="61"/>
      <c r="AP546" s="1">
        <f>SUMIFS('B1.SUM (tuần 4)'!$I:$I,'B1.SUM (tuần 4)'!$A:$A,'B0.SUM (tuần 0)'!$A546)</f>
        <v>0</v>
      </c>
      <c r="AQ546" s="62">
        <f t="shared" si="50"/>
        <v>150</v>
      </c>
    </row>
    <row r="547" spans="1:43" ht="13.5" customHeight="1">
      <c r="A547" s="63">
        <v>2010020801</v>
      </c>
      <c r="B547" s="64" t="s">
        <v>833</v>
      </c>
      <c r="C547" s="64"/>
      <c r="D547" s="52" t="s">
        <v>309</v>
      </c>
      <c r="E547" s="52" t="s">
        <v>84</v>
      </c>
      <c r="F547" s="52"/>
      <c r="G547" s="52"/>
      <c r="H547" s="52">
        <v>4134</v>
      </c>
      <c r="I547" s="56">
        <f t="shared" si="46"/>
        <v>21</v>
      </c>
      <c r="J547" s="55"/>
      <c r="K547" s="55">
        <f>SUMIFS('B0.3.XK'!J:J,'B0.3.XK'!A:A,'B0.SUM (tuần 0)'!$A547)</f>
        <v>0</v>
      </c>
      <c r="L547" s="55"/>
      <c r="M547" s="55">
        <f>SUMIFS('B0.5.GT2'!K:K,'B0.5.GT2'!A:A,'B0.SUM (tuần 0)'!$A547)</f>
        <v>0</v>
      </c>
      <c r="N547" s="55">
        <f>SUMIFS('B0.4.OEM'!J:J,'B0.4.OEM'!A:A,'B0.SUM (tuần 0)'!$A547)</f>
        <v>0</v>
      </c>
      <c r="O547" s="55"/>
      <c r="P547" s="55">
        <f>SUMIFS('B0.8.Online'!J:J,'B0.8.Online'!A:A,'B0.SUM (tuần 0)'!$A547)</f>
        <v>21</v>
      </c>
      <c r="Q547" s="57">
        <f t="shared" si="47"/>
        <v>20</v>
      </c>
      <c r="R547" s="55"/>
      <c r="S547" s="55">
        <f>SUMIFS('B0.3.XK'!K:K,'B0.3.XK'!A:A,'B0.SUM (tuần 0)'!$A547)</f>
        <v>0</v>
      </c>
      <c r="T547" s="55"/>
      <c r="U547" s="55">
        <f>SUMIFS('B0.5.GT2'!K:K,'B0.5.GT2'!A:A,'B0.SUM (tuần 0)'!$A547)</f>
        <v>0</v>
      </c>
      <c r="V547" s="55">
        <f>SUMIFS('B0.4.OEM'!K:K,'B0.4.OEM'!A:A,'B0.SUM (tuần 0)'!$A547)</f>
        <v>0</v>
      </c>
      <c r="W547" s="55"/>
      <c r="X547" s="55">
        <f>SUMIFS('B0.8.Online'!K:K,'B0.8.Online'!A:A,'B0.SUM (tuần 0)'!$A547)</f>
        <v>20</v>
      </c>
      <c r="Y547" s="58">
        <f t="shared" si="48"/>
        <v>20</v>
      </c>
      <c r="Z547" s="55"/>
      <c r="AA547" s="55">
        <f>SUMIFS('B0.3.XK'!L:L,'B0.3.XK'!A:A,'B0.SUM (tuần 0)'!$A547)</f>
        <v>0</v>
      </c>
      <c r="AB547" s="55"/>
      <c r="AC547" s="55">
        <f>SUMIFS('B0.5.GT2'!L:L,'B0.5.GT2'!A:A,'B0.SUM (tuần 0)'!$A547)</f>
        <v>0</v>
      </c>
      <c r="AD547" s="55">
        <f>SUMIFS('B0.4.OEM'!L:L,'B0.4.OEM'!A:A,'B0.SUM (tuần 0)'!$A547)</f>
        <v>0</v>
      </c>
      <c r="AE547" s="55"/>
      <c r="AF547" s="55">
        <f>SUMIFS('B0.8.Online'!L:L,'B0.8.Online'!A:A,'B0.SUM (tuần 0)'!$A547)</f>
        <v>20</v>
      </c>
      <c r="AG547" s="59">
        <f t="shared" si="49"/>
        <v>20</v>
      </c>
      <c r="AH547" s="60"/>
      <c r="AI547" s="60">
        <f>SUMIFS('B0.3.XK'!M:M,'B0.3.XK'!A:A,'B0.SUM (tuần 0)'!$A547)</f>
        <v>0</v>
      </c>
      <c r="AJ547" s="60"/>
      <c r="AK547" s="60">
        <f>SUMIFS('B0.5.GT2'!M:M,'B0.5.GT2'!A:A,'B0.SUM (tuần 0)'!$A547)</f>
        <v>0</v>
      </c>
      <c r="AL547" s="55">
        <f>SUMIFS('B0.4.OEM'!M:M,'B0.4.OEM'!A:A,'B0.SUM (tuần 0)'!$A547)</f>
        <v>0</v>
      </c>
      <c r="AM547" s="60"/>
      <c r="AN547" s="60">
        <f>SUMIFS('B0.8.Online'!M:M,'B0.8.Online'!A:A,'B0.SUM (tuần 0)'!$A547)</f>
        <v>20</v>
      </c>
      <c r="AO547" s="61"/>
      <c r="AP547" s="1">
        <f>SUMIFS('B1.SUM (tuần 4)'!$I:$I,'B1.SUM (tuần 4)'!$A:$A,'B0.SUM (tuần 0)'!$A547)</f>
        <v>0</v>
      </c>
      <c r="AQ547" s="62">
        <f t="shared" si="50"/>
        <v>21</v>
      </c>
    </row>
    <row r="548" spans="1:43" ht="13.5" customHeight="1">
      <c r="A548" s="63">
        <v>2010070013</v>
      </c>
      <c r="B548" s="64" t="s">
        <v>834</v>
      </c>
      <c r="C548" s="64" t="s">
        <v>835</v>
      </c>
      <c r="D548" s="52" t="s">
        <v>309</v>
      </c>
      <c r="E548" s="52" t="s">
        <v>747</v>
      </c>
      <c r="F548" s="52"/>
      <c r="G548" s="52"/>
      <c r="H548" s="52">
        <v>3473</v>
      </c>
      <c r="I548" s="56">
        <f t="shared" si="46"/>
        <v>0</v>
      </c>
      <c r="J548" s="55"/>
      <c r="K548" s="55">
        <f>SUMIFS('B0.3.XK'!J:J,'B0.3.XK'!A:A,'B0.SUM (tuần 0)'!$A548)</f>
        <v>0</v>
      </c>
      <c r="L548" s="55"/>
      <c r="M548" s="55">
        <f>SUMIFS('B0.5.GT2'!K:K,'B0.5.GT2'!A:A,'B0.SUM (tuần 0)'!$A548)</f>
        <v>0</v>
      </c>
      <c r="N548" s="55">
        <f>SUMIFS('B0.4.OEM'!J:J,'B0.4.OEM'!A:A,'B0.SUM (tuần 0)'!$A548)</f>
        <v>0</v>
      </c>
      <c r="O548" s="55"/>
      <c r="P548" s="55">
        <f>SUMIFS('B0.8.Online'!J:J,'B0.8.Online'!A:A,'B0.SUM (tuần 0)'!$A548)</f>
        <v>0</v>
      </c>
      <c r="Q548" s="57">
        <f t="shared" si="47"/>
        <v>0</v>
      </c>
      <c r="R548" s="55"/>
      <c r="S548" s="55">
        <f>SUMIFS('B0.3.XK'!K:K,'B0.3.XK'!A:A,'B0.SUM (tuần 0)'!$A548)</f>
        <v>0</v>
      </c>
      <c r="T548" s="55"/>
      <c r="U548" s="55">
        <f>SUMIFS('B0.5.GT2'!K:K,'B0.5.GT2'!A:A,'B0.SUM (tuần 0)'!$A548)</f>
        <v>0</v>
      </c>
      <c r="V548" s="55">
        <f>SUMIFS('B0.4.OEM'!K:K,'B0.4.OEM'!A:A,'B0.SUM (tuần 0)'!$A548)</f>
        <v>0</v>
      </c>
      <c r="W548" s="55"/>
      <c r="X548" s="55">
        <f>SUMIFS('B0.8.Online'!K:K,'B0.8.Online'!A:A,'B0.SUM (tuần 0)'!$A548)</f>
        <v>0</v>
      </c>
      <c r="Y548" s="58">
        <f t="shared" si="48"/>
        <v>0</v>
      </c>
      <c r="Z548" s="55"/>
      <c r="AA548" s="55">
        <f>SUMIFS('B0.3.XK'!L:L,'B0.3.XK'!A:A,'B0.SUM (tuần 0)'!$A548)</f>
        <v>0</v>
      </c>
      <c r="AB548" s="55"/>
      <c r="AC548" s="55">
        <f>SUMIFS('B0.5.GT2'!L:L,'B0.5.GT2'!A:A,'B0.SUM (tuần 0)'!$A548)</f>
        <v>0</v>
      </c>
      <c r="AD548" s="55">
        <f>SUMIFS('B0.4.OEM'!L:L,'B0.4.OEM'!A:A,'B0.SUM (tuần 0)'!$A548)</f>
        <v>0</v>
      </c>
      <c r="AE548" s="55"/>
      <c r="AF548" s="55">
        <f>SUMIFS('B0.8.Online'!L:L,'B0.8.Online'!A:A,'B0.SUM (tuần 0)'!$A548)</f>
        <v>0</v>
      </c>
      <c r="AG548" s="59">
        <f t="shared" si="49"/>
        <v>0</v>
      </c>
      <c r="AH548" s="60"/>
      <c r="AI548" s="60">
        <f>SUMIFS('B0.3.XK'!M:M,'B0.3.XK'!A:A,'B0.SUM (tuần 0)'!$A548)</f>
        <v>0</v>
      </c>
      <c r="AJ548" s="60"/>
      <c r="AK548" s="60">
        <f>SUMIFS('B0.5.GT2'!M:M,'B0.5.GT2'!A:A,'B0.SUM (tuần 0)'!$A548)</f>
        <v>0</v>
      </c>
      <c r="AL548" s="55">
        <f>SUMIFS('B0.4.OEM'!M:M,'B0.4.OEM'!A:A,'B0.SUM (tuần 0)'!$A548)</f>
        <v>0</v>
      </c>
      <c r="AM548" s="60"/>
      <c r="AN548" s="60">
        <f>SUMIFS('B0.8.Online'!M:M,'B0.8.Online'!A:A,'B0.SUM (tuần 0)'!$A548)</f>
        <v>0</v>
      </c>
      <c r="AO548" s="61"/>
      <c r="AP548" s="1">
        <f>SUMIFS('B1.SUM (tuần 4)'!$I:$I,'B1.SUM (tuần 4)'!$A:$A,'B0.SUM (tuần 0)'!$A548)</f>
        <v>0</v>
      </c>
      <c r="AQ548" s="62">
        <f t="shared" si="50"/>
        <v>0</v>
      </c>
    </row>
    <row r="549" spans="1:43" ht="13.5" customHeight="1">
      <c r="A549" s="63">
        <v>2010070014</v>
      </c>
      <c r="B549" s="64" t="s">
        <v>836</v>
      </c>
      <c r="C549" s="64" t="s">
        <v>837</v>
      </c>
      <c r="D549" s="52" t="s">
        <v>309</v>
      </c>
      <c r="E549" s="52" t="s">
        <v>747</v>
      </c>
      <c r="F549" s="52"/>
      <c r="G549" s="52"/>
      <c r="H549" s="52">
        <v>2631</v>
      </c>
      <c r="I549" s="56">
        <f t="shared" si="46"/>
        <v>0</v>
      </c>
      <c r="J549" s="55"/>
      <c r="K549" s="55">
        <f>SUMIFS('B0.3.XK'!J:J,'B0.3.XK'!A:A,'B0.SUM (tuần 0)'!$A549)</f>
        <v>0</v>
      </c>
      <c r="L549" s="55"/>
      <c r="M549" s="55">
        <f>SUMIFS('B0.5.GT2'!K:K,'B0.5.GT2'!A:A,'B0.SUM (tuần 0)'!$A549)</f>
        <v>0</v>
      </c>
      <c r="N549" s="55">
        <f>SUMIFS('B0.4.OEM'!J:J,'B0.4.OEM'!A:A,'B0.SUM (tuần 0)'!$A549)</f>
        <v>0</v>
      </c>
      <c r="O549" s="55"/>
      <c r="P549" s="55">
        <f>SUMIFS('B0.8.Online'!J:J,'B0.8.Online'!A:A,'B0.SUM (tuần 0)'!$A549)</f>
        <v>0</v>
      </c>
      <c r="Q549" s="57">
        <f t="shared" si="47"/>
        <v>0</v>
      </c>
      <c r="R549" s="55"/>
      <c r="S549" s="55">
        <f>SUMIFS('B0.3.XK'!K:K,'B0.3.XK'!A:A,'B0.SUM (tuần 0)'!$A549)</f>
        <v>0</v>
      </c>
      <c r="T549" s="55"/>
      <c r="U549" s="55">
        <f>SUMIFS('B0.5.GT2'!K:K,'B0.5.GT2'!A:A,'B0.SUM (tuần 0)'!$A549)</f>
        <v>0</v>
      </c>
      <c r="V549" s="55">
        <f>SUMIFS('B0.4.OEM'!K:K,'B0.4.OEM'!A:A,'B0.SUM (tuần 0)'!$A549)</f>
        <v>0</v>
      </c>
      <c r="W549" s="55"/>
      <c r="X549" s="55">
        <f>SUMIFS('B0.8.Online'!K:K,'B0.8.Online'!A:A,'B0.SUM (tuần 0)'!$A549)</f>
        <v>0</v>
      </c>
      <c r="Y549" s="58">
        <f t="shared" si="48"/>
        <v>0</v>
      </c>
      <c r="Z549" s="55"/>
      <c r="AA549" s="55">
        <f>SUMIFS('B0.3.XK'!L:L,'B0.3.XK'!A:A,'B0.SUM (tuần 0)'!$A549)</f>
        <v>0</v>
      </c>
      <c r="AB549" s="55"/>
      <c r="AC549" s="55">
        <f>SUMIFS('B0.5.GT2'!L:L,'B0.5.GT2'!A:A,'B0.SUM (tuần 0)'!$A549)</f>
        <v>0</v>
      </c>
      <c r="AD549" s="55">
        <f>SUMIFS('B0.4.OEM'!L:L,'B0.4.OEM'!A:A,'B0.SUM (tuần 0)'!$A549)</f>
        <v>0</v>
      </c>
      <c r="AE549" s="55"/>
      <c r="AF549" s="55">
        <f>SUMIFS('B0.8.Online'!L:L,'B0.8.Online'!A:A,'B0.SUM (tuần 0)'!$A549)</f>
        <v>0</v>
      </c>
      <c r="AG549" s="59">
        <f t="shared" si="49"/>
        <v>0</v>
      </c>
      <c r="AH549" s="60"/>
      <c r="AI549" s="60">
        <f>SUMIFS('B0.3.XK'!M:M,'B0.3.XK'!A:A,'B0.SUM (tuần 0)'!$A549)</f>
        <v>0</v>
      </c>
      <c r="AJ549" s="60"/>
      <c r="AK549" s="60">
        <f>SUMIFS('B0.5.GT2'!M:M,'B0.5.GT2'!A:A,'B0.SUM (tuần 0)'!$A549)</f>
        <v>0</v>
      </c>
      <c r="AL549" s="55">
        <f>SUMIFS('B0.4.OEM'!M:M,'B0.4.OEM'!A:A,'B0.SUM (tuần 0)'!$A549)</f>
        <v>0</v>
      </c>
      <c r="AM549" s="60"/>
      <c r="AN549" s="60">
        <f>SUMIFS('B0.8.Online'!M:M,'B0.8.Online'!A:A,'B0.SUM (tuần 0)'!$A549)</f>
        <v>0</v>
      </c>
      <c r="AO549" s="61"/>
      <c r="AP549" s="1">
        <f>SUMIFS('B1.SUM (tuần 4)'!$I:$I,'B1.SUM (tuần 4)'!$A:$A,'B0.SUM (tuần 0)'!$A549)</f>
        <v>0</v>
      </c>
      <c r="AQ549" s="62">
        <f t="shared" si="50"/>
        <v>0</v>
      </c>
    </row>
    <row r="550" spans="1:43" ht="13.5" customHeight="1">
      <c r="A550" s="63">
        <v>2011020001</v>
      </c>
      <c r="B550" s="64" t="s">
        <v>838</v>
      </c>
      <c r="C550" s="64" t="s">
        <v>839</v>
      </c>
      <c r="D550" s="52" t="s">
        <v>309</v>
      </c>
      <c r="E550" s="52" t="s">
        <v>84</v>
      </c>
      <c r="F550" s="52"/>
      <c r="G550" s="52"/>
      <c r="H550" s="52">
        <v>4736</v>
      </c>
      <c r="I550" s="56">
        <f t="shared" si="46"/>
        <v>0</v>
      </c>
      <c r="J550" s="55"/>
      <c r="K550" s="55">
        <f>SUMIFS('B0.3.XK'!J:J,'B0.3.XK'!A:A,'B0.SUM (tuần 0)'!$A550)</f>
        <v>0</v>
      </c>
      <c r="L550" s="55"/>
      <c r="M550" s="55">
        <f>SUMIFS('B0.5.GT2'!K:K,'B0.5.GT2'!A:A,'B0.SUM (tuần 0)'!$A550)</f>
        <v>0</v>
      </c>
      <c r="N550" s="55">
        <f>SUMIFS('B0.4.OEM'!J:J,'B0.4.OEM'!A:A,'B0.SUM (tuần 0)'!$A550)</f>
        <v>0</v>
      </c>
      <c r="O550" s="55"/>
      <c r="P550" s="55">
        <f>SUMIFS('B0.8.Online'!J:J,'B0.8.Online'!A:A,'B0.SUM (tuần 0)'!$A550)</f>
        <v>0</v>
      </c>
      <c r="Q550" s="57">
        <f t="shared" si="47"/>
        <v>200</v>
      </c>
      <c r="R550" s="55"/>
      <c r="S550" s="55">
        <f>SUMIFS('B0.3.XK'!K:K,'B0.3.XK'!A:A,'B0.SUM (tuần 0)'!$A550)</f>
        <v>200</v>
      </c>
      <c r="T550" s="55"/>
      <c r="U550" s="55">
        <f>SUMIFS('B0.5.GT2'!K:K,'B0.5.GT2'!A:A,'B0.SUM (tuần 0)'!$A550)</f>
        <v>0</v>
      </c>
      <c r="V550" s="55">
        <f>SUMIFS('B0.4.OEM'!K:K,'B0.4.OEM'!A:A,'B0.SUM (tuần 0)'!$A550)</f>
        <v>0</v>
      </c>
      <c r="W550" s="55"/>
      <c r="X550" s="55">
        <f>SUMIFS('B0.8.Online'!K:K,'B0.8.Online'!A:A,'B0.SUM (tuần 0)'!$A550)</f>
        <v>0</v>
      </c>
      <c r="Y550" s="58">
        <f t="shared" si="48"/>
        <v>0</v>
      </c>
      <c r="Z550" s="55"/>
      <c r="AA550" s="55">
        <f>SUMIFS('B0.3.XK'!L:L,'B0.3.XK'!A:A,'B0.SUM (tuần 0)'!$A550)</f>
        <v>0</v>
      </c>
      <c r="AB550" s="55"/>
      <c r="AC550" s="55">
        <f>SUMIFS('B0.5.GT2'!L:L,'B0.5.GT2'!A:A,'B0.SUM (tuần 0)'!$A550)</f>
        <v>0</v>
      </c>
      <c r="AD550" s="55">
        <f>SUMIFS('B0.4.OEM'!L:L,'B0.4.OEM'!A:A,'B0.SUM (tuần 0)'!$A550)</f>
        <v>0</v>
      </c>
      <c r="AE550" s="55"/>
      <c r="AF550" s="55">
        <f>SUMIFS('B0.8.Online'!L:L,'B0.8.Online'!A:A,'B0.SUM (tuần 0)'!$A550)</f>
        <v>0</v>
      </c>
      <c r="AG550" s="59">
        <f t="shared" si="49"/>
        <v>0</v>
      </c>
      <c r="AH550" s="60"/>
      <c r="AI550" s="60">
        <f>SUMIFS('B0.3.XK'!M:M,'B0.3.XK'!A:A,'B0.SUM (tuần 0)'!$A550)</f>
        <v>0</v>
      </c>
      <c r="AJ550" s="60"/>
      <c r="AK550" s="60">
        <f>SUMIFS('B0.5.GT2'!M:M,'B0.5.GT2'!A:A,'B0.SUM (tuần 0)'!$A550)</f>
        <v>0</v>
      </c>
      <c r="AL550" s="55">
        <f>SUMIFS('B0.4.OEM'!M:M,'B0.4.OEM'!A:A,'B0.SUM (tuần 0)'!$A550)</f>
        <v>0</v>
      </c>
      <c r="AM550" s="60"/>
      <c r="AN550" s="60">
        <f>SUMIFS('B0.8.Online'!M:M,'B0.8.Online'!A:A,'B0.SUM (tuần 0)'!$A550)</f>
        <v>0</v>
      </c>
      <c r="AO550" s="61"/>
      <c r="AP550" s="1">
        <f>SUMIFS('B1.SUM (tuần 4)'!$I:$I,'B1.SUM (tuần 4)'!$A:$A,'B0.SUM (tuần 0)'!$A550)</f>
        <v>0</v>
      </c>
      <c r="AQ550" s="62">
        <f t="shared" si="50"/>
        <v>0</v>
      </c>
    </row>
    <row r="551" spans="1:43" ht="13.5" customHeight="1">
      <c r="A551" s="63">
        <v>2011020002</v>
      </c>
      <c r="B551" s="64" t="s">
        <v>840</v>
      </c>
      <c r="C551" s="64" t="s">
        <v>841</v>
      </c>
      <c r="D551" s="52" t="s">
        <v>309</v>
      </c>
      <c r="E551" s="52" t="s">
        <v>84</v>
      </c>
      <c r="F551" s="52"/>
      <c r="G551" s="52"/>
      <c r="H551" s="52">
        <v>2105</v>
      </c>
      <c r="I551" s="56">
        <f t="shared" si="46"/>
        <v>0</v>
      </c>
      <c r="J551" s="55"/>
      <c r="K551" s="55">
        <f>SUMIFS('B0.3.XK'!J:J,'B0.3.XK'!A:A,'B0.SUM (tuần 0)'!$A551)</f>
        <v>0</v>
      </c>
      <c r="L551" s="55"/>
      <c r="M551" s="55">
        <f>SUMIFS('B0.5.GT2'!K:K,'B0.5.GT2'!A:A,'B0.SUM (tuần 0)'!$A551)</f>
        <v>0</v>
      </c>
      <c r="N551" s="55">
        <f>SUMIFS('B0.4.OEM'!J:J,'B0.4.OEM'!A:A,'B0.SUM (tuần 0)'!$A551)</f>
        <v>0</v>
      </c>
      <c r="O551" s="55"/>
      <c r="P551" s="55">
        <f>SUMIFS('B0.8.Online'!J:J,'B0.8.Online'!A:A,'B0.SUM (tuần 0)'!$A551)</f>
        <v>0</v>
      </c>
      <c r="Q551" s="57">
        <f t="shared" si="47"/>
        <v>200</v>
      </c>
      <c r="R551" s="55"/>
      <c r="S551" s="55">
        <f>SUMIFS('B0.3.XK'!K:K,'B0.3.XK'!A:A,'B0.SUM (tuần 0)'!$A551)</f>
        <v>200</v>
      </c>
      <c r="T551" s="55"/>
      <c r="U551" s="55">
        <f>SUMIFS('B0.5.GT2'!K:K,'B0.5.GT2'!A:A,'B0.SUM (tuần 0)'!$A551)</f>
        <v>0</v>
      </c>
      <c r="V551" s="55">
        <f>SUMIFS('B0.4.OEM'!K:K,'B0.4.OEM'!A:A,'B0.SUM (tuần 0)'!$A551)</f>
        <v>0</v>
      </c>
      <c r="W551" s="55"/>
      <c r="X551" s="55">
        <f>SUMIFS('B0.8.Online'!K:K,'B0.8.Online'!A:A,'B0.SUM (tuần 0)'!$A551)</f>
        <v>0</v>
      </c>
      <c r="Y551" s="58">
        <f t="shared" si="48"/>
        <v>0</v>
      </c>
      <c r="Z551" s="55"/>
      <c r="AA551" s="55">
        <f>SUMIFS('B0.3.XK'!L:L,'B0.3.XK'!A:A,'B0.SUM (tuần 0)'!$A551)</f>
        <v>0</v>
      </c>
      <c r="AB551" s="55"/>
      <c r="AC551" s="55">
        <f>SUMIFS('B0.5.GT2'!L:L,'B0.5.GT2'!A:A,'B0.SUM (tuần 0)'!$A551)</f>
        <v>0</v>
      </c>
      <c r="AD551" s="55">
        <f>SUMIFS('B0.4.OEM'!L:L,'B0.4.OEM'!A:A,'B0.SUM (tuần 0)'!$A551)</f>
        <v>0</v>
      </c>
      <c r="AE551" s="55"/>
      <c r="AF551" s="55">
        <f>SUMIFS('B0.8.Online'!L:L,'B0.8.Online'!A:A,'B0.SUM (tuần 0)'!$A551)</f>
        <v>0</v>
      </c>
      <c r="AG551" s="59">
        <f t="shared" si="49"/>
        <v>0</v>
      </c>
      <c r="AH551" s="60"/>
      <c r="AI551" s="60">
        <f>SUMIFS('B0.3.XK'!M:M,'B0.3.XK'!A:A,'B0.SUM (tuần 0)'!$A551)</f>
        <v>0</v>
      </c>
      <c r="AJ551" s="60"/>
      <c r="AK551" s="60">
        <f>SUMIFS('B0.5.GT2'!M:M,'B0.5.GT2'!A:A,'B0.SUM (tuần 0)'!$A551)</f>
        <v>0</v>
      </c>
      <c r="AL551" s="55">
        <f>SUMIFS('B0.4.OEM'!M:M,'B0.4.OEM'!A:A,'B0.SUM (tuần 0)'!$A551)</f>
        <v>0</v>
      </c>
      <c r="AM551" s="60"/>
      <c r="AN551" s="60">
        <f>SUMIFS('B0.8.Online'!M:M,'B0.8.Online'!A:A,'B0.SUM (tuần 0)'!$A551)</f>
        <v>0</v>
      </c>
      <c r="AO551" s="61"/>
      <c r="AP551" s="1">
        <f>SUMIFS('B1.SUM (tuần 4)'!$I:$I,'B1.SUM (tuần 4)'!$A:$A,'B0.SUM (tuần 0)'!$A551)</f>
        <v>0</v>
      </c>
      <c r="AQ551" s="62">
        <f t="shared" si="50"/>
        <v>0</v>
      </c>
    </row>
    <row r="552" spans="1:43" ht="13.5" customHeight="1">
      <c r="A552" s="63">
        <v>2011020008</v>
      </c>
      <c r="B552" s="64" t="s">
        <v>842</v>
      </c>
      <c r="C552" s="64"/>
      <c r="D552" s="52" t="s">
        <v>309</v>
      </c>
      <c r="E552" s="52"/>
      <c r="F552" s="52"/>
      <c r="G552" s="52"/>
      <c r="H552" s="52">
        <v>12366</v>
      </c>
      <c r="I552" s="56">
        <f t="shared" si="46"/>
        <v>0</v>
      </c>
      <c r="J552" s="55"/>
      <c r="K552" s="55">
        <f>SUMIFS('B0.3.XK'!J:J,'B0.3.XK'!A:A,'B0.SUM (tuần 0)'!$A552)</f>
        <v>0</v>
      </c>
      <c r="L552" s="55"/>
      <c r="M552" s="55">
        <f>SUMIFS('B0.5.GT2'!K:K,'B0.5.GT2'!A:A,'B0.SUM (tuần 0)'!$A552)</f>
        <v>0</v>
      </c>
      <c r="N552" s="55">
        <f>SUMIFS('B0.4.OEM'!J:J,'B0.4.OEM'!A:A,'B0.SUM (tuần 0)'!$A552)</f>
        <v>0</v>
      </c>
      <c r="O552" s="55"/>
      <c r="P552" s="55">
        <f>SUMIFS('B0.8.Online'!J:J,'B0.8.Online'!A:A,'B0.SUM (tuần 0)'!$A552)</f>
        <v>0</v>
      </c>
      <c r="Q552" s="57">
        <f t="shared" si="47"/>
        <v>500</v>
      </c>
      <c r="R552" s="55"/>
      <c r="S552" s="55">
        <f>SUMIFS('B0.3.XK'!K:K,'B0.3.XK'!A:A,'B0.SUM (tuần 0)'!$A552)</f>
        <v>500</v>
      </c>
      <c r="T552" s="55"/>
      <c r="U552" s="55">
        <f>SUMIFS('B0.5.GT2'!K:K,'B0.5.GT2'!A:A,'B0.SUM (tuần 0)'!$A552)</f>
        <v>0</v>
      </c>
      <c r="V552" s="55">
        <f>SUMIFS('B0.4.OEM'!K:K,'B0.4.OEM'!A:A,'B0.SUM (tuần 0)'!$A552)</f>
        <v>0</v>
      </c>
      <c r="W552" s="55"/>
      <c r="X552" s="55">
        <f>SUMIFS('B0.8.Online'!K:K,'B0.8.Online'!A:A,'B0.SUM (tuần 0)'!$A552)</f>
        <v>0</v>
      </c>
      <c r="Y552" s="58">
        <f t="shared" si="48"/>
        <v>0</v>
      </c>
      <c r="Z552" s="55"/>
      <c r="AA552" s="55">
        <f>SUMIFS('B0.3.XK'!L:L,'B0.3.XK'!A:A,'B0.SUM (tuần 0)'!$A552)</f>
        <v>0</v>
      </c>
      <c r="AB552" s="55"/>
      <c r="AC552" s="55">
        <f>SUMIFS('B0.5.GT2'!L:L,'B0.5.GT2'!A:A,'B0.SUM (tuần 0)'!$A552)</f>
        <v>0</v>
      </c>
      <c r="AD552" s="55">
        <f>SUMIFS('B0.4.OEM'!L:L,'B0.4.OEM'!A:A,'B0.SUM (tuần 0)'!$A552)</f>
        <v>0</v>
      </c>
      <c r="AE552" s="55"/>
      <c r="AF552" s="55">
        <f>SUMIFS('B0.8.Online'!L:L,'B0.8.Online'!A:A,'B0.SUM (tuần 0)'!$A552)</f>
        <v>0</v>
      </c>
      <c r="AG552" s="59">
        <f t="shared" si="49"/>
        <v>0</v>
      </c>
      <c r="AH552" s="60"/>
      <c r="AI552" s="60">
        <f>SUMIFS('B0.3.XK'!M:M,'B0.3.XK'!A:A,'B0.SUM (tuần 0)'!$A552)</f>
        <v>0</v>
      </c>
      <c r="AJ552" s="60"/>
      <c r="AK552" s="60">
        <f>SUMIFS('B0.5.GT2'!M:M,'B0.5.GT2'!A:A,'B0.SUM (tuần 0)'!$A552)</f>
        <v>0</v>
      </c>
      <c r="AL552" s="55">
        <f>SUMIFS('B0.4.OEM'!M:M,'B0.4.OEM'!A:A,'B0.SUM (tuần 0)'!$A552)</f>
        <v>0</v>
      </c>
      <c r="AM552" s="60"/>
      <c r="AN552" s="60">
        <f>SUMIFS('B0.8.Online'!M:M,'B0.8.Online'!A:A,'B0.SUM (tuần 0)'!$A552)</f>
        <v>0</v>
      </c>
      <c r="AO552" s="61"/>
      <c r="AP552" s="1">
        <f>SUMIFS('B1.SUM (tuần 4)'!$I:$I,'B1.SUM (tuần 4)'!$A:$A,'B0.SUM (tuần 0)'!$A552)</f>
        <v>0</v>
      </c>
      <c r="AQ552" s="62">
        <f t="shared" si="50"/>
        <v>0</v>
      </c>
    </row>
    <row r="553" spans="1:43" ht="13.5" customHeight="1">
      <c r="A553" s="63">
        <v>2011020013</v>
      </c>
      <c r="B553" s="64" t="s">
        <v>843</v>
      </c>
      <c r="C553" s="64" t="s">
        <v>844</v>
      </c>
      <c r="D553" s="52" t="s">
        <v>309</v>
      </c>
      <c r="E553" s="52" t="s">
        <v>84</v>
      </c>
      <c r="F553" s="52"/>
      <c r="G553" s="52"/>
      <c r="H553" s="52">
        <v>4210</v>
      </c>
      <c r="I553" s="56">
        <f t="shared" si="46"/>
        <v>0</v>
      </c>
      <c r="J553" s="55"/>
      <c r="K553" s="55">
        <f>SUMIFS('B0.3.XK'!J:J,'B0.3.XK'!A:A,'B0.SUM (tuần 0)'!$A553)</f>
        <v>0</v>
      </c>
      <c r="L553" s="55"/>
      <c r="M553" s="55">
        <f>SUMIFS('B0.5.GT2'!K:K,'B0.5.GT2'!A:A,'B0.SUM (tuần 0)'!$A553)</f>
        <v>0</v>
      </c>
      <c r="N553" s="55">
        <f>SUMIFS('B0.4.OEM'!J:J,'B0.4.OEM'!A:A,'B0.SUM (tuần 0)'!$A553)</f>
        <v>0</v>
      </c>
      <c r="O553" s="55"/>
      <c r="P553" s="55">
        <f>SUMIFS('B0.8.Online'!J:J,'B0.8.Online'!A:A,'B0.SUM (tuần 0)'!$A553)</f>
        <v>0</v>
      </c>
      <c r="Q553" s="57">
        <f t="shared" si="47"/>
        <v>500</v>
      </c>
      <c r="R553" s="55"/>
      <c r="S553" s="55">
        <f>SUMIFS('B0.3.XK'!K:K,'B0.3.XK'!A:A,'B0.SUM (tuần 0)'!$A553)</f>
        <v>500</v>
      </c>
      <c r="T553" s="55"/>
      <c r="U553" s="55">
        <f>SUMIFS('B0.5.GT2'!K:K,'B0.5.GT2'!A:A,'B0.SUM (tuần 0)'!$A553)</f>
        <v>0</v>
      </c>
      <c r="V553" s="55">
        <f>SUMIFS('B0.4.OEM'!K:K,'B0.4.OEM'!A:A,'B0.SUM (tuần 0)'!$A553)</f>
        <v>0</v>
      </c>
      <c r="W553" s="55"/>
      <c r="X553" s="55">
        <f>SUMIFS('B0.8.Online'!K:K,'B0.8.Online'!A:A,'B0.SUM (tuần 0)'!$A553)</f>
        <v>0</v>
      </c>
      <c r="Y553" s="58">
        <f t="shared" si="48"/>
        <v>0</v>
      </c>
      <c r="Z553" s="55"/>
      <c r="AA553" s="55">
        <f>SUMIFS('B0.3.XK'!L:L,'B0.3.XK'!A:A,'B0.SUM (tuần 0)'!$A553)</f>
        <v>0</v>
      </c>
      <c r="AB553" s="55"/>
      <c r="AC553" s="55">
        <f>SUMIFS('B0.5.GT2'!L:L,'B0.5.GT2'!A:A,'B0.SUM (tuần 0)'!$A553)</f>
        <v>0</v>
      </c>
      <c r="AD553" s="55">
        <f>SUMIFS('B0.4.OEM'!L:L,'B0.4.OEM'!A:A,'B0.SUM (tuần 0)'!$A553)</f>
        <v>0</v>
      </c>
      <c r="AE553" s="55"/>
      <c r="AF553" s="55">
        <f>SUMIFS('B0.8.Online'!L:L,'B0.8.Online'!A:A,'B0.SUM (tuần 0)'!$A553)</f>
        <v>0</v>
      </c>
      <c r="AG553" s="59">
        <f t="shared" si="49"/>
        <v>0</v>
      </c>
      <c r="AH553" s="60"/>
      <c r="AI553" s="60">
        <f>SUMIFS('B0.3.XK'!M:M,'B0.3.XK'!A:A,'B0.SUM (tuần 0)'!$A553)</f>
        <v>0</v>
      </c>
      <c r="AJ553" s="60"/>
      <c r="AK553" s="60">
        <f>SUMIFS('B0.5.GT2'!M:M,'B0.5.GT2'!A:A,'B0.SUM (tuần 0)'!$A553)</f>
        <v>0</v>
      </c>
      <c r="AL553" s="55">
        <f>SUMIFS('B0.4.OEM'!M:M,'B0.4.OEM'!A:A,'B0.SUM (tuần 0)'!$A553)</f>
        <v>0</v>
      </c>
      <c r="AM553" s="60"/>
      <c r="AN553" s="60">
        <f>SUMIFS('B0.8.Online'!M:M,'B0.8.Online'!A:A,'B0.SUM (tuần 0)'!$A553)</f>
        <v>0</v>
      </c>
      <c r="AO553" s="61"/>
      <c r="AP553" s="1">
        <f>SUMIFS('B1.SUM (tuần 4)'!$I:$I,'B1.SUM (tuần 4)'!$A:$A,'B0.SUM (tuần 0)'!$A553)</f>
        <v>0</v>
      </c>
      <c r="AQ553" s="62">
        <f t="shared" si="50"/>
        <v>0</v>
      </c>
    </row>
    <row r="554" spans="1:43" ht="13.5" customHeight="1">
      <c r="A554" s="63">
        <v>2011020038</v>
      </c>
      <c r="B554" s="64" t="s">
        <v>845</v>
      </c>
      <c r="C554" s="64" t="s">
        <v>846</v>
      </c>
      <c r="D554" s="52" t="s">
        <v>309</v>
      </c>
      <c r="E554" s="52" t="s">
        <v>84</v>
      </c>
      <c r="F554" s="52"/>
      <c r="G554" s="52"/>
      <c r="H554" s="52">
        <v>2631</v>
      </c>
      <c r="I554" s="56">
        <f t="shared" si="46"/>
        <v>5000</v>
      </c>
      <c r="J554" s="55"/>
      <c r="K554" s="55">
        <f>SUMIFS('B0.3.XK'!J:J,'B0.3.XK'!A:A,'B0.SUM (tuần 0)'!$A554)</f>
        <v>0</v>
      </c>
      <c r="L554" s="55"/>
      <c r="M554" s="55">
        <f>SUMIFS('B0.5.GT2'!K:K,'B0.5.GT2'!A:A,'B0.SUM (tuần 0)'!$A554)</f>
        <v>0</v>
      </c>
      <c r="N554" s="55">
        <f>SUMIFS('B0.4.OEM'!J:J,'B0.4.OEM'!A:A,'B0.SUM (tuần 0)'!$A554)</f>
        <v>5000</v>
      </c>
      <c r="O554" s="55"/>
      <c r="P554" s="55">
        <f>SUMIFS('B0.8.Online'!J:J,'B0.8.Online'!A:A,'B0.SUM (tuần 0)'!$A554)</f>
        <v>0</v>
      </c>
      <c r="Q554" s="57">
        <f t="shared" si="47"/>
        <v>5000</v>
      </c>
      <c r="R554" s="55"/>
      <c r="S554" s="55">
        <f>SUMIFS('B0.3.XK'!K:K,'B0.3.XK'!A:A,'B0.SUM (tuần 0)'!$A554)</f>
        <v>0</v>
      </c>
      <c r="T554" s="55"/>
      <c r="U554" s="55">
        <f>SUMIFS('B0.5.GT2'!K:K,'B0.5.GT2'!A:A,'B0.SUM (tuần 0)'!$A554)</f>
        <v>0</v>
      </c>
      <c r="V554" s="55">
        <f>SUMIFS('B0.4.OEM'!K:K,'B0.4.OEM'!A:A,'B0.SUM (tuần 0)'!$A554)</f>
        <v>5000</v>
      </c>
      <c r="W554" s="55"/>
      <c r="X554" s="55">
        <f>SUMIFS('B0.8.Online'!K:K,'B0.8.Online'!A:A,'B0.SUM (tuần 0)'!$A554)</f>
        <v>0</v>
      </c>
      <c r="Y554" s="58">
        <f t="shared" si="48"/>
        <v>5000</v>
      </c>
      <c r="Z554" s="55"/>
      <c r="AA554" s="55">
        <f>SUMIFS('B0.3.XK'!L:L,'B0.3.XK'!A:A,'B0.SUM (tuần 0)'!$A554)</f>
        <v>0</v>
      </c>
      <c r="AB554" s="55"/>
      <c r="AC554" s="55">
        <f>SUMIFS('B0.5.GT2'!L:L,'B0.5.GT2'!A:A,'B0.SUM (tuần 0)'!$A554)</f>
        <v>0</v>
      </c>
      <c r="AD554" s="55">
        <f>SUMIFS('B0.4.OEM'!L:L,'B0.4.OEM'!A:A,'B0.SUM (tuần 0)'!$A554)</f>
        <v>5000</v>
      </c>
      <c r="AE554" s="55"/>
      <c r="AF554" s="55">
        <f>SUMIFS('B0.8.Online'!L:L,'B0.8.Online'!A:A,'B0.SUM (tuần 0)'!$A554)</f>
        <v>0</v>
      </c>
      <c r="AG554" s="59">
        <f t="shared" si="49"/>
        <v>5000</v>
      </c>
      <c r="AH554" s="60"/>
      <c r="AI554" s="60">
        <f>SUMIFS('B0.3.XK'!M:M,'B0.3.XK'!A:A,'B0.SUM (tuần 0)'!$A554)</f>
        <v>0</v>
      </c>
      <c r="AJ554" s="60"/>
      <c r="AK554" s="60">
        <f>SUMIFS('B0.5.GT2'!M:M,'B0.5.GT2'!A:A,'B0.SUM (tuần 0)'!$A554)</f>
        <v>0</v>
      </c>
      <c r="AL554" s="55">
        <f>SUMIFS('B0.4.OEM'!M:M,'B0.4.OEM'!A:A,'B0.SUM (tuần 0)'!$A554)</f>
        <v>5000</v>
      </c>
      <c r="AM554" s="60"/>
      <c r="AN554" s="60">
        <f>SUMIFS('B0.8.Online'!M:M,'B0.8.Online'!A:A,'B0.SUM (tuần 0)'!$A554)</f>
        <v>0</v>
      </c>
      <c r="AO554" s="61"/>
      <c r="AP554" s="1">
        <f>SUMIFS('B1.SUM (tuần 4)'!$I:$I,'B1.SUM (tuần 4)'!$A:$A,'B0.SUM (tuần 0)'!$A554)</f>
        <v>0</v>
      </c>
      <c r="AQ554" s="62">
        <f t="shared" si="50"/>
        <v>5000</v>
      </c>
    </row>
    <row r="555" spans="1:43" ht="13.5" customHeight="1">
      <c r="A555" s="63">
        <v>2011020040</v>
      </c>
      <c r="B555" s="64" t="s">
        <v>847</v>
      </c>
      <c r="C555" s="64" t="s">
        <v>848</v>
      </c>
      <c r="D555" s="52" t="s">
        <v>309</v>
      </c>
      <c r="E555" s="52" t="s">
        <v>84</v>
      </c>
      <c r="F555" s="52"/>
      <c r="G555" s="52"/>
      <c r="H555" s="52">
        <v>5525</v>
      </c>
      <c r="I555" s="56">
        <f t="shared" si="46"/>
        <v>0</v>
      </c>
      <c r="J555" s="55"/>
      <c r="K555" s="55">
        <f>SUMIFS('B0.3.XK'!J:J,'B0.3.XK'!A:A,'B0.SUM (tuần 0)'!$A555)</f>
        <v>0</v>
      </c>
      <c r="L555" s="55"/>
      <c r="M555" s="55">
        <f>SUMIFS('B0.5.GT2'!K:K,'B0.5.GT2'!A:A,'B0.SUM (tuần 0)'!$A555)</f>
        <v>0</v>
      </c>
      <c r="N555" s="55">
        <f>SUMIFS('B0.4.OEM'!J:J,'B0.4.OEM'!A:A,'B0.SUM (tuần 0)'!$A555)</f>
        <v>0</v>
      </c>
      <c r="O555" s="55"/>
      <c r="P555" s="55">
        <f>SUMIFS('B0.8.Online'!J:J,'B0.8.Online'!A:A,'B0.SUM (tuần 0)'!$A555)</f>
        <v>0</v>
      </c>
      <c r="Q555" s="57">
        <f t="shared" si="47"/>
        <v>500</v>
      </c>
      <c r="R555" s="55"/>
      <c r="S555" s="55">
        <f>SUMIFS('B0.3.XK'!K:K,'B0.3.XK'!A:A,'B0.SUM (tuần 0)'!$A555)</f>
        <v>500</v>
      </c>
      <c r="T555" s="55"/>
      <c r="U555" s="55">
        <f>SUMIFS('B0.5.GT2'!K:K,'B0.5.GT2'!A:A,'B0.SUM (tuần 0)'!$A555)</f>
        <v>0</v>
      </c>
      <c r="V555" s="55">
        <f>SUMIFS('B0.4.OEM'!K:K,'B0.4.OEM'!A:A,'B0.SUM (tuần 0)'!$A555)</f>
        <v>0</v>
      </c>
      <c r="W555" s="55"/>
      <c r="X555" s="55">
        <f>SUMIFS('B0.8.Online'!K:K,'B0.8.Online'!A:A,'B0.SUM (tuần 0)'!$A555)</f>
        <v>0</v>
      </c>
      <c r="Y555" s="58">
        <f t="shared" si="48"/>
        <v>0</v>
      </c>
      <c r="Z555" s="55"/>
      <c r="AA555" s="55">
        <f>SUMIFS('B0.3.XK'!L:L,'B0.3.XK'!A:A,'B0.SUM (tuần 0)'!$A555)</f>
        <v>0</v>
      </c>
      <c r="AB555" s="55"/>
      <c r="AC555" s="55">
        <f>SUMIFS('B0.5.GT2'!L:L,'B0.5.GT2'!A:A,'B0.SUM (tuần 0)'!$A555)</f>
        <v>0</v>
      </c>
      <c r="AD555" s="55">
        <f>SUMIFS('B0.4.OEM'!L:L,'B0.4.OEM'!A:A,'B0.SUM (tuần 0)'!$A555)</f>
        <v>0</v>
      </c>
      <c r="AE555" s="55"/>
      <c r="AF555" s="55">
        <f>SUMIFS('B0.8.Online'!L:L,'B0.8.Online'!A:A,'B0.SUM (tuần 0)'!$A555)</f>
        <v>0</v>
      </c>
      <c r="AG555" s="59">
        <f t="shared" si="49"/>
        <v>0</v>
      </c>
      <c r="AH555" s="60"/>
      <c r="AI555" s="60">
        <f>SUMIFS('B0.3.XK'!M:M,'B0.3.XK'!A:A,'B0.SUM (tuần 0)'!$A555)</f>
        <v>0</v>
      </c>
      <c r="AJ555" s="60"/>
      <c r="AK555" s="60">
        <f>SUMIFS('B0.5.GT2'!M:M,'B0.5.GT2'!A:A,'B0.SUM (tuần 0)'!$A555)</f>
        <v>0</v>
      </c>
      <c r="AL555" s="55">
        <f>SUMIFS('B0.4.OEM'!M:M,'B0.4.OEM'!A:A,'B0.SUM (tuần 0)'!$A555)</f>
        <v>0</v>
      </c>
      <c r="AM555" s="60"/>
      <c r="AN555" s="60">
        <f>SUMIFS('B0.8.Online'!M:M,'B0.8.Online'!A:A,'B0.SUM (tuần 0)'!$A555)</f>
        <v>0</v>
      </c>
      <c r="AO555" s="61"/>
      <c r="AP555" s="1">
        <f>SUMIFS('B1.SUM (tuần 4)'!$I:$I,'B1.SUM (tuần 4)'!$A:$A,'B0.SUM (tuần 0)'!$A555)</f>
        <v>0</v>
      </c>
      <c r="AQ555" s="62">
        <f t="shared" si="50"/>
        <v>0</v>
      </c>
    </row>
    <row r="556" spans="1:43" ht="13.5" customHeight="1">
      <c r="A556" s="63">
        <v>2011020055</v>
      </c>
      <c r="B556" s="64" t="s">
        <v>849</v>
      </c>
      <c r="C556" s="64" t="s">
        <v>850</v>
      </c>
      <c r="D556" s="52" t="s">
        <v>309</v>
      </c>
      <c r="E556" s="52" t="s">
        <v>84</v>
      </c>
      <c r="F556" s="52"/>
      <c r="G556" s="52"/>
      <c r="H556" s="52">
        <v>5525</v>
      </c>
      <c r="I556" s="56">
        <f t="shared" si="46"/>
        <v>20000</v>
      </c>
      <c r="J556" s="55"/>
      <c r="K556" s="55">
        <f>SUMIFS('B0.3.XK'!J:J,'B0.3.XK'!A:A,'B0.SUM (tuần 0)'!$A556)</f>
        <v>0</v>
      </c>
      <c r="L556" s="55"/>
      <c r="M556" s="55">
        <f>SUMIFS('B0.5.GT2'!K:K,'B0.5.GT2'!A:A,'B0.SUM (tuần 0)'!$A556)</f>
        <v>0</v>
      </c>
      <c r="N556" s="55">
        <f>SUMIFS('B0.4.OEM'!J:J,'B0.4.OEM'!A:A,'B0.SUM (tuần 0)'!$A556)</f>
        <v>20000</v>
      </c>
      <c r="O556" s="55"/>
      <c r="P556" s="55">
        <f>SUMIFS('B0.8.Online'!J:J,'B0.8.Online'!A:A,'B0.SUM (tuần 0)'!$A556)</f>
        <v>0</v>
      </c>
      <c r="Q556" s="57">
        <f t="shared" si="47"/>
        <v>20000</v>
      </c>
      <c r="R556" s="55"/>
      <c r="S556" s="55">
        <f>SUMIFS('B0.3.XK'!K:K,'B0.3.XK'!A:A,'B0.SUM (tuần 0)'!$A556)</f>
        <v>0</v>
      </c>
      <c r="T556" s="55"/>
      <c r="U556" s="55">
        <f>SUMIFS('B0.5.GT2'!K:K,'B0.5.GT2'!A:A,'B0.SUM (tuần 0)'!$A556)</f>
        <v>0</v>
      </c>
      <c r="V556" s="55">
        <f>SUMIFS('B0.4.OEM'!K:K,'B0.4.OEM'!A:A,'B0.SUM (tuần 0)'!$A556)</f>
        <v>20000</v>
      </c>
      <c r="W556" s="55"/>
      <c r="X556" s="55">
        <f>SUMIFS('B0.8.Online'!K:K,'B0.8.Online'!A:A,'B0.SUM (tuần 0)'!$A556)</f>
        <v>0</v>
      </c>
      <c r="Y556" s="58">
        <f t="shared" si="48"/>
        <v>20000</v>
      </c>
      <c r="Z556" s="55"/>
      <c r="AA556" s="55">
        <f>SUMIFS('B0.3.XK'!L:L,'B0.3.XK'!A:A,'B0.SUM (tuần 0)'!$A556)</f>
        <v>0</v>
      </c>
      <c r="AB556" s="55"/>
      <c r="AC556" s="55">
        <f>SUMIFS('B0.5.GT2'!L:L,'B0.5.GT2'!A:A,'B0.SUM (tuần 0)'!$A556)</f>
        <v>0</v>
      </c>
      <c r="AD556" s="55">
        <f>SUMIFS('B0.4.OEM'!L:L,'B0.4.OEM'!A:A,'B0.SUM (tuần 0)'!$A556)</f>
        <v>20000</v>
      </c>
      <c r="AE556" s="55"/>
      <c r="AF556" s="55">
        <f>SUMIFS('B0.8.Online'!L:L,'B0.8.Online'!A:A,'B0.SUM (tuần 0)'!$A556)</f>
        <v>0</v>
      </c>
      <c r="AG556" s="59">
        <f t="shared" si="49"/>
        <v>20000</v>
      </c>
      <c r="AH556" s="60"/>
      <c r="AI556" s="60">
        <f>SUMIFS('B0.3.XK'!M:M,'B0.3.XK'!A:A,'B0.SUM (tuần 0)'!$A556)</f>
        <v>0</v>
      </c>
      <c r="AJ556" s="60"/>
      <c r="AK556" s="60">
        <f>SUMIFS('B0.5.GT2'!M:M,'B0.5.GT2'!A:A,'B0.SUM (tuần 0)'!$A556)</f>
        <v>0</v>
      </c>
      <c r="AL556" s="55">
        <f>SUMIFS('B0.4.OEM'!M:M,'B0.4.OEM'!A:A,'B0.SUM (tuần 0)'!$A556)</f>
        <v>20000</v>
      </c>
      <c r="AM556" s="60"/>
      <c r="AN556" s="60">
        <f>SUMIFS('B0.8.Online'!M:M,'B0.8.Online'!A:A,'B0.SUM (tuần 0)'!$A556)</f>
        <v>0</v>
      </c>
      <c r="AO556" s="61"/>
      <c r="AP556" s="1">
        <f>SUMIFS('B1.SUM (tuần 4)'!$I:$I,'B1.SUM (tuần 4)'!$A:$A,'B0.SUM (tuần 0)'!$A556)</f>
        <v>0</v>
      </c>
      <c r="AQ556" s="62">
        <f t="shared" si="50"/>
        <v>20000</v>
      </c>
    </row>
    <row r="557" spans="1:43" ht="13.5" customHeight="1">
      <c r="A557" s="63">
        <v>2011020057</v>
      </c>
      <c r="B557" s="64" t="s">
        <v>851</v>
      </c>
      <c r="C557" s="64" t="s">
        <v>852</v>
      </c>
      <c r="D557" s="52" t="s">
        <v>309</v>
      </c>
      <c r="E557" s="52" t="s">
        <v>84</v>
      </c>
      <c r="F557" s="52"/>
      <c r="G557" s="52"/>
      <c r="H557" s="52">
        <v>1052</v>
      </c>
      <c r="I557" s="56">
        <f t="shared" si="46"/>
        <v>2000</v>
      </c>
      <c r="J557" s="55"/>
      <c r="K557" s="55">
        <f>SUMIFS('B0.3.XK'!J:J,'B0.3.XK'!A:A,'B0.SUM (tuần 0)'!$A557)</f>
        <v>0</v>
      </c>
      <c r="L557" s="55"/>
      <c r="M557" s="55">
        <f>SUMIFS('B0.5.GT2'!K:K,'B0.5.GT2'!A:A,'B0.SUM (tuần 0)'!$A557)</f>
        <v>0</v>
      </c>
      <c r="N557" s="55">
        <f>SUMIFS('B0.4.OEM'!J:J,'B0.4.OEM'!A:A,'B0.SUM (tuần 0)'!$A557)</f>
        <v>2000</v>
      </c>
      <c r="O557" s="55"/>
      <c r="P557" s="55">
        <f>SUMIFS('B0.8.Online'!J:J,'B0.8.Online'!A:A,'B0.SUM (tuần 0)'!$A557)</f>
        <v>0</v>
      </c>
      <c r="Q557" s="57">
        <f t="shared" si="47"/>
        <v>2000</v>
      </c>
      <c r="R557" s="55"/>
      <c r="S557" s="55">
        <f>SUMIFS('B0.3.XK'!K:K,'B0.3.XK'!A:A,'B0.SUM (tuần 0)'!$A557)</f>
        <v>0</v>
      </c>
      <c r="T557" s="55"/>
      <c r="U557" s="55">
        <f>SUMIFS('B0.5.GT2'!K:K,'B0.5.GT2'!A:A,'B0.SUM (tuần 0)'!$A557)</f>
        <v>0</v>
      </c>
      <c r="V557" s="55">
        <f>SUMIFS('B0.4.OEM'!K:K,'B0.4.OEM'!A:A,'B0.SUM (tuần 0)'!$A557)</f>
        <v>2000</v>
      </c>
      <c r="W557" s="55"/>
      <c r="X557" s="55">
        <f>SUMIFS('B0.8.Online'!K:K,'B0.8.Online'!A:A,'B0.SUM (tuần 0)'!$A557)</f>
        <v>0</v>
      </c>
      <c r="Y557" s="58">
        <f t="shared" si="48"/>
        <v>2000</v>
      </c>
      <c r="Z557" s="55"/>
      <c r="AA557" s="55">
        <f>SUMIFS('B0.3.XK'!L:L,'B0.3.XK'!A:A,'B0.SUM (tuần 0)'!$A557)</f>
        <v>0</v>
      </c>
      <c r="AB557" s="55"/>
      <c r="AC557" s="55">
        <f>SUMIFS('B0.5.GT2'!L:L,'B0.5.GT2'!A:A,'B0.SUM (tuần 0)'!$A557)</f>
        <v>0</v>
      </c>
      <c r="AD557" s="55">
        <f>SUMIFS('B0.4.OEM'!L:L,'B0.4.OEM'!A:A,'B0.SUM (tuần 0)'!$A557)</f>
        <v>2000</v>
      </c>
      <c r="AE557" s="55"/>
      <c r="AF557" s="55">
        <f>SUMIFS('B0.8.Online'!L:L,'B0.8.Online'!A:A,'B0.SUM (tuần 0)'!$A557)</f>
        <v>0</v>
      </c>
      <c r="AG557" s="59">
        <f t="shared" si="49"/>
        <v>2000</v>
      </c>
      <c r="AH557" s="60"/>
      <c r="AI557" s="60">
        <f>SUMIFS('B0.3.XK'!M:M,'B0.3.XK'!A:A,'B0.SUM (tuần 0)'!$A557)</f>
        <v>0</v>
      </c>
      <c r="AJ557" s="60"/>
      <c r="AK557" s="60">
        <f>SUMIFS('B0.5.GT2'!M:M,'B0.5.GT2'!A:A,'B0.SUM (tuần 0)'!$A557)</f>
        <v>0</v>
      </c>
      <c r="AL557" s="55">
        <f>SUMIFS('B0.4.OEM'!M:M,'B0.4.OEM'!A:A,'B0.SUM (tuần 0)'!$A557)</f>
        <v>2000</v>
      </c>
      <c r="AM557" s="60"/>
      <c r="AN557" s="60">
        <f>SUMIFS('B0.8.Online'!M:M,'B0.8.Online'!A:A,'B0.SUM (tuần 0)'!$A557)</f>
        <v>0</v>
      </c>
      <c r="AO557" s="61"/>
      <c r="AP557" s="1">
        <f>SUMIFS('B1.SUM (tuần 4)'!$I:$I,'B1.SUM (tuần 4)'!$A:$A,'B0.SUM (tuần 0)'!$A557)</f>
        <v>0</v>
      </c>
      <c r="AQ557" s="62">
        <f t="shared" si="50"/>
        <v>2000</v>
      </c>
    </row>
    <row r="558" spans="1:43" ht="13.5" customHeight="1">
      <c r="A558" s="63">
        <v>2011020060</v>
      </c>
      <c r="B558" s="64" t="s">
        <v>853</v>
      </c>
      <c r="C558" s="64" t="s">
        <v>854</v>
      </c>
      <c r="D558" s="52" t="s">
        <v>309</v>
      </c>
      <c r="E558" s="52" t="s">
        <v>84</v>
      </c>
      <c r="F558" s="52"/>
      <c r="G558" s="52"/>
      <c r="H558" s="52">
        <v>6797</v>
      </c>
      <c r="I558" s="56">
        <f t="shared" si="46"/>
        <v>3000</v>
      </c>
      <c r="J558" s="55"/>
      <c r="K558" s="55">
        <f>SUMIFS('B0.3.XK'!J:J,'B0.3.XK'!A:A,'B0.SUM (tuần 0)'!$A558)</f>
        <v>0</v>
      </c>
      <c r="L558" s="55"/>
      <c r="M558" s="55">
        <f>SUMIFS('B0.5.GT2'!K:K,'B0.5.GT2'!A:A,'B0.SUM (tuần 0)'!$A558)</f>
        <v>0</v>
      </c>
      <c r="N558" s="55">
        <f>SUMIFS('B0.4.OEM'!J:J,'B0.4.OEM'!A:A,'B0.SUM (tuần 0)'!$A558)</f>
        <v>3000</v>
      </c>
      <c r="O558" s="55"/>
      <c r="P558" s="55">
        <f>SUMIFS('B0.8.Online'!J:J,'B0.8.Online'!A:A,'B0.SUM (tuần 0)'!$A558)</f>
        <v>0</v>
      </c>
      <c r="Q558" s="57">
        <f t="shared" si="47"/>
        <v>3000</v>
      </c>
      <c r="R558" s="55"/>
      <c r="S558" s="55">
        <f>SUMIFS('B0.3.XK'!K:K,'B0.3.XK'!A:A,'B0.SUM (tuần 0)'!$A558)</f>
        <v>0</v>
      </c>
      <c r="T558" s="55"/>
      <c r="U558" s="55">
        <f>SUMIFS('B0.5.GT2'!K:K,'B0.5.GT2'!A:A,'B0.SUM (tuần 0)'!$A558)</f>
        <v>0</v>
      </c>
      <c r="V558" s="55">
        <f>SUMIFS('B0.4.OEM'!K:K,'B0.4.OEM'!A:A,'B0.SUM (tuần 0)'!$A558)</f>
        <v>3000</v>
      </c>
      <c r="W558" s="55"/>
      <c r="X558" s="55">
        <f>SUMIFS('B0.8.Online'!K:K,'B0.8.Online'!A:A,'B0.SUM (tuần 0)'!$A558)</f>
        <v>0</v>
      </c>
      <c r="Y558" s="58">
        <f t="shared" si="48"/>
        <v>3000</v>
      </c>
      <c r="Z558" s="55"/>
      <c r="AA558" s="55">
        <f>SUMIFS('B0.3.XK'!L:L,'B0.3.XK'!A:A,'B0.SUM (tuần 0)'!$A558)</f>
        <v>0</v>
      </c>
      <c r="AB558" s="55"/>
      <c r="AC558" s="55">
        <f>SUMIFS('B0.5.GT2'!L:L,'B0.5.GT2'!A:A,'B0.SUM (tuần 0)'!$A558)</f>
        <v>0</v>
      </c>
      <c r="AD558" s="55">
        <f>SUMIFS('B0.4.OEM'!L:L,'B0.4.OEM'!A:A,'B0.SUM (tuần 0)'!$A558)</f>
        <v>3000</v>
      </c>
      <c r="AE558" s="55"/>
      <c r="AF558" s="55">
        <f>SUMIFS('B0.8.Online'!L:L,'B0.8.Online'!A:A,'B0.SUM (tuần 0)'!$A558)</f>
        <v>0</v>
      </c>
      <c r="AG558" s="59">
        <f t="shared" si="49"/>
        <v>3000</v>
      </c>
      <c r="AH558" s="60"/>
      <c r="AI558" s="60">
        <f>SUMIFS('B0.3.XK'!M:M,'B0.3.XK'!A:A,'B0.SUM (tuần 0)'!$A558)</f>
        <v>0</v>
      </c>
      <c r="AJ558" s="60"/>
      <c r="AK558" s="60">
        <f>SUMIFS('B0.5.GT2'!M:M,'B0.5.GT2'!A:A,'B0.SUM (tuần 0)'!$A558)</f>
        <v>0</v>
      </c>
      <c r="AL558" s="55">
        <f>SUMIFS('B0.4.OEM'!M:M,'B0.4.OEM'!A:A,'B0.SUM (tuần 0)'!$A558)</f>
        <v>3000</v>
      </c>
      <c r="AM558" s="60"/>
      <c r="AN558" s="60">
        <f>SUMIFS('B0.8.Online'!M:M,'B0.8.Online'!A:A,'B0.SUM (tuần 0)'!$A558)</f>
        <v>0</v>
      </c>
      <c r="AO558" s="61"/>
      <c r="AP558" s="1">
        <f>SUMIFS('B1.SUM (tuần 4)'!$I:$I,'B1.SUM (tuần 4)'!$A:$A,'B0.SUM (tuần 0)'!$A558)</f>
        <v>0</v>
      </c>
      <c r="AQ558" s="62">
        <f t="shared" si="50"/>
        <v>3000</v>
      </c>
    </row>
    <row r="559" spans="1:43" ht="13.5" customHeight="1">
      <c r="A559" s="63">
        <v>2011020115</v>
      </c>
      <c r="B559" s="64" t="s">
        <v>855</v>
      </c>
      <c r="C559" s="64" t="s">
        <v>856</v>
      </c>
      <c r="D559" s="52" t="s">
        <v>309</v>
      </c>
      <c r="E559" s="52" t="s">
        <v>84</v>
      </c>
      <c r="F559" s="52"/>
      <c r="G559" s="52"/>
      <c r="H559" s="52">
        <v>2631</v>
      </c>
      <c r="I559" s="56">
        <f t="shared" si="46"/>
        <v>3000</v>
      </c>
      <c r="J559" s="55"/>
      <c r="K559" s="55">
        <f>SUMIFS('B0.3.XK'!J:J,'B0.3.XK'!A:A,'B0.SUM (tuần 0)'!$A559)</f>
        <v>0</v>
      </c>
      <c r="L559" s="55"/>
      <c r="M559" s="55">
        <f>SUMIFS('B0.5.GT2'!K:K,'B0.5.GT2'!A:A,'B0.SUM (tuần 0)'!$A559)</f>
        <v>0</v>
      </c>
      <c r="N559" s="55">
        <f>SUMIFS('B0.4.OEM'!J:J,'B0.4.OEM'!A:A,'B0.SUM (tuần 0)'!$A559)</f>
        <v>3000</v>
      </c>
      <c r="O559" s="55"/>
      <c r="P559" s="55">
        <f>SUMIFS('B0.8.Online'!J:J,'B0.8.Online'!A:A,'B0.SUM (tuần 0)'!$A559)</f>
        <v>0</v>
      </c>
      <c r="Q559" s="57">
        <f t="shared" si="47"/>
        <v>3000</v>
      </c>
      <c r="R559" s="55"/>
      <c r="S559" s="55">
        <f>SUMIFS('B0.3.XK'!K:K,'B0.3.XK'!A:A,'B0.SUM (tuần 0)'!$A559)</f>
        <v>0</v>
      </c>
      <c r="T559" s="55"/>
      <c r="U559" s="55">
        <f>SUMIFS('B0.5.GT2'!K:K,'B0.5.GT2'!A:A,'B0.SUM (tuần 0)'!$A559)</f>
        <v>0</v>
      </c>
      <c r="V559" s="55">
        <f>SUMIFS('B0.4.OEM'!K:K,'B0.4.OEM'!A:A,'B0.SUM (tuần 0)'!$A559)</f>
        <v>3000</v>
      </c>
      <c r="W559" s="55"/>
      <c r="X559" s="55">
        <f>SUMIFS('B0.8.Online'!K:K,'B0.8.Online'!A:A,'B0.SUM (tuần 0)'!$A559)</f>
        <v>0</v>
      </c>
      <c r="Y559" s="58">
        <f t="shared" si="48"/>
        <v>3000</v>
      </c>
      <c r="Z559" s="55"/>
      <c r="AA559" s="55">
        <f>SUMIFS('B0.3.XK'!L:L,'B0.3.XK'!A:A,'B0.SUM (tuần 0)'!$A559)</f>
        <v>0</v>
      </c>
      <c r="AB559" s="55"/>
      <c r="AC559" s="55">
        <f>SUMIFS('B0.5.GT2'!L:L,'B0.5.GT2'!A:A,'B0.SUM (tuần 0)'!$A559)</f>
        <v>0</v>
      </c>
      <c r="AD559" s="55">
        <f>SUMIFS('B0.4.OEM'!L:L,'B0.4.OEM'!A:A,'B0.SUM (tuần 0)'!$A559)</f>
        <v>3000</v>
      </c>
      <c r="AE559" s="55"/>
      <c r="AF559" s="55">
        <f>SUMIFS('B0.8.Online'!L:L,'B0.8.Online'!A:A,'B0.SUM (tuần 0)'!$A559)</f>
        <v>0</v>
      </c>
      <c r="AG559" s="59">
        <f t="shared" si="49"/>
        <v>3000</v>
      </c>
      <c r="AH559" s="60"/>
      <c r="AI559" s="60">
        <f>SUMIFS('B0.3.XK'!M:M,'B0.3.XK'!A:A,'B0.SUM (tuần 0)'!$A559)</f>
        <v>0</v>
      </c>
      <c r="AJ559" s="60"/>
      <c r="AK559" s="60">
        <f>SUMIFS('B0.5.GT2'!M:M,'B0.5.GT2'!A:A,'B0.SUM (tuần 0)'!$A559)</f>
        <v>0</v>
      </c>
      <c r="AL559" s="55">
        <f>SUMIFS('B0.4.OEM'!M:M,'B0.4.OEM'!A:A,'B0.SUM (tuần 0)'!$A559)</f>
        <v>3000</v>
      </c>
      <c r="AM559" s="60"/>
      <c r="AN559" s="60">
        <f>SUMIFS('B0.8.Online'!M:M,'B0.8.Online'!A:A,'B0.SUM (tuần 0)'!$A559)</f>
        <v>0</v>
      </c>
      <c r="AO559" s="61"/>
      <c r="AP559" s="1">
        <f>SUMIFS('B1.SUM (tuần 4)'!$I:$I,'B1.SUM (tuần 4)'!$A:$A,'B0.SUM (tuần 0)'!$A559)</f>
        <v>0</v>
      </c>
      <c r="AQ559" s="62">
        <f t="shared" si="50"/>
        <v>3000</v>
      </c>
    </row>
    <row r="560" spans="1:43" ht="13.5" customHeight="1">
      <c r="A560" s="63">
        <v>2011020185</v>
      </c>
      <c r="B560" s="64" t="s">
        <v>857</v>
      </c>
      <c r="C560" s="64" t="s">
        <v>858</v>
      </c>
      <c r="D560" s="52" t="s">
        <v>309</v>
      </c>
      <c r="E560" s="52" t="s">
        <v>84</v>
      </c>
      <c r="F560" s="52"/>
      <c r="G560" s="52"/>
      <c r="H560" s="52">
        <v>3683</v>
      </c>
      <c r="I560" s="56">
        <f t="shared" si="46"/>
        <v>0</v>
      </c>
      <c r="J560" s="55"/>
      <c r="K560" s="55">
        <f>SUMIFS('B0.3.XK'!J:J,'B0.3.XK'!A:A,'B0.SUM (tuần 0)'!$A560)</f>
        <v>0</v>
      </c>
      <c r="L560" s="55"/>
      <c r="M560" s="55">
        <f>SUMIFS('B0.5.GT2'!K:K,'B0.5.GT2'!A:A,'B0.SUM (tuần 0)'!$A560)</f>
        <v>0</v>
      </c>
      <c r="N560" s="55">
        <f>SUMIFS('B0.4.OEM'!J:J,'B0.4.OEM'!A:A,'B0.SUM (tuần 0)'!$A560)</f>
        <v>0</v>
      </c>
      <c r="O560" s="55"/>
      <c r="P560" s="55">
        <f>SUMIFS('B0.8.Online'!J:J,'B0.8.Online'!A:A,'B0.SUM (tuần 0)'!$A560)</f>
        <v>0</v>
      </c>
      <c r="Q560" s="57">
        <f t="shared" si="47"/>
        <v>200</v>
      </c>
      <c r="R560" s="55"/>
      <c r="S560" s="55">
        <f>SUMIFS('B0.3.XK'!K:K,'B0.3.XK'!A:A,'B0.SUM (tuần 0)'!$A560)</f>
        <v>200</v>
      </c>
      <c r="T560" s="55"/>
      <c r="U560" s="55">
        <f>SUMIFS('B0.5.GT2'!K:K,'B0.5.GT2'!A:A,'B0.SUM (tuần 0)'!$A560)</f>
        <v>0</v>
      </c>
      <c r="V560" s="55">
        <f>SUMIFS('B0.4.OEM'!K:K,'B0.4.OEM'!A:A,'B0.SUM (tuần 0)'!$A560)</f>
        <v>0</v>
      </c>
      <c r="W560" s="55"/>
      <c r="X560" s="55">
        <f>SUMIFS('B0.8.Online'!K:K,'B0.8.Online'!A:A,'B0.SUM (tuần 0)'!$A560)</f>
        <v>0</v>
      </c>
      <c r="Y560" s="58">
        <f t="shared" si="48"/>
        <v>0</v>
      </c>
      <c r="Z560" s="55"/>
      <c r="AA560" s="55">
        <f>SUMIFS('B0.3.XK'!L:L,'B0.3.XK'!A:A,'B0.SUM (tuần 0)'!$A560)</f>
        <v>0</v>
      </c>
      <c r="AB560" s="55"/>
      <c r="AC560" s="55">
        <f>SUMIFS('B0.5.GT2'!L:L,'B0.5.GT2'!A:A,'B0.SUM (tuần 0)'!$A560)</f>
        <v>0</v>
      </c>
      <c r="AD560" s="55">
        <f>SUMIFS('B0.4.OEM'!L:L,'B0.4.OEM'!A:A,'B0.SUM (tuần 0)'!$A560)</f>
        <v>0</v>
      </c>
      <c r="AE560" s="55"/>
      <c r="AF560" s="55">
        <f>SUMIFS('B0.8.Online'!L:L,'B0.8.Online'!A:A,'B0.SUM (tuần 0)'!$A560)</f>
        <v>0</v>
      </c>
      <c r="AG560" s="59">
        <f t="shared" si="49"/>
        <v>0</v>
      </c>
      <c r="AH560" s="60"/>
      <c r="AI560" s="60">
        <f>SUMIFS('B0.3.XK'!M:M,'B0.3.XK'!A:A,'B0.SUM (tuần 0)'!$A560)</f>
        <v>0</v>
      </c>
      <c r="AJ560" s="60"/>
      <c r="AK560" s="60">
        <f>SUMIFS('B0.5.GT2'!M:M,'B0.5.GT2'!A:A,'B0.SUM (tuần 0)'!$A560)</f>
        <v>0</v>
      </c>
      <c r="AL560" s="55">
        <f>SUMIFS('B0.4.OEM'!M:M,'B0.4.OEM'!A:A,'B0.SUM (tuần 0)'!$A560)</f>
        <v>0</v>
      </c>
      <c r="AM560" s="60"/>
      <c r="AN560" s="60">
        <f>SUMIFS('B0.8.Online'!M:M,'B0.8.Online'!A:A,'B0.SUM (tuần 0)'!$A560)</f>
        <v>0</v>
      </c>
      <c r="AO560" s="61"/>
      <c r="AP560" s="1">
        <f>SUMIFS('B1.SUM (tuần 4)'!$I:$I,'B1.SUM (tuần 4)'!$A:$A,'B0.SUM (tuần 0)'!$A560)</f>
        <v>0</v>
      </c>
      <c r="AQ560" s="62">
        <f t="shared" si="50"/>
        <v>0</v>
      </c>
    </row>
    <row r="561" spans="1:43" ht="13.5" customHeight="1">
      <c r="A561" s="63">
        <v>2011020186</v>
      </c>
      <c r="B561" s="64" t="s">
        <v>859</v>
      </c>
      <c r="C561" s="64" t="s">
        <v>860</v>
      </c>
      <c r="D561" s="52" t="s">
        <v>309</v>
      </c>
      <c r="E561" s="52" t="s">
        <v>84</v>
      </c>
      <c r="F561" s="52"/>
      <c r="G561" s="52"/>
      <c r="H561" s="52">
        <v>5569</v>
      </c>
      <c r="I561" s="56">
        <f t="shared" si="46"/>
        <v>0</v>
      </c>
      <c r="J561" s="55"/>
      <c r="K561" s="55">
        <f>SUMIFS('B0.3.XK'!J:J,'B0.3.XK'!A:A,'B0.SUM (tuần 0)'!$A561)</f>
        <v>0</v>
      </c>
      <c r="L561" s="55"/>
      <c r="M561" s="55">
        <f>SUMIFS('B0.5.GT2'!K:K,'B0.5.GT2'!A:A,'B0.SUM (tuần 0)'!$A561)</f>
        <v>0</v>
      </c>
      <c r="N561" s="55">
        <f>SUMIFS('B0.4.OEM'!J:J,'B0.4.OEM'!A:A,'B0.SUM (tuần 0)'!$A561)</f>
        <v>0</v>
      </c>
      <c r="O561" s="55"/>
      <c r="P561" s="55">
        <f>SUMIFS('B0.8.Online'!J:J,'B0.8.Online'!A:A,'B0.SUM (tuần 0)'!$A561)</f>
        <v>0</v>
      </c>
      <c r="Q561" s="57">
        <f t="shared" si="47"/>
        <v>200</v>
      </c>
      <c r="R561" s="55"/>
      <c r="S561" s="55">
        <f>SUMIFS('B0.3.XK'!K:K,'B0.3.XK'!A:A,'B0.SUM (tuần 0)'!$A561)</f>
        <v>200</v>
      </c>
      <c r="T561" s="55"/>
      <c r="U561" s="55">
        <f>SUMIFS('B0.5.GT2'!K:K,'B0.5.GT2'!A:A,'B0.SUM (tuần 0)'!$A561)</f>
        <v>0</v>
      </c>
      <c r="V561" s="55">
        <f>SUMIFS('B0.4.OEM'!K:K,'B0.4.OEM'!A:A,'B0.SUM (tuần 0)'!$A561)</f>
        <v>0</v>
      </c>
      <c r="W561" s="55"/>
      <c r="X561" s="55">
        <f>SUMIFS('B0.8.Online'!K:K,'B0.8.Online'!A:A,'B0.SUM (tuần 0)'!$A561)</f>
        <v>0</v>
      </c>
      <c r="Y561" s="58">
        <f t="shared" si="48"/>
        <v>0</v>
      </c>
      <c r="Z561" s="55"/>
      <c r="AA561" s="55">
        <f>SUMIFS('B0.3.XK'!L:L,'B0.3.XK'!A:A,'B0.SUM (tuần 0)'!$A561)</f>
        <v>0</v>
      </c>
      <c r="AB561" s="55"/>
      <c r="AC561" s="55">
        <f>SUMIFS('B0.5.GT2'!L:L,'B0.5.GT2'!A:A,'B0.SUM (tuần 0)'!$A561)</f>
        <v>0</v>
      </c>
      <c r="AD561" s="55">
        <f>SUMIFS('B0.4.OEM'!L:L,'B0.4.OEM'!A:A,'B0.SUM (tuần 0)'!$A561)</f>
        <v>0</v>
      </c>
      <c r="AE561" s="55"/>
      <c r="AF561" s="55">
        <f>SUMIFS('B0.8.Online'!L:L,'B0.8.Online'!A:A,'B0.SUM (tuần 0)'!$A561)</f>
        <v>0</v>
      </c>
      <c r="AG561" s="59">
        <f t="shared" si="49"/>
        <v>0</v>
      </c>
      <c r="AH561" s="60"/>
      <c r="AI561" s="60">
        <f>SUMIFS('B0.3.XK'!M:M,'B0.3.XK'!A:A,'B0.SUM (tuần 0)'!$A561)</f>
        <v>0</v>
      </c>
      <c r="AJ561" s="60"/>
      <c r="AK561" s="60">
        <f>SUMIFS('B0.5.GT2'!M:M,'B0.5.GT2'!A:A,'B0.SUM (tuần 0)'!$A561)</f>
        <v>0</v>
      </c>
      <c r="AL561" s="55">
        <f>SUMIFS('B0.4.OEM'!M:M,'B0.4.OEM'!A:A,'B0.SUM (tuần 0)'!$A561)</f>
        <v>0</v>
      </c>
      <c r="AM561" s="60"/>
      <c r="AN561" s="60">
        <f>SUMIFS('B0.8.Online'!M:M,'B0.8.Online'!A:A,'B0.SUM (tuần 0)'!$A561)</f>
        <v>0</v>
      </c>
      <c r="AO561" s="61"/>
      <c r="AP561" s="1">
        <f>SUMIFS('B1.SUM (tuần 4)'!$I:$I,'B1.SUM (tuần 4)'!$A:$A,'B0.SUM (tuần 0)'!$A561)</f>
        <v>0</v>
      </c>
      <c r="AQ561" s="62">
        <f t="shared" si="50"/>
        <v>0</v>
      </c>
    </row>
    <row r="562" spans="1:43" ht="13.5" customHeight="1">
      <c r="A562" s="63">
        <v>2011020190</v>
      </c>
      <c r="B562" s="64" t="s">
        <v>861</v>
      </c>
      <c r="C562" s="64" t="s">
        <v>862</v>
      </c>
      <c r="D562" s="52" t="s">
        <v>309</v>
      </c>
      <c r="E562" s="52" t="s">
        <v>84</v>
      </c>
      <c r="F562" s="52"/>
      <c r="G562" s="52"/>
      <c r="H562" s="52">
        <v>5657</v>
      </c>
      <c r="I562" s="56">
        <f t="shared" si="46"/>
        <v>0</v>
      </c>
      <c r="J562" s="55"/>
      <c r="K562" s="55">
        <f>SUMIFS('B0.3.XK'!J:J,'B0.3.XK'!A:A,'B0.SUM (tuần 0)'!$A562)</f>
        <v>0</v>
      </c>
      <c r="L562" s="55"/>
      <c r="M562" s="55">
        <f>SUMIFS('B0.5.GT2'!K:K,'B0.5.GT2'!A:A,'B0.SUM (tuần 0)'!$A562)</f>
        <v>0</v>
      </c>
      <c r="N562" s="55">
        <f>SUMIFS('B0.4.OEM'!J:J,'B0.4.OEM'!A:A,'B0.SUM (tuần 0)'!$A562)</f>
        <v>0</v>
      </c>
      <c r="O562" s="55"/>
      <c r="P562" s="55">
        <f>SUMIFS('B0.8.Online'!J:J,'B0.8.Online'!A:A,'B0.SUM (tuần 0)'!$A562)</f>
        <v>0</v>
      </c>
      <c r="Q562" s="57">
        <f t="shared" si="47"/>
        <v>0</v>
      </c>
      <c r="R562" s="55"/>
      <c r="S562" s="55">
        <f>SUMIFS('B0.3.XK'!K:K,'B0.3.XK'!A:A,'B0.SUM (tuần 0)'!$A562)</f>
        <v>0</v>
      </c>
      <c r="T562" s="55"/>
      <c r="U562" s="55">
        <f>SUMIFS('B0.5.GT2'!K:K,'B0.5.GT2'!A:A,'B0.SUM (tuần 0)'!$A562)</f>
        <v>0</v>
      </c>
      <c r="V562" s="55">
        <f>SUMIFS('B0.4.OEM'!K:K,'B0.4.OEM'!A:A,'B0.SUM (tuần 0)'!$A562)</f>
        <v>0</v>
      </c>
      <c r="W562" s="55"/>
      <c r="X562" s="55">
        <f>SUMIFS('B0.8.Online'!K:K,'B0.8.Online'!A:A,'B0.SUM (tuần 0)'!$A562)</f>
        <v>0</v>
      </c>
      <c r="Y562" s="58">
        <f t="shared" si="48"/>
        <v>0</v>
      </c>
      <c r="Z562" s="55"/>
      <c r="AA562" s="55">
        <f>SUMIFS('B0.3.XK'!L:L,'B0.3.XK'!A:A,'B0.SUM (tuần 0)'!$A562)</f>
        <v>0</v>
      </c>
      <c r="AB562" s="55"/>
      <c r="AC562" s="55">
        <f>SUMIFS('B0.5.GT2'!L:L,'B0.5.GT2'!A:A,'B0.SUM (tuần 0)'!$A562)</f>
        <v>0</v>
      </c>
      <c r="AD562" s="55">
        <f>SUMIFS('B0.4.OEM'!L:L,'B0.4.OEM'!A:A,'B0.SUM (tuần 0)'!$A562)</f>
        <v>0</v>
      </c>
      <c r="AE562" s="55"/>
      <c r="AF562" s="55">
        <f>SUMIFS('B0.8.Online'!L:L,'B0.8.Online'!A:A,'B0.SUM (tuần 0)'!$A562)</f>
        <v>0</v>
      </c>
      <c r="AG562" s="59">
        <f t="shared" si="49"/>
        <v>0</v>
      </c>
      <c r="AH562" s="60"/>
      <c r="AI562" s="60">
        <f>SUMIFS('B0.3.XK'!M:M,'B0.3.XK'!A:A,'B0.SUM (tuần 0)'!$A562)</f>
        <v>0</v>
      </c>
      <c r="AJ562" s="60"/>
      <c r="AK562" s="60">
        <f>SUMIFS('B0.5.GT2'!M:M,'B0.5.GT2'!A:A,'B0.SUM (tuần 0)'!$A562)</f>
        <v>0</v>
      </c>
      <c r="AL562" s="55">
        <f>SUMIFS('B0.4.OEM'!M:M,'B0.4.OEM'!A:A,'B0.SUM (tuần 0)'!$A562)</f>
        <v>0</v>
      </c>
      <c r="AM562" s="60"/>
      <c r="AN562" s="60">
        <f>SUMIFS('B0.8.Online'!M:M,'B0.8.Online'!A:A,'B0.SUM (tuần 0)'!$A562)</f>
        <v>0</v>
      </c>
      <c r="AO562" s="61"/>
      <c r="AP562" s="1">
        <f>SUMIFS('B1.SUM (tuần 4)'!$I:$I,'B1.SUM (tuần 4)'!$A:$A,'B0.SUM (tuần 0)'!$A562)</f>
        <v>0</v>
      </c>
      <c r="AQ562" s="62">
        <f t="shared" si="50"/>
        <v>0</v>
      </c>
    </row>
    <row r="563" spans="1:43" ht="13.5" customHeight="1">
      <c r="A563" s="63">
        <v>2011020193</v>
      </c>
      <c r="B563" s="64" t="s">
        <v>863</v>
      </c>
      <c r="C563" s="64" t="s">
        <v>864</v>
      </c>
      <c r="D563" s="52" t="s">
        <v>309</v>
      </c>
      <c r="E563" s="52" t="s">
        <v>84</v>
      </c>
      <c r="F563" s="52"/>
      <c r="G563" s="52"/>
      <c r="H563" s="52">
        <v>2105</v>
      </c>
      <c r="I563" s="56">
        <f t="shared" si="46"/>
        <v>0</v>
      </c>
      <c r="J563" s="55"/>
      <c r="K563" s="55">
        <f>SUMIFS('B0.3.XK'!J:J,'B0.3.XK'!A:A,'B0.SUM (tuần 0)'!$A563)</f>
        <v>0</v>
      </c>
      <c r="L563" s="55"/>
      <c r="M563" s="55">
        <f>SUMIFS('B0.5.GT2'!K:K,'B0.5.GT2'!A:A,'B0.SUM (tuần 0)'!$A563)</f>
        <v>0</v>
      </c>
      <c r="N563" s="55">
        <f>SUMIFS('B0.4.OEM'!J:J,'B0.4.OEM'!A:A,'B0.SUM (tuần 0)'!$A563)</f>
        <v>0</v>
      </c>
      <c r="O563" s="55"/>
      <c r="P563" s="55">
        <f>SUMIFS('B0.8.Online'!J:J,'B0.8.Online'!A:A,'B0.SUM (tuần 0)'!$A563)</f>
        <v>0</v>
      </c>
      <c r="Q563" s="57">
        <f t="shared" si="47"/>
        <v>0</v>
      </c>
      <c r="R563" s="55"/>
      <c r="S563" s="55">
        <f>SUMIFS('B0.3.XK'!K:K,'B0.3.XK'!A:A,'B0.SUM (tuần 0)'!$A563)</f>
        <v>0</v>
      </c>
      <c r="T563" s="55"/>
      <c r="U563" s="55">
        <f>SUMIFS('B0.5.GT2'!K:K,'B0.5.GT2'!A:A,'B0.SUM (tuần 0)'!$A563)</f>
        <v>0</v>
      </c>
      <c r="V563" s="55">
        <f>SUMIFS('B0.4.OEM'!K:K,'B0.4.OEM'!A:A,'B0.SUM (tuần 0)'!$A563)</f>
        <v>0</v>
      </c>
      <c r="W563" s="55"/>
      <c r="X563" s="55">
        <f>SUMIFS('B0.8.Online'!K:K,'B0.8.Online'!A:A,'B0.SUM (tuần 0)'!$A563)</f>
        <v>0</v>
      </c>
      <c r="Y563" s="58">
        <f t="shared" si="48"/>
        <v>0</v>
      </c>
      <c r="Z563" s="55"/>
      <c r="AA563" s="55">
        <f>SUMIFS('B0.3.XK'!L:L,'B0.3.XK'!A:A,'B0.SUM (tuần 0)'!$A563)</f>
        <v>0</v>
      </c>
      <c r="AB563" s="55"/>
      <c r="AC563" s="55">
        <f>SUMIFS('B0.5.GT2'!L:L,'B0.5.GT2'!A:A,'B0.SUM (tuần 0)'!$A563)</f>
        <v>0</v>
      </c>
      <c r="AD563" s="55">
        <f>SUMIFS('B0.4.OEM'!L:L,'B0.4.OEM'!A:A,'B0.SUM (tuần 0)'!$A563)</f>
        <v>0</v>
      </c>
      <c r="AE563" s="55"/>
      <c r="AF563" s="55">
        <f>SUMIFS('B0.8.Online'!L:L,'B0.8.Online'!A:A,'B0.SUM (tuần 0)'!$A563)</f>
        <v>0</v>
      </c>
      <c r="AG563" s="59">
        <f t="shared" si="49"/>
        <v>0</v>
      </c>
      <c r="AH563" s="60"/>
      <c r="AI563" s="60">
        <f>SUMIFS('B0.3.XK'!M:M,'B0.3.XK'!A:A,'B0.SUM (tuần 0)'!$A563)</f>
        <v>0</v>
      </c>
      <c r="AJ563" s="60"/>
      <c r="AK563" s="60">
        <f>SUMIFS('B0.5.GT2'!M:M,'B0.5.GT2'!A:A,'B0.SUM (tuần 0)'!$A563)</f>
        <v>0</v>
      </c>
      <c r="AL563" s="55">
        <f>SUMIFS('B0.4.OEM'!M:M,'B0.4.OEM'!A:A,'B0.SUM (tuần 0)'!$A563)</f>
        <v>0</v>
      </c>
      <c r="AM563" s="60"/>
      <c r="AN563" s="60">
        <f>SUMIFS('B0.8.Online'!M:M,'B0.8.Online'!A:A,'B0.SUM (tuần 0)'!$A563)</f>
        <v>0</v>
      </c>
      <c r="AO563" s="61"/>
      <c r="AP563" s="1">
        <f>SUMIFS('B1.SUM (tuần 4)'!$I:$I,'B1.SUM (tuần 4)'!$A:$A,'B0.SUM (tuần 0)'!$A563)</f>
        <v>0</v>
      </c>
      <c r="AQ563" s="62">
        <f t="shared" si="50"/>
        <v>0</v>
      </c>
    </row>
    <row r="564" spans="1:43" ht="13.5" customHeight="1">
      <c r="A564" s="63">
        <v>2011020236</v>
      </c>
      <c r="B564" s="64" t="s">
        <v>865</v>
      </c>
      <c r="C564" s="64" t="s">
        <v>866</v>
      </c>
      <c r="D564" s="52" t="s">
        <v>309</v>
      </c>
      <c r="E564" s="52" t="s">
        <v>84</v>
      </c>
      <c r="F564" s="52"/>
      <c r="G564" s="52"/>
      <c r="H564" s="52">
        <v>21048</v>
      </c>
      <c r="I564" s="56">
        <f t="shared" si="46"/>
        <v>0</v>
      </c>
      <c r="J564" s="55"/>
      <c r="K564" s="55">
        <f>SUMIFS('B0.3.XK'!J:J,'B0.3.XK'!A:A,'B0.SUM (tuần 0)'!$A564)</f>
        <v>0</v>
      </c>
      <c r="L564" s="55"/>
      <c r="M564" s="55">
        <f>SUMIFS('B0.5.GT2'!K:K,'B0.5.GT2'!A:A,'B0.SUM (tuần 0)'!$A564)</f>
        <v>0</v>
      </c>
      <c r="N564" s="55">
        <f>SUMIFS('B0.4.OEM'!J:J,'B0.4.OEM'!A:A,'B0.SUM (tuần 0)'!$A564)</f>
        <v>0</v>
      </c>
      <c r="O564" s="55"/>
      <c r="P564" s="55">
        <f>SUMIFS('B0.8.Online'!J:J,'B0.8.Online'!A:A,'B0.SUM (tuần 0)'!$A564)</f>
        <v>0</v>
      </c>
      <c r="Q564" s="57">
        <f t="shared" si="47"/>
        <v>0</v>
      </c>
      <c r="R564" s="55"/>
      <c r="S564" s="55">
        <f>SUMIFS('B0.3.XK'!K:K,'B0.3.XK'!A:A,'B0.SUM (tuần 0)'!$A564)</f>
        <v>0</v>
      </c>
      <c r="T564" s="55"/>
      <c r="U564" s="55">
        <f>SUMIFS('B0.5.GT2'!K:K,'B0.5.GT2'!A:A,'B0.SUM (tuần 0)'!$A564)</f>
        <v>0</v>
      </c>
      <c r="V564" s="55">
        <f>SUMIFS('B0.4.OEM'!K:K,'B0.4.OEM'!A:A,'B0.SUM (tuần 0)'!$A564)</f>
        <v>0</v>
      </c>
      <c r="W564" s="55"/>
      <c r="X564" s="55">
        <f>SUMIFS('B0.8.Online'!K:K,'B0.8.Online'!A:A,'B0.SUM (tuần 0)'!$A564)</f>
        <v>0</v>
      </c>
      <c r="Y564" s="58">
        <f t="shared" si="48"/>
        <v>0</v>
      </c>
      <c r="Z564" s="55"/>
      <c r="AA564" s="55">
        <f>SUMIFS('B0.3.XK'!L:L,'B0.3.XK'!A:A,'B0.SUM (tuần 0)'!$A564)</f>
        <v>0</v>
      </c>
      <c r="AB564" s="55"/>
      <c r="AC564" s="55">
        <f>SUMIFS('B0.5.GT2'!L:L,'B0.5.GT2'!A:A,'B0.SUM (tuần 0)'!$A564)</f>
        <v>0</v>
      </c>
      <c r="AD564" s="55">
        <f>SUMIFS('B0.4.OEM'!L:L,'B0.4.OEM'!A:A,'B0.SUM (tuần 0)'!$A564)</f>
        <v>0</v>
      </c>
      <c r="AE564" s="55"/>
      <c r="AF564" s="55">
        <f>SUMIFS('B0.8.Online'!L:L,'B0.8.Online'!A:A,'B0.SUM (tuần 0)'!$A564)</f>
        <v>0</v>
      </c>
      <c r="AG564" s="59">
        <f t="shared" si="49"/>
        <v>0</v>
      </c>
      <c r="AH564" s="60"/>
      <c r="AI564" s="60">
        <f>SUMIFS('B0.3.XK'!M:M,'B0.3.XK'!A:A,'B0.SUM (tuần 0)'!$A564)</f>
        <v>0</v>
      </c>
      <c r="AJ564" s="60"/>
      <c r="AK564" s="60">
        <f>SUMIFS('B0.5.GT2'!M:M,'B0.5.GT2'!A:A,'B0.SUM (tuần 0)'!$A564)</f>
        <v>0</v>
      </c>
      <c r="AL564" s="55">
        <f>SUMIFS('B0.4.OEM'!M:M,'B0.4.OEM'!A:A,'B0.SUM (tuần 0)'!$A564)</f>
        <v>0</v>
      </c>
      <c r="AM564" s="60"/>
      <c r="AN564" s="60">
        <f>SUMIFS('B0.8.Online'!M:M,'B0.8.Online'!A:A,'B0.SUM (tuần 0)'!$A564)</f>
        <v>0</v>
      </c>
      <c r="AO564" s="61"/>
      <c r="AP564" s="1">
        <f>SUMIFS('B1.SUM (tuần 4)'!$I:$I,'B1.SUM (tuần 4)'!$A:$A,'B0.SUM (tuần 0)'!$A564)</f>
        <v>0</v>
      </c>
      <c r="AQ564" s="62">
        <f t="shared" si="50"/>
        <v>0</v>
      </c>
    </row>
    <row r="565" spans="1:43" ht="13.5" customHeight="1">
      <c r="A565" s="63">
        <v>2011020296</v>
      </c>
      <c r="B565" s="64" t="s">
        <v>867</v>
      </c>
      <c r="C565" s="64" t="s">
        <v>868</v>
      </c>
      <c r="D565" s="52" t="s">
        <v>309</v>
      </c>
      <c r="E565" s="52" t="s">
        <v>84</v>
      </c>
      <c r="F565" s="52"/>
      <c r="G565" s="52"/>
      <c r="H565" s="52">
        <v>2339</v>
      </c>
      <c r="I565" s="56">
        <f t="shared" si="46"/>
        <v>5000</v>
      </c>
      <c r="J565" s="55"/>
      <c r="K565" s="55">
        <f>SUMIFS('B0.3.XK'!J:J,'B0.3.XK'!A:A,'B0.SUM (tuần 0)'!$A565)</f>
        <v>0</v>
      </c>
      <c r="L565" s="55"/>
      <c r="M565" s="55">
        <f>SUMIFS('B0.5.GT2'!K:K,'B0.5.GT2'!A:A,'B0.SUM (tuần 0)'!$A565)</f>
        <v>0</v>
      </c>
      <c r="N565" s="55">
        <f>SUMIFS('B0.4.OEM'!J:J,'B0.4.OEM'!A:A,'B0.SUM (tuần 0)'!$A565)</f>
        <v>5000</v>
      </c>
      <c r="O565" s="55"/>
      <c r="P565" s="55">
        <f>SUMIFS('B0.8.Online'!J:J,'B0.8.Online'!A:A,'B0.SUM (tuần 0)'!$A565)</f>
        <v>0</v>
      </c>
      <c r="Q565" s="57">
        <f t="shared" si="47"/>
        <v>5200</v>
      </c>
      <c r="R565" s="55"/>
      <c r="S565" s="55">
        <f>SUMIFS('B0.3.XK'!K:K,'B0.3.XK'!A:A,'B0.SUM (tuần 0)'!$A565)</f>
        <v>200</v>
      </c>
      <c r="T565" s="55"/>
      <c r="U565" s="55">
        <f>SUMIFS('B0.5.GT2'!K:K,'B0.5.GT2'!A:A,'B0.SUM (tuần 0)'!$A565)</f>
        <v>0</v>
      </c>
      <c r="V565" s="55">
        <f>SUMIFS('B0.4.OEM'!K:K,'B0.4.OEM'!A:A,'B0.SUM (tuần 0)'!$A565)</f>
        <v>5000</v>
      </c>
      <c r="W565" s="55"/>
      <c r="X565" s="55">
        <f>SUMIFS('B0.8.Online'!K:K,'B0.8.Online'!A:A,'B0.SUM (tuần 0)'!$A565)</f>
        <v>0</v>
      </c>
      <c r="Y565" s="58">
        <f t="shared" si="48"/>
        <v>5000</v>
      </c>
      <c r="Z565" s="55"/>
      <c r="AA565" s="55">
        <f>SUMIFS('B0.3.XK'!L:L,'B0.3.XK'!A:A,'B0.SUM (tuần 0)'!$A565)</f>
        <v>0</v>
      </c>
      <c r="AB565" s="55"/>
      <c r="AC565" s="55">
        <f>SUMIFS('B0.5.GT2'!L:L,'B0.5.GT2'!A:A,'B0.SUM (tuần 0)'!$A565)</f>
        <v>0</v>
      </c>
      <c r="AD565" s="55">
        <f>SUMIFS('B0.4.OEM'!L:L,'B0.4.OEM'!A:A,'B0.SUM (tuần 0)'!$A565)</f>
        <v>5000</v>
      </c>
      <c r="AE565" s="55"/>
      <c r="AF565" s="55">
        <f>SUMIFS('B0.8.Online'!L:L,'B0.8.Online'!A:A,'B0.SUM (tuần 0)'!$A565)</f>
        <v>0</v>
      </c>
      <c r="AG565" s="59">
        <f t="shared" si="49"/>
        <v>5000</v>
      </c>
      <c r="AH565" s="60"/>
      <c r="AI565" s="60">
        <f>SUMIFS('B0.3.XK'!M:M,'B0.3.XK'!A:A,'B0.SUM (tuần 0)'!$A565)</f>
        <v>0</v>
      </c>
      <c r="AJ565" s="60"/>
      <c r="AK565" s="60">
        <f>SUMIFS('B0.5.GT2'!M:M,'B0.5.GT2'!A:A,'B0.SUM (tuần 0)'!$A565)</f>
        <v>0</v>
      </c>
      <c r="AL565" s="55">
        <f>SUMIFS('B0.4.OEM'!M:M,'B0.4.OEM'!A:A,'B0.SUM (tuần 0)'!$A565)</f>
        <v>5000</v>
      </c>
      <c r="AM565" s="60"/>
      <c r="AN565" s="60">
        <f>SUMIFS('B0.8.Online'!M:M,'B0.8.Online'!A:A,'B0.SUM (tuần 0)'!$A565)</f>
        <v>0</v>
      </c>
      <c r="AO565" s="61"/>
      <c r="AP565" s="1">
        <f>SUMIFS('B1.SUM (tuần 4)'!$I:$I,'B1.SUM (tuần 4)'!$A:$A,'B0.SUM (tuần 0)'!$A565)</f>
        <v>0</v>
      </c>
      <c r="AQ565" s="62">
        <f t="shared" si="50"/>
        <v>5000</v>
      </c>
    </row>
    <row r="566" spans="1:43" ht="13.5" customHeight="1">
      <c r="A566" s="63">
        <v>2011020298</v>
      </c>
      <c r="B566" s="64" t="s">
        <v>869</v>
      </c>
      <c r="C566" s="64" t="s">
        <v>870</v>
      </c>
      <c r="D566" s="52" t="s">
        <v>309</v>
      </c>
      <c r="E566" s="52" t="s">
        <v>84</v>
      </c>
      <c r="F566" s="52"/>
      <c r="G566" s="52"/>
      <c r="H566" s="52">
        <v>3245</v>
      </c>
      <c r="I566" s="56">
        <f t="shared" si="46"/>
        <v>5000</v>
      </c>
      <c r="J566" s="55"/>
      <c r="K566" s="55">
        <f>SUMIFS('B0.3.XK'!J:J,'B0.3.XK'!A:A,'B0.SUM (tuần 0)'!$A566)</f>
        <v>0</v>
      </c>
      <c r="L566" s="55"/>
      <c r="M566" s="55">
        <f>SUMIFS('B0.5.GT2'!K:K,'B0.5.GT2'!A:A,'B0.SUM (tuần 0)'!$A566)</f>
        <v>0</v>
      </c>
      <c r="N566" s="55">
        <f>SUMIFS('B0.4.OEM'!J:J,'B0.4.OEM'!A:A,'B0.SUM (tuần 0)'!$A566)</f>
        <v>5000</v>
      </c>
      <c r="O566" s="55"/>
      <c r="P566" s="55">
        <f>SUMIFS('B0.8.Online'!J:J,'B0.8.Online'!A:A,'B0.SUM (tuần 0)'!$A566)</f>
        <v>0</v>
      </c>
      <c r="Q566" s="57">
        <f t="shared" si="47"/>
        <v>5500</v>
      </c>
      <c r="R566" s="55"/>
      <c r="S566" s="55">
        <f>SUMIFS('B0.3.XK'!K:K,'B0.3.XK'!A:A,'B0.SUM (tuần 0)'!$A566)</f>
        <v>500</v>
      </c>
      <c r="T566" s="55"/>
      <c r="U566" s="55">
        <f>SUMIFS('B0.5.GT2'!K:K,'B0.5.GT2'!A:A,'B0.SUM (tuần 0)'!$A566)</f>
        <v>0</v>
      </c>
      <c r="V566" s="55">
        <f>SUMIFS('B0.4.OEM'!K:K,'B0.4.OEM'!A:A,'B0.SUM (tuần 0)'!$A566)</f>
        <v>5000</v>
      </c>
      <c r="W566" s="55"/>
      <c r="X566" s="55">
        <f>SUMIFS('B0.8.Online'!K:K,'B0.8.Online'!A:A,'B0.SUM (tuần 0)'!$A566)</f>
        <v>0</v>
      </c>
      <c r="Y566" s="58">
        <f t="shared" si="48"/>
        <v>5000</v>
      </c>
      <c r="Z566" s="55"/>
      <c r="AA566" s="55">
        <f>SUMIFS('B0.3.XK'!L:L,'B0.3.XK'!A:A,'B0.SUM (tuần 0)'!$A566)</f>
        <v>0</v>
      </c>
      <c r="AB566" s="55"/>
      <c r="AC566" s="55">
        <f>SUMIFS('B0.5.GT2'!L:L,'B0.5.GT2'!A:A,'B0.SUM (tuần 0)'!$A566)</f>
        <v>0</v>
      </c>
      <c r="AD566" s="55">
        <f>SUMIFS('B0.4.OEM'!L:L,'B0.4.OEM'!A:A,'B0.SUM (tuần 0)'!$A566)</f>
        <v>5000</v>
      </c>
      <c r="AE566" s="55"/>
      <c r="AF566" s="55">
        <f>SUMIFS('B0.8.Online'!L:L,'B0.8.Online'!A:A,'B0.SUM (tuần 0)'!$A566)</f>
        <v>0</v>
      </c>
      <c r="AG566" s="59">
        <f t="shared" si="49"/>
        <v>5000</v>
      </c>
      <c r="AH566" s="60"/>
      <c r="AI566" s="60">
        <f>SUMIFS('B0.3.XK'!M:M,'B0.3.XK'!A:A,'B0.SUM (tuần 0)'!$A566)</f>
        <v>0</v>
      </c>
      <c r="AJ566" s="60"/>
      <c r="AK566" s="60">
        <f>SUMIFS('B0.5.GT2'!M:M,'B0.5.GT2'!A:A,'B0.SUM (tuần 0)'!$A566)</f>
        <v>0</v>
      </c>
      <c r="AL566" s="55">
        <f>SUMIFS('B0.4.OEM'!M:M,'B0.4.OEM'!A:A,'B0.SUM (tuần 0)'!$A566)</f>
        <v>5000</v>
      </c>
      <c r="AM566" s="60"/>
      <c r="AN566" s="60">
        <f>SUMIFS('B0.8.Online'!M:M,'B0.8.Online'!A:A,'B0.SUM (tuần 0)'!$A566)</f>
        <v>0</v>
      </c>
      <c r="AO566" s="61"/>
      <c r="AP566" s="1">
        <f>SUMIFS('B1.SUM (tuần 4)'!$I:$I,'B1.SUM (tuần 4)'!$A:$A,'B0.SUM (tuần 0)'!$A566)</f>
        <v>0</v>
      </c>
      <c r="AQ566" s="62">
        <f t="shared" si="50"/>
        <v>5000</v>
      </c>
    </row>
    <row r="567" spans="1:43" ht="13.5" customHeight="1">
      <c r="A567" s="63">
        <v>2011020299</v>
      </c>
      <c r="B567" s="64" t="s">
        <v>871</v>
      </c>
      <c r="C567" s="64" t="s">
        <v>872</v>
      </c>
      <c r="D567" s="52" t="s">
        <v>309</v>
      </c>
      <c r="E567" s="52" t="s">
        <v>84</v>
      </c>
      <c r="F567" s="52"/>
      <c r="G567" s="52"/>
      <c r="H567" s="52">
        <v>2894</v>
      </c>
      <c r="I567" s="56">
        <f t="shared" si="46"/>
        <v>5000</v>
      </c>
      <c r="J567" s="55"/>
      <c r="K567" s="55">
        <f>SUMIFS('B0.3.XK'!J:J,'B0.3.XK'!A:A,'B0.SUM (tuần 0)'!$A567)</f>
        <v>0</v>
      </c>
      <c r="L567" s="55"/>
      <c r="M567" s="55">
        <f>SUMIFS('B0.5.GT2'!K:K,'B0.5.GT2'!A:A,'B0.SUM (tuần 0)'!$A567)</f>
        <v>0</v>
      </c>
      <c r="N567" s="55">
        <f>SUMIFS('B0.4.OEM'!J:J,'B0.4.OEM'!A:A,'B0.SUM (tuần 0)'!$A567)</f>
        <v>5000</v>
      </c>
      <c r="O567" s="55"/>
      <c r="P567" s="55">
        <f>SUMIFS('B0.8.Online'!J:J,'B0.8.Online'!A:A,'B0.SUM (tuần 0)'!$A567)</f>
        <v>0</v>
      </c>
      <c r="Q567" s="57">
        <f t="shared" si="47"/>
        <v>5000</v>
      </c>
      <c r="R567" s="55"/>
      <c r="S567" s="55">
        <f>SUMIFS('B0.3.XK'!K:K,'B0.3.XK'!A:A,'B0.SUM (tuần 0)'!$A567)</f>
        <v>0</v>
      </c>
      <c r="T567" s="55"/>
      <c r="U567" s="55">
        <f>SUMIFS('B0.5.GT2'!K:K,'B0.5.GT2'!A:A,'B0.SUM (tuần 0)'!$A567)</f>
        <v>0</v>
      </c>
      <c r="V567" s="55">
        <f>SUMIFS('B0.4.OEM'!K:K,'B0.4.OEM'!A:A,'B0.SUM (tuần 0)'!$A567)</f>
        <v>5000</v>
      </c>
      <c r="W567" s="55"/>
      <c r="X567" s="55">
        <f>SUMIFS('B0.8.Online'!K:K,'B0.8.Online'!A:A,'B0.SUM (tuần 0)'!$A567)</f>
        <v>0</v>
      </c>
      <c r="Y567" s="58">
        <f t="shared" si="48"/>
        <v>5000</v>
      </c>
      <c r="Z567" s="55"/>
      <c r="AA567" s="55">
        <f>SUMIFS('B0.3.XK'!L:L,'B0.3.XK'!A:A,'B0.SUM (tuần 0)'!$A567)</f>
        <v>0</v>
      </c>
      <c r="AB567" s="55"/>
      <c r="AC567" s="55">
        <f>SUMIFS('B0.5.GT2'!L:L,'B0.5.GT2'!A:A,'B0.SUM (tuần 0)'!$A567)</f>
        <v>0</v>
      </c>
      <c r="AD567" s="55">
        <f>SUMIFS('B0.4.OEM'!L:L,'B0.4.OEM'!A:A,'B0.SUM (tuần 0)'!$A567)</f>
        <v>5000</v>
      </c>
      <c r="AE567" s="55"/>
      <c r="AF567" s="55">
        <f>SUMIFS('B0.8.Online'!L:L,'B0.8.Online'!A:A,'B0.SUM (tuần 0)'!$A567)</f>
        <v>0</v>
      </c>
      <c r="AG567" s="59">
        <f t="shared" si="49"/>
        <v>5000</v>
      </c>
      <c r="AH567" s="60"/>
      <c r="AI567" s="60">
        <f>SUMIFS('B0.3.XK'!M:M,'B0.3.XK'!A:A,'B0.SUM (tuần 0)'!$A567)</f>
        <v>0</v>
      </c>
      <c r="AJ567" s="60"/>
      <c r="AK567" s="60">
        <f>SUMIFS('B0.5.GT2'!M:M,'B0.5.GT2'!A:A,'B0.SUM (tuần 0)'!$A567)</f>
        <v>0</v>
      </c>
      <c r="AL567" s="55">
        <f>SUMIFS('B0.4.OEM'!M:M,'B0.4.OEM'!A:A,'B0.SUM (tuần 0)'!$A567)</f>
        <v>5000</v>
      </c>
      <c r="AM567" s="60"/>
      <c r="AN567" s="60">
        <f>SUMIFS('B0.8.Online'!M:M,'B0.8.Online'!A:A,'B0.SUM (tuần 0)'!$A567)</f>
        <v>0</v>
      </c>
      <c r="AO567" s="61"/>
      <c r="AP567" s="1">
        <f>SUMIFS('B1.SUM (tuần 4)'!$I:$I,'B1.SUM (tuần 4)'!$A:$A,'B0.SUM (tuần 0)'!$A567)</f>
        <v>0</v>
      </c>
      <c r="AQ567" s="62">
        <f t="shared" si="50"/>
        <v>5000</v>
      </c>
    </row>
    <row r="568" spans="1:43" ht="13.5" customHeight="1">
      <c r="A568" s="63">
        <v>2011020304</v>
      </c>
      <c r="B568" s="64" t="s">
        <v>873</v>
      </c>
      <c r="C568" s="64" t="s">
        <v>870</v>
      </c>
      <c r="D568" s="52" t="s">
        <v>309</v>
      </c>
      <c r="E568" s="52" t="s">
        <v>84</v>
      </c>
      <c r="F568" s="52"/>
      <c r="G568" s="52"/>
      <c r="H568" s="52">
        <v>1315</v>
      </c>
      <c r="I568" s="56">
        <f t="shared" si="46"/>
        <v>2000</v>
      </c>
      <c r="J568" s="55"/>
      <c r="K568" s="55">
        <f>SUMIFS('B0.3.XK'!J:J,'B0.3.XK'!A:A,'B0.SUM (tuần 0)'!$A568)</f>
        <v>0</v>
      </c>
      <c r="L568" s="55"/>
      <c r="M568" s="55">
        <f>SUMIFS('B0.5.GT2'!K:K,'B0.5.GT2'!A:A,'B0.SUM (tuần 0)'!$A568)</f>
        <v>0</v>
      </c>
      <c r="N568" s="55">
        <f>SUMIFS('B0.4.OEM'!J:J,'B0.4.OEM'!A:A,'B0.SUM (tuần 0)'!$A568)</f>
        <v>2000</v>
      </c>
      <c r="O568" s="55"/>
      <c r="P568" s="55">
        <f>SUMIFS('B0.8.Online'!J:J,'B0.8.Online'!A:A,'B0.SUM (tuần 0)'!$A568)</f>
        <v>0</v>
      </c>
      <c r="Q568" s="57">
        <f t="shared" si="47"/>
        <v>2000</v>
      </c>
      <c r="R568" s="55"/>
      <c r="S568" s="55">
        <f>SUMIFS('B0.3.XK'!K:K,'B0.3.XK'!A:A,'B0.SUM (tuần 0)'!$A568)</f>
        <v>0</v>
      </c>
      <c r="T568" s="55"/>
      <c r="U568" s="55">
        <f>SUMIFS('B0.5.GT2'!K:K,'B0.5.GT2'!A:A,'B0.SUM (tuần 0)'!$A568)</f>
        <v>0</v>
      </c>
      <c r="V568" s="55">
        <f>SUMIFS('B0.4.OEM'!K:K,'B0.4.OEM'!A:A,'B0.SUM (tuần 0)'!$A568)</f>
        <v>2000</v>
      </c>
      <c r="W568" s="55"/>
      <c r="X568" s="55">
        <f>SUMIFS('B0.8.Online'!K:K,'B0.8.Online'!A:A,'B0.SUM (tuần 0)'!$A568)</f>
        <v>0</v>
      </c>
      <c r="Y568" s="58">
        <f t="shared" si="48"/>
        <v>2000</v>
      </c>
      <c r="Z568" s="55"/>
      <c r="AA568" s="55">
        <f>SUMIFS('B0.3.XK'!L:L,'B0.3.XK'!A:A,'B0.SUM (tuần 0)'!$A568)</f>
        <v>0</v>
      </c>
      <c r="AB568" s="55"/>
      <c r="AC568" s="55">
        <f>SUMIFS('B0.5.GT2'!L:L,'B0.5.GT2'!A:A,'B0.SUM (tuần 0)'!$A568)</f>
        <v>0</v>
      </c>
      <c r="AD568" s="55">
        <f>SUMIFS('B0.4.OEM'!L:L,'B0.4.OEM'!A:A,'B0.SUM (tuần 0)'!$A568)</f>
        <v>2000</v>
      </c>
      <c r="AE568" s="55"/>
      <c r="AF568" s="55">
        <f>SUMIFS('B0.8.Online'!L:L,'B0.8.Online'!A:A,'B0.SUM (tuần 0)'!$A568)</f>
        <v>0</v>
      </c>
      <c r="AG568" s="59">
        <f t="shared" si="49"/>
        <v>2000</v>
      </c>
      <c r="AH568" s="60"/>
      <c r="AI568" s="60">
        <f>SUMIFS('B0.3.XK'!M:M,'B0.3.XK'!A:A,'B0.SUM (tuần 0)'!$A568)</f>
        <v>0</v>
      </c>
      <c r="AJ568" s="60"/>
      <c r="AK568" s="60">
        <f>SUMIFS('B0.5.GT2'!M:M,'B0.5.GT2'!A:A,'B0.SUM (tuần 0)'!$A568)</f>
        <v>0</v>
      </c>
      <c r="AL568" s="55">
        <f>SUMIFS('B0.4.OEM'!M:M,'B0.4.OEM'!A:A,'B0.SUM (tuần 0)'!$A568)</f>
        <v>2000</v>
      </c>
      <c r="AM568" s="60"/>
      <c r="AN568" s="60">
        <f>SUMIFS('B0.8.Online'!M:M,'B0.8.Online'!A:A,'B0.SUM (tuần 0)'!$A568)</f>
        <v>0</v>
      </c>
      <c r="AO568" s="61"/>
      <c r="AP568" s="1">
        <f>SUMIFS('B1.SUM (tuần 4)'!$I:$I,'B1.SUM (tuần 4)'!$A:$A,'B0.SUM (tuần 0)'!$A568)</f>
        <v>0</v>
      </c>
      <c r="AQ568" s="62">
        <f t="shared" si="50"/>
        <v>2000</v>
      </c>
    </row>
    <row r="569" spans="1:43" ht="13.5" customHeight="1">
      <c r="A569" s="63">
        <v>2011020305</v>
      </c>
      <c r="B569" s="64" t="s">
        <v>874</v>
      </c>
      <c r="C569" s="64" t="s">
        <v>875</v>
      </c>
      <c r="D569" s="52" t="s">
        <v>309</v>
      </c>
      <c r="E569" s="52" t="s">
        <v>84</v>
      </c>
      <c r="F569" s="52"/>
      <c r="G569" s="52"/>
      <c r="H569" s="52">
        <v>5751</v>
      </c>
      <c r="I569" s="56">
        <f t="shared" si="46"/>
        <v>0</v>
      </c>
      <c r="J569" s="55"/>
      <c r="K569" s="55">
        <f>SUMIFS('B0.3.XK'!J:J,'B0.3.XK'!A:A,'B0.SUM (tuần 0)'!$A569)</f>
        <v>0</v>
      </c>
      <c r="L569" s="55"/>
      <c r="M569" s="55">
        <f>SUMIFS('B0.5.GT2'!K:K,'B0.5.GT2'!A:A,'B0.SUM (tuần 0)'!$A569)</f>
        <v>0</v>
      </c>
      <c r="N569" s="55">
        <f>SUMIFS('B0.4.OEM'!J:J,'B0.4.OEM'!A:A,'B0.SUM (tuần 0)'!$A569)</f>
        <v>0</v>
      </c>
      <c r="O569" s="55"/>
      <c r="P569" s="55">
        <f>SUMIFS('B0.8.Online'!J:J,'B0.8.Online'!A:A,'B0.SUM (tuần 0)'!$A569)</f>
        <v>0</v>
      </c>
      <c r="Q569" s="57">
        <f t="shared" si="47"/>
        <v>0</v>
      </c>
      <c r="R569" s="55"/>
      <c r="S569" s="55">
        <f>SUMIFS('B0.3.XK'!K:K,'B0.3.XK'!A:A,'B0.SUM (tuần 0)'!$A569)</f>
        <v>0</v>
      </c>
      <c r="T569" s="55"/>
      <c r="U569" s="55">
        <f>SUMIFS('B0.5.GT2'!K:K,'B0.5.GT2'!A:A,'B0.SUM (tuần 0)'!$A569)</f>
        <v>0</v>
      </c>
      <c r="V569" s="55">
        <f>SUMIFS('B0.4.OEM'!K:K,'B0.4.OEM'!A:A,'B0.SUM (tuần 0)'!$A569)</f>
        <v>0</v>
      </c>
      <c r="W569" s="55"/>
      <c r="X569" s="55">
        <f>SUMIFS('B0.8.Online'!K:K,'B0.8.Online'!A:A,'B0.SUM (tuần 0)'!$A569)</f>
        <v>0</v>
      </c>
      <c r="Y569" s="58">
        <f t="shared" si="48"/>
        <v>0</v>
      </c>
      <c r="Z569" s="55"/>
      <c r="AA569" s="55">
        <f>SUMIFS('B0.3.XK'!L:L,'B0.3.XK'!A:A,'B0.SUM (tuần 0)'!$A569)</f>
        <v>0</v>
      </c>
      <c r="AB569" s="55"/>
      <c r="AC569" s="55">
        <f>SUMIFS('B0.5.GT2'!L:L,'B0.5.GT2'!A:A,'B0.SUM (tuần 0)'!$A569)</f>
        <v>0</v>
      </c>
      <c r="AD569" s="55">
        <f>SUMIFS('B0.4.OEM'!L:L,'B0.4.OEM'!A:A,'B0.SUM (tuần 0)'!$A569)</f>
        <v>0</v>
      </c>
      <c r="AE569" s="55"/>
      <c r="AF569" s="55">
        <f>SUMIFS('B0.8.Online'!L:L,'B0.8.Online'!A:A,'B0.SUM (tuần 0)'!$A569)</f>
        <v>0</v>
      </c>
      <c r="AG569" s="59">
        <f t="shared" si="49"/>
        <v>0</v>
      </c>
      <c r="AH569" s="60"/>
      <c r="AI569" s="60">
        <f>SUMIFS('B0.3.XK'!M:M,'B0.3.XK'!A:A,'B0.SUM (tuần 0)'!$A569)</f>
        <v>0</v>
      </c>
      <c r="AJ569" s="60"/>
      <c r="AK569" s="60">
        <f>SUMIFS('B0.5.GT2'!M:M,'B0.5.GT2'!A:A,'B0.SUM (tuần 0)'!$A569)</f>
        <v>0</v>
      </c>
      <c r="AL569" s="55">
        <f>SUMIFS('B0.4.OEM'!M:M,'B0.4.OEM'!A:A,'B0.SUM (tuần 0)'!$A569)</f>
        <v>0</v>
      </c>
      <c r="AM569" s="60"/>
      <c r="AN569" s="60">
        <f>SUMIFS('B0.8.Online'!M:M,'B0.8.Online'!A:A,'B0.SUM (tuần 0)'!$A569)</f>
        <v>0</v>
      </c>
      <c r="AO569" s="61"/>
      <c r="AP569" s="1">
        <f>SUMIFS('B1.SUM (tuần 4)'!$I:$I,'B1.SUM (tuần 4)'!$A:$A,'B0.SUM (tuần 0)'!$A569)</f>
        <v>0</v>
      </c>
      <c r="AQ569" s="62">
        <f t="shared" si="50"/>
        <v>0</v>
      </c>
    </row>
    <row r="570" spans="1:43" ht="13.5" customHeight="1">
      <c r="A570" s="63">
        <v>2011020334</v>
      </c>
      <c r="B570" s="64" t="s">
        <v>876</v>
      </c>
      <c r="C570" s="64" t="s">
        <v>870</v>
      </c>
      <c r="D570" s="52" t="s">
        <v>309</v>
      </c>
      <c r="E570" s="52" t="s">
        <v>84</v>
      </c>
      <c r="F570" s="52"/>
      <c r="G570" s="52"/>
      <c r="H570" s="52">
        <v>7235</v>
      </c>
      <c r="I570" s="56">
        <f t="shared" si="46"/>
        <v>0</v>
      </c>
      <c r="J570" s="55"/>
      <c r="K570" s="55">
        <f>SUMIFS('B0.3.XK'!J:J,'B0.3.XK'!A:A,'B0.SUM (tuần 0)'!$A570)</f>
        <v>0</v>
      </c>
      <c r="L570" s="55"/>
      <c r="M570" s="55">
        <f>SUMIFS('B0.5.GT2'!K:K,'B0.5.GT2'!A:A,'B0.SUM (tuần 0)'!$A570)</f>
        <v>0</v>
      </c>
      <c r="N570" s="55">
        <f>SUMIFS('B0.4.OEM'!J:J,'B0.4.OEM'!A:A,'B0.SUM (tuần 0)'!$A570)</f>
        <v>0</v>
      </c>
      <c r="O570" s="55"/>
      <c r="P570" s="55">
        <f>SUMIFS('B0.8.Online'!J:J,'B0.8.Online'!A:A,'B0.SUM (tuần 0)'!$A570)</f>
        <v>0</v>
      </c>
      <c r="Q570" s="57">
        <f t="shared" si="47"/>
        <v>0</v>
      </c>
      <c r="R570" s="55"/>
      <c r="S570" s="55">
        <f>SUMIFS('B0.3.XK'!K:K,'B0.3.XK'!A:A,'B0.SUM (tuần 0)'!$A570)</f>
        <v>0</v>
      </c>
      <c r="T570" s="55"/>
      <c r="U570" s="55">
        <f>SUMIFS('B0.5.GT2'!K:K,'B0.5.GT2'!A:A,'B0.SUM (tuần 0)'!$A570)</f>
        <v>0</v>
      </c>
      <c r="V570" s="55">
        <f>SUMIFS('B0.4.OEM'!K:K,'B0.4.OEM'!A:A,'B0.SUM (tuần 0)'!$A570)</f>
        <v>0</v>
      </c>
      <c r="W570" s="55"/>
      <c r="X570" s="55">
        <f>SUMIFS('B0.8.Online'!K:K,'B0.8.Online'!A:A,'B0.SUM (tuần 0)'!$A570)</f>
        <v>0</v>
      </c>
      <c r="Y570" s="58">
        <f t="shared" si="48"/>
        <v>0</v>
      </c>
      <c r="Z570" s="55"/>
      <c r="AA570" s="55">
        <f>SUMIFS('B0.3.XK'!L:L,'B0.3.XK'!A:A,'B0.SUM (tuần 0)'!$A570)</f>
        <v>0</v>
      </c>
      <c r="AB570" s="55"/>
      <c r="AC570" s="55">
        <f>SUMIFS('B0.5.GT2'!L:L,'B0.5.GT2'!A:A,'B0.SUM (tuần 0)'!$A570)</f>
        <v>0</v>
      </c>
      <c r="AD570" s="55">
        <f>SUMIFS('B0.4.OEM'!L:L,'B0.4.OEM'!A:A,'B0.SUM (tuần 0)'!$A570)</f>
        <v>0</v>
      </c>
      <c r="AE570" s="55"/>
      <c r="AF570" s="55">
        <f>SUMIFS('B0.8.Online'!L:L,'B0.8.Online'!A:A,'B0.SUM (tuần 0)'!$A570)</f>
        <v>0</v>
      </c>
      <c r="AG570" s="59">
        <f t="shared" si="49"/>
        <v>0</v>
      </c>
      <c r="AH570" s="60"/>
      <c r="AI570" s="60">
        <f>SUMIFS('B0.3.XK'!M:M,'B0.3.XK'!A:A,'B0.SUM (tuần 0)'!$A570)</f>
        <v>0</v>
      </c>
      <c r="AJ570" s="60"/>
      <c r="AK570" s="60">
        <f>SUMIFS('B0.5.GT2'!M:M,'B0.5.GT2'!A:A,'B0.SUM (tuần 0)'!$A570)</f>
        <v>0</v>
      </c>
      <c r="AL570" s="55">
        <f>SUMIFS('B0.4.OEM'!M:M,'B0.4.OEM'!A:A,'B0.SUM (tuần 0)'!$A570)</f>
        <v>0</v>
      </c>
      <c r="AM570" s="60"/>
      <c r="AN570" s="60">
        <f>SUMIFS('B0.8.Online'!M:M,'B0.8.Online'!A:A,'B0.SUM (tuần 0)'!$A570)</f>
        <v>0</v>
      </c>
      <c r="AO570" s="61"/>
      <c r="AP570" s="1">
        <f>SUMIFS('B1.SUM (tuần 4)'!$I:$I,'B1.SUM (tuần 4)'!$A:$A,'B0.SUM (tuần 0)'!$A570)</f>
        <v>0</v>
      </c>
      <c r="AQ570" s="62">
        <f t="shared" si="50"/>
        <v>0</v>
      </c>
    </row>
    <row r="571" spans="1:43" ht="13.5" customHeight="1">
      <c r="A571" s="63">
        <v>2011020368</v>
      </c>
      <c r="B571" s="64" t="s">
        <v>877</v>
      </c>
      <c r="C571" s="64" t="s">
        <v>878</v>
      </c>
      <c r="D571" s="52" t="s">
        <v>309</v>
      </c>
      <c r="E571" s="52" t="s">
        <v>84</v>
      </c>
      <c r="F571" s="52"/>
      <c r="G571" s="52"/>
      <c r="H571" s="52">
        <v>13523</v>
      </c>
      <c r="I571" s="56">
        <f t="shared" si="46"/>
        <v>511</v>
      </c>
      <c r="J571" s="55"/>
      <c r="K571" s="55">
        <f>SUMIFS('B0.3.XK'!J:J,'B0.3.XK'!A:A,'B0.SUM (tuần 0)'!$A571)</f>
        <v>0</v>
      </c>
      <c r="L571" s="55"/>
      <c r="M571" s="55">
        <f>SUMIFS('B0.5.GT2'!K:K,'B0.5.GT2'!A:A,'B0.SUM (tuần 0)'!$A571)</f>
        <v>0</v>
      </c>
      <c r="N571" s="55">
        <f>SUMIFS('B0.4.OEM'!J:J,'B0.4.OEM'!A:A,'B0.SUM (tuần 0)'!$A571)</f>
        <v>500</v>
      </c>
      <c r="O571" s="55"/>
      <c r="P571" s="55">
        <f>SUMIFS('B0.8.Online'!J:J,'B0.8.Online'!A:A,'B0.SUM (tuần 0)'!$A571)</f>
        <v>11</v>
      </c>
      <c r="Q571" s="57">
        <f t="shared" si="47"/>
        <v>515</v>
      </c>
      <c r="R571" s="55"/>
      <c r="S571" s="55">
        <f>SUMIFS('B0.3.XK'!K:K,'B0.3.XK'!A:A,'B0.SUM (tuần 0)'!$A571)</f>
        <v>0</v>
      </c>
      <c r="T571" s="55"/>
      <c r="U571" s="55">
        <f>SUMIFS('B0.5.GT2'!K:K,'B0.5.GT2'!A:A,'B0.SUM (tuần 0)'!$A571)</f>
        <v>0</v>
      </c>
      <c r="V571" s="55">
        <f>SUMIFS('B0.4.OEM'!K:K,'B0.4.OEM'!A:A,'B0.SUM (tuần 0)'!$A571)</f>
        <v>500</v>
      </c>
      <c r="W571" s="55"/>
      <c r="X571" s="55">
        <f>SUMIFS('B0.8.Online'!K:K,'B0.8.Online'!A:A,'B0.SUM (tuần 0)'!$A571)</f>
        <v>15</v>
      </c>
      <c r="Y571" s="58">
        <f t="shared" si="48"/>
        <v>515</v>
      </c>
      <c r="Z571" s="55"/>
      <c r="AA571" s="55">
        <f>SUMIFS('B0.3.XK'!L:L,'B0.3.XK'!A:A,'B0.SUM (tuần 0)'!$A571)</f>
        <v>0</v>
      </c>
      <c r="AB571" s="55"/>
      <c r="AC571" s="55">
        <f>SUMIFS('B0.5.GT2'!L:L,'B0.5.GT2'!A:A,'B0.SUM (tuần 0)'!$A571)</f>
        <v>0</v>
      </c>
      <c r="AD571" s="55">
        <f>SUMIFS('B0.4.OEM'!L:L,'B0.4.OEM'!A:A,'B0.SUM (tuần 0)'!$A571)</f>
        <v>500</v>
      </c>
      <c r="AE571" s="55"/>
      <c r="AF571" s="55">
        <f>SUMIFS('B0.8.Online'!L:L,'B0.8.Online'!A:A,'B0.SUM (tuần 0)'!$A571)</f>
        <v>15</v>
      </c>
      <c r="AG571" s="59">
        <f t="shared" si="49"/>
        <v>510</v>
      </c>
      <c r="AH571" s="60"/>
      <c r="AI571" s="60">
        <f>SUMIFS('B0.3.XK'!M:M,'B0.3.XK'!A:A,'B0.SUM (tuần 0)'!$A571)</f>
        <v>0</v>
      </c>
      <c r="AJ571" s="60"/>
      <c r="AK571" s="60">
        <f>SUMIFS('B0.5.GT2'!M:M,'B0.5.GT2'!A:A,'B0.SUM (tuần 0)'!$A571)</f>
        <v>0</v>
      </c>
      <c r="AL571" s="55">
        <f>SUMIFS('B0.4.OEM'!M:M,'B0.4.OEM'!A:A,'B0.SUM (tuần 0)'!$A571)</f>
        <v>500</v>
      </c>
      <c r="AM571" s="60"/>
      <c r="AN571" s="60">
        <f>SUMIFS('B0.8.Online'!M:M,'B0.8.Online'!A:A,'B0.SUM (tuần 0)'!$A571)</f>
        <v>10</v>
      </c>
      <c r="AO571" s="61"/>
      <c r="AP571" s="1">
        <f>SUMIFS('B1.SUM (tuần 4)'!$I:$I,'B1.SUM (tuần 4)'!$A:$A,'B0.SUM (tuần 0)'!$A571)</f>
        <v>0</v>
      </c>
      <c r="AQ571" s="62">
        <f t="shared" si="50"/>
        <v>511</v>
      </c>
    </row>
    <row r="572" spans="1:43" ht="13.5" customHeight="1">
      <c r="A572" s="63">
        <v>2011020415</v>
      </c>
      <c r="B572" s="64" t="s">
        <v>879</v>
      </c>
      <c r="C572" s="64" t="s">
        <v>880</v>
      </c>
      <c r="D572" s="52" t="s">
        <v>309</v>
      </c>
      <c r="E572" s="52" t="s">
        <v>84</v>
      </c>
      <c r="F572" s="52"/>
      <c r="G572" s="52"/>
      <c r="H572" s="52">
        <v>4604</v>
      </c>
      <c r="I572" s="56">
        <f t="shared" si="46"/>
        <v>0</v>
      </c>
      <c r="J572" s="55"/>
      <c r="K572" s="55">
        <f>SUMIFS('B0.3.XK'!J:J,'B0.3.XK'!A:A,'B0.SUM (tuần 0)'!$A572)</f>
        <v>0</v>
      </c>
      <c r="L572" s="55"/>
      <c r="M572" s="55">
        <f>SUMIFS('B0.5.GT2'!K:K,'B0.5.GT2'!A:A,'B0.SUM (tuần 0)'!$A572)</f>
        <v>0</v>
      </c>
      <c r="N572" s="55">
        <f>SUMIFS('B0.4.OEM'!J:J,'B0.4.OEM'!A:A,'B0.SUM (tuần 0)'!$A572)</f>
        <v>0</v>
      </c>
      <c r="O572" s="55"/>
      <c r="P572" s="55">
        <f>SUMIFS('B0.8.Online'!J:J,'B0.8.Online'!A:A,'B0.SUM (tuần 0)'!$A572)</f>
        <v>0</v>
      </c>
      <c r="Q572" s="57">
        <f t="shared" si="47"/>
        <v>0</v>
      </c>
      <c r="R572" s="55"/>
      <c r="S572" s="55">
        <f>SUMIFS('B0.3.XK'!K:K,'B0.3.XK'!A:A,'B0.SUM (tuần 0)'!$A572)</f>
        <v>0</v>
      </c>
      <c r="T572" s="55"/>
      <c r="U572" s="55">
        <f>SUMIFS('B0.5.GT2'!K:K,'B0.5.GT2'!A:A,'B0.SUM (tuần 0)'!$A572)</f>
        <v>0</v>
      </c>
      <c r="V572" s="55">
        <f>SUMIFS('B0.4.OEM'!K:K,'B0.4.OEM'!A:A,'B0.SUM (tuần 0)'!$A572)</f>
        <v>0</v>
      </c>
      <c r="W572" s="55"/>
      <c r="X572" s="55">
        <f>SUMIFS('B0.8.Online'!K:K,'B0.8.Online'!A:A,'B0.SUM (tuần 0)'!$A572)</f>
        <v>0</v>
      </c>
      <c r="Y572" s="58">
        <f t="shared" si="48"/>
        <v>0</v>
      </c>
      <c r="Z572" s="55"/>
      <c r="AA572" s="55">
        <f>SUMIFS('B0.3.XK'!L:L,'B0.3.XK'!A:A,'B0.SUM (tuần 0)'!$A572)</f>
        <v>0</v>
      </c>
      <c r="AB572" s="55"/>
      <c r="AC572" s="55">
        <f>SUMIFS('B0.5.GT2'!L:L,'B0.5.GT2'!A:A,'B0.SUM (tuần 0)'!$A572)</f>
        <v>0</v>
      </c>
      <c r="AD572" s="55">
        <f>SUMIFS('B0.4.OEM'!L:L,'B0.4.OEM'!A:A,'B0.SUM (tuần 0)'!$A572)</f>
        <v>0</v>
      </c>
      <c r="AE572" s="55"/>
      <c r="AF572" s="55">
        <f>SUMIFS('B0.8.Online'!L:L,'B0.8.Online'!A:A,'B0.SUM (tuần 0)'!$A572)</f>
        <v>0</v>
      </c>
      <c r="AG572" s="59">
        <f t="shared" si="49"/>
        <v>0</v>
      </c>
      <c r="AH572" s="60"/>
      <c r="AI572" s="60">
        <f>SUMIFS('B0.3.XK'!M:M,'B0.3.XK'!A:A,'B0.SUM (tuần 0)'!$A572)</f>
        <v>0</v>
      </c>
      <c r="AJ572" s="60"/>
      <c r="AK572" s="60">
        <f>SUMIFS('B0.5.GT2'!M:M,'B0.5.GT2'!A:A,'B0.SUM (tuần 0)'!$A572)</f>
        <v>0</v>
      </c>
      <c r="AL572" s="55">
        <f>SUMIFS('B0.4.OEM'!M:M,'B0.4.OEM'!A:A,'B0.SUM (tuần 0)'!$A572)</f>
        <v>0</v>
      </c>
      <c r="AM572" s="60"/>
      <c r="AN572" s="60">
        <f>SUMIFS('B0.8.Online'!M:M,'B0.8.Online'!A:A,'B0.SUM (tuần 0)'!$A572)</f>
        <v>0</v>
      </c>
      <c r="AO572" s="61"/>
      <c r="AP572" s="1">
        <f>SUMIFS('B1.SUM (tuần 4)'!$I:$I,'B1.SUM (tuần 4)'!$A:$A,'B0.SUM (tuần 0)'!$A572)</f>
        <v>0</v>
      </c>
      <c r="AQ572" s="62">
        <f t="shared" si="50"/>
        <v>0</v>
      </c>
    </row>
    <row r="573" spans="1:43" ht="13.5" customHeight="1">
      <c r="A573" s="63">
        <v>2011020457</v>
      </c>
      <c r="B573" s="64" t="s">
        <v>881</v>
      </c>
      <c r="C573" s="64" t="s">
        <v>882</v>
      </c>
      <c r="D573" s="52" t="s">
        <v>309</v>
      </c>
      <c r="E573" s="52" t="s">
        <v>84</v>
      </c>
      <c r="F573" s="52"/>
      <c r="G573" s="52"/>
      <c r="H573" s="52">
        <v>264</v>
      </c>
      <c r="I573" s="56">
        <f t="shared" si="46"/>
        <v>0</v>
      </c>
      <c r="J573" s="55"/>
      <c r="K573" s="55">
        <f>SUMIFS('B0.3.XK'!J:J,'B0.3.XK'!A:A,'B0.SUM (tuần 0)'!$A573)</f>
        <v>0</v>
      </c>
      <c r="L573" s="55"/>
      <c r="M573" s="55">
        <f>SUMIFS('B0.5.GT2'!K:K,'B0.5.GT2'!A:A,'B0.SUM (tuần 0)'!$A573)</f>
        <v>0</v>
      </c>
      <c r="N573" s="55">
        <f>SUMIFS('B0.4.OEM'!J:J,'B0.4.OEM'!A:A,'B0.SUM (tuần 0)'!$A573)</f>
        <v>0</v>
      </c>
      <c r="O573" s="55"/>
      <c r="P573" s="55">
        <f>SUMIFS('B0.8.Online'!J:J,'B0.8.Online'!A:A,'B0.SUM (tuần 0)'!$A573)</f>
        <v>0</v>
      </c>
      <c r="Q573" s="57">
        <f t="shared" si="47"/>
        <v>0</v>
      </c>
      <c r="R573" s="55"/>
      <c r="S573" s="55">
        <f>SUMIFS('B0.3.XK'!K:K,'B0.3.XK'!A:A,'B0.SUM (tuần 0)'!$A573)</f>
        <v>0</v>
      </c>
      <c r="T573" s="55"/>
      <c r="U573" s="55">
        <f>SUMIFS('B0.5.GT2'!K:K,'B0.5.GT2'!A:A,'B0.SUM (tuần 0)'!$A573)</f>
        <v>0</v>
      </c>
      <c r="V573" s="55">
        <f>SUMIFS('B0.4.OEM'!K:K,'B0.4.OEM'!A:A,'B0.SUM (tuần 0)'!$A573)</f>
        <v>0</v>
      </c>
      <c r="W573" s="55"/>
      <c r="X573" s="55">
        <f>SUMIFS('B0.8.Online'!K:K,'B0.8.Online'!A:A,'B0.SUM (tuần 0)'!$A573)</f>
        <v>0</v>
      </c>
      <c r="Y573" s="58">
        <f t="shared" si="48"/>
        <v>0</v>
      </c>
      <c r="Z573" s="55"/>
      <c r="AA573" s="55">
        <f>SUMIFS('B0.3.XK'!L:L,'B0.3.XK'!A:A,'B0.SUM (tuần 0)'!$A573)</f>
        <v>0</v>
      </c>
      <c r="AB573" s="55"/>
      <c r="AC573" s="55">
        <f>SUMIFS('B0.5.GT2'!L:L,'B0.5.GT2'!A:A,'B0.SUM (tuần 0)'!$A573)</f>
        <v>0</v>
      </c>
      <c r="AD573" s="55">
        <f>SUMIFS('B0.4.OEM'!L:L,'B0.4.OEM'!A:A,'B0.SUM (tuần 0)'!$A573)</f>
        <v>0</v>
      </c>
      <c r="AE573" s="55"/>
      <c r="AF573" s="55">
        <f>SUMIFS('B0.8.Online'!L:L,'B0.8.Online'!A:A,'B0.SUM (tuần 0)'!$A573)</f>
        <v>0</v>
      </c>
      <c r="AG573" s="59">
        <f t="shared" si="49"/>
        <v>0</v>
      </c>
      <c r="AH573" s="60"/>
      <c r="AI573" s="60">
        <f>SUMIFS('B0.3.XK'!M:M,'B0.3.XK'!A:A,'B0.SUM (tuần 0)'!$A573)</f>
        <v>0</v>
      </c>
      <c r="AJ573" s="60"/>
      <c r="AK573" s="60">
        <f>SUMIFS('B0.5.GT2'!M:M,'B0.5.GT2'!A:A,'B0.SUM (tuần 0)'!$A573)</f>
        <v>0</v>
      </c>
      <c r="AL573" s="55">
        <f>SUMIFS('B0.4.OEM'!M:M,'B0.4.OEM'!A:A,'B0.SUM (tuần 0)'!$A573)</f>
        <v>0</v>
      </c>
      <c r="AM573" s="60"/>
      <c r="AN573" s="60">
        <f>SUMIFS('B0.8.Online'!M:M,'B0.8.Online'!A:A,'B0.SUM (tuần 0)'!$A573)</f>
        <v>0</v>
      </c>
      <c r="AO573" s="61"/>
      <c r="AP573" s="1">
        <f>SUMIFS('B1.SUM (tuần 4)'!$I:$I,'B1.SUM (tuần 4)'!$A:$A,'B0.SUM (tuần 0)'!$A573)</f>
        <v>0</v>
      </c>
      <c r="AQ573" s="62">
        <f t="shared" si="50"/>
        <v>0</v>
      </c>
    </row>
    <row r="574" spans="1:43" ht="13.5" customHeight="1">
      <c r="A574" s="63">
        <v>2011020459</v>
      </c>
      <c r="B574" s="64" t="s">
        <v>883</v>
      </c>
      <c r="C574" s="64" t="s">
        <v>884</v>
      </c>
      <c r="D574" s="52" t="s">
        <v>309</v>
      </c>
      <c r="E574" s="52" t="s">
        <v>84</v>
      </c>
      <c r="F574" s="52"/>
      <c r="G574" s="52"/>
      <c r="H574" s="52">
        <v>1315</v>
      </c>
      <c r="I574" s="56">
        <f t="shared" si="46"/>
        <v>0</v>
      </c>
      <c r="J574" s="55"/>
      <c r="K574" s="55">
        <f>SUMIFS('B0.3.XK'!J:J,'B0.3.XK'!A:A,'B0.SUM (tuần 0)'!$A574)</f>
        <v>0</v>
      </c>
      <c r="L574" s="55"/>
      <c r="M574" s="55">
        <f>SUMIFS('B0.5.GT2'!K:K,'B0.5.GT2'!A:A,'B0.SUM (tuần 0)'!$A574)</f>
        <v>0</v>
      </c>
      <c r="N574" s="55">
        <f>SUMIFS('B0.4.OEM'!J:J,'B0.4.OEM'!A:A,'B0.SUM (tuần 0)'!$A574)</f>
        <v>0</v>
      </c>
      <c r="O574" s="55"/>
      <c r="P574" s="55">
        <f>SUMIFS('B0.8.Online'!J:J,'B0.8.Online'!A:A,'B0.SUM (tuần 0)'!$A574)</f>
        <v>0</v>
      </c>
      <c r="Q574" s="57">
        <f t="shared" si="47"/>
        <v>0</v>
      </c>
      <c r="R574" s="55"/>
      <c r="S574" s="55">
        <f>SUMIFS('B0.3.XK'!K:K,'B0.3.XK'!A:A,'B0.SUM (tuần 0)'!$A574)</f>
        <v>0</v>
      </c>
      <c r="T574" s="55"/>
      <c r="U574" s="55">
        <f>SUMIFS('B0.5.GT2'!K:K,'B0.5.GT2'!A:A,'B0.SUM (tuần 0)'!$A574)</f>
        <v>0</v>
      </c>
      <c r="V574" s="55">
        <f>SUMIFS('B0.4.OEM'!K:K,'B0.4.OEM'!A:A,'B0.SUM (tuần 0)'!$A574)</f>
        <v>0</v>
      </c>
      <c r="W574" s="55"/>
      <c r="X574" s="55">
        <f>SUMIFS('B0.8.Online'!K:K,'B0.8.Online'!A:A,'B0.SUM (tuần 0)'!$A574)</f>
        <v>0</v>
      </c>
      <c r="Y574" s="58">
        <f t="shared" si="48"/>
        <v>0</v>
      </c>
      <c r="Z574" s="55"/>
      <c r="AA574" s="55">
        <f>SUMIFS('B0.3.XK'!L:L,'B0.3.XK'!A:A,'B0.SUM (tuần 0)'!$A574)</f>
        <v>0</v>
      </c>
      <c r="AB574" s="55"/>
      <c r="AC574" s="55">
        <f>SUMIFS('B0.5.GT2'!L:L,'B0.5.GT2'!A:A,'B0.SUM (tuần 0)'!$A574)</f>
        <v>0</v>
      </c>
      <c r="AD574" s="55">
        <f>SUMIFS('B0.4.OEM'!L:L,'B0.4.OEM'!A:A,'B0.SUM (tuần 0)'!$A574)</f>
        <v>0</v>
      </c>
      <c r="AE574" s="55"/>
      <c r="AF574" s="55">
        <f>SUMIFS('B0.8.Online'!L:L,'B0.8.Online'!A:A,'B0.SUM (tuần 0)'!$A574)</f>
        <v>0</v>
      </c>
      <c r="AG574" s="59">
        <f t="shared" si="49"/>
        <v>0</v>
      </c>
      <c r="AH574" s="60"/>
      <c r="AI574" s="60">
        <f>SUMIFS('B0.3.XK'!M:M,'B0.3.XK'!A:A,'B0.SUM (tuần 0)'!$A574)</f>
        <v>0</v>
      </c>
      <c r="AJ574" s="60"/>
      <c r="AK574" s="60">
        <f>SUMIFS('B0.5.GT2'!M:M,'B0.5.GT2'!A:A,'B0.SUM (tuần 0)'!$A574)</f>
        <v>0</v>
      </c>
      <c r="AL574" s="55">
        <f>SUMIFS('B0.4.OEM'!M:M,'B0.4.OEM'!A:A,'B0.SUM (tuần 0)'!$A574)</f>
        <v>0</v>
      </c>
      <c r="AM574" s="60"/>
      <c r="AN574" s="60">
        <f>SUMIFS('B0.8.Online'!M:M,'B0.8.Online'!A:A,'B0.SUM (tuần 0)'!$A574)</f>
        <v>0</v>
      </c>
      <c r="AO574" s="61"/>
      <c r="AP574" s="1">
        <f>SUMIFS('B1.SUM (tuần 4)'!$I:$I,'B1.SUM (tuần 4)'!$A:$A,'B0.SUM (tuần 0)'!$A574)</f>
        <v>0</v>
      </c>
      <c r="AQ574" s="62">
        <f t="shared" si="50"/>
        <v>0</v>
      </c>
    </row>
    <row r="575" spans="1:43" ht="13.5" customHeight="1">
      <c r="A575" s="63">
        <v>2011020461</v>
      </c>
      <c r="B575" s="64" t="s">
        <v>885</v>
      </c>
      <c r="C575" s="64" t="s">
        <v>816</v>
      </c>
      <c r="D575" s="52" t="s">
        <v>309</v>
      </c>
      <c r="E575" s="52" t="s">
        <v>84</v>
      </c>
      <c r="F575" s="52"/>
      <c r="G575" s="52"/>
      <c r="H575" s="52">
        <v>3490</v>
      </c>
      <c r="I575" s="56">
        <f t="shared" si="46"/>
        <v>0</v>
      </c>
      <c r="J575" s="55"/>
      <c r="K575" s="55">
        <f>SUMIFS('B0.3.XK'!J:J,'B0.3.XK'!A:A,'B0.SUM (tuần 0)'!$A575)</f>
        <v>0</v>
      </c>
      <c r="L575" s="55"/>
      <c r="M575" s="55">
        <f>SUMIFS('B0.5.GT2'!K:K,'B0.5.GT2'!A:A,'B0.SUM (tuần 0)'!$A575)</f>
        <v>0</v>
      </c>
      <c r="N575" s="55">
        <f>SUMIFS('B0.4.OEM'!J:J,'B0.4.OEM'!A:A,'B0.SUM (tuần 0)'!$A575)</f>
        <v>0</v>
      </c>
      <c r="O575" s="55"/>
      <c r="P575" s="55">
        <f>SUMIFS('B0.8.Online'!J:J,'B0.8.Online'!A:A,'B0.SUM (tuần 0)'!$A575)</f>
        <v>0</v>
      </c>
      <c r="Q575" s="57">
        <f t="shared" si="47"/>
        <v>0</v>
      </c>
      <c r="R575" s="55"/>
      <c r="S575" s="55">
        <f>SUMIFS('B0.3.XK'!K:K,'B0.3.XK'!A:A,'B0.SUM (tuần 0)'!$A575)</f>
        <v>0</v>
      </c>
      <c r="T575" s="55"/>
      <c r="U575" s="55">
        <f>SUMIFS('B0.5.GT2'!K:K,'B0.5.GT2'!A:A,'B0.SUM (tuần 0)'!$A575)</f>
        <v>0</v>
      </c>
      <c r="V575" s="55">
        <f>SUMIFS('B0.4.OEM'!K:K,'B0.4.OEM'!A:A,'B0.SUM (tuần 0)'!$A575)</f>
        <v>0</v>
      </c>
      <c r="W575" s="55"/>
      <c r="X575" s="55">
        <f>SUMIFS('B0.8.Online'!K:K,'B0.8.Online'!A:A,'B0.SUM (tuần 0)'!$A575)</f>
        <v>0</v>
      </c>
      <c r="Y575" s="58">
        <f t="shared" si="48"/>
        <v>0</v>
      </c>
      <c r="Z575" s="55"/>
      <c r="AA575" s="55">
        <f>SUMIFS('B0.3.XK'!L:L,'B0.3.XK'!A:A,'B0.SUM (tuần 0)'!$A575)</f>
        <v>0</v>
      </c>
      <c r="AB575" s="55"/>
      <c r="AC575" s="55">
        <f>SUMIFS('B0.5.GT2'!L:L,'B0.5.GT2'!A:A,'B0.SUM (tuần 0)'!$A575)</f>
        <v>0</v>
      </c>
      <c r="AD575" s="55">
        <f>SUMIFS('B0.4.OEM'!L:L,'B0.4.OEM'!A:A,'B0.SUM (tuần 0)'!$A575)</f>
        <v>0</v>
      </c>
      <c r="AE575" s="55"/>
      <c r="AF575" s="55">
        <f>SUMIFS('B0.8.Online'!L:L,'B0.8.Online'!A:A,'B0.SUM (tuần 0)'!$A575)</f>
        <v>0</v>
      </c>
      <c r="AG575" s="59">
        <f t="shared" si="49"/>
        <v>0</v>
      </c>
      <c r="AH575" s="60"/>
      <c r="AI575" s="60">
        <f>SUMIFS('B0.3.XK'!M:M,'B0.3.XK'!A:A,'B0.SUM (tuần 0)'!$A575)</f>
        <v>0</v>
      </c>
      <c r="AJ575" s="60"/>
      <c r="AK575" s="60">
        <f>SUMIFS('B0.5.GT2'!M:M,'B0.5.GT2'!A:A,'B0.SUM (tuần 0)'!$A575)</f>
        <v>0</v>
      </c>
      <c r="AL575" s="55">
        <f>SUMIFS('B0.4.OEM'!M:M,'B0.4.OEM'!A:A,'B0.SUM (tuần 0)'!$A575)</f>
        <v>0</v>
      </c>
      <c r="AM575" s="60"/>
      <c r="AN575" s="60">
        <f>SUMIFS('B0.8.Online'!M:M,'B0.8.Online'!A:A,'B0.SUM (tuần 0)'!$A575)</f>
        <v>0</v>
      </c>
      <c r="AO575" s="61"/>
      <c r="AP575" s="1">
        <f>SUMIFS('B1.SUM (tuần 4)'!$I:$I,'B1.SUM (tuần 4)'!$A:$A,'B0.SUM (tuần 0)'!$A575)</f>
        <v>0</v>
      </c>
      <c r="AQ575" s="62">
        <f t="shared" si="50"/>
        <v>0</v>
      </c>
    </row>
    <row r="576" spans="1:43" ht="13.5" customHeight="1">
      <c r="A576" s="63">
        <v>2011020466</v>
      </c>
      <c r="B576" s="64" t="s">
        <v>886</v>
      </c>
      <c r="C576" s="64" t="s">
        <v>887</v>
      </c>
      <c r="D576" s="52" t="s">
        <v>309</v>
      </c>
      <c r="E576" s="52" t="s">
        <v>84</v>
      </c>
      <c r="F576" s="52"/>
      <c r="G576" s="52"/>
      <c r="H576" s="52">
        <v>1579</v>
      </c>
      <c r="I576" s="56">
        <f t="shared" si="46"/>
        <v>0</v>
      </c>
      <c r="J576" s="55"/>
      <c r="K576" s="55">
        <f>SUMIFS('B0.3.XK'!J:J,'B0.3.XK'!A:A,'B0.SUM (tuần 0)'!$A576)</f>
        <v>0</v>
      </c>
      <c r="L576" s="55"/>
      <c r="M576" s="55">
        <f>SUMIFS('B0.5.GT2'!K:K,'B0.5.GT2'!A:A,'B0.SUM (tuần 0)'!$A576)</f>
        <v>0</v>
      </c>
      <c r="N576" s="55">
        <f>SUMIFS('B0.4.OEM'!J:J,'B0.4.OEM'!A:A,'B0.SUM (tuần 0)'!$A576)</f>
        <v>0</v>
      </c>
      <c r="O576" s="55"/>
      <c r="P576" s="55">
        <f>SUMIFS('B0.8.Online'!J:J,'B0.8.Online'!A:A,'B0.SUM (tuần 0)'!$A576)</f>
        <v>0</v>
      </c>
      <c r="Q576" s="57">
        <f t="shared" si="47"/>
        <v>0</v>
      </c>
      <c r="R576" s="55"/>
      <c r="S576" s="55">
        <f>SUMIFS('B0.3.XK'!K:K,'B0.3.XK'!A:A,'B0.SUM (tuần 0)'!$A576)</f>
        <v>0</v>
      </c>
      <c r="T576" s="55"/>
      <c r="U576" s="55">
        <f>SUMIFS('B0.5.GT2'!K:K,'B0.5.GT2'!A:A,'B0.SUM (tuần 0)'!$A576)</f>
        <v>0</v>
      </c>
      <c r="V576" s="55">
        <f>SUMIFS('B0.4.OEM'!K:K,'B0.4.OEM'!A:A,'B0.SUM (tuần 0)'!$A576)</f>
        <v>0</v>
      </c>
      <c r="W576" s="55"/>
      <c r="X576" s="55">
        <f>SUMIFS('B0.8.Online'!K:K,'B0.8.Online'!A:A,'B0.SUM (tuần 0)'!$A576)</f>
        <v>0</v>
      </c>
      <c r="Y576" s="58">
        <f t="shared" si="48"/>
        <v>0</v>
      </c>
      <c r="Z576" s="55"/>
      <c r="AA576" s="55">
        <f>SUMIFS('B0.3.XK'!L:L,'B0.3.XK'!A:A,'B0.SUM (tuần 0)'!$A576)</f>
        <v>0</v>
      </c>
      <c r="AB576" s="55"/>
      <c r="AC576" s="55">
        <f>SUMIFS('B0.5.GT2'!L:L,'B0.5.GT2'!A:A,'B0.SUM (tuần 0)'!$A576)</f>
        <v>0</v>
      </c>
      <c r="AD576" s="55">
        <f>SUMIFS('B0.4.OEM'!L:L,'B0.4.OEM'!A:A,'B0.SUM (tuần 0)'!$A576)</f>
        <v>0</v>
      </c>
      <c r="AE576" s="55"/>
      <c r="AF576" s="55">
        <f>SUMIFS('B0.8.Online'!L:L,'B0.8.Online'!A:A,'B0.SUM (tuần 0)'!$A576)</f>
        <v>0</v>
      </c>
      <c r="AG576" s="59">
        <f t="shared" si="49"/>
        <v>0</v>
      </c>
      <c r="AH576" s="60"/>
      <c r="AI576" s="60">
        <f>SUMIFS('B0.3.XK'!M:M,'B0.3.XK'!A:A,'B0.SUM (tuần 0)'!$A576)</f>
        <v>0</v>
      </c>
      <c r="AJ576" s="60"/>
      <c r="AK576" s="60">
        <f>SUMIFS('B0.5.GT2'!M:M,'B0.5.GT2'!A:A,'B0.SUM (tuần 0)'!$A576)</f>
        <v>0</v>
      </c>
      <c r="AL576" s="55">
        <f>SUMIFS('B0.4.OEM'!M:M,'B0.4.OEM'!A:A,'B0.SUM (tuần 0)'!$A576)</f>
        <v>0</v>
      </c>
      <c r="AM576" s="60"/>
      <c r="AN576" s="60">
        <f>SUMIFS('B0.8.Online'!M:M,'B0.8.Online'!A:A,'B0.SUM (tuần 0)'!$A576)</f>
        <v>0</v>
      </c>
      <c r="AO576" s="61"/>
      <c r="AP576" s="1">
        <f>SUMIFS('B1.SUM (tuần 4)'!$I:$I,'B1.SUM (tuần 4)'!$A:$A,'B0.SUM (tuần 0)'!$A576)</f>
        <v>0</v>
      </c>
      <c r="AQ576" s="62">
        <f t="shared" si="50"/>
        <v>0</v>
      </c>
    </row>
    <row r="577" spans="1:43" ht="13.5" customHeight="1">
      <c r="A577" s="63">
        <v>2011020467</v>
      </c>
      <c r="B577" s="64" t="s">
        <v>888</v>
      </c>
      <c r="C577" s="64" t="s">
        <v>889</v>
      </c>
      <c r="D577" s="52" t="s">
        <v>309</v>
      </c>
      <c r="E577" s="52" t="s">
        <v>84</v>
      </c>
      <c r="F577" s="52"/>
      <c r="G577" s="52"/>
      <c r="H577" s="52">
        <v>3069</v>
      </c>
      <c r="I577" s="56">
        <f t="shared" si="46"/>
        <v>0</v>
      </c>
      <c r="J577" s="55"/>
      <c r="K577" s="55">
        <f>SUMIFS('B0.3.XK'!J:J,'B0.3.XK'!A:A,'B0.SUM (tuần 0)'!$A577)</f>
        <v>0</v>
      </c>
      <c r="L577" s="55"/>
      <c r="M577" s="55">
        <f>SUMIFS('B0.5.GT2'!K:K,'B0.5.GT2'!A:A,'B0.SUM (tuần 0)'!$A577)</f>
        <v>0</v>
      </c>
      <c r="N577" s="55">
        <f>SUMIFS('B0.4.OEM'!J:J,'B0.4.OEM'!A:A,'B0.SUM (tuần 0)'!$A577)</f>
        <v>0</v>
      </c>
      <c r="O577" s="55"/>
      <c r="P577" s="55">
        <f>SUMIFS('B0.8.Online'!J:J,'B0.8.Online'!A:A,'B0.SUM (tuần 0)'!$A577)</f>
        <v>0</v>
      </c>
      <c r="Q577" s="57">
        <f t="shared" si="47"/>
        <v>0</v>
      </c>
      <c r="R577" s="55"/>
      <c r="S577" s="55">
        <f>SUMIFS('B0.3.XK'!K:K,'B0.3.XK'!A:A,'B0.SUM (tuần 0)'!$A577)</f>
        <v>0</v>
      </c>
      <c r="T577" s="55"/>
      <c r="U577" s="55">
        <f>SUMIFS('B0.5.GT2'!K:K,'B0.5.GT2'!A:A,'B0.SUM (tuần 0)'!$A577)</f>
        <v>0</v>
      </c>
      <c r="V577" s="55">
        <f>SUMIFS('B0.4.OEM'!K:K,'B0.4.OEM'!A:A,'B0.SUM (tuần 0)'!$A577)</f>
        <v>0</v>
      </c>
      <c r="W577" s="55"/>
      <c r="X577" s="55">
        <f>SUMIFS('B0.8.Online'!K:K,'B0.8.Online'!A:A,'B0.SUM (tuần 0)'!$A577)</f>
        <v>0</v>
      </c>
      <c r="Y577" s="58">
        <f t="shared" si="48"/>
        <v>0</v>
      </c>
      <c r="Z577" s="55"/>
      <c r="AA577" s="55">
        <f>SUMIFS('B0.3.XK'!L:L,'B0.3.XK'!A:A,'B0.SUM (tuần 0)'!$A577)</f>
        <v>0</v>
      </c>
      <c r="AB577" s="55"/>
      <c r="AC577" s="55">
        <f>SUMIFS('B0.5.GT2'!L:L,'B0.5.GT2'!A:A,'B0.SUM (tuần 0)'!$A577)</f>
        <v>0</v>
      </c>
      <c r="AD577" s="55">
        <f>SUMIFS('B0.4.OEM'!L:L,'B0.4.OEM'!A:A,'B0.SUM (tuần 0)'!$A577)</f>
        <v>0</v>
      </c>
      <c r="AE577" s="55"/>
      <c r="AF577" s="55">
        <f>SUMIFS('B0.8.Online'!L:L,'B0.8.Online'!A:A,'B0.SUM (tuần 0)'!$A577)</f>
        <v>0</v>
      </c>
      <c r="AG577" s="59">
        <f t="shared" si="49"/>
        <v>0</v>
      </c>
      <c r="AH577" s="60"/>
      <c r="AI577" s="60">
        <f>SUMIFS('B0.3.XK'!M:M,'B0.3.XK'!A:A,'B0.SUM (tuần 0)'!$A577)</f>
        <v>0</v>
      </c>
      <c r="AJ577" s="60"/>
      <c r="AK577" s="60">
        <f>SUMIFS('B0.5.GT2'!M:M,'B0.5.GT2'!A:A,'B0.SUM (tuần 0)'!$A577)</f>
        <v>0</v>
      </c>
      <c r="AL577" s="55">
        <f>SUMIFS('B0.4.OEM'!M:M,'B0.4.OEM'!A:A,'B0.SUM (tuần 0)'!$A577)</f>
        <v>0</v>
      </c>
      <c r="AM577" s="60"/>
      <c r="AN577" s="60">
        <f>SUMIFS('B0.8.Online'!M:M,'B0.8.Online'!A:A,'B0.SUM (tuần 0)'!$A577)</f>
        <v>0</v>
      </c>
      <c r="AO577" s="61"/>
      <c r="AP577" s="1">
        <f>SUMIFS('B1.SUM (tuần 4)'!$I:$I,'B1.SUM (tuần 4)'!$A:$A,'B0.SUM (tuần 0)'!$A577)</f>
        <v>0</v>
      </c>
      <c r="AQ577" s="62">
        <f t="shared" si="50"/>
        <v>0</v>
      </c>
    </row>
    <row r="578" spans="1:43" ht="13.5" customHeight="1">
      <c r="A578" s="63">
        <v>2011020480</v>
      </c>
      <c r="B578" s="64" t="s">
        <v>890</v>
      </c>
      <c r="C578" s="64" t="s">
        <v>891</v>
      </c>
      <c r="D578" s="52" t="s">
        <v>309</v>
      </c>
      <c r="E578" s="52" t="s">
        <v>84</v>
      </c>
      <c r="F578" s="52"/>
      <c r="G578" s="52"/>
      <c r="H578" s="52">
        <v>3946</v>
      </c>
      <c r="I578" s="56">
        <f t="shared" si="46"/>
        <v>0</v>
      </c>
      <c r="J578" s="55"/>
      <c r="K578" s="55">
        <f>SUMIFS('B0.3.XK'!J:J,'B0.3.XK'!A:A,'B0.SUM (tuần 0)'!$A578)</f>
        <v>0</v>
      </c>
      <c r="L578" s="55"/>
      <c r="M578" s="55">
        <f>SUMIFS('B0.5.GT2'!K:K,'B0.5.GT2'!A:A,'B0.SUM (tuần 0)'!$A578)</f>
        <v>0</v>
      </c>
      <c r="N578" s="55">
        <f>SUMIFS('B0.4.OEM'!J:J,'B0.4.OEM'!A:A,'B0.SUM (tuần 0)'!$A578)</f>
        <v>0</v>
      </c>
      <c r="O578" s="55"/>
      <c r="P578" s="55">
        <f>SUMIFS('B0.8.Online'!J:J,'B0.8.Online'!A:A,'B0.SUM (tuần 0)'!$A578)</f>
        <v>0</v>
      </c>
      <c r="Q578" s="57">
        <f t="shared" si="47"/>
        <v>0</v>
      </c>
      <c r="R578" s="55"/>
      <c r="S578" s="55">
        <f>SUMIFS('B0.3.XK'!K:K,'B0.3.XK'!A:A,'B0.SUM (tuần 0)'!$A578)</f>
        <v>0</v>
      </c>
      <c r="T578" s="55"/>
      <c r="U578" s="55">
        <f>SUMIFS('B0.5.GT2'!K:K,'B0.5.GT2'!A:A,'B0.SUM (tuần 0)'!$A578)</f>
        <v>0</v>
      </c>
      <c r="V578" s="55">
        <f>SUMIFS('B0.4.OEM'!K:K,'B0.4.OEM'!A:A,'B0.SUM (tuần 0)'!$A578)</f>
        <v>0</v>
      </c>
      <c r="W578" s="55"/>
      <c r="X578" s="55">
        <f>SUMIFS('B0.8.Online'!K:K,'B0.8.Online'!A:A,'B0.SUM (tuần 0)'!$A578)</f>
        <v>0</v>
      </c>
      <c r="Y578" s="58">
        <f t="shared" si="48"/>
        <v>0</v>
      </c>
      <c r="Z578" s="55"/>
      <c r="AA578" s="55">
        <f>SUMIFS('B0.3.XK'!L:L,'B0.3.XK'!A:A,'B0.SUM (tuần 0)'!$A578)</f>
        <v>0</v>
      </c>
      <c r="AB578" s="55"/>
      <c r="AC578" s="55">
        <f>SUMIFS('B0.5.GT2'!L:L,'B0.5.GT2'!A:A,'B0.SUM (tuần 0)'!$A578)</f>
        <v>0</v>
      </c>
      <c r="AD578" s="55">
        <f>SUMIFS('B0.4.OEM'!L:L,'B0.4.OEM'!A:A,'B0.SUM (tuần 0)'!$A578)</f>
        <v>0</v>
      </c>
      <c r="AE578" s="55"/>
      <c r="AF578" s="55">
        <f>SUMIFS('B0.8.Online'!L:L,'B0.8.Online'!A:A,'B0.SUM (tuần 0)'!$A578)</f>
        <v>0</v>
      </c>
      <c r="AG578" s="59">
        <f t="shared" si="49"/>
        <v>0</v>
      </c>
      <c r="AH578" s="60"/>
      <c r="AI578" s="60">
        <f>SUMIFS('B0.3.XK'!M:M,'B0.3.XK'!A:A,'B0.SUM (tuần 0)'!$A578)</f>
        <v>0</v>
      </c>
      <c r="AJ578" s="60"/>
      <c r="AK578" s="60">
        <f>SUMIFS('B0.5.GT2'!M:M,'B0.5.GT2'!A:A,'B0.SUM (tuần 0)'!$A578)</f>
        <v>0</v>
      </c>
      <c r="AL578" s="55">
        <f>SUMIFS('B0.4.OEM'!M:M,'B0.4.OEM'!A:A,'B0.SUM (tuần 0)'!$A578)</f>
        <v>0</v>
      </c>
      <c r="AM578" s="60"/>
      <c r="AN578" s="60">
        <f>SUMIFS('B0.8.Online'!M:M,'B0.8.Online'!A:A,'B0.SUM (tuần 0)'!$A578)</f>
        <v>0</v>
      </c>
      <c r="AO578" s="61"/>
      <c r="AP578" s="1">
        <f>SUMIFS('B1.SUM (tuần 4)'!$I:$I,'B1.SUM (tuần 4)'!$A:$A,'B0.SUM (tuần 0)'!$A578)</f>
        <v>0</v>
      </c>
      <c r="AQ578" s="62">
        <f t="shared" si="50"/>
        <v>0</v>
      </c>
    </row>
    <row r="579" spans="1:43" ht="13.5" customHeight="1">
      <c r="A579" s="63">
        <v>2011030003</v>
      </c>
      <c r="B579" s="64" t="s">
        <v>892</v>
      </c>
      <c r="C579" s="64" t="s">
        <v>893</v>
      </c>
      <c r="D579" s="52" t="s">
        <v>309</v>
      </c>
      <c r="E579" s="52" t="s">
        <v>84</v>
      </c>
      <c r="F579" s="52"/>
      <c r="G579" s="52"/>
      <c r="H579" s="52">
        <v>822</v>
      </c>
      <c r="I579" s="56">
        <f t="shared" si="46"/>
        <v>0</v>
      </c>
      <c r="J579" s="55"/>
      <c r="K579" s="55">
        <f>SUMIFS('B0.3.XK'!J:J,'B0.3.XK'!A:A,'B0.SUM (tuần 0)'!$A579)</f>
        <v>0</v>
      </c>
      <c r="L579" s="55"/>
      <c r="M579" s="55">
        <f>SUMIFS('B0.5.GT2'!K:K,'B0.5.GT2'!A:A,'B0.SUM (tuần 0)'!$A579)</f>
        <v>0</v>
      </c>
      <c r="N579" s="55">
        <f>SUMIFS('B0.4.OEM'!J:J,'B0.4.OEM'!A:A,'B0.SUM (tuần 0)'!$A579)</f>
        <v>0</v>
      </c>
      <c r="O579" s="55"/>
      <c r="P579" s="55">
        <f>SUMIFS('B0.8.Online'!J:J,'B0.8.Online'!A:A,'B0.SUM (tuần 0)'!$A579)</f>
        <v>0</v>
      </c>
      <c r="Q579" s="57">
        <f t="shared" si="47"/>
        <v>0</v>
      </c>
      <c r="R579" s="55"/>
      <c r="S579" s="55">
        <f>SUMIFS('B0.3.XK'!K:K,'B0.3.XK'!A:A,'B0.SUM (tuần 0)'!$A579)</f>
        <v>0</v>
      </c>
      <c r="T579" s="55"/>
      <c r="U579" s="55">
        <f>SUMIFS('B0.5.GT2'!K:K,'B0.5.GT2'!A:A,'B0.SUM (tuần 0)'!$A579)</f>
        <v>0</v>
      </c>
      <c r="V579" s="55">
        <f>SUMIFS('B0.4.OEM'!K:K,'B0.4.OEM'!A:A,'B0.SUM (tuần 0)'!$A579)</f>
        <v>0</v>
      </c>
      <c r="W579" s="55"/>
      <c r="X579" s="55">
        <f>SUMIFS('B0.8.Online'!K:K,'B0.8.Online'!A:A,'B0.SUM (tuần 0)'!$A579)</f>
        <v>0</v>
      </c>
      <c r="Y579" s="58">
        <f t="shared" si="48"/>
        <v>0</v>
      </c>
      <c r="Z579" s="55"/>
      <c r="AA579" s="55">
        <f>SUMIFS('B0.3.XK'!L:L,'B0.3.XK'!A:A,'B0.SUM (tuần 0)'!$A579)</f>
        <v>0</v>
      </c>
      <c r="AB579" s="55"/>
      <c r="AC579" s="55">
        <f>SUMIFS('B0.5.GT2'!L:L,'B0.5.GT2'!A:A,'B0.SUM (tuần 0)'!$A579)</f>
        <v>0</v>
      </c>
      <c r="AD579" s="55">
        <f>SUMIFS('B0.4.OEM'!L:L,'B0.4.OEM'!A:A,'B0.SUM (tuần 0)'!$A579)</f>
        <v>0</v>
      </c>
      <c r="AE579" s="55"/>
      <c r="AF579" s="55">
        <f>SUMIFS('B0.8.Online'!L:L,'B0.8.Online'!A:A,'B0.SUM (tuần 0)'!$A579)</f>
        <v>0</v>
      </c>
      <c r="AG579" s="59">
        <f t="shared" si="49"/>
        <v>0</v>
      </c>
      <c r="AH579" s="60"/>
      <c r="AI579" s="60">
        <f>SUMIFS('B0.3.XK'!M:M,'B0.3.XK'!A:A,'B0.SUM (tuần 0)'!$A579)</f>
        <v>0</v>
      </c>
      <c r="AJ579" s="60"/>
      <c r="AK579" s="60">
        <f>SUMIFS('B0.5.GT2'!M:M,'B0.5.GT2'!A:A,'B0.SUM (tuần 0)'!$A579)</f>
        <v>0</v>
      </c>
      <c r="AL579" s="55">
        <f>SUMIFS('B0.4.OEM'!M:M,'B0.4.OEM'!A:A,'B0.SUM (tuần 0)'!$A579)</f>
        <v>0</v>
      </c>
      <c r="AM579" s="60"/>
      <c r="AN579" s="60">
        <f>SUMIFS('B0.8.Online'!M:M,'B0.8.Online'!A:A,'B0.SUM (tuần 0)'!$A579)</f>
        <v>0</v>
      </c>
      <c r="AO579" s="61"/>
      <c r="AP579" s="1">
        <f>SUMIFS('B1.SUM (tuần 4)'!$I:$I,'B1.SUM (tuần 4)'!$A:$A,'B0.SUM (tuần 0)'!$A579)</f>
        <v>0</v>
      </c>
      <c r="AQ579" s="62">
        <f t="shared" si="50"/>
        <v>0</v>
      </c>
    </row>
    <row r="580" spans="1:43" ht="13.5" customHeight="1">
      <c r="A580" s="63">
        <v>2012010014</v>
      </c>
      <c r="B580" s="64" t="s">
        <v>894</v>
      </c>
      <c r="C580" s="64" t="s">
        <v>895</v>
      </c>
      <c r="D580" s="52" t="s">
        <v>309</v>
      </c>
      <c r="E580" s="52" t="s">
        <v>896</v>
      </c>
      <c r="F580" s="52"/>
      <c r="G580" s="52"/>
      <c r="H580" s="52">
        <v>347553</v>
      </c>
      <c r="I580" s="56">
        <f t="shared" si="46"/>
        <v>141</v>
      </c>
      <c r="J580" s="55"/>
      <c r="K580" s="55">
        <f>SUMIFS('B0.3.XK'!J:J,'B0.3.XK'!A:A,'B0.SUM (tuần 0)'!$A580)</f>
        <v>101</v>
      </c>
      <c r="L580" s="55"/>
      <c r="M580" s="55">
        <f>SUMIFS('B0.5.GT2'!K:K,'B0.5.GT2'!A:A,'B0.SUM (tuần 0)'!$A580)</f>
        <v>0</v>
      </c>
      <c r="N580" s="55">
        <f>SUMIFS('B0.4.OEM'!J:J,'B0.4.OEM'!A:A,'B0.SUM (tuần 0)'!$A580)</f>
        <v>0</v>
      </c>
      <c r="O580" s="55"/>
      <c r="P580" s="55">
        <f>SUMIFS('B0.8.Online'!J:J,'B0.8.Online'!A:A,'B0.SUM (tuần 0)'!$A580)</f>
        <v>40</v>
      </c>
      <c r="Q580" s="57">
        <f t="shared" si="47"/>
        <v>20</v>
      </c>
      <c r="R580" s="55"/>
      <c r="S580" s="55">
        <f>SUMIFS('B0.3.XK'!K:K,'B0.3.XK'!A:A,'B0.SUM (tuần 0)'!$A580)</f>
        <v>0</v>
      </c>
      <c r="T580" s="55"/>
      <c r="U580" s="55">
        <f>SUMIFS('B0.5.GT2'!K:K,'B0.5.GT2'!A:A,'B0.SUM (tuần 0)'!$A580)</f>
        <v>0</v>
      </c>
      <c r="V580" s="55">
        <f>SUMIFS('B0.4.OEM'!K:K,'B0.4.OEM'!A:A,'B0.SUM (tuần 0)'!$A580)</f>
        <v>0</v>
      </c>
      <c r="W580" s="55"/>
      <c r="X580" s="55">
        <f>SUMIFS('B0.8.Online'!K:K,'B0.8.Online'!A:A,'B0.SUM (tuần 0)'!$A580)</f>
        <v>20</v>
      </c>
      <c r="Y580" s="58">
        <f t="shared" si="48"/>
        <v>30</v>
      </c>
      <c r="Z580" s="55"/>
      <c r="AA580" s="55">
        <f>SUMIFS('B0.3.XK'!L:L,'B0.3.XK'!A:A,'B0.SUM (tuần 0)'!$A580)</f>
        <v>0</v>
      </c>
      <c r="AB580" s="55"/>
      <c r="AC580" s="55">
        <f>SUMIFS('B0.5.GT2'!L:L,'B0.5.GT2'!A:A,'B0.SUM (tuần 0)'!$A580)</f>
        <v>0</v>
      </c>
      <c r="AD580" s="55">
        <f>SUMIFS('B0.4.OEM'!L:L,'B0.4.OEM'!A:A,'B0.SUM (tuần 0)'!$A580)</f>
        <v>0</v>
      </c>
      <c r="AE580" s="55"/>
      <c r="AF580" s="55">
        <f>SUMIFS('B0.8.Online'!L:L,'B0.8.Online'!A:A,'B0.SUM (tuần 0)'!$A580)</f>
        <v>30</v>
      </c>
      <c r="AG580" s="59">
        <f t="shared" si="49"/>
        <v>30</v>
      </c>
      <c r="AH580" s="60"/>
      <c r="AI580" s="60">
        <f>SUMIFS('B0.3.XK'!M:M,'B0.3.XK'!A:A,'B0.SUM (tuần 0)'!$A580)</f>
        <v>0</v>
      </c>
      <c r="AJ580" s="60"/>
      <c r="AK580" s="60">
        <f>SUMIFS('B0.5.GT2'!M:M,'B0.5.GT2'!A:A,'B0.SUM (tuần 0)'!$A580)</f>
        <v>0</v>
      </c>
      <c r="AL580" s="55">
        <f>SUMIFS('B0.4.OEM'!M:M,'B0.4.OEM'!A:A,'B0.SUM (tuần 0)'!$A580)</f>
        <v>0</v>
      </c>
      <c r="AM580" s="60"/>
      <c r="AN580" s="60">
        <f>SUMIFS('B0.8.Online'!M:M,'B0.8.Online'!A:A,'B0.SUM (tuần 0)'!$A580)</f>
        <v>30</v>
      </c>
      <c r="AO580" s="61"/>
      <c r="AP580" s="1">
        <f>SUMIFS('B1.SUM (tuần 4)'!$I:$I,'B1.SUM (tuần 4)'!$A:$A,'B0.SUM (tuần 0)'!$A580)</f>
        <v>0</v>
      </c>
      <c r="AQ580" s="62">
        <f t="shared" si="50"/>
        <v>141</v>
      </c>
    </row>
    <row r="581" spans="1:43" ht="13.5" customHeight="1">
      <c r="A581" s="63">
        <v>2012010043</v>
      </c>
      <c r="B581" s="64" t="s">
        <v>897</v>
      </c>
      <c r="C581" s="64" t="s">
        <v>898</v>
      </c>
      <c r="D581" s="52" t="s">
        <v>44</v>
      </c>
      <c r="E581" s="52" t="s">
        <v>896</v>
      </c>
      <c r="F581" s="52"/>
      <c r="G581" s="52"/>
      <c r="H581" s="52">
        <v>122341</v>
      </c>
      <c r="I581" s="56">
        <f t="shared" si="46"/>
        <v>0</v>
      </c>
      <c r="J581" s="55"/>
      <c r="K581" s="55">
        <f>SUMIFS('B0.3.XK'!J:J,'B0.3.XK'!A:A,'B0.SUM (tuần 0)'!$A581)</f>
        <v>0</v>
      </c>
      <c r="L581" s="55"/>
      <c r="M581" s="55">
        <f>SUMIFS('B0.5.GT2'!K:K,'B0.5.GT2'!A:A,'B0.SUM (tuần 0)'!$A581)</f>
        <v>0</v>
      </c>
      <c r="N581" s="55">
        <f>SUMIFS('B0.4.OEM'!J:J,'B0.4.OEM'!A:A,'B0.SUM (tuần 0)'!$A581)</f>
        <v>0</v>
      </c>
      <c r="O581" s="55"/>
      <c r="P581" s="55">
        <f>SUMIFS('B0.8.Online'!J:J,'B0.8.Online'!A:A,'B0.SUM (tuần 0)'!$A581)</f>
        <v>0</v>
      </c>
      <c r="Q581" s="57">
        <f t="shared" si="47"/>
        <v>1000</v>
      </c>
      <c r="R581" s="55"/>
      <c r="S581" s="55">
        <f>SUMIFS('B0.3.XK'!K:K,'B0.3.XK'!A:A,'B0.SUM (tuần 0)'!$A581)</f>
        <v>1000</v>
      </c>
      <c r="T581" s="55"/>
      <c r="U581" s="55">
        <f>SUMIFS('B0.5.GT2'!K:K,'B0.5.GT2'!A:A,'B0.SUM (tuần 0)'!$A581)</f>
        <v>0</v>
      </c>
      <c r="V581" s="55">
        <f>SUMIFS('B0.4.OEM'!K:K,'B0.4.OEM'!A:A,'B0.SUM (tuần 0)'!$A581)</f>
        <v>0</v>
      </c>
      <c r="W581" s="55"/>
      <c r="X581" s="55">
        <f>SUMIFS('B0.8.Online'!K:K,'B0.8.Online'!A:A,'B0.SUM (tuần 0)'!$A581)</f>
        <v>0</v>
      </c>
      <c r="Y581" s="58">
        <f t="shared" si="48"/>
        <v>0</v>
      </c>
      <c r="Z581" s="55"/>
      <c r="AA581" s="55">
        <f>SUMIFS('B0.3.XK'!L:L,'B0.3.XK'!A:A,'B0.SUM (tuần 0)'!$A581)</f>
        <v>0</v>
      </c>
      <c r="AB581" s="55"/>
      <c r="AC581" s="55">
        <f>SUMIFS('B0.5.GT2'!L:L,'B0.5.GT2'!A:A,'B0.SUM (tuần 0)'!$A581)</f>
        <v>0</v>
      </c>
      <c r="AD581" s="55">
        <f>SUMIFS('B0.4.OEM'!L:L,'B0.4.OEM'!A:A,'B0.SUM (tuần 0)'!$A581)</f>
        <v>0</v>
      </c>
      <c r="AE581" s="55"/>
      <c r="AF581" s="55">
        <f>SUMIFS('B0.8.Online'!L:L,'B0.8.Online'!A:A,'B0.SUM (tuần 0)'!$A581)</f>
        <v>0</v>
      </c>
      <c r="AG581" s="59">
        <f t="shared" si="49"/>
        <v>0</v>
      </c>
      <c r="AH581" s="60"/>
      <c r="AI581" s="60">
        <f>SUMIFS('B0.3.XK'!M:M,'B0.3.XK'!A:A,'B0.SUM (tuần 0)'!$A581)</f>
        <v>0</v>
      </c>
      <c r="AJ581" s="60"/>
      <c r="AK581" s="60">
        <f>SUMIFS('B0.5.GT2'!M:M,'B0.5.GT2'!A:A,'B0.SUM (tuần 0)'!$A581)</f>
        <v>0</v>
      </c>
      <c r="AL581" s="55">
        <f>SUMIFS('B0.4.OEM'!M:M,'B0.4.OEM'!A:A,'B0.SUM (tuần 0)'!$A581)</f>
        <v>0</v>
      </c>
      <c r="AM581" s="60"/>
      <c r="AN581" s="60">
        <f>SUMIFS('B0.8.Online'!M:M,'B0.8.Online'!A:A,'B0.SUM (tuần 0)'!$A581)</f>
        <v>0</v>
      </c>
      <c r="AO581" s="61"/>
      <c r="AP581" s="1">
        <f>SUMIFS('B1.SUM (tuần 4)'!$I:$I,'B1.SUM (tuần 4)'!$A:$A,'B0.SUM (tuần 0)'!$A581)</f>
        <v>0</v>
      </c>
      <c r="AQ581" s="62">
        <f t="shared" si="50"/>
        <v>0</v>
      </c>
    </row>
    <row r="582" spans="1:43" ht="13.5" customHeight="1">
      <c r="A582" s="63">
        <v>2012010049</v>
      </c>
      <c r="B582" s="64" t="s">
        <v>899</v>
      </c>
      <c r="C582" s="64" t="s">
        <v>898</v>
      </c>
      <c r="D582" s="52" t="s">
        <v>44</v>
      </c>
      <c r="E582" s="52" t="s">
        <v>896</v>
      </c>
      <c r="F582" s="52"/>
      <c r="G582" s="52"/>
      <c r="H582" s="52">
        <v>164436</v>
      </c>
      <c r="I582" s="56">
        <f t="shared" si="46"/>
        <v>500</v>
      </c>
      <c r="J582" s="55"/>
      <c r="K582" s="55">
        <f>SUMIFS('B0.3.XK'!J:J,'B0.3.XK'!A:A,'B0.SUM (tuần 0)'!$A582)</f>
        <v>500</v>
      </c>
      <c r="L582" s="55"/>
      <c r="M582" s="55">
        <f>SUMIFS('B0.5.GT2'!K:K,'B0.5.GT2'!A:A,'B0.SUM (tuần 0)'!$A582)</f>
        <v>0</v>
      </c>
      <c r="N582" s="55">
        <f>SUMIFS('B0.4.OEM'!J:J,'B0.4.OEM'!A:A,'B0.SUM (tuần 0)'!$A582)</f>
        <v>0</v>
      </c>
      <c r="O582" s="55"/>
      <c r="P582" s="55">
        <f>SUMIFS('B0.8.Online'!J:J,'B0.8.Online'!A:A,'B0.SUM (tuần 0)'!$A582)</f>
        <v>0</v>
      </c>
      <c r="Q582" s="57">
        <f t="shared" si="47"/>
        <v>25</v>
      </c>
      <c r="R582" s="55"/>
      <c r="S582" s="55">
        <f>SUMIFS('B0.3.XK'!K:K,'B0.3.XK'!A:A,'B0.SUM (tuần 0)'!$A582)</f>
        <v>25</v>
      </c>
      <c r="T582" s="55"/>
      <c r="U582" s="55">
        <f>SUMIFS('B0.5.GT2'!K:K,'B0.5.GT2'!A:A,'B0.SUM (tuần 0)'!$A582)</f>
        <v>0</v>
      </c>
      <c r="V582" s="55">
        <f>SUMIFS('B0.4.OEM'!K:K,'B0.4.OEM'!A:A,'B0.SUM (tuần 0)'!$A582)</f>
        <v>0</v>
      </c>
      <c r="W582" s="55"/>
      <c r="X582" s="55">
        <f>SUMIFS('B0.8.Online'!K:K,'B0.8.Online'!A:A,'B0.SUM (tuần 0)'!$A582)</f>
        <v>0</v>
      </c>
      <c r="Y582" s="58">
        <f t="shared" si="48"/>
        <v>0</v>
      </c>
      <c r="Z582" s="55"/>
      <c r="AA582" s="55">
        <f>SUMIFS('B0.3.XK'!L:L,'B0.3.XK'!A:A,'B0.SUM (tuần 0)'!$A582)</f>
        <v>0</v>
      </c>
      <c r="AB582" s="55"/>
      <c r="AC582" s="55">
        <f>SUMIFS('B0.5.GT2'!L:L,'B0.5.GT2'!A:A,'B0.SUM (tuần 0)'!$A582)</f>
        <v>0</v>
      </c>
      <c r="AD582" s="55">
        <f>SUMIFS('B0.4.OEM'!L:L,'B0.4.OEM'!A:A,'B0.SUM (tuần 0)'!$A582)</f>
        <v>0</v>
      </c>
      <c r="AE582" s="55"/>
      <c r="AF582" s="55">
        <f>SUMIFS('B0.8.Online'!L:L,'B0.8.Online'!A:A,'B0.SUM (tuần 0)'!$A582)</f>
        <v>0</v>
      </c>
      <c r="AG582" s="59">
        <f t="shared" si="49"/>
        <v>0</v>
      </c>
      <c r="AH582" s="60"/>
      <c r="AI582" s="60">
        <f>SUMIFS('B0.3.XK'!M:M,'B0.3.XK'!A:A,'B0.SUM (tuần 0)'!$A582)</f>
        <v>0</v>
      </c>
      <c r="AJ582" s="60"/>
      <c r="AK582" s="60">
        <f>SUMIFS('B0.5.GT2'!M:M,'B0.5.GT2'!A:A,'B0.SUM (tuần 0)'!$A582)</f>
        <v>0</v>
      </c>
      <c r="AL582" s="55">
        <f>SUMIFS('B0.4.OEM'!M:M,'B0.4.OEM'!A:A,'B0.SUM (tuần 0)'!$A582)</f>
        <v>0</v>
      </c>
      <c r="AM582" s="60"/>
      <c r="AN582" s="60">
        <f>SUMIFS('B0.8.Online'!M:M,'B0.8.Online'!A:A,'B0.SUM (tuần 0)'!$A582)</f>
        <v>0</v>
      </c>
      <c r="AO582" s="61"/>
      <c r="AP582" s="1">
        <f>SUMIFS('B1.SUM (tuần 4)'!$I:$I,'B1.SUM (tuần 4)'!$A:$A,'B0.SUM (tuần 0)'!$A582)</f>
        <v>0</v>
      </c>
      <c r="AQ582" s="62">
        <f t="shared" si="50"/>
        <v>500</v>
      </c>
    </row>
    <row r="583" spans="1:43" ht="13.5" customHeight="1">
      <c r="A583" s="63">
        <v>2012010072</v>
      </c>
      <c r="B583" s="64" t="s">
        <v>900</v>
      </c>
      <c r="C583" s="64" t="s">
        <v>901</v>
      </c>
      <c r="D583" s="52" t="s">
        <v>44</v>
      </c>
      <c r="E583" s="52" t="s">
        <v>896</v>
      </c>
      <c r="F583" s="52" t="s">
        <v>10</v>
      </c>
      <c r="G583" s="52"/>
      <c r="H583" s="52">
        <v>237797</v>
      </c>
      <c r="I583" s="56">
        <f t="shared" si="46"/>
        <v>700</v>
      </c>
      <c r="J583" s="55"/>
      <c r="K583" s="55">
        <f>SUMIFS('B0.3.XK'!J:J,'B0.3.XK'!A:A,'B0.SUM (tuần 0)'!$A583)</f>
        <v>700</v>
      </c>
      <c r="L583" s="55"/>
      <c r="M583" s="55">
        <f>SUMIFS('B0.5.GT2'!K:K,'B0.5.GT2'!A:A,'B0.SUM (tuần 0)'!$A583)</f>
        <v>0</v>
      </c>
      <c r="N583" s="55">
        <f>SUMIFS('B0.4.OEM'!J:J,'B0.4.OEM'!A:A,'B0.SUM (tuần 0)'!$A583)</f>
        <v>0</v>
      </c>
      <c r="O583" s="55"/>
      <c r="P583" s="55">
        <f>SUMIFS('B0.8.Online'!J:J,'B0.8.Online'!A:A,'B0.SUM (tuần 0)'!$A583)</f>
        <v>0</v>
      </c>
      <c r="Q583" s="57">
        <f t="shared" si="47"/>
        <v>0</v>
      </c>
      <c r="R583" s="55"/>
      <c r="S583" s="55">
        <f>SUMIFS('B0.3.XK'!K:K,'B0.3.XK'!A:A,'B0.SUM (tuần 0)'!$A583)</f>
        <v>0</v>
      </c>
      <c r="T583" s="55"/>
      <c r="U583" s="55">
        <f>SUMIFS('B0.5.GT2'!K:K,'B0.5.GT2'!A:A,'B0.SUM (tuần 0)'!$A583)</f>
        <v>0</v>
      </c>
      <c r="V583" s="55">
        <f>SUMIFS('B0.4.OEM'!K:K,'B0.4.OEM'!A:A,'B0.SUM (tuần 0)'!$A583)</f>
        <v>0</v>
      </c>
      <c r="W583" s="55"/>
      <c r="X583" s="55">
        <f>SUMIFS('B0.8.Online'!K:K,'B0.8.Online'!A:A,'B0.SUM (tuần 0)'!$A583)</f>
        <v>0</v>
      </c>
      <c r="Y583" s="58">
        <f t="shared" si="48"/>
        <v>0</v>
      </c>
      <c r="Z583" s="55"/>
      <c r="AA583" s="55">
        <f>SUMIFS('B0.3.XK'!L:L,'B0.3.XK'!A:A,'B0.SUM (tuần 0)'!$A583)</f>
        <v>0</v>
      </c>
      <c r="AB583" s="55"/>
      <c r="AC583" s="55">
        <f>SUMIFS('B0.5.GT2'!L:L,'B0.5.GT2'!A:A,'B0.SUM (tuần 0)'!$A583)</f>
        <v>0</v>
      </c>
      <c r="AD583" s="55">
        <f>SUMIFS('B0.4.OEM'!L:L,'B0.4.OEM'!A:A,'B0.SUM (tuần 0)'!$A583)</f>
        <v>0</v>
      </c>
      <c r="AE583" s="55"/>
      <c r="AF583" s="55">
        <f>SUMIFS('B0.8.Online'!L:L,'B0.8.Online'!A:A,'B0.SUM (tuần 0)'!$A583)</f>
        <v>0</v>
      </c>
      <c r="AG583" s="59">
        <f t="shared" si="49"/>
        <v>0</v>
      </c>
      <c r="AH583" s="60"/>
      <c r="AI583" s="60">
        <f>SUMIFS('B0.3.XK'!M:M,'B0.3.XK'!A:A,'B0.SUM (tuần 0)'!$A583)</f>
        <v>0</v>
      </c>
      <c r="AJ583" s="60"/>
      <c r="AK583" s="60">
        <f>SUMIFS('B0.5.GT2'!M:M,'B0.5.GT2'!A:A,'B0.SUM (tuần 0)'!$A583)</f>
        <v>0</v>
      </c>
      <c r="AL583" s="55">
        <f>SUMIFS('B0.4.OEM'!M:M,'B0.4.OEM'!A:A,'B0.SUM (tuần 0)'!$A583)</f>
        <v>0</v>
      </c>
      <c r="AM583" s="60"/>
      <c r="AN583" s="60">
        <f>SUMIFS('B0.8.Online'!M:M,'B0.8.Online'!A:A,'B0.SUM (tuần 0)'!$A583)</f>
        <v>0</v>
      </c>
      <c r="AO583" s="61"/>
      <c r="AP583" s="1">
        <f>SUMIFS('B1.SUM (tuần 4)'!$I:$I,'B1.SUM (tuần 4)'!$A:$A,'B0.SUM (tuần 0)'!$A583)</f>
        <v>0</v>
      </c>
      <c r="AQ583" s="62">
        <f t="shared" si="50"/>
        <v>700</v>
      </c>
    </row>
    <row r="584" spans="1:43" ht="13.5" customHeight="1">
      <c r="A584" s="63">
        <v>2012010079</v>
      </c>
      <c r="B584" s="64" t="s">
        <v>902</v>
      </c>
      <c r="C584" s="64" t="s">
        <v>903</v>
      </c>
      <c r="D584" s="52" t="s">
        <v>44</v>
      </c>
      <c r="E584" s="52" t="s">
        <v>896</v>
      </c>
      <c r="F584" s="52" t="s">
        <v>10</v>
      </c>
      <c r="G584" s="52"/>
      <c r="H584" s="52">
        <v>293866</v>
      </c>
      <c r="I584" s="56">
        <f t="shared" si="46"/>
        <v>175</v>
      </c>
      <c r="J584" s="55"/>
      <c r="K584" s="55">
        <f>SUMIFS('B0.3.XK'!J:J,'B0.3.XK'!A:A,'B0.SUM (tuần 0)'!$A584)</f>
        <v>25</v>
      </c>
      <c r="L584" s="55"/>
      <c r="M584" s="55">
        <f>SUMIFS('B0.5.GT2'!K:K,'B0.5.GT2'!A:A,'B0.SUM (tuần 0)'!$A584)</f>
        <v>0</v>
      </c>
      <c r="N584" s="55">
        <f>SUMIFS('B0.4.OEM'!J:J,'B0.4.OEM'!A:A,'B0.SUM (tuần 0)'!$A584)</f>
        <v>0</v>
      </c>
      <c r="O584" s="55"/>
      <c r="P584" s="55">
        <f>SUMIFS('B0.8.Online'!J:J,'B0.8.Online'!A:A,'B0.SUM (tuần 0)'!$A584)</f>
        <v>150</v>
      </c>
      <c r="Q584" s="57">
        <f t="shared" si="47"/>
        <v>180</v>
      </c>
      <c r="R584" s="55"/>
      <c r="S584" s="55">
        <f>SUMIFS('B0.3.XK'!K:K,'B0.3.XK'!A:A,'B0.SUM (tuần 0)'!$A584)</f>
        <v>0</v>
      </c>
      <c r="T584" s="55"/>
      <c r="U584" s="55">
        <f>SUMIFS('B0.5.GT2'!K:K,'B0.5.GT2'!A:A,'B0.SUM (tuần 0)'!$A584)</f>
        <v>0</v>
      </c>
      <c r="V584" s="55">
        <f>SUMIFS('B0.4.OEM'!K:K,'B0.4.OEM'!A:A,'B0.SUM (tuần 0)'!$A584)</f>
        <v>0</v>
      </c>
      <c r="W584" s="55"/>
      <c r="X584" s="55">
        <f>SUMIFS('B0.8.Online'!K:K,'B0.8.Online'!A:A,'B0.SUM (tuần 0)'!$A584)</f>
        <v>180</v>
      </c>
      <c r="Y584" s="58">
        <f t="shared" si="48"/>
        <v>180</v>
      </c>
      <c r="Z584" s="55"/>
      <c r="AA584" s="55">
        <f>SUMIFS('B0.3.XK'!L:L,'B0.3.XK'!A:A,'B0.SUM (tuần 0)'!$A584)</f>
        <v>0</v>
      </c>
      <c r="AB584" s="55"/>
      <c r="AC584" s="55">
        <f>SUMIFS('B0.5.GT2'!L:L,'B0.5.GT2'!A:A,'B0.SUM (tuần 0)'!$A584)</f>
        <v>0</v>
      </c>
      <c r="AD584" s="55">
        <f>SUMIFS('B0.4.OEM'!L:L,'B0.4.OEM'!A:A,'B0.SUM (tuần 0)'!$A584)</f>
        <v>0</v>
      </c>
      <c r="AE584" s="55"/>
      <c r="AF584" s="55">
        <f>SUMIFS('B0.8.Online'!L:L,'B0.8.Online'!A:A,'B0.SUM (tuần 0)'!$A584)</f>
        <v>180</v>
      </c>
      <c r="AG584" s="59">
        <f t="shared" si="49"/>
        <v>180</v>
      </c>
      <c r="AH584" s="60"/>
      <c r="AI584" s="60">
        <f>SUMIFS('B0.3.XK'!M:M,'B0.3.XK'!A:A,'B0.SUM (tuần 0)'!$A584)</f>
        <v>0</v>
      </c>
      <c r="AJ584" s="60"/>
      <c r="AK584" s="60">
        <f>SUMIFS('B0.5.GT2'!M:M,'B0.5.GT2'!A:A,'B0.SUM (tuần 0)'!$A584)</f>
        <v>0</v>
      </c>
      <c r="AL584" s="55">
        <f>SUMIFS('B0.4.OEM'!M:M,'B0.4.OEM'!A:A,'B0.SUM (tuần 0)'!$A584)</f>
        <v>0</v>
      </c>
      <c r="AM584" s="60"/>
      <c r="AN584" s="60">
        <f>SUMIFS('B0.8.Online'!M:M,'B0.8.Online'!A:A,'B0.SUM (tuần 0)'!$A584)</f>
        <v>180</v>
      </c>
      <c r="AO584" s="61"/>
      <c r="AP584" s="1">
        <f>SUMIFS('B1.SUM (tuần 4)'!$I:$I,'B1.SUM (tuần 4)'!$A:$A,'B0.SUM (tuần 0)'!$A584)</f>
        <v>0</v>
      </c>
      <c r="AQ584" s="62">
        <f t="shared" si="50"/>
        <v>175</v>
      </c>
    </row>
    <row r="585" spans="1:43" ht="13.5" customHeight="1">
      <c r="A585" s="63">
        <v>2012010080</v>
      </c>
      <c r="B585" s="64" t="s">
        <v>904</v>
      </c>
      <c r="C585" s="64" t="s">
        <v>905</v>
      </c>
      <c r="D585" s="52" t="s">
        <v>44</v>
      </c>
      <c r="E585" s="52" t="s">
        <v>896</v>
      </c>
      <c r="F585" s="52" t="s">
        <v>10</v>
      </c>
      <c r="G585" s="52"/>
      <c r="H585" s="52">
        <v>121025</v>
      </c>
      <c r="I585" s="56">
        <f t="shared" si="46"/>
        <v>0</v>
      </c>
      <c r="J585" s="55"/>
      <c r="K585" s="55">
        <f>SUMIFS('B0.3.XK'!J:J,'B0.3.XK'!A:A,'B0.SUM (tuần 0)'!$A585)</f>
        <v>0</v>
      </c>
      <c r="L585" s="55"/>
      <c r="M585" s="55">
        <f>SUMIFS('B0.5.GT2'!K:K,'B0.5.GT2'!A:A,'B0.SUM (tuần 0)'!$A585)</f>
        <v>0</v>
      </c>
      <c r="N585" s="55">
        <f>SUMIFS('B0.4.OEM'!J:J,'B0.4.OEM'!A:A,'B0.SUM (tuần 0)'!$A585)</f>
        <v>0</v>
      </c>
      <c r="O585" s="55"/>
      <c r="P585" s="55">
        <f>SUMIFS('B0.8.Online'!J:J,'B0.8.Online'!A:A,'B0.SUM (tuần 0)'!$A585)</f>
        <v>0</v>
      </c>
      <c r="Q585" s="57">
        <f t="shared" si="47"/>
        <v>0</v>
      </c>
      <c r="R585" s="55"/>
      <c r="S585" s="55">
        <f>SUMIFS('B0.3.XK'!K:K,'B0.3.XK'!A:A,'B0.SUM (tuần 0)'!$A585)</f>
        <v>0</v>
      </c>
      <c r="T585" s="55"/>
      <c r="U585" s="55">
        <f>SUMIFS('B0.5.GT2'!K:K,'B0.5.GT2'!A:A,'B0.SUM (tuần 0)'!$A585)</f>
        <v>0</v>
      </c>
      <c r="V585" s="55">
        <f>SUMIFS('B0.4.OEM'!K:K,'B0.4.OEM'!A:A,'B0.SUM (tuần 0)'!$A585)</f>
        <v>0</v>
      </c>
      <c r="W585" s="55"/>
      <c r="X585" s="55">
        <f>SUMIFS('B0.8.Online'!K:K,'B0.8.Online'!A:A,'B0.SUM (tuần 0)'!$A585)</f>
        <v>0</v>
      </c>
      <c r="Y585" s="58">
        <f t="shared" si="48"/>
        <v>0</v>
      </c>
      <c r="Z585" s="55"/>
      <c r="AA585" s="55">
        <f>SUMIFS('B0.3.XK'!L:L,'B0.3.XK'!A:A,'B0.SUM (tuần 0)'!$A585)</f>
        <v>0</v>
      </c>
      <c r="AB585" s="55"/>
      <c r="AC585" s="55">
        <f>SUMIFS('B0.5.GT2'!L:L,'B0.5.GT2'!A:A,'B0.SUM (tuần 0)'!$A585)</f>
        <v>0</v>
      </c>
      <c r="AD585" s="55">
        <f>SUMIFS('B0.4.OEM'!L:L,'B0.4.OEM'!A:A,'B0.SUM (tuần 0)'!$A585)</f>
        <v>0</v>
      </c>
      <c r="AE585" s="55"/>
      <c r="AF585" s="55">
        <f>SUMIFS('B0.8.Online'!L:L,'B0.8.Online'!A:A,'B0.SUM (tuần 0)'!$A585)</f>
        <v>0</v>
      </c>
      <c r="AG585" s="59">
        <f t="shared" si="49"/>
        <v>0</v>
      </c>
      <c r="AH585" s="60"/>
      <c r="AI585" s="60">
        <f>SUMIFS('B0.3.XK'!M:M,'B0.3.XK'!A:A,'B0.SUM (tuần 0)'!$A585)</f>
        <v>0</v>
      </c>
      <c r="AJ585" s="60"/>
      <c r="AK585" s="60">
        <f>SUMIFS('B0.5.GT2'!M:M,'B0.5.GT2'!A:A,'B0.SUM (tuần 0)'!$A585)</f>
        <v>0</v>
      </c>
      <c r="AL585" s="55">
        <f>SUMIFS('B0.4.OEM'!M:M,'B0.4.OEM'!A:A,'B0.SUM (tuần 0)'!$A585)</f>
        <v>0</v>
      </c>
      <c r="AM585" s="60"/>
      <c r="AN585" s="60">
        <f>SUMIFS('B0.8.Online'!M:M,'B0.8.Online'!A:A,'B0.SUM (tuần 0)'!$A585)</f>
        <v>0</v>
      </c>
      <c r="AO585" s="61"/>
      <c r="AP585" s="1">
        <f>SUMIFS('B1.SUM (tuần 4)'!$I:$I,'B1.SUM (tuần 4)'!$A:$A,'B0.SUM (tuần 0)'!$A585)</f>
        <v>0</v>
      </c>
      <c r="AQ585" s="62">
        <f t="shared" si="50"/>
        <v>0</v>
      </c>
    </row>
    <row r="586" spans="1:43" ht="13.5" customHeight="1">
      <c r="A586" s="63">
        <v>2012010089</v>
      </c>
      <c r="B586" s="64" t="s">
        <v>906</v>
      </c>
      <c r="C586" s="64" t="s">
        <v>898</v>
      </c>
      <c r="D586" s="52" t="s">
        <v>44</v>
      </c>
      <c r="E586" s="52" t="s">
        <v>896</v>
      </c>
      <c r="F586" s="52" t="s">
        <v>10</v>
      </c>
      <c r="G586" s="52"/>
      <c r="H586" s="52">
        <v>137864</v>
      </c>
      <c r="I586" s="56">
        <f t="shared" si="46"/>
        <v>0</v>
      </c>
      <c r="J586" s="55"/>
      <c r="K586" s="55">
        <f>SUMIFS('B0.3.XK'!J:J,'B0.3.XK'!A:A,'B0.SUM (tuần 0)'!$A586)</f>
        <v>0</v>
      </c>
      <c r="L586" s="55"/>
      <c r="M586" s="55">
        <f>SUMIFS('B0.5.GT2'!K:K,'B0.5.GT2'!A:A,'B0.SUM (tuần 0)'!$A586)</f>
        <v>0</v>
      </c>
      <c r="N586" s="55">
        <f>SUMIFS('B0.4.OEM'!J:J,'B0.4.OEM'!A:A,'B0.SUM (tuần 0)'!$A586)</f>
        <v>0</v>
      </c>
      <c r="O586" s="55"/>
      <c r="P586" s="55">
        <f>SUMIFS('B0.8.Online'!J:J,'B0.8.Online'!A:A,'B0.SUM (tuần 0)'!$A586)</f>
        <v>0</v>
      </c>
      <c r="Q586" s="57">
        <f t="shared" si="47"/>
        <v>0</v>
      </c>
      <c r="R586" s="55"/>
      <c r="S586" s="55">
        <f>SUMIFS('B0.3.XK'!K:K,'B0.3.XK'!A:A,'B0.SUM (tuần 0)'!$A586)</f>
        <v>0</v>
      </c>
      <c r="T586" s="55"/>
      <c r="U586" s="55">
        <f>SUMIFS('B0.5.GT2'!K:K,'B0.5.GT2'!A:A,'B0.SUM (tuần 0)'!$A586)</f>
        <v>0</v>
      </c>
      <c r="V586" s="55">
        <f>SUMIFS('B0.4.OEM'!K:K,'B0.4.OEM'!A:A,'B0.SUM (tuần 0)'!$A586)</f>
        <v>0</v>
      </c>
      <c r="W586" s="55"/>
      <c r="X586" s="55">
        <f>SUMIFS('B0.8.Online'!K:K,'B0.8.Online'!A:A,'B0.SUM (tuần 0)'!$A586)</f>
        <v>0</v>
      </c>
      <c r="Y586" s="58">
        <f t="shared" si="48"/>
        <v>1200</v>
      </c>
      <c r="Z586" s="55"/>
      <c r="AA586" s="55">
        <f>SUMIFS('B0.3.XK'!L:L,'B0.3.XK'!A:A,'B0.SUM (tuần 0)'!$A586)</f>
        <v>1200</v>
      </c>
      <c r="AB586" s="55"/>
      <c r="AC586" s="55">
        <f>SUMIFS('B0.5.GT2'!L:L,'B0.5.GT2'!A:A,'B0.SUM (tuần 0)'!$A586)</f>
        <v>0</v>
      </c>
      <c r="AD586" s="55">
        <f>SUMIFS('B0.4.OEM'!L:L,'B0.4.OEM'!A:A,'B0.SUM (tuần 0)'!$A586)</f>
        <v>0</v>
      </c>
      <c r="AE586" s="55"/>
      <c r="AF586" s="55">
        <f>SUMIFS('B0.8.Online'!L:L,'B0.8.Online'!A:A,'B0.SUM (tuần 0)'!$A586)</f>
        <v>0</v>
      </c>
      <c r="AG586" s="59">
        <f t="shared" si="49"/>
        <v>0</v>
      </c>
      <c r="AH586" s="60"/>
      <c r="AI586" s="60">
        <f>SUMIFS('B0.3.XK'!M:M,'B0.3.XK'!A:A,'B0.SUM (tuần 0)'!$A586)</f>
        <v>0</v>
      </c>
      <c r="AJ586" s="60"/>
      <c r="AK586" s="60">
        <f>SUMIFS('B0.5.GT2'!M:M,'B0.5.GT2'!A:A,'B0.SUM (tuần 0)'!$A586)</f>
        <v>0</v>
      </c>
      <c r="AL586" s="55">
        <f>SUMIFS('B0.4.OEM'!M:M,'B0.4.OEM'!A:A,'B0.SUM (tuần 0)'!$A586)</f>
        <v>0</v>
      </c>
      <c r="AM586" s="60"/>
      <c r="AN586" s="60">
        <f>SUMIFS('B0.8.Online'!M:M,'B0.8.Online'!A:A,'B0.SUM (tuần 0)'!$A586)</f>
        <v>0</v>
      </c>
      <c r="AO586" s="61"/>
      <c r="AP586" s="1">
        <f>SUMIFS('B1.SUM (tuần 4)'!$I:$I,'B1.SUM (tuần 4)'!$A:$A,'B0.SUM (tuần 0)'!$A586)</f>
        <v>0</v>
      </c>
      <c r="AQ586" s="62">
        <f t="shared" si="50"/>
        <v>0</v>
      </c>
    </row>
    <row r="587" spans="1:43" ht="13.5" customHeight="1">
      <c r="A587" s="63">
        <v>2012010094</v>
      </c>
      <c r="B587" s="64" t="s">
        <v>907</v>
      </c>
      <c r="C587" s="64" t="s">
        <v>908</v>
      </c>
      <c r="D587" s="52" t="s">
        <v>44</v>
      </c>
      <c r="E587" s="52" t="s">
        <v>896</v>
      </c>
      <c r="F587" s="52" t="s">
        <v>10</v>
      </c>
      <c r="G587" s="52"/>
      <c r="H587" s="52">
        <v>169488</v>
      </c>
      <c r="I587" s="56">
        <f t="shared" ref="I587:I650" si="51">SUM(J587:P587)</f>
        <v>0</v>
      </c>
      <c r="J587" s="55"/>
      <c r="K587" s="55">
        <f>SUMIFS('B0.3.XK'!J:J,'B0.3.XK'!A:A,'B0.SUM (tuần 0)'!$A587)</f>
        <v>0</v>
      </c>
      <c r="L587" s="55"/>
      <c r="M587" s="55">
        <f>SUMIFS('B0.5.GT2'!K:K,'B0.5.GT2'!A:A,'B0.SUM (tuần 0)'!$A587)</f>
        <v>0</v>
      </c>
      <c r="N587" s="55">
        <f>SUMIFS('B0.4.OEM'!J:J,'B0.4.OEM'!A:A,'B0.SUM (tuần 0)'!$A587)</f>
        <v>0</v>
      </c>
      <c r="O587" s="55"/>
      <c r="P587" s="55">
        <f>SUMIFS('B0.8.Online'!J:J,'B0.8.Online'!A:A,'B0.SUM (tuần 0)'!$A587)</f>
        <v>0</v>
      </c>
      <c r="Q587" s="57">
        <f t="shared" ref="Q587:Q650" si="52">SUM(R587:X587)</f>
        <v>0</v>
      </c>
      <c r="R587" s="55"/>
      <c r="S587" s="55">
        <f>SUMIFS('B0.3.XK'!K:K,'B0.3.XK'!A:A,'B0.SUM (tuần 0)'!$A587)</f>
        <v>0</v>
      </c>
      <c r="T587" s="55"/>
      <c r="U587" s="55">
        <f>SUMIFS('B0.5.GT2'!K:K,'B0.5.GT2'!A:A,'B0.SUM (tuần 0)'!$A587)</f>
        <v>0</v>
      </c>
      <c r="V587" s="55">
        <f>SUMIFS('B0.4.OEM'!K:K,'B0.4.OEM'!A:A,'B0.SUM (tuần 0)'!$A587)</f>
        <v>0</v>
      </c>
      <c r="W587" s="55"/>
      <c r="X587" s="55">
        <f>SUMIFS('B0.8.Online'!K:K,'B0.8.Online'!A:A,'B0.SUM (tuần 0)'!$A587)</f>
        <v>0</v>
      </c>
      <c r="Y587" s="58">
        <f t="shared" ref="Y587:Y650" si="53">SUM(Z587:AF587)</f>
        <v>250</v>
      </c>
      <c r="Z587" s="55"/>
      <c r="AA587" s="55">
        <f>SUMIFS('B0.3.XK'!L:L,'B0.3.XK'!A:A,'B0.SUM (tuần 0)'!$A587)</f>
        <v>250</v>
      </c>
      <c r="AB587" s="55"/>
      <c r="AC587" s="55">
        <f>SUMIFS('B0.5.GT2'!L:L,'B0.5.GT2'!A:A,'B0.SUM (tuần 0)'!$A587)</f>
        <v>0</v>
      </c>
      <c r="AD587" s="55">
        <f>SUMIFS('B0.4.OEM'!L:L,'B0.4.OEM'!A:A,'B0.SUM (tuần 0)'!$A587)</f>
        <v>0</v>
      </c>
      <c r="AE587" s="55"/>
      <c r="AF587" s="55">
        <f>SUMIFS('B0.8.Online'!L:L,'B0.8.Online'!A:A,'B0.SUM (tuần 0)'!$A587)</f>
        <v>0</v>
      </c>
      <c r="AG587" s="59">
        <f t="shared" ref="AG587:AG650" si="54">SUM(AH587:AN587)</f>
        <v>0</v>
      </c>
      <c r="AH587" s="60"/>
      <c r="AI587" s="60">
        <f>SUMIFS('B0.3.XK'!M:M,'B0.3.XK'!A:A,'B0.SUM (tuần 0)'!$A587)</f>
        <v>0</v>
      </c>
      <c r="AJ587" s="60"/>
      <c r="AK587" s="60">
        <f>SUMIFS('B0.5.GT2'!M:M,'B0.5.GT2'!A:A,'B0.SUM (tuần 0)'!$A587)</f>
        <v>0</v>
      </c>
      <c r="AL587" s="55">
        <f>SUMIFS('B0.4.OEM'!M:M,'B0.4.OEM'!A:A,'B0.SUM (tuần 0)'!$A587)</f>
        <v>0</v>
      </c>
      <c r="AM587" s="60"/>
      <c r="AN587" s="60">
        <f>SUMIFS('B0.8.Online'!M:M,'B0.8.Online'!A:A,'B0.SUM (tuần 0)'!$A587)</f>
        <v>0</v>
      </c>
      <c r="AO587" s="61"/>
      <c r="AP587" s="1">
        <f>SUMIFS('B1.SUM (tuần 4)'!$I:$I,'B1.SUM (tuần 4)'!$A:$A,'B0.SUM (tuần 0)'!$A587)</f>
        <v>0</v>
      </c>
      <c r="AQ587" s="62">
        <f t="shared" ref="AQ587:AQ650" si="55">I587-AP587</f>
        <v>0</v>
      </c>
    </row>
    <row r="588" spans="1:43" ht="13.5" customHeight="1">
      <c r="A588" s="63">
        <v>2012010154</v>
      </c>
      <c r="B588" s="64" t="s">
        <v>909</v>
      </c>
      <c r="C588" s="64" t="s">
        <v>898</v>
      </c>
      <c r="D588" s="52" t="s">
        <v>44</v>
      </c>
      <c r="E588" s="52" t="s">
        <v>896</v>
      </c>
      <c r="F588" s="52" t="s">
        <v>10</v>
      </c>
      <c r="G588" s="52"/>
      <c r="H588" s="52">
        <v>122779</v>
      </c>
      <c r="I588" s="56">
        <f t="shared" si="51"/>
        <v>0</v>
      </c>
      <c r="J588" s="55"/>
      <c r="K588" s="55">
        <f>SUMIFS('B0.3.XK'!J:J,'B0.3.XK'!A:A,'B0.SUM (tuần 0)'!$A588)</f>
        <v>0</v>
      </c>
      <c r="L588" s="55"/>
      <c r="M588" s="55">
        <f>SUMIFS('B0.5.GT2'!K:K,'B0.5.GT2'!A:A,'B0.SUM (tuần 0)'!$A588)</f>
        <v>0</v>
      </c>
      <c r="N588" s="55">
        <f>SUMIFS('B0.4.OEM'!J:J,'B0.4.OEM'!A:A,'B0.SUM (tuần 0)'!$A588)</f>
        <v>0</v>
      </c>
      <c r="O588" s="55"/>
      <c r="P588" s="55">
        <f>SUMIFS('B0.8.Online'!J:J,'B0.8.Online'!A:A,'B0.SUM (tuần 0)'!$A588)</f>
        <v>0</v>
      </c>
      <c r="Q588" s="57">
        <f t="shared" si="52"/>
        <v>0</v>
      </c>
      <c r="R588" s="55"/>
      <c r="S588" s="55">
        <f>SUMIFS('B0.3.XK'!K:K,'B0.3.XK'!A:A,'B0.SUM (tuần 0)'!$A588)</f>
        <v>0</v>
      </c>
      <c r="T588" s="55"/>
      <c r="U588" s="55">
        <f>SUMIFS('B0.5.GT2'!K:K,'B0.5.GT2'!A:A,'B0.SUM (tuần 0)'!$A588)</f>
        <v>0</v>
      </c>
      <c r="V588" s="55">
        <f>SUMIFS('B0.4.OEM'!K:K,'B0.4.OEM'!A:A,'B0.SUM (tuần 0)'!$A588)</f>
        <v>0</v>
      </c>
      <c r="W588" s="55"/>
      <c r="X588" s="55">
        <f>SUMIFS('B0.8.Online'!K:K,'B0.8.Online'!A:A,'B0.SUM (tuần 0)'!$A588)</f>
        <v>0</v>
      </c>
      <c r="Y588" s="58">
        <f t="shared" si="53"/>
        <v>0</v>
      </c>
      <c r="Z588" s="55"/>
      <c r="AA588" s="55">
        <f>SUMIFS('B0.3.XK'!L:L,'B0.3.XK'!A:A,'B0.SUM (tuần 0)'!$A588)</f>
        <v>0</v>
      </c>
      <c r="AB588" s="55"/>
      <c r="AC588" s="55">
        <f>SUMIFS('B0.5.GT2'!L:L,'B0.5.GT2'!A:A,'B0.SUM (tuần 0)'!$A588)</f>
        <v>0</v>
      </c>
      <c r="AD588" s="55">
        <f>SUMIFS('B0.4.OEM'!L:L,'B0.4.OEM'!A:A,'B0.SUM (tuần 0)'!$A588)</f>
        <v>0</v>
      </c>
      <c r="AE588" s="55"/>
      <c r="AF588" s="55">
        <f>SUMIFS('B0.8.Online'!L:L,'B0.8.Online'!A:A,'B0.SUM (tuần 0)'!$A588)</f>
        <v>0</v>
      </c>
      <c r="AG588" s="59">
        <f t="shared" si="54"/>
        <v>0</v>
      </c>
      <c r="AH588" s="60"/>
      <c r="AI588" s="60">
        <f>SUMIFS('B0.3.XK'!M:M,'B0.3.XK'!A:A,'B0.SUM (tuần 0)'!$A588)</f>
        <v>0</v>
      </c>
      <c r="AJ588" s="60"/>
      <c r="AK588" s="60">
        <f>SUMIFS('B0.5.GT2'!M:M,'B0.5.GT2'!A:A,'B0.SUM (tuần 0)'!$A588)</f>
        <v>0</v>
      </c>
      <c r="AL588" s="55">
        <f>SUMIFS('B0.4.OEM'!M:M,'B0.4.OEM'!A:A,'B0.SUM (tuần 0)'!$A588)</f>
        <v>0</v>
      </c>
      <c r="AM588" s="60"/>
      <c r="AN588" s="60">
        <f>SUMIFS('B0.8.Online'!M:M,'B0.8.Online'!A:A,'B0.SUM (tuần 0)'!$A588)</f>
        <v>0</v>
      </c>
      <c r="AO588" s="61"/>
      <c r="AP588" s="1">
        <f>SUMIFS('B1.SUM (tuần 4)'!$I:$I,'B1.SUM (tuần 4)'!$A:$A,'B0.SUM (tuần 0)'!$A588)</f>
        <v>0</v>
      </c>
      <c r="AQ588" s="62">
        <f t="shared" si="55"/>
        <v>0</v>
      </c>
    </row>
    <row r="589" spans="1:43" ht="13.5" customHeight="1">
      <c r="A589" s="63">
        <v>2012010161</v>
      </c>
      <c r="B589" s="64" t="s">
        <v>910</v>
      </c>
      <c r="C589" s="64" t="s">
        <v>908</v>
      </c>
      <c r="D589" s="52" t="s">
        <v>44</v>
      </c>
      <c r="E589" s="52" t="s">
        <v>896</v>
      </c>
      <c r="F589" s="52" t="s">
        <v>10</v>
      </c>
      <c r="G589" s="52"/>
      <c r="H589" s="52">
        <v>122153</v>
      </c>
      <c r="I589" s="56">
        <f t="shared" si="51"/>
        <v>0</v>
      </c>
      <c r="J589" s="55"/>
      <c r="K589" s="55">
        <f>SUMIFS('B0.3.XK'!J:J,'B0.3.XK'!A:A,'B0.SUM (tuần 0)'!$A589)</f>
        <v>0</v>
      </c>
      <c r="L589" s="55"/>
      <c r="M589" s="55">
        <f>SUMIFS('B0.5.GT2'!K:K,'B0.5.GT2'!A:A,'B0.SUM (tuần 0)'!$A589)</f>
        <v>0</v>
      </c>
      <c r="N589" s="55">
        <f>SUMIFS('B0.4.OEM'!J:J,'B0.4.OEM'!A:A,'B0.SUM (tuần 0)'!$A589)</f>
        <v>0</v>
      </c>
      <c r="O589" s="55"/>
      <c r="P589" s="55">
        <f>SUMIFS('B0.8.Online'!J:J,'B0.8.Online'!A:A,'B0.SUM (tuần 0)'!$A589)</f>
        <v>0</v>
      </c>
      <c r="Q589" s="57">
        <f t="shared" si="52"/>
        <v>0</v>
      </c>
      <c r="R589" s="55"/>
      <c r="S589" s="55">
        <f>SUMIFS('B0.3.XK'!K:K,'B0.3.XK'!A:A,'B0.SUM (tuần 0)'!$A589)</f>
        <v>0</v>
      </c>
      <c r="T589" s="55"/>
      <c r="U589" s="55">
        <f>SUMIFS('B0.5.GT2'!K:K,'B0.5.GT2'!A:A,'B0.SUM (tuần 0)'!$A589)</f>
        <v>0</v>
      </c>
      <c r="V589" s="55">
        <f>SUMIFS('B0.4.OEM'!K:K,'B0.4.OEM'!A:A,'B0.SUM (tuần 0)'!$A589)</f>
        <v>0</v>
      </c>
      <c r="W589" s="55"/>
      <c r="X589" s="55">
        <f>SUMIFS('B0.8.Online'!K:K,'B0.8.Online'!A:A,'B0.SUM (tuần 0)'!$A589)</f>
        <v>0</v>
      </c>
      <c r="Y589" s="58">
        <f t="shared" si="53"/>
        <v>0</v>
      </c>
      <c r="Z589" s="55"/>
      <c r="AA589" s="55">
        <f>SUMIFS('B0.3.XK'!L:L,'B0.3.XK'!A:A,'B0.SUM (tuần 0)'!$A589)</f>
        <v>0</v>
      </c>
      <c r="AB589" s="55"/>
      <c r="AC589" s="55">
        <f>SUMIFS('B0.5.GT2'!L:L,'B0.5.GT2'!A:A,'B0.SUM (tuần 0)'!$A589)</f>
        <v>0</v>
      </c>
      <c r="AD589" s="55">
        <f>SUMIFS('B0.4.OEM'!L:L,'B0.4.OEM'!A:A,'B0.SUM (tuần 0)'!$A589)</f>
        <v>0</v>
      </c>
      <c r="AE589" s="55"/>
      <c r="AF589" s="55">
        <f>SUMIFS('B0.8.Online'!L:L,'B0.8.Online'!A:A,'B0.SUM (tuần 0)'!$A589)</f>
        <v>0</v>
      </c>
      <c r="AG589" s="59">
        <f t="shared" si="54"/>
        <v>0</v>
      </c>
      <c r="AH589" s="60"/>
      <c r="AI589" s="60">
        <f>SUMIFS('B0.3.XK'!M:M,'B0.3.XK'!A:A,'B0.SUM (tuần 0)'!$A589)</f>
        <v>0</v>
      </c>
      <c r="AJ589" s="60"/>
      <c r="AK589" s="60">
        <f>SUMIFS('B0.5.GT2'!M:M,'B0.5.GT2'!A:A,'B0.SUM (tuần 0)'!$A589)</f>
        <v>0</v>
      </c>
      <c r="AL589" s="55">
        <f>SUMIFS('B0.4.OEM'!M:M,'B0.4.OEM'!A:A,'B0.SUM (tuần 0)'!$A589)</f>
        <v>0</v>
      </c>
      <c r="AM589" s="60"/>
      <c r="AN589" s="60">
        <f>SUMIFS('B0.8.Online'!M:M,'B0.8.Online'!A:A,'B0.SUM (tuần 0)'!$A589)</f>
        <v>0</v>
      </c>
      <c r="AO589" s="61"/>
      <c r="AP589" s="1">
        <f>SUMIFS('B1.SUM (tuần 4)'!$I:$I,'B1.SUM (tuần 4)'!$A:$A,'B0.SUM (tuần 0)'!$A589)</f>
        <v>0</v>
      </c>
      <c r="AQ589" s="62">
        <f t="shared" si="55"/>
        <v>0</v>
      </c>
    </row>
    <row r="590" spans="1:43" ht="13.5" customHeight="1">
      <c r="A590" s="63">
        <v>2012010175</v>
      </c>
      <c r="B590" s="64" t="s">
        <v>911</v>
      </c>
      <c r="C590" s="64" t="s">
        <v>912</v>
      </c>
      <c r="D590" s="52" t="s">
        <v>44</v>
      </c>
      <c r="E590" s="52" t="s">
        <v>896</v>
      </c>
      <c r="F590" s="52" t="s">
        <v>10</v>
      </c>
      <c r="G590" s="52"/>
      <c r="H590" s="52"/>
      <c r="I590" s="56">
        <f t="shared" si="51"/>
        <v>0</v>
      </c>
      <c r="J590" s="55"/>
      <c r="K590" s="55">
        <f>SUMIFS('B0.3.XK'!J:J,'B0.3.XK'!A:A,'B0.SUM (tuần 0)'!$A590)</f>
        <v>0</v>
      </c>
      <c r="L590" s="55"/>
      <c r="M590" s="55">
        <f>SUMIFS('B0.5.GT2'!K:K,'B0.5.GT2'!A:A,'B0.SUM (tuần 0)'!$A590)</f>
        <v>0</v>
      </c>
      <c r="N590" s="55">
        <f>SUMIFS('B0.4.OEM'!J:J,'B0.4.OEM'!A:A,'B0.SUM (tuần 0)'!$A590)</f>
        <v>0</v>
      </c>
      <c r="O590" s="55"/>
      <c r="P590" s="55">
        <f>SUMIFS('B0.8.Online'!J:J,'B0.8.Online'!A:A,'B0.SUM (tuần 0)'!$A590)</f>
        <v>0</v>
      </c>
      <c r="Q590" s="57">
        <f t="shared" si="52"/>
        <v>0</v>
      </c>
      <c r="R590" s="55"/>
      <c r="S590" s="55">
        <f>SUMIFS('B0.3.XK'!K:K,'B0.3.XK'!A:A,'B0.SUM (tuần 0)'!$A590)</f>
        <v>0</v>
      </c>
      <c r="T590" s="55"/>
      <c r="U590" s="55">
        <f>SUMIFS('B0.5.GT2'!K:K,'B0.5.GT2'!A:A,'B0.SUM (tuần 0)'!$A590)</f>
        <v>0</v>
      </c>
      <c r="V590" s="55">
        <f>SUMIFS('B0.4.OEM'!K:K,'B0.4.OEM'!A:A,'B0.SUM (tuần 0)'!$A590)</f>
        <v>0</v>
      </c>
      <c r="W590" s="55"/>
      <c r="X590" s="55">
        <f>SUMIFS('B0.8.Online'!K:K,'B0.8.Online'!A:A,'B0.SUM (tuần 0)'!$A590)</f>
        <v>0</v>
      </c>
      <c r="Y590" s="58">
        <f t="shared" si="53"/>
        <v>0</v>
      </c>
      <c r="Z590" s="55"/>
      <c r="AA590" s="55">
        <f>SUMIFS('B0.3.XK'!L:L,'B0.3.XK'!A:A,'B0.SUM (tuần 0)'!$A590)</f>
        <v>0</v>
      </c>
      <c r="AB590" s="55"/>
      <c r="AC590" s="55">
        <f>SUMIFS('B0.5.GT2'!L:L,'B0.5.GT2'!A:A,'B0.SUM (tuần 0)'!$A590)</f>
        <v>0</v>
      </c>
      <c r="AD590" s="55">
        <f>SUMIFS('B0.4.OEM'!L:L,'B0.4.OEM'!A:A,'B0.SUM (tuần 0)'!$A590)</f>
        <v>0</v>
      </c>
      <c r="AE590" s="55"/>
      <c r="AF590" s="55">
        <f>SUMIFS('B0.8.Online'!L:L,'B0.8.Online'!A:A,'B0.SUM (tuần 0)'!$A590)</f>
        <v>0</v>
      </c>
      <c r="AG590" s="59">
        <f t="shared" si="54"/>
        <v>0</v>
      </c>
      <c r="AH590" s="60"/>
      <c r="AI590" s="60">
        <f>SUMIFS('B0.3.XK'!M:M,'B0.3.XK'!A:A,'B0.SUM (tuần 0)'!$A590)</f>
        <v>0</v>
      </c>
      <c r="AJ590" s="60"/>
      <c r="AK590" s="60">
        <f>SUMIFS('B0.5.GT2'!M:M,'B0.5.GT2'!A:A,'B0.SUM (tuần 0)'!$A590)</f>
        <v>0</v>
      </c>
      <c r="AL590" s="55">
        <f>SUMIFS('B0.4.OEM'!M:M,'B0.4.OEM'!A:A,'B0.SUM (tuần 0)'!$A590)</f>
        <v>0</v>
      </c>
      <c r="AM590" s="60"/>
      <c r="AN590" s="60">
        <f>SUMIFS('B0.8.Online'!M:M,'B0.8.Online'!A:A,'B0.SUM (tuần 0)'!$A590)</f>
        <v>0</v>
      </c>
      <c r="AO590" s="61"/>
      <c r="AP590" s="1">
        <f>SUMIFS('B1.SUM (tuần 4)'!$I:$I,'B1.SUM (tuần 4)'!$A:$A,'B0.SUM (tuần 0)'!$A590)</f>
        <v>0</v>
      </c>
      <c r="AQ590" s="62">
        <f t="shared" si="55"/>
        <v>0</v>
      </c>
    </row>
    <row r="591" spans="1:43" ht="13.5" customHeight="1">
      <c r="A591" s="63">
        <v>2012010184</v>
      </c>
      <c r="B591" s="64" t="s">
        <v>913</v>
      </c>
      <c r="C591" s="64" t="s">
        <v>912</v>
      </c>
      <c r="D591" s="52" t="s">
        <v>44</v>
      </c>
      <c r="E591" s="52" t="s">
        <v>896</v>
      </c>
      <c r="F591" s="52" t="s">
        <v>10</v>
      </c>
      <c r="G591" s="52"/>
      <c r="H591" s="52">
        <v>118394</v>
      </c>
      <c r="I591" s="56">
        <f t="shared" si="51"/>
        <v>0</v>
      </c>
      <c r="J591" s="55"/>
      <c r="K591" s="55">
        <f>SUMIFS('B0.3.XK'!J:J,'B0.3.XK'!A:A,'B0.SUM (tuần 0)'!$A591)</f>
        <v>0</v>
      </c>
      <c r="L591" s="55"/>
      <c r="M591" s="55">
        <f>SUMIFS('B0.5.GT2'!K:K,'B0.5.GT2'!A:A,'B0.SUM (tuần 0)'!$A591)</f>
        <v>0</v>
      </c>
      <c r="N591" s="55">
        <f>SUMIFS('B0.4.OEM'!J:J,'B0.4.OEM'!A:A,'B0.SUM (tuần 0)'!$A591)</f>
        <v>0</v>
      </c>
      <c r="O591" s="55"/>
      <c r="P591" s="55">
        <f>SUMIFS('B0.8.Online'!J:J,'B0.8.Online'!A:A,'B0.SUM (tuần 0)'!$A591)</f>
        <v>0</v>
      </c>
      <c r="Q591" s="57">
        <f t="shared" si="52"/>
        <v>0</v>
      </c>
      <c r="R591" s="55"/>
      <c r="S591" s="55">
        <f>SUMIFS('B0.3.XK'!K:K,'B0.3.XK'!A:A,'B0.SUM (tuần 0)'!$A591)</f>
        <v>0</v>
      </c>
      <c r="T591" s="55"/>
      <c r="U591" s="55">
        <f>SUMIFS('B0.5.GT2'!K:K,'B0.5.GT2'!A:A,'B0.SUM (tuần 0)'!$A591)</f>
        <v>0</v>
      </c>
      <c r="V591" s="55">
        <f>SUMIFS('B0.4.OEM'!K:K,'B0.4.OEM'!A:A,'B0.SUM (tuần 0)'!$A591)</f>
        <v>0</v>
      </c>
      <c r="W591" s="55"/>
      <c r="X591" s="55">
        <f>SUMIFS('B0.8.Online'!K:K,'B0.8.Online'!A:A,'B0.SUM (tuần 0)'!$A591)</f>
        <v>0</v>
      </c>
      <c r="Y591" s="58">
        <f t="shared" si="53"/>
        <v>0</v>
      </c>
      <c r="Z591" s="55"/>
      <c r="AA591" s="55">
        <f>SUMIFS('B0.3.XK'!L:L,'B0.3.XK'!A:A,'B0.SUM (tuần 0)'!$A591)</f>
        <v>0</v>
      </c>
      <c r="AB591" s="55"/>
      <c r="AC591" s="55">
        <f>SUMIFS('B0.5.GT2'!L:L,'B0.5.GT2'!A:A,'B0.SUM (tuần 0)'!$A591)</f>
        <v>0</v>
      </c>
      <c r="AD591" s="55">
        <f>SUMIFS('B0.4.OEM'!L:L,'B0.4.OEM'!A:A,'B0.SUM (tuần 0)'!$A591)</f>
        <v>0</v>
      </c>
      <c r="AE591" s="55"/>
      <c r="AF591" s="55">
        <f>SUMIFS('B0.8.Online'!L:L,'B0.8.Online'!A:A,'B0.SUM (tuần 0)'!$A591)</f>
        <v>0</v>
      </c>
      <c r="AG591" s="59">
        <f t="shared" si="54"/>
        <v>0</v>
      </c>
      <c r="AH591" s="60"/>
      <c r="AI591" s="60">
        <f>SUMIFS('B0.3.XK'!M:M,'B0.3.XK'!A:A,'B0.SUM (tuần 0)'!$A591)</f>
        <v>0</v>
      </c>
      <c r="AJ591" s="60"/>
      <c r="AK591" s="60">
        <f>SUMIFS('B0.5.GT2'!M:M,'B0.5.GT2'!A:A,'B0.SUM (tuần 0)'!$A591)</f>
        <v>0</v>
      </c>
      <c r="AL591" s="55">
        <f>SUMIFS('B0.4.OEM'!M:M,'B0.4.OEM'!A:A,'B0.SUM (tuần 0)'!$A591)</f>
        <v>0</v>
      </c>
      <c r="AM591" s="60"/>
      <c r="AN591" s="60">
        <f>SUMIFS('B0.8.Online'!M:M,'B0.8.Online'!A:A,'B0.SUM (tuần 0)'!$A591)</f>
        <v>0</v>
      </c>
      <c r="AO591" s="61"/>
      <c r="AP591" s="1">
        <f>SUMIFS('B1.SUM (tuần 4)'!$I:$I,'B1.SUM (tuần 4)'!$A:$A,'B0.SUM (tuần 0)'!$A591)</f>
        <v>0</v>
      </c>
      <c r="AQ591" s="62">
        <f t="shared" si="55"/>
        <v>0</v>
      </c>
    </row>
    <row r="592" spans="1:43" ht="13.5" customHeight="1">
      <c r="A592" s="63">
        <v>2012010185</v>
      </c>
      <c r="B592" s="64" t="s">
        <v>914</v>
      </c>
      <c r="C592" s="64" t="s">
        <v>898</v>
      </c>
      <c r="D592" s="52" t="s">
        <v>44</v>
      </c>
      <c r="E592" s="52" t="s">
        <v>896</v>
      </c>
      <c r="F592" s="52" t="s">
        <v>10</v>
      </c>
      <c r="G592" s="52"/>
      <c r="H592" s="52">
        <v>118394</v>
      </c>
      <c r="I592" s="56">
        <f t="shared" si="51"/>
        <v>0</v>
      </c>
      <c r="J592" s="55"/>
      <c r="K592" s="55">
        <f>SUMIFS('B0.3.XK'!J:J,'B0.3.XK'!A:A,'B0.SUM (tuần 0)'!$A592)</f>
        <v>0</v>
      </c>
      <c r="L592" s="55"/>
      <c r="M592" s="55">
        <f>SUMIFS('B0.5.GT2'!K:K,'B0.5.GT2'!A:A,'B0.SUM (tuần 0)'!$A592)</f>
        <v>0</v>
      </c>
      <c r="N592" s="55">
        <f>SUMIFS('B0.4.OEM'!J:J,'B0.4.OEM'!A:A,'B0.SUM (tuần 0)'!$A592)</f>
        <v>0</v>
      </c>
      <c r="O592" s="55"/>
      <c r="P592" s="55">
        <f>SUMIFS('B0.8.Online'!J:J,'B0.8.Online'!A:A,'B0.SUM (tuần 0)'!$A592)</f>
        <v>0</v>
      </c>
      <c r="Q592" s="57">
        <f t="shared" si="52"/>
        <v>0</v>
      </c>
      <c r="R592" s="55"/>
      <c r="S592" s="55">
        <f>SUMIFS('B0.3.XK'!K:K,'B0.3.XK'!A:A,'B0.SUM (tuần 0)'!$A592)</f>
        <v>0</v>
      </c>
      <c r="T592" s="55"/>
      <c r="U592" s="55">
        <f>SUMIFS('B0.5.GT2'!K:K,'B0.5.GT2'!A:A,'B0.SUM (tuần 0)'!$A592)</f>
        <v>0</v>
      </c>
      <c r="V592" s="55">
        <f>SUMIFS('B0.4.OEM'!K:K,'B0.4.OEM'!A:A,'B0.SUM (tuần 0)'!$A592)</f>
        <v>0</v>
      </c>
      <c r="W592" s="55"/>
      <c r="X592" s="55">
        <f>SUMIFS('B0.8.Online'!K:K,'B0.8.Online'!A:A,'B0.SUM (tuần 0)'!$A592)</f>
        <v>0</v>
      </c>
      <c r="Y592" s="58">
        <f t="shared" si="53"/>
        <v>0</v>
      </c>
      <c r="Z592" s="55"/>
      <c r="AA592" s="55">
        <f>SUMIFS('B0.3.XK'!L:L,'B0.3.XK'!A:A,'B0.SUM (tuần 0)'!$A592)</f>
        <v>0</v>
      </c>
      <c r="AB592" s="55"/>
      <c r="AC592" s="55">
        <f>SUMIFS('B0.5.GT2'!L:L,'B0.5.GT2'!A:A,'B0.SUM (tuần 0)'!$A592)</f>
        <v>0</v>
      </c>
      <c r="AD592" s="55">
        <f>SUMIFS('B0.4.OEM'!L:L,'B0.4.OEM'!A:A,'B0.SUM (tuần 0)'!$A592)</f>
        <v>0</v>
      </c>
      <c r="AE592" s="55"/>
      <c r="AF592" s="55">
        <f>SUMIFS('B0.8.Online'!L:L,'B0.8.Online'!A:A,'B0.SUM (tuần 0)'!$A592)</f>
        <v>0</v>
      </c>
      <c r="AG592" s="59">
        <f t="shared" si="54"/>
        <v>2000</v>
      </c>
      <c r="AH592" s="60"/>
      <c r="AI592" s="60">
        <f>SUMIFS('B0.3.XK'!M:M,'B0.3.XK'!A:A,'B0.SUM (tuần 0)'!$A592)</f>
        <v>2000</v>
      </c>
      <c r="AJ592" s="60"/>
      <c r="AK592" s="60">
        <f>SUMIFS('B0.5.GT2'!M:M,'B0.5.GT2'!A:A,'B0.SUM (tuần 0)'!$A592)</f>
        <v>0</v>
      </c>
      <c r="AL592" s="55">
        <f>SUMIFS('B0.4.OEM'!M:M,'B0.4.OEM'!A:A,'B0.SUM (tuần 0)'!$A592)</f>
        <v>0</v>
      </c>
      <c r="AM592" s="60"/>
      <c r="AN592" s="60">
        <f>SUMIFS('B0.8.Online'!M:M,'B0.8.Online'!A:A,'B0.SUM (tuần 0)'!$A592)</f>
        <v>0</v>
      </c>
      <c r="AO592" s="61"/>
      <c r="AP592" s="1">
        <f>SUMIFS('B1.SUM (tuần 4)'!$I:$I,'B1.SUM (tuần 4)'!$A:$A,'B0.SUM (tuần 0)'!$A592)</f>
        <v>0</v>
      </c>
      <c r="AQ592" s="62">
        <f t="shared" si="55"/>
        <v>0</v>
      </c>
    </row>
    <row r="593" spans="1:43" ht="13.5" customHeight="1">
      <c r="A593" s="63">
        <v>2012010187</v>
      </c>
      <c r="B593" s="64" t="s">
        <v>915</v>
      </c>
      <c r="C593" s="64" t="s">
        <v>903</v>
      </c>
      <c r="D593" s="52" t="s">
        <v>44</v>
      </c>
      <c r="E593" s="52" t="s">
        <v>896</v>
      </c>
      <c r="F593" s="52" t="s">
        <v>10</v>
      </c>
      <c r="G593" s="52"/>
      <c r="H593" s="52">
        <v>245471</v>
      </c>
      <c r="I593" s="56">
        <f t="shared" si="51"/>
        <v>0</v>
      </c>
      <c r="J593" s="55"/>
      <c r="K593" s="55">
        <f>SUMIFS('B0.3.XK'!J:J,'B0.3.XK'!A:A,'B0.SUM (tuần 0)'!$A593)</f>
        <v>0</v>
      </c>
      <c r="L593" s="55"/>
      <c r="M593" s="55">
        <f>SUMIFS('B0.5.GT2'!K:K,'B0.5.GT2'!A:A,'B0.SUM (tuần 0)'!$A593)</f>
        <v>0</v>
      </c>
      <c r="N593" s="55">
        <f>SUMIFS('B0.4.OEM'!J:J,'B0.4.OEM'!A:A,'B0.SUM (tuần 0)'!$A593)</f>
        <v>0</v>
      </c>
      <c r="O593" s="55"/>
      <c r="P593" s="55">
        <f>SUMIFS('B0.8.Online'!J:J,'B0.8.Online'!A:A,'B0.SUM (tuần 0)'!$A593)</f>
        <v>0</v>
      </c>
      <c r="Q593" s="57">
        <f t="shared" si="52"/>
        <v>0</v>
      </c>
      <c r="R593" s="55"/>
      <c r="S593" s="55">
        <f>SUMIFS('B0.3.XK'!K:K,'B0.3.XK'!A:A,'B0.SUM (tuần 0)'!$A593)</f>
        <v>0</v>
      </c>
      <c r="T593" s="55"/>
      <c r="U593" s="55">
        <f>SUMIFS('B0.5.GT2'!K:K,'B0.5.GT2'!A:A,'B0.SUM (tuần 0)'!$A593)</f>
        <v>0</v>
      </c>
      <c r="V593" s="55">
        <f>SUMIFS('B0.4.OEM'!K:K,'B0.4.OEM'!A:A,'B0.SUM (tuần 0)'!$A593)</f>
        <v>0</v>
      </c>
      <c r="W593" s="55"/>
      <c r="X593" s="55">
        <f>SUMIFS('B0.8.Online'!K:K,'B0.8.Online'!A:A,'B0.SUM (tuần 0)'!$A593)</f>
        <v>0</v>
      </c>
      <c r="Y593" s="58">
        <f t="shared" si="53"/>
        <v>0</v>
      </c>
      <c r="Z593" s="55"/>
      <c r="AA593" s="55">
        <f>SUMIFS('B0.3.XK'!L:L,'B0.3.XK'!A:A,'B0.SUM (tuần 0)'!$A593)</f>
        <v>0</v>
      </c>
      <c r="AB593" s="55"/>
      <c r="AC593" s="55">
        <f>SUMIFS('B0.5.GT2'!L:L,'B0.5.GT2'!A:A,'B0.SUM (tuần 0)'!$A593)</f>
        <v>0</v>
      </c>
      <c r="AD593" s="55">
        <f>SUMIFS('B0.4.OEM'!L:L,'B0.4.OEM'!A:A,'B0.SUM (tuần 0)'!$A593)</f>
        <v>0</v>
      </c>
      <c r="AE593" s="55"/>
      <c r="AF593" s="55">
        <f>SUMIFS('B0.8.Online'!L:L,'B0.8.Online'!A:A,'B0.SUM (tuần 0)'!$A593)</f>
        <v>0</v>
      </c>
      <c r="AG593" s="59">
        <f t="shared" si="54"/>
        <v>30</v>
      </c>
      <c r="AH593" s="60"/>
      <c r="AI593" s="60">
        <f>SUMIFS('B0.3.XK'!M:M,'B0.3.XK'!A:A,'B0.SUM (tuần 0)'!$A593)</f>
        <v>30</v>
      </c>
      <c r="AJ593" s="60"/>
      <c r="AK593" s="60">
        <f>SUMIFS('B0.5.GT2'!M:M,'B0.5.GT2'!A:A,'B0.SUM (tuần 0)'!$A593)</f>
        <v>0</v>
      </c>
      <c r="AL593" s="55">
        <f>SUMIFS('B0.4.OEM'!M:M,'B0.4.OEM'!A:A,'B0.SUM (tuần 0)'!$A593)</f>
        <v>0</v>
      </c>
      <c r="AM593" s="60"/>
      <c r="AN593" s="60">
        <f>SUMIFS('B0.8.Online'!M:M,'B0.8.Online'!A:A,'B0.SUM (tuần 0)'!$A593)</f>
        <v>0</v>
      </c>
      <c r="AO593" s="61"/>
      <c r="AP593" s="1">
        <f>SUMIFS('B1.SUM (tuần 4)'!$I:$I,'B1.SUM (tuần 4)'!$A:$A,'B0.SUM (tuần 0)'!$A593)</f>
        <v>0</v>
      </c>
      <c r="AQ593" s="62">
        <f t="shared" si="55"/>
        <v>0</v>
      </c>
    </row>
    <row r="594" spans="1:43" ht="13.5" customHeight="1">
      <c r="A594" s="63">
        <v>2012010191</v>
      </c>
      <c r="B594" s="64" t="s">
        <v>916</v>
      </c>
      <c r="C594" s="64" t="s">
        <v>903</v>
      </c>
      <c r="D594" s="52" t="s">
        <v>44</v>
      </c>
      <c r="E594" s="52" t="s">
        <v>896</v>
      </c>
      <c r="F594" s="52" t="s">
        <v>10</v>
      </c>
      <c r="G594" s="52"/>
      <c r="H594" s="52">
        <v>131549</v>
      </c>
      <c r="I594" s="56">
        <f t="shared" si="51"/>
        <v>0</v>
      </c>
      <c r="J594" s="55"/>
      <c r="K594" s="55">
        <f>SUMIFS('B0.3.XK'!J:J,'B0.3.XK'!A:A,'B0.SUM (tuần 0)'!$A594)</f>
        <v>0</v>
      </c>
      <c r="L594" s="55"/>
      <c r="M594" s="55">
        <f>SUMIFS('B0.5.GT2'!K:K,'B0.5.GT2'!A:A,'B0.SUM (tuần 0)'!$A594)</f>
        <v>0</v>
      </c>
      <c r="N594" s="55">
        <f>SUMIFS('B0.4.OEM'!J:J,'B0.4.OEM'!A:A,'B0.SUM (tuần 0)'!$A594)</f>
        <v>0</v>
      </c>
      <c r="O594" s="55"/>
      <c r="P594" s="55">
        <f>SUMIFS('B0.8.Online'!J:J,'B0.8.Online'!A:A,'B0.SUM (tuần 0)'!$A594)</f>
        <v>0</v>
      </c>
      <c r="Q594" s="57">
        <f t="shared" si="52"/>
        <v>0</v>
      </c>
      <c r="R594" s="55"/>
      <c r="S594" s="55">
        <f>SUMIFS('B0.3.XK'!K:K,'B0.3.XK'!A:A,'B0.SUM (tuần 0)'!$A594)</f>
        <v>0</v>
      </c>
      <c r="T594" s="55"/>
      <c r="U594" s="55">
        <f>SUMIFS('B0.5.GT2'!K:K,'B0.5.GT2'!A:A,'B0.SUM (tuần 0)'!$A594)</f>
        <v>0</v>
      </c>
      <c r="V594" s="55">
        <f>SUMIFS('B0.4.OEM'!K:K,'B0.4.OEM'!A:A,'B0.SUM (tuần 0)'!$A594)</f>
        <v>0</v>
      </c>
      <c r="W594" s="55"/>
      <c r="X594" s="55">
        <f>SUMIFS('B0.8.Online'!K:K,'B0.8.Online'!A:A,'B0.SUM (tuần 0)'!$A594)</f>
        <v>0</v>
      </c>
      <c r="Y594" s="58">
        <f t="shared" si="53"/>
        <v>0</v>
      </c>
      <c r="Z594" s="55"/>
      <c r="AA594" s="55">
        <f>SUMIFS('B0.3.XK'!L:L,'B0.3.XK'!A:A,'B0.SUM (tuần 0)'!$A594)</f>
        <v>0</v>
      </c>
      <c r="AB594" s="55"/>
      <c r="AC594" s="55">
        <f>SUMIFS('B0.5.GT2'!L:L,'B0.5.GT2'!A:A,'B0.SUM (tuần 0)'!$A594)</f>
        <v>0</v>
      </c>
      <c r="AD594" s="55">
        <f>SUMIFS('B0.4.OEM'!L:L,'B0.4.OEM'!A:A,'B0.SUM (tuần 0)'!$A594)</f>
        <v>0</v>
      </c>
      <c r="AE594" s="55"/>
      <c r="AF594" s="55">
        <f>SUMIFS('B0.8.Online'!L:L,'B0.8.Online'!A:A,'B0.SUM (tuần 0)'!$A594)</f>
        <v>0</v>
      </c>
      <c r="AG594" s="59">
        <f t="shared" si="54"/>
        <v>0</v>
      </c>
      <c r="AH594" s="60"/>
      <c r="AI594" s="60">
        <f>SUMIFS('B0.3.XK'!M:M,'B0.3.XK'!A:A,'B0.SUM (tuần 0)'!$A594)</f>
        <v>0</v>
      </c>
      <c r="AJ594" s="60"/>
      <c r="AK594" s="60">
        <f>SUMIFS('B0.5.GT2'!M:M,'B0.5.GT2'!A:A,'B0.SUM (tuần 0)'!$A594)</f>
        <v>0</v>
      </c>
      <c r="AL594" s="55">
        <f>SUMIFS('B0.4.OEM'!M:M,'B0.4.OEM'!A:A,'B0.SUM (tuần 0)'!$A594)</f>
        <v>0</v>
      </c>
      <c r="AM594" s="60"/>
      <c r="AN594" s="60">
        <f>SUMIFS('B0.8.Online'!M:M,'B0.8.Online'!A:A,'B0.SUM (tuần 0)'!$A594)</f>
        <v>0</v>
      </c>
      <c r="AO594" s="61"/>
      <c r="AP594" s="1">
        <f>SUMIFS('B1.SUM (tuần 4)'!$I:$I,'B1.SUM (tuần 4)'!$A:$A,'B0.SUM (tuần 0)'!$A594)</f>
        <v>0</v>
      </c>
      <c r="AQ594" s="62">
        <f t="shared" si="55"/>
        <v>0</v>
      </c>
    </row>
    <row r="595" spans="1:43" ht="13.5" customHeight="1">
      <c r="A595" s="63">
        <v>2012010193</v>
      </c>
      <c r="B595" s="64" t="s">
        <v>917</v>
      </c>
      <c r="C595" s="64" t="s">
        <v>912</v>
      </c>
      <c r="D595" s="52" t="s">
        <v>44</v>
      </c>
      <c r="E595" s="52" t="s">
        <v>896</v>
      </c>
      <c r="F595" s="52" t="s">
        <v>10</v>
      </c>
      <c r="G595" s="52"/>
      <c r="H595" s="52">
        <v>289408</v>
      </c>
      <c r="I595" s="56">
        <f t="shared" si="51"/>
        <v>150</v>
      </c>
      <c r="J595" s="55"/>
      <c r="K595" s="55">
        <f>SUMIFS('B0.3.XK'!J:J,'B0.3.XK'!A:A,'B0.SUM (tuần 0)'!$A595)</f>
        <v>150</v>
      </c>
      <c r="L595" s="55"/>
      <c r="M595" s="55">
        <f>SUMIFS('B0.5.GT2'!K:K,'B0.5.GT2'!A:A,'B0.SUM (tuần 0)'!$A595)</f>
        <v>0</v>
      </c>
      <c r="N595" s="55">
        <f>SUMIFS('B0.4.OEM'!J:J,'B0.4.OEM'!A:A,'B0.SUM (tuần 0)'!$A595)</f>
        <v>0</v>
      </c>
      <c r="O595" s="55"/>
      <c r="P595" s="55">
        <f>SUMIFS('B0.8.Online'!J:J,'B0.8.Online'!A:A,'B0.SUM (tuần 0)'!$A595)</f>
        <v>0</v>
      </c>
      <c r="Q595" s="57">
        <f t="shared" si="52"/>
        <v>0</v>
      </c>
      <c r="R595" s="55"/>
      <c r="S595" s="55">
        <f>SUMIFS('B0.3.XK'!K:K,'B0.3.XK'!A:A,'B0.SUM (tuần 0)'!$A595)</f>
        <v>0</v>
      </c>
      <c r="T595" s="55"/>
      <c r="U595" s="55">
        <f>SUMIFS('B0.5.GT2'!K:K,'B0.5.GT2'!A:A,'B0.SUM (tuần 0)'!$A595)</f>
        <v>0</v>
      </c>
      <c r="V595" s="55">
        <f>SUMIFS('B0.4.OEM'!K:K,'B0.4.OEM'!A:A,'B0.SUM (tuần 0)'!$A595)</f>
        <v>0</v>
      </c>
      <c r="W595" s="55"/>
      <c r="X595" s="55">
        <f>SUMIFS('B0.8.Online'!K:K,'B0.8.Online'!A:A,'B0.SUM (tuần 0)'!$A595)</f>
        <v>0</v>
      </c>
      <c r="Y595" s="58">
        <f t="shared" si="53"/>
        <v>0</v>
      </c>
      <c r="Z595" s="55"/>
      <c r="AA595" s="55">
        <f>SUMIFS('B0.3.XK'!L:L,'B0.3.XK'!A:A,'B0.SUM (tuần 0)'!$A595)</f>
        <v>0</v>
      </c>
      <c r="AB595" s="55"/>
      <c r="AC595" s="55">
        <f>SUMIFS('B0.5.GT2'!L:L,'B0.5.GT2'!A:A,'B0.SUM (tuần 0)'!$A595)</f>
        <v>0</v>
      </c>
      <c r="AD595" s="55">
        <f>SUMIFS('B0.4.OEM'!L:L,'B0.4.OEM'!A:A,'B0.SUM (tuần 0)'!$A595)</f>
        <v>0</v>
      </c>
      <c r="AE595" s="55"/>
      <c r="AF595" s="55">
        <f>SUMIFS('B0.8.Online'!L:L,'B0.8.Online'!A:A,'B0.SUM (tuần 0)'!$A595)</f>
        <v>0</v>
      </c>
      <c r="AG595" s="59">
        <f t="shared" si="54"/>
        <v>0</v>
      </c>
      <c r="AH595" s="60"/>
      <c r="AI595" s="60">
        <f>SUMIFS('B0.3.XK'!M:M,'B0.3.XK'!A:A,'B0.SUM (tuần 0)'!$A595)</f>
        <v>0</v>
      </c>
      <c r="AJ595" s="60"/>
      <c r="AK595" s="60">
        <f>SUMIFS('B0.5.GT2'!M:M,'B0.5.GT2'!A:A,'B0.SUM (tuần 0)'!$A595)</f>
        <v>0</v>
      </c>
      <c r="AL595" s="55">
        <f>SUMIFS('B0.4.OEM'!M:M,'B0.4.OEM'!A:A,'B0.SUM (tuần 0)'!$A595)</f>
        <v>0</v>
      </c>
      <c r="AM595" s="60"/>
      <c r="AN595" s="60">
        <f>SUMIFS('B0.8.Online'!M:M,'B0.8.Online'!A:A,'B0.SUM (tuần 0)'!$A595)</f>
        <v>0</v>
      </c>
      <c r="AO595" s="61"/>
      <c r="AP595" s="1">
        <f>SUMIFS('B1.SUM (tuần 4)'!$I:$I,'B1.SUM (tuần 4)'!$A:$A,'B0.SUM (tuần 0)'!$A595)</f>
        <v>0</v>
      </c>
      <c r="AQ595" s="62">
        <f t="shared" si="55"/>
        <v>150</v>
      </c>
    </row>
    <row r="596" spans="1:43" ht="13.5" customHeight="1">
      <c r="A596" s="63">
        <v>2012010246</v>
      </c>
      <c r="B596" s="64" t="s">
        <v>918</v>
      </c>
      <c r="C596" s="64" t="s">
        <v>898</v>
      </c>
      <c r="D596" s="52" t="s">
        <v>44</v>
      </c>
      <c r="E596" s="52" t="s">
        <v>896</v>
      </c>
      <c r="F596" s="52" t="s">
        <v>10</v>
      </c>
      <c r="G596" s="52"/>
      <c r="H596" s="52">
        <v>122341</v>
      </c>
      <c r="I596" s="56">
        <f t="shared" si="51"/>
        <v>0</v>
      </c>
      <c r="J596" s="55"/>
      <c r="K596" s="55">
        <f>SUMIFS('B0.3.XK'!J:J,'B0.3.XK'!A:A,'B0.SUM (tuần 0)'!$A596)</f>
        <v>0</v>
      </c>
      <c r="L596" s="55"/>
      <c r="M596" s="55">
        <f>SUMIFS('B0.5.GT2'!K:K,'B0.5.GT2'!A:A,'B0.SUM (tuần 0)'!$A596)</f>
        <v>0</v>
      </c>
      <c r="N596" s="55">
        <f>SUMIFS('B0.4.OEM'!J:J,'B0.4.OEM'!A:A,'B0.SUM (tuần 0)'!$A596)</f>
        <v>0</v>
      </c>
      <c r="O596" s="55"/>
      <c r="P596" s="55">
        <f>SUMIFS('B0.8.Online'!J:J,'B0.8.Online'!A:A,'B0.SUM (tuần 0)'!$A596)</f>
        <v>0</v>
      </c>
      <c r="Q596" s="57">
        <f t="shared" si="52"/>
        <v>500</v>
      </c>
      <c r="R596" s="55"/>
      <c r="S596" s="55">
        <f>SUMIFS('B0.3.XK'!K:K,'B0.3.XK'!A:A,'B0.SUM (tuần 0)'!$A596)</f>
        <v>500</v>
      </c>
      <c r="T596" s="55"/>
      <c r="U596" s="55">
        <f>SUMIFS('B0.5.GT2'!K:K,'B0.5.GT2'!A:A,'B0.SUM (tuần 0)'!$A596)</f>
        <v>0</v>
      </c>
      <c r="V596" s="55">
        <f>SUMIFS('B0.4.OEM'!K:K,'B0.4.OEM'!A:A,'B0.SUM (tuần 0)'!$A596)</f>
        <v>0</v>
      </c>
      <c r="W596" s="55"/>
      <c r="X596" s="55">
        <f>SUMIFS('B0.8.Online'!K:K,'B0.8.Online'!A:A,'B0.SUM (tuần 0)'!$A596)</f>
        <v>0</v>
      </c>
      <c r="Y596" s="58">
        <f t="shared" si="53"/>
        <v>0</v>
      </c>
      <c r="Z596" s="55"/>
      <c r="AA596" s="55">
        <f>SUMIFS('B0.3.XK'!L:L,'B0.3.XK'!A:A,'B0.SUM (tuần 0)'!$A596)</f>
        <v>0</v>
      </c>
      <c r="AB596" s="55"/>
      <c r="AC596" s="55">
        <f>SUMIFS('B0.5.GT2'!L:L,'B0.5.GT2'!A:A,'B0.SUM (tuần 0)'!$A596)</f>
        <v>0</v>
      </c>
      <c r="AD596" s="55">
        <f>SUMIFS('B0.4.OEM'!L:L,'B0.4.OEM'!A:A,'B0.SUM (tuần 0)'!$A596)</f>
        <v>0</v>
      </c>
      <c r="AE596" s="55"/>
      <c r="AF596" s="55">
        <f>SUMIFS('B0.8.Online'!L:L,'B0.8.Online'!A:A,'B0.SUM (tuần 0)'!$A596)</f>
        <v>0</v>
      </c>
      <c r="AG596" s="59">
        <f t="shared" si="54"/>
        <v>0</v>
      </c>
      <c r="AH596" s="60"/>
      <c r="AI596" s="60">
        <f>SUMIFS('B0.3.XK'!M:M,'B0.3.XK'!A:A,'B0.SUM (tuần 0)'!$A596)</f>
        <v>0</v>
      </c>
      <c r="AJ596" s="60"/>
      <c r="AK596" s="60">
        <f>SUMIFS('B0.5.GT2'!M:M,'B0.5.GT2'!A:A,'B0.SUM (tuần 0)'!$A596)</f>
        <v>0</v>
      </c>
      <c r="AL596" s="55">
        <f>SUMIFS('B0.4.OEM'!M:M,'B0.4.OEM'!A:A,'B0.SUM (tuần 0)'!$A596)</f>
        <v>0</v>
      </c>
      <c r="AM596" s="60"/>
      <c r="AN596" s="60">
        <f>SUMIFS('B0.8.Online'!M:M,'B0.8.Online'!A:A,'B0.SUM (tuần 0)'!$A596)</f>
        <v>0</v>
      </c>
      <c r="AO596" s="61"/>
      <c r="AP596" s="1">
        <f>SUMIFS('B1.SUM (tuần 4)'!$I:$I,'B1.SUM (tuần 4)'!$A:$A,'B0.SUM (tuần 0)'!$A596)</f>
        <v>0</v>
      </c>
      <c r="AQ596" s="62">
        <f t="shared" si="55"/>
        <v>0</v>
      </c>
    </row>
    <row r="597" spans="1:43" ht="13.5" customHeight="1">
      <c r="A597" s="63">
        <v>2012010258</v>
      </c>
      <c r="B597" s="64" t="s">
        <v>919</v>
      </c>
      <c r="C597" s="64" t="s">
        <v>912</v>
      </c>
      <c r="D597" s="52" t="s">
        <v>44</v>
      </c>
      <c r="E597" s="52" t="s">
        <v>896</v>
      </c>
      <c r="F597" s="52" t="s">
        <v>10</v>
      </c>
      <c r="G597" s="52"/>
      <c r="H597" s="52">
        <v>274675</v>
      </c>
      <c r="I597" s="56">
        <f t="shared" si="51"/>
        <v>105</v>
      </c>
      <c r="J597" s="55"/>
      <c r="K597" s="55">
        <f>SUMIFS('B0.3.XK'!J:J,'B0.3.XK'!A:A,'B0.SUM (tuần 0)'!$A597)</f>
        <v>100</v>
      </c>
      <c r="L597" s="55"/>
      <c r="M597" s="55">
        <f>SUMIFS('B0.5.GT2'!K:K,'B0.5.GT2'!A:A,'B0.SUM (tuần 0)'!$A597)</f>
        <v>0</v>
      </c>
      <c r="N597" s="55">
        <f>SUMIFS('B0.4.OEM'!J:J,'B0.4.OEM'!A:A,'B0.SUM (tuần 0)'!$A597)</f>
        <v>0</v>
      </c>
      <c r="O597" s="55"/>
      <c r="P597" s="55">
        <f>SUMIFS('B0.8.Online'!J:J,'B0.8.Online'!A:A,'B0.SUM (tuần 0)'!$A597)</f>
        <v>5</v>
      </c>
      <c r="Q597" s="57">
        <f t="shared" si="52"/>
        <v>7</v>
      </c>
      <c r="R597" s="55"/>
      <c r="S597" s="55">
        <f>SUMIFS('B0.3.XK'!K:K,'B0.3.XK'!A:A,'B0.SUM (tuần 0)'!$A597)</f>
        <v>0</v>
      </c>
      <c r="T597" s="55"/>
      <c r="U597" s="55">
        <f>SUMIFS('B0.5.GT2'!K:K,'B0.5.GT2'!A:A,'B0.SUM (tuần 0)'!$A597)</f>
        <v>0</v>
      </c>
      <c r="V597" s="55">
        <f>SUMIFS('B0.4.OEM'!K:K,'B0.4.OEM'!A:A,'B0.SUM (tuần 0)'!$A597)</f>
        <v>0</v>
      </c>
      <c r="W597" s="55"/>
      <c r="X597" s="55">
        <f>SUMIFS('B0.8.Online'!K:K,'B0.8.Online'!A:A,'B0.SUM (tuần 0)'!$A597)</f>
        <v>7</v>
      </c>
      <c r="Y597" s="58">
        <f t="shared" si="53"/>
        <v>7</v>
      </c>
      <c r="Z597" s="55"/>
      <c r="AA597" s="55">
        <f>SUMIFS('B0.3.XK'!L:L,'B0.3.XK'!A:A,'B0.SUM (tuần 0)'!$A597)</f>
        <v>0</v>
      </c>
      <c r="AB597" s="55"/>
      <c r="AC597" s="55">
        <f>SUMIFS('B0.5.GT2'!L:L,'B0.5.GT2'!A:A,'B0.SUM (tuần 0)'!$A597)</f>
        <v>0</v>
      </c>
      <c r="AD597" s="55">
        <f>SUMIFS('B0.4.OEM'!L:L,'B0.4.OEM'!A:A,'B0.SUM (tuần 0)'!$A597)</f>
        <v>0</v>
      </c>
      <c r="AE597" s="55"/>
      <c r="AF597" s="55">
        <f>SUMIFS('B0.8.Online'!L:L,'B0.8.Online'!A:A,'B0.SUM (tuần 0)'!$A597)</f>
        <v>7</v>
      </c>
      <c r="AG597" s="59">
        <f t="shared" si="54"/>
        <v>7</v>
      </c>
      <c r="AH597" s="60"/>
      <c r="AI597" s="60">
        <f>SUMIFS('B0.3.XK'!M:M,'B0.3.XK'!A:A,'B0.SUM (tuần 0)'!$A597)</f>
        <v>0</v>
      </c>
      <c r="AJ597" s="60"/>
      <c r="AK597" s="60">
        <f>SUMIFS('B0.5.GT2'!M:M,'B0.5.GT2'!A:A,'B0.SUM (tuần 0)'!$A597)</f>
        <v>0</v>
      </c>
      <c r="AL597" s="55">
        <f>SUMIFS('B0.4.OEM'!M:M,'B0.4.OEM'!A:A,'B0.SUM (tuần 0)'!$A597)</f>
        <v>0</v>
      </c>
      <c r="AM597" s="60"/>
      <c r="AN597" s="60">
        <f>SUMIFS('B0.8.Online'!M:M,'B0.8.Online'!A:A,'B0.SUM (tuần 0)'!$A597)</f>
        <v>7</v>
      </c>
      <c r="AO597" s="61"/>
      <c r="AP597" s="1">
        <f>SUMIFS('B1.SUM (tuần 4)'!$I:$I,'B1.SUM (tuần 4)'!$A:$A,'B0.SUM (tuần 0)'!$A597)</f>
        <v>0</v>
      </c>
      <c r="AQ597" s="62">
        <f t="shared" si="55"/>
        <v>105</v>
      </c>
    </row>
    <row r="598" spans="1:43" ht="13.5" customHeight="1">
      <c r="A598" s="63">
        <v>2012010268</v>
      </c>
      <c r="B598" s="64" t="s">
        <v>920</v>
      </c>
      <c r="C598" s="64" t="s">
        <v>908</v>
      </c>
      <c r="D598" s="52" t="s">
        <v>44</v>
      </c>
      <c r="E598" s="52" t="s">
        <v>896</v>
      </c>
      <c r="F598" s="52" t="s">
        <v>10</v>
      </c>
      <c r="G598" s="52"/>
      <c r="H598" s="52">
        <v>135496</v>
      </c>
      <c r="I598" s="56">
        <f t="shared" si="51"/>
        <v>0</v>
      </c>
      <c r="J598" s="55"/>
      <c r="K598" s="55">
        <f>SUMIFS('B0.3.XK'!J:J,'B0.3.XK'!A:A,'B0.SUM (tuần 0)'!$A598)</f>
        <v>0</v>
      </c>
      <c r="L598" s="55"/>
      <c r="M598" s="55">
        <f>SUMIFS('B0.5.GT2'!K:K,'B0.5.GT2'!A:A,'B0.SUM (tuần 0)'!$A598)</f>
        <v>0</v>
      </c>
      <c r="N598" s="55">
        <f>SUMIFS('B0.4.OEM'!J:J,'B0.4.OEM'!A:A,'B0.SUM (tuần 0)'!$A598)</f>
        <v>0</v>
      </c>
      <c r="O598" s="55"/>
      <c r="P598" s="55">
        <f>SUMIFS('B0.8.Online'!J:J,'B0.8.Online'!A:A,'B0.SUM (tuần 0)'!$A598)</f>
        <v>0</v>
      </c>
      <c r="Q598" s="57">
        <f t="shared" si="52"/>
        <v>450</v>
      </c>
      <c r="R598" s="55"/>
      <c r="S598" s="55">
        <f>SUMIFS('B0.3.XK'!K:K,'B0.3.XK'!A:A,'B0.SUM (tuần 0)'!$A598)</f>
        <v>450</v>
      </c>
      <c r="T598" s="55"/>
      <c r="U598" s="55">
        <f>SUMIFS('B0.5.GT2'!K:K,'B0.5.GT2'!A:A,'B0.SUM (tuần 0)'!$A598)</f>
        <v>0</v>
      </c>
      <c r="V598" s="55">
        <f>SUMIFS('B0.4.OEM'!K:K,'B0.4.OEM'!A:A,'B0.SUM (tuần 0)'!$A598)</f>
        <v>0</v>
      </c>
      <c r="W598" s="55"/>
      <c r="X598" s="55">
        <f>SUMIFS('B0.8.Online'!K:K,'B0.8.Online'!A:A,'B0.SUM (tuần 0)'!$A598)</f>
        <v>0</v>
      </c>
      <c r="Y598" s="58">
        <f t="shared" si="53"/>
        <v>0</v>
      </c>
      <c r="Z598" s="55"/>
      <c r="AA598" s="55">
        <f>SUMIFS('B0.3.XK'!L:L,'B0.3.XK'!A:A,'B0.SUM (tuần 0)'!$A598)</f>
        <v>0</v>
      </c>
      <c r="AB598" s="55"/>
      <c r="AC598" s="55">
        <f>SUMIFS('B0.5.GT2'!L:L,'B0.5.GT2'!A:A,'B0.SUM (tuần 0)'!$A598)</f>
        <v>0</v>
      </c>
      <c r="AD598" s="55">
        <f>SUMIFS('B0.4.OEM'!L:L,'B0.4.OEM'!A:A,'B0.SUM (tuần 0)'!$A598)</f>
        <v>0</v>
      </c>
      <c r="AE598" s="55"/>
      <c r="AF598" s="55">
        <f>SUMIFS('B0.8.Online'!L:L,'B0.8.Online'!A:A,'B0.SUM (tuần 0)'!$A598)</f>
        <v>0</v>
      </c>
      <c r="AG598" s="59">
        <f t="shared" si="54"/>
        <v>0</v>
      </c>
      <c r="AH598" s="60"/>
      <c r="AI598" s="60">
        <f>SUMIFS('B0.3.XK'!M:M,'B0.3.XK'!A:A,'B0.SUM (tuần 0)'!$A598)</f>
        <v>0</v>
      </c>
      <c r="AJ598" s="60"/>
      <c r="AK598" s="60">
        <f>SUMIFS('B0.5.GT2'!M:M,'B0.5.GT2'!A:A,'B0.SUM (tuần 0)'!$A598)</f>
        <v>0</v>
      </c>
      <c r="AL598" s="55">
        <f>SUMIFS('B0.4.OEM'!M:M,'B0.4.OEM'!A:A,'B0.SUM (tuần 0)'!$A598)</f>
        <v>0</v>
      </c>
      <c r="AM598" s="60"/>
      <c r="AN598" s="60">
        <f>SUMIFS('B0.8.Online'!M:M,'B0.8.Online'!A:A,'B0.SUM (tuần 0)'!$A598)</f>
        <v>0</v>
      </c>
      <c r="AO598" s="61"/>
      <c r="AP598" s="1">
        <f>SUMIFS('B1.SUM (tuần 4)'!$I:$I,'B1.SUM (tuần 4)'!$A:$A,'B0.SUM (tuần 0)'!$A598)</f>
        <v>0</v>
      </c>
      <c r="AQ598" s="62">
        <f t="shared" si="55"/>
        <v>0</v>
      </c>
    </row>
    <row r="599" spans="1:43" ht="13.5" customHeight="1">
      <c r="A599" s="63">
        <v>2012010270</v>
      </c>
      <c r="B599" s="64" t="s">
        <v>921</v>
      </c>
      <c r="C599" s="64" t="s">
        <v>898</v>
      </c>
      <c r="D599" s="52" t="s">
        <v>44</v>
      </c>
      <c r="E599" s="52" t="s">
        <v>896</v>
      </c>
      <c r="F599" s="52" t="s">
        <v>10</v>
      </c>
      <c r="G599" s="52"/>
      <c r="H599" s="52">
        <v>113746</v>
      </c>
      <c r="I599" s="56">
        <f t="shared" si="51"/>
        <v>0</v>
      </c>
      <c r="J599" s="55"/>
      <c r="K599" s="55">
        <f>SUMIFS('B0.3.XK'!J:J,'B0.3.XK'!A:A,'B0.SUM (tuần 0)'!$A599)</f>
        <v>0</v>
      </c>
      <c r="L599" s="55"/>
      <c r="M599" s="55">
        <f>SUMIFS('B0.5.GT2'!K:K,'B0.5.GT2'!A:A,'B0.SUM (tuần 0)'!$A599)</f>
        <v>0</v>
      </c>
      <c r="N599" s="55">
        <f>SUMIFS('B0.4.OEM'!J:J,'B0.4.OEM'!A:A,'B0.SUM (tuần 0)'!$A599)</f>
        <v>0</v>
      </c>
      <c r="O599" s="55"/>
      <c r="P599" s="55">
        <f>SUMIFS('B0.8.Online'!J:J,'B0.8.Online'!A:A,'B0.SUM (tuần 0)'!$A599)</f>
        <v>0</v>
      </c>
      <c r="Q599" s="57">
        <f t="shared" si="52"/>
        <v>0</v>
      </c>
      <c r="R599" s="55"/>
      <c r="S599" s="55">
        <f>SUMIFS('B0.3.XK'!K:K,'B0.3.XK'!A:A,'B0.SUM (tuần 0)'!$A599)</f>
        <v>0</v>
      </c>
      <c r="T599" s="55"/>
      <c r="U599" s="55">
        <f>SUMIFS('B0.5.GT2'!K:K,'B0.5.GT2'!A:A,'B0.SUM (tuần 0)'!$A599)</f>
        <v>0</v>
      </c>
      <c r="V599" s="55">
        <f>SUMIFS('B0.4.OEM'!K:K,'B0.4.OEM'!A:A,'B0.SUM (tuần 0)'!$A599)</f>
        <v>0</v>
      </c>
      <c r="W599" s="55"/>
      <c r="X599" s="55">
        <f>SUMIFS('B0.8.Online'!K:K,'B0.8.Online'!A:A,'B0.SUM (tuần 0)'!$A599)</f>
        <v>0</v>
      </c>
      <c r="Y599" s="58">
        <f t="shared" si="53"/>
        <v>0</v>
      </c>
      <c r="Z599" s="55"/>
      <c r="AA599" s="55">
        <f>SUMIFS('B0.3.XK'!L:L,'B0.3.XK'!A:A,'B0.SUM (tuần 0)'!$A599)</f>
        <v>0</v>
      </c>
      <c r="AB599" s="55"/>
      <c r="AC599" s="55">
        <f>SUMIFS('B0.5.GT2'!L:L,'B0.5.GT2'!A:A,'B0.SUM (tuần 0)'!$A599)</f>
        <v>0</v>
      </c>
      <c r="AD599" s="55">
        <f>SUMIFS('B0.4.OEM'!L:L,'B0.4.OEM'!A:A,'B0.SUM (tuần 0)'!$A599)</f>
        <v>0</v>
      </c>
      <c r="AE599" s="55"/>
      <c r="AF599" s="55">
        <f>SUMIFS('B0.8.Online'!L:L,'B0.8.Online'!A:A,'B0.SUM (tuần 0)'!$A599)</f>
        <v>0</v>
      </c>
      <c r="AG599" s="59">
        <f t="shared" si="54"/>
        <v>0</v>
      </c>
      <c r="AH599" s="60"/>
      <c r="AI599" s="60">
        <f>SUMIFS('B0.3.XK'!M:M,'B0.3.XK'!A:A,'B0.SUM (tuần 0)'!$A599)</f>
        <v>0</v>
      </c>
      <c r="AJ599" s="60"/>
      <c r="AK599" s="60">
        <f>SUMIFS('B0.5.GT2'!M:M,'B0.5.GT2'!A:A,'B0.SUM (tuần 0)'!$A599)</f>
        <v>0</v>
      </c>
      <c r="AL599" s="55">
        <f>SUMIFS('B0.4.OEM'!M:M,'B0.4.OEM'!A:A,'B0.SUM (tuần 0)'!$A599)</f>
        <v>0</v>
      </c>
      <c r="AM599" s="60"/>
      <c r="AN599" s="60">
        <f>SUMIFS('B0.8.Online'!M:M,'B0.8.Online'!A:A,'B0.SUM (tuần 0)'!$A599)</f>
        <v>0</v>
      </c>
      <c r="AO599" s="61"/>
      <c r="AP599" s="1">
        <f>SUMIFS('B1.SUM (tuần 4)'!$I:$I,'B1.SUM (tuần 4)'!$A:$A,'B0.SUM (tuần 0)'!$A599)</f>
        <v>0</v>
      </c>
      <c r="AQ599" s="62">
        <f t="shared" si="55"/>
        <v>0</v>
      </c>
    </row>
    <row r="600" spans="1:43" ht="13.5" customHeight="1">
      <c r="A600" s="63">
        <v>2012010295</v>
      </c>
      <c r="B600" s="64" t="s">
        <v>922</v>
      </c>
      <c r="C600" s="64" t="s">
        <v>898</v>
      </c>
      <c r="D600" s="52" t="s">
        <v>44</v>
      </c>
      <c r="E600" s="52" t="s">
        <v>896</v>
      </c>
      <c r="F600" s="52" t="s">
        <v>10</v>
      </c>
      <c r="G600" s="52"/>
      <c r="H600" s="52">
        <v>118394</v>
      </c>
      <c r="I600" s="56">
        <f t="shared" si="51"/>
        <v>0</v>
      </c>
      <c r="J600" s="55"/>
      <c r="K600" s="55">
        <f>SUMIFS('B0.3.XK'!J:J,'B0.3.XK'!A:A,'B0.SUM (tuần 0)'!$A600)</f>
        <v>0</v>
      </c>
      <c r="L600" s="55"/>
      <c r="M600" s="55">
        <f>SUMIFS('B0.5.GT2'!K:K,'B0.5.GT2'!A:A,'B0.SUM (tuần 0)'!$A600)</f>
        <v>0</v>
      </c>
      <c r="N600" s="55">
        <f>SUMIFS('B0.4.OEM'!J:J,'B0.4.OEM'!A:A,'B0.SUM (tuần 0)'!$A600)</f>
        <v>0</v>
      </c>
      <c r="O600" s="55"/>
      <c r="P600" s="55">
        <f>SUMIFS('B0.8.Online'!J:J,'B0.8.Online'!A:A,'B0.SUM (tuần 0)'!$A600)</f>
        <v>0</v>
      </c>
      <c r="Q600" s="57">
        <f t="shared" si="52"/>
        <v>0</v>
      </c>
      <c r="R600" s="55"/>
      <c r="S600" s="55">
        <f>SUMIFS('B0.3.XK'!K:K,'B0.3.XK'!A:A,'B0.SUM (tuần 0)'!$A600)</f>
        <v>0</v>
      </c>
      <c r="T600" s="55"/>
      <c r="U600" s="55">
        <f>SUMIFS('B0.5.GT2'!K:K,'B0.5.GT2'!A:A,'B0.SUM (tuần 0)'!$A600)</f>
        <v>0</v>
      </c>
      <c r="V600" s="55">
        <f>SUMIFS('B0.4.OEM'!K:K,'B0.4.OEM'!A:A,'B0.SUM (tuần 0)'!$A600)</f>
        <v>0</v>
      </c>
      <c r="W600" s="55"/>
      <c r="X600" s="55">
        <f>SUMIFS('B0.8.Online'!K:K,'B0.8.Online'!A:A,'B0.SUM (tuần 0)'!$A600)</f>
        <v>0</v>
      </c>
      <c r="Y600" s="58">
        <f t="shared" si="53"/>
        <v>0</v>
      </c>
      <c r="Z600" s="55"/>
      <c r="AA600" s="55">
        <f>SUMIFS('B0.3.XK'!L:L,'B0.3.XK'!A:A,'B0.SUM (tuần 0)'!$A600)</f>
        <v>0</v>
      </c>
      <c r="AB600" s="55"/>
      <c r="AC600" s="55">
        <f>SUMIFS('B0.5.GT2'!L:L,'B0.5.GT2'!A:A,'B0.SUM (tuần 0)'!$A600)</f>
        <v>0</v>
      </c>
      <c r="AD600" s="55">
        <f>SUMIFS('B0.4.OEM'!L:L,'B0.4.OEM'!A:A,'B0.SUM (tuần 0)'!$A600)</f>
        <v>0</v>
      </c>
      <c r="AE600" s="55"/>
      <c r="AF600" s="55">
        <f>SUMIFS('B0.8.Online'!L:L,'B0.8.Online'!A:A,'B0.SUM (tuần 0)'!$A600)</f>
        <v>0</v>
      </c>
      <c r="AG600" s="59">
        <f t="shared" si="54"/>
        <v>0</v>
      </c>
      <c r="AH600" s="60"/>
      <c r="AI600" s="60">
        <f>SUMIFS('B0.3.XK'!M:M,'B0.3.XK'!A:A,'B0.SUM (tuần 0)'!$A600)</f>
        <v>0</v>
      </c>
      <c r="AJ600" s="60"/>
      <c r="AK600" s="60">
        <f>SUMIFS('B0.5.GT2'!M:M,'B0.5.GT2'!A:A,'B0.SUM (tuần 0)'!$A600)</f>
        <v>0</v>
      </c>
      <c r="AL600" s="55">
        <f>SUMIFS('B0.4.OEM'!M:M,'B0.4.OEM'!A:A,'B0.SUM (tuần 0)'!$A600)</f>
        <v>0</v>
      </c>
      <c r="AM600" s="60"/>
      <c r="AN600" s="60">
        <f>SUMIFS('B0.8.Online'!M:M,'B0.8.Online'!A:A,'B0.SUM (tuần 0)'!$A600)</f>
        <v>0</v>
      </c>
      <c r="AO600" s="61"/>
      <c r="AP600" s="1">
        <f>SUMIFS('B1.SUM (tuần 4)'!$I:$I,'B1.SUM (tuần 4)'!$A:$A,'B0.SUM (tuần 0)'!$A600)</f>
        <v>0</v>
      </c>
      <c r="AQ600" s="62">
        <f t="shared" si="55"/>
        <v>0</v>
      </c>
    </row>
    <row r="601" spans="1:43" ht="13.5" customHeight="1">
      <c r="A601" s="63">
        <v>2012010307</v>
      </c>
      <c r="B601" s="64" t="s">
        <v>923</v>
      </c>
      <c r="C601" s="64" t="s">
        <v>908</v>
      </c>
      <c r="D601" s="52" t="s">
        <v>44</v>
      </c>
      <c r="E601" s="52" t="s">
        <v>896</v>
      </c>
      <c r="F601" s="52" t="s">
        <v>10</v>
      </c>
      <c r="G601" s="52"/>
      <c r="H601" s="52">
        <v>131549</v>
      </c>
      <c r="I601" s="56">
        <f t="shared" si="51"/>
        <v>0</v>
      </c>
      <c r="J601" s="55"/>
      <c r="K601" s="55">
        <f>SUMIFS('B0.3.XK'!J:J,'B0.3.XK'!A:A,'B0.SUM (tuần 0)'!$A601)</f>
        <v>0</v>
      </c>
      <c r="L601" s="55"/>
      <c r="M601" s="55">
        <f>SUMIFS('B0.5.GT2'!K:K,'B0.5.GT2'!A:A,'B0.SUM (tuần 0)'!$A601)</f>
        <v>0</v>
      </c>
      <c r="N601" s="55">
        <f>SUMIFS('B0.4.OEM'!J:J,'B0.4.OEM'!A:A,'B0.SUM (tuần 0)'!$A601)</f>
        <v>0</v>
      </c>
      <c r="O601" s="55"/>
      <c r="P601" s="55">
        <f>SUMIFS('B0.8.Online'!J:J,'B0.8.Online'!A:A,'B0.SUM (tuần 0)'!$A601)</f>
        <v>0</v>
      </c>
      <c r="Q601" s="57">
        <f t="shared" si="52"/>
        <v>0</v>
      </c>
      <c r="R601" s="55"/>
      <c r="S601" s="55">
        <f>SUMIFS('B0.3.XK'!K:K,'B0.3.XK'!A:A,'B0.SUM (tuần 0)'!$A601)</f>
        <v>0</v>
      </c>
      <c r="T601" s="55"/>
      <c r="U601" s="55">
        <f>SUMIFS('B0.5.GT2'!K:K,'B0.5.GT2'!A:A,'B0.SUM (tuần 0)'!$A601)</f>
        <v>0</v>
      </c>
      <c r="V601" s="55">
        <f>SUMIFS('B0.4.OEM'!K:K,'B0.4.OEM'!A:A,'B0.SUM (tuần 0)'!$A601)</f>
        <v>0</v>
      </c>
      <c r="W601" s="55"/>
      <c r="X601" s="55">
        <f>SUMIFS('B0.8.Online'!K:K,'B0.8.Online'!A:A,'B0.SUM (tuần 0)'!$A601)</f>
        <v>0</v>
      </c>
      <c r="Y601" s="58">
        <f t="shared" si="53"/>
        <v>0</v>
      </c>
      <c r="Z601" s="55"/>
      <c r="AA601" s="55">
        <f>SUMIFS('B0.3.XK'!L:L,'B0.3.XK'!A:A,'B0.SUM (tuần 0)'!$A601)</f>
        <v>0</v>
      </c>
      <c r="AB601" s="55"/>
      <c r="AC601" s="55">
        <f>SUMIFS('B0.5.GT2'!L:L,'B0.5.GT2'!A:A,'B0.SUM (tuần 0)'!$A601)</f>
        <v>0</v>
      </c>
      <c r="AD601" s="55">
        <f>SUMIFS('B0.4.OEM'!L:L,'B0.4.OEM'!A:A,'B0.SUM (tuần 0)'!$A601)</f>
        <v>0</v>
      </c>
      <c r="AE601" s="55"/>
      <c r="AF601" s="55">
        <f>SUMIFS('B0.8.Online'!L:L,'B0.8.Online'!A:A,'B0.SUM (tuần 0)'!$A601)</f>
        <v>0</v>
      </c>
      <c r="AG601" s="59">
        <f t="shared" si="54"/>
        <v>0</v>
      </c>
      <c r="AH601" s="60"/>
      <c r="AI601" s="60">
        <f>SUMIFS('B0.3.XK'!M:M,'B0.3.XK'!A:A,'B0.SUM (tuần 0)'!$A601)</f>
        <v>0</v>
      </c>
      <c r="AJ601" s="60"/>
      <c r="AK601" s="60">
        <f>SUMIFS('B0.5.GT2'!M:M,'B0.5.GT2'!A:A,'B0.SUM (tuần 0)'!$A601)</f>
        <v>0</v>
      </c>
      <c r="AL601" s="55">
        <f>SUMIFS('B0.4.OEM'!M:M,'B0.4.OEM'!A:A,'B0.SUM (tuần 0)'!$A601)</f>
        <v>0</v>
      </c>
      <c r="AM601" s="60"/>
      <c r="AN601" s="60">
        <f>SUMIFS('B0.8.Online'!M:M,'B0.8.Online'!A:A,'B0.SUM (tuần 0)'!$A601)</f>
        <v>0</v>
      </c>
      <c r="AO601" s="61"/>
      <c r="AP601" s="1">
        <f>SUMIFS('B1.SUM (tuần 4)'!$I:$I,'B1.SUM (tuần 4)'!$A:$A,'B0.SUM (tuần 0)'!$A601)</f>
        <v>0</v>
      </c>
      <c r="AQ601" s="62">
        <f t="shared" si="55"/>
        <v>0</v>
      </c>
    </row>
    <row r="602" spans="1:43" ht="13.5" customHeight="1">
      <c r="A602" s="63">
        <v>2012010310</v>
      </c>
      <c r="B602" s="64" t="s">
        <v>924</v>
      </c>
      <c r="C602" s="64" t="s">
        <v>912</v>
      </c>
      <c r="D602" s="52" t="s">
        <v>44</v>
      </c>
      <c r="E602" s="52" t="s">
        <v>896</v>
      </c>
      <c r="F602" s="52" t="s">
        <v>10</v>
      </c>
      <c r="G602" s="52"/>
      <c r="H602" s="52">
        <v>165270</v>
      </c>
      <c r="I602" s="56">
        <f t="shared" si="51"/>
        <v>1000</v>
      </c>
      <c r="J602" s="55"/>
      <c r="K602" s="55">
        <f>SUMIFS('B0.3.XK'!J:J,'B0.3.XK'!A:A,'B0.SUM (tuần 0)'!$A602)</f>
        <v>1000</v>
      </c>
      <c r="L602" s="55"/>
      <c r="M602" s="55">
        <f>SUMIFS('B0.5.GT2'!K:K,'B0.5.GT2'!A:A,'B0.SUM (tuần 0)'!$A602)</f>
        <v>0</v>
      </c>
      <c r="N602" s="55">
        <f>SUMIFS('B0.4.OEM'!J:J,'B0.4.OEM'!A:A,'B0.SUM (tuần 0)'!$A602)</f>
        <v>0</v>
      </c>
      <c r="O602" s="55"/>
      <c r="P602" s="55">
        <f>SUMIFS('B0.8.Online'!J:J,'B0.8.Online'!A:A,'B0.SUM (tuần 0)'!$A602)</f>
        <v>0</v>
      </c>
      <c r="Q602" s="57">
        <f t="shared" si="52"/>
        <v>0</v>
      </c>
      <c r="R602" s="55"/>
      <c r="S602" s="55">
        <f>SUMIFS('B0.3.XK'!K:K,'B0.3.XK'!A:A,'B0.SUM (tuần 0)'!$A602)</f>
        <v>0</v>
      </c>
      <c r="T602" s="55"/>
      <c r="U602" s="55">
        <f>SUMIFS('B0.5.GT2'!K:K,'B0.5.GT2'!A:A,'B0.SUM (tuần 0)'!$A602)</f>
        <v>0</v>
      </c>
      <c r="V602" s="55">
        <f>SUMIFS('B0.4.OEM'!K:K,'B0.4.OEM'!A:A,'B0.SUM (tuần 0)'!$A602)</f>
        <v>0</v>
      </c>
      <c r="W602" s="55"/>
      <c r="X602" s="55">
        <f>SUMIFS('B0.8.Online'!K:K,'B0.8.Online'!A:A,'B0.SUM (tuần 0)'!$A602)</f>
        <v>0</v>
      </c>
      <c r="Y602" s="58">
        <f t="shared" si="53"/>
        <v>0</v>
      </c>
      <c r="Z602" s="55"/>
      <c r="AA602" s="55">
        <f>SUMIFS('B0.3.XK'!L:L,'B0.3.XK'!A:A,'B0.SUM (tuần 0)'!$A602)</f>
        <v>0</v>
      </c>
      <c r="AB602" s="55"/>
      <c r="AC602" s="55">
        <f>SUMIFS('B0.5.GT2'!L:L,'B0.5.GT2'!A:A,'B0.SUM (tuần 0)'!$A602)</f>
        <v>0</v>
      </c>
      <c r="AD602" s="55">
        <f>SUMIFS('B0.4.OEM'!L:L,'B0.4.OEM'!A:A,'B0.SUM (tuần 0)'!$A602)</f>
        <v>0</v>
      </c>
      <c r="AE602" s="55"/>
      <c r="AF602" s="55">
        <f>SUMIFS('B0.8.Online'!L:L,'B0.8.Online'!A:A,'B0.SUM (tuần 0)'!$A602)</f>
        <v>0</v>
      </c>
      <c r="AG602" s="59">
        <f t="shared" si="54"/>
        <v>0</v>
      </c>
      <c r="AH602" s="60"/>
      <c r="AI602" s="60">
        <f>SUMIFS('B0.3.XK'!M:M,'B0.3.XK'!A:A,'B0.SUM (tuần 0)'!$A602)</f>
        <v>0</v>
      </c>
      <c r="AJ602" s="60"/>
      <c r="AK602" s="60">
        <f>SUMIFS('B0.5.GT2'!M:M,'B0.5.GT2'!A:A,'B0.SUM (tuần 0)'!$A602)</f>
        <v>0</v>
      </c>
      <c r="AL602" s="55">
        <f>SUMIFS('B0.4.OEM'!M:M,'B0.4.OEM'!A:A,'B0.SUM (tuần 0)'!$A602)</f>
        <v>0</v>
      </c>
      <c r="AM602" s="60"/>
      <c r="AN602" s="60">
        <f>SUMIFS('B0.8.Online'!M:M,'B0.8.Online'!A:A,'B0.SUM (tuần 0)'!$A602)</f>
        <v>0</v>
      </c>
      <c r="AO602" s="61"/>
      <c r="AP602" s="1">
        <f>SUMIFS('B1.SUM (tuần 4)'!$I:$I,'B1.SUM (tuần 4)'!$A:$A,'B0.SUM (tuần 0)'!$A602)</f>
        <v>0</v>
      </c>
      <c r="AQ602" s="62">
        <f t="shared" si="55"/>
        <v>1000</v>
      </c>
    </row>
    <row r="603" spans="1:43" ht="13.5" customHeight="1">
      <c r="A603" s="63">
        <v>2012010350</v>
      </c>
      <c r="B603" s="64" t="s">
        <v>925</v>
      </c>
      <c r="C603" s="64" t="s">
        <v>912</v>
      </c>
      <c r="D603" s="52" t="s">
        <v>44</v>
      </c>
      <c r="E603" s="52" t="s">
        <v>896</v>
      </c>
      <c r="F603" s="52" t="s">
        <v>10</v>
      </c>
      <c r="G603" s="52"/>
      <c r="H603" s="52">
        <v>302563</v>
      </c>
      <c r="I603" s="56">
        <f t="shared" si="51"/>
        <v>0</v>
      </c>
      <c r="J603" s="55"/>
      <c r="K603" s="55">
        <f>SUMIFS('B0.3.XK'!J:J,'B0.3.XK'!A:A,'B0.SUM (tuần 0)'!$A603)</f>
        <v>0</v>
      </c>
      <c r="L603" s="55"/>
      <c r="M603" s="55">
        <f>SUMIFS('B0.5.GT2'!K:K,'B0.5.GT2'!A:A,'B0.SUM (tuần 0)'!$A603)</f>
        <v>0</v>
      </c>
      <c r="N603" s="55">
        <f>SUMIFS('B0.4.OEM'!J:J,'B0.4.OEM'!A:A,'B0.SUM (tuần 0)'!$A603)</f>
        <v>0</v>
      </c>
      <c r="O603" s="55"/>
      <c r="P603" s="55">
        <f>SUMIFS('B0.8.Online'!J:J,'B0.8.Online'!A:A,'B0.SUM (tuần 0)'!$A603)</f>
        <v>0</v>
      </c>
      <c r="Q603" s="57">
        <f t="shared" si="52"/>
        <v>0</v>
      </c>
      <c r="R603" s="55"/>
      <c r="S603" s="55">
        <f>SUMIFS('B0.3.XK'!K:K,'B0.3.XK'!A:A,'B0.SUM (tuần 0)'!$A603)</f>
        <v>0</v>
      </c>
      <c r="T603" s="55"/>
      <c r="U603" s="55">
        <f>SUMIFS('B0.5.GT2'!K:K,'B0.5.GT2'!A:A,'B0.SUM (tuần 0)'!$A603)</f>
        <v>0</v>
      </c>
      <c r="V603" s="55">
        <f>SUMIFS('B0.4.OEM'!K:K,'B0.4.OEM'!A:A,'B0.SUM (tuần 0)'!$A603)</f>
        <v>0</v>
      </c>
      <c r="W603" s="55"/>
      <c r="X603" s="55">
        <f>SUMIFS('B0.8.Online'!K:K,'B0.8.Online'!A:A,'B0.SUM (tuần 0)'!$A603)</f>
        <v>0</v>
      </c>
      <c r="Y603" s="58">
        <f t="shared" si="53"/>
        <v>0</v>
      </c>
      <c r="Z603" s="55"/>
      <c r="AA603" s="55">
        <f>SUMIFS('B0.3.XK'!L:L,'B0.3.XK'!A:A,'B0.SUM (tuần 0)'!$A603)</f>
        <v>0</v>
      </c>
      <c r="AB603" s="55"/>
      <c r="AC603" s="55">
        <f>SUMIFS('B0.5.GT2'!L:L,'B0.5.GT2'!A:A,'B0.SUM (tuần 0)'!$A603)</f>
        <v>0</v>
      </c>
      <c r="AD603" s="55">
        <f>SUMIFS('B0.4.OEM'!L:L,'B0.4.OEM'!A:A,'B0.SUM (tuần 0)'!$A603)</f>
        <v>0</v>
      </c>
      <c r="AE603" s="55"/>
      <c r="AF603" s="55">
        <f>SUMIFS('B0.8.Online'!L:L,'B0.8.Online'!A:A,'B0.SUM (tuần 0)'!$A603)</f>
        <v>0</v>
      </c>
      <c r="AG603" s="59">
        <f t="shared" si="54"/>
        <v>0</v>
      </c>
      <c r="AH603" s="60"/>
      <c r="AI603" s="60">
        <f>SUMIFS('B0.3.XK'!M:M,'B0.3.XK'!A:A,'B0.SUM (tuần 0)'!$A603)</f>
        <v>0</v>
      </c>
      <c r="AJ603" s="60"/>
      <c r="AK603" s="60">
        <f>SUMIFS('B0.5.GT2'!M:M,'B0.5.GT2'!A:A,'B0.SUM (tuần 0)'!$A603)</f>
        <v>0</v>
      </c>
      <c r="AL603" s="55">
        <f>SUMIFS('B0.4.OEM'!M:M,'B0.4.OEM'!A:A,'B0.SUM (tuần 0)'!$A603)</f>
        <v>0</v>
      </c>
      <c r="AM603" s="60"/>
      <c r="AN603" s="60">
        <f>SUMIFS('B0.8.Online'!M:M,'B0.8.Online'!A:A,'B0.SUM (tuần 0)'!$A603)</f>
        <v>0</v>
      </c>
      <c r="AO603" s="61"/>
      <c r="AP603" s="1">
        <f>SUMIFS('B1.SUM (tuần 4)'!$I:$I,'B1.SUM (tuần 4)'!$A:$A,'B0.SUM (tuần 0)'!$A603)</f>
        <v>0</v>
      </c>
      <c r="AQ603" s="62">
        <f t="shared" si="55"/>
        <v>0</v>
      </c>
    </row>
    <row r="604" spans="1:43" ht="13.5" customHeight="1">
      <c r="A604" s="63">
        <v>2012010354</v>
      </c>
      <c r="B604" s="64" t="s">
        <v>926</v>
      </c>
      <c r="C604" s="64" t="s">
        <v>903</v>
      </c>
      <c r="D604" s="52" t="s">
        <v>44</v>
      </c>
      <c r="E604" s="52" t="s">
        <v>896</v>
      </c>
      <c r="F604" s="52" t="s">
        <v>10</v>
      </c>
      <c r="G604" s="52"/>
      <c r="H604" s="52">
        <v>315718</v>
      </c>
      <c r="I604" s="56">
        <f t="shared" si="51"/>
        <v>0</v>
      </c>
      <c r="J604" s="55"/>
      <c r="K604" s="55">
        <f>SUMIFS('B0.3.XK'!J:J,'B0.3.XK'!A:A,'B0.SUM (tuần 0)'!$A604)</f>
        <v>0</v>
      </c>
      <c r="L604" s="55"/>
      <c r="M604" s="55">
        <f>SUMIFS('B0.5.GT2'!K:K,'B0.5.GT2'!A:A,'B0.SUM (tuần 0)'!$A604)</f>
        <v>0</v>
      </c>
      <c r="N604" s="55">
        <f>SUMIFS('B0.4.OEM'!J:J,'B0.4.OEM'!A:A,'B0.SUM (tuần 0)'!$A604)</f>
        <v>0</v>
      </c>
      <c r="O604" s="55"/>
      <c r="P604" s="55">
        <f>SUMIFS('B0.8.Online'!J:J,'B0.8.Online'!A:A,'B0.SUM (tuần 0)'!$A604)</f>
        <v>0</v>
      </c>
      <c r="Q604" s="57">
        <f t="shared" si="52"/>
        <v>0</v>
      </c>
      <c r="R604" s="55"/>
      <c r="S604" s="55">
        <f>SUMIFS('B0.3.XK'!K:K,'B0.3.XK'!A:A,'B0.SUM (tuần 0)'!$A604)</f>
        <v>0</v>
      </c>
      <c r="T604" s="55"/>
      <c r="U604" s="55">
        <f>SUMIFS('B0.5.GT2'!K:K,'B0.5.GT2'!A:A,'B0.SUM (tuần 0)'!$A604)</f>
        <v>0</v>
      </c>
      <c r="V604" s="55">
        <f>SUMIFS('B0.4.OEM'!K:K,'B0.4.OEM'!A:A,'B0.SUM (tuần 0)'!$A604)</f>
        <v>0</v>
      </c>
      <c r="W604" s="55"/>
      <c r="X604" s="55">
        <f>SUMIFS('B0.8.Online'!K:K,'B0.8.Online'!A:A,'B0.SUM (tuần 0)'!$A604)</f>
        <v>0</v>
      </c>
      <c r="Y604" s="58">
        <f t="shared" si="53"/>
        <v>0</v>
      </c>
      <c r="Z604" s="55"/>
      <c r="AA604" s="55">
        <f>SUMIFS('B0.3.XK'!L:L,'B0.3.XK'!A:A,'B0.SUM (tuần 0)'!$A604)</f>
        <v>0</v>
      </c>
      <c r="AB604" s="55"/>
      <c r="AC604" s="55">
        <f>SUMIFS('B0.5.GT2'!L:L,'B0.5.GT2'!A:A,'B0.SUM (tuần 0)'!$A604)</f>
        <v>0</v>
      </c>
      <c r="AD604" s="55">
        <f>SUMIFS('B0.4.OEM'!L:L,'B0.4.OEM'!A:A,'B0.SUM (tuần 0)'!$A604)</f>
        <v>0</v>
      </c>
      <c r="AE604" s="55"/>
      <c r="AF604" s="55">
        <f>SUMIFS('B0.8.Online'!L:L,'B0.8.Online'!A:A,'B0.SUM (tuần 0)'!$A604)</f>
        <v>0</v>
      </c>
      <c r="AG604" s="59">
        <f t="shared" si="54"/>
        <v>0</v>
      </c>
      <c r="AH604" s="60"/>
      <c r="AI604" s="60">
        <f>SUMIFS('B0.3.XK'!M:M,'B0.3.XK'!A:A,'B0.SUM (tuần 0)'!$A604)</f>
        <v>0</v>
      </c>
      <c r="AJ604" s="60"/>
      <c r="AK604" s="60">
        <f>SUMIFS('B0.5.GT2'!M:M,'B0.5.GT2'!A:A,'B0.SUM (tuần 0)'!$A604)</f>
        <v>0</v>
      </c>
      <c r="AL604" s="55">
        <f>SUMIFS('B0.4.OEM'!M:M,'B0.4.OEM'!A:A,'B0.SUM (tuần 0)'!$A604)</f>
        <v>0</v>
      </c>
      <c r="AM604" s="60"/>
      <c r="AN604" s="60">
        <f>SUMIFS('B0.8.Online'!M:M,'B0.8.Online'!A:A,'B0.SUM (tuần 0)'!$A604)</f>
        <v>0</v>
      </c>
      <c r="AO604" s="61"/>
      <c r="AP604" s="1">
        <f>SUMIFS('B1.SUM (tuần 4)'!$I:$I,'B1.SUM (tuần 4)'!$A:$A,'B0.SUM (tuần 0)'!$A604)</f>
        <v>0</v>
      </c>
      <c r="AQ604" s="62">
        <f t="shared" si="55"/>
        <v>0</v>
      </c>
    </row>
    <row r="605" spans="1:43" ht="13.5" customHeight="1">
      <c r="A605" s="63">
        <v>2012010360</v>
      </c>
      <c r="B605" s="64" t="s">
        <v>927</v>
      </c>
      <c r="C605" s="64" t="s">
        <v>898</v>
      </c>
      <c r="D605" s="52" t="s">
        <v>44</v>
      </c>
      <c r="E605" s="52" t="s">
        <v>896</v>
      </c>
      <c r="F605" s="52" t="s">
        <v>10</v>
      </c>
      <c r="G605" s="52"/>
      <c r="H605" s="52">
        <v>118394</v>
      </c>
      <c r="I605" s="56">
        <f t="shared" si="51"/>
        <v>0</v>
      </c>
      <c r="J605" s="55"/>
      <c r="K605" s="55">
        <f>SUMIFS('B0.3.XK'!J:J,'B0.3.XK'!A:A,'B0.SUM (tuần 0)'!$A605)</f>
        <v>0</v>
      </c>
      <c r="L605" s="55"/>
      <c r="M605" s="55">
        <f>SUMIFS('B0.5.GT2'!K:K,'B0.5.GT2'!A:A,'B0.SUM (tuần 0)'!$A605)</f>
        <v>0</v>
      </c>
      <c r="N605" s="55">
        <f>SUMIFS('B0.4.OEM'!J:J,'B0.4.OEM'!A:A,'B0.SUM (tuần 0)'!$A605)</f>
        <v>0</v>
      </c>
      <c r="O605" s="55"/>
      <c r="P605" s="55">
        <f>SUMIFS('B0.8.Online'!J:J,'B0.8.Online'!A:A,'B0.SUM (tuần 0)'!$A605)</f>
        <v>0</v>
      </c>
      <c r="Q605" s="57">
        <f t="shared" si="52"/>
        <v>0</v>
      </c>
      <c r="R605" s="55"/>
      <c r="S605" s="55">
        <f>SUMIFS('B0.3.XK'!K:K,'B0.3.XK'!A:A,'B0.SUM (tuần 0)'!$A605)</f>
        <v>0</v>
      </c>
      <c r="T605" s="55"/>
      <c r="U605" s="55">
        <f>SUMIFS('B0.5.GT2'!K:K,'B0.5.GT2'!A:A,'B0.SUM (tuần 0)'!$A605)</f>
        <v>0</v>
      </c>
      <c r="V605" s="55">
        <f>SUMIFS('B0.4.OEM'!K:K,'B0.4.OEM'!A:A,'B0.SUM (tuần 0)'!$A605)</f>
        <v>0</v>
      </c>
      <c r="W605" s="55"/>
      <c r="X605" s="55">
        <f>SUMIFS('B0.8.Online'!K:K,'B0.8.Online'!A:A,'B0.SUM (tuần 0)'!$A605)</f>
        <v>0</v>
      </c>
      <c r="Y605" s="58">
        <f t="shared" si="53"/>
        <v>0</v>
      </c>
      <c r="Z605" s="55"/>
      <c r="AA605" s="55">
        <f>SUMIFS('B0.3.XK'!L:L,'B0.3.XK'!A:A,'B0.SUM (tuần 0)'!$A605)</f>
        <v>0</v>
      </c>
      <c r="AB605" s="55"/>
      <c r="AC605" s="55">
        <f>SUMIFS('B0.5.GT2'!L:L,'B0.5.GT2'!A:A,'B0.SUM (tuần 0)'!$A605)</f>
        <v>0</v>
      </c>
      <c r="AD605" s="55">
        <f>SUMIFS('B0.4.OEM'!L:L,'B0.4.OEM'!A:A,'B0.SUM (tuần 0)'!$A605)</f>
        <v>0</v>
      </c>
      <c r="AE605" s="55"/>
      <c r="AF605" s="55">
        <f>SUMIFS('B0.8.Online'!L:L,'B0.8.Online'!A:A,'B0.SUM (tuần 0)'!$A605)</f>
        <v>0</v>
      </c>
      <c r="AG605" s="59">
        <f t="shared" si="54"/>
        <v>0</v>
      </c>
      <c r="AH605" s="60"/>
      <c r="AI605" s="60">
        <f>SUMIFS('B0.3.XK'!M:M,'B0.3.XK'!A:A,'B0.SUM (tuần 0)'!$A605)</f>
        <v>0</v>
      </c>
      <c r="AJ605" s="60"/>
      <c r="AK605" s="60">
        <f>SUMIFS('B0.5.GT2'!M:M,'B0.5.GT2'!A:A,'B0.SUM (tuần 0)'!$A605)</f>
        <v>0</v>
      </c>
      <c r="AL605" s="55">
        <f>SUMIFS('B0.4.OEM'!M:M,'B0.4.OEM'!A:A,'B0.SUM (tuần 0)'!$A605)</f>
        <v>0</v>
      </c>
      <c r="AM605" s="60"/>
      <c r="AN605" s="60">
        <f>SUMIFS('B0.8.Online'!M:M,'B0.8.Online'!A:A,'B0.SUM (tuần 0)'!$A605)</f>
        <v>0</v>
      </c>
      <c r="AO605" s="61"/>
      <c r="AP605" s="1">
        <f>SUMIFS('B1.SUM (tuần 4)'!$I:$I,'B1.SUM (tuần 4)'!$A:$A,'B0.SUM (tuần 0)'!$A605)</f>
        <v>0</v>
      </c>
      <c r="AQ605" s="62">
        <f t="shared" si="55"/>
        <v>0</v>
      </c>
    </row>
    <row r="606" spans="1:43" ht="13.5" customHeight="1">
      <c r="A606" s="63">
        <v>2012010361</v>
      </c>
      <c r="B606" s="64" t="s">
        <v>928</v>
      </c>
      <c r="C606" s="64" t="s">
        <v>903</v>
      </c>
      <c r="D606" s="52" t="s">
        <v>44</v>
      </c>
      <c r="E606" s="52" t="s">
        <v>896</v>
      </c>
      <c r="F606" s="52" t="s">
        <v>10</v>
      </c>
      <c r="G606" s="52"/>
      <c r="H606" s="52">
        <v>214688</v>
      </c>
      <c r="I606" s="56">
        <f t="shared" si="51"/>
        <v>0</v>
      </c>
      <c r="J606" s="55"/>
      <c r="K606" s="55">
        <f>SUMIFS('B0.3.XK'!J:J,'B0.3.XK'!A:A,'B0.SUM (tuần 0)'!$A606)</f>
        <v>0</v>
      </c>
      <c r="L606" s="55"/>
      <c r="M606" s="55">
        <f>SUMIFS('B0.5.GT2'!K:K,'B0.5.GT2'!A:A,'B0.SUM (tuần 0)'!$A606)</f>
        <v>0</v>
      </c>
      <c r="N606" s="55">
        <f>SUMIFS('B0.4.OEM'!J:J,'B0.4.OEM'!A:A,'B0.SUM (tuần 0)'!$A606)</f>
        <v>0</v>
      </c>
      <c r="O606" s="55"/>
      <c r="P606" s="55">
        <f>SUMIFS('B0.8.Online'!J:J,'B0.8.Online'!A:A,'B0.SUM (tuần 0)'!$A606)</f>
        <v>0</v>
      </c>
      <c r="Q606" s="57">
        <f t="shared" si="52"/>
        <v>0</v>
      </c>
      <c r="R606" s="55"/>
      <c r="S606" s="55">
        <f>SUMIFS('B0.3.XK'!K:K,'B0.3.XK'!A:A,'B0.SUM (tuần 0)'!$A606)</f>
        <v>0</v>
      </c>
      <c r="T606" s="55"/>
      <c r="U606" s="55">
        <f>SUMIFS('B0.5.GT2'!K:K,'B0.5.GT2'!A:A,'B0.SUM (tuần 0)'!$A606)</f>
        <v>0</v>
      </c>
      <c r="V606" s="55">
        <f>SUMIFS('B0.4.OEM'!K:K,'B0.4.OEM'!A:A,'B0.SUM (tuần 0)'!$A606)</f>
        <v>0</v>
      </c>
      <c r="W606" s="55"/>
      <c r="X606" s="55">
        <f>SUMIFS('B0.8.Online'!K:K,'B0.8.Online'!A:A,'B0.SUM (tuần 0)'!$A606)</f>
        <v>0</v>
      </c>
      <c r="Y606" s="58">
        <f t="shared" si="53"/>
        <v>0</v>
      </c>
      <c r="Z606" s="55"/>
      <c r="AA606" s="55">
        <f>SUMIFS('B0.3.XK'!L:L,'B0.3.XK'!A:A,'B0.SUM (tuần 0)'!$A606)</f>
        <v>0</v>
      </c>
      <c r="AB606" s="55"/>
      <c r="AC606" s="55">
        <f>SUMIFS('B0.5.GT2'!L:L,'B0.5.GT2'!A:A,'B0.SUM (tuần 0)'!$A606)</f>
        <v>0</v>
      </c>
      <c r="AD606" s="55">
        <f>SUMIFS('B0.4.OEM'!L:L,'B0.4.OEM'!A:A,'B0.SUM (tuần 0)'!$A606)</f>
        <v>0</v>
      </c>
      <c r="AE606" s="55"/>
      <c r="AF606" s="55">
        <f>SUMIFS('B0.8.Online'!L:L,'B0.8.Online'!A:A,'B0.SUM (tuần 0)'!$A606)</f>
        <v>0</v>
      </c>
      <c r="AG606" s="59">
        <f t="shared" si="54"/>
        <v>0</v>
      </c>
      <c r="AH606" s="60"/>
      <c r="AI606" s="60">
        <f>SUMIFS('B0.3.XK'!M:M,'B0.3.XK'!A:A,'B0.SUM (tuần 0)'!$A606)</f>
        <v>0</v>
      </c>
      <c r="AJ606" s="60"/>
      <c r="AK606" s="60">
        <f>SUMIFS('B0.5.GT2'!M:M,'B0.5.GT2'!A:A,'B0.SUM (tuần 0)'!$A606)</f>
        <v>0</v>
      </c>
      <c r="AL606" s="55">
        <f>SUMIFS('B0.4.OEM'!M:M,'B0.4.OEM'!A:A,'B0.SUM (tuần 0)'!$A606)</f>
        <v>0</v>
      </c>
      <c r="AM606" s="60"/>
      <c r="AN606" s="60">
        <f>SUMIFS('B0.8.Online'!M:M,'B0.8.Online'!A:A,'B0.SUM (tuần 0)'!$A606)</f>
        <v>0</v>
      </c>
      <c r="AO606" s="61"/>
      <c r="AP606" s="1">
        <f>SUMIFS('B1.SUM (tuần 4)'!$I:$I,'B1.SUM (tuần 4)'!$A:$A,'B0.SUM (tuần 0)'!$A606)</f>
        <v>0</v>
      </c>
      <c r="AQ606" s="62">
        <f t="shared" si="55"/>
        <v>0</v>
      </c>
    </row>
    <row r="607" spans="1:43" ht="13.5" customHeight="1">
      <c r="A607" s="63">
        <v>2012010362</v>
      </c>
      <c r="B607" s="64" t="s">
        <v>929</v>
      </c>
      <c r="C607" s="64" t="s">
        <v>912</v>
      </c>
      <c r="D607" s="52" t="s">
        <v>44</v>
      </c>
      <c r="E607" s="52" t="s">
        <v>896</v>
      </c>
      <c r="F607" s="52" t="s">
        <v>10</v>
      </c>
      <c r="G607" s="52"/>
      <c r="H607" s="52">
        <v>328873</v>
      </c>
      <c r="I607" s="56">
        <f t="shared" si="51"/>
        <v>0</v>
      </c>
      <c r="J607" s="55"/>
      <c r="K607" s="55">
        <f>SUMIFS('B0.3.XK'!J:J,'B0.3.XK'!A:A,'B0.SUM (tuần 0)'!$A607)</f>
        <v>0</v>
      </c>
      <c r="L607" s="55"/>
      <c r="M607" s="55">
        <f>SUMIFS('B0.5.GT2'!K:K,'B0.5.GT2'!A:A,'B0.SUM (tuần 0)'!$A607)</f>
        <v>0</v>
      </c>
      <c r="N607" s="55">
        <f>SUMIFS('B0.4.OEM'!J:J,'B0.4.OEM'!A:A,'B0.SUM (tuần 0)'!$A607)</f>
        <v>0</v>
      </c>
      <c r="O607" s="55"/>
      <c r="P607" s="55">
        <f>SUMIFS('B0.8.Online'!J:J,'B0.8.Online'!A:A,'B0.SUM (tuần 0)'!$A607)</f>
        <v>0</v>
      </c>
      <c r="Q607" s="57">
        <f t="shared" si="52"/>
        <v>0</v>
      </c>
      <c r="R607" s="55"/>
      <c r="S607" s="55">
        <f>SUMIFS('B0.3.XK'!K:K,'B0.3.XK'!A:A,'B0.SUM (tuần 0)'!$A607)</f>
        <v>0</v>
      </c>
      <c r="T607" s="55"/>
      <c r="U607" s="55">
        <f>SUMIFS('B0.5.GT2'!K:K,'B0.5.GT2'!A:A,'B0.SUM (tuần 0)'!$A607)</f>
        <v>0</v>
      </c>
      <c r="V607" s="55">
        <f>SUMIFS('B0.4.OEM'!K:K,'B0.4.OEM'!A:A,'B0.SUM (tuần 0)'!$A607)</f>
        <v>0</v>
      </c>
      <c r="W607" s="55"/>
      <c r="X607" s="55">
        <f>SUMIFS('B0.8.Online'!K:K,'B0.8.Online'!A:A,'B0.SUM (tuần 0)'!$A607)</f>
        <v>0</v>
      </c>
      <c r="Y607" s="58">
        <f t="shared" si="53"/>
        <v>0</v>
      </c>
      <c r="Z607" s="55"/>
      <c r="AA607" s="55">
        <f>SUMIFS('B0.3.XK'!L:L,'B0.3.XK'!A:A,'B0.SUM (tuần 0)'!$A607)</f>
        <v>0</v>
      </c>
      <c r="AB607" s="55"/>
      <c r="AC607" s="55">
        <f>SUMIFS('B0.5.GT2'!L:L,'B0.5.GT2'!A:A,'B0.SUM (tuần 0)'!$A607)</f>
        <v>0</v>
      </c>
      <c r="AD607" s="55">
        <f>SUMIFS('B0.4.OEM'!L:L,'B0.4.OEM'!A:A,'B0.SUM (tuần 0)'!$A607)</f>
        <v>0</v>
      </c>
      <c r="AE607" s="55"/>
      <c r="AF607" s="55">
        <f>SUMIFS('B0.8.Online'!L:L,'B0.8.Online'!A:A,'B0.SUM (tuần 0)'!$A607)</f>
        <v>0</v>
      </c>
      <c r="AG607" s="59">
        <f t="shared" si="54"/>
        <v>0</v>
      </c>
      <c r="AH607" s="60"/>
      <c r="AI607" s="60">
        <f>SUMIFS('B0.3.XK'!M:M,'B0.3.XK'!A:A,'B0.SUM (tuần 0)'!$A607)</f>
        <v>0</v>
      </c>
      <c r="AJ607" s="60"/>
      <c r="AK607" s="60">
        <f>SUMIFS('B0.5.GT2'!M:M,'B0.5.GT2'!A:A,'B0.SUM (tuần 0)'!$A607)</f>
        <v>0</v>
      </c>
      <c r="AL607" s="55">
        <f>SUMIFS('B0.4.OEM'!M:M,'B0.4.OEM'!A:A,'B0.SUM (tuần 0)'!$A607)</f>
        <v>0</v>
      </c>
      <c r="AM607" s="60"/>
      <c r="AN607" s="60">
        <f>SUMIFS('B0.8.Online'!M:M,'B0.8.Online'!A:A,'B0.SUM (tuần 0)'!$A607)</f>
        <v>0</v>
      </c>
      <c r="AO607" s="61"/>
      <c r="AP607" s="1">
        <f>SUMIFS('B1.SUM (tuần 4)'!$I:$I,'B1.SUM (tuần 4)'!$A:$A,'B0.SUM (tuần 0)'!$A607)</f>
        <v>0</v>
      </c>
      <c r="AQ607" s="62">
        <f t="shared" si="55"/>
        <v>0</v>
      </c>
    </row>
    <row r="608" spans="1:43" ht="13.5" customHeight="1">
      <c r="A608" s="63">
        <v>2012010366</v>
      </c>
      <c r="B608" s="64" t="s">
        <v>930</v>
      </c>
      <c r="C608" s="64" t="s">
        <v>898</v>
      </c>
      <c r="D608" s="52" t="s">
        <v>44</v>
      </c>
      <c r="E608" s="52" t="s">
        <v>896</v>
      </c>
      <c r="F608" s="52" t="s">
        <v>10</v>
      </c>
      <c r="G608" s="52"/>
      <c r="H608" s="52">
        <v>118394</v>
      </c>
      <c r="I608" s="56">
        <f t="shared" si="51"/>
        <v>0</v>
      </c>
      <c r="J608" s="55"/>
      <c r="K608" s="55">
        <f>SUMIFS('B0.3.XK'!J:J,'B0.3.XK'!A:A,'B0.SUM (tuần 0)'!$A608)</f>
        <v>0</v>
      </c>
      <c r="L608" s="55"/>
      <c r="M608" s="55">
        <f>SUMIFS('B0.5.GT2'!K:K,'B0.5.GT2'!A:A,'B0.SUM (tuần 0)'!$A608)</f>
        <v>0</v>
      </c>
      <c r="N608" s="55">
        <f>SUMIFS('B0.4.OEM'!J:J,'B0.4.OEM'!A:A,'B0.SUM (tuần 0)'!$A608)</f>
        <v>0</v>
      </c>
      <c r="O608" s="55"/>
      <c r="P608" s="55">
        <f>SUMIFS('B0.8.Online'!J:J,'B0.8.Online'!A:A,'B0.SUM (tuần 0)'!$A608)</f>
        <v>0</v>
      </c>
      <c r="Q608" s="57">
        <f t="shared" si="52"/>
        <v>0</v>
      </c>
      <c r="R608" s="55"/>
      <c r="S608" s="55">
        <f>SUMIFS('B0.3.XK'!K:K,'B0.3.XK'!A:A,'B0.SUM (tuần 0)'!$A608)</f>
        <v>0</v>
      </c>
      <c r="T608" s="55"/>
      <c r="U608" s="55">
        <f>SUMIFS('B0.5.GT2'!K:K,'B0.5.GT2'!A:A,'B0.SUM (tuần 0)'!$A608)</f>
        <v>0</v>
      </c>
      <c r="V608" s="55">
        <f>SUMIFS('B0.4.OEM'!K:K,'B0.4.OEM'!A:A,'B0.SUM (tuần 0)'!$A608)</f>
        <v>0</v>
      </c>
      <c r="W608" s="55"/>
      <c r="X608" s="55">
        <f>SUMIFS('B0.8.Online'!K:K,'B0.8.Online'!A:A,'B0.SUM (tuần 0)'!$A608)</f>
        <v>0</v>
      </c>
      <c r="Y608" s="58">
        <f t="shared" si="53"/>
        <v>0</v>
      </c>
      <c r="Z608" s="55"/>
      <c r="AA608" s="55">
        <f>SUMIFS('B0.3.XK'!L:L,'B0.3.XK'!A:A,'B0.SUM (tuần 0)'!$A608)</f>
        <v>0</v>
      </c>
      <c r="AB608" s="55"/>
      <c r="AC608" s="55">
        <f>SUMIFS('B0.5.GT2'!L:L,'B0.5.GT2'!A:A,'B0.SUM (tuần 0)'!$A608)</f>
        <v>0</v>
      </c>
      <c r="AD608" s="55">
        <f>SUMIFS('B0.4.OEM'!L:L,'B0.4.OEM'!A:A,'B0.SUM (tuần 0)'!$A608)</f>
        <v>0</v>
      </c>
      <c r="AE608" s="55"/>
      <c r="AF608" s="55">
        <f>SUMIFS('B0.8.Online'!L:L,'B0.8.Online'!A:A,'B0.SUM (tuần 0)'!$A608)</f>
        <v>0</v>
      </c>
      <c r="AG608" s="59">
        <f t="shared" si="54"/>
        <v>0</v>
      </c>
      <c r="AH608" s="60"/>
      <c r="AI608" s="60">
        <f>SUMIFS('B0.3.XK'!M:M,'B0.3.XK'!A:A,'B0.SUM (tuần 0)'!$A608)</f>
        <v>0</v>
      </c>
      <c r="AJ608" s="60"/>
      <c r="AK608" s="60">
        <f>SUMIFS('B0.5.GT2'!M:M,'B0.5.GT2'!A:A,'B0.SUM (tuần 0)'!$A608)</f>
        <v>0</v>
      </c>
      <c r="AL608" s="55">
        <f>SUMIFS('B0.4.OEM'!M:M,'B0.4.OEM'!A:A,'B0.SUM (tuần 0)'!$A608)</f>
        <v>0</v>
      </c>
      <c r="AM608" s="60"/>
      <c r="AN608" s="60">
        <f>SUMIFS('B0.8.Online'!M:M,'B0.8.Online'!A:A,'B0.SUM (tuần 0)'!$A608)</f>
        <v>0</v>
      </c>
      <c r="AO608" s="61"/>
      <c r="AP608" s="1">
        <f>SUMIFS('B1.SUM (tuần 4)'!$I:$I,'B1.SUM (tuần 4)'!$A:$A,'B0.SUM (tuần 0)'!$A608)</f>
        <v>0</v>
      </c>
      <c r="AQ608" s="62">
        <f t="shared" si="55"/>
        <v>0</v>
      </c>
    </row>
    <row r="609" spans="1:43" ht="13.5" customHeight="1">
      <c r="A609" s="63">
        <v>2012010371</v>
      </c>
      <c r="B609" s="64" t="s">
        <v>931</v>
      </c>
      <c r="C609" s="64" t="s">
        <v>903</v>
      </c>
      <c r="D609" s="52" t="s">
        <v>44</v>
      </c>
      <c r="E609" s="52" t="s">
        <v>896</v>
      </c>
      <c r="F609" s="52" t="s">
        <v>10</v>
      </c>
      <c r="G609" s="52"/>
      <c r="H609" s="52">
        <v>256521</v>
      </c>
      <c r="I609" s="56">
        <f t="shared" si="51"/>
        <v>0</v>
      </c>
      <c r="J609" s="55"/>
      <c r="K609" s="55">
        <f>SUMIFS('B0.3.XK'!J:J,'B0.3.XK'!A:A,'B0.SUM (tuần 0)'!$A609)</f>
        <v>0</v>
      </c>
      <c r="L609" s="55"/>
      <c r="M609" s="55">
        <f>SUMIFS('B0.5.GT2'!K:K,'B0.5.GT2'!A:A,'B0.SUM (tuần 0)'!$A609)</f>
        <v>0</v>
      </c>
      <c r="N609" s="55">
        <f>SUMIFS('B0.4.OEM'!J:J,'B0.4.OEM'!A:A,'B0.SUM (tuần 0)'!$A609)</f>
        <v>0</v>
      </c>
      <c r="O609" s="55"/>
      <c r="P609" s="55">
        <f>SUMIFS('B0.8.Online'!J:J,'B0.8.Online'!A:A,'B0.SUM (tuần 0)'!$A609)</f>
        <v>0</v>
      </c>
      <c r="Q609" s="57">
        <f t="shared" si="52"/>
        <v>0</v>
      </c>
      <c r="R609" s="55"/>
      <c r="S609" s="55">
        <f>SUMIFS('B0.3.XK'!K:K,'B0.3.XK'!A:A,'B0.SUM (tuần 0)'!$A609)</f>
        <v>0</v>
      </c>
      <c r="T609" s="55"/>
      <c r="U609" s="55">
        <f>SUMIFS('B0.5.GT2'!K:K,'B0.5.GT2'!A:A,'B0.SUM (tuần 0)'!$A609)</f>
        <v>0</v>
      </c>
      <c r="V609" s="55">
        <f>SUMIFS('B0.4.OEM'!K:K,'B0.4.OEM'!A:A,'B0.SUM (tuần 0)'!$A609)</f>
        <v>0</v>
      </c>
      <c r="W609" s="55"/>
      <c r="X609" s="55">
        <f>SUMIFS('B0.8.Online'!K:K,'B0.8.Online'!A:A,'B0.SUM (tuần 0)'!$A609)</f>
        <v>0</v>
      </c>
      <c r="Y609" s="58">
        <f t="shared" si="53"/>
        <v>0</v>
      </c>
      <c r="Z609" s="55"/>
      <c r="AA609" s="55">
        <f>SUMIFS('B0.3.XK'!L:L,'B0.3.XK'!A:A,'B0.SUM (tuần 0)'!$A609)</f>
        <v>0</v>
      </c>
      <c r="AB609" s="55"/>
      <c r="AC609" s="55">
        <f>SUMIFS('B0.5.GT2'!L:L,'B0.5.GT2'!A:A,'B0.SUM (tuần 0)'!$A609)</f>
        <v>0</v>
      </c>
      <c r="AD609" s="55">
        <f>SUMIFS('B0.4.OEM'!L:L,'B0.4.OEM'!A:A,'B0.SUM (tuần 0)'!$A609)</f>
        <v>0</v>
      </c>
      <c r="AE609" s="55"/>
      <c r="AF609" s="55">
        <f>SUMIFS('B0.8.Online'!L:L,'B0.8.Online'!A:A,'B0.SUM (tuần 0)'!$A609)</f>
        <v>0</v>
      </c>
      <c r="AG609" s="59">
        <f t="shared" si="54"/>
        <v>0</v>
      </c>
      <c r="AH609" s="60"/>
      <c r="AI609" s="60">
        <f>SUMIFS('B0.3.XK'!M:M,'B0.3.XK'!A:A,'B0.SUM (tuần 0)'!$A609)</f>
        <v>0</v>
      </c>
      <c r="AJ609" s="60"/>
      <c r="AK609" s="60">
        <f>SUMIFS('B0.5.GT2'!M:M,'B0.5.GT2'!A:A,'B0.SUM (tuần 0)'!$A609)</f>
        <v>0</v>
      </c>
      <c r="AL609" s="55">
        <f>SUMIFS('B0.4.OEM'!M:M,'B0.4.OEM'!A:A,'B0.SUM (tuần 0)'!$A609)</f>
        <v>0</v>
      </c>
      <c r="AM609" s="60"/>
      <c r="AN609" s="60">
        <f>SUMIFS('B0.8.Online'!M:M,'B0.8.Online'!A:A,'B0.SUM (tuần 0)'!$A609)</f>
        <v>0</v>
      </c>
      <c r="AO609" s="61"/>
      <c r="AP609" s="1">
        <f>SUMIFS('B1.SUM (tuần 4)'!$I:$I,'B1.SUM (tuần 4)'!$A:$A,'B0.SUM (tuần 0)'!$A609)</f>
        <v>0</v>
      </c>
      <c r="AQ609" s="62">
        <f t="shared" si="55"/>
        <v>0</v>
      </c>
    </row>
    <row r="610" spans="1:43" ht="13.5" customHeight="1">
      <c r="A610" s="63">
        <v>2012010381</v>
      </c>
      <c r="B610" s="64" t="s">
        <v>932</v>
      </c>
      <c r="C610" s="64" t="s">
        <v>898</v>
      </c>
      <c r="D610" s="52" t="s">
        <v>44</v>
      </c>
      <c r="E610" s="52" t="s">
        <v>896</v>
      </c>
      <c r="F610" s="52" t="s">
        <v>10</v>
      </c>
      <c r="G610" s="52"/>
      <c r="H610" s="52">
        <v>131549</v>
      </c>
      <c r="I610" s="56">
        <f t="shared" si="51"/>
        <v>0</v>
      </c>
      <c r="J610" s="55"/>
      <c r="K610" s="55">
        <f>SUMIFS('B0.3.XK'!J:J,'B0.3.XK'!A:A,'B0.SUM (tuần 0)'!$A610)</f>
        <v>0</v>
      </c>
      <c r="L610" s="55"/>
      <c r="M610" s="55">
        <f>SUMIFS('B0.5.GT2'!K:K,'B0.5.GT2'!A:A,'B0.SUM (tuần 0)'!$A610)</f>
        <v>0</v>
      </c>
      <c r="N610" s="55">
        <f>SUMIFS('B0.4.OEM'!J:J,'B0.4.OEM'!A:A,'B0.SUM (tuần 0)'!$A610)</f>
        <v>0</v>
      </c>
      <c r="O610" s="55"/>
      <c r="P610" s="55">
        <f>SUMIFS('B0.8.Online'!J:J,'B0.8.Online'!A:A,'B0.SUM (tuần 0)'!$A610)</f>
        <v>0</v>
      </c>
      <c r="Q610" s="57">
        <f t="shared" si="52"/>
        <v>0</v>
      </c>
      <c r="R610" s="55"/>
      <c r="S610" s="55">
        <f>SUMIFS('B0.3.XK'!K:K,'B0.3.XK'!A:A,'B0.SUM (tuần 0)'!$A610)</f>
        <v>0</v>
      </c>
      <c r="T610" s="55"/>
      <c r="U610" s="55">
        <f>SUMIFS('B0.5.GT2'!K:K,'B0.5.GT2'!A:A,'B0.SUM (tuần 0)'!$A610)</f>
        <v>0</v>
      </c>
      <c r="V610" s="55">
        <f>SUMIFS('B0.4.OEM'!K:K,'B0.4.OEM'!A:A,'B0.SUM (tuần 0)'!$A610)</f>
        <v>0</v>
      </c>
      <c r="W610" s="55"/>
      <c r="X610" s="55">
        <f>SUMIFS('B0.8.Online'!K:K,'B0.8.Online'!A:A,'B0.SUM (tuần 0)'!$A610)</f>
        <v>0</v>
      </c>
      <c r="Y610" s="58">
        <f t="shared" si="53"/>
        <v>0</v>
      </c>
      <c r="Z610" s="55"/>
      <c r="AA610" s="55">
        <f>SUMIFS('B0.3.XK'!L:L,'B0.3.XK'!A:A,'B0.SUM (tuần 0)'!$A610)</f>
        <v>0</v>
      </c>
      <c r="AB610" s="55"/>
      <c r="AC610" s="55">
        <f>SUMIFS('B0.5.GT2'!L:L,'B0.5.GT2'!A:A,'B0.SUM (tuần 0)'!$A610)</f>
        <v>0</v>
      </c>
      <c r="AD610" s="55">
        <f>SUMIFS('B0.4.OEM'!L:L,'B0.4.OEM'!A:A,'B0.SUM (tuần 0)'!$A610)</f>
        <v>0</v>
      </c>
      <c r="AE610" s="55"/>
      <c r="AF610" s="55">
        <f>SUMIFS('B0.8.Online'!L:L,'B0.8.Online'!A:A,'B0.SUM (tuần 0)'!$A610)</f>
        <v>0</v>
      </c>
      <c r="AG610" s="59">
        <f t="shared" si="54"/>
        <v>0</v>
      </c>
      <c r="AH610" s="60"/>
      <c r="AI610" s="60">
        <f>SUMIFS('B0.3.XK'!M:M,'B0.3.XK'!A:A,'B0.SUM (tuần 0)'!$A610)</f>
        <v>0</v>
      </c>
      <c r="AJ610" s="60"/>
      <c r="AK610" s="60">
        <f>SUMIFS('B0.5.GT2'!M:M,'B0.5.GT2'!A:A,'B0.SUM (tuần 0)'!$A610)</f>
        <v>0</v>
      </c>
      <c r="AL610" s="55">
        <f>SUMIFS('B0.4.OEM'!M:M,'B0.4.OEM'!A:A,'B0.SUM (tuần 0)'!$A610)</f>
        <v>0</v>
      </c>
      <c r="AM610" s="60"/>
      <c r="AN610" s="60">
        <f>SUMIFS('B0.8.Online'!M:M,'B0.8.Online'!A:A,'B0.SUM (tuần 0)'!$A610)</f>
        <v>0</v>
      </c>
      <c r="AO610" s="61"/>
      <c r="AP610" s="1">
        <f>SUMIFS('B1.SUM (tuần 4)'!$I:$I,'B1.SUM (tuần 4)'!$A:$A,'B0.SUM (tuần 0)'!$A610)</f>
        <v>0</v>
      </c>
      <c r="AQ610" s="62">
        <f t="shared" si="55"/>
        <v>0</v>
      </c>
    </row>
    <row r="611" spans="1:43" ht="13.5" customHeight="1">
      <c r="A611" s="63">
        <v>2012010385</v>
      </c>
      <c r="B611" s="64" t="s">
        <v>933</v>
      </c>
      <c r="C611" s="64" t="s">
        <v>903</v>
      </c>
      <c r="D611" s="52" t="s">
        <v>44</v>
      </c>
      <c r="E611" s="52" t="s">
        <v>896</v>
      </c>
      <c r="F611" s="52" t="s">
        <v>10</v>
      </c>
      <c r="G611" s="52"/>
      <c r="H611" s="52">
        <v>293355</v>
      </c>
      <c r="I611" s="56">
        <f t="shared" si="51"/>
        <v>0</v>
      </c>
      <c r="J611" s="55"/>
      <c r="K611" s="55">
        <f>SUMIFS('B0.3.XK'!J:J,'B0.3.XK'!A:A,'B0.SUM (tuần 0)'!$A611)</f>
        <v>0</v>
      </c>
      <c r="L611" s="55"/>
      <c r="M611" s="55">
        <f>SUMIFS('B0.5.GT2'!K:K,'B0.5.GT2'!A:A,'B0.SUM (tuần 0)'!$A611)</f>
        <v>0</v>
      </c>
      <c r="N611" s="55">
        <f>SUMIFS('B0.4.OEM'!J:J,'B0.4.OEM'!A:A,'B0.SUM (tuần 0)'!$A611)</f>
        <v>0</v>
      </c>
      <c r="O611" s="55"/>
      <c r="P611" s="55">
        <f>SUMIFS('B0.8.Online'!J:J,'B0.8.Online'!A:A,'B0.SUM (tuần 0)'!$A611)</f>
        <v>0</v>
      </c>
      <c r="Q611" s="57">
        <f t="shared" si="52"/>
        <v>0</v>
      </c>
      <c r="R611" s="55"/>
      <c r="S611" s="55">
        <f>SUMIFS('B0.3.XK'!K:K,'B0.3.XK'!A:A,'B0.SUM (tuần 0)'!$A611)</f>
        <v>0</v>
      </c>
      <c r="T611" s="55"/>
      <c r="U611" s="55">
        <f>SUMIFS('B0.5.GT2'!K:K,'B0.5.GT2'!A:A,'B0.SUM (tuần 0)'!$A611)</f>
        <v>0</v>
      </c>
      <c r="V611" s="55">
        <f>SUMIFS('B0.4.OEM'!K:K,'B0.4.OEM'!A:A,'B0.SUM (tuần 0)'!$A611)</f>
        <v>0</v>
      </c>
      <c r="W611" s="55"/>
      <c r="X611" s="55">
        <f>SUMIFS('B0.8.Online'!K:K,'B0.8.Online'!A:A,'B0.SUM (tuần 0)'!$A611)</f>
        <v>0</v>
      </c>
      <c r="Y611" s="58">
        <f t="shared" si="53"/>
        <v>0</v>
      </c>
      <c r="Z611" s="55"/>
      <c r="AA611" s="55">
        <f>SUMIFS('B0.3.XK'!L:L,'B0.3.XK'!A:A,'B0.SUM (tuần 0)'!$A611)</f>
        <v>0</v>
      </c>
      <c r="AB611" s="55"/>
      <c r="AC611" s="55">
        <f>SUMIFS('B0.5.GT2'!L:L,'B0.5.GT2'!A:A,'B0.SUM (tuần 0)'!$A611)</f>
        <v>0</v>
      </c>
      <c r="AD611" s="55">
        <f>SUMIFS('B0.4.OEM'!L:L,'B0.4.OEM'!A:A,'B0.SUM (tuần 0)'!$A611)</f>
        <v>0</v>
      </c>
      <c r="AE611" s="55"/>
      <c r="AF611" s="55">
        <f>SUMIFS('B0.8.Online'!L:L,'B0.8.Online'!A:A,'B0.SUM (tuần 0)'!$A611)</f>
        <v>0</v>
      </c>
      <c r="AG611" s="59">
        <f t="shared" si="54"/>
        <v>0</v>
      </c>
      <c r="AH611" s="60"/>
      <c r="AI611" s="60">
        <f>SUMIFS('B0.3.XK'!M:M,'B0.3.XK'!A:A,'B0.SUM (tuần 0)'!$A611)</f>
        <v>0</v>
      </c>
      <c r="AJ611" s="60"/>
      <c r="AK611" s="60">
        <f>SUMIFS('B0.5.GT2'!M:M,'B0.5.GT2'!A:A,'B0.SUM (tuần 0)'!$A611)</f>
        <v>0</v>
      </c>
      <c r="AL611" s="55">
        <f>SUMIFS('B0.4.OEM'!M:M,'B0.4.OEM'!A:A,'B0.SUM (tuần 0)'!$A611)</f>
        <v>0</v>
      </c>
      <c r="AM611" s="60"/>
      <c r="AN611" s="60">
        <f>SUMIFS('B0.8.Online'!M:M,'B0.8.Online'!A:A,'B0.SUM (tuần 0)'!$A611)</f>
        <v>0</v>
      </c>
      <c r="AO611" s="61"/>
      <c r="AP611" s="1">
        <f>SUMIFS('B1.SUM (tuần 4)'!$I:$I,'B1.SUM (tuần 4)'!$A:$A,'B0.SUM (tuần 0)'!$A611)</f>
        <v>0</v>
      </c>
      <c r="AQ611" s="62">
        <f t="shared" si="55"/>
        <v>0</v>
      </c>
    </row>
    <row r="612" spans="1:43" ht="13.5" customHeight="1">
      <c r="A612" s="63">
        <v>2013010027</v>
      </c>
      <c r="B612" s="64" t="s">
        <v>934</v>
      </c>
      <c r="C612" s="64" t="s">
        <v>935</v>
      </c>
      <c r="D612" s="52" t="s">
        <v>309</v>
      </c>
      <c r="E612" s="52" t="s">
        <v>747</v>
      </c>
      <c r="F612" s="52" t="s">
        <v>10</v>
      </c>
      <c r="G612" s="52"/>
      <c r="H612" s="52">
        <v>326242</v>
      </c>
      <c r="I612" s="56">
        <f t="shared" si="51"/>
        <v>102</v>
      </c>
      <c r="J612" s="55"/>
      <c r="K612" s="55">
        <f>SUMIFS('B0.3.XK'!J:J,'B0.3.XK'!A:A,'B0.SUM (tuần 0)'!$A612)</f>
        <v>2</v>
      </c>
      <c r="L612" s="55"/>
      <c r="M612" s="55">
        <f>SUMIFS('B0.5.GT2'!K:K,'B0.5.GT2'!A:A,'B0.SUM (tuần 0)'!$A612)</f>
        <v>0</v>
      </c>
      <c r="N612" s="55">
        <f>SUMIFS('B0.4.OEM'!J:J,'B0.4.OEM'!A:A,'B0.SUM (tuần 0)'!$A612)</f>
        <v>100</v>
      </c>
      <c r="O612" s="55"/>
      <c r="P612" s="55">
        <f>SUMIFS('B0.8.Online'!J:J,'B0.8.Online'!A:A,'B0.SUM (tuần 0)'!$A612)</f>
        <v>0</v>
      </c>
      <c r="Q612" s="57">
        <f t="shared" si="52"/>
        <v>100</v>
      </c>
      <c r="R612" s="55"/>
      <c r="S612" s="55">
        <f>SUMIFS('B0.3.XK'!K:K,'B0.3.XK'!A:A,'B0.SUM (tuần 0)'!$A612)</f>
        <v>0</v>
      </c>
      <c r="T612" s="55"/>
      <c r="U612" s="55">
        <f>SUMIFS('B0.5.GT2'!K:K,'B0.5.GT2'!A:A,'B0.SUM (tuần 0)'!$A612)</f>
        <v>0</v>
      </c>
      <c r="V612" s="55">
        <f>SUMIFS('B0.4.OEM'!K:K,'B0.4.OEM'!A:A,'B0.SUM (tuần 0)'!$A612)</f>
        <v>100</v>
      </c>
      <c r="W612" s="55"/>
      <c r="X612" s="55">
        <f>SUMIFS('B0.8.Online'!K:K,'B0.8.Online'!A:A,'B0.SUM (tuần 0)'!$A612)</f>
        <v>0</v>
      </c>
      <c r="Y612" s="58">
        <f t="shared" si="53"/>
        <v>100</v>
      </c>
      <c r="Z612" s="55"/>
      <c r="AA612" s="55">
        <f>SUMIFS('B0.3.XK'!L:L,'B0.3.XK'!A:A,'B0.SUM (tuần 0)'!$A612)</f>
        <v>0</v>
      </c>
      <c r="AB612" s="55"/>
      <c r="AC612" s="55">
        <f>SUMIFS('B0.5.GT2'!L:L,'B0.5.GT2'!A:A,'B0.SUM (tuần 0)'!$A612)</f>
        <v>0</v>
      </c>
      <c r="AD612" s="55">
        <f>SUMIFS('B0.4.OEM'!L:L,'B0.4.OEM'!A:A,'B0.SUM (tuần 0)'!$A612)</f>
        <v>100</v>
      </c>
      <c r="AE612" s="55"/>
      <c r="AF612" s="55">
        <f>SUMIFS('B0.8.Online'!L:L,'B0.8.Online'!A:A,'B0.SUM (tuần 0)'!$A612)</f>
        <v>0</v>
      </c>
      <c r="AG612" s="59">
        <f t="shared" si="54"/>
        <v>100</v>
      </c>
      <c r="AH612" s="60"/>
      <c r="AI612" s="60">
        <f>SUMIFS('B0.3.XK'!M:M,'B0.3.XK'!A:A,'B0.SUM (tuần 0)'!$A612)</f>
        <v>0</v>
      </c>
      <c r="AJ612" s="60"/>
      <c r="AK612" s="60">
        <f>SUMIFS('B0.5.GT2'!M:M,'B0.5.GT2'!A:A,'B0.SUM (tuần 0)'!$A612)</f>
        <v>0</v>
      </c>
      <c r="AL612" s="55">
        <f>SUMIFS('B0.4.OEM'!M:M,'B0.4.OEM'!A:A,'B0.SUM (tuần 0)'!$A612)</f>
        <v>100</v>
      </c>
      <c r="AM612" s="60"/>
      <c r="AN612" s="60">
        <f>SUMIFS('B0.8.Online'!M:M,'B0.8.Online'!A:A,'B0.SUM (tuần 0)'!$A612)</f>
        <v>0</v>
      </c>
      <c r="AO612" s="61"/>
      <c r="AP612" s="1">
        <f>SUMIFS('B1.SUM (tuần 4)'!$I:$I,'B1.SUM (tuần 4)'!$A:$A,'B0.SUM (tuần 0)'!$A612)</f>
        <v>0</v>
      </c>
      <c r="AQ612" s="62">
        <f t="shared" si="55"/>
        <v>102</v>
      </c>
    </row>
    <row r="613" spans="1:43" ht="13.5" customHeight="1">
      <c r="A613" s="63">
        <v>2013010030</v>
      </c>
      <c r="B613" s="64" t="s">
        <v>936</v>
      </c>
      <c r="C613" s="64" t="s">
        <v>937</v>
      </c>
      <c r="D613" s="52" t="s">
        <v>309</v>
      </c>
      <c r="E613" s="52" t="s">
        <v>747</v>
      </c>
      <c r="F613" s="52" t="s">
        <v>10</v>
      </c>
      <c r="G613" s="52"/>
      <c r="H613" s="52">
        <v>344513</v>
      </c>
      <c r="I613" s="56">
        <f t="shared" si="51"/>
        <v>101</v>
      </c>
      <c r="J613" s="55"/>
      <c r="K613" s="55">
        <f>SUMIFS('B0.3.XK'!J:J,'B0.3.XK'!A:A,'B0.SUM (tuần 0)'!$A613)</f>
        <v>1</v>
      </c>
      <c r="L613" s="55"/>
      <c r="M613" s="55">
        <f>SUMIFS('B0.5.GT2'!K:K,'B0.5.GT2'!A:A,'B0.SUM (tuần 0)'!$A613)</f>
        <v>0</v>
      </c>
      <c r="N613" s="55">
        <f>SUMIFS('B0.4.OEM'!J:J,'B0.4.OEM'!A:A,'B0.SUM (tuần 0)'!$A613)</f>
        <v>100</v>
      </c>
      <c r="O613" s="55"/>
      <c r="P613" s="55">
        <f>SUMIFS('B0.8.Online'!J:J,'B0.8.Online'!A:A,'B0.SUM (tuần 0)'!$A613)</f>
        <v>0</v>
      </c>
      <c r="Q613" s="57">
        <f t="shared" si="52"/>
        <v>100</v>
      </c>
      <c r="R613" s="55"/>
      <c r="S613" s="55">
        <f>SUMIFS('B0.3.XK'!K:K,'B0.3.XK'!A:A,'B0.SUM (tuần 0)'!$A613)</f>
        <v>0</v>
      </c>
      <c r="T613" s="55"/>
      <c r="U613" s="55">
        <f>SUMIFS('B0.5.GT2'!K:K,'B0.5.GT2'!A:A,'B0.SUM (tuần 0)'!$A613)</f>
        <v>0</v>
      </c>
      <c r="V613" s="55">
        <f>SUMIFS('B0.4.OEM'!K:K,'B0.4.OEM'!A:A,'B0.SUM (tuần 0)'!$A613)</f>
        <v>100</v>
      </c>
      <c r="W613" s="55"/>
      <c r="X613" s="55">
        <f>SUMIFS('B0.8.Online'!K:K,'B0.8.Online'!A:A,'B0.SUM (tuần 0)'!$A613)</f>
        <v>0</v>
      </c>
      <c r="Y613" s="58">
        <f t="shared" si="53"/>
        <v>100</v>
      </c>
      <c r="Z613" s="55"/>
      <c r="AA613" s="55">
        <f>SUMIFS('B0.3.XK'!L:L,'B0.3.XK'!A:A,'B0.SUM (tuần 0)'!$A613)</f>
        <v>0</v>
      </c>
      <c r="AB613" s="55"/>
      <c r="AC613" s="55">
        <f>SUMIFS('B0.5.GT2'!L:L,'B0.5.GT2'!A:A,'B0.SUM (tuần 0)'!$A613)</f>
        <v>0</v>
      </c>
      <c r="AD613" s="55">
        <f>SUMIFS('B0.4.OEM'!L:L,'B0.4.OEM'!A:A,'B0.SUM (tuần 0)'!$A613)</f>
        <v>100</v>
      </c>
      <c r="AE613" s="55"/>
      <c r="AF613" s="55">
        <f>SUMIFS('B0.8.Online'!L:L,'B0.8.Online'!A:A,'B0.SUM (tuần 0)'!$A613)</f>
        <v>0</v>
      </c>
      <c r="AG613" s="59">
        <f t="shared" si="54"/>
        <v>100</v>
      </c>
      <c r="AH613" s="60"/>
      <c r="AI613" s="60">
        <f>SUMIFS('B0.3.XK'!M:M,'B0.3.XK'!A:A,'B0.SUM (tuần 0)'!$A613)</f>
        <v>0</v>
      </c>
      <c r="AJ613" s="60"/>
      <c r="AK613" s="60">
        <f>SUMIFS('B0.5.GT2'!M:M,'B0.5.GT2'!A:A,'B0.SUM (tuần 0)'!$A613)</f>
        <v>0</v>
      </c>
      <c r="AL613" s="55">
        <f>SUMIFS('B0.4.OEM'!M:M,'B0.4.OEM'!A:A,'B0.SUM (tuần 0)'!$A613)</f>
        <v>100</v>
      </c>
      <c r="AM613" s="60"/>
      <c r="AN613" s="60">
        <f>SUMIFS('B0.8.Online'!M:M,'B0.8.Online'!A:A,'B0.SUM (tuần 0)'!$A613)</f>
        <v>0</v>
      </c>
      <c r="AO613" s="61"/>
      <c r="AP613" s="1">
        <f>SUMIFS('B1.SUM (tuần 4)'!$I:$I,'B1.SUM (tuần 4)'!$A:$A,'B0.SUM (tuần 0)'!$A613)</f>
        <v>0</v>
      </c>
      <c r="AQ613" s="62">
        <f t="shared" si="55"/>
        <v>101</v>
      </c>
    </row>
    <row r="614" spans="1:43" ht="13.5" customHeight="1">
      <c r="A614" s="63">
        <v>2013010044</v>
      </c>
      <c r="B614" s="64" t="s">
        <v>938</v>
      </c>
      <c r="C614" s="64" t="s">
        <v>939</v>
      </c>
      <c r="D614" s="52" t="s">
        <v>309</v>
      </c>
      <c r="E614" s="52" t="s">
        <v>940</v>
      </c>
      <c r="F614" s="52" t="s">
        <v>10</v>
      </c>
      <c r="G614" s="52"/>
      <c r="H614" s="52">
        <v>147883</v>
      </c>
      <c r="I614" s="56">
        <f t="shared" si="51"/>
        <v>0</v>
      </c>
      <c r="J614" s="55"/>
      <c r="K614" s="55">
        <f>SUMIFS('B0.3.XK'!J:J,'B0.3.XK'!A:A,'B0.SUM (tuần 0)'!$A614)</f>
        <v>0</v>
      </c>
      <c r="L614" s="55"/>
      <c r="M614" s="55">
        <f>SUMIFS('B0.5.GT2'!K:K,'B0.5.GT2'!A:A,'B0.SUM (tuần 0)'!$A614)</f>
        <v>0</v>
      </c>
      <c r="N614" s="55">
        <f>SUMIFS('B0.4.OEM'!J:J,'B0.4.OEM'!A:A,'B0.SUM (tuần 0)'!$A614)</f>
        <v>0</v>
      </c>
      <c r="O614" s="55"/>
      <c r="P614" s="55">
        <f>SUMIFS('B0.8.Online'!J:J,'B0.8.Online'!A:A,'B0.SUM (tuần 0)'!$A614)</f>
        <v>0</v>
      </c>
      <c r="Q614" s="57">
        <f t="shared" si="52"/>
        <v>20</v>
      </c>
      <c r="R614" s="55"/>
      <c r="S614" s="55">
        <f>SUMIFS('B0.3.XK'!K:K,'B0.3.XK'!A:A,'B0.SUM (tuần 0)'!$A614)</f>
        <v>20</v>
      </c>
      <c r="T614" s="55"/>
      <c r="U614" s="55">
        <f>SUMIFS('B0.5.GT2'!K:K,'B0.5.GT2'!A:A,'B0.SUM (tuần 0)'!$A614)</f>
        <v>0</v>
      </c>
      <c r="V614" s="55">
        <f>SUMIFS('B0.4.OEM'!K:K,'B0.4.OEM'!A:A,'B0.SUM (tuần 0)'!$A614)</f>
        <v>0</v>
      </c>
      <c r="W614" s="55"/>
      <c r="X614" s="55">
        <f>SUMIFS('B0.8.Online'!K:K,'B0.8.Online'!A:A,'B0.SUM (tuần 0)'!$A614)</f>
        <v>0</v>
      </c>
      <c r="Y614" s="58">
        <f t="shared" si="53"/>
        <v>0</v>
      </c>
      <c r="Z614" s="55"/>
      <c r="AA614" s="55">
        <f>SUMIFS('B0.3.XK'!L:L,'B0.3.XK'!A:A,'B0.SUM (tuần 0)'!$A614)</f>
        <v>0</v>
      </c>
      <c r="AB614" s="55"/>
      <c r="AC614" s="55">
        <f>SUMIFS('B0.5.GT2'!L:L,'B0.5.GT2'!A:A,'B0.SUM (tuần 0)'!$A614)</f>
        <v>0</v>
      </c>
      <c r="AD614" s="55">
        <f>SUMIFS('B0.4.OEM'!L:L,'B0.4.OEM'!A:A,'B0.SUM (tuần 0)'!$A614)</f>
        <v>0</v>
      </c>
      <c r="AE614" s="55"/>
      <c r="AF614" s="55">
        <f>SUMIFS('B0.8.Online'!L:L,'B0.8.Online'!A:A,'B0.SUM (tuần 0)'!$A614)</f>
        <v>0</v>
      </c>
      <c r="AG614" s="59">
        <f t="shared" si="54"/>
        <v>0</v>
      </c>
      <c r="AH614" s="60"/>
      <c r="AI614" s="60">
        <f>SUMIFS('B0.3.XK'!M:M,'B0.3.XK'!A:A,'B0.SUM (tuần 0)'!$A614)</f>
        <v>0</v>
      </c>
      <c r="AJ614" s="60"/>
      <c r="AK614" s="60">
        <f>SUMIFS('B0.5.GT2'!M:M,'B0.5.GT2'!A:A,'B0.SUM (tuần 0)'!$A614)</f>
        <v>0</v>
      </c>
      <c r="AL614" s="55">
        <f>SUMIFS('B0.4.OEM'!M:M,'B0.4.OEM'!A:A,'B0.SUM (tuần 0)'!$A614)</f>
        <v>0</v>
      </c>
      <c r="AM614" s="60"/>
      <c r="AN614" s="60">
        <f>SUMIFS('B0.8.Online'!M:M,'B0.8.Online'!A:A,'B0.SUM (tuần 0)'!$A614)</f>
        <v>0</v>
      </c>
      <c r="AO614" s="61"/>
      <c r="AP614" s="1">
        <f>SUMIFS('B1.SUM (tuần 4)'!$I:$I,'B1.SUM (tuần 4)'!$A:$A,'B0.SUM (tuần 0)'!$A614)</f>
        <v>0</v>
      </c>
      <c r="AQ614" s="62">
        <f t="shared" si="55"/>
        <v>0</v>
      </c>
    </row>
    <row r="615" spans="1:43" ht="13.5" customHeight="1">
      <c r="A615" s="63">
        <v>2013020013</v>
      </c>
      <c r="B615" s="64" t="s">
        <v>941</v>
      </c>
      <c r="C615" s="64" t="s">
        <v>942</v>
      </c>
      <c r="D615" s="52" t="s">
        <v>309</v>
      </c>
      <c r="E615" s="52" t="s">
        <v>943</v>
      </c>
      <c r="F615" s="52" t="s">
        <v>10</v>
      </c>
      <c r="G615" s="52"/>
      <c r="H615" s="52">
        <v>355183</v>
      </c>
      <c r="I615" s="56">
        <f t="shared" si="51"/>
        <v>0</v>
      </c>
      <c r="J615" s="55"/>
      <c r="K615" s="55">
        <f>SUMIFS('B0.3.XK'!J:J,'B0.3.XK'!A:A,'B0.SUM (tuần 0)'!$A615)</f>
        <v>0</v>
      </c>
      <c r="L615" s="55"/>
      <c r="M615" s="55">
        <f>SUMIFS('B0.5.GT2'!K:K,'B0.5.GT2'!A:A,'B0.SUM (tuần 0)'!$A615)</f>
        <v>0</v>
      </c>
      <c r="N615" s="55">
        <f>SUMIFS('B0.4.OEM'!J:J,'B0.4.OEM'!A:A,'B0.SUM (tuần 0)'!$A615)</f>
        <v>0</v>
      </c>
      <c r="O615" s="55"/>
      <c r="P615" s="55">
        <f>SUMIFS('B0.8.Online'!J:J,'B0.8.Online'!A:A,'B0.SUM (tuần 0)'!$A615)</f>
        <v>0</v>
      </c>
      <c r="Q615" s="57">
        <f t="shared" si="52"/>
        <v>10</v>
      </c>
      <c r="R615" s="55"/>
      <c r="S615" s="55">
        <f>SUMIFS('B0.3.XK'!K:K,'B0.3.XK'!A:A,'B0.SUM (tuần 0)'!$A615)</f>
        <v>10</v>
      </c>
      <c r="T615" s="55"/>
      <c r="U615" s="55">
        <f>SUMIFS('B0.5.GT2'!K:K,'B0.5.GT2'!A:A,'B0.SUM (tuần 0)'!$A615)</f>
        <v>0</v>
      </c>
      <c r="V615" s="55">
        <f>SUMIFS('B0.4.OEM'!K:K,'B0.4.OEM'!A:A,'B0.SUM (tuần 0)'!$A615)</f>
        <v>0</v>
      </c>
      <c r="W615" s="55"/>
      <c r="X615" s="55">
        <f>SUMIFS('B0.8.Online'!K:K,'B0.8.Online'!A:A,'B0.SUM (tuần 0)'!$A615)</f>
        <v>0</v>
      </c>
      <c r="Y615" s="58">
        <f t="shared" si="53"/>
        <v>0</v>
      </c>
      <c r="Z615" s="55"/>
      <c r="AA615" s="55">
        <f>SUMIFS('B0.3.XK'!L:L,'B0.3.XK'!A:A,'B0.SUM (tuần 0)'!$A615)</f>
        <v>0</v>
      </c>
      <c r="AB615" s="55"/>
      <c r="AC615" s="55">
        <f>SUMIFS('B0.5.GT2'!L:L,'B0.5.GT2'!A:A,'B0.SUM (tuần 0)'!$A615)</f>
        <v>0</v>
      </c>
      <c r="AD615" s="55">
        <f>SUMIFS('B0.4.OEM'!L:L,'B0.4.OEM'!A:A,'B0.SUM (tuần 0)'!$A615)</f>
        <v>0</v>
      </c>
      <c r="AE615" s="55"/>
      <c r="AF615" s="55">
        <f>SUMIFS('B0.8.Online'!L:L,'B0.8.Online'!A:A,'B0.SUM (tuần 0)'!$A615)</f>
        <v>0</v>
      </c>
      <c r="AG615" s="59">
        <f t="shared" si="54"/>
        <v>0</v>
      </c>
      <c r="AH615" s="60"/>
      <c r="AI615" s="60">
        <f>SUMIFS('B0.3.XK'!M:M,'B0.3.XK'!A:A,'B0.SUM (tuần 0)'!$A615)</f>
        <v>0</v>
      </c>
      <c r="AJ615" s="60"/>
      <c r="AK615" s="60">
        <f>SUMIFS('B0.5.GT2'!M:M,'B0.5.GT2'!A:A,'B0.SUM (tuần 0)'!$A615)</f>
        <v>0</v>
      </c>
      <c r="AL615" s="55">
        <f>SUMIFS('B0.4.OEM'!M:M,'B0.4.OEM'!A:A,'B0.SUM (tuần 0)'!$A615)</f>
        <v>0</v>
      </c>
      <c r="AM615" s="60"/>
      <c r="AN615" s="60">
        <f>SUMIFS('B0.8.Online'!M:M,'B0.8.Online'!A:A,'B0.SUM (tuần 0)'!$A615)</f>
        <v>0</v>
      </c>
      <c r="AO615" s="61"/>
      <c r="AP615" s="1">
        <f>SUMIFS('B1.SUM (tuần 4)'!$I:$I,'B1.SUM (tuần 4)'!$A:$A,'B0.SUM (tuần 0)'!$A615)</f>
        <v>0</v>
      </c>
      <c r="AQ615" s="62">
        <f t="shared" si="55"/>
        <v>0</v>
      </c>
    </row>
    <row r="616" spans="1:43" ht="13.5" customHeight="1">
      <c r="A616" s="63">
        <v>2013020083</v>
      </c>
      <c r="B616" s="64" t="s">
        <v>944</v>
      </c>
      <c r="C616" s="64" t="s">
        <v>945</v>
      </c>
      <c r="D616" s="52" t="s">
        <v>309</v>
      </c>
      <c r="E616" s="52" t="s">
        <v>943</v>
      </c>
      <c r="F616" s="52" t="s">
        <v>10</v>
      </c>
      <c r="G616" s="52"/>
      <c r="H616" s="52">
        <v>71037</v>
      </c>
      <c r="I616" s="56">
        <f t="shared" si="51"/>
        <v>0</v>
      </c>
      <c r="J616" s="55"/>
      <c r="K616" s="55">
        <f>SUMIFS('B0.3.XK'!J:J,'B0.3.XK'!A:A,'B0.SUM (tuần 0)'!$A616)</f>
        <v>0</v>
      </c>
      <c r="L616" s="55"/>
      <c r="M616" s="55">
        <f>SUMIFS('B0.5.GT2'!K:K,'B0.5.GT2'!A:A,'B0.SUM (tuần 0)'!$A616)</f>
        <v>0</v>
      </c>
      <c r="N616" s="55">
        <f>SUMIFS('B0.4.OEM'!J:J,'B0.4.OEM'!A:A,'B0.SUM (tuần 0)'!$A616)</f>
        <v>0</v>
      </c>
      <c r="O616" s="55"/>
      <c r="P616" s="55">
        <f>SUMIFS('B0.8.Online'!J:J,'B0.8.Online'!A:A,'B0.SUM (tuần 0)'!$A616)</f>
        <v>0</v>
      </c>
      <c r="Q616" s="57">
        <f t="shared" si="52"/>
        <v>0</v>
      </c>
      <c r="R616" s="55"/>
      <c r="S616" s="55">
        <f>SUMIFS('B0.3.XK'!K:K,'B0.3.XK'!A:A,'B0.SUM (tuần 0)'!$A616)</f>
        <v>0</v>
      </c>
      <c r="T616" s="55"/>
      <c r="U616" s="55">
        <f>SUMIFS('B0.5.GT2'!K:K,'B0.5.GT2'!A:A,'B0.SUM (tuần 0)'!$A616)</f>
        <v>0</v>
      </c>
      <c r="V616" s="55">
        <f>SUMIFS('B0.4.OEM'!K:K,'B0.4.OEM'!A:A,'B0.SUM (tuần 0)'!$A616)</f>
        <v>0</v>
      </c>
      <c r="W616" s="55"/>
      <c r="X616" s="55">
        <f>SUMIFS('B0.8.Online'!K:K,'B0.8.Online'!A:A,'B0.SUM (tuần 0)'!$A616)</f>
        <v>0</v>
      </c>
      <c r="Y616" s="58">
        <f t="shared" si="53"/>
        <v>0</v>
      </c>
      <c r="Z616" s="55"/>
      <c r="AA616" s="55">
        <f>SUMIFS('B0.3.XK'!L:L,'B0.3.XK'!A:A,'B0.SUM (tuần 0)'!$A616)</f>
        <v>0</v>
      </c>
      <c r="AB616" s="55"/>
      <c r="AC616" s="55">
        <f>SUMIFS('B0.5.GT2'!L:L,'B0.5.GT2'!A:A,'B0.SUM (tuần 0)'!$A616)</f>
        <v>0</v>
      </c>
      <c r="AD616" s="55">
        <f>SUMIFS('B0.4.OEM'!L:L,'B0.4.OEM'!A:A,'B0.SUM (tuần 0)'!$A616)</f>
        <v>0</v>
      </c>
      <c r="AE616" s="55"/>
      <c r="AF616" s="55">
        <f>SUMIFS('B0.8.Online'!L:L,'B0.8.Online'!A:A,'B0.SUM (tuần 0)'!$A616)</f>
        <v>0</v>
      </c>
      <c r="AG616" s="59">
        <f t="shared" si="54"/>
        <v>0</v>
      </c>
      <c r="AH616" s="60"/>
      <c r="AI616" s="60">
        <f>SUMIFS('B0.3.XK'!M:M,'B0.3.XK'!A:A,'B0.SUM (tuần 0)'!$A616)</f>
        <v>0</v>
      </c>
      <c r="AJ616" s="60"/>
      <c r="AK616" s="60">
        <f>SUMIFS('B0.5.GT2'!M:M,'B0.5.GT2'!A:A,'B0.SUM (tuần 0)'!$A616)</f>
        <v>0</v>
      </c>
      <c r="AL616" s="55">
        <f>SUMIFS('B0.4.OEM'!M:M,'B0.4.OEM'!A:A,'B0.SUM (tuần 0)'!$A616)</f>
        <v>0</v>
      </c>
      <c r="AM616" s="60"/>
      <c r="AN616" s="60">
        <f>SUMIFS('B0.8.Online'!M:M,'B0.8.Online'!A:A,'B0.SUM (tuần 0)'!$A616)</f>
        <v>0</v>
      </c>
      <c r="AO616" s="61"/>
      <c r="AP616" s="1">
        <f>SUMIFS('B1.SUM (tuần 4)'!$I:$I,'B1.SUM (tuần 4)'!$A:$A,'B0.SUM (tuần 0)'!$A616)</f>
        <v>0</v>
      </c>
      <c r="AQ616" s="62">
        <f t="shared" si="55"/>
        <v>0</v>
      </c>
    </row>
    <row r="617" spans="1:43" ht="13.5" customHeight="1">
      <c r="A617" s="63">
        <v>2013020178</v>
      </c>
      <c r="B617" s="64" t="s">
        <v>946</v>
      </c>
      <c r="C617" s="64" t="s">
        <v>947</v>
      </c>
      <c r="D617" s="52" t="s">
        <v>309</v>
      </c>
      <c r="E617" s="52" t="s">
        <v>943</v>
      </c>
      <c r="F617" s="52" t="s">
        <v>10</v>
      </c>
      <c r="G617" s="52"/>
      <c r="H617" s="52">
        <v>171014</v>
      </c>
      <c r="I617" s="56">
        <f t="shared" si="51"/>
        <v>0</v>
      </c>
      <c r="J617" s="55"/>
      <c r="K617" s="55">
        <f>SUMIFS('B0.3.XK'!J:J,'B0.3.XK'!A:A,'B0.SUM (tuần 0)'!$A617)</f>
        <v>0</v>
      </c>
      <c r="L617" s="55"/>
      <c r="M617" s="55">
        <f>SUMIFS('B0.5.GT2'!K:K,'B0.5.GT2'!A:A,'B0.SUM (tuần 0)'!$A617)</f>
        <v>0</v>
      </c>
      <c r="N617" s="55">
        <f>SUMIFS('B0.4.OEM'!J:J,'B0.4.OEM'!A:A,'B0.SUM (tuần 0)'!$A617)</f>
        <v>0</v>
      </c>
      <c r="O617" s="55"/>
      <c r="P617" s="55">
        <f>SUMIFS('B0.8.Online'!J:J,'B0.8.Online'!A:A,'B0.SUM (tuần 0)'!$A617)</f>
        <v>0</v>
      </c>
      <c r="Q617" s="57">
        <f t="shared" si="52"/>
        <v>20</v>
      </c>
      <c r="R617" s="55"/>
      <c r="S617" s="55">
        <f>SUMIFS('B0.3.XK'!K:K,'B0.3.XK'!A:A,'B0.SUM (tuần 0)'!$A617)</f>
        <v>20</v>
      </c>
      <c r="T617" s="55"/>
      <c r="U617" s="55">
        <f>SUMIFS('B0.5.GT2'!K:K,'B0.5.GT2'!A:A,'B0.SUM (tuần 0)'!$A617)</f>
        <v>0</v>
      </c>
      <c r="V617" s="55">
        <f>SUMIFS('B0.4.OEM'!K:K,'B0.4.OEM'!A:A,'B0.SUM (tuần 0)'!$A617)</f>
        <v>0</v>
      </c>
      <c r="W617" s="55"/>
      <c r="X617" s="55">
        <f>SUMIFS('B0.8.Online'!K:K,'B0.8.Online'!A:A,'B0.SUM (tuần 0)'!$A617)</f>
        <v>0</v>
      </c>
      <c r="Y617" s="58">
        <f t="shared" si="53"/>
        <v>0</v>
      </c>
      <c r="Z617" s="55"/>
      <c r="AA617" s="55">
        <f>SUMIFS('B0.3.XK'!L:L,'B0.3.XK'!A:A,'B0.SUM (tuần 0)'!$A617)</f>
        <v>0</v>
      </c>
      <c r="AB617" s="55"/>
      <c r="AC617" s="55">
        <f>SUMIFS('B0.5.GT2'!L:L,'B0.5.GT2'!A:A,'B0.SUM (tuần 0)'!$A617)</f>
        <v>0</v>
      </c>
      <c r="AD617" s="55">
        <f>SUMIFS('B0.4.OEM'!L:L,'B0.4.OEM'!A:A,'B0.SUM (tuần 0)'!$A617)</f>
        <v>0</v>
      </c>
      <c r="AE617" s="55"/>
      <c r="AF617" s="55">
        <f>SUMIFS('B0.8.Online'!L:L,'B0.8.Online'!A:A,'B0.SUM (tuần 0)'!$A617)</f>
        <v>0</v>
      </c>
      <c r="AG617" s="59">
        <f t="shared" si="54"/>
        <v>0</v>
      </c>
      <c r="AH617" s="60"/>
      <c r="AI617" s="60">
        <f>SUMIFS('B0.3.XK'!M:M,'B0.3.XK'!A:A,'B0.SUM (tuần 0)'!$A617)</f>
        <v>0</v>
      </c>
      <c r="AJ617" s="60"/>
      <c r="AK617" s="60">
        <f>SUMIFS('B0.5.GT2'!M:M,'B0.5.GT2'!A:A,'B0.SUM (tuần 0)'!$A617)</f>
        <v>0</v>
      </c>
      <c r="AL617" s="55">
        <f>SUMIFS('B0.4.OEM'!M:M,'B0.4.OEM'!A:A,'B0.SUM (tuần 0)'!$A617)</f>
        <v>0</v>
      </c>
      <c r="AM617" s="60"/>
      <c r="AN617" s="60">
        <f>SUMIFS('B0.8.Online'!M:M,'B0.8.Online'!A:A,'B0.SUM (tuần 0)'!$A617)</f>
        <v>0</v>
      </c>
      <c r="AO617" s="61"/>
      <c r="AP617" s="1">
        <f>SUMIFS('B1.SUM (tuần 4)'!$I:$I,'B1.SUM (tuần 4)'!$A:$A,'B0.SUM (tuần 0)'!$A617)</f>
        <v>0</v>
      </c>
      <c r="AQ617" s="62">
        <f t="shared" si="55"/>
        <v>0</v>
      </c>
    </row>
    <row r="618" spans="1:43" ht="13.5" customHeight="1">
      <c r="A618" s="63">
        <v>2013040093</v>
      </c>
      <c r="B618" s="64" t="s">
        <v>948</v>
      </c>
      <c r="C618" s="64" t="s">
        <v>949</v>
      </c>
      <c r="D618" s="52" t="s">
        <v>309</v>
      </c>
      <c r="E618" s="52" t="s">
        <v>84</v>
      </c>
      <c r="F618" s="52" t="s">
        <v>10</v>
      </c>
      <c r="G618" s="52"/>
      <c r="H618" s="52">
        <v>21311</v>
      </c>
      <c r="I618" s="56">
        <f t="shared" si="51"/>
        <v>20</v>
      </c>
      <c r="J618" s="55"/>
      <c r="K618" s="55">
        <f>SUMIFS('B0.3.XK'!J:J,'B0.3.XK'!A:A,'B0.SUM (tuần 0)'!$A618)</f>
        <v>0</v>
      </c>
      <c r="L618" s="55"/>
      <c r="M618" s="55">
        <f>SUMIFS('B0.5.GT2'!K:K,'B0.5.GT2'!A:A,'B0.SUM (tuần 0)'!$A618)</f>
        <v>0</v>
      </c>
      <c r="N618" s="55">
        <f>SUMIFS('B0.4.OEM'!J:J,'B0.4.OEM'!A:A,'B0.SUM (tuần 0)'!$A618)</f>
        <v>0</v>
      </c>
      <c r="O618" s="55"/>
      <c r="P618" s="55">
        <f>SUMIFS('B0.8.Online'!J:J,'B0.8.Online'!A:A,'B0.SUM (tuần 0)'!$A618)</f>
        <v>20</v>
      </c>
      <c r="Q618" s="57">
        <f t="shared" si="52"/>
        <v>30</v>
      </c>
      <c r="R618" s="55"/>
      <c r="S618" s="55">
        <f>SUMIFS('B0.3.XK'!K:K,'B0.3.XK'!A:A,'B0.SUM (tuần 0)'!$A618)</f>
        <v>0</v>
      </c>
      <c r="T618" s="55"/>
      <c r="U618" s="55">
        <f>SUMIFS('B0.5.GT2'!K:K,'B0.5.GT2'!A:A,'B0.SUM (tuần 0)'!$A618)</f>
        <v>0</v>
      </c>
      <c r="V618" s="55">
        <f>SUMIFS('B0.4.OEM'!K:K,'B0.4.OEM'!A:A,'B0.SUM (tuần 0)'!$A618)</f>
        <v>0</v>
      </c>
      <c r="W618" s="55"/>
      <c r="X618" s="55">
        <f>SUMIFS('B0.8.Online'!K:K,'B0.8.Online'!A:A,'B0.SUM (tuần 0)'!$A618)</f>
        <v>30</v>
      </c>
      <c r="Y618" s="58">
        <f t="shared" si="53"/>
        <v>50</v>
      </c>
      <c r="Z618" s="55"/>
      <c r="AA618" s="55">
        <f>SUMIFS('B0.3.XK'!L:L,'B0.3.XK'!A:A,'B0.SUM (tuần 0)'!$A618)</f>
        <v>0</v>
      </c>
      <c r="AB618" s="55"/>
      <c r="AC618" s="55">
        <f>SUMIFS('B0.5.GT2'!L:L,'B0.5.GT2'!A:A,'B0.SUM (tuần 0)'!$A618)</f>
        <v>0</v>
      </c>
      <c r="AD618" s="55">
        <f>SUMIFS('B0.4.OEM'!L:L,'B0.4.OEM'!A:A,'B0.SUM (tuần 0)'!$A618)</f>
        <v>0</v>
      </c>
      <c r="AE618" s="55"/>
      <c r="AF618" s="55">
        <f>SUMIFS('B0.8.Online'!L:L,'B0.8.Online'!A:A,'B0.SUM (tuần 0)'!$A618)</f>
        <v>50</v>
      </c>
      <c r="AG618" s="59">
        <f t="shared" si="54"/>
        <v>50</v>
      </c>
      <c r="AH618" s="60"/>
      <c r="AI618" s="60">
        <f>SUMIFS('B0.3.XK'!M:M,'B0.3.XK'!A:A,'B0.SUM (tuần 0)'!$A618)</f>
        <v>0</v>
      </c>
      <c r="AJ618" s="60"/>
      <c r="AK618" s="60">
        <f>SUMIFS('B0.5.GT2'!M:M,'B0.5.GT2'!A:A,'B0.SUM (tuần 0)'!$A618)</f>
        <v>0</v>
      </c>
      <c r="AL618" s="55">
        <f>SUMIFS('B0.4.OEM'!M:M,'B0.4.OEM'!A:A,'B0.SUM (tuần 0)'!$A618)</f>
        <v>0</v>
      </c>
      <c r="AM618" s="60"/>
      <c r="AN618" s="60">
        <f>SUMIFS('B0.8.Online'!M:M,'B0.8.Online'!A:A,'B0.SUM (tuần 0)'!$A618)</f>
        <v>50</v>
      </c>
      <c r="AO618" s="61"/>
      <c r="AP618" s="1">
        <f>SUMIFS('B1.SUM (tuần 4)'!$I:$I,'B1.SUM (tuần 4)'!$A:$A,'B0.SUM (tuần 0)'!$A618)</f>
        <v>0</v>
      </c>
      <c r="AQ618" s="62">
        <f t="shared" si="55"/>
        <v>20</v>
      </c>
    </row>
    <row r="619" spans="1:43" ht="13.5" customHeight="1">
      <c r="A619" s="63">
        <v>2013040106</v>
      </c>
      <c r="B619" s="64" t="s">
        <v>950</v>
      </c>
      <c r="C619" s="64" t="s">
        <v>951</v>
      </c>
      <c r="D619" s="52" t="s">
        <v>309</v>
      </c>
      <c r="E619" s="52" t="s">
        <v>84</v>
      </c>
      <c r="F619" s="52" t="s">
        <v>10</v>
      </c>
      <c r="G619" s="52"/>
      <c r="H619" s="52">
        <v>65775</v>
      </c>
      <c r="I619" s="56">
        <f t="shared" si="51"/>
        <v>7</v>
      </c>
      <c r="J619" s="55"/>
      <c r="K619" s="55">
        <f>SUMIFS('B0.3.XK'!J:J,'B0.3.XK'!A:A,'B0.SUM (tuần 0)'!$A619)</f>
        <v>0</v>
      </c>
      <c r="L619" s="55"/>
      <c r="M619" s="55">
        <f>SUMIFS('B0.5.GT2'!K:K,'B0.5.GT2'!A:A,'B0.SUM (tuần 0)'!$A619)</f>
        <v>0</v>
      </c>
      <c r="N619" s="55">
        <f>SUMIFS('B0.4.OEM'!J:J,'B0.4.OEM'!A:A,'B0.SUM (tuần 0)'!$A619)</f>
        <v>0</v>
      </c>
      <c r="O619" s="55"/>
      <c r="P619" s="55">
        <f>SUMIFS('B0.8.Online'!J:J,'B0.8.Online'!A:A,'B0.SUM (tuần 0)'!$A619)</f>
        <v>7</v>
      </c>
      <c r="Q619" s="57">
        <f t="shared" si="52"/>
        <v>4</v>
      </c>
      <c r="R619" s="55"/>
      <c r="S619" s="55">
        <f>SUMIFS('B0.3.XK'!K:K,'B0.3.XK'!A:A,'B0.SUM (tuần 0)'!$A619)</f>
        <v>0</v>
      </c>
      <c r="T619" s="55"/>
      <c r="U619" s="55">
        <f>SUMIFS('B0.5.GT2'!K:K,'B0.5.GT2'!A:A,'B0.SUM (tuần 0)'!$A619)</f>
        <v>0</v>
      </c>
      <c r="V619" s="55">
        <f>SUMIFS('B0.4.OEM'!K:K,'B0.4.OEM'!A:A,'B0.SUM (tuần 0)'!$A619)</f>
        <v>0</v>
      </c>
      <c r="W619" s="55"/>
      <c r="X619" s="55">
        <f>SUMIFS('B0.8.Online'!K:K,'B0.8.Online'!A:A,'B0.SUM (tuần 0)'!$A619)</f>
        <v>4</v>
      </c>
      <c r="Y619" s="58">
        <f t="shared" si="53"/>
        <v>2</v>
      </c>
      <c r="Z619" s="55"/>
      <c r="AA619" s="55">
        <f>SUMIFS('B0.3.XK'!L:L,'B0.3.XK'!A:A,'B0.SUM (tuần 0)'!$A619)</f>
        <v>0</v>
      </c>
      <c r="AB619" s="55"/>
      <c r="AC619" s="55">
        <f>SUMIFS('B0.5.GT2'!L:L,'B0.5.GT2'!A:A,'B0.SUM (tuần 0)'!$A619)</f>
        <v>0</v>
      </c>
      <c r="AD619" s="55">
        <f>SUMIFS('B0.4.OEM'!L:L,'B0.4.OEM'!A:A,'B0.SUM (tuần 0)'!$A619)</f>
        <v>0</v>
      </c>
      <c r="AE619" s="55"/>
      <c r="AF619" s="55">
        <f>SUMIFS('B0.8.Online'!L:L,'B0.8.Online'!A:A,'B0.SUM (tuần 0)'!$A619)</f>
        <v>2</v>
      </c>
      <c r="AG619" s="59">
        <f t="shared" si="54"/>
        <v>2</v>
      </c>
      <c r="AH619" s="60"/>
      <c r="AI619" s="60">
        <f>SUMIFS('B0.3.XK'!M:M,'B0.3.XK'!A:A,'B0.SUM (tuần 0)'!$A619)</f>
        <v>0</v>
      </c>
      <c r="AJ619" s="60"/>
      <c r="AK619" s="60">
        <f>SUMIFS('B0.5.GT2'!M:M,'B0.5.GT2'!A:A,'B0.SUM (tuần 0)'!$A619)</f>
        <v>0</v>
      </c>
      <c r="AL619" s="55">
        <f>SUMIFS('B0.4.OEM'!M:M,'B0.4.OEM'!A:A,'B0.SUM (tuần 0)'!$A619)</f>
        <v>0</v>
      </c>
      <c r="AM619" s="60"/>
      <c r="AN619" s="60">
        <f>SUMIFS('B0.8.Online'!M:M,'B0.8.Online'!A:A,'B0.SUM (tuần 0)'!$A619)</f>
        <v>2</v>
      </c>
      <c r="AO619" s="61"/>
      <c r="AP619" s="1">
        <f>SUMIFS('B1.SUM (tuần 4)'!$I:$I,'B1.SUM (tuần 4)'!$A:$A,'B0.SUM (tuần 0)'!$A619)</f>
        <v>0</v>
      </c>
      <c r="AQ619" s="62">
        <f t="shared" si="55"/>
        <v>7</v>
      </c>
    </row>
    <row r="620" spans="1:43" ht="13.5" customHeight="1">
      <c r="A620" s="63">
        <v>2013050022</v>
      </c>
      <c r="B620" s="64" t="s">
        <v>952</v>
      </c>
      <c r="C620" s="64" t="s">
        <v>953</v>
      </c>
      <c r="D620" s="52" t="s">
        <v>309</v>
      </c>
      <c r="E620" s="52" t="s">
        <v>84</v>
      </c>
      <c r="F620" s="52" t="s">
        <v>10</v>
      </c>
      <c r="G620" s="52"/>
      <c r="H620" s="52">
        <v>30256</v>
      </c>
      <c r="I620" s="56">
        <f t="shared" si="51"/>
        <v>500</v>
      </c>
      <c r="J620" s="55"/>
      <c r="K620" s="55">
        <f>SUMIFS('B0.3.XK'!J:J,'B0.3.XK'!A:A,'B0.SUM (tuần 0)'!$A620)</f>
        <v>0</v>
      </c>
      <c r="L620" s="55"/>
      <c r="M620" s="55">
        <f>SUMIFS('B0.5.GT2'!K:K,'B0.5.GT2'!A:A,'B0.SUM (tuần 0)'!$A620)</f>
        <v>0</v>
      </c>
      <c r="N620" s="55">
        <f>SUMIFS('B0.4.OEM'!J:J,'B0.4.OEM'!A:A,'B0.SUM (tuần 0)'!$A620)</f>
        <v>500</v>
      </c>
      <c r="O620" s="55"/>
      <c r="P620" s="55">
        <f>SUMIFS('B0.8.Online'!J:J,'B0.8.Online'!A:A,'B0.SUM (tuần 0)'!$A620)</f>
        <v>0</v>
      </c>
      <c r="Q620" s="57">
        <f t="shared" si="52"/>
        <v>500</v>
      </c>
      <c r="R620" s="55"/>
      <c r="S620" s="55">
        <f>SUMIFS('B0.3.XK'!K:K,'B0.3.XK'!A:A,'B0.SUM (tuần 0)'!$A620)</f>
        <v>0</v>
      </c>
      <c r="T620" s="55"/>
      <c r="U620" s="55">
        <f>SUMIFS('B0.5.GT2'!K:K,'B0.5.GT2'!A:A,'B0.SUM (tuần 0)'!$A620)</f>
        <v>0</v>
      </c>
      <c r="V620" s="55">
        <f>SUMIFS('B0.4.OEM'!K:K,'B0.4.OEM'!A:A,'B0.SUM (tuần 0)'!$A620)</f>
        <v>500</v>
      </c>
      <c r="W620" s="55"/>
      <c r="X620" s="55">
        <f>SUMIFS('B0.8.Online'!K:K,'B0.8.Online'!A:A,'B0.SUM (tuần 0)'!$A620)</f>
        <v>0</v>
      </c>
      <c r="Y620" s="58">
        <f t="shared" si="53"/>
        <v>500</v>
      </c>
      <c r="Z620" s="55"/>
      <c r="AA620" s="55">
        <f>SUMIFS('B0.3.XK'!L:L,'B0.3.XK'!A:A,'B0.SUM (tuần 0)'!$A620)</f>
        <v>0</v>
      </c>
      <c r="AB620" s="55"/>
      <c r="AC620" s="55">
        <f>SUMIFS('B0.5.GT2'!L:L,'B0.5.GT2'!A:A,'B0.SUM (tuần 0)'!$A620)</f>
        <v>0</v>
      </c>
      <c r="AD620" s="55">
        <f>SUMIFS('B0.4.OEM'!L:L,'B0.4.OEM'!A:A,'B0.SUM (tuần 0)'!$A620)</f>
        <v>500</v>
      </c>
      <c r="AE620" s="55"/>
      <c r="AF620" s="55">
        <f>SUMIFS('B0.8.Online'!L:L,'B0.8.Online'!A:A,'B0.SUM (tuần 0)'!$A620)</f>
        <v>0</v>
      </c>
      <c r="AG620" s="59">
        <f t="shared" si="54"/>
        <v>500</v>
      </c>
      <c r="AH620" s="60"/>
      <c r="AI620" s="60">
        <f>SUMIFS('B0.3.XK'!M:M,'B0.3.XK'!A:A,'B0.SUM (tuần 0)'!$A620)</f>
        <v>0</v>
      </c>
      <c r="AJ620" s="60"/>
      <c r="AK620" s="60">
        <f>SUMIFS('B0.5.GT2'!M:M,'B0.5.GT2'!A:A,'B0.SUM (tuần 0)'!$A620)</f>
        <v>0</v>
      </c>
      <c r="AL620" s="55">
        <f>SUMIFS('B0.4.OEM'!M:M,'B0.4.OEM'!A:A,'B0.SUM (tuần 0)'!$A620)</f>
        <v>500</v>
      </c>
      <c r="AM620" s="60"/>
      <c r="AN620" s="60">
        <f>SUMIFS('B0.8.Online'!M:M,'B0.8.Online'!A:A,'B0.SUM (tuần 0)'!$A620)</f>
        <v>0</v>
      </c>
      <c r="AO620" s="61"/>
      <c r="AP620" s="1">
        <f>SUMIFS('B1.SUM (tuần 4)'!$I:$I,'B1.SUM (tuần 4)'!$A:$A,'B0.SUM (tuần 0)'!$A620)</f>
        <v>0</v>
      </c>
      <c r="AQ620" s="62">
        <f t="shared" si="55"/>
        <v>500</v>
      </c>
    </row>
    <row r="621" spans="1:43" ht="13.5" customHeight="1">
      <c r="A621" s="63">
        <v>2013050028</v>
      </c>
      <c r="B621" s="64" t="s">
        <v>954</v>
      </c>
      <c r="C621" s="64" t="s">
        <v>955</v>
      </c>
      <c r="D621" s="52" t="s">
        <v>309</v>
      </c>
      <c r="E621" s="52" t="s">
        <v>84</v>
      </c>
      <c r="F621" s="52" t="s">
        <v>10</v>
      </c>
      <c r="G621" s="52"/>
      <c r="H621" s="52">
        <v>5591</v>
      </c>
      <c r="I621" s="56">
        <f t="shared" si="51"/>
        <v>165</v>
      </c>
      <c r="J621" s="55"/>
      <c r="K621" s="55">
        <f>SUMIFS('B0.3.XK'!J:J,'B0.3.XK'!A:A,'B0.SUM (tuần 0)'!$A621)</f>
        <v>165</v>
      </c>
      <c r="L621" s="55"/>
      <c r="M621" s="55">
        <f>SUMIFS('B0.5.GT2'!K:K,'B0.5.GT2'!A:A,'B0.SUM (tuần 0)'!$A621)</f>
        <v>0</v>
      </c>
      <c r="N621" s="55">
        <f>SUMIFS('B0.4.OEM'!J:J,'B0.4.OEM'!A:A,'B0.SUM (tuần 0)'!$A621)</f>
        <v>0</v>
      </c>
      <c r="O621" s="55"/>
      <c r="P621" s="55">
        <f>SUMIFS('B0.8.Online'!J:J,'B0.8.Online'!A:A,'B0.SUM (tuần 0)'!$A621)</f>
        <v>0</v>
      </c>
      <c r="Q621" s="57">
        <f t="shared" si="52"/>
        <v>50</v>
      </c>
      <c r="R621" s="55"/>
      <c r="S621" s="55">
        <f>SUMIFS('B0.3.XK'!K:K,'B0.3.XK'!A:A,'B0.SUM (tuần 0)'!$A621)</f>
        <v>50</v>
      </c>
      <c r="T621" s="55"/>
      <c r="U621" s="55">
        <f>SUMIFS('B0.5.GT2'!K:K,'B0.5.GT2'!A:A,'B0.SUM (tuần 0)'!$A621)</f>
        <v>0</v>
      </c>
      <c r="V621" s="55">
        <f>SUMIFS('B0.4.OEM'!K:K,'B0.4.OEM'!A:A,'B0.SUM (tuần 0)'!$A621)</f>
        <v>0</v>
      </c>
      <c r="W621" s="55"/>
      <c r="X621" s="55">
        <f>SUMIFS('B0.8.Online'!K:K,'B0.8.Online'!A:A,'B0.SUM (tuần 0)'!$A621)</f>
        <v>0</v>
      </c>
      <c r="Y621" s="58">
        <f t="shared" si="53"/>
        <v>0</v>
      </c>
      <c r="Z621" s="55"/>
      <c r="AA621" s="55">
        <f>SUMIFS('B0.3.XK'!L:L,'B0.3.XK'!A:A,'B0.SUM (tuần 0)'!$A621)</f>
        <v>0</v>
      </c>
      <c r="AB621" s="55"/>
      <c r="AC621" s="55">
        <f>SUMIFS('B0.5.GT2'!L:L,'B0.5.GT2'!A:A,'B0.SUM (tuần 0)'!$A621)</f>
        <v>0</v>
      </c>
      <c r="AD621" s="55">
        <f>SUMIFS('B0.4.OEM'!L:L,'B0.4.OEM'!A:A,'B0.SUM (tuần 0)'!$A621)</f>
        <v>0</v>
      </c>
      <c r="AE621" s="55"/>
      <c r="AF621" s="55">
        <f>SUMIFS('B0.8.Online'!L:L,'B0.8.Online'!A:A,'B0.SUM (tuần 0)'!$A621)</f>
        <v>0</v>
      </c>
      <c r="AG621" s="59">
        <f t="shared" si="54"/>
        <v>0</v>
      </c>
      <c r="AH621" s="60"/>
      <c r="AI621" s="60">
        <f>SUMIFS('B0.3.XK'!M:M,'B0.3.XK'!A:A,'B0.SUM (tuần 0)'!$A621)</f>
        <v>0</v>
      </c>
      <c r="AJ621" s="60"/>
      <c r="AK621" s="60">
        <f>SUMIFS('B0.5.GT2'!M:M,'B0.5.GT2'!A:A,'B0.SUM (tuần 0)'!$A621)</f>
        <v>0</v>
      </c>
      <c r="AL621" s="55">
        <f>SUMIFS('B0.4.OEM'!M:M,'B0.4.OEM'!A:A,'B0.SUM (tuần 0)'!$A621)</f>
        <v>0</v>
      </c>
      <c r="AM621" s="60"/>
      <c r="AN621" s="60">
        <f>SUMIFS('B0.8.Online'!M:M,'B0.8.Online'!A:A,'B0.SUM (tuần 0)'!$A621)</f>
        <v>0</v>
      </c>
      <c r="AO621" s="61"/>
      <c r="AP621" s="1">
        <f>SUMIFS('B1.SUM (tuần 4)'!$I:$I,'B1.SUM (tuần 4)'!$A:$A,'B0.SUM (tuần 0)'!$A621)</f>
        <v>0</v>
      </c>
      <c r="AQ621" s="62">
        <f t="shared" si="55"/>
        <v>165</v>
      </c>
    </row>
    <row r="622" spans="1:43" ht="13.5" customHeight="1">
      <c r="A622" s="63">
        <v>2013050031</v>
      </c>
      <c r="B622" s="64" t="s">
        <v>956</v>
      </c>
      <c r="C622" s="64" t="s">
        <v>957</v>
      </c>
      <c r="D622" s="52" t="s">
        <v>309</v>
      </c>
      <c r="E622" s="52" t="s">
        <v>747</v>
      </c>
      <c r="F622" s="52" t="s">
        <v>10</v>
      </c>
      <c r="G622" s="52"/>
      <c r="H622" s="52">
        <v>6227</v>
      </c>
      <c r="I622" s="56">
        <f t="shared" si="51"/>
        <v>500</v>
      </c>
      <c r="J622" s="55"/>
      <c r="K622" s="55">
        <f>SUMIFS('B0.3.XK'!J:J,'B0.3.XK'!A:A,'B0.SUM (tuần 0)'!$A622)</f>
        <v>0</v>
      </c>
      <c r="L622" s="55"/>
      <c r="M622" s="55">
        <f>SUMIFS('B0.5.GT2'!K:K,'B0.5.GT2'!A:A,'B0.SUM (tuần 0)'!$A622)</f>
        <v>0</v>
      </c>
      <c r="N622" s="55">
        <f>SUMIFS('B0.4.OEM'!J:J,'B0.4.OEM'!A:A,'B0.SUM (tuần 0)'!$A622)</f>
        <v>500</v>
      </c>
      <c r="O622" s="55"/>
      <c r="P622" s="55">
        <f>SUMIFS('B0.8.Online'!J:J,'B0.8.Online'!A:A,'B0.SUM (tuần 0)'!$A622)</f>
        <v>0</v>
      </c>
      <c r="Q622" s="57">
        <f t="shared" si="52"/>
        <v>1000</v>
      </c>
      <c r="R622" s="55"/>
      <c r="S622" s="55">
        <f>SUMIFS('B0.3.XK'!K:K,'B0.3.XK'!A:A,'B0.SUM (tuần 0)'!$A622)</f>
        <v>500</v>
      </c>
      <c r="T622" s="55"/>
      <c r="U622" s="55">
        <f>SUMIFS('B0.5.GT2'!K:K,'B0.5.GT2'!A:A,'B0.SUM (tuần 0)'!$A622)</f>
        <v>0</v>
      </c>
      <c r="V622" s="55">
        <f>SUMIFS('B0.4.OEM'!K:K,'B0.4.OEM'!A:A,'B0.SUM (tuần 0)'!$A622)</f>
        <v>500</v>
      </c>
      <c r="W622" s="55"/>
      <c r="X622" s="55">
        <f>SUMIFS('B0.8.Online'!K:K,'B0.8.Online'!A:A,'B0.SUM (tuần 0)'!$A622)</f>
        <v>0</v>
      </c>
      <c r="Y622" s="58">
        <f t="shared" si="53"/>
        <v>500</v>
      </c>
      <c r="Z622" s="55"/>
      <c r="AA622" s="55">
        <f>SUMIFS('B0.3.XK'!L:L,'B0.3.XK'!A:A,'B0.SUM (tuần 0)'!$A622)</f>
        <v>0</v>
      </c>
      <c r="AB622" s="55"/>
      <c r="AC622" s="55">
        <f>SUMIFS('B0.5.GT2'!L:L,'B0.5.GT2'!A:A,'B0.SUM (tuần 0)'!$A622)</f>
        <v>0</v>
      </c>
      <c r="AD622" s="55">
        <f>SUMIFS('B0.4.OEM'!L:L,'B0.4.OEM'!A:A,'B0.SUM (tuần 0)'!$A622)</f>
        <v>500</v>
      </c>
      <c r="AE622" s="55"/>
      <c r="AF622" s="55">
        <f>SUMIFS('B0.8.Online'!L:L,'B0.8.Online'!A:A,'B0.SUM (tuần 0)'!$A622)</f>
        <v>0</v>
      </c>
      <c r="AG622" s="59">
        <f t="shared" si="54"/>
        <v>500</v>
      </c>
      <c r="AH622" s="60"/>
      <c r="AI622" s="60">
        <f>SUMIFS('B0.3.XK'!M:M,'B0.3.XK'!A:A,'B0.SUM (tuần 0)'!$A622)</f>
        <v>0</v>
      </c>
      <c r="AJ622" s="60"/>
      <c r="AK622" s="60">
        <f>SUMIFS('B0.5.GT2'!M:M,'B0.5.GT2'!A:A,'B0.SUM (tuần 0)'!$A622)</f>
        <v>0</v>
      </c>
      <c r="AL622" s="55">
        <f>SUMIFS('B0.4.OEM'!M:M,'B0.4.OEM'!A:A,'B0.SUM (tuần 0)'!$A622)</f>
        <v>500</v>
      </c>
      <c r="AM622" s="60"/>
      <c r="AN622" s="60">
        <f>SUMIFS('B0.8.Online'!M:M,'B0.8.Online'!A:A,'B0.SUM (tuần 0)'!$A622)</f>
        <v>0</v>
      </c>
      <c r="AO622" s="61"/>
      <c r="AP622" s="1">
        <f>SUMIFS('B1.SUM (tuần 4)'!$I:$I,'B1.SUM (tuần 4)'!$A:$A,'B0.SUM (tuần 0)'!$A622)</f>
        <v>0</v>
      </c>
      <c r="AQ622" s="62">
        <f t="shared" si="55"/>
        <v>500</v>
      </c>
    </row>
    <row r="623" spans="1:43" ht="13.5" customHeight="1">
      <c r="A623" s="63">
        <v>2013050070</v>
      </c>
      <c r="B623" s="64" t="s">
        <v>958</v>
      </c>
      <c r="C623" s="64" t="s">
        <v>958</v>
      </c>
      <c r="D623" s="52" t="s">
        <v>309</v>
      </c>
      <c r="E623" s="52" t="s">
        <v>84</v>
      </c>
      <c r="F623" s="52" t="s">
        <v>10</v>
      </c>
      <c r="G623" s="52"/>
      <c r="H623" s="52">
        <v>16575</v>
      </c>
      <c r="I623" s="56">
        <f t="shared" si="51"/>
        <v>0</v>
      </c>
      <c r="J623" s="55"/>
      <c r="K623" s="55">
        <f>SUMIFS('B0.3.XK'!J:J,'B0.3.XK'!A:A,'B0.SUM (tuần 0)'!$A623)</f>
        <v>0</v>
      </c>
      <c r="L623" s="55"/>
      <c r="M623" s="55">
        <f>SUMIFS('B0.5.GT2'!K:K,'B0.5.GT2'!A:A,'B0.SUM (tuần 0)'!$A623)</f>
        <v>0</v>
      </c>
      <c r="N623" s="55">
        <f>SUMIFS('B0.4.OEM'!J:J,'B0.4.OEM'!A:A,'B0.SUM (tuần 0)'!$A623)</f>
        <v>0</v>
      </c>
      <c r="O623" s="55"/>
      <c r="P623" s="55">
        <f>SUMIFS('B0.8.Online'!J:J,'B0.8.Online'!A:A,'B0.SUM (tuần 0)'!$A623)</f>
        <v>0</v>
      </c>
      <c r="Q623" s="57">
        <f t="shared" si="52"/>
        <v>0</v>
      </c>
      <c r="R623" s="55"/>
      <c r="S623" s="55">
        <f>SUMIFS('B0.3.XK'!K:K,'B0.3.XK'!A:A,'B0.SUM (tuần 0)'!$A623)</f>
        <v>0</v>
      </c>
      <c r="T623" s="55"/>
      <c r="U623" s="55">
        <f>SUMIFS('B0.5.GT2'!K:K,'B0.5.GT2'!A:A,'B0.SUM (tuần 0)'!$A623)</f>
        <v>0</v>
      </c>
      <c r="V623" s="55">
        <f>SUMIFS('B0.4.OEM'!K:K,'B0.4.OEM'!A:A,'B0.SUM (tuần 0)'!$A623)</f>
        <v>0</v>
      </c>
      <c r="W623" s="55"/>
      <c r="X623" s="55">
        <f>SUMIFS('B0.8.Online'!K:K,'B0.8.Online'!A:A,'B0.SUM (tuần 0)'!$A623)</f>
        <v>0</v>
      </c>
      <c r="Y623" s="58">
        <f t="shared" si="53"/>
        <v>0</v>
      </c>
      <c r="Z623" s="55"/>
      <c r="AA623" s="55">
        <f>SUMIFS('B0.3.XK'!L:L,'B0.3.XK'!A:A,'B0.SUM (tuần 0)'!$A623)</f>
        <v>0</v>
      </c>
      <c r="AB623" s="55"/>
      <c r="AC623" s="55">
        <f>SUMIFS('B0.5.GT2'!L:L,'B0.5.GT2'!A:A,'B0.SUM (tuần 0)'!$A623)</f>
        <v>0</v>
      </c>
      <c r="AD623" s="55">
        <f>SUMIFS('B0.4.OEM'!L:L,'B0.4.OEM'!A:A,'B0.SUM (tuần 0)'!$A623)</f>
        <v>0</v>
      </c>
      <c r="AE623" s="55"/>
      <c r="AF623" s="55">
        <f>SUMIFS('B0.8.Online'!L:L,'B0.8.Online'!A:A,'B0.SUM (tuần 0)'!$A623)</f>
        <v>0</v>
      </c>
      <c r="AG623" s="59">
        <f t="shared" si="54"/>
        <v>0</v>
      </c>
      <c r="AH623" s="60"/>
      <c r="AI623" s="60">
        <f>SUMIFS('B0.3.XK'!M:M,'B0.3.XK'!A:A,'B0.SUM (tuần 0)'!$A623)</f>
        <v>0</v>
      </c>
      <c r="AJ623" s="60"/>
      <c r="AK623" s="60">
        <f>SUMIFS('B0.5.GT2'!M:M,'B0.5.GT2'!A:A,'B0.SUM (tuần 0)'!$A623)</f>
        <v>0</v>
      </c>
      <c r="AL623" s="55">
        <f>SUMIFS('B0.4.OEM'!M:M,'B0.4.OEM'!A:A,'B0.SUM (tuần 0)'!$A623)</f>
        <v>0</v>
      </c>
      <c r="AM623" s="60"/>
      <c r="AN623" s="60">
        <f>SUMIFS('B0.8.Online'!M:M,'B0.8.Online'!A:A,'B0.SUM (tuần 0)'!$A623)</f>
        <v>0</v>
      </c>
      <c r="AO623" s="61"/>
      <c r="AP623" s="1">
        <f>SUMIFS('B1.SUM (tuần 4)'!$I:$I,'B1.SUM (tuần 4)'!$A:$A,'B0.SUM (tuần 0)'!$A623)</f>
        <v>0</v>
      </c>
      <c r="AQ623" s="62">
        <f t="shared" si="55"/>
        <v>0</v>
      </c>
    </row>
    <row r="624" spans="1:43" ht="13.5" customHeight="1">
      <c r="A624" s="63">
        <v>2013050074</v>
      </c>
      <c r="B624" s="64" t="s">
        <v>959</v>
      </c>
      <c r="C624" s="64" t="s">
        <v>955</v>
      </c>
      <c r="D624" s="52" t="s">
        <v>309</v>
      </c>
      <c r="E624" s="52" t="s">
        <v>84</v>
      </c>
      <c r="F624" s="52" t="s">
        <v>10</v>
      </c>
      <c r="G624" s="52"/>
      <c r="H624" s="52">
        <v>1085</v>
      </c>
      <c r="I624" s="56">
        <f t="shared" si="51"/>
        <v>0</v>
      </c>
      <c r="J624" s="55"/>
      <c r="K624" s="55">
        <f>SUMIFS('B0.3.XK'!J:J,'B0.3.XK'!A:A,'B0.SUM (tuần 0)'!$A624)</f>
        <v>0</v>
      </c>
      <c r="L624" s="55"/>
      <c r="M624" s="55">
        <f>SUMIFS('B0.5.GT2'!K:K,'B0.5.GT2'!A:A,'B0.SUM (tuần 0)'!$A624)</f>
        <v>0</v>
      </c>
      <c r="N624" s="55">
        <f>SUMIFS('B0.4.OEM'!J:J,'B0.4.OEM'!A:A,'B0.SUM (tuần 0)'!$A624)</f>
        <v>0</v>
      </c>
      <c r="O624" s="55"/>
      <c r="P624" s="55">
        <f>SUMIFS('B0.8.Online'!J:J,'B0.8.Online'!A:A,'B0.SUM (tuần 0)'!$A624)</f>
        <v>0</v>
      </c>
      <c r="Q624" s="57">
        <f t="shared" si="52"/>
        <v>500</v>
      </c>
      <c r="R624" s="55"/>
      <c r="S624" s="55">
        <f>SUMIFS('B0.3.XK'!K:K,'B0.3.XK'!A:A,'B0.SUM (tuần 0)'!$A624)</f>
        <v>500</v>
      </c>
      <c r="T624" s="55"/>
      <c r="U624" s="55">
        <f>SUMIFS('B0.5.GT2'!K:K,'B0.5.GT2'!A:A,'B0.SUM (tuần 0)'!$A624)</f>
        <v>0</v>
      </c>
      <c r="V624" s="55">
        <f>SUMIFS('B0.4.OEM'!K:K,'B0.4.OEM'!A:A,'B0.SUM (tuần 0)'!$A624)</f>
        <v>0</v>
      </c>
      <c r="W624" s="55"/>
      <c r="X624" s="55">
        <f>SUMIFS('B0.8.Online'!K:K,'B0.8.Online'!A:A,'B0.SUM (tuần 0)'!$A624)</f>
        <v>0</v>
      </c>
      <c r="Y624" s="58">
        <f t="shared" si="53"/>
        <v>1000</v>
      </c>
      <c r="Z624" s="55"/>
      <c r="AA624" s="55">
        <f>SUMIFS('B0.3.XK'!L:L,'B0.3.XK'!A:A,'B0.SUM (tuần 0)'!$A624)</f>
        <v>1000</v>
      </c>
      <c r="AB624" s="55"/>
      <c r="AC624" s="55">
        <f>SUMIFS('B0.5.GT2'!L:L,'B0.5.GT2'!A:A,'B0.SUM (tuần 0)'!$A624)</f>
        <v>0</v>
      </c>
      <c r="AD624" s="55">
        <f>SUMIFS('B0.4.OEM'!L:L,'B0.4.OEM'!A:A,'B0.SUM (tuần 0)'!$A624)</f>
        <v>0</v>
      </c>
      <c r="AE624" s="55"/>
      <c r="AF624" s="55">
        <f>SUMIFS('B0.8.Online'!L:L,'B0.8.Online'!A:A,'B0.SUM (tuần 0)'!$A624)</f>
        <v>0</v>
      </c>
      <c r="AG624" s="59">
        <f t="shared" si="54"/>
        <v>0</v>
      </c>
      <c r="AH624" s="60"/>
      <c r="AI624" s="60">
        <f>SUMIFS('B0.3.XK'!M:M,'B0.3.XK'!A:A,'B0.SUM (tuần 0)'!$A624)</f>
        <v>0</v>
      </c>
      <c r="AJ624" s="60"/>
      <c r="AK624" s="60">
        <f>SUMIFS('B0.5.GT2'!M:M,'B0.5.GT2'!A:A,'B0.SUM (tuần 0)'!$A624)</f>
        <v>0</v>
      </c>
      <c r="AL624" s="55">
        <f>SUMIFS('B0.4.OEM'!M:M,'B0.4.OEM'!A:A,'B0.SUM (tuần 0)'!$A624)</f>
        <v>0</v>
      </c>
      <c r="AM624" s="60"/>
      <c r="AN624" s="60">
        <f>SUMIFS('B0.8.Online'!M:M,'B0.8.Online'!A:A,'B0.SUM (tuần 0)'!$A624)</f>
        <v>0</v>
      </c>
      <c r="AO624" s="61"/>
      <c r="AP624" s="1">
        <f>SUMIFS('B1.SUM (tuần 4)'!$I:$I,'B1.SUM (tuần 4)'!$A:$A,'B0.SUM (tuần 0)'!$A624)</f>
        <v>0</v>
      </c>
      <c r="AQ624" s="62">
        <f t="shared" si="55"/>
        <v>0</v>
      </c>
    </row>
    <row r="625" spans="1:43" ht="13.5" customHeight="1">
      <c r="A625" s="63">
        <v>2013050081</v>
      </c>
      <c r="B625" s="64" t="s">
        <v>960</v>
      </c>
      <c r="C625" s="64" t="s">
        <v>961</v>
      </c>
      <c r="D625" s="52" t="s">
        <v>309</v>
      </c>
      <c r="E625" s="52" t="s">
        <v>84</v>
      </c>
      <c r="F625" s="52" t="s">
        <v>10</v>
      </c>
      <c r="G625" s="52"/>
      <c r="H625" s="52">
        <v>8715</v>
      </c>
      <c r="I625" s="56">
        <f t="shared" si="51"/>
        <v>0</v>
      </c>
      <c r="J625" s="55"/>
      <c r="K625" s="55">
        <f>SUMIFS('B0.3.XK'!J:J,'B0.3.XK'!A:A,'B0.SUM (tuần 0)'!$A625)</f>
        <v>0</v>
      </c>
      <c r="L625" s="55"/>
      <c r="M625" s="55">
        <f>SUMIFS('B0.5.GT2'!K:K,'B0.5.GT2'!A:A,'B0.SUM (tuần 0)'!$A625)</f>
        <v>0</v>
      </c>
      <c r="N625" s="55">
        <f>SUMIFS('B0.4.OEM'!J:J,'B0.4.OEM'!A:A,'B0.SUM (tuần 0)'!$A625)</f>
        <v>0</v>
      </c>
      <c r="O625" s="55"/>
      <c r="P625" s="55">
        <f>SUMIFS('B0.8.Online'!J:J,'B0.8.Online'!A:A,'B0.SUM (tuần 0)'!$A625)</f>
        <v>0</v>
      </c>
      <c r="Q625" s="57">
        <f t="shared" si="52"/>
        <v>100</v>
      </c>
      <c r="R625" s="55"/>
      <c r="S625" s="55">
        <f>SUMIFS('B0.3.XK'!K:K,'B0.3.XK'!A:A,'B0.SUM (tuần 0)'!$A625)</f>
        <v>100</v>
      </c>
      <c r="T625" s="55"/>
      <c r="U625" s="55">
        <f>SUMIFS('B0.5.GT2'!K:K,'B0.5.GT2'!A:A,'B0.SUM (tuần 0)'!$A625)</f>
        <v>0</v>
      </c>
      <c r="V625" s="55">
        <f>SUMIFS('B0.4.OEM'!K:K,'B0.4.OEM'!A:A,'B0.SUM (tuần 0)'!$A625)</f>
        <v>0</v>
      </c>
      <c r="W625" s="55"/>
      <c r="X625" s="55">
        <f>SUMIFS('B0.8.Online'!K:K,'B0.8.Online'!A:A,'B0.SUM (tuần 0)'!$A625)</f>
        <v>0</v>
      </c>
      <c r="Y625" s="58">
        <f t="shared" si="53"/>
        <v>0</v>
      </c>
      <c r="Z625" s="55"/>
      <c r="AA625" s="55">
        <f>SUMIFS('B0.3.XK'!L:L,'B0.3.XK'!A:A,'B0.SUM (tuần 0)'!$A625)</f>
        <v>0</v>
      </c>
      <c r="AB625" s="55"/>
      <c r="AC625" s="55">
        <f>SUMIFS('B0.5.GT2'!L:L,'B0.5.GT2'!A:A,'B0.SUM (tuần 0)'!$A625)</f>
        <v>0</v>
      </c>
      <c r="AD625" s="55">
        <f>SUMIFS('B0.4.OEM'!L:L,'B0.4.OEM'!A:A,'B0.SUM (tuần 0)'!$A625)</f>
        <v>0</v>
      </c>
      <c r="AE625" s="55"/>
      <c r="AF625" s="55">
        <f>SUMIFS('B0.8.Online'!L:L,'B0.8.Online'!A:A,'B0.SUM (tuần 0)'!$A625)</f>
        <v>0</v>
      </c>
      <c r="AG625" s="59">
        <f t="shared" si="54"/>
        <v>0</v>
      </c>
      <c r="AH625" s="60"/>
      <c r="AI625" s="60">
        <f>SUMIFS('B0.3.XK'!M:M,'B0.3.XK'!A:A,'B0.SUM (tuần 0)'!$A625)</f>
        <v>0</v>
      </c>
      <c r="AJ625" s="60"/>
      <c r="AK625" s="60">
        <f>SUMIFS('B0.5.GT2'!M:M,'B0.5.GT2'!A:A,'B0.SUM (tuần 0)'!$A625)</f>
        <v>0</v>
      </c>
      <c r="AL625" s="55">
        <f>SUMIFS('B0.4.OEM'!M:M,'B0.4.OEM'!A:A,'B0.SUM (tuần 0)'!$A625)</f>
        <v>0</v>
      </c>
      <c r="AM625" s="60"/>
      <c r="AN625" s="60">
        <f>SUMIFS('B0.8.Online'!M:M,'B0.8.Online'!A:A,'B0.SUM (tuần 0)'!$A625)</f>
        <v>0</v>
      </c>
      <c r="AO625" s="61"/>
      <c r="AP625" s="1">
        <f>SUMIFS('B1.SUM (tuần 4)'!$I:$I,'B1.SUM (tuần 4)'!$A:$A,'B0.SUM (tuần 0)'!$A625)</f>
        <v>0</v>
      </c>
      <c r="AQ625" s="62">
        <f t="shared" si="55"/>
        <v>0</v>
      </c>
    </row>
    <row r="626" spans="1:43" ht="13.5" customHeight="1">
      <c r="A626" s="63">
        <v>2013050084</v>
      </c>
      <c r="B626" s="64" t="s">
        <v>962</v>
      </c>
      <c r="C626" s="64" t="s">
        <v>963</v>
      </c>
      <c r="D626" s="52" t="s">
        <v>309</v>
      </c>
      <c r="E626" s="52" t="s">
        <v>84</v>
      </c>
      <c r="F626" s="52" t="s">
        <v>10</v>
      </c>
      <c r="G626" s="52"/>
      <c r="H626" s="52">
        <v>5262</v>
      </c>
      <c r="I626" s="56">
        <f t="shared" si="51"/>
        <v>20</v>
      </c>
      <c r="J626" s="55"/>
      <c r="K626" s="55">
        <f>SUMIFS('B0.3.XK'!J:J,'B0.3.XK'!A:A,'B0.SUM (tuần 0)'!$A626)</f>
        <v>0</v>
      </c>
      <c r="L626" s="55"/>
      <c r="M626" s="55">
        <f>SUMIFS('B0.5.GT2'!K:K,'B0.5.GT2'!A:A,'B0.SUM (tuần 0)'!$A626)</f>
        <v>0</v>
      </c>
      <c r="N626" s="55">
        <f>SUMIFS('B0.4.OEM'!J:J,'B0.4.OEM'!A:A,'B0.SUM (tuần 0)'!$A626)</f>
        <v>0</v>
      </c>
      <c r="O626" s="55"/>
      <c r="P626" s="55">
        <f>SUMIFS('B0.8.Online'!J:J,'B0.8.Online'!A:A,'B0.SUM (tuần 0)'!$A626)</f>
        <v>20</v>
      </c>
      <c r="Q626" s="57">
        <f t="shared" si="52"/>
        <v>20</v>
      </c>
      <c r="R626" s="55"/>
      <c r="S626" s="55">
        <f>SUMIFS('B0.3.XK'!K:K,'B0.3.XK'!A:A,'B0.SUM (tuần 0)'!$A626)</f>
        <v>0</v>
      </c>
      <c r="T626" s="55"/>
      <c r="U626" s="55">
        <f>SUMIFS('B0.5.GT2'!K:K,'B0.5.GT2'!A:A,'B0.SUM (tuần 0)'!$A626)</f>
        <v>0</v>
      </c>
      <c r="V626" s="55">
        <f>SUMIFS('B0.4.OEM'!K:K,'B0.4.OEM'!A:A,'B0.SUM (tuần 0)'!$A626)</f>
        <v>0</v>
      </c>
      <c r="W626" s="55"/>
      <c r="X626" s="55">
        <f>SUMIFS('B0.8.Online'!K:K,'B0.8.Online'!A:A,'B0.SUM (tuần 0)'!$A626)</f>
        <v>20</v>
      </c>
      <c r="Y626" s="58">
        <f t="shared" si="53"/>
        <v>40</v>
      </c>
      <c r="Z626" s="55"/>
      <c r="AA626" s="55">
        <f>SUMIFS('B0.3.XK'!L:L,'B0.3.XK'!A:A,'B0.SUM (tuần 0)'!$A626)</f>
        <v>0</v>
      </c>
      <c r="AB626" s="55"/>
      <c r="AC626" s="55">
        <f>SUMIFS('B0.5.GT2'!L:L,'B0.5.GT2'!A:A,'B0.SUM (tuần 0)'!$A626)</f>
        <v>0</v>
      </c>
      <c r="AD626" s="55">
        <f>SUMIFS('B0.4.OEM'!L:L,'B0.4.OEM'!A:A,'B0.SUM (tuần 0)'!$A626)</f>
        <v>0</v>
      </c>
      <c r="AE626" s="55"/>
      <c r="AF626" s="55">
        <f>SUMIFS('B0.8.Online'!L:L,'B0.8.Online'!A:A,'B0.SUM (tuần 0)'!$A626)</f>
        <v>40</v>
      </c>
      <c r="AG626" s="59">
        <f t="shared" si="54"/>
        <v>40</v>
      </c>
      <c r="AH626" s="60"/>
      <c r="AI626" s="60">
        <f>SUMIFS('B0.3.XK'!M:M,'B0.3.XK'!A:A,'B0.SUM (tuần 0)'!$A626)</f>
        <v>0</v>
      </c>
      <c r="AJ626" s="60"/>
      <c r="AK626" s="60">
        <f>SUMIFS('B0.5.GT2'!M:M,'B0.5.GT2'!A:A,'B0.SUM (tuần 0)'!$A626)</f>
        <v>0</v>
      </c>
      <c r="AL626" s="55">
        <f>SUMIFS('B0.4.OEM'!M:M,'B0.4.OEM'!A:A,'B0.SUM (tuần 0)'!$A626)</f>
        <v>0</v>
      </c>
      <c r="AM626" s="60"/>
      <c r="AN626" s="60">
        <f>SUMIFS('B0.8.Online'!M:M,'B0.8.Online'!A:A,'B0.SUM (tuần 0)'!$A626)</f>
        <v>40</v>
      </c>
      <c r="AO626" s="61"/>
      <c r="AP626" s="1">
        <f>SUMIFS('B1.SUM (tuần 4)'!$I:$I,'B1.SUM (tuần 4)'!$A:$A,'B0.SUM (tuần 0)'!$A626)</f>
        <v>0</v>
      </c>
      <c r="AQ626" s="62">
        <f t="shared" si="55"/>
        <v>20</v>
      </c>
    </row>
    <row r="627" spans="1:43" ht="13.5" customHeight="1">
      <c r="A627" s="63">
        <v>2013050085</v>
      </c>
      <c r="B627" s="64" t="s">
        <v>964</v>
      </c>
      <c r="C627" s="64"/>
      <c r="D627" s="52" t="s">
        <v>309</v>
      </c>
      <c r="E627" s="52" t="s">
        <v>84</v>
      </c>
      <c r="F627" s="52" t="s">
        <v>10</v>
      </c>
      <c r="G627" s="52"/>
      <c r="H627" s="52"/>
      <c r="I627" s="56">
        <f t="shared" si="51"/>
        <v>0</v>
      </c>
      <c r="J627" s="55"/>
      <c r="K627" s="55">
        <f>SUMIFS('B0.3.XK'!J:J,'B0.3.XK'!A:A,'B0.SUM (tuần 0)'!$A627)</f>
        <v>0</v>
      </c>
      <c r="L627" s="55"/>
      <c r="M627" s="55">
        <f>SUMIFS('B0.5.GT2'!K:K,'B0.5.GT2'!A:A,'B0.SUM (tuần 0)'!$A627)</f>
        <v>0</v>
      </c>
      <c r="N627" s="55">
        <f>SUMIFS('B0.4.OEM'!J:J,'B0.4.OEM'!A:A,'B0.SUM (tuần 0)'!$A627)</f>
        <v>0</v>
      </c>
      <c r="O627" s="55"/>
      <c r="P627" s="55">
        <f>SUMIFS('B0.8.Online'!J:J,'B0.8.Online'!A:A,'B0.SUM (tuần 0)'!$A627)</f>
        <v>0</v>
      </c>
      <c r="Q627" s="57">
        <f t="shared" si="52"/>
        <v>500</v>
      </c>
      <c r="R627" s="55"/>
      <c r="S627" s="55">
        <f>SUMIFS('B0.3.XK'!K:K,'B0.3.XK'!A:A,'B0.SUM (tuần 0)'!$A627)</f>
        <v>500</v>
      </c>
      <c r="T627" s="55"/>
      <c r="U627" s="55">
        <f>SUMIFS('B0.5.GT2'!K:K,'B0.5.GT2'!A:A,'B0.SUM (tuần 0)'!$A627)</f>
        <v>0</v>
      </c>
      <c r="V627" s="55">
        <f>SUMIFS('B0.4.OEM'!K:K,'B0.4.OEM'!A:A,'B0.SUM (tuần 0)'!$A627)</f>
        <v>0</v>
      </c>
      <c r="W627" s="55"/>
      <c r="X627" s="55">
        <f>SUMIFS('B0.8.Online'!K:K,'B0.8.Online'!A:A,'B0.SUM (tuần 0)'!$A627)</f>
        <v>0</v>
      </c>
      <c r="Y627" s="58">
        <f t="shared" si="53"/>
        <v>0</v>
      </c>
      <c r="Z627" s="55"/>
      <c r="AA627" s="55">
        <f>SUMIFS('B0.3.XK'!L:L,'B0.3.XK'!A:A,'B0.SUM (tuần 0)'!$A627)</f>
        <v>0</v>
      </c>
      <c r="AB627" s="55"/>
      <c r="AC627" s="55">
        <f>SUMIFS('B0.5.GT2'!L:L,'B0.5.GT2'!A:A,'B0.SUM (tuần 0)'!$A627)</f>
        <v>0</v>
      </c>
      <c r="AD627" s="55">
        <f>SUMIFS('B0.4.OEM'!L:L,'B0.4.OEM'!A:A,'B0.SUM (tuần 0)'!$A627)</f>
        <v>0</v>
      </c>
      <c r="AE627" s="55"/>
      <c r="AF627" s="55">
        <f>SUMIFS('B0.8.Online'!L:L,'B0.8.Online'!A:A,'B0.SUM (tuần 0)'!$A627)</f>
        <v>0</v>
      </c>
      <c r="AG627" s="59">
        <f t="shared" si="54"/>
        <v>0</v>
      </c>
      <c r="AH627" s="60"/>
      <c r="AI627" s="60">
        <f>SUMIFS('B0.3.XK'!M:M,'B0.3.XK'!A:A,'B0.SUM (tuần 0)'!$A627)</f>
        <v>0</v>
      </c>
      <c r="AJ627" s="60"/>
      <c r="AK627" s="60">
        <f>SUMIFS('B0.5.GT2'!M:M,'B0.5.GT2'!A:A,'B0.SUM (tuần 0)'!$A627)</f>
        <v>0</v>
      </c>
      <c r="AL627" s="55">
        <f>SUMIFS('B0.4.OEM'!M:M,'B0.4.OEM'!A:A,'B0.SUM (tuần 0)'!$A627)</f>
        <v>0</v>
      </c>
      <c r="AM627" s="60"/>
      <c r="AN627" s="60">
        <f>SUMIFS('B0.8.Online'!M:M,'B0.8.Online'!A:A,'B0.SUM (tuần 0)'!$A627)</f>
        <v>0</v>
      </c>
      <c r="AO627" s="61"/>
      <c r="AP627" s="1">
        <f>SUMIFS('B1.SUM (tuần 4)'!$I:$I,'B1.SUM (tuần 4)'!$A:$A,'B0.SUM (tuần 0)'!$A627)</f>
        <v>0</v>
      </c>
      <c r="AQ627" s="62">
        <f t="shared" si="55"/>
        <v>0</v>
      </c>
    </row>
    <row r="628" spans="1:43" ht="13.5" customHeight="1">
      <c r="A628" s="63">
        <v>2013050107</v>
      </c>
      <c r="B628" s="64" t="s">
        <v>965</v>
      </c>
      <c r="C628" s="64" t="s">
        <v>958</v>
      </c>
      <c r="D628" s="52" t="s">
        <v>309</v>
      </c>
      <c r="E628" s="52" t="s">
        <v>84</v>
      </c>
      <c r="F628" s="52" t="s">
        <v>10</v>
      </c>
      <c r="G628" s="52"/>
      <c r="H628" s="52">
        <v>13484</v>
      </c>
      <c r="I628" s="56">
        <f t="shared" si="51"/>
        <v>10200</v>
      </c>
      <c r="J628" s="55"/>
      <c r="K628" s="55">
        <f>SUMIFS('B0.3.XK'!J:J,'B0.3.XK'!A:A,'B0.SUM (tuần 0)'!$A628)</f>
        <v>0</v>
      </c>
      <c r="L628" s="55"/>
      <c r="M628" s="55">
        <f>SUMIFS('B0.5.GT2'!K:K,'B0.5.GT2'!A:A,'B0.SUM (tuần 0)'!$A628)</f>
        <v>0</v>
      </c>
      <c r="N628" s="55">
        <f>SUMIFS('B0.4.OEM'!J:J,'B0.4.OEM'!A:A,'B0.SUM (tuần 0)'!$A628)</f>
        <v>10000</v>
      </c>
      <c r="O628" s="55"/>
      <c r="P628" s="55">
        <f>SUMIFS('B0.8.Online'!J:J,'B0.8.Online'!A:A,'B0.SUM (tuần 0)'!$A628)</f>
        <v>200</v>
      </c>
      <c r="Q628" s="57">
        <f t="shared" si="52"/>
        <v>10150</v>
      </c>
      <c r="R628" s="55"/>
      <c r="S628" s="55">
        <f>SUMIFS('B0.3.XK'!K:K,'B0.3.XK'!A:A,'B0.SUM (tuần 0)'!$A628)</f>
        <v>0</v>
      </c>
      <c r="T628" s="55"/>
      <c r="U628" s="55">
        <f>SUMIFS('B0.5.GT2'!K:K,'B0.5.GT2'!A:A,'B0.SUM (tuần 0)'!$A628)</f>
        <v>0</v>
      </c>
      <c r="V628" s="55">
        <f>SUMIFS('B0.4.OEM'!K:K,'B0.4.OEM'!A:A,'B0.SUM (tuần 0)'!$A628)</f>
        <v>10000</v>
      </c>
      <c r="W628" s="55"/>
      <c r="X628" s="55">
        <f>SUMIFS('B0.8.Online'!K:K,'B0.8.Online'!A:A,'B0.SUM (tuần 0)'!$A628)</f>
        <v>150</v>
      </c>
      <c r="Y628" s="58">
        <f t="shared" si="53"/>
        <v>10200</v>
      </c>
      <c r="Z628" s="55"/>
      <c r="AA628" s="55">
        <f>SUMIFS('B0.3.XK'!L:L,'B0.3.XK'!A:A,'B0.SUM (tuần 0)'!$A628)</f>
        <v>0</v>
      </c>
      <c r="AB628" s="55"/>
      <c r="AC628" s="55">
        <f>SUMIFS('B0.5.GT2'!L:L,'B0.5.GT2'!A:A,'B0.SUM (tuần 0)'!$A628)</f>
        <v>0</v>
      </c>
      <c r="AD628" s="55">
        <f>SUMIFS('B0.4.OEM'!L:L,'B0.4.OEM'!A:A,'B0.SUM (tuần 0)'!$A628)</f>
        <v>10000</v>
      </c>
      <c r="AE628" s="55"/>
      <c r="AF628" s="55">
        <f>SUMIFS('B0.8.Online'!L:L,'B0.8.Online'!A:A,'B0.SUM (tuần 0)'!$A628)</f>
        <v>200</v>
      </c>
      <c r="AG628" s="59">
        <f t="shared" si="54"/>
        <v>10200</v>
      </c>
      <c r="AH628" s="60"/>
      <c r="AI628" s="60">
        <f>SUMIFS('B0.3.XK'!M:M,'B0.3.XK'!A:A,'B0.SUM (tuần 0)'!$A628)</f>
        <v>0</v>
      </c>
      <c r="AJ628" s="60"/>
      <c r="AK628" s="60">
        <f>SUMIFS('B0.5.GT2'!M:M,'B0.5.GT2'!A:A,'B0.SUM (tuần 0)'!$A628)</f>
        <v>0</v>
      </c>
      <c r="AL628" s="55">
        <f>SUMIFS('B0.4.OEM'!M:M,'B0.4.OEM'!A:A,'B0.SUM (tuần 0)'!$A628)</f>
        <v>10000</v>
      </c>
      <c r="AM628" s="60"/>
      <c r="AN628" s="60">
        <f>SUMIFS('B0.8.Online'!M:M,'B0.8.Online'!A:A,'B0.SUM (tuần 0)'!$A628)</f>
        <v>200</v>
      </c>
      <c r="AO628" s="61"/>
      <c r="AP628" s="1">
        <f>SUMIFS('B1.SUM (tuần 4)'!$I:$I,'B1.SUM (tuần 4)'!$A:$A,'B0.SUM (tuần 0)'!$A628)</f>
        <v>0</v>
      </c>
      <c r="AQ628" s="62">
        <f t="shared" si="55"/>
        <v>10200</v>
      </c>
    </row>
    <row r="629" spans="1:43" ht="13.5" customHeight="1">
      <c r="A629" s="63">
        <v>2013050111</v>
      </c>
      <c r="B629" s="64" t="s">
        <v>966</v>
      </c>
      <c r="C629" s="64" t="s">
        <v>967</v>
      </c>
      <c r="D629" s="52" t="s">
        <v>309</v>
      </c>
      <c r="E629" s="52" t="s">
        <v>84</v>
      </c>
      <c r="F629" s="52" t="s">
        <v>10</v>
      </c>
      <c r="G629" s="52"/>
      <c r="H629" s="52">
        <v>15786</v>
      </c>
      <c r="I629" s="56">
        <f t="shared" si="51"/>
        <v>0</v>
      </c>
      <c r="J629" s="55"/>
      <c r="K629" s="55">
        <f>SUMIFS('B0.3.XK'!J:J,'B0.3.XK'!A:A,'B0.SUM (tuần 0)'!$A629)</f>
        <v>0</v>
      </c>
      <c r="L629" s="55"/>
      <c r="M629" s="55">
        <f>SUMIFS('B0.5.GT2'!K:K,'B0.5.GT2'!A:A,'B0.SUM (tuần 0)'!$A629)</f>
        <v>0</v>
      </c>
      <c r="N629" s="55">
        <f>SUMIFS('B0.4.OEM'!J:J,'B0.4.OEM'!A:A,'B0.SUM (tuần 0)'!$A629)</f>
        <v>0</v>
      </c>
      <c r="O629" s="55"/>
      <c r="P629" s="55">
        <f>SUMIFS('B0.8.Online'!J:J,'B0.8.Online'!A:A,'B0.SUM (tuần 0)'!$A629)</f>
        <v>0</v>
      </c>
      <c r="Q629" s="57">
        <f t="shared" si="52"/>
        <v>0</v>
      </c>
      <c r="R629" s="55"/>
      <c r="S629" s="55">
        <f>SUMIFS('B0.3.XK'!K:K,'B0.3.XK'!A:A,'B0.SUM (tuần 0)'!$A629)</f>
        <v>0</v>
      </c>
      <c r="T629" s="55"/>
      <c r="U629" s="55">
        <f>SUMIFS('B0.5.GT2'!K:K,'B0.5.GT2'!A:A,'B0.SUM (tuần 0)'!$A629)</f>
        <v>0</v>
      </c>
      <c r="V629" s="55">
        <f>SUMIFS('B0.4.OEM'!K:K,'B0.4.OEM'!A:A,'B0.SUM (tuần 0)'!$A629)</f>
        <v>0</v>
      </c>
      <c r="W629" s="55"/>
      <c r="X629" s="55">
        <f>SUMIFS('B0.8.Online'!K:K,'B0.8.Online'!A:A,'B0.SUM (tuần 0)'!$A629)</f>
        <v>0</v>
      </c>
      <c r="Y629" s="58">
        <f t="shared" si="53"/>
        <v>0</v>
      </c>
      <c r="Z629" s="55"/>
      <c r="AA629" s="55">
        <f>SUMIFS('B0.3.XK'!L:L,'B0.3.XK'!A:A,'B0.SUM (tuần 0)'!$A629)</f>
        <v>0</v>
      </c>
      <c r="AB629" s="55"/>
      <c r="AC629" s="55">
        <f>SUMIFS('B0.5.GT2'!L:L,'B0.5.GT2'!A:A,'B0.SUM (tuần 0)'!$A629)</f>
        <v>0</v>
      </c>
      <c r="AD629" s="55">
        <f>SUMIFS('B0.4.OEM'!L:L,'B0.4.OEM'!A:A,'B0.SUM (tuần 0)'!$A629)</f>
        <v>0</v>
      </c>
      <c r="AE629" s="55"/>
      <c r="AF629" s="55">
        <f>SUMIFS('B0.8.Online'!L:L,'B0.8.Online'!A:A,'B0.SUM (tuần 0)'!$A629)</f>
        <v>0</v>
      </c>
      <c r="AG629" s="59">
        <f t="shared" si="54"/>
        <v>0</v>
      </c>
      <c r="AH629" s="60"/>
      <c r="AI629" s="60">
        <f>SUMIFS('B0.3.XK'!M:M,'B0.3.XK'!A:A,'B0.SUM (tuần 0)'!$A629)</f>
        <v>0</v>
      </c>
      <c r="AJ629" s="60"/>
      <c r="AK629" s="60">
        <f>SUMIFS('B0.5.GT2'!M:M,'B0.5.GT2'!A:A,'B0.SUM (tuần 0)'!$A629)</f>
        <v>0</v>
      </c>
      <c r="AL629" s="55">
        <f>SUMIFS('B0.4.OEM'!M:M,'B0.4.OEM'!A:A,'B0.SUM (tuần 0)'!$A629)</f>
        <v>0</v>
      </c>
      <c r="AM629" s="60"/>
      <c r="AN629" s="60">
        <f>SUMIFS('B0.8.Online'!M:M,'B0.8.Online'!A:A,'B0.SUM (tuần 0)'!$A629)</f>
        <v>0</v>
      </c>
      <c r="AO629" s="61"/>
      <c r="AP629" s="1">
        <f>SUMIFS('B1.SUM (tuần 4)'!$I:$I,'B1.SUM (tuần 4)'!$A:$A,'B0.SUM (tuần 0)'!$A629)</f>
        <v>0</v>
      </c>
      <c r="AQ629" s="62">
        <f t="shared" si="55"/>
        <v>0</v>
      </c>
    </row>
    <row r="630" spans="1:43" ht="13.5" customHeight="1">
      <c r="A630" s="63">
        <v>2013050114</v>
      </c>
      <c r="B630" s="64" t="s">
        <v>968</v>
      </c>
      <c r="C630" s="64"/>
      <c r="D630" s="52" t="s">
        <v>309</v>
      </c>
      <c r="E630" s="52" t="s">
        <v>84</v>
      </c>
      <c r="F630" s="52" t="s">
        <v>10</v>
      </c>
      <c r="G630" s="52"/>
      <c r="H630" s="52">
        <v>7564</v>
      </c>
      <c r="I630" s="56">
        <f t="shared" si="51"/>
        <v>31</v>
      </c>
      <c r="J630" s="55"/>
      <c r="K630" s="55">
        <f>SUMIFS('B0.3.XK'!J:J,'B0.3.XK'!A:A,'B0.SUM (tuần 0)'!$A630)</f>
        <v>0</v>
      </c>
      <c r="L630" s="55"/>
      <c r="M630" s="55">
        <f>SUMIFS('B0.5.GT2'!K:K,'B0.5.GT2'!A:A,'B0.SUM (tuần 0)'!$A630)</f>
        <v>0</v>
      </c>
      <c r="N630" s="55">
        <f>SUMIFS('B0.4.OEM'!J:J,'B0.4.OEM'!A:A,'B0.SUM (tuần 0)'!$A630)</f>
        <v>0</v>
      </c>
      <c r="O630" s="55"/>
      <c r="P630" s="55">
        <f>SUMIFS('B0.8.Online'!J:J,'B0.8.Online'!A:A,'B0.SUM (tuần 0)'!$A630)</f>
        <v>31</v>
      </c>
      <c r="Q630" s="57">
        <f t="shared" si="52"/>
        <v>50</v>
      </c>
      <c r="R630" s="55"/>
      <c r="S630" s="55">
        <f>SUMIFS('B0.3.XK'!K:K,'B0.3.XK'!A:A,'B0.SUM (tuần 0)'!$A630)</f>
        <v>0</v>
      </c>
      <c r="T630" s="55"/>
      <c r="U630" s="55">
        <f>SUMIFS('B0.5.GT2'!K:K,'B0.5.GT2'!A:A,'B0.SUM (tuần 0)'!$A630)</f>
        <v>0</v>
      </c>
      <c r="V630" s="55">
        <f>SUMIFS('B0.4.OEM'!K:K,'B0.4.OEM'!A:A,'B0.SUM (tuần 0)'!$A630)</f>
        <v>0</v>
      </c>
      <c r="W630" s="55"/>
      <c r="X630" s="55">
        <f>SUMIFS('B0.8.Online'!K:K,'B0.8.Online'!A:A,'B0.SUM (tuần 0)'!$A630)</f>
        <v>50</v>
      </c>
      <c r="Y630" s="58">
        <f t="shared" si="53"/>
        <v>50</v>
      </c>
      <c r="Z630" s="55"/>
      <c r="AA630" s="55">
        <f>SUMIFS('B0.3.XK'!L:L,'B0.3.XK'!A:A,'B0.SUM (tuần 0)'!$A630)</f>
        <v>0</v>
      </c>
      <c r="AB630" s="55"/>
      <c r="AC630" s="55">
        <f>SUMIFS('B0.5.GT2'!L:L,'B0.5.GT2'!A:A,'B0.SUM (tuần 0)'!$A630)</f>
        <v>0</v>
      </c>
      <c r="AD630" s="55">
        <f>SUMIFS('B0.4.OEM'!L:L,'B0.4.OEM'!A:A,'B0.SUM (tuần 0)'!$A630)</f>
        <v>0</v>
      </c>
      <c r="AE630" s="55"/>
      <c r="AF630" s="55">
        <f>SUMIFS('B0.8.Online'!L:L,'B0.8.Online'!A:A,'B0.SUM (tuần 0)'!$A630)</f>
        <v>50</v>
      </c>
      <c r="AG630" s="59">
        <f t="shared" si="54"/>
        <v>50</v>
      </c>
      <c r="AH630" s="60"/>
      <c r="AI630" s="60">
        <f>SUMIFS('B0.3.XK'!M:M,'B0.3.XK'!A:A,'B0.SUM (tuần 0)'!$A630)</f>
        <v>0</v>
      </c>
      <c r="AJ630" s="60"/>
      <c r="AK630" s="60">
        <f>SUMIFS('B0.5.GT2'!M:M,'B0.5.GT2'!A:A,'B0.SUM (tuần 0)'!$A630)</f>
        <v>0</v>
      </c>
      <c r="AL630" s="55">
        <f>SUMIFS('B0.4.OEM'!M:M,'B0.4.OEM'!A:A,'B0.SUM (tuần 0)'!$A630)</f>
        <v>0</v>
      </c>
      <c r="AM630" s="60"/>
      <c r="AN630" s="60">
        <f>SUMIFS('B0.8.Online'!M:M,'B0.8.Online'!A:A,'B0.SUM (tuần 0)'!$A630)</f>
        <v>50</v>
      </c>
      <c r="AO630" s="61"/>
      <c r="AP630" s="1">
        <f>SUMIFS('B1.SUM (tuần 4)'!$I:$I,'B1.SUM (tuần 4)'!$A:$A,'B0.SUM (tuần 0)'!$A630)</f>
        <v>0</v>
      </c>
      <c r="AQ630" s="62">
        <f t="shared" si="55"/>
        <v>31</v>
      </c>
    </row>
    <row r="631" spans="1:43" ht="13.5" customHeight="1">
      <c r="A631" s="63">
        <v>2013050124</v>
      </c>
      <c r="B631" s="64" t="s">
        <v>969</v>
      </c>
      <c r="C631" s="64" t="s">
        <v>970</v>
      </c>
      <c r="D631" s="52" t="s">
        <v>309</v>
      </c>
      <c r="E631" s="52" t="s">
        <v>747</v>
      </c>
      <c r="F631" s="52" t="s">
        <v>10</v>
      </c>
      <c r="G631" s="52"/>
      <c r="H631" s="52">
        <v>27062</v>
      </c>
      <c r="I631" s="56">
        <f t="shared" si="51"/>
        <v>0</v>
      </c>
      <c r="J631" s="55"/>
      <c r="K631" s="55">
        <f>SUMIFS('B0.3.XK'!J:J,'B0.3.XK'!A:A,'B0.SUM (tuần 0)'!$A631)</f>
        <v>0</v>
      </c>
      <c r="L631" s="55"/>
      <c r="M631" s="55">
        <f>SUMIFS('B0.5.GT2'!K:K,'B0.5.GT2'!A:A,'B0.SUM (tuần 0)'!$A631)</f>
        <v>0</v>
      </c>
      <c r="N631" s="55">
        <f>SUMIFS('B0.4.OEM'!J:J,'B0.4.OEM'!A:A,'B0.SUM (tuần 0)'!$A631)</f>
        <v>0</v>
      </c>
      <c r="O631" s="55"/>
      <c r="P631" s="55">
        <f>SUMIFS('B0.8.Online'!J:J,'B0.8.Online'!A:A,'B0.SUM (tuần 0)'!$A631)</f>
        <v>0</v>
      </c>
      <c r="Q631" s="57">
        <f t="shared" si="52"/>
        <v>0</v>
      </c>
      <c r="R631" s="55"/>
      <c r="S631" s="55">
        <f>SUMIFS('B0.3.XK'!K:K,'B0.3.XK'!A:A,'B0.SUM (tuần 0)'!$A631)</f>
        <v>0</v>
      </c>
      <c r="T631" s="55"/>
      <c r="U631" s="55">
        <f>SUMIFS('B0.5.GT2'!K:K,'B0.5.GT2'!A:A,'B0.SUM (tuần 0)'!$A631)</f>
        <v>0</v>
      </c>
      <c r="V631" s="55">
        <f>SUMIFS('B0.4.OEM'!K:K,'B0.4.OEM'!A:A,'B0.SUM (tuần 0)'!$A631)</f>
        <v>0</v>
      </c>
      <c r="W631" s="55"/>
      <c r="X631" s="55">
        <f>SUMIFS('B0.8.Online'!K:K,'B0.8.Online'!A:A,'B0.SUM (tuần 0)'!$A631)</f>
        <v>0</v>
      </c>
      <c r="Y631" s="58">
        <f t="shared" si="53"/>
        <v>0</v>
      </c>
      <c r="Z631" s="55"/>
      <c r="AA631" s="55">
        <f>SUMIFS('B0.3.XK'!L:L,'B0.3.XK'!A:A,'B0.SUM (tuần 0)'!$A631)</f>
        <v>0</v>
      </c>
      <c r="AB631" s="55"/>
      <c r="AC631" s="55">
        <f>SUMIFS('B0.5.GT2'!L:L,'B0.5.GT2'!A:A,'B0.SUM (tuần 0)'!$A631)</f>
        <v>0</v>
      </c>
      <c r="AD631" s="55">
        <f>SUMIFS('B0.4.OEM'!L:L,'B0.4.OEM'!A:A,'B0.SUM (tuần 0)'!$A631)</f>
        <v>0</v>
      </c>
      <c r="AE631" s="55"/>
      <c r="AF631" s="55">
        <f>SUMIFS('B0.8.Online'!L:L,'B0.8.Online'!A:A,'B0.SUM (tuần 0)'!$A631)</f>
        <v>0</v>
      </c>
      <c r="AG631" s="59">
        <f t="shared" si="54"/>
        <v>0</v>
      </c>
      <c r="AH631" s="60"/>
      <c r="AI631" s="60">
        <f>SUMIFS('B0.3.XK'!M:M,'B0.3.XK'!A:A,'B0.SUM (tuần 0)'!$A631)</f>
        <v>0</v>
      </c>
      <c r="AJ631" s="60"/>
      <c r="AK631" s="60">
        <f>SUMIFS('B0.5.GT2'!M:M,'B0.5.GT2'!A:A,'B0.SUM (tuần 0)'!$A631)</f>
        <v>0</v>
      </c>
      <c r="AL631" s="55">
        <f>SUMIFS('B0.4.OEM'!M:M,'B0.4.OEM'!A:A,'B0.SUM (tuần 0)'!$A631)</f>
        <v>0</v>
      </c>
      <c r="AM631" s="60"/>
      <c r="AN631" s="60">
        <f>SUMIFS('B0.8.Online'!M:M,'B0.8.Online'!A:A,'B0.SUM (tuần 0)'!$A631)</f>
        <v>0</v>
      </c>
      <c r="AO631" s="61"/>
      <c r="AP631" s="1">
        <f>SUMIFS('B1.SUM (tuần 4)'!$I:$I,'B1.SUM (tuần 4)'!$A:$A,'B0.SUM (tuần 0)'!$A631)</f>
        <v>0</v>
      </c>
      <c r="AQ631" s="62">
        <f t="shared" si="55"/>
        <v>0</v>
      </c>
    </row>
    <row r="632" spans="1:43" ht="13.5" customHeight="1">
      <c r="A632" s="63">
        <v>2013050148</v>
      </c>
      <c r="B632" s="64" t="s">
        <v>971</v>
      </c>
      <c r="C632" s="64" t="s">
        <v>972</v>
      </c>
      <c r="D632" s="52" t="s">
        <v>309</v>
      </c>
      <c r="E632" s="52" t="s">
        <v>84</v>
      </c>
      <c r="F632" s="52" t="s">
        <v>10</v>
      </c>
      <c r="G632" s="52"/>
      <c r="H632" s="52">
        <v>7893</v>
      </c>
      <c r="I632" s="56">
        <f t="shared" si="51"/>
        <v>0</v>
      </c>
      <c r="J632" s="55"/>
      <c r="K632" s="55">
        <f>SUMIFS('B0.3.XK'!J:J,'B0.3.XK'!A:A,'B0.SUM (tuần 0)'!$A632)</f>
        <v>0</v>
      </c>
      <c r="L632" s="55"/>
      <c r="M632" s="55">
        <f>SUMIFS('B0.5.GT2'!K:K,'B0.5.GT2'!A:A,'B0.SUM (tuần 0)'!$A632)</f>
        <v>0</v>
      </c>
      <c r="N632" s="55">
        <f>SUMIFS('B0.4.OEM'!J:J,'B0.4.OEM'!A:A,'B0.SUM (tuần 0)'!$A632)</f>
        <v>0</v>
      </c>
      <c r="O632" s="55"/>
      <c r="P632" s="55">
        <f>SUMIFS('B0.8.Online'!J:J,'B0.8.Online'!A:A,'B0.SUM (tuần 0)'!$A632)</f>
        <v>0</v>
      </c>
      <c r="Q632" s="57">
        <f t="shared" si="52"/>
        <v>0</v>
      </c>
      <c r="R632" s="55"/>
      <c r="S632" s="55">
        <f>SUMIFS('B0.3.XK'!K:K,'B0.3.XK'!A:A,'B0.SUM (tuần 0)'!$A632)</f>
        <v>0</v>
      </c>
      <c r="T632" s="55"/>
      <c r="U632" s="55">
        <f>SUMIFS('B0.5.GT2'!K:K,'B0.5.GT2'!A:A,'B0.SUM (tuần 0)'!$A632)</f>
        <v>0</v>
      </c>
      <c r="V632" s="55">
        <f>SUMIFS('B0.4.OEM'!K:K,'B0.4.OEM'!A:A,'B0.SUM (tuần 0)'!$A632)</f>
        <v>0</v>
      </c>
      <c r="W632" s="55"/>
      <c r="X632" s="55">
        <f>SUMIFS('B0.8.Online'!K:K,'B0.8.Online'!A:A,'B0.SUM (tuần 0)'!$A632)</f>
        <v>0</v>
      </c>
      <c r="Y632" s="58">
        <f t="shared" si="53"/>
        <v>0</v>
      </c>
      <c r="Z632" s="55"/>
      <c r="AA632" s="55">
        <f>SUMIFS('B0.3.XK'!L:L,'B0.3.XK'!A:A,'B0.SUM (tuần 0)'!$A632)</f>
        <v>0</v>
      </c>
      <c r="AB632" s="55"/>
      <c r="AC632" s="55">
        <f>SUMIFS('B0.5.GT2'!L:L,'B0.5.GT2'!A:A,'B0.SUM (tuần 0)'!$A632)</f>
        <v>0</v>
      </c>
      <c r="AD632" s="55">
        <f>SUMIFS('B0.4.OEM'!L:L,'B0.4.OEM'!A:A,'B0.SUM (tuần 0)'!$A632)</f>
        <v>0</v>
      </c>
      <c r="AE632" s="55"/>
      <c r="AF632" s="55">
        <f>SUMIFS('B0.8.Online'!L:L,'B0.8.Online'!A:A,'B0.SUM (tuần 0)'!$A632)</f>
        <v>0</v>
      </c>
      <c r="AG632" s="59">
        <f t="shared" si="54"/>
        <v>0</v>
      </c>
      <c r="AH632" s="60"/>
      <c r="AI632" s="60">
        <f>SUMIFS('B0.3.XK'!M:M,'B0.3.XK'!A:A,'B0.SUM (tuần 0)'!$A632)</f>
        <v>0</v>
      </c>
      <c r="AJ632" s="60"/>
      <c r="AK632" s="60">
        <f>SUMIFS('B0.5.GT2'!M:M,'B0.5.GT2'!A:A,'B0.SUM (tuần 0)'!$A632)</f>
        <v>0</v>
      </c>
      <c r="AL632" s="55">
        <f>SUMIFS('B0.4.OEM'!M:M,'B0.4.OEM'!A:A,'B0.SUM (tuần 0)'!$A632)</f>
        <v>0</v>
      </c>
      <c r="AM632" s="60"/>
      <c r="AN632" s="60">
        <f>SUMIFS('B0.8.Online'!M:M,'B0.8.Online'!A:A,'B0.SUM (tuần 0)'!$A632)</f>
        <v>0</v>
      </c>
      <c r="AO632" s="61"/>
      <c r="AP632" s="1">
        <f>SUMIFS('B1.SUM (tuần 4)'!$I:$I,'B1.SUM (tuần 4)'!$A:$A,'B0.SUM (tuần 0)'!$A632)</f>
        <v>0</v>
      </c>
      <c r="AQ632" s="62">
        <f t="shared" si="55"/>
        <v>0</v>
      </c>
    </row>
    <row r="633" spans="1:43" ht="13.5" customHeight="1">
      <c r="A633" s="63">
        <v>2013070061</v>
      </c>
      <c r="B633" s="64" t="s">
        <v>973</v>
      </c>
      <c r="C633" s="64" t="s">
        <v>974</v>
      </c>
      <c r="D633" s="52" t="s">
        <v>309</v>
      </c>
      <c r="E633" s="52" t="s">
        <v>75</v>
      </c>
      <c r="F633" s="52" t="s">
        <v>10</v>
      </c>
      <c r="G633" s="52"/>
      <c r="H633" s="52">
        <v>234909</v>
      </c>
      <c r="I633" s="56">
        <f t="shared" si="51"/>
        <v>2</v>
      </c>
      <c r="J633" s="55"/>
      <c r="K633" s="55">
        <f>SUMIFS('B0.3.XK'!J:J,'B0.3.XK'!A:A,'B0.SUM (tuần 0)'!$A633)</f>
        <v>2</v>
      </c>
      <c r="L633" s="55"/>
      <c r="M633" s="55">
        <f>SUMIFS('B0.5.GT2'!K:K,'B0.5.GT2'!A:A,'B0.SUM (tuần 0)'!$A633)</f>
        <v>0</v>
      </c>
      <c r="N633" s="55">
        <f>SUMIFS('B0.4.OEM'!J:J,'B0.4.OEM'!A:A,'B0.SUM (tuần 0)'!$A633)</f>
        <v>0</v>
      </c>
      <c r="O633" s="55"/>
      <c r="P633" s="55">
        <f>SUMIFS('B0.8.Online'!J:J,'B0.8.Online'!A:A,'B0.SUM (tuần 0)'!$A633)</f>
        <v>0</v>
      </c>
      <c r="Q633" s="57">
        <f t="shared" si="52"/>
        <v>0</v>
      </c>
      <c r="R633" s="55"/>
      <c r="S633" s="55">
        <f>SUMIFS('B0.3.XK'!K:K,'B0.3.XK'!A:A,'B0.SUM (tuần 0)'!$A633)</f>
        <v>0</v>
      </c>
      <c r="T633" s="55"/>
      <c r="U633" s="55">
        <f>SUMIFS('B0.5.GT2'!K:K,'B0.5.GT2'!A:A,'B0.SUM (tuần 0)'!$A633)</f>
        <v>0</v>
      </c>
      <c r="V633" s="55">
        <f>SUMIFS('B0.4.OEM'!K:K,'B0.4.OEM'!A:A,'B0.SUM (tuần 0)'!$A633)</f>
        <v>0</v>
      </c>
      <c r="W633" s="55"/>
      <c r="X633" s="55">
        <f>SUMIFS('B0.8.Online'!K:K,'B0.8.Online'!A:A,'B0.SUM (tuần 0)'!$A633)</f>
        <v>0</v>
      </c>
      <c r="Y633" s="58">
        <f t="shared" si="53"/>
        <v>0</v>
      </c>
      <c r="Z633" s="55"/>
      <c r="AA633" s="55">
        <f>SUMIFS('B0.3.XK'!L:L,'B0.3.XK'!A:A,'B0.SUM (tuần 0)'!$A633)</f>
        <v>0</v>
      </c>
      <c r="AB633" s="55"/>
      <c r="AC633" s="55">
        <f>SUMIFS('B0.5.GT2'!L:L,'B0.5.GT2'!A:A,'B0.SUM (tuần 0)'!$A633)</f>
        <v>0</v>
      </c>
      <c r="AD633" s="55">
        <f>SUMIFS('B0.4.OEM'!L:L,'B0.4.OEM'!A:A,'B0.SUM (tuần 0)'!$A633)</f>
        <v>0</v>
      </c>
      <c r="AE633" s="55"/>
      <c r="AF633" s="55">
        <f>SUMIFS('B0.8.Online'!L:L,'B0.8.Online'!A:A,'B0.SUM (tuần 0)'!$A633)</f>
        <v>0</v>
      </c>
      <c r="AG633" s="59">
        <f t="shared" si="54"/>
        <v>0</v>
      </c>
      <c r="AH633" s="60"/>
      <c r="AI633" s="60">
        <f>SUMIFS('B0.3.XK'!M:M,'B0.3.XK'!A:A,'B0.SUM (tuần 0)'!$A633)</f>
        <v>0</v>
      </c>
      <c r="AJ633" s="60"/>
      <c r="AK633" s="60">
        <f>SUMIFS('B0.5.GT2'!M:M,'B0.5.GT2'!A:A,'B0.SUM (tuần 0)'!$A633)</f>
        <v>0</v>
      </c>
      <c r="AL633" s="55">
        <f>SUMIFS('B0.4.OEM'!M:M,'B0.4.OEM'!A:A,'B0.SUM (tuần 0)'!$A633)</f>
        <v>0</v>
      </c>
      <c r="AM633" s="60"/>
      <c r="AN633" s="60">
        <f>SUMIFS('B0.8.Online'!M:M,'B0.8.Online'!A:A,'B0.SUM (tuần 0)'!$A633)</f>
        <v>0</v>
      </c>
      <c r="AO633" s="61"/>
      <c r="AP633" s="1">
        <f>SUMIFS('B1.SUM (tuần 4)'!$I:$I,'B1.SUM (tuần 4)'!$A:$A,'B0.SUM (tuần 0)'!$A633)</f>
        <v>0</v>
      </c>
      <c r="AQ633" s="62">
        <f t="shared" si="55"/>
        <v>2</v>
      </c>
    </row>
    <row r="634" spans="1:43" ht="13.5" customHeight="1">
      <c r="A634" s="63">
        <v>2013070088</v>
      </c>
      <c r="B634" s="64" t="s">
        <v>975</v>
      </c>
      <c r="C634" s="64" t="s">
        <v>976</v>
      </c>
      <c r="D634" s="52" t="s">
        <v>309</v>
      </c>
      <c r="E634" s="52" t="s">
        <v>75</v>
      </c>
      <c r="F634" s="52" t="s">
        <v>10</v>
      </c>
      <c r="G634" s="52"/>
      <c r="H634" s="52"/>
      <c r="I634" s="56">
        <f t="shared" si="51"/>
        <v>0</v>
      </c>
      <c r="J634" s="55"/>
      <c r="K634" s="55">
        <f>SUMIFS('B0.3.XK'!J:J,'B0.3.XK'!A:A,'B0.SUM (tuần 0)'!$A634)</f>
        <v>0</v>
      </c>
      <c r="L634" s="55"/>
      <c r="M634" s="55">
        <f>SUMIFS('B0.5.GT2'!K:K,'B0.5.GT2'!A:A,'B0.SUM (tuần 0)'!$A634)</f>
        <v>0</v>
      </c>
      <c r="N634" s="55">
        <f>SUMIFS('B0.4.OEM'!J:J,'B0.4.OEM'!A:A,'B0.SUM (tuần 0)'!$A634)</f>
        <v>0</v>
      </c>
      <c r="O634" s="55"/>
      <c r="P634" s="55">
        <f>SUMIFS('B0.8.Online'!J:J,'B0.8.Online'!A:A,'B0.SUM (tuần 0)'!$A634)</f>
        <v>0</v>
      </c>
      <c r="Q634" s="57">
        <f t="shared" si="52"/>
        <v>0</v>
      </c>
      <c r="R634" s="55"/>
      <c r="S634" s="55">
        <f>SUMIFS('B0.3.XK'!K:K,'B0.3.XK'!A:A,'B0.SUM (tuần 0)'!$A634)</f>
        <v>0</v>
      </c>
      <c r="T634" s="55"/>
      <c r="U634" s="55">
        <f>SUMIFS('B0.5.GT2'!K:K,'B0.5.GT2'!A:A,'B0.SUM (tuần 0)'!$A634)</f>
        <v>0</v>
      </c>
      <c r="V634" s="55">
        <f>SUMIFS('B0.4.OEM'!K:K,'B0.4.OEM'!A:A,'B0.SUM (tuần 0)'!$A634)</f>
        <v>0</v>
      </c>
      <c r="W634" s="55"/>
      <c r="X634" s="55">
        <f>SUMIFS('B0.8.Online'!K:K,'B0.8.Online'!A:A,'B0.SUM (tuần 0)'!$A634)</f>
        <v>0</v>
      </c>
      <c r="Y634" s="58">
        <f t="shared" si="53"/>
        <v>0</v>
      </c>
      <c r="Z634" s="55"/>
      <c r="AA634" s="55">
        <f>SUMIFS('B0.3.XK'!L:L,'B0.3.XK'!A:A,'B0.SUM (tuần 0)'!$A634)</f>
        <v>0</v>
      </c>
      <c r="AB634" s="55"/>
      <c r="AC634" s="55">
        <f>SUMIFS('B0.5.GT2'!L:L,'B0.5.GT2'!A:A,'B0.SUM (tuần 0)'!$A634)</f>
        <v>0</v>
      </c>
      <c r="AD634" s="55">
        <f>SUMIFS('B0.4.OEM'!L:L,'B0.4.OEM'!A:A,'B0.SUM (tuần 0)'!$A634)</f>
        <v>0</v>
      </c>
      <c r="AE634" s="55"/>
      <c r="AF634" s="55">
        <f>SUMIFS('B0.8.Online'!L:L,'B0.8.Online'!A:A,'B0.SUM (tuần 0)'!$A634)</f>
        <v>0</v>
      </c>
      <c r="AG634" s="59">
        <f t="shared" si="54"/>
        <v>0</v>
      </c>
      <c r="AH634" s="60"/>
      <c r="AI634" s="60">
        <f>SUMIFS('B0.3.XK'!M:M,'B0.3.XK'!A:A,'B0.SUM (tuần 0)'!$A634)</f>
        <v>0</v>
      </c>
      <c r="AJ634" s="60"/>
      <c r="AK634" s="60">
        <f>SUMIFS('B0.5.GT2'!M:M,'B0.5.GT2'!A:A,'B0.SUM (tuần 0)'!$A634)</f>
        <v>0</v>
      </c>
      <c r="AL634" s="55">
        <f>SUMIFS('B0.4.OEM'!M:M,'B0.4.OEM'!A:A,'B0.SUM (tuần 0)'!$A634)</f>
        <v>0</v>
      </c>
      <c r="AM634" s="60"/>
      <c r="AN634" s="60">
        <f>SUMIFS('B0.8.Online'!M:M,'B0.8.Online'!A:A,'B0.SUM (tuần 0)'!$A634)</f>
        <v>0</v>
      </c>
      <c r="AO634" s="61"/>
      <c r="AP634" s="1">
        <f>SUMIFS('B1.SUM (tuần 4)'!$I:$I,'B1.SUM (tuần 4)'!$A:$A,'B0.SUM (tuần 0)'!$A634)</f>
        <v>0</v>
      </c>
      <c r="AQ634" s="62">
        <f t="shared" si="55"/>
        <v>0</v>
      </c>
    </row>
    <row r="635" spans="1:43" ht="13.5" customHeight="1">
      <c r="A635" s="63">
        <v>2013080004</v>
      </c>
      <c r="B635" s="64" t="s">
        <v>977</v>
      </c>
      <c r="C635" s="64" t="s">
        <v>978</v>
      </c>
      <c r="D635" s="52" t="s">
        <v>309</v>
      </c>
      <c r="E635" s="52" t="s">
        <v>84</v>
      </c>
      <c r="F635" s="52" t="s">
        <v>10</v>
      </c>
      <c r="G635" s="52"/>
      <c r="H635" s="52">
        <v>95702</v>
      </c>
      <c r="I635" s="56">
        <f t="shared" si="51"/>
        <v>0</v>
      </c>
      <c r="J635" s="55"/>
      <c r="K635" s="55">
        <f>SUMIFS('B0.3.XK'!J:J,'B0.3.XK'!A:A,'B0.SUM (tuần 0)'!$A635)</f>
        <v>0</v>
      </c>
      <c r="L635" s="55"/>
      <c r="M635" s="55">
        <f>SUMIFS('B0.5.GT2'!K:K,'B0.5.GT2'!A:A,'B0.SUM (tuần 0)'!$A635)</f>
        <v>0</v>
      </c>
      <c r="N635" s="55">
        <f>SUMIFS('B0.4.OEM'!J:J,'B0.4.OEM'!A:A,'B0.SUM (tuần 0)'!$A635)</f>
        <v>0</v>
      </c>
      <c r="O635" s="55"/>
      <c r="P635" s="55">
        <f>SUMIFS('B0.8.Online'!J:J,'B0.8.Online'!A:A,'B0.SUM (tuần 0)'!$A635)</f>
        <v>0</v>
      </c>
      <c r="Q635" s="57">
        <f t="shared" si="52"/>
        <v>500</v>
      </c>
      <c r="R635" s="55"/>
      <c r="S635" s="55">
        <f>SUMIFS('B0.3.XK'!K:K,'B0.3.XK'!A:A,'B0.SUM (tuần 0)'!$A635)</f>
        <v>0</v>
      </c>
      <c r="T635" s="55"/>
      <c r="U635" s="55">
        <f>SUMIFS('B0.5.GT2'!K:K,'B0.5.GT2'!A:A,'B0.SUM (tuần 0)'!$A635)</f>
        <v>0</v>
      </c>
      <c r="V635" s="55">
        <f>SUMIFS('B0.4.OEM'!K:K,'B0.4.OEM'!A:A,'B0.SUM (tuần 0)'!$A635)</f>
        <v>500</v>
      </c>
      <c r="W635" s="55"/>
      <c r="X635" s="55">
        <f>SUMIFS('B0.8.Online'!K:K,'B0.8.Online'!A:A,'B0.SUM (tuần 0)'!$A635)</f>
        <v>0</v>
      </c>
      <c r="Y635" s="58">
        <f t="shared" si="53"/>
        <v>0</v>
      </c>
      <c r="Z635" s="55"/>
      <c r="AA635" s="55">
        <f>SUMIFS('B0.3.XK'!L:L,'B0.3.XK'!A:A,'B0.SUM (tuần 0)'!$A635)</f>
        <v>0</v>
      </c>
      <c r="AB635" s="55"/>
      <c r="AC635" s="55">
        <f>SUMIFS('B0.5.GT2'!L:L,'B0.5.GT2'!A:A,'B0.SUM (tuần 0)'!$A635)</f>
        <v>0</v>
      </c>
      <c r="AD635" s="55">
        <f>SUMIFS('B0.4.OEM'!L:L,'B0.4.OEM'!A:A,'B0.SUM (tuần 0)'!$A635)</f>
        <v>0</v>
      </c>
      <c r="AE635" s="55"/>
      <c r="AF635" s="55">
        <f>SUMIFS('B0.8.Online'!L:L,'B0.8.Online'!A:A,'B0.SUM (tuần 0)'!$A635)</f>
        <v>0</v>
      </c>
      <c r="AG635" s="59">
        <f t="shared" si="54"/>
        <v>500</v>
      </c>
      <c r="AH635" s="60"/>
      <c r="AI635" s="60">
        <f>SUMIFS('B0.3.XK'!M:M,'B0.3.XK'!A:A,'B0.SUM (tuần 0)'!$A635)</f>
        <v>0</v>
      </c>
      <c r="AJ635" s="60"/>
      <c r="AK635" s="60">
        <f>SUMIFS('B0.5.GT2'!M:M,'B0.5.GT2'!A:A,'B0.SUM (tuần 0)'!$A635)</f>
        <v>0</v>
      </c>
      <c r="AL635" s="55">
        <f>SUMIFS('B0.4.OEM'!M:M,'B0.4.OEM'!A:A,'B0.SUM (tuần 0)'!$A635)</f>
        <v>500</v>
      </c>
      <c r="AM635" s="60"/>
      <c r="AN635" s="60">
        <f>SUMIFS('B0.8.Online'!M:M,'B0.8.Online'!A:A,'B0.SUM (tuần 0)'!$A635)</f>
        <v>0</v>
      </c>
      <c r="AO635" s="61"/>
      <c r="AP635" s="1">
        <f>SUMIFS('B1.SUM (tuần 4)'!$I:$I,'B1.SUM (tuần 4)'!$A:$A,'B0.SUM (tuần 0)'!$A635)</f>
        <v>0</v>
      </c>
      <c r="AQ635" s="62">
        <f t="shared" si="55"/>
        <v>0</v>
      </c>
    </row>
    <row r="636" spans="1:43" ht="13.5" customHeight="1">
      <c r="A636" s="63">
        <v>2013080072</v>
      </c>
      <c r="B636" s="64" t="s">
        <v>979</v>
      </c>
      <c r="C636" s="64" t="s">
        <v>980</v>
      </c>
      <c r="D636" s="52" t="s">
        <v>309</v>
      </c>
      <c r="E636" s="52" t="s">
        <v>84</v>
      </c>
      <c r="F636" s="52" t="s">
        <v>10</v>
      </c>
      <c r="G636" s="52"/>
      <c r="H636" s="52">
        <v>208286</v>
      </c>
      <c r="I636" s="56">
        <f t="shared" si="51"/>
        <v>100</v>
      </c>
      <c r="J636" s="55"/>
      <c r="K636" s="55">
        <f>SUMIFS('B0.3.XK'!J:J,'B0.3.XK'!A:A,'B0.SUM (tuần 0)'!$A636)</f>
        <v>100</v>
      </c>
      <c r="L636" s="55"/>
      <c r="M636" s="55">
        <f>SUMIFS('B0.5.GT2'!K:K,'B0.5.GT2'!A:A,'B0.SUM (tuần 0)'!$A636)</f>
        <v>0</v>
      </c>
      <c r="N636" s="55">
        <f>SUMIFS('B0.4.OEM'!J:J,'B0.4.OEM'!A:A,'B0.SUM (tuần 0)'!$A636)</f>
        <v>0</v>
      </c>
      <c r="O636" s="55"/>
      <c r="P636" s="55">
        <f>SUMIFS('B0.8.Online'!J:J,'B0.8.Online'!A:A,'B0.SUM (tuần 0)'!$A636)</f>
        <v>0</v>
      </c>
      <c r="Q636" s="57">
        <f t="shared" si="52"/>
        <v>0</v>
      </c>
      <c r="R636" s="55"/>
      <c r="S636" s="55">
        <f>SUMIFS('B0.3.XK'!K:K,'B0.3.XK'!A:A,'B0.SUM (tuần 0)'!$A636)</f>
        <v>0</v>
      </c>
      <c r="T636" s="55"/>
      <c r="U636" s="55">
        <f>SUMIFS('B0.5.GT2'!K:K,'B0.5.GT2'!A:A,'B0.SUM (tuần 0)'!$A636)</f>
        <v>0</v>
      </c>
      <c r="V636" s="55">
        <f>SUMIFS('B0.4.OEM'!K:K,'B0.4.OEM'!A:A,'B0.SUM (tuần 0)'!$A636)</f>
        <v>0</v>
      </c>
      <c r="W636" s="55"/>
      <c r="X636" s="55">
        <f>SUMIFS('B0.8.Online'!K:K,'B0.8.Online'!A:A,'B0.SUM (tuần 0)'!$A636)</f>
        <v>0</v>
      </c>
      <c r="Y636" s="58">
        <f t="shared" si="53"/>
        <v>0</v>
      </c>
      <c r="Z636" s="55"/>
      <c r="AA636" s="55">
        <f>SUMIFS('B0.3.XK'!L:L,'B0.3.XK'!A:A,'B0.SUM (tuần 0)'!$A636)</f>
        <v>0</v>
      </c>
      <c r="AB636" s="55"/>
      <c r="AC636" s="55">
        <f>SUMIFS('B0.5.GT2'!L:L,'B0.5.GT2'!A:A,'B0.SUM (tuần 0)'!$A636)</f>
        <v>0</v>
      </c>
      <c r="AD636" s="55">
        <f>SUMIFS('B0.4.OEM'!L:L,'B0.4.OEM'!A:A,'B0.SUM (tuần 0)'!$A636)</f>
        <v>0</v>
      </c>
      <c r="AE636" s="55"/>
      <c r="AF636" s="55">
        <f>SUMIFS('B0.8.Online'!L:L,'B0.8.Online'!A:A,'B0.SUM (tuần 0)'!$A636)</f>
        <v>0</v>
      </c>
      <c r="AG636" s="59">
        <f t="shared" si="54"/>
        <v>0</v>
      </c>
      <c r="AH636" s="60"/>
      <c r="AI636" s="60">
        <f>SUMIFS('B0.3.XK'!M:M,'B0.3.XK'!A:A,'B0.SUM (tuần 0)'!$A636)</f>
        <v>0</v>
      </c>
      <c r="AJ636" s="60"/>
      <c r="AK636" s="60">
        <f>SUMIFS('B0.5.GT2'!M:M,'B0.5.GT2'!A:A,'B0.SUM (tuần 0)'!$A636)</f>
        <v>0</v>
      </c>
      <c r="AL636" s="55">
        <f>SUMIFS('B0.4.OEM'!M:M,'B0.4.OEM'!A:A,'B0.SUM (tuần 0)'!$A636)</f>
        <v>0</v>
      </c>
      <c r="AM636" s="60"/>
      <c r="AN636" s="60">
        <f>SUMIFS('B0.8.Online'!M:M,'B0.8.Online'!A:A,'B0.SUM (tuần 0)'!$A636)</f>
        <v>0</v>
      </c>
      <c r="AO636" s="61"/>
      <c r="AP636" s="1">
        <f>SUMIFS('B1.SUM (tuần 4)'!$I:$I,'B1.SUM (tuần 4)'!$A:$A,'B0.SUM (tuần 0)'!$A636)</f>
        <v>0</v>
      </c>
      <c r="AQ636" s="62">
        <f t="shared" si="55"/>
        <v>100</v>
      </c>
    </row>
    <row r="637" spans="1:43" ht="13.5" customHeight="1">
      <c r="A637" s="63">
        <v>2013080089</v>
      </c>
      <c r="B637" s="64" t="s">
        <v>981</v>
      </c>
      <c r="C637" s="64" t="s">
        <v>982</v>
      </c>
      <c r="D637" s="52" t="s">
        <v>309</v>
      </c>
      <c r="E637" s="52" t="s">
        <v>84</v>
      </c>
      <c r="F637" s="52" t="s">
        <v>10</v>
      </c>
      <c r="G637" s="52"/>
      <c r="H637" s="52">
        <v>86822</v>
      </c>
      <c r="I637" s="56">
        <f t="shared" si="51"/>
        <v>0</v>
      </c>
      <c r="J637" s="55"/>
      <c r="K637" s="55">
        <f>SUMIFS('B0.3.XK'!J:J,'B0.3.XK'!A:A,'B0.SUM (tuần 0)'!$A637)</f>
        <v>0</v>
      </c>
      <c r="L637" s="55"/>
      <c r="M637" s="55">
        <f>SUMIFS('B0.5.GT2'!K:K,'B0.5.GT2'!A:A,'B0.SUM (tuần 0)'!$A637)</f>
        <v>0</v>
      </c>
      <c r="N637" s="55">
        <f>SUMIFS('B0.4.OEM'!J:J,'B0.4.OEM'!A:A,'B0.SUM (tuần 0)'!$A637)</f>
        <v>0</v>
      </c>
      <c r="O637" s="55"/>
      <c r="P637" s="55">
        <f>SUMIFS('B0.8.Online'!J:J,'B0.8.Online'!A:A,'B0.SUM (tuần 0)'!$A637)</f>
        <v>0</v>
      </c>
      <c r="Q637" s="57">
        <f t="shared" si="52"/>
        <v>100</v>
      </c>
      <c r="R637" s="55"/>
      <c r="S637" s="55">
        <f>SUMIFS('B0.3.XK'!K:K,'B0.3.XK'!A:A,'B0.SUM (tuần 0)'!$A637)</f>
        <v>100</v>
      </c>
      <c r="T637" s="55"/>
      <c r="U637" s="55">
        <f>SUMIFS('B0.5.GT2'!K:K,'B0.5.GT2'!A:A,'B0.SUM (tuần 0)'!$A637)</f>
        <v>0</v>
      </c>
      <c r="V637" s="55">
        <f>SUMIFS('B0.4.OEM'!K:K,'B0.4.OEM'!A:A,'B0.SUM (tuần 0)'!$A637)</f>
        <v>0</v>
      </c>
      <c r="W637" s="55"/>
      <c r="X637" s="55">
        <f>SUMIFS('B0.8.Online'!K:K,'B0.8.Online'!A:A,'B0.SUM (tuần 0)'!$A637)</f>
        <v>0</v>
      </c>
      <c r="Y637" s="58">
        <f t="shared" si="53"/>
        <v>0</v>
      </c>
      <c r="Z637" s="55"/>
      <c r="AA637" s="55">
        <f>SUMIFS('B0.3.XK'!L:L,'B0.3.XK'!A:A,'B0.SUM (tuần 0)'!$A637)</f>
        <v>0</v>
      </c>
      <c r="AB637" s="55"/>
      <c r="AC637" s="55">
        <f>SUMIFS('B0.5.GT2'!L:L,'B0.5.GT2'!A:A,'B0.SUM (tuần 0)'!$A637)</f>
        <v>0</v>
      </c>
      <c r="AD637" s="55">
        <f>SUMIFS('B0.4.OEM'!L:L,'B0.4.OEM'!A:A,'B0.SUM (tuần 0)'!$A637)</f>
        <v>0</v>
      </c>
      <c r="AE637" s="55"/>
      <c r="AF637" s="55">
        <f>SUMIFS('B0.8.Online'!L:L,'B0.8.Online'!A:A,'B0.SUM (tuần 0)'!$A637)</f>
        <v>0</v>
      </c>
      <c r="AG637" s="59">
        <f t="shared" si="54"/>
        <v>0</v>
      </c>
      <c r="AH637" s="60"/>
      <c r="AI637" s="60">
        <f>SUMIFS('B0.3.XK'!M:M,'B0.3.XK'!A:A,'B0.SUM (tuần 0)'!$A637)</f>
        <v>0</v>
      </c>
      <c r="AJ637" s="60"/>
      <c r="AK637" s="60">
        <f>SUMIFS('B0.5.GT2'!M:M,'B0.5.GT2'!A:A,'B0.SUM (tuần 0)'!$A637)</f>
        <v>0</v>
      </c>
      <c r="AL637" s="55">
        <f>SUMIFS('B0.4.OEM'!M:M,'B0.4.OEM'!A:A,'B0.SUM (tuần 0)'!$A637)</f>
        <v>0</v>
      </c>
      <c r="AM637" s="60"/>
      <c r="AN637" s="60">
        <f>SUMIFS('B0.8.Online'!M:M,'B0.8.Online'!A:A,'B0.SUM (tuần 0)'!$A637)</f>
        <v>0</v>
      </c>
      <c r="AO637" s="61"/>
      <c r="AP637" s="1">
        <f>SUMIFS('B1.SUM (tuần 4)'!$I:$I,'B1.SUM (tuần 4)'!$A:$A,'B0.SUM (tuần 0)'!$A637)</f>
        <v>0</v>
      </c>
      <c r="AQ637" s="62">
        <f t="shared" si="55"/>
        <v>0</v>
      </c>
    </row>
    <row r="638" spans="1:43" ht="13.5" customHeight="1">
      <c r="A638" s="63">
        <v>2013080092</v>
      </c>
      <c r="B638" s="64" t="s">
        <v>983</v>
      </c>
      <c r="C638" s="64" t="s">
        <v>984</v>
      </c>
      <c r="D638" s="52" t="s">
        <v>309</v>
      </c>
      <c r="E638" s="52" t="s">
        <v>84</v>
      </c>
      <c r="F638" s="52" t="s">
        <v>10</v>
      </c>
      <c r="G638" s="52"/>
      <c r="H638" s="52"/>
      <c r="I638" s="56">
        <f t="shared" si="51"/>
        <v>0</v>
      </c>
      <c r="J638" s="55"/>
      <c r="K638" s="55">
        <f>SUMIFS('B0.3.XK'!J:J,'B0.3.XK'!A:A,'B0.SUM (tuần 0)'!$A638)</f>
        <v>0</v>
      </c>
      <c r="L638" s="55"/>
      <c r="M638" s="55">
        <f>SUMIFS('B0.5.GT2'!K:K,'B0.5.GT2'!A:A,'B0.SUM (tuần 0)'!$A638)</f>
        <v>0</v>
      </c>
      <c r="N638" s="55">
        <f>SUMIFS('B0.4.OEM'!J:J,'B0.4.OEM'!A:A,'B0.SUM (tuần 0)'!$A638)</f>
        <v>0</v>
      </c>
      <c r="O638" s="55"/>
      <c r="P638" s="55">
        <f>SUMIFS('B0.8.Online'!J:J,'B0.8.Online'!A:A,'B0.SUM (tuần 0)'!$A638)</f>
        <v>0</v>
      </c>
      <c r="Q638" s="57">
        <f t="shared" si="52"/>
        <v>0</v>
      </c>
      <c r="R638" s="55"/>
      <c r="S638" s="55">
        <f>SUMIFS('B0.3.XK'!K:K,'B0.3.XK'!A:A,'B0.SUM (tuần 0)'!$A638)</f>
        <v>0</v>
      </c>
      <c r="T638" s="55"/>
      <c r="U638" s="55">
        <f>SUMIFS('B0.5.GT2'!K:K,'B0.5.GT2'!A:A,'B0.SUM (tuần 0)'!$A638)</f>
        <v>0</v>
      </c>
      <c r="V638" s="55">
        <f>SUMIFS('B0.4.OEM'!K:K,'B0.4.OEM'!A:A,'B0.SUM (tuần 0)'!$A638)</f>
        <v>0</v>
      </c>
      <c r="W638" s="55"/>
      <c r="X638" s="55">
        <f>SUMIFS('B0.8.Online'!K:K,'B0.8.Online'!A:A,'B0.SUM (tuần 0)'!$A638)</f>
        <v>0</v>
      </c>
      <c r="Y638" s="58">
        <f t="shared" si="53"/>
        <v>0</v>
      </c>
      <c r="Z638" s="55"/>
      <c r="AA638" s="55">
        <f>SUMIFS('B0.3.XK'!L:L,'B0.3.XK'!A:A,'B0.SUM (tuần 0)'!$A638)</f>
        <v>0</v>
      </c>
      <c r="AB638" s="55"/>
      <c r="AC638" s="55">
        <f>SUMIFS('B0.5.GT2'!L:L,'B0.5.GT2'!A:A,'B0.SUM (tuần 0)'!$A638)</f>
        <v>0</v>
      </c>
      <c r="AD638" s="55">
        <f>SUMIFS('B0.4.OEM'!L:L,'B0.4.OEM'!A:A,'B0.SUM (tuần 0)'!$A638)</f>
        <v>0</v>
      </c>
      <c r="AE638" s="55"/>
      <c r="AF638" s="55">
        <f>SUMIFS('B0.8.Online'!L:L,'B0.8.Online'!A:A,'B0.SUM (tuần 0)'!$A638)</f>
        <v>0</v>
      </c>
      <c r="AG638" s="59">
        <f t="shared" si="54"/>
        <v>0</v>
      </c>
      <c r="AH638" s="60"/>
      <c r="AI638" s="60">
        <f>SUMIFS('B0.3.XK'!M:M,'B0.3.XK'!A:A,'B0.SUM (tuần 0)'!$A638)</f>
        <v>0</v>
      </c>
      <c r="AJ638" s="60"/>
      <c r="AK638" s="60">
        <f>SUMIFS('B0.5.GT2'!M:M,'B0.5.GT2'!A:A,'B0.SUM (tuần 0)'!$A638)</f>
        <v>0</v>
      </c>
      <c r="AL638" s="55">
        <f>SUMIFS('B0.4.OEM'!M:M,'B0.4.OEM'!A:A,'B0.SUM (tuần 0)'!$A638)</f>
        <v>0</v>
      </c>
      <c r="AM638" s="60"/>
      <c r="AN638" s="60">
        <f>SUMIFS('B0.8.Online'!M:M,'B0.8.Online'!A:A,'B0.SUM (tuần 0)'!$A638)</f>
        <v>0</v>
      </c>
      <c r="AO638" s="61"/>
      <c r="AP638" s="1">
        <f>SUMIFS('B1.SUM (tuần 4)'!$I:$I,'B1.SUM (tuần 4)'!$A:$A,'B0.SUM (tuần 0)'!$A638)</f>
        <v>0</v>
      </c>
      <c r="AQ638" s="62">
        <f t="shared" si="55"/>
        <v>0</v>
      </c>
    </row>
    <row r="639" spans="1:43" ht="13.5" customHeight="1">
      <c r="A639" s="63">
        <v>2013080100</v>
      </c>
      <c r="B639" s="64" t="s">
        <v>985</v>
      </c>
      <c r="C639" s="64" t="s">
        <v>986</v>
      </c>
      <c r="D639" s="52" t="s">
        <v>309</v>
      </c>
      <c r="E639" s="52" t="s">
        <v>84</v>
      </c>
      <c r="F639" s="52" t="s">
        <v>10</v>
      </c>
      <c r="G639" s="52"/>
      <c r="H639" s="52">
        <v>96031</v>
      </c>
      <c r="I639" s="56">
        <f t="shared" si="51"/>
        <v>0</v>
      </c>
      <c r="J639" s="55"/>
      <c r="K639" s="55">
        <f>SUMIFS('B0.3.XK'!J:J,'B0.3.XK'!A:A,'B0.SUM (tuần 0)'!$A639)</f>
        <v>0</v>
      </c>
      <c r="L639" s="55"/>
      <c r="M639" s="55">
        <f>SUMIFS('B0.5.GT2'!K:K,'B0.5.GT2'!A:A,'B0.SUM (tuần 0)'!$A639)</f>
        <v>0</v>
      </c>
      <c r="N639" s="55">
        <f>SUMIFS('B0.4.OEM'!J:J,'B0.4.OEM'!A:A,'B0.SUM (tuần 0)'!$A639)</f>
        <v>0</v>
      </c>
      <c r="O639" s="55"/>
      <c r="P639" s="55">
        <f>SUMIFS('B0.8.Online'!J:J,'B0.8.Online'!A:A,'B0.SUM (tuần 0)'!$A639)</f>
        <v>0</v>
      </c>
      <c r="Q639" s="57">
        <f t="shared" si="52"/>
        <v>500</v>
      </c>
      <c r="R639" s="55"/>
      <c r="S639" s="55">
        <f>SUMIFS('B0.3.XK'!K:K,'B0.3.XK'!A:A,'B0.SUM (tuần 0)'!$A639)</f>
        <v>500</v>
      </c>
      <c r="T639" s="55"/>
      <c r="U639" s="55">
        <f>SUMIFS('B0.5.GT2'!K:K,'B0.5.GT2'!A:A,'B0.SUM (tuần 0)'!$A639)</f>
        <v>0</v>
      </c>
      <c r="V639" s="55">
        <f>SUMIFS('B0.4.OEM'!K:K,'B0.4.OEM'!A:A,'B0.SUM (tuần 0)'!$A639)</f>
        <v>0</v>
      </c>
      <c r="W639" s="55"/>
      <c r="X639" s="55">
        <f>SUMIFS('B0.8.Online'!K:K,'B0.8.Online'!A:A,'B0.SUM (tuần 0)'!$A639)</f>
        <v>0</v>
      </c>
      <c r="Y639" s="58">
        <f t="shared" si="53"/>
        <v>0</v>
      </c>
      <c r="Z639" s="55"/>
      <c r="AA639" s="55">
        <f>SUMIFS('B0.3.XK'!L:L,'B0.3.XK'!A:A,'B0.SUM (tuần 0)'!$A639)</f>
        <v>0</v>
      </c>
      <c r="AB639" s="55"/>
      <c r="AC639" s="55">
        <f>SUMIFS('B0.5.GT2'!L:L,'B0.5.GT2'!A:A,'B0.SUM (tuần 0)'!$A639)</f>
        <v>0</v>
      </c>
      <c r="AD639" s="55">
        <f>SUMIFS('B0.4.OEM'!L:L,'B0.4.OEM'!A:A,'B0.SUM (tuần 0)'!$A639)</f>
        <v>0</v>
      </c>
      <c r="AE639" s="55"/>
      <c r="AF639" s="55">
        <f>SUMIFS('B0.8.Online'!L:L,'B0.8.Online'!A:A,'B0.SUM (tuần 0)'!$A639)</f>
        <v>0</v>
      </c>
      <c r="AG639" s="59">
        <f t="shared" si="54"/>
        <v>0</v>
      </c>
      <c r="AH639" s="60"/>
      <c r="AI639" s="60">
        <f>SUMIFS('B0.3.XK'!M:M,'B0.3.XK'!A:A,'B0.SUM (tuần 0)'!$A639)</f>
        <v>0</v>
      </c>
      <c r="AJ639" s="60"/>
      <c r="AK639" s="60">
        <f>SUMIFS('B0.5.GT2'!M:M,'B0.5.GT2'!A:A,'B0.SUM (tuần 0)'!$A639)</f>
        <v>0</v>
      </c>
      <c r="AL639" s="55">
        <f>SUMIFS('B0.4.OEM'!M:M,'B0.4.OEM'!A:A,'B0.SUM (tuần 0)'!$A639)</f>
        <v>0</v>
      </c>
      <c r="AM639" s="60"/>
      <c r="AN639" s="60">
        <f>SUMIFS('B0.8.Online'!M:M,'B0.8.Online'!A:A,'B0.SUM (tuần 0)'!$A639)</f>
        <v>0</v>
      </c>
      <c r="AO639" s="61"/>
      <c r="AP639" s="1">
        <f>SUMIFS('B1.SUM (tuần 4)'!$I:$I,'B1.SUM (tuần 4)'!$A:$A,'B0.SUM (tuần 0)'!$A639)</f>
        <v>0</v>
      </c>
      <c r="AQ639" s="62">
        <f t="shared" si="55"/>
        <v>0</v>
      </c>
    </row>
    <row r="640" spans="1:43" ht="13.5" customHeight="1">
      <c r="A640" s="63">
        <v>2013080116</v>
      </c>
      <c r="B640" s="64" t="s">
        <v>987</v>
      </c>
      <c r="C640" s="64" t="s">
        <v>986</v>
      </c>
      <c r="D640" s="52" t="s">
        <v>309</v>
      </c>
      <c r="E640" s="52" t="s">
        <v>84</v>
      </c>
      <c r="F640" s="52" t="s">
        <v>10</v>
      </c>
      <c r="G640" s="52"/>
      <c r="H640" s="52">
        <v>92084</v>
      </c>
      <c r="I640" s="56">
        <f t="shared" si="51"/>
        <v>0</v>
      </c>
      <c r="J640" s="55"/>
      <c r="K640" s="55">
        <f>SUMIFS('B0.3.XK'!J:J,'B0.3.XK'!A:A,'B0.SUM (tuần 0)'!$A640)</f>
        <v>0</v>
      </c>
      <c r="L640" s="55"/>
      <c r="M640" s="55">
        <f>SUMIFS('B0.5.GT2'!K:K,'B0.5.GT2'!A:A,'B0.SUM (tuần 0)'!$A640)</f>
        <v>0</v>
      </c>
      <c r="N640" s="55">
        <f>SUMIFS('B0.4.OEM'!J:J,'B0.4.OEM'!A:A,'B0.SUM (tuần 0)'!$A640)</f>
        <v>0</v>
      </c>
      <c r="O640" s="55"/>
      <c r="P640" s="55">
        <f>SUMIFS('B0.8.Online'!J:J,'B0.8.Online'!A:A,'B0.SUM (tuần 0)'!$A640)</f>
        <v>0</v>
      </c>
      <c r="Q640" s="57">
        <f t="shared" si="52"/>
        <v>0</v>
      </c>
      <c r="R640" s="55"/>
      <c r="S640" s="55">
        <f>SUMIFS('B0.3.XK'!K:K,'B0.3.XK'!A:A,'B0.SUM (tuần 0)'!$A640)</f>
        <v>0</v>
      </c>
      <c r="T640" s="55"/>
      <c r="U640" s="55">
        <f>SUMIFS('B0.5.GT2'!K:K,'B0.5.GT2'!A:A,'B0.SUM (tuần 0)'!$A640)</f>
        <v>0</v>
      </c>
      <c r="V640" s="55">
        <f>SUMIFS('B0.4.OEM'!K:K,'B0.4.OEM'!A:A,'B0.SUM (tuần 0)'!$A640)</f>
        <v>0</v>
      </c>
      <c r="W640" s="55"/>
      <c r="X640" s="55">
        <f>SUMIFS('B0.8.Online'!K:K,'B0.8.Online'!A:A,'B0.SUM (tuần 0)'!$A640)</f>
        <v>0</v>
      </c>
      <c r="Y640" s="58">
        <f t="shared" si="53"/>
        <v>0</v>
      </c>
      <c r="Z640" s="55"/>
      <c r="AA640" s="55">
        <f>SUMIFS('B0.3.XK'!L:L,'B0.3.XK'!A:A,'B0.SUM (tuần 0)'!$A640)</f>
        <v>0</v>
      </c>
      <c r="AB640" s="55"/>
      <c r="AC640" s="55">
        <f>SUMIFS('B0.5.GT2'!L:L,'B0.5.GT2'!A:A,'B0.SUM (tuần 0)'!$A640)</f>
        <v>0</v>
      </c>
      <c r="AD640" s="55">
        <f>SUMIFS('B0.4.OEM'!L:L,'B0.4.OEM'!A:A,'B0.SUM (tuần 0)'!$A640)</f>
        <v>0</v>
      </c>
      <c r="AE640" s="55"/>
      <c r="AF640" s="55">
        <f>SUMIFS('B0.8.Online'!L:L,'B0.8.Online'!A:A,'B0.SUM (tuần 0)'!$A640)</f>
        <v>0</v>
      </c>
      <c r="AG640" s="59">
        <f t="shared" si="54"/>
        <v>0</v>
      </c>
      <c r="AH640" s="60"/>
      <c r="AI640" s="60">
        <f>SUMIFS('B0.3.XK'!M:M,'B0.3.XK'!A:A,'B0.SUM (tuần 0)'!$A640)</f>
        <v>0</v>
      </c>
      <c r="AJ640" s="60"/>
      <c r="AK640" s="60">
        <f>SUMIFS('B0.5.GT2'!M:M,'B0.5.GT2'!A:A,'B0.SUM (tuần 0)'!$A640)</f>
        <v>0</v>
      </c>
      <c r="AL640" s="55">
        <f>SUMIFS('B0.4.OEM'!M:M,'B0.4.OEM'!A:A,'B0.SUM (tuần 0)'!$A640)</f>
        <v>0</v>
      </c>
      <c r="AM640" s="60"/>
      <c r="AN640" s="60">
        <f>SUMIFS('B0.8.Online'!M:M,'B0.8.Online'!A:A,'B0.SUM (tuần 0)'!$A640)</f>
        <v>0</v>
      </c>
      <c r="AO640" s="61"/>
      <c r="AP640" s="1">
        <f>SUMIFS('B1.SUM (tuần 4)'!$I:$I,'B1.SUM (tuần 4)'!$A:$A,'B0.SUM (tuần 0)'!$A640)</f>
        <v>0</v>
      </c>
      <c r="AQ640" s="62">
        <f t="shared" si="55"/>
        <v>0</v>
      </c>
    </row>
    <row r="641" spans="1:43" ht="13.5" customHeight="1">
      <c r="A641" s="63">
        <v>2013080144</v>
      </c>
      <c r="B641" s="64" t="s">
        <v>988</v>
      </c>
      <c r="C641" s="64" t="s">
        <v>989</v>
      </c>
      <c r="D641" s="52" t="s">
        <v>309</v>
      </c>
      <c r="E641" s="52" t="s">
        <v>84</v>
      </c>
      <c r="F641" s="52" t="s">
        <v>10</v>
      </c>
      <c r="G641" s="52"/>
      <c r="H641" s="52">
        <v>9866</v>
      </c>
      <c r="I641" s="56">
        <f t="shared" si="51"/>
        <v>0</v>
      </c>
      <c r="J641" s="55"/>
      <c r="K641" s="55">
        <f>SUMIFS('B0.3.XK'!J:J,'B0.3.XK'!A:A,'B0.SUM (tuần 0)'!$A641)</f>
        <v>0</v>
      </c>
      <c r="L641" s="55"/>
      <c r="M641" s="55">
        <f>SUMIFS('B0.5.GT2'!K:K,'B0.5.GT2'!A:A,'B0.SUM (tuần 0)'!$A641)</f>
        <v>0</v>
      </c>
      <c r="N641" s="55">
        <f>SUMIFS('B0.4.OEM'!J:J,'B0.4.OEM'!A:A,'B0.SUM (tuần 0)'!$A641)</f>
        <v>0</v>
      </c>
      <c r="O641" s="55"/>
      <c r="P641" s="55">
        <f>SUMIFS('B0.8.Online'!J:J,'B0.8.Online'!A:A,'B0.SUM (tuần 0)'!$A641)</f>
        <v>0</v>
      </c>
      <c r="Q641" s="57">
        <f t="shared" si="52"/>
        <v>0</v>
      </c>
      <c r="R641" s="55"/>
      <c r="S641" s="55">
        <f>SUMIFS('B0.3.XK'!K:K,'B0.3.XK'!A:A,'B0.SUM (tuần 0)'!$A641)</f>
        <v>0</v>
      </c>
      <c r="T641" s="55"/>
      <c r="U641" s="55">
        <f>SUMIFS('B0.5.GT2'!K:K,'B0.5.GT2'!A:A,'B0.SUM (tuần 0)'!$A641)</f>
        <v>0</v>
      </c>
      <c r="V641" s="55">
        <f>SUMIFS('B0.4.OEM'!K:K,'B0.4.OEM'!A:A,'B0.SUM (tuần 0)'!$A641)</f>
        <v>0</v>
      </c>
      <c r="W641" s="55"/>
      <c r="X641" s="55">
        <f>SUMIFS('B0.8.Online'!K:K,'B0.8.Online'!A:A,'B0.SUM (tuần 0)'!$A641)</f>
        <v>0</v>
      </c>
      <c r="Y641" s="58">
        <f t="shared" si="53"/>
        <v>0</v>
      </c>
      <c r="Z641" s="55"/>
      <c r="AA641" s="55">
        <f>SUMIFS('B0.3.XK'!L:L,'B0.3.XK'!A:A,'B0.SUM (tuần 0)'!$A641)</f>
        <v>0</v>
      </c>
      <c r="AB641" s="55"/>
      <c r="AC641" s="55">
        <f>SUMIFS('B0.5.GT2'!L:L,'B0.5.GT2'!A:A,'B0.SUM (tuần 0)'!$A641)</f>
        <v>0</v>
      </c>
      <c r="AD641" s="55">
        <f>SUMIFS('B0.4.OEM'!L:L,'B0.4.OEM'!A:A,'B0.SUM (tuần 0)'!$A641)</f>
        <v>0</v>
      </c>
      <c r="AE641" s="55"/>
      <c r="AF641" s="55">
        <f>SUMIFS('B0.8.Online'!L:L,'B0.8.Online'!A:A,'B0.SUM (tuần 0)'!$A641)</f>
        <v>0</v>
      </c>
      <c r="AG641" s="59">
        <f t="shared" si="54"/>
        <v>0</v>
      </c>
      <c r="AH641" s="60"/>
      <c r="AI641" s="60">
        <f>SUMIFS('B0.3.XK'!M:M,'B0.3.XK'!A:A,'B0.SUM (tuần 0)'!$A641)</f>
        <v>0</v>
      </c>
      <c r="AJ641" s="60"/>
      <c r="AK641" s="60">
        <f>SUMIFS('B0.5.GT2'!M:M,'B0.5.GT2'!A:A,'B0.SUM (tuần 0)'!$A641)</f>
        <v>0</v>
      </c>
      <c r="AL641" s="55">
        <f>SUMIFS('B0.4.OEM'!M:M,'B0.4.OEM'!A:A,'B0.SUM (tuần 0)'!$A641)</f>
        <v>0</v>
      </c>
      <c r="AM641" s="60"/>
      <c r="AN641" s="60">
        <f>SUMIFS('B0.8.Online'!M:M,'B0.8.Online'!A:A,'B0.SUM (tuần 0)'!$A641)</f>
        <v>0</v>
      </c>
      <c r="AO641" s="61"/>
      <c r="AP641" s="1">
        <f>SUMIFS('B1.SUM (tuần 4)'!$I:$I,'B1.SUM (tuần 4)'!$A:$A,'B0.SUM (tuần 0)'!$A641)</f>
        <v>0</v>
      </c>
      <c r="AQ641" s="62">
        <f t="shared" si="55"/>
        <v>0</v>
      </c>
    </row>
    <row r="642" spans="1:43" ht="13.5" customHeight="1">
      <c r="A642" s="63">
        <v>2013080153</v>
      </c>
      <c r="B642" s="64" t="s">
        <v>990</v>
      </c>
      <c r="C642" s="64" t="s">
        <v>991</v>
      </c>
      <c r="D642" s="52" t="s">
        <v>309</v>
      </c>
      <c r="E642" s="52" t="s">
        <v>84</v>
      </c>
      <c r="F642" s="52" t="s">
        <v>10</v>
      </c>
      <c r="G642" s="52"/>
      <c r="H642" s="52"/>
      <c r="I642" s="56">
        <f t="shared" si="51"/>
        <v>0</v>
      </c>
      <c r="J642" s="55"/>
      <c r="K642" s="55">
        <f>SUMIFS('B0.3.XK'!J:J,'B0.3.XK'!A:A,'B0.SUM (tuần 0)'!$A642)</f>
        <v>0</v>
      </c>
      <c r="L642" s="55"/>
      <c r="M642" s="55">
        <f>SUMIFS('B0.5.GT2'!K:K,'B0.5.GT2'!A:A,'B0.SUM (tuần 0)'!$A642)</f>
        <v>0</v>
      </c>
      <c r="N642" s="55">
        <f>SUMIFS('B0.4.OEM'!J:J,'B0.4.OEM'!A:A,'B0.SUM (tuần 0)'!$A642)</f>
        <v>0</v>
      </c>
      <c r="O642" s="55"/>
      <c r="P642" s="55">
        <f>SUMIFS('B0.8.Online'!J:J,'B0.8.Online'!A:A,'B0.SUM (tuần 0)'!$A642)</f>
        <v>0</v>
      </c>
      <c r="Q642" s="57">
        <f t="shared" si="52"/>
        <v>0</v>
      </c>
      <c r="R642" s="55"/>
      <c r="S642" s="55">
        <f>SUMIFS('B0.3.XK'!K:K,'B0.3.XK'!A:A,'B0.SUM (tuần 0)'!$A642)</f>
        <v>0</v>
      </c>
      <c r="T642" s="55"/>
      <c r="U642" s="55">
        <f>SUMIFS('B0.5.GT2'!K:K,'B0.5.GT2'!A:A,'B0.SUM (tuần 0)'!$A642)</f>
        <v>0</v>
      </c>
      <c r="V642" s="55">
        <f>SUMIFS('B0.4.OEM'!K:K,'B0.4.OEM'!A:A,'B0.SUM (tuần 0)'!$A642)</f>
        <v>0</v>
      </c>
      <c r="W642" s="55"/>
      <c r="X642" s="55">
        <f>SUMIFS('B0.8.Online'!K:K,'B0.8.Online'!A:A,'B0.SUM (tuần 0)'!$A642)</f>
        <v>0</v>
      </c>
      <c r="Y642" s="58">
        <f t="shared" si="53"/>
        <v>0</v>
      </c>
      <c r="Z642" s="55"/>
      <c r="AA642" s="55">
        <f>SUMIFS('B0.3.XK'!L:L,'B0.3.XK'!A:A,'B0.SUM (tuần 0)'!$A642)</f>
        <v>0</v>
      </c>
      <c r="AB642" s="55"/>
      <c r="AC642" s="55">
        <f>SUMIFS('B0.5.GT2'!L:L,'B0.5.GT2'!A:A,'B0.SUM (tuần 0)'!$A642)</f>
        <v>0</v>
      </c>
      <c r="AD642" s="55">
        <f>SUMIFS('B0.4.OEM'!L:L,'B0.4.OEM'!A:A,'B0.SUM (tuần 0)'!$A642)</f>
        <v>0</v>
      </c>
      <c r="AE642" s="55"/>
      <c r="AF642" s="55">
        <f>SUMIFS('B0.8.Online'!L:L,'B0.8.Online'!A:A,'B0.SUM (tuần 0)'!$A642)</f>
        <v>0</v>
      </c>
      <c r="AG642" s="59">
        <f t="shared" si="54"/>
        <v>0</v>
      </c>
      <c r="AH642" s="60"/>
      <c r="AI642" s="60">
        <f>SUMIFS('B0.3.XK'!M:M,'B0.3.XK'!A:A,'B0.SUM (tuần 0)'!$A642)</f>
        <v>0</v>
      </c>
      <c r="AJ642" s="60"/>
      <c r="AK642" s="60">
        <f>SUMIFS('B0.5.GT2'!M:M,'B0.5.GT2'!A:A,'B0.SUM (tuần 0)'!$A642)</f>
        <v>0</v>
      </c>
      <c r="AL642" s="55">
        <f>SUMIFS('B0.4.OEM'!M:M,'B0.4.OEM'!A:A,'B0.SUM (tuần 0)'!$A642)</f>
        <v>0</v>
      </c>
      <c r="AM642" s="60"/>
      <c r="AN642" s="60">
        <f>SUMIFS('B0.8.Online'!M:M,'B0.8.Online'!A:A,'B0.SUM (tuần 0)'!$A642)</f>
        <v>0</v>
      </c>
      <c r="AO642" s="61"/>
      <c r="AP642" s="1">
        <f>SUMIFS('B1.SUM (tuần 4)'!$I:$I,'B1.SUM (tuần 4)'!$A:$A,'B0.SUM (tuần 0)'!$A642)</f>
        <v>0</v>
      </c>
      <c r="AQ642" s="62">
        <f t="shared" si="55"/>
        <v>0</v>
      </c>
    </row>
    <row r="643" spans="1:43" ht="13.5" customHeight="1">
      <c r="A643" s="63">
        <v>2013080222</v>
      </c>
      <c r="B643" s="64" t="s">
        <v>992</v>
      </c>
      <c r="C643" s="64" t="s">
        <v>993</v>
      </c>
      <c r="D643" s="52" t="s">
        <v>309</v>
      </c>
      <c r="E643" s="52" t="s">
        <v>84</v>
      </c>
      <c r="F643" s="52" t="s">
        <v>10</v>
      </c>
      <c r="G643" s="52"/>
      <c r="H643" s="52">
        <v>92084</v>
      </c>
      <c r="I643" s="56">
        <f t="shared" si="51"/>
        <v>200</v>
      </c>
      <c r="J643" s="55"/>
      <c r="K643" s="55">
        <f>SUMIFS('B0.3.XK'!J:J,'B0.3.XK'!A:A,'B0.SUM (tuần 0)'!$A643)</f>
        <v>200</v>
      </c>
      <c r="L643" s="55"/>
      <c r="M643" s="55">
        <f>SUMIFS('B0.5.GT2'!K:K,'B0.5.GT2'!A:A,'B0.SUM (tuần 0)'!$A643)</f>
        <v>0</v>
      </c>
      <c r="N643" s="55">
        <f>SUMIFS('B0.4.OEM'!J:J,'B0.4.OEM'!A:A,'B0.SUM (tuần 0)'!$A643)</f>
        <v>0</v>
      </c>
      <c r="O643" s="55"/>
      <c r="P643" s="55">
        <f>SUMIFS('B0.8.Online'!J:J,'B0.8.Online'!A:A,'B0.SUM (tuần 0)'!$A643)</f>
        <v>0</v>
      </c>
      <c r="Q643" s="57">
        <f t="shared" si="52"/>
        <v>0</v>
      </c>
      <c r="R643" s="55"/>
      <c r="S643" s="55">
        <f>SUMIFS('B0.3.XK'!K:K,'B0.3.XK'!A:A,'B0.SUM (tuần 0)'!$A643)</f>
        <v>0</v>
      </c>
      <c r="T643" s="55"/>
      <c r="U643" s="55">
        <f>SUMIFS('B0.5.GT2'!K:K,'B0.5.GT2'!A:A,'B0.SUM (tuần 0)'!$A643)</f>
        <v>0</v>
      </c>
      <c r="V643" s="55">
        <f>SUMIFS('B0.4.OEM'!K:K,'B0.4.OEM'!A:A,'B0.SUM (tuần 0)'!$A643)</f>
        <v>0</v>
      </c>
      <c r="W643" s="55"/>
      <c r="X643" s="55">
        <f>SUMIFS('B0.8.Online'!K:K,'B0.8.Online'!A:A,'B0.SUM (tuần 0)'!$A643)</f>
        <v>0</v>
      </c>
      <c r="Y643" s="58">
        <f t="shared" si="53"/>
        <v>0</v>
      </c>
      <c r="Z643" s="55"/>
      <c r="AA643" s="55">
        <f>SUMIFS('B0.3.XK'!L:L,'B0.3.XK'!A:A,'B0.SUM (tuần 0)'!$A643)</f>
        <v>0</v>
      </c>
      <c r="AB643" s="55"/>
      <c r="AC643" s="55">
        <f>SUMIFS('B0.5.GT2'!L:L,'B0.5.GT2'!A:A,'B0.SUM (tuần 0)'!$A643)</f>
        <v>0</v>
      </c>
      <c r="AD643" s="55">
        <f>SUMIFS('B0.4.OEM'!L:L,'B0.4.OEM'!A:A,'B0.SUM (tuần 0)'!$A643)</f>
        <v>0</v>
      </c>
      <c r="AE643" s="55"/>
      <c r="AF643" s="55">
        <f>SUMIFS('B0.8.Online'!L:L,'B0.8.Online'!A:A,'B0.SUM (tuần 0)'!$A643)</f>
        <v>0</v>
      </c>
      <c r="AG643" s="59">
        <f t="shared" si="54"/>
        <v>0</v>
      </c>
      <c r="AH643" s="60"/>
      <c r="AI643" s="60">
        <f>SUMIFS('B0.3.XK'!M:M,'B0.3.XK'!A:A,'B0.SUM (tuần 0)'!$A643)</f>
        <v>0</v>
      </c>
      <c r="AJ643" s="60"/>
      <c r="AK643" s="60">
        <f>SUMIFS('B0.5.GT2'!M:M,'B0.5.GT2'!A:A,'B0.SUM (tuần 0)'!$A643)</f>
        <v>0</v>
      </c>
      <c r="AL643" s="55">
        <f>SUMIFS('B0.4.OEM'!M:M,'B0.4.OEM'!A:A,'B0.SUM (tuần 0)'!$A643)</f>
        <v>0</v>
      </c>
      <c r="AM643" s="60"/>
      <c r="AN643" s="60">
        <f>SUMIFS('B0.8.Online'!M:M,'B0.8.Online'!A:A,'B0.SUM (tuần 0)'!$A643)</f>
        <v>0</v>
      </c>
      <c r="AO643" s="61"/>
      <c r="AP643" s="1">
        <f>SUMIFS('B1.SUM (tuần 4)'!$I:$I,'B1.SUM (tuần 4)'!$A:$A,'B0.SUM (tuần 0)'!$A643)</f>
        <v>0</v>
      </c>
      <c r="AQ643" s="62">
        <f t="shared" si="55"/>
        <v>200</v>
      </c>
    </row>
    <row r="644" spans="1:43" ht="13.5" customHeight="1">
      <c r="A644" s="63">
        <v>2013090010</v>
      </c>
      <c r="B644" s="64" t="s">
        <v>829</v>
      </c>
      <c r="C644" s="64" t="s">
        <v>830</v>
      </c>
      <c r="D644" s="52" t="s">
        <v>309</v>
      </c>
      <c r="E644" s="52" t="s">
        <v>747</v>
      </c>
      <c r="F644" s="52" t="s">
        <v>10</v>
      </c>
      <c r="G644" s="52"/>
      <c r="H644" s="52">
        <v>7926</v>
      </c>
      <c r="I644" s="56">
        <f t="shared" si="51"/>
        <v>0</v>
      </c>
      <c r="J644" s="55"/>
      <c r="K644" s="55">
        <f>SUMIFS('B0.3.XK'!J:J,'B0.3.XK'!A:A,'B0.SUM (tuần 0)'!$A644)</f>
        <v>0</v>
      </c>
      <c r="L644" s="55"/>
      <c r="M644" s="55">
        <f>SUMIFS('B0.5.GT2'!K:K,'B0.5.GT2'!A:A,'B0.SUM (tuần 0)'!$A644)</f>
        <v>0</v>
      </c>
      <c r="N644" s="55">
        <f>SUMIFS('B0.4.OEM'!J:J,'B0.4.OEM'!A:A,'B0.SUM (tuần 0)'!$A644)</f>
        <v>0</v>
      </c>
      <c r="O644" s="55"/>
      <c r="P644" s="55">
        <f>SUMIFS('B0.8.Online'!J:J,'B0.8.Online'!A:A,'B0.SUM (tuần 0)'!$A644)</f>
        <v>0</v>
      </c>
      <c r="Q644" s="57">
        <f t="shared" si="52"/>
        <v>0</v>
      </c>
      <c r="R644" s="55"/>
      <c r="S644" s="55">
        <f>SUMIFS('B0.3.XK'!K:K,'B0.3.XK'!A:A,'B0.SUM (tuần 0)'!$A644)</f>
        <v>0</v>
      </c>
      <c r="T644" s="55"/>
      <c r="U644" s="55">
        <f>SUMIFS('B0.5.GT2'!K:K,'B0.5.GT2'!A:A,'B0.SUM (tuần 0)'!$A644)</f>
        <v>0</v>
      </c>
      <c r="V644" s="55">
        <f>SUMIFS('B0.4.OEM'!K:K,'B0.4.OEM'!A:A,'B0.SUM (tuần 0)'!$A644)</f>
        <v>0</v>
      </c>
      <c r="W644" s="55"/>
      <c r="X644" s="55">
        <f>SUMIFS('B0.8.Online'!K:K,'B0.8.Online'!A:A,'B0.SUM (tuần 0)'!$A644)</f>
        <v>0</v>
      </c>
      <c r="Y644" s="58">
        <f t="shared" si="53"/>
        <v>0</v>
      </c>
      <c r="Z644" s="55"/>
      <c r="AA644" s="55">
        <f>SUMIFS('B0.3.XK'!L:L,'B0.3.XK'!A:A,'B0.SUM (tuần 0)'!$A644)</f>
        <v>0</v>
      </c>
      <c r="AB644" s="55"/>
      <c r="AC644" s="55">
        <f>SUMIFS('B0.5.GT2'!L:L,'B0.5.GT2'!A:A,'B0.SUM (tuần 0)'!$A644)</f>
        <v>0</v>
      </c>
      <c r="AD644" s="55">
        <f>SUMIFS('B0.4.OEM'!L:L,'B0.4.OEM'!A:A,'B0.SUM (tuần 0)'!$A644)</f>
        <v>0</v>
      </c>
      <c r="AE644" s="55"/>
      <c r="AF644" s="55">
        <f>SUMIFS('B0.8.Online'!L:L,'B0.8.Online'!A:A,'B0.SUM (tuần 0)'!$A644)</f>
        <v>0</v>
      </c>
      <c r="AG644" s="59">
        <f t="shared" si="54"/>
        <v>0</v>
      </c>
      <c r="AH644" s="60"/>
      <c r="AI644" s="60">
        <f>SUMIFS('B0.3.XK'!M:M,'B0.3.XK'!A:A,'B0.SUM (tuần 0)'!$A644)</f>
        <v>0</v>
      </c>
      <c r="AJ644" s="60"/>
      <c r="AK644" s="60">
        <f>SUMIFS('B0.5.GT2'!M:M,'B0.5.GT2'!A:A,'B0.SUM (tuần 0)'!$A644)</f>
        <v>0</v>
      </c>
      <c r="AL644" s="55">
        <f>SUMIFS('B0.4.OEM'!M:M,'B0.4.OEM'!A:A,'B0.SUM (tuần 0)'!$A644)</f>
        <v>0</v>
      </c>
      <c r="AM644" s="60"/>
      <c r="AN644" s="60">
        <f>SUMIFS('B0.8.Online'!M:M,'B0.8.Online'!A:A,'B0.SUM (tuần 0)'!$A644)</f>
        <v>0</v>
      </c>
      <c r="AO644" s="61"/>
      <c r="AP644" s="1">
        <f>SUMIFS('B1.SUM (tuần 4)'!$I:$I,'B1.SUM (tuần 4)'!$A:$A,'B0.SUM (tuần 0)'!$A644)</f>
        <v>0</v>
      </c>
      <c r="AQ644" s="62">
        <f t="shared" si="55"/>
        <v>0</v>
      </c>
    </row>
    <row r="645" spans="1:43" ht="13.5" customHeight="1">
      <c r="A645" s="63">
        <v>2013090012</v>
      </c>
      <c r="B645" s="64" t="s">
        <v>994</v>
      </c>
      <c r="C645" s="64" t="s">
        <v>830</v>
      </c>
      <c r="D645" s="52" t="s">
        <v>309</v>
      </c>
      <c r="E645" s="52" t="s">
        <v>747</v>
      </c>
      <c r="F645" s="52" t="s">
        <v>10</v>
      </c>
      <c r="G645" s="52"/>
      <c r="H645" s="52">
        <v>4275</v>
      </c>
      <c r="I645" s="56">
        <f t="shared" si="51"/>
        <v>0</v>
      </c>
      <c r="J645" s="55"/>
      <c r="K645" s="55">
        <f>SUMIFS('B0.3.XK'!J:J,'B0.3.XK'!A:A,'B0.SUM (tuần 0)'!$A645)</f>
        <v>0</v>
      </c>
      <c r="L645" s="55"/>
      <c r="M645" s="55">
        <f>SUMIFS('B0.5.GT2'!K:K,'B0.5.GT2'!A:A,'B0.SUM (tuần 0)'!$A645)</f>
        <v>0</v>
      </c>
      <c r="N645" s="55">
        <f>SUMIFS('B0.4.OEM'!J:J,'B0.4.OEM'!A:A,'B0.SUM (tuần 0)'!$A645)</f>
        <v>0</v>
      </c>
      <c r="O645" s="55"/>
      <c r="P645" s="55">
        <f>SUMIFS('B0.8.Online'!J:J,'B0.8.Online'!A:A,'B0.SUM (tuần 0)'!$A645)</f>
        <v>0</v>
      </c>
      <c r="Q645" s="57">
        <f t="shared" si="52"/>
        <v>0</v>
      </c>
      <c r="R645" s="55"/>
      <c r="S645" s="55">
        <f>SUMIFS('B0.3.XK'!K:K,'B0.3.XK'!A:A,'B0.SUM (tuần 0)'!$A645)</f>
        <v>0</v>
      </c>
      <c r="T645" s="55"/>
      <c r="U645" s="55">
        <f>SUMIFS('B0.5.GT2'!K:K,'B0.5.GT2'!A:A,'B0.SUM (tuần 0)'!$A645)</f>
        <v>0</v>
      </c>
      <c r="V645" s="55">
        <f>SUMIFS('B0.4.OEM'!K:K,'B0.4.OEM'!A:A,'B0.SUM (tuần 0)'!$A645)</f>
        <v>0</v>
      </c>
      <c r="W645" s="55"/>
      <c r="X645" s="55">
        <f>SUMIFS('B0.8.Online'!K:K,'B0.8.Online'!A:A,'B0.SUM (tuần 0)'!$A645)</f>
        <v>0</v>
      </c>
      <c r="Y645" s="58">
        <f t="shared" si="53"/>
        <v>0</v>
      </c>
      <c r="Z645" s="55"/>
      <c r="AA645" s="55">
        <f>SUMIFS('B0.3.XK'!L:L,'B0.3.XK'!A:A,'B0.SUM (tuần 0)'!$A645)</f>
        <v>0</v>
      </c>
      <c r="AB645" s="55"/>
      <c r="AC645" s="55">
        <f>SUMIFS('B0.5.GT2'!L:L,'B0.5.GT2'!A:A,'B0.SUM (tuần 0)'!$A645)</f>
        <v>0</v>
      </c>
      <c r="AD645" s="55">
        <f>SUMIFS('B0.4.OEM'!L:L,'B0.4.OEM'!A:A,'B0.SUM (tuần 0)'!$A645)</f>
        <v>0</v>
      </c>
      <c r="AE645" s="55"/>
      <c r="AF645" s="55">
        <f>SUMIFS('B0.8.Online'!L:L,'B0.8.Online'!A:A,'B0.SUM (tuần 0)'!$A645)</f>
        <v>0</v>
      </c>
      <c r="AG645" s="59">
        <f t="shared" si="54"/>
        <v>0</v>
      </c>
      <c r="AH645" s="60"/>
      <c r="AI645" s="60">
        <f>SUMIFS('B0.3.XK'!M:M,'B0.3.XK'!A:A,'B0.SUM (tuần 0)'!$A645)</f>
        <v>0</v>
      </c>
      <c r="AJ645" s="60"/>
      <c r="AK645" s="60">
        <f>SUMIFS('B0.5.GT2'!M:M,'B0.5.GT2'!A:A,'B0.SUM (tuần 0)'!$A645)</f>
        <v>0</v>
      </c>
      <c r="AL645" s="55">
        <f>SUMIFS('B0.4.OEM'!M:M,'B0.4.OEM'!A:A,'B0.SUM (tuần 0)'!$A645)</f>
        <v>0</v>
      </c>
      <c r="AM645" s="60"/>
      <c r="AN645" s="60">
        <f>SUMIFS('B0.8.Online'!M:M,'B0.8.Online'!A:A,'B0.SUM (tuần 0)'!$A645)</f>
        <v>0</v>
      </c>
      <c r="AO645" s="61"/>
      <c r="AP645" s="1">
        <f>SUMIFS('B1.SUM (tuần 4)'!$I:$I,'B1.SUM (tuần 4)'!$A:$A,'B0.SUM (tuần 0)'!$A645)</f>
        <v>0</v>
      </c>
      <c r="AQ645" s="62">
        <f t="shared" si="55"/>
        <v>0</v>
      </c>
    </row>
    <row r="646" spans="1:43" ht="13.5" customHeight="1">
      <c r="A646" s="63">
        <v>2013090021</v>
      </c>
      <c r="B646" s="64" t="s">
        <v>995</v>
      </c>
      <c r="C646" s="64" t="s">
        <v>826</v>
      </c>
      <c r="D646" s="52" t="s">
        <v>309</v>
      </c>
      <c r="E646" s="52" t="s">
        <v>827</v>
      </c>
      <c r="F646" s="52" t="s">
        <v>10</v>
      </c>
      <c r="G646" s="52"/>
      <c r="H646" s="52">
        <v>2105</v>
      </c>
      <c r="I646" s="56">
        <f t="shared" si="51"/>
        <v>0</v>
      </c>
      <c r="J646" s="55"/>
      <c r="K646" s="55">
        <f>SUMIFS('B0.3.XK'!J:J,'B0.3.XK'!A:A,'B0.SUM (tuần 0)'!$A646)</f>
        <v>0</v>
      </c>
      <c r="L646" s="55"/>
      <c r="M646" s="55">
        <f>SUMIFS('B0.5.GT2'!K:K,'B0.5.GT2'!A:A,'B0.SUM (tuần 0)'!$A646)</f>
        <v>0</v>
      </c>
      <c r="N646" s="55">
        <f>SUMIFS('B0.4.OEM'!J:J,'B0.4.OEM'!A:A,'B0.SUM (tuần 0)'!$A646)</f>
        <v>0</v>
      </c>
      <c r="O646" s="55"/>
      <c r="P646" s="55">
        <f>SUMIFS('B0.8.Online'!J:J,'B0.8.Online'!A:A,'B0.SUM (tuần 0)'!$A646)</f>
        <v>0</v>
      </c>
      <c r="Q646" s="57">
        <f t="shared" si="52"/>
        <v>250</v>
      </c>
      <c r="R646" s="55"/>
      <c r="S646" s="55">
        <f>SUMIFS('B0.3.XK'!K:K,'B0.3.XK'!A:A,'B0.SUM (tuần 0)'!$A646)</f>
        <v>250</v>
      </c>
      <c r="T646" s="55"/>
      <c r="U646" s="55">
        <f>SUMIFS('B0.5.GT2'!K:K,'B0.5.GT2'!A:A,'B0.SUM (tuần 0)'!$A646)</f>
        <v>0</v>
      </c>
      <c r="V646" s="55">
        <f>SUMIFS('B0.4.OEM'!K:K,'B0.4.OEM'!A:A,'B0.SUM (tuần 0)'!$A646)</f>
        <v>0</v>
      </c>
      <c r="W646" s="55"/>
      <c r="X646" s="55">
        <f>SUMIFS('B0.8.Online'!K:K,'B0.8.Online'!A:A,'B0.SUM (tuần 0)'!$A646)</f>
        <v>0</v>
      </c>
      <c r="Y646" s="58">
        <f t="shared" si="53"/>
        <v>0</v>
      </c>
      <c r="Z646" s="55"/>
      <c r="AA646" s="55">
        <f>SUMIFS('B0.3.XK'!L:L,'B0.3.XK'!A:A,'B0.SUM (tuần 0)'!$A646)</f>
        <v>0</v>
      </c>
      <c r="AB646" s="55"/>
      <c r="AC646" s="55">
        <f>SUMIFS('B0.5.GT2'!L:L,'B0.5.GT2'!A:A,'B0.SUM (tuần 0)'!$A646)</f>
        <v>0</v>
      </c>
      <c r="AD646" s="55">
        <f>SUMIFS('B0.4.OEM'!L:L,'B0.4.OEM'!A:A,'B0.SUM (tuần 0)'!$A646)</f>
        <v>0</v>
      </c>
      <c r="AE646" s="55"/>
      <c r="AF646" s="55">
        <f>SUMIFS('B0.8.Online'!L:L,'B0.8.Online'!A:A,'B0.SUM (tuần 0)'!$A646)</f>
        <v>0</v>
      </c>
      <c r="AG646" s="59">
        <f t="shared" si="54"/>
        <v>0</v>
      </c>
      <c r="AH646" s="60"/>
      <c r="AI646" s="60">
        <f>SUMIFS('B0.3.XK'!M:M,'B0.3.XK'!A:A,'B0.SUM (tuần 0)'!$A646)</f>
        <v>0</v>
      </c>
      <c r="AJ646" s="60"/>
      <c r="AK646" s="60">
        <f>SUMIFS('B0.5.GT2'!M:M,'B0.5.GT2'!A:A,'B0.SUM (tuần 0)'!$A646)</f>
        <v>0</v>
      </c>
      <c r="AL646" s="55">
        <f>SUMIFS('B0.4.OEM'!M:M,'B0.4.OEM'!A:A,'B0.SUM (tuần 0)'!$A646)</f>
        <v>0</v>
      </c>
      <c r="AM646" s="60"/>
      <c r="AN646" s="60">
        <f>SUMIFS('B0.8.Online'!M:M,'B0.8.Online'!A:A,'B0.SUM (tuần 0)'!$A646)</f>
        <v>0</v>
      </c>
      <c r="AO646" s="61"/>
      <c r="AP646" s="1">
        <f>SUMIFS('B1.SUM (tuần 4)'!$I:$I,'B1.SUM (tuần 4)'!$A:$A,'B0.SUM (tuần 0)'!$A646)</f>
        <v>0</v>
      </c>
      <c r="AQ646" s="62">
        <f t="shared" si="55"/>
        <v>0</v>
      </c>
    </row>
    <row r="647" spans="1:43" ht="13.5" customHeight="1">
      <c r="A647" s="63">
        <v>2013090023</v>
      </c>
      <c r="B647" s="64" t="s">
        <v>996</v>
      </c>
      <c r="C647" s="64" t="s">
        <v>826</v>
      </c>
      <c r="D647" s="52" t="s">
        <v>309</v>
      </c>
      <c r="E647" s="52" t="s">
        <v>827</v>
      </c>
      <c r="F647" s="52" t="s">
        <v>10</v>
      </c>
      <c r="G647" s="52"/>
      <c r="H647" s="52">
        <v>2105</v>
      </c>
      <c r="I647" s="56">
        <f t="shared" si="51"/>
        <v>0</v>
      </c>
      <c r="J647" s="55"/>
      <c r="K647" s="55">
        <f>SUMIFS('B0.3.XK'!J:J,'B0.3.XK'!A:A,'B0.SUM (tuần 0)'!$A647)</f>
        <v>0</v>
      </c>
      <c r="L647" s="55"/>
      <c r="M647" s="55">
        <f>SUMIFS('B0.5.GT2'!K:K,'B0.5.GT2'!A:A,'B0.SUM (tuần 0)'!$A647)</f>
        <v>0</v>
      </c>
      <c r="N647" s="55">
        <f>SUMIFS('B0.4.OEM'!J:J,'B0.4.OEM'!A:A,'B0.SUM (tuần 0)'!$A647)</f>
        <v>0</v>
      </c>
      <c r="O647" s="55"/>
      <c r="P647" s="55">
        <f>SUMIFS('B0.8.Online'!J:J,'B0.8.Online'!A:A,'B0.SUM (tuần 0)'!$A647)</f>
        <v>0</v>
      </c>
      <c r="Q647" s="57">
        <f t="shared" si="52"/>
        <v>250</v>
      </c>
      <c r="R647" s="55"/>
      <c r="S647" s="55">
        <f>SUMIFS('B0.3.XK'!K:K,'B0.3.XK'!A:A,'B0.SUM (tuần 0)'!$A647)</f>
        <v>250</v>
      </c>
      <c r="T647" s="55"/>
      <c r="U647" s="55">
        <f>SUMIFS('B0.5.GT2'!K:K,'B0.5.GT2'!A:A,'B0.SUM (tuần 0)'!$A647)</f>
        <v>0</v>
      </c>
      <c r="V647" s="55">
        <f>SUMIFS('B0.4.OEM'!K:K,'B0.4.OEM'!A:A,'B0.SUM (tuần 0)'!$A647)</f>
        <v>0</v>
      </c>
      <c r="W647" s="55"/>
      <c r="X647" s="55">
        <f>SUMIFS('B0.8.Online'!K:K,'B0.8.Online'!A:A,'B0.SUM (tuần 0)'!$A647)</f>
        <v>0</v>
      </c>
      <c r="Y647" s="58">
        <f t="shared" si="53"/>
        <v>0</v>
      </c>
      <c r="Z647" s="55"/>
      <c r="AA647" s="55">
        <f>SUMIFS('B0.3.XK'!L:L,'B0.3.XK'!A:A,'B0.SUM (tuần 0)'!$A647)</f>
        <v>0</v>
      </c>
      <c r="AB647" s="55"/>
      <c r="AC647" s="55">
        <f>SUMIFS('B0.5.GT2'!L:L,'B0.5.GT2'!A:A,'B0.SUM (tuần 0)'!$A647)</f>
        <v>0</v>
      </c>
      <c r="AD647" s="55">
        <f>SUMIFS('B0.4.OEM'!L:L,'B0.4.OEM'!A:A,'B0.SUM (tuần 0)'!$A647)</f>
        <v>0</v>
      </c>
      <c r="AE647" s="55"/>
      <c r="AF647" s="55">
        <f>SUMIFS('B0.8.Online'!L:L,'B0.8.Online'!A:A,'B0.SUM (tuần 0)'!$A647)</f>
        <v>0</v>
      </c>
      <c r="AG647" s="59">
        <f t="shared" si="54"/>
        <v>0</v>
      </c>
      <c r="AH647" s="60"/>
      <c r="AI647" s="60">
        <f>SUMIFS('B0.3.XK'!M:M,'B0.3.XK'!A:A,'B0.SUM (tuần 0)'!$A647)</f>
        <v>0</v>
      </c>
      <c r="AJ647" s="60"/>
      <c r="AK647" s="60">
        <f>SUMIFS('B0.5.GT2'!M:M,'B0.5.GT2'!A:A,'B0.SUM (tuần 0)'!$A647)</f>
        <v>0</v>
      </c>
      <c r="AL647" s="55">
        <f>SUMIFS('B0.4.OEM'!M:M,'B0.4.OEM'!A:A,'B0.SUM (tuần 0)'!$A647)</f>
        <v>0</v>
      </c>
      <c r="AM647" s="60"/>
      <c r="AN647" s="60">
        <f>SUMIFS('B0.8.Online'!M:M,'B0.8.Online'!A:A,'B0.SUM (tuần 0)'!$A647)</f>
        <v>0</v>
      </c>
      <c r="AO647" s="61"/>
      <c r="AP647" s="1">
        <f>SUMIFS('B1.SUM (tuần 4)'!$I:$I,'B1.SUM (tuần 4)'!$A:$A,'B0.SUM (tuần 0)'!$A647)</f>
        <v>0</v>
      </c>
      <c r="AQ647" s="62">
        <f t="shared" si="55"/>
        <v>0</v>
      </c>
    </row>
    <row r="648" spans="1:43" ht="13.5" customHeight="1">
      <c r="A648" s="63">
        <v>2013090038</v>
      </c>
      <c r="B648" s="64" t="s">
        <v>997</v>
      </c>
      <c r="C648" s="64" t="s">
        <v>998</v>
      </c>
      <c r="D648" s="52" t="s">
        <v>309</v>
      </c>
      <c r="E648" s="52" t="s">
        <v>747</v>
      </c>
      <c r="F648" s="52" t="s">
        <v>10</v>
      </c>
      <c r="G648" s="52"/>
      <c r="H648" s="52">
        <v>658</v>
      </c>
      <c r="I648" s="56">
        <f t="shared" si="51"/>
        <v>30</v>
      </c>
      <c r="J648" s="55"/>
      <c r="K648" s="55">
        <f>SUMIFS('B0.3.XK'!J:J,'B0.3.XK'!A:A,'B0.SUM (tuần 0)'!$A648)</f>
        <v>30</v>
      </c>
      <c r="L648" s="55"/>
      <c r="M648" s="55">
        <f>SUMIFS('B0.5.GT2'!K:K,'B0.5.GT2'!A:A,'B0.SUM (tuần 0)'!$A648)</f>
        <v>0</v>
      </c>
      <c r="N648" s="55">
        <f>SUMIFS('B0.4.OEM'!J:J,'B0.4.OEM'!A:A,'B0.SUM (tuần 0)'!$A648)</f>
        <v>0</v>
      </c>
      <c r="O648" s="55"/>
      <c r="P648" s="55">
        <f>SUMIFS('B0.8.Online'!J:J,'B0.8.Online'!A:A,'B0.SUM (tuần 0)'!$A648)</f>
        <v>0</v>
      </c>
      <c r="Q648" s="57">
        <f t="shared" si="52"/>
        <v>0</v>
      </c>
      <c r="R648" s="55"/>
      <c r="S648" s="55">
        <f>SUMIFS('B0.3.XK'!K:K,'B0.3.XK'!A:A,'B0.SUM (tuần 0)'!$A648)</f>
        <v>0</v>
      </c>
      <c r="T648" s="55"/>
      <c r="U648" s="55">
        <f>SUMIFS('B0.5.GT2'!K:K,'B0.5.GT2'!A:A,'B0.SUM (tuần 0)'!$A648)</f>
        <v>0</v>
      </c>
      <c r="V648" s="55">
        <f>SUMIFS('B0.4.OEM'!K:K,'B0.4.OEM'!A:A,'B0.SUM (tuần 0)'!$A648)</f>
        <v>0</v>
      </c>
      <c r="W648" s="55"/>
      <c r="X648" s="55">
        <f>SUMIFS('B0.8.Online'!K:K,'B0.8.Online'!A:A,'B0.SUM (tuần 0)'!$A648)</f>
        <v>0</v>
      </c>
      <c r="Y648" s="58">
        <f t="shared" si="53"/>
        <v>0</v>
      </c>
      <c r="Z648" s="55"/>
      <c r="AA648" s="55">
        <f>SUMIFS('B0.3.XK'!L:L,'B0.3.XK'!A:A,'B0.SUM (tuần 0)'!$A648)</f>
        <v>0</v>
      </c>
      <c r="AB648" s="55"/>
      <c r="AC648" s="55">
        <f>SUMIFS('B0.5.GT2'!L:L,'B0.5.GT2'!A:A,'B0.SUM (tuần 0)'!$A648)</f>
        <v>0</v>
      </c>
      <c r="AD648" s="55">
        <f>SUMIFS('B0.4.OEM'!L:L,'B0.4.OEM'!A:A,'B0.SUM (tuần 0)'!$A648)</f>
        <v>0</v>
      </c>
      <c r="AE648" s="55"/>
      <c r="AF648" s="55">
        <f>SUMIFS('B0.8.Online'!L:L,'B0.8.Online'!A:A,'B0.SUM (tuần 0)'!$A648)</f>
        <v>0</v>
      </c>
      <c r="AG648" s="59">
        <f t="shared" si="54"/>
        <v>0</v>
      </c>
      <c r="AH648" s="60"/>
      <c r="AI648" s="60">
        <f>SUMIFS('B0.3.XK'!M:M,'B0.3.XK'!A:A,'B0.SUM (tuần 0)'!$A648)</f>
        <v>0</v>
      </c>
      <c r="AJ648" s="60"/>
      <c r="AK648" s="60">
        <f>SUMIFS('B0.5.GT2'!M:M,'B0.5.GT2'!A:A,'B0.SUM (tuần 0)'!$A648)</f>
        <v>0</v>
      </c>
      <c r="AL648" s="55">
        <f>SUMIFS('B0.4.OEM'!M:M,'B0.4.OEM'!A:A,'B0.SUM (tuần 0)'!$A648)</f>
        <v>0</v>
      </c>
      <c r="AM648" s="60"/>
      <c r="AN648" s="60">
        <f>SUMIFS('B0.8.Online'!M:M,'B0.8.Online'!A:A,'B0.SUM (tuần 0)'!$A648)</f>
        <v>0</v>
      </c>
      <c r="AO648" s="61"/>
      <c r="AP648" s="1">
        <f>SUMIFS('B1.SUM (tuần 4)'!$I:$I,'B1.SUM (tuần 4)'!$A:$A,'B0.SUM (tuần 0)'!$A648)</f>
        <v>0</v>
      </c>
      <c r="AQ648" s="62">
        <f t="shared" si="55"/>
        <v>30</v>
      </c>
    </row>
    <row r="649" spans="1:43" ht="13.5" customHeight="1">
      <c r="A649" s="63">
        <v>2013090116</v>
      </c>
      <c r="B649" s="64" t="s">
        <v>999</v>
      </c>
      <c r="C649" s="64" t="s">
        <v>1000</v>
      </c>
      <c r="D649" s="52" t="s">
        <v>309</v>
      </c>
      <c r="E649" s="52" t="s">
        <v>84</v>
      </c>
      <c r="F649" s="52" t="s">
        <v>10</v>
      </c>
      <c r="G649" s="52"/>
      <c r="H649" s="52">
        <v>131549</v>
      </c>
      <c r="I649" s="56">
        <f t="shared" si="51"/>
        <v>0</v>
      </c>
      <c r="J649" s="55"/>
      <c r="K649" s="55">
        <f>SUMIFS('B0.3.XK'!J:J,'B0.3.XK'!A:A,'B0.SUM (tuần 0)'!$A649)</f>
        <v>0</v>
      </c>
      <c r="L649" s="55"/>
      <c r="M649" s="55">
        <f>SUMIFS('B0.5.GT2'!K:K,'B0.5.GT2'!A:A,'B0.SUM (tuần 0)'!$A649)</f>
        <v>0</v>
      </c>
      <c r="N649" s="55">
        <f>SUMIFS('B0.4.OEM'!J:J,'B0.4.OEM'!A:A,'B0.SUM (tuần 0)'!$A649)</f>
        <v>0</v>
      </c>
      <c r="O649" s="55"/>
      <c r="P649" s="55">
        <f>SUMIFS('B0.8.Online'!J:J,'B0.8.Online'!A:A,'B0.SUM (tuần 0)'!$A649)</f>
        <v>0</v>
      </c>
      <c r="Q649" s="57">
        <f t="shared" si="52"/>
        <v>0</v>
      </c>
      <c r="R649" s="55"/>
      <c r="S649" s="55">
        <f>SUMIFS('B0.3.XK'!K:K,'B0.3.XK'!A:A,'B0.SUM (tuần 0)'!$A649)</f>
        <v>0</v>
      </c>
      <c r="T649" s="55"/>
      <c r="U649" s="55">
        <f>SUMIFS('B0.5.GT2'!K:K,'B0.5.GT2'!A:A,'B0.SUM (tuần 0)'!$A649)</f>
        <v>0</v>
      </c>
      <c r="V649" s="55">
        <f>SUMIFS('B0.4.OEM'!K:K,'B0.4.OEM'!A:A,'B0.SUM (tuần 0)'!$A649)</f>
        <v>0</v>
      </c>
      <c r="W649" s="55"/>
      <c r="X649" s="55">
        <f>SUMIFS('B0.8.Online'!K:K,'B0.8.Online'!A:A,'B0.SUM (tuần 0)'!$A649)</f>
        <v>0</v>
      </c>
      <c r="Y649" s="58">
        <f t="shared" si="53"/>
        <v>0</v>
      </c>
      <c r="Z649" s="55"/>
      <c r="AA649" s="55">
        <f>SUMIFS('B0.3.XK'!L:L,'B0.3.XK'!A:A,'B0.SUM (tuần 0)'!$A649)</f>
        <v>0</v>
      </c>
      <c r="AB649" s="55"/>
      <c r="AC649" s="55">
        <f>SUMIFS('B0.5.GT2'!L:L,'B0.5.GT2'!A:A,'B0.SUM (tuần 0)'!$A649)</f>
        <v>0</v>
      </c>
      <c r="AD649" s="55">
        <f>SUMIFS('B0.4.OEM'!L:L,'B0.4.OEM'!A:A,'B0.SUM (tuần 0)'!$A649)</f>
        <v>0</v>
      </c>
      <c r="AE649" s="55"/>
      <c r="AF649" s="55">
        <f>SUMIFS('B0.8.Online'!L:L,'B0.8.Online'!A:A,'B0.SUM (tuần 0)'!$A649)</f>
        <v>0</v>
      </c>
      <c r="AG649" s="59">
        <f t="shared" si="54"/>
        <v>0</v>
      </c>
      <c r="AH649" s="60"/>
      <c r="AI649" s="60">
        <f>SUMIFS('B0.3.XK'!M:M,'B0.3.XK'!A:A,'B0.SUM (tuần 0)'!$A649)</f>
        <v>0</v>
      </c>
      <c r="AJ649" s="60"/>
      <c r="AK649" s="60">
        <f>SUMIFS('B0.5.GT2'!M:M,'B0.5.GT2'!A:A,'B0.SUM (tuần 0)'!$A649)</f>
        <v>0</v>
      </c>
      <c r="AL649" s="55">
        <f>SUMIFS('B0.4.OEM'!M:M,'B0.4.OEM'!A:A,'B0.SUM (tuần 0)'!$A649)</f>
        <v>0</v>
      </c>
      <c r="AM649" s="60"/>
      <c r="AN649" s="60">
        <f>SUMIFS('B0.8.Online'!M:M,'B0.8.Online'!A:A,'B0.SUM (tuần 0)'!$A649)</f>
        <v>0</v>
      </c>
      <c r="AO649" s="61"/>
      <c r="AP649" s="1">
        <f>SUMIFS('B1.SUM (tuần 4)'!$I:$I,'B1.SUM (tuần 4)'!$A:$A,'B0.SUM (tuần 0)'!$A649)</f>
        <v>0</v>
      </c>
      <c r="AQ649" s="62">
        <f t="shared" si="55"/>
        <v>0</v>
      </c>
    </row>
    <row r="650" spans="1:43" ht="13.5" customHeight="1">
      <c r="A650" s="63">
        <v>2013100001</v>
      </c>
      <c r="B650" s="64" t="s">
        <v>1001</v>
      </c>
      <c r="C650" s="64" t="s">
        <v>1002</v>
      </c>
      <c r="D650" s="52" t="s">
        <v>309</v>
      </c>
      <c r="E650" s="52" t="s">
        <v>940</v>
      </c>
      <c r="F650" s="52" t="s">
        <v>10</v>
      </c>
      <c r="G650" s="52"/>
      <c r="H650" s="52">
        <v>933999</v>
      </c>
      <c r="I650" s="56">
        <f t="shared" si="51"/>
        <v>5</v>
      </c>
      <c r="J650" s="55"/>
      <c r="K650" s="55">
        <f>SUMIFS('B0.3.XK'!J:J,'B0.3.XK'!A:A,'B0.SUM (tuần 0)'!$A650)</f>
        <v>0</v>
      </c>
      <c r="L650" s="55"/>
      <c r="M650" s="55">
        <f>SUMIFS('B0.5.GT2'!K:K,'B0.5.GT2'!A:A,'B0.SUM (tuần 0)'!$A650)</f>
        <v>0</v>
      </c>
      <c r="N650" s="55">
        <f>SUMIFS('B0.4.OEM'!J:J,'B0.4.OEM'!A:A,'B0.SUM (tuần 0)'!$A650)</f>
        <v>5</v>
      </c>
      <c r="O650" s="55"/>
      <c r="P650" s="55">
        <f>SUMIFS('B0.8.Online'!J:J,'B0.8.Online'!A:A,'B0.SUM (tuần 0)'!$A650)</f>
        <v>0</v>
      </c>
      <c r="Q650" s="57">
        <f t="shared" si="52"/>
        <v>5</v>
      </c>
      <c r="R650" s="55"/>
      <c r="S650" s="55">
        <f>SUMIFS('B0.3.XK'!K:K,'B0.3.XK'!A:A,'B0.SUM (tuần 0)'!$A650)</f>
        <v>0</v>
      </c>
      <c r="T650" s="55"/>
      <c r="U650" s="55">
        <f>SUMIFS('B0.5.GT2'!K:K,'B0.5.GT2'!A:A,'B0.SUM (tuần 0)'!$A650)</f>
        <v>0</v>
      </c>
      <c r="V650" s="55">
        <f>SUMIFS('B0.4.OEM'!K:K,'B0.4.OEM'!A:A,'B0.SUM (tuần 0)'!$A650)</f>
        <v>5</v>
      </c>
      <c r="W650" s="55"/>
      <c r="X650" s="55">
        <f>SUMIFS('B0.8.Online'!K:K,'B0.8.Online'!A:A,'B0.SUM (tuần 0)'!$A650)</f>
        <v>0</v>
      </c>
      <c r="Y650" s="58">
        <f t="shared" si="53"/>
        <v>5</v>
      </c>
      <c r="Z650" s="55"/>
      <c r="AA650" s="55">
        <f>SUMIFS('B0.3.XK'!L:L,'B0.3.XK'!A:A,'B0.SUM (tuần 0)'!$A650)</f>
        <v>0</v>
      </c>
      <c r="AB650" s="55"/>
      <c r="AC650" s="55">
        <f>SUMIFS('B0.5.GT2'!L:L,'B0.5.GT2'!A:A,'B0.SUM (tuần 0)'!$A650)</f>
        <v>0</v>
      </c>
      <c r="AD650" s="55">
        <f>SUMIFS('B0.4.OEM'!L:L,'B0.4.OEM'!A:A,'B0.SUM (tuần 0)'!$A650)</f>
        <v>5</v>
      </c>
      <c r="AE650" s="55"/>
      <c r="AF650" s="55">
        <f>SUMIFS('B0.8.Online'!L:L,'B0.8.Online'!A:A,'B0.SUM (tuần 0)'!$A650)</f>
        <v>0</v>
      </c>
      <c r="AG650" s="59">
        <f t="shared" si="54"/>
        <v>5</v>
      </c>
      <c r="AH650" s="60"/>
      <c r="AI650" s="60">
        <f>SUMIFS('B0.3.XK'!M:M,'B0.3.XK'!A:A,'B0.SUM (tuần 0)'!$A650)</f>
        <v>0</v>
      </c>
      <c r="AJ650" s="60"/>
      <c r="AK650" s="60">
        <f>SUMIFS('B0.5.GT2'!M:M,'B0.5.GT2'!A:A,'B0.SUM (tuần 0)'!$A650)</f>
        <v>0</v>
      </c>
      <c r="AL650" s="55">
        <f>SUMIFS('B0.4.OEM'!M:M,'B0.4.OEM'!A:A,'B0.SUM (tuần 0)'!$A650)</f>
        <v>5</v>
      </c>
      <c r="AM650" s="60"/>
      <c r="AN650" s="60">
        <f>SUMIFS('B0.8.Online'!M:M,'B0.8.Online'!A:A,'B0.SUM (tuần 0)'!$A650)</f>
        <v>0</v>
      </c>
      <c r="AO650" s="61"/>
      <c r="AP650" s="1">
        <f>SUMIFS('B1.SUM (tuần 4)'!$I:$I,'B1.SUM (tuần 4)'!$A:$A,'B0.SUM (tuần 0)'!$A650)</f>
        <v>0</v>
      </c>
      <c r="AQ650" s="62">
        <f t="shared" si="55"/>
        <v>5</v>
      </c>
    </row>
    <row r="651" spans="1:43" ht="13.5" customHeight="1">
      <c r="A651" s="63">
        <v>2013100078</v>
      </c>
      <c r="B651" s="64" t="s">
        <v>1003</v>
      </c>
      <c r="C651" s="64" t="s">
        <v>1004</v>
      </c>
      <c r="D651" s="52" t="s">
        <v>309</v>
      </c>
      <c r="E651" s="52" t="s">
        <v>940</v>
      </c>
      <c r="F651" s="52" t="s">
        <v>10</v>
      </c>
      <c r="G651" s="52"/>
      <c r="H651" s="52">
        <v>310116</v>
      </c>
      <c r="I651" s="56">
        <f t="shared" ref="I651:I714" si="56">SUM(J651:P651)</f>
        <v>0</v>
      </c>
      <c r="J651" s="55"/>
      <c r="K651" s="55">
        <f>SUMIFS('B0.3.XK'!J:J,'B0.3.XK'!A:A,'B0.SUM (tuần 0)'!$A651)</f>
        <v>0</v>
      </c>
      <c r="L651" s="55"/>
      <c r="M651" s="55">
        <f>SUMIFS('B0.5.GT2'!K:K,'B0.5.GT2'!A:A,'B0.SUM (tuần 0)'!$A651)</f>
        <v>0</v>
      </c>
      <c r="N651" s="55">
        <f>SUMIFS('B0.4.OEM'!J:J,'B0.4.OEM'!A:A,'B0.SUM (tuần 0)'!$A651)</f>
        <v>0</v>
      </c>
      <c r="O651" s="55"/>
      <c r="P651" s="55">
        <f>SUMIFS('B0.8.Online'!J:J,'B0.8.Online'!A:A,'B0.SUM (tuần 0)'!$A651)</f>
        <v>0</v>
      </c>
      <c r="Q651" s="57">
        <f t="shared" ref="Q651:Q714" si="57">SUM(R651:X651)</f>
        <v>114</v>
      </c>
      <c r="R651" s="55"/>
      <c r="S651" s="55">
        <f>SUMIFS('B0.3.XK'!K:K,'B0.3.XK'!A:A,'B0.SUM (tuần 0)'!$A651)</f>
        <v>114</v>
      </c>
      <c r="T651" s="55"/>
      <c r="U651" s="55">
        <f>SUMIFS('B0.5.GT2'!K:K,'B0.5.GT2'!A:A,'B0.SUM (tuần 0)'!$A651)</f>
        <v>0</v>
      </c>
      <c r="V651" s="55">
        <f>SUMIFS('B0.4.OEM'!K:K,'B0.4.OEM'!A:A,'B0.SUM (tuần 0)'!$A651)</f>
        <v>0</v>
      </c>
      <c r="W651" s="55"/>
      <c r="X651" s="55">
        <f>SUMIFS('B0.8.Online'!K:K,'B0.8.Online'!A:A,'B0.SUM (tuần 0)'!$A651)</f>
        <v>0</v>
      </c>
      <c r="Y651" s="58">
        <f t="shared" ref="Y651:Y714" si="58">SUM(Z651:AF651)</f>
        <v>0</v>
      </c>
      <c r="Z651" s="55"/>
      <c r="AA651" s="55">
        <f>SUMIFS('B0.3.XK'!L:L,'B0.3.XK'!A:A,'B0.SUM (tuần 0)'!$A651)</f>
        <v>0</v>
      </c>
      <c r="AB651" s="55"/>
      <c r="AC651" s="55">
        <f>SUMIFS('B0.5.GT2'!L:L,'B0.5.GT2'!A:A,'B0.SUM (tuần 0)'!$A651)</f>
        <v>0</v>
      </c>
      <c r="AD651" s="55">
        <f>SUMIFS('B0.4.OEM'!L:L,'B0.4.OEM'!A:A,'B0.SUM (tuần 0)'!$A651)</f>
        <v>0</v>
      </c>
      <c r="AE651" s="55"/>
      <c r="AF651" s="55">
        <f>SUMIFS('B0.8.Online'!L:L,'B0.8.Online'!A:A,'B0.SUM (tuần 0)'!$A651)</f>
        <v>0</v>
      </c>
      <c r="AG651" s="59">
        <f t="shared" ref="AG651:AG714" si="59">SUM(AH651:AN651)</f>
        <v>0</v>
      </c>
      <c r="AH651" s="60"/>
      <c r="AI651" s="60">
        <f>SUMIFS('B0.3.XK'!M:M,'B0.3.XK'!A:A,'B0.SUM (tuần 0)'!$A651)</f>
        <v>0</v>
      </c>
      <c r="AJ651" s="60"/>
      <c r="AK651" s="60">
        <f>SUMIFS('B0.5.GT2'!M:M,'B0.5.GT2'!A:A,'B0.SUM (tuần 0)'!$A651)</f>
        <v>0</v>
      </c>
      <c r="AL651" s="55">
        <f>SUMIFS('B0.4.OEM'!M:M,'B0.4.OEM'!A:A,'B0.SUM (tuần 0)'!$A651)</f>
        <v>0</v>
      </c>
      <c r="AM651" s="60"/>
      <c r="AN651" s="60">
        <f>SUMIFS('B0.8.Online'!M:M,'B0.8.Online'!A:A,'B0.SUM (tuần 0)'!$A651)</f>
        <v>0</v>
      </c>
      <c r="AO651" s="61"/>
      <c r="AP651" s="1">
        <f>SUMIFS('B1.SUM (tuần 4)'!$I:$I,'B1.SUM (tuần 4)'!$A:$A,'B0.SUM (tuần 0)'!$A651)</f>
        <v>0</v>
      </c>
      <c r="AQ651" s="62">
        <f t="shared" ref="AQ651:AQ714" si="60">I651-AP651</f>
        <v>0</v>
      </c>
    </row>
    <row r="652" spans="1:43" ht="13.5" customHeight="1">
      <c r="A652" s="63">
        <v>2013100079</v>
      </c>
      <c r="B652" s="64" t="s">
        <v>1005</v>
      </c>
      <c r="C652" s="64" t="s">
        <v>1006</v>
      </c>
      <c r="D652" s="52" t="s">
        <v>309</v>
      </c>
      <c r="E652" s="52" t="s">
        <v>940</v>
      </c>
      <c r="F652" s="52" t="s">
        <v>10</v>
      </c>
      <c r="G652" s="52"/>
      <c r="H652" s="52">
        <v>205217</v>
      </c>
      <c r="I652" s="56">
        <f t="shared" si="56"/>
        <v>50</v>
      </c>
      <c r="J652" s="55"/>
      <c r="K652" s="55">
        <f>SUMIFS('B0.3.XK'!J:J,'B0.3.XK'!A:A,'B0.SUM (tuần 0)'!$A652)</f>
        <v>50</v>
      </c>
      <c r="L652" s="55"/>
      <c r="M652" s="55">
        <f>SUMIFS('B0.5.GT2'!K:K,'B0.5.GT2'!A:A,'B0.SUM (tuần 0)'!$A652)</f>
        <v>0</v>
      </c>
      <c r="N652" s="55">
        <f>SUMIFS('B0.4.OEM'!J:J,'B0.4.OEM'!A:A,'B0.SUM (tuần 0)'!$A652)</f>
        <v>0</v>
      </c>
      <c r="O652" s="55"/>
      <c r="P652" s="55">
        <f>SUMIFS('B0.8.Online'!J:J,'B0.8.Online'!A:A,'B0.SUM (tuần 0)'!$A652)</f>
        <v>0</v>
      </c>
      <c r="Q652" s="57">
        <f t="shared" si="57"/>
        <v>0</v>
      </c>
      <c r="R652" s="55"/>
      <c r="S652" s="55">
        <f>SUMIFS('B0.3.XK'!K:K,'B0.3.XK'!A:A,'B0.SUM (tuần 0)'!$A652)</f>
        <v>0</v>
      </c>
      <c r="T652" s="55"/>
      <c r="U652" s="55">
        <f>SUMIFS('B0.5.GT2'!K:K,'B0.5.GT2'!A:A,'B0.SUM (tuần 0)'!$A652)</f>
        <v>0</v>
      </c>
      <c r="V652" s="55">
        <f>SUMIFS('B0.4.OEM'!K:K,'B0.4.OEM'!A:A,'B0.SUM (tuần 0)'!$A652)</f>
        <v>0</v>
      </c>
      <c r="W652" s="55"/>
      <c r="X652" s="55">
        <f>SUMIFS('B0.8.Online'!K:K,'B0.8.Online'!A:A,'B0.SUM (tuần 0)'!$A652)</f>
        <v>0</v>
      </c>
      <c r="Y652" s="58">
        <f t="shared" si="58"/>
        <v>0</v>
      </c>
      <c r="Z652" s="55"/>
      <c r="AA652" s="55">
        <f>SUMIFS('B0.3.XK'!L:L,'B0.3.XK'!A:A,'B0.SUM (tuần 0)'!$A652)</f>
        <v>0</v>
      </c>
      <c r="AB652" s="55"/>
      <c r="AC652" s="55">
        <f>SUMIFS('B0.5.GT2'!L:L,'B0.5.GT2'!A:A,'B0.SUM (tuần 0)'!$A652)</f>
        <v>0</v>
      </c>
      <c r="AD652" s="55">
        <f>SUMIFS('B0.4.OEM'!L:L,'B0.4.OEM'!A:A,'B0.SUM (tuần 0)'!$A652)</f>
        <v>0</v>
      </c>
      <c r="AE652" s="55"/>
      <c r="AF652" s="55">
        <f>SUMIFS('B0.8.Online'!L:L,'B0.8.Online'!A:A,'B0.SUM (tuần 0)'!$A652)</f>
        <v>0</v>
      </c>
      <c r="AG652" s="59">
        <f t="shared" si="59"/>
        <v>0</v>
      </c>
      <c r="AH652" s="60"/>
      <c r="AI652" s="60">
        <f>SUMIFS('B0.3.XK'!M:M,'B0.3.XK'!A:A,'B0.SUM (tuần 0)'!$A652)</f>
        <v>0</v>
      </c>
      <c r="AJ652" s="60"/>
      <c r="AK652" s="60">
        <f>SUMIFS('B0.5.GT2'!M:M,'B0.5.GT2'!A:A,'B0.SUM (tuần 0)'!$A652)</f>
        <v>0</v>
      </c>
      <c r="AL652" s="55">
        <f>SUMIFS('B0.4.OEM'!M:M,'B0.4.OEM'!A:A,'B0.SUM (tuần 0)'!$A652)</f>
        <v>0</v>
      </c>
      <c r="AM652" s="60"/>
      <c r="AN652" s="60">
        <f>SUMIFS('B0.8.Online'!M:M,'B0.8.Online'!A:A,'B0.SUM (tuần 0)'!$A652)</f>
        <v>0</v>
      </c>
      <c r="AO652" s="61"/>
      <c r="AP652" s="1">
        <f>SUMIFS('B1.SUM (tuần 4)'!$I:$I,'B1.SUM (tuần 4)'!$A:$A,'B0.SUM (tuần 0)'!$A652)</f>
        <v>0</v>
      </c>
      <c r="AQ652" s="62">
        <f t="shared" si="60"/>
        <v>50</v>
      </c>
    </row>
    <row r="653" spans="1:43" ht="13.5" customHeight="1">
      <c r="A653" s="63">
        <v>2013100109</v>
      </c>
      <c r="B653" s="64" t="s">
        <v>1007</v>
      </c>
      <c r="C653" s="64" t="s">
        <v>1008</v>
      </c>
      <c r="D653" s="52" t="s">
        <v>309</v>
      </c>
      <c r="E653" s="52" t="s">
        <v>940</v>
      </c>
      <c r="F653" s="52" t="s">
        <v>10</v>
      </c>
      <c r="G653" s="52"/>
      <c r="H653" s="52">
        <v>210479</v>
      </c>
      <c r="I653" s="56">
        <f t="shared" si="56"/>
        <v>0</v>
      </c>
      <c r="J653" s="55"/>
      <c r="K653" s="55">
        <f>SUMIFS('B0.3.XK'!J:J,'B0.3.XK'!A:A,'B0.SUM (tuần 0)'!$A653)</f>
        <v>0</v>
      </c>
      <c r="L653" s="55"/>
      <c r="M653" s="55">
        <f>SUMIFS('B0.5.GT2'!K:K,'B0.5.GT2'!A:A,'B0.SUM (tuần 0)'!$A653)</f>
        <v>0</v>
      </c>
      <c r="N653" s="55">
        <f>SUMIFS('B0.4.OEM'!J:J,'B0.4.OEM'!A:A,'B0.SUM (tuần 0)'!$A653)</f>
        <v>0</v>
      </c>
      <c r="O653" s="55"/>
      <c r="P653" s="55">
        <f>SUMIFS('B0.8.Online'!J:J,'B0.8.Online'!A:A,'B0.SUM (tuần 0)'!$A653)</f>
        <v>0</v>
      </c>
      <c r="Q653" s="57">
        <f t="shared" si="57"/>
        <v>0</v>
      </c>
      <c r="R653" s="55"/>
      <c r="S653" s="55">
        <f>SUMIFS('B0.3.XK'!K:K,'B0.3.XK'!A:A,'B0.SUM (tuần 0)'!$A653)</f>
        <v>0</v>
      </c>
      <c r="T653" s="55"/>
      <c r="U653" s="55">
        <f>SUMIFS('B0.5.GT2'!K:K,'B0.5.GT2'!A:A,'B0.SUM (tuần 0)'!$A653)</f>
        <v>0</v>
      </c>
      <c r="V653" s="55">
        <f>SUMIFS('B0.4.OEM'!K:K,'B0.4.OEM'!A:A,'B0.SUM (tuần 0)'!$A653)</f>
        <v>0</v>
      </c>
      <c r="W653" s="55"/>
      <c r="X653" s="55">
        <f>SUMIFS('B0.8.Online'!K:K,'B0.8.Online'!A:A,'B0.SUM (tuần 0)'!$A653)</f>
        <v>0</v>
      </c>
      <c r="Y653" s="58">
        <f t="shared" si="58"/>
        <v>1200</v>
      </c>
      <c r="Z653" s="55"/>
      <c r="AA653" s="55">
        <f>SUMIFS('B0.3.XK'!L:L,'B0.3.XK'!A:A,'B0.SUM (tuần 0)'!$A653)</f>
        <v>1200</v>
      </c>
      <c r="AB653" s="55"/>
      <c r="AC653" s="55">
        <f>SUMIFS('B0.5.GT2'!L:L,'B0.5.GT2'!A:A,'B0.SUM (tuần 0)'!$A653)</f>
        <v>0</v>
      </c>
      <c r="AD653" s="55">
        <f>SUMIFS('B0.4.OEM'!L:L,'B0.4.OEM'!A:A,'B0.SUM (tuần 0)'!$A653)</f>
        <v>0</v>
      </c>
      <c r="AE653" s="55"/>
      <c r="AF653" s="55">
        <f>SUMIFS('B0.8.Online'!L:L,'B0.8.Online'!A:A,'B0.SUM (tuần 0)'!$A653)</f>
        <v>0</v>
      </c>
      <c r="AG653" s="59">
        <f t="shared" si="59"/>
        <v>0</v>
      </c>
      <c r="AH653" s="60"/>
      <c r="AI653" s="60">
        <f>SUMIFS('B0.3.XK'!M:M,'B0.3.XK'!A:A,'B0.SUM (tuần 0)'!$A653)</f>
        <v>0</v>
      </c>
      <c r="AJ653" s="60"/>
      <c r="AK653" s="60">
        <f>SUMIFS('B0.5.GT2'!M:M,'B0.5.GT2'!A:A,'B0.SUM (tuần 0)'!$A653)</f>
        <v>0</v>
      </c>
      <c r="AL653" s="55">
        <f>SUMIFS('B0.4.OEM'!M:M,'B0.4.OEM'!A:A,'B0.SUM (tuần 0)'!$A653)</f>
        <v>0</v>
      </c>
      <c r="AM653" s="60"/>
      <c r="AN653" s="60">
        <f>SUMIFS('B0.8.Online'!M:M,'B0.8.Online'!A:A,'B0.SUM (tuần 0)'!$A653)</f>
        <v>0</v>
      </c>
      <c r="AO653" s="61"/>
      <c r="AP653" s="1">
        <f>SUMIFS('B1.SUM (tuần 4)'!$I:$I,'B1.SUM (tuần 4)'!$A:$A,'B0.SUM (tuần 0)'!$A653)</f>
        <v>0</v>
      </c>
      <c r="AQ653" s="62">
        <f t="shared" si="60"/>
        <v>0</v>
      </c>
    </row>
    <row r="654" spans="1:43" ht="13.5" customHeight="1">
      <c r="A654" s="63">
        <v>2013100126</v>
      </c>
      <c r="B654" s="64" t="s">
        <v>1009</v>
      </c>
      <c r="C654" s="64" t="s">
        <v>1008</v>
      </c>
      <c r="D654" s="52" t="s">
        <v>309</v>
      </c>
      <c r="E654" s="52" t="s">
        <v>940</v>
      </c>
      <c r="F654" s="52" t="s">
        <v>10</v>
      </c>
      <c r="G654" s="52"/>
      <c r="H654" s="52">
        <v>49331</v>
      </c>
      <c r="I654" s="56">
        <f t="shared" si="56"/>
        <v>199</v>
      </c>
      <c r="J654" s="55"/>
      <c r="K654" s="55">
        <f>SUMIFS('B0.3.XK'!J:J,'B0.3.XK'!A:A,'B0.SUM (tuần 0)'!$A654)</f>
        <v>199</v>
      </c>
      <c r="L654" s="55"/>
      <c r="M654" s="55">
        <f>SUMIFS('B0.5.GT2'!K:K,'B0.5.GT2'!A:A,'B0.SUM (tuần 0)'!$A654)</f>
        <v>0</v>
      </c>
      <c r="N654" s="55">
        <f>SUMIFS('B0.4.OEM'!J:J,'B0.4.OEM'!A:A,'B0.SUM (tuần 0)'!$A654)</f>
        <v>0</v>
      </c>
      <c r="O654" s="55"/>
      <c r="P654" s="55">
        <f>SUMIFS('B0.8.Online'!J:J,'B0.8.Online'!A:A,'B0.SUM (tuần 0)'!$A654)</f>
        <v>0</v>
      </c>
      <c r="Q654" s="57">
        <f t="shared" si="57"/>
        <v>0</v>
      </c>
      <c r="R654" s="55"/>
      <c r="S654" s="55">
        <f>SUMIFS('B0.3.XK'!K:K,'B0.3.XK'!A:A,'B0.SUM (tuần 0)'!$A654)</f>
        <v>0</v>
      </c>
      <c r="T654" s="55"/>
      <c r="U654" s="55">
        <f>SUMIFS('B0.5.GT2'!K:K,'B0.5.GT2'!A:A,'B0.SUM (tuần 0)'!$A654)</f>
        <v>0</v>
      </c>
      <c r="V654" s="55">
        <f>SUMIFS('B0.4.OEM'!K:K,'B0.4.OEM'!A:A,'B0.SUM (tuần 0)'!$A654)</f>
        <v>0</v>
      </c>
      <c r="W654" s="55"/>
      <c r="X654" s="55">
        <f>SUMIFS('B0.8.Online'!K:K,'B0.8.Online'!A:A,'B0.SUM (tuần 0)'!$A654)</f>
        <v>0</v>
      </c>
      <c r="Y654" s="58">
        <f t="shared" si="58"/>
        <v>0</v>
      </c>
      <c r="Z654" s="55"/>
      <c r="AA654" s="55">
        <f>SUMIFS('B0.3.XK'!L:L,'B0.3.XK'!A:A,'B0.SUM (tuần 0)'!$A654)</f>
        <v>0</v>
      </c>
      <c r="AB654" s="55"/>
      <c r="AC654" s="55">
        <f>SUMIFS('B0.5.GT2'!L:L,'B0.5.GT2'!A:A,'B0.SUM (tuần 0)'!$A654)</f>
        <v>0</v>
      </c>
      <c r="AD654" s="55">
        <f>SUMIFS('B0.4.OEM'!L:L,'B0.4.OEM'!A:A,'B0.SUM (tuần 0)'!$A654)</f>
        <v>0</v>
      </c>
      <c r="AE654" s="55"/>
      <c r="AF654" s="55">
        <f>SUMIFS('B0.8.Online'!L:L,'B0.8.Online'!A:A,'B0.SUM (tuần 0)'!$A654)</f>
        <v>0</v>
      </c>
      <c r="AG654" s="59">
        <f t="shared" si="59"/>
        <v>0</v>
      </c>
      <c r="AH654" s="60"/>
      <c r="AI654" s="60">
        <f>SUMIFS('B0.3.XK'!M:M,'B0.3.XK'!A:A,'B0.SUM (tuần 0)'!$A654)</f>
        <v>0</v>
      </c>
      <c r="AJ654" s="60"/>
      <c r="AK654" s="60">
        <f>SUMIFS('B0.5.GT2'!M:M,'B0.5.GT2'!A:A,'B0.SUM (tuần 0)'!$A654)</f>
        <v>0</v>
      </c>
      <c r="AL654" s="55">
        <f>SUMIFS('B0.4.OEM'!M:M,'B0.4.OEM'!A:A,'B0.SUM (tuần 0)'!$A654)</f>
        <v>0</v>
      </c>
      <c r="AM654" s="60"/>
      <c r="AN654" s="60">
        <f>SUMIFS('B0.8.Online'!M:M,'B0.8.Online'!A:A,'B0.SUM (tuần 0)'!$A654)</f>
        <v>0</v>
      </c>
      <c r="AO654" s="61"/>
      <c r="AP654" s="1">
        <f>SUMIFS('B1.SUM (tuần 4)'!$I:$I,'B1.SUM (tuần 4)'!$A:$A,'B0.SUM (tuần 0)'!$A654)</f>
        <v>0</v>
      </c>
      <c r="AQ654" s="62">
        <f t="shared" si="60"/>
        <v>199</v>
      </c>
    </row>
    <row r="655" spans="1:43" ht="13.5" customHeight="1">
      <c r="A655" s="63">
        <v>2013100163</v>
      </c>
      <c r="B655" s="64" t="s">
        <v>1010</v>
      </c>
      <c r="C655" s="64" t="s">
        <v>1011</v>
      </c>
      <c r="D655" s="52" t="s">
        <v>309</v>
      </c>
      <c r="E655" s="52" t="s">
        <v>84</v>
      </c>
      <c r="F655" s="52" t="s">
        <v>10</v>
      </c>
      <c r="G655" s="52"/>
      <c r="H655" s="52">
        <v>34203</v>
      </c>
      <c r="I655" s="56">
        <f t="shared" si="56"/>
        <v>0</v>
      </c>
      <c r="J655" s="55"/>
      <c r="K655" s="55">
        <f>SUMIFS('B0.3.XK'!J:J,'B0.3.XK'!A:A,'B0.SUM (tuần 0)'!$A655)</f>
        <v>0</v>
      </c>
      <c r="L655" s="55"/>
      <c r="M655" s="55">
        <f>SUMIFS('B0.5.GT2'!K:K,'B0.5.GT2'!A:A,'B0.SUM (tuần 0)'!$A655)</f>
        <v>0</v>
      </c>
      <c r="N655" s="55">
        <f>SUMIFS('B0.4.OEM'!J:J,'B0.4.OEM'!A:A,'B0.SUM (tuần 0)'!$A655)</f>
        <v>0</v>
      </c>
      <c r="O655" s="55"/>
      <c r="P655" s="55">
        <f>SUMIFS('B0.8.Online'!J:J,'B0.8.Online'!A:A,'B0.SUM (tuần 0)'!$A655)</f>
        <v>0</v>
      </c>
      <c r="Q655" s="57">
        <f t="shared" si="57"/>
        <v>0</v>
      </c>
      <c r="R655" s="55"/>
      <c r="S655" s="55">
        <f>SUMIFS('B0.3.XK'!K:K,'B0.3.XK'!A:A,'B0.SUM (tuần 0)'!$A655)</f>
        <v>0</v>
      </c>
      <c r="T655" s="55"/>
      <c r="U655" s="55">
        <f>SUMIFS('B0.5.GT2'!K:K,'B0.5.GT2'!A:A,'B0.SUM (tuần 0)'!$A655)</f>
        <v>0</v>
      </c>
      <c r="V655" s="55">
        <f>SUMIFS('B0.4.OEM'!K:K,'B0.4.OEM'!A:A,'B0.SUM (tuần 0)'!$A655)</f>
        <v>0</v>
      </c>
      <c r="W655" s="55"/>
      <c r="X655" s="55">
        <f>SUMIFS('B0.8.Online'!K:K,'B0.8.Online'!A:A,'B0.SUM (tuần 0)'!$A655)</f>
        <v>0</v>
      </c>
      <c r="Y655" s="58">
        <f t="shared" si="58"/>
        <v>0</v>
      </c>
      <c r="Z655" s="55"/>
      <c r="AA655" s="55">
        <f>SUMIFS('B0.3.XK'!L:L,'B0.3.XK'!A:A,'B0.SUM (tuần 0)'!$A655)</f>
        <v>0</v>
      </c>
      <c r="AB655" s="55"/>
      <c r="AC655" s="55">
        <f>SUMIFS('B0.5.GT2'!L:L,'B0.5.GT2'!A:A,'B0.SUM (tuần 0)'!$A655)</f>
        <v>0</v>
      </c>
      <c r="AD655" s="55">
        <f>SUMIFS('B0.4.OEM'!L:L,'B0.4.OEM'!A:A,'B0.SUM (tuần 0)'!$A655)</f>
        <v>0</v>
      </c>
      <c r="AE655" s="55"/>
      <c r="AF655" s="55">
        <f>SUMIFS('B0.8.Online'!L:L,'B0.8.Online'!A:A,'B0.SUM (tuần 0)'!$A655)</f>
        <v>0</v>
      </c>
      <c r="AG655" s="59">
        <f t="shared" si="59"/>
        <v>0</v>
      </c>
      <c r="AH655" s="60"/>
      <c r="AI655" s="60">
        <f>SUMIFS('B0.3.XK'!M:M,'B0.3.XK'!A:A,'B0.SUM (tuần 0)'!$A655)</f>
        <v>0</v>
      </c>
      <c r="AJ655" s="60"/>
      <c r="AK655" s="60">
        <f>SUMIFS('B0.5.GT2'!M:M,'B0.5.GT2'!A:A,'B0.SUM (tuần 0)'!$A655)</f>
        <v>0</v>
      </c>
      <c r="AL655" s="55">
        <f>SUMIFS('B0.4.OEM'!M:M,'B0.4.OEM'!A:A,'B0.SUM (tuần 0)'!$A655)</f>
        <v>0</v>
      </c>
      <c r="AM655" s="60"/>
      <c r="AN655" s="60">
        <f>SUMIFS('B0.8.Online'!M:M,'B0.8.Online'!A:A,'B0.SUM (tuần 0)'!$A655)</f>
        <v>0</v>
      </c>
      <c r="AO655" s="61"/>
      <c r="AP655" s="1">
        <f>SUMIFS('B1.SUM (tuần 4)'!$I:$I,'B1.SUM (tuần 4)'!$A:$A,'B0.SUM (tuần 0)'!$A655)</f>
        <v>0</v>
      </c>
      <c r="AQ655" s="62">
        <f t="shared" si="60"/>
        <v>0</v>
      </c>
    </row>
    <row r="656" spans="1:43" ht="13.5" customHeight="1">
      <c r="A656" s="63">
        <v>2013100269</v>
      </c>
      <c r="B656" s="64" t="s">
        <v>1012</v>
      </c>
      <c r="C656" s="64" t="s">
        <v>1008</v>
      </c>
      <c r="D656" s="52" t="s">
        <v>309</v>
      </c>
      <c r="E656" s="52" t="s">
        <v>940</v>
      </c>
      <c r="F656" s="52" t="s">
        <v>10</v>
      </c>
      <c r="G656" s="52"/>
      <c r="H656" s="52">
        <v>191350</v>
      </c>
      <c r="I656" s="56">
        <f t="shared" si="56"/>
        <v>786</v>
      </c>
      <c r="J656" s="55"/>
      <c r="K656" s="55">
        <f>SUMIFS('B0.3.XK'!J:J,'B0.3.XK'!A:A,'B0.SUM (tuần 0)'!$A656)</f>
        <v>786</v>
      </c>
      <c r="L656" s="55"/>
      <c r="M656" s="55">
        <f>SUMIFS('B0.5.GT2'!K:K,'B0.5.GT2'!A:A,'B0.SUM (tuần 0)'!$A656)</f>
        <v>0</v>
      </c>
      <c r="N656" s="55">
        <f>SUMIFS('B0.4.OEM'!J:J,'B0.4.OEM'!A:A,'B0.SUM (tuần 0)'!$A656)</f>
        <v>0</v>
      </c>
      <c r="O656" s="55"/>
      <c r="P656" s="55">
        <f>SUMIFS('B0.8.Online'!J:J,'B0.8.Online'!A:A,'B0.SUM (tuần 0)'!$A656)</f>
        <v>0</v>
      </c>
      <c r="Q656" s="57">
        <f t="shared" si="57"/>
        <v>14</v>
      </c>
      <c r="R656" s="55"/>
      <c r="S656" s="55">
        <f>SUMIFS('B0.3.XK'!K:K,'B0.3.XK'!A:A,'B0.SUM (tuần 0)'!$A656)</f>
        <v>14</v>
      </c>
      <c r="T656" s="55"/>
      <c r="U656" s="55">
        <f>SUMIFS('B0.5.GT2'!K:K,'B0.5.GT2'!A:A,'B0.SUM (tuần 0)'!$A656)</f>
        <v>0</v>
      </c>
      <c r="V656" s="55">
        <f>SUMIFS('B0.4.OEM'!K:K,'B0.4.OEM'!A:A,'B0.SUM (tuần 0)'!$A656)</f>
        <v>0</v>
      </c>
      <c r="W656" s="55"/>
      <c r="X656" s="55">
        <f>SUMIFS('B0.8.Online'!K:K,'B0.8.Online'!A:A,'B0.SUM (tuần 0)'!$A656)</f>
        <v>0</v>
      </c>
      <c r="Y656" s="58">
        <f t="shared" si="58"/>
        <v>0</v>
      </c>
      <c r="Z656" s="55"/>
      <c r="AA656" s="55">
        <f>SUMIFS('B0.3.XK'!L:L,'B0.3.XK'!A:A,'B0.SUM (tuần 0)'!$A656)</f>
        <v>0</v>
      </c>
      <c r="AB656" s="55"/>
      <c r="AC656" s="55">
        <f>SUMIFS('B0.5.GT2'!L:L,'B0.5.GT2'!A:A,'B0.SUM (tuần 0)'!$A656)</f>
        <v>0</v>
      </c>
      <c r="AD656" s="55">
        <f>SUMIFS('B0.4.OEM'!L:L,'B0.4.OEM'!A:A,'B0.SUM (tuần 0)'!$A656)</f>
        <v>0</v>
      </c>
      <c r="AE656" s="55"/>
      <c r="AF656" s="55">
        <f>SUMIFS('B0.8.Online'!L:L,'B0.8.Online'!A:A,'B0.SUM (tuần 0)'!$A656)</f>
        <v>0</v>
      </c>
      <c r="AG656" s="59">
        <f t="shared" si="59"/>
        <v>2086</v>
      </c>
      <c r="AH656" s="60"/>
      <c r="AI656" s="60">
        <f>SUMIFS('B0.3.XK'!M:M,'B0.3.XK'!A:A,'B0.SUM (tuần 0)'!$A656)</f>
        <v>2086</v>
      </c>
      <c r="AJ656" s="60"/>
      <c r="AK656" s="60">
        <f>SUMIFS('B0.5.GT2'!M:M,'B0.5.GT2'!A:A,'B0.SUM (tuần 0)'!$A656)</f>
        <v>0</v>
      </c>
      <c r="AL656" s="55">
        <f>SUMIFS('B0.4.OEM'!M:M,'B0.4.OEM'!A:A,'B0.SUM (tuần 0)'!$A656)</f>
        <v>0</v>
      </c>
      <c r="AM656" s="60"/>
      <c r="AN656" s="60">
        <f>SUMIFS('B0.8.Online'!M:M,'B0.8.Online'!A:A,'B0.SUM (tuần 0)'!$A656)</f>
        <v>0</v>
      </c>
      <c r="AO656" s="61"/>
      <c r="AP656" s="1">
        <f>SUMIFS('B1.SUM (tuần 4)'!$I:$I,'B1.SUM (tuần 4)'!$A:$A,'B0.SUM (tuần 0)'!$A656)</f>
        <v>0</v>
      </c>
      <c r="AQ656" s="62">
        <f t="shared" si="60"/>
        <v>786</v>
      </c>
    </row>
    <row r="657" spans="1:43" ht="13.5" customHeight="1">
      <c r="A657" s="63">
        <v>2013100270</v>
      </c>
      <c r="B657" s="64" t="s">
        <v>1013</v>
      </c>
      <c r="C657" s="64" t="s">
        <v>1008</v>
      </c>
      <c r="D657" s="52" t="s">
        <v>309</v>
      </c>
      <c r="E657" s="52" t="s">
        <v>940</v>
      </c>
      <c r="F657" s="52" t="s">
        <v>10</v>
      </c>
      <c r="G657" s="52"/>
      <c r="H657" s="52">
        <v>184169</v>
      </c>
      <c r="I657" s="56">
        <f t="shared" si="56"/>
        <v>1006</v>
      </c>
      <c r="J657" s="55"/>
      <c r="K657" s="55">
        <f>SUMIFS('B0.3.XK'!J:J,'B0.3.XK'!A:A,'B0.SUM (tuần 0)'!$A657)</f>
        <v>1006</v>
      </c>
      <c r="L657" s="55"/>
      <c r="M657" s="55">
        <f>SUMIFS('B0.5.GT2'!K:K,'B0.5.GT2'!A:A,'B0.SUM (tuần 0)'!$A657)</f>
        <v>0</v>
      </c>
      <c r="N657" s="55">
        <f>SUMIFS('B0.4.OEM'!J:J,'B0.4.OEM'!A:A,'B0.SUM (tuần 0)'!$A657)</f>
        <v>0</v>
      </c>
      <c r="O657" s="55"/>
      <c r="P657" s="55">
        <f>SUMIFS('B0.8.Online'!J:J,'B0.8.Online'!A:A,'B0.SUM (tuần 0)'!$A657)</f>
        <v>0</v>
      </c>
      <c r="Q657" s="57">
        <f t="shared" si="57"/>
        <v>0</v>
      </c>
      <c r="R657" s="55"/>
      <c r="S657" s="55">
        <f>SUMIFS('B0.3.XK'!K:K,'B0.3.XK'!A:A,'B0.SUM (tuần 0)'!$A657)</f>
        <v>0</v>
      </c>
      <c r="T657" s="55"/>
      <c r="U657" s="55">
        <f>SUMIFS('B0.5.GT2'!K:K,'B0.5.GT2'!A:A,'B0.SUM (tuần 0)'!$A657)</f>
        <v>0</v>
      </c>
      <c r="V657" s="55">
        <f>SUMIFS('B0.4.OEM'!K:K,'B0.4.OEM'!A:A,'B0.SUM (tuần 0)'!$A657)</f>
        <v>0</v>
      </c>
      <c r="W657" s="55"/>
      <c r="X657" s="55">
        <f>SUMIFS('B0.8.Online'!K:K,'B0.8.Online'!A:A,'B0.SUM (tuần 0)'!$A657)</f>
        <v>0</v>
      </c>
      <c r="Y657" s="58">
        <f t="shared" si="58"/>
        <v>0</v>
      </c>
      <c r="Z657" s="55"/>
      <c r="AA657" s="55">
        <f>SUMIFS('B0.3.XK'!L:L,'B0.3.XK'!A:A,'B0.SUM (tuần 0)'!$A657)</f>
        <v>0</v>
      </c>
      <c r="AB657" s="55"/>
      <c r="AC657" s="55">
        <f>SUMIFS('B0.5.GT2'!L:L,'B0.5.GT2'!A:A,'B0.SUM (tuần 0)'!$A657)</f>
        <v>0</v>
      </c>
      <c r="AD657" s="55">
        <f>SUMIFS('B0.4.OEM'!L:L,'B0.4.OEM'!A:A,'B0.SUM (tuần 0)'!$A657)</f>
        <v>0</v>
      </c>
      <c r="AE657" s="55"/>
      <c r="AF657" s="55">
        <f>SUMIFS('B0.8.Online'!L:L,'B0.8.Online'!A:A,'B0.SUM (tuần 0)'!$A657)</f>
        <v>0</v>
      </c>
      <c r="AG657" s="59">
        <f t="shared" si="59"/>
        <v>2375</v>
      </c>
      <c r="AH657" s="60"/>
      <c r="AI657" s="60">
        <f>SUMIFS('B0.3.XK'!M:M,'B0.3.XK'!A:A,'B0.SUM (tuần 0)'!$A657)</f>
        <v>2375</v>
      </c>
      <c r="AJ657" s="60"/>
      <c r="AK657" s="60">
        <f>SUMIFS('B0.5.GT2'!M:M,'B0.5.GT2'!A:A,'B0.SUM (tuần 0)'!$A657)</f>
        <v>0</v>
      </c>
      <c r="AL657" s="55">
        <f>SUMIFS('B0.4.OEM'!M:M,'B0.4.OEM'!A:A,'B0.SUM (tuần 0)'!$A657)</f>
        <v>0</v>
      </c>
      <c r="AM657" s="60"/>
      <c r="AN657" s="60">
        <f>SUMIFS('B0.8.Online'!M:M,'B0.8.Online'!A:A,'B0.SUM (tuần 0)'!$A657)</f>
        <v>0</v>
      </c>
      <c r="AO657" s="61"/>
      <c r="AP657" s="1">
        <f>SUMIFS('B1.SUM (tuần 4)'!$I:$I,'B1.SUM (tuần 4)'!$A:$A,'B0.SUM (tuần 0)'!$A657)</f>
        <v>0</v>
      </c>
      <c r="AQ657" s="62">
        <f t="shared" si="60"/>
        <v>1006</v>
      </c>
    </row>
    <row r="658" spans="1:43" ht="13.5" customHeight="1">
      <c r="A658" s="63">
        <v>2013100284</v>
      </c>
      <c r="B658" s="64" t="s">
        <v>1014</v>
      </c>
      <c r="C658" s="64" t="s">
        <v>1015</v>
      </c>
      <c r="D658" s="52" t="s">
        <v>309</v>
      </c>
      <c r="E658" s="52" t="s">
        <v>940</v>
      </c>
      <c r="F658" s="52" t="s">
        <v>10</v>
      </c>
      <c r="G658" s="52"/>
      <c r="H658" s="52">
        <v>184783</v>
      </c>
      <c r="I658" s="56">
        <f t="shared" si="56"/>
        <v>200</v>
      </c>
      <c r="J658" s="55"/>
      <c r="K658" s="55">
        <f>SUMIFS('B0.3.XK'!J:J,'B0.3.XK'!A:A,'B0.SUM (tuần 0)'!$A658)</f>
        <v>200</v>
      </c>
      <c r="L658" s="55"/>
      <c r="M658" s="55">
        <f>SUMIFS('B0.5.GT2'!K:K,'B0.5.GT2'!A:A,'B0.SUM (tuần 0)'!$A658)</f>
        <v>0</v>
      </c>
      <c r="N658" s="55">
        <f>SUMIFS('B0.4.OEM'!J:J,'B0.4.OEM'!A:A,'B0.SUM (tuần 0)'!$A658)</f>
        <v>0</v>
      </c>
      <c r="O658" s="55"/>
      <c r="P658" s="55">
        <f>SUMIFS('B0.8.Online'!J:J,'B0.8.Online'!A:A,'B0.SUM (tuần 0)'!$A658)</f>
        <v>0</v>
      </c>
      <c r="Q658" s="57">
        <f t="shared" si="57"/>
        <v>0</v>
      </c>
      <c r="R658" s="55"/>
      <c r="S658" s="55">
        <f>SUMIFS('B0.3.XK'!K:K,'B0.3.XK'!A:A,'B0.SUM (tuần 0)'!$A658)</f>
        <v>0</v>
      </c>
      <c r="T658" s="55"/>
      <c r="U658" s="55">
        <f>SUMIFS('B0.5.GT2'!K:K,'B0.5.GT2'!A:A,'B0.SUM (tuần 0)'!$A658)</f>
        <v>0</v>
      </c>
      <c r="V658" s="55">
        <f>SUMIFS('B0.4.OEM'!K:K,'B0.4.OEM'!A:A,'B0.SUM (tuần 0)'!$A658)</f>
        <v>0</v>
      </c>
      <c r="W658" s="55"/>
      <c r="X658" s="55">
        <f>SUMIFS('B0.8.Online'!K:K,'B0.8.Online'!A:A,'B0.SUM (tuần 0)'!$A658)</f>
        <v>0</v>
      </c>
      <c r="Y658" s="58">
        <f t="shared" si="58"/>
        <v>0</v>
      </c>
      <c r="Z658" s="55"/>
      <c r="AA658" s="55">
        <f>SUMIFS('B0.3.XK'!L:L,'B0.3.XK'!A:A,'B0.SUM (tuần 0)'!$A658)</f>
        <v>0</v>
      </c>
      <c r="AB658" s="55"/>
      <c r="AC658" s="55">
        <f>SUMIFS('B0.5.GT2'!L:L,'B0.5.GT2'!A:A,'B0.SUM (tuần 0)'!$A658)</f>
        <v>0</v>
      </c>
      <c r="AD658" s="55">
        <f>SUMIFS('B0.4.OEM'!L:L,'B0.4.OEM'!A:A,'B0.SUM (tuần 0)'!$A658)</f>
        <v>0</v>
      </c>
      <c r="AE658" s="55"/>
      <c r="AF658" s="55">
        <f>SUMIFS('B0.8.Online'!L:L,'B0.8.Online'!A:A,'B0.SUM (tuần 0)'!$A658)</f>
        <v>0</v>
      </c>
      <c r="AG658" s="59">
        <f t="shared" si="59"/>
        <v>0</v>
      </c>
      <c r="AH658" s="60"/>
      <c r="AI658" s="60">
        <f>SUMIFS('B0.3.XK'!M:M,'B0.3.XK'!A:A,'B0.SUM (tuần 0)'!$A658)</f>
        <v>0</v>
      </c>
      <c r="AJ658" s="60"/>
      <c r="AK658" s="60">
        <f>SUMIFS('B0.5.GT2'!M:M,'B0.5.GT2'!A:A,'B0.SUM (tuần 0)'!$A658)</f>
        <v>0</v>
      </c>
      <c r="AL658" s="55">
        <f>SUMIFS('B0.4.OEM'!M:M,'B0.4.OEM'!A:A,'B0.SUM (tuần 0)'!$A658)</f>
        <v>0</v>
      </c>
      <c r="AM658" s="60"/>
      <c r="AN658" s="60">
        <f>SUMIFS('B0.8.Online'!M:M,'B0.8.Online'!A:A,'B0.SUM (tuần 0)'!$A658)</f>
        <v>0</v>
      </c>
      <c r="AO658" s="61"/>
      <c r="AP658" s="1">
        <f>SUMIFS('B1.SUM (tuần 4)'!$I:$I,'B1.SUM (tuần 4)'!$A:$A,'B0.SUM (tuần 0)'!$A658)</f>
        <v>0</v>
      </c>
      <c r="AQ658" s="62">
        <f t="shared" si="60"/>
        <v>200</v>
      </c>
    </row>
    <row r="659" spans="1:43" ht="13.5" customHeight="1">
      <c r="A659" s="63">
        <v>2013100526</v>
      </c>
      <c r="B659" s="64" t="s">
        <v>1016</v>
      </c>
      <c r="C659" s="64" t="s">
        <v>1008</v>
      </c>
      <c r="D659" s="52" t="s">
        <v>309</v>
      </c>
      <c r="E659" s="52" t="s">
        <v>940</v>
      </c>
      <c r="F659" s="52" t="s">
        <v>10</v>
      </c>
      <c r="G659" s="52"/>
      <c r="H659" s="52">
        <v>210479</v>
      </c>
      <c r="I659" s="56">
        <f t="shared" si="56"/>
        <v>0</v>
      </c>
      <c r="J659" s="55"/>
      <c r="K659" s="55">
        <f>SUMIFS('B0.3.XK'!J:J,'B0.3.XK'!A:A,'B0.SUM (tuần 0)'!$A659)</f>
        <v>0</v>
      </c>
      <c r="L659" s="55"/>
      <c r="M659" s="55">
        <f>SUMIFS('B0.5.GT2'!K:K,'B0.5.GT2'!A:A,'B0.SUM (tuần 0)'!$A659)</f>
        <v>0</v>
      </c>
      <c r="N659" s="55">
        <f>SUMIFS('B0.4.OEM'!J:J,'B0.4.OEM'!A:A,'B0.SUM (tuần 0)'!$A659)</f>
        <v>0</v>
      </c>
      <c r="O659" s="55"/>
      <c r="P659" s="55">
        <f>SUMIFS('B0.8.Online'!J:J,'B0.8.Online'!A:A,'B0.SUM (tuần 0)'!$A659)</f>
        <v>0</v>
      </c>
      <c r="Q659" s="57">
        <f t="shared" si="57"/>
        <v>0</v>
      </c>
      <c r="R659" s="55"/>
      <c r="S659" s="55">
        <f>SUMIFS('B0.3.XK'!K:K,'B0.3.XK'!A:A,'B0.SUM (tuần 0)'!$A659)</f>
        <v>0</v>
      </c>
      <c r="T659" s="55"/>
      <c r="U659" s="55">
        <f>SUMIFS('B0.5.GT2'!K:K,'B0.5.GT2'!A:A,'B0.SUM (tuần 0)'!$A659)</f>
        <v>0</v>
      </c>
      <c r="V659" s="55">
        <f>SUMIFS('B0.4.OEM'!K:K,'B0.4.OEM'!A:A,'B0.SUM (tuần 0)'!$A659)</f>
        <v>0</v>
      </c>
      <c r="W659" s="55"/>
      <c r="X659" s="55">
        <f>SUMIFS('B0.8.Online'!K:K,'B0.8.Online'!A:A,'B0.SUM (tuần 0)'!$A659)</f>
        <v>0</v>
      </c>
      <c r="Y659" s="58">
        <f t="shared" si="58"/>
        <v>0</v>
      </c>
      <c r="Z659" s="55"/>
      <c r="AA659" s="55">
        <f>SUMIFS('B0.3.XK'!L:L,'B0.3.XK'!A:A,'B0.SUM (tuần 0)'!$A659)</f>
        <v>0</v>
      </c>
      <c r="AB659" s="55"/>
      <c r="AC659" s="55">
        <f>SUMIFS('B0.5.GT2'!L:L,'B0.5.GT2'!A:A,'B0.SUM (tuần 0)'!$A659)</f>
        <v>0</v>
      </c>
      <c r="AD659" s="55">
        <f>SUMIFS('B0.4.OEM'!L:L,'B0.4.OEM'!A:A,'B0.SUM (tuần 0)'!$A659)</f>
        <v>0</v>
      </c>
      <c r="AE659" s="55"/>
      <c r="AF659" s="55">
        <f>SUMIFS('B0.8.Online'!L:L,'B0.8.Online'!A:A,'B0.SUM (tuần 0)'!$A659)</f>
        <v>0</v>
      </c>
      <c r="AG659" s="59">
        <f t="shared" si="59"/>
        <v>0</v>
      </c>
      <c r="AH659" s="60"/>
      <c r="AI659" s="60">
        <f>SUMIFS('B0.3.XK'!M:M,'B0.3.XK'!A:A,'B0.SUM (tuần 0)'!$A659)</f>
        <v>0</v>
      </c>
      <c r="AJ659" s="60"/>
      <c r="AK659" s="60">
        <f>SUMIFS('B0.5.GT2'!M:M,'B0.5.GT2'!A:A,'B0.SUM (tuần 0)'!$A659)</f>
        <v>0</v>
      </c>
      <c r="AL659" s="55">
        <f>SUMIFS('B0.4.OEM'!M:M,'B0.4.OEM'!A:A,'B0.SUM (tuần 0)'!$A659)</f>
        <v>0</v>
      </c>
      <c r="AM659" s="60"/>
      <c r="AN659" s="60">
        <f>SUMIFS('B0.8.Online'!M:M,'B0.8.Online'!A:A,'B0.SUM (tuần 0)'!$A659)</f>
        <v>0</v>
      </c>
      <c r="AO659" s="61"/>
      <c r="AP659" s="1">
        <f>SUMIFS('B1.SUM (tuần 4)'!$I:$I,'B1.SUM (tuần 4)'!$A:$A,'B0.SUM (tuần 0)'!$A659)</f>
        <v>0</v>
      </c>
      <c r="AQ659" s="62">
        <f t="shared" si="60"/>
        <v>0</v>
      </c>
    </row>
    <row r="660" spans="1:43" ht="13.5" customHeight="1">
      <c r="A660" s="63">
        <v>2013100562</v>
      </c>
      <c r="B660" s="64" t="s">
        <v>1017</v>
      </c>
      <c r="C660" s="64" t="s">
        <v>1008</v>
      </c>
      <c r="D660" s="52" t="s">
        <v>309</v>
      </c>
      <c r="E660" s="52" t="s">
        <v>940</v>
      </c>
      <c r="F660" s="52" t="s">
        <v>10</v>
      </c>
      <c r="G660" s="52"/>
      <c r="H660" s="52">
        <v>210479</v>
      </c>
      <c r="I660" s="56">
        <f t="shared" si="56"/>
        <v>0</v>
      </c>
      <c r="J660" s="55"/>
      <c r="K660" s="55">
        <f>SUMIFS('B0.3.XK'!J:J,'B0.3.XK'!A:A,'B0.SUM (tuần 0)'!$A660)</f>
        <v>0</v>
      </c>
      <c r="L660" s="55"/>
      <c r="M660" s="55">
        <f>SUMIFS('B0.5.GT2'!K:K,'B0.5.GT2'!A:A,'B0.SUM (tuần 0)'!$A660)</f>
        <v>0</v>
      </c>
      <c r="N660" s="55">
        <f>SUMIFS('B0.4.OEM'!J:J,'B0.4.OEM'!A:A,'B0.SUM (tuần 0)'!$A660)</f>
        <v>0</v>
      </c>
      <c r="O660" s="55"/>
      <c r="P660" s="55">
        <f>SUMIFS('B0.8.Online'!J:J,'B0.8.Online'!A:A,'B0.SUM (tuần 0)'!$A660)</f>
        <v>0</v>
      </c>
      <c r="Q660" s="57">
        <f t="shared" si="57"/>
        <v>0</v>
      </c>
      <c r="R660" s="55"/>
      <c r="S660" s="55">
        <f>SUMIFS('B0.3.XK'!K:K,'B0.3.XK'!A:A,'B0.SUM (tuần 0)'!$A660)</f>
        <v>0</v>
      </c>
      <c r="T660" s="55"/>
      <c r="U660" s="55">
        <f>SUMIFS('B0.5.GT2'!K:K,'B0.5.GT2'!A:A,'B0.SUM (tuần 0)'!$A660)</f>
        <v>0</v>
      </c>
      <c r="V660" s="55">
        <f>SUMIFS('B0.4.OEM'!K:K,'B0.4.OEM'!A:A,'B0.SUM (tuần 0)'!$A660)</f>
        <v>0</v>
      </c>
      <c r="W660" s="55"/>
      <c r="X660" s="55">
        <f>SUMIFS('B0.8.Online'!K:K,'B0.8.Online'!A:A,'B0.SUM (tuần 0)'!$A660)</f>
        <v>0</v>
      </c>
      <c r="Y660" s="58">
        <f t="shared" si="58"/>
        <v>0</v>
      </c>
      <c r="Z660" s="55"/>
      <c r="AA660" s="55">
        <f>SUMIFS('B0.3.XK'!L:L,'B0.3.XK'!A:A,'B0.SUM (tuần 0)'!$A660)</f>
        <v>0</v>
      </c>
      <c r="AB660" s="55"/>
      <c r="AC660" s="55">
        <f>SUMIFS('B0.5.GT2'!L:L,'B0.5.GT2'!A:A,'B0.SUM (tuần 0)'!$A660)</f>
        <v>0</v>
      </c>
      <c r="AD660" s="55">
        <f>SUMIFS('B0.4.OEM'!L:L,'B0.4.OEM'!A:A,'B0.SUM (tuần 0)'!$A660)</f>
        <v>0</v>
      </c>
      <c r="AE660" s="55"/>
      <c r="AF660" s="55">
        <f>SUMIFS('B0.8.Online'!L:L,'B0.8.Online'!A:A,'B0.SUM (tuần 0)'!$A660)</f>
        <v>0</v>
      </c>
      <c r="AG660" s="59">
        <f t="shared" si="59"/>
        <v>0</v>
      </c>
      <c r="AH660" s="60"/>
      <c r="AI660" s="60">
        <f>SUMIFS('B0.3.XK'!M:M,'B0.3.XK'!A:A,'B0.SUM (tuần 0)'!$A660)</f>
        <v>0</v>
      </c>
      <c r="AJ660" s="60"/>
      <c r="AK660" s="60">
        <f>SUMIFS('B0.5.GT2'!M:M,'B0.5.GT2'!A:A,'B0.SUM (tuần 0)'!$A660)</f>
        <v>0</v>
      </c>
      <c r="AL660" s="55">
        <f>SUMIFS('B0.4.OEM'!M:M,'B0.4.OEM'!A:A,'B0.SUM (tuần 0)'!$A660)</f>
        <v>0</v>
      </c>
      <c r="AM660" s="60"/>
      <c r="AN660" s="60">
        <f>SUMIFS('B0.8.Online'!M:M,'B0.8.Online'!A:A,'B0.SUM (tuần 0)'!$A660)</f>
        <v>0</v>
      </c>
      <c r="AO660" s="61"/>
      <c r="AP660" s="1">
        <f>SUMIFS('B1.SUM (tuần 4)'!$I:$I,'B1.SUM (tuần 4)'!$A:$A,'B0.SUM (tuần 0)'!$A660)</f>
        <v>0</v>
      </c>
      <c r="AQ660" s="62">
        <f t="shared" si="60"/>
        <v>0</v>
      </c>
    </row>
    <row r="661" spans="1:43" ht="13.5" customHeight="1">
      <c r="A661" s="63">
        <v>2013100563</v>
      </c>
      <c r="B661" s="64" t="s">
        <v>1018</v>
      </c>
      <c r="C661" s="64" t="s">
        <v>1015</v>
      </c>
      <c r="D661" s="52" t="s">
        <v>309</v>
      </c>
      <c r="E661" s="52" t="s">
        <v>940</v>
      </c>
      <c r="F661" s="52" t="s">
        <v>10</v>
      </c>
      <c r="G661" s="52"/>
      <c r="H661" s="52"/>
      <c r="I661" s="56">
        <f t="shared" si="56"/>
        <v>0</v>
      </c>
      <c r="J661" s="55"/>
      <c r="K661" s="55">
        <f>SUMIFS('B0.3.XK'!J:J,'B0.3.XK'!A:A,'B0.SUM (tuần 0)'!$A661)</f>
        <v>0</v>
      </c>
      <c r="L661" s="55"/>
      <c r="M661" s="55">
        <f>SUMIFS('B0.5.GT2'!K:K,'B0.5.GT2'!A:A,'B0.SUM (tuần 0)'!$A661)</f>
        <v>0</v>
      </c>
      <c r="N661" s="55">
        <f>SUMIFS('B0.4.OEM'!J:J,'B0.4.OEM'!A:A,'B0.SUM (tuần 0)'!$A661)</f>
        <v>0</v>
      </c>
      <c r="O661" s="55"/>
      <c r="P661" s="55">
        <f>SUMIFS('B0.8.Online'!J:J,'B0.8.Online'!A:A,'B0.SUM (tuần 0)'!$A661)</f>
        <v>0</v>
      </c>
      <c r="Q661" s="57">
        <f t="shared" si="57"/>
        <v>0</v>
      </c>
      <c r="R661" s="55"/>
      <c r="S661" s="55">
        <f>SUMIFS('B0.3.XK'!K:K,'B0.3.XK'!A:A,'B0.SUM (tuần 0)'!$A661)</f>
        <v>0</v>
      </c>
      <c r="T661" s="55"/>
      <c r="U661" s="55">
        <f>SUMIFS('B0.5.GT2'!K:K,'B0.5.GT2'!A:A,'B0.SUM (tuần 0)'!$A661)</f>
        <v>0</v>
      </c>
      <c r="V661" s="55">
        <f>SUMIFS('B0.4.OEM'!K:K,'B0.4.OEM'!A:A,'B0.SUM (tuần 0)'!$A661)</f>
        <v>0</v>
      </c>
      <c r="W661" s="55"/>
      <c r="X661" s="55">
        <f>SUMIFS('B0.8.Online'!K:K,'B0.8.Online'!A:A,'B0.SUM (tuần 0)'!$A661)</f>
        <v>0</v>
      </c>
      <c r="Y661" s="58">
        <f t="shared" si="58"/>
        <v>0</v>
      </c>
      <c r="Z661" s="55"/>
      <c r="AA661" s="55">
        <f>SUMIFS('B0.3.XK'!L:L,'B0.3.XK'!A:A,'B0.SUM (tuần 0)'!$A661)</f>
        <v>0</v>
      </c>
      <c r="AB661" s="55"/>
      <c r="AC661" s="55">
        <f>SUMIFS('B0.5.GT2'!L:L,'B0.5.GT2'!A:A,'B0.SUM (tuần 0)'!$A661)</f>
        <v>0</v>
      </c>
      <c r="AD661" s="55">
        <f>SUMIFS('B0.4.OEM'!L:L,'B0.4.OEM'!A:A,'B0.SUM (tuần 0)'!$A661)</f>
        <v>0</v>
      </c>
      <c r="AE661" s="55"/>
      <c r="AF661" s="55">
        <f>SUMIFS('B0.8.Online'!L:L,'B0.8.Online'!A:A,'B0.SUM (tuần 0)'!$A661)</f>
        <v>0</v>
      </c>
      <c r="AG661" s="59">
        <f t="shared" si="59"/>
        <v>0</v>
      </c>
      <c r="AH661" s="60"/>
      <c r="AI661" s="60">
        <f>SUMIFS('B0.3.XK'!M:M,'B0.3.XK'!A:A,'B0.SUM (tuần 0)'!$A661)</f>
        <v>0</v>
      </c>
      <c r="AJ661" s="60"/>
      <c r="AK661" s="60">
        <f>SUMIFS('B0.5.GT2'!M:M,'B0.5.GT2'!A:A,'B0.SUM (tuần 0)'!$A661)</f>
        <v>0</v>
      </c>
      <c r="AL661" s="55">
        <f>SUMIFS('B0.4.OEM'!M:M,'B0.4.OEM'!A:A,'B0.SUM (tuần 0)'!$A661)</f>
        <v>0</v>
      </c>
      <c r="AM661" s="60"/>
      <c r="AN661" s="60">
        <f>SUMIFS('B0.8.Online'!M:M,'B0.8.Online'!A:A,'B0.SUM (tuần 0)'!$A661)</f>
        <v>0</v>
      </c>
      <c r="AO661" s="61"/>
      <c r="AP661" s="1">
        <f>SUMIFS('B1.SUM (tuần 4)'!$I:$I,'B1.SUM (tuần 4)'!$A:$A,'B0.SUM (tuần 0)'!$A661)</f>
        <v>0</v>
      </c>
      <c r="AQ661" s="62">
        <f t="shared" si="60"/>
        <v>0</v>
      </c>
    </row>
    <row r="662" spans="1:43" ht="13.5" customHeight="1">
      <c r="A662" s="63">
        <v>2013100568</v>
      </c>
      <c r="B662" s="64" t="s">
        <v>1019</v>
      </c>
      <c r="C662" s="64" t="s">
        <v>1008</v>
      </c>
      <c r="D662" s="52" t="s">
        <v>309</v>
      </c>
      <c r="E662" s="52" t="s">
        <v>940</v>
      </c>
      <c r="F662" s="52" t="s">
        <v>10</v>
      </c>
      <c r="G662" s="52"/>
      <c r="H662" s="52">
        <v>210479</v>
      </c>
      <c r="I662" s="56">
        <f t="shared" si="56"/>
        <v>0</v>
      </c>
      <c r="J662" s="55"/>
      <c r="K662" s="55">
        <f>SUMIFS('B0.3.XK'!J:J,'B0.3.XK'!A:A,'B0.SUM (tuần 0)'!$A662)</f>
        <v>0</v>
      </c>
      <c r="L662" s="55"/>
      <c r="M662" s="55">
        <f>SUMIFS('B0.5.GT2'!K:K,'B0.5.GT2'!A:A,'B0.SUM (tuần 0)'!$A662)</f>
        <v>0</v>
      </c>
      <c r="N662" s="55">
        <f>SUMIFS('B0.4.OEM'!J:J,'B0.4.OEM'!A:A,'B0.SUM (tuần 0)'!$A662)</f>
        <v>0</v>
      </c>
      <c r="O662" s="55"/>
      <c r="P662" s="55">
        <f>SUMIFS('B0.8.Online'!J:J,'B0.8.Online'!A:A,'B0.SUM (tuần 0)'!$A662)</f>
        <v>0</v>
      </c>
      <c r="Q662" s="57">
        <f t="shared" si="57"/>
        <v>0</v>
      </c>
      <c r="R662" s="55"/>
      <c r="S662" s="55">
        <f>SUMIFS('B0.3.XK'!K:K,'B0.3.XK'!A:A,'B0.SUM (tuần 0)'!$A662)</f>
        <v>0</v>
      </c>
      <c r="T662" s="55"/>
      <c r="U662" s="55">
        <f>SUMIFS('B0.5.GT2'!K:K,'B0.5.GT2'!A:A,'B0.SUM (tuần 0)'!$A662)</f>
        <v>0</v>
      </c>
      <c r="V662" s="55">
        <f>SUMIFS('B0.4.OEM'!K:K,'B0.4.OEM'!A:A,'B0.SUM (tuần 0)'!$A662)</f>
        <v>0</v>
      </c>
      <c r="W662" s="55"/>
      <c r="X662" s="55">
        <f>SUMIFS('B0.8.Online'!K:K,'B0.8.Online'!A:A,'B0.SUM (tuần 0)'!$A662)</f>
        <v>0</v>
      </c>
      <c r="Y662" s="58">
        <f t="shared" si="58"/>
        <v>0</v>
      </c>
      <c r="Z662" s="55"/>
      <c r="AA662" s="55">
        <f>SUMIFS('B0.3.XK'!L:L,'B0.3.XK'!A:A,'B0.SUM (tuần 0)'!$A662)</f>
        <v>0</v>
      </c>
      <c r="AB662" s="55"/>
      <c r="AC662" s="55">
        <f>SUMIFS('B0.5.GT2'!L:L,'B0.5.GT2'!A:A,'B0.SUM (tuần 0)'!$A662)</f>
        <v>0</v>
      </c>
      <c r="AD662" s="55">
        <f>SUMIFS('B0.4.OEM'!L:L,'B0.4.OEM'!A:A,'B0.SUM (tuần 0)'!$A662)</f>
        <v>0</v>
      </c>
      <c r="AE662" s="55"/>
      <c r="AF662" s="55">
        <f>SUMIFS('B0.8.Online'!L:L,'B0.8.Online'!A:A,'B0.SUM (tuần 0)'!$A662)</f>
        <v>0</v>
      </c>
      <c r="AG662" s="59">
        <f t="shared" si="59"/>
        <v>0</v>
      </c>
      <c r="AH662" s="60"/>
      <c r="AI662" s="60">
        <f>SUMIFS('B0.3.XK'!M:M,'B0.3.XK'!A:A,'B0.SUM (tuần 0)'!$A662)</f>
        <v>0</v>
      </c>
      <c r="AJ662" s="60"/>
      <c r="AK662" s="60">
        <f>SUMIFS('B0.5.GT2'!M:M,'B0.5.GT2'!A:A,'B0.SUM (tuần 0)'!$A662)</f>
        <v>0</v>
      </c>
      <c r="AL662" s="55">
        <f>SUMIFS('B0.4.OEM'!M:M,'B0.4.OEM'!A:A,'B0.SUM (tuần 0)'!$A662)</f>
        <v>0</v>
      </c>
      <c r="AM662" s="60"/>
      <c r="AN662" s="60">
        <f>SUMIFS('B0.8.Online'!M:M,'B0.8.Online'!A:A,'B0.SUM (tuần 0)'!$A662)</f>
        <v>0</v>
      </c>
      <c r="AO662" s="61"/>
      <c r="AP662" s="1">
        <f>SUMIFS('B1.SUM (tuần 4)'!$I:$I,'B1.SUM (tuần 4)'!$A:$A,'B0.SUM (tuần 0)'!$A662)</f>
        <v>0</v>
      </c>
      <c r="AQ662" s="62">
        <f t="shared" si="60"/>
        <v>0</v>
      </c>
    </row>
    <row r="663" spans="1:43" ht="13.5" customHeight="1">
      <c r="A663" s="63">
        <v>2014020054</v>
      </c>
      <c r="B663" s="64" t="s">
        <v>1020</v>
      </c>
      <c r="C663" s="64"/>
      <c r="D663" s="52" t="s">
        <v>309</v>
      </c>
      <c r="E663" s="52" t="s">
        <v>84</v>
      </c>
      <c r="F663" s="52" t="s">
        <v>10</v>
      </c>
      <c r="G663" s="52"/>
      <c r="H663" s="52"/>
      <c r="I663" s="56">
        <f t="shared" si="56"/>
        <v>0</v>
      </c>
      <c r="J663" s="55"/>
      <c r="K663" s="55">
        <f>SUMIFS('B0.3.XK'!J:J,'B0.3.XK'!A:A,'B0.SUM (tuần 0)'!$A663)</f>
        <v>0</v>
      </c>
      <c r="L663" s="55"/>
      <c r="M663" s="55">
        <f>SUMIFS('B0.5.GT2'!K:K,'B0.5.GT2'!A:A,'B0.SUM (tuần 0)'!$A663)</f>
        <v>0</v>
      </c>
      <c r="N663" s="55">
        <f>SUMIFS('B0.4.OEM'!J:J,'B0.4.OEM'!A:A,'B0.SUM (tuần 0)'!$A663)</f>
        <v>0</v>
      </c>
      <c r="O663" s="55"/>
      <c r="P663" s="55">
        <f>SUMIFS('B0.8.Online'!J:J,'B0.8.Online'!A:A,'B0.SUM (tuần 0)'!$A663)</f>
        <v>0</v>
      </c>
      <c r="Q663" s="57">
        <f t="shared" si="57"/>
        <v>0</v>
      </c>
      <c r="R663" s="55"/>
      <c r="S663" s="55">
        <f>SUMIFS('B0.3.XK'!K:K,'B0.3.XK'!A:A,'B0.SUM (tuần 0)'!$A663)</f>
        <v>0</v>
      </c>
      <c r="T663" s="55"/>
      <c r="U663" s="55">
        <f>SUMIFS('B0.5.GT2'!K:K,'B0.5.GT2'!A:A,'B0.SUM (tuần 0)'!$A663)</f>
        <v>0</v>
      </c>
      <c r="V663" s="55">
        <f>SUMIFS('B0.4.OEM'!K:K,'B0.4.OEM'!A:A,'B0.SUM (tuần 0)'!$A663)</f>
        <v>0</v>
      </c>
      <c r="W663" s="55"/>
      <c r="X663" s="55">
        <f>SUMIFS('B0.8.Online'!K:K,'B0.8.Online'!A:A,'B0.SUM (tuần 0)'!$A663)</f>
        <v>0</v>
      </c>
      <c r="Y663" s="58">
        <f t="shared" si="58"/>
        <v>0</v>
      </c>
      <c r="Z663" s="55"/>
      <c r="AA663" s="55">
        <f>SUMIFS('B0.3.XK'!L:L,'B0.3.XK'!A:A,'B0.SUM (tuần 0)'!$A663)</f>
        <v>0</v>
      </c>
      <c r="AB663" s="55"/>
      <c r="AC663" s="55">
        <f>SUMIFS('B0.5.GT2'!L:L,'B0.5.GT2'!A:A,'B0.SUM (tuần 0)'!$A663)</f>
        <v>0</v>
      </c>
      <c r="AD663" s="55">
        <f>SUMIFS('B0.4.OEM'!L:L,'B0.4.OEM'!A:A,'B0.SUM (tuần 0)'!$A663)</f>
        <v>0</v>
      </c>
      <c r="AE663" s="55"/>
      <c r="AF663" s="55">
        <f>SUMIFS('B0.8.Online'!L:L,'B0.8.Online'!A:A,'B0.SUM (tuần 0)'!$A663)</f>
        <v>0</v>
      </c>
      <c r="AG663" s="59">
        <f t="shared" si="59"/>
        <v>0</v>
      </c>
      <c r="AH663" s="60"/>
      <c r="AI663" s="60">
        <f>SUMIFS('B0.3.XK'!M:M,'B0.3.XK'!A:A,'B0.SUM (tuần 0)'!$A663)</f>
        <v>0</v>
      </c>
      <c r="AJ663" s="60"/>
      <c r="AK663" s="60">
        <f>SUMIFS('B0.5.GT2'!M:M,'B0.5.GT2'!A:A,'B0.SUM (tuần 0)'!$A663)</f>
        <v>0</v>
      </c>
      <c r="AL663" s="55">
        <f>SUMIFS('B0.4.OEM'!M:M,'B0.4.OEM'!A:A,'B0.SUM (tuần 0)'!$A663)</f>
        <v>0</v>
      </c>
      <c r="AM663" s="60"/>
      <c r="AN663" s="60">
        <f>SUMIFS('B0.8.Online'!M:M,'B0.8.Online'!A:A,'B0.SUM (tuần 0)'!$A663)</f>
        <v>0</v>
      </c>
      <c r="AO663" s="61"/>
      <c r="AP663" s="1">
        <f>SUMIFS('B1.SUM (tuần 4)'!$I:$I,'B1.SUM (tuần 4)'!$A:$A,'B0.SUM (tuần 0)'!$A663)</f>
        <v>0</v>
      </c>
      <c r="AQ663" s="62">
        <f t="shared" si="60"/>
        <v>0</v>
      </c>
    </row>
    <row r="664" spans="1:43" ht="13.5" customHeight="1">
      <c r="A664" s="63">
        <v>2014030158</v>
      </c>
      <c r="B664" s="64" t="s">
        <v>1021</v>
      </c>
      <c r="C664" s="64"/>
      <c r="D664" s="52" t="s">
        <v>309</v>
      </c>
      <c r="E664" s="52" t="s">
        <v>84</v>
      </c>
      <c r="F664" s="52" t="s">
        <v>10</v>
      </c>
      <c r="G664" s="52"/>
      <c r="H664" s="52">
        <v>15786</v>
      </c>
      <c r="I664" s="56">
        <f t="shared" si="56"/>
        <v>24</v>
      </c>
      <c r="J664" s="55"/>
      <c r="K664" s="55">
        <f>SUMIFS('B0.3.XK'!J:J,'B0.3.XK'!A:A,'B0.SUM (tuần 0)'!$A664)</f>
        <v>0</v>
      </c>
      <c r="L664" s="55"/>
      <c r="M664" s="55">
        <f>SUMIFS('B0.5.GT2'!K:K,'B0.5.GT2'!A:A,'B0.SUM (tuần 0)'!$A664)</f>
        <v>0</v>
      </c>
      <c r="N664" s="55">
        <f>SUMIFS('B0.4.OEM'!J:J,'B0.4.OEM'!A:A,'B0.SUM (tuần 0)'!$A664)</f>
        <v>0</v>
      </c>
      <c r="O664" s="55"/>
      <c r="P664" s="55">
        <f>SUMIFS('B0.8.Online'!J:J,'B0.8.Online'!A:A,'B0.SUM (tuần 0)'!$A664)</f>
        <v>24</v>
      </c>
      <c r="Q664" s="57">
        <f t="shared" si="57"/>
        <v>20</v>
      </c>
      <c r="R664" s="55"/>
      <c r="S664" s="55">
        <f>SUMIFS('B0.3.XK'!K:K,'B0.3.XK'!A:A,'B0.SUM (tuần 0)'!$A664)</f>
        <v>0</v>
      </c>
      <c r="T664" s="55"/>
      <c r="U664" s="55">
        <f>SUMIFS('B0.5.GT2'!K:K,'B0.5.GT2'!A:A,'B0.SUM (tuần 0)'!$A664)</f>
        <v>0</v>
      </c>
      <c r="V664" s="55">
        <f>SUMIFS('B0.4.OEM'!K:K,'B0.4.OEM'!A:A,'B0.SUM (tuần 0)'!$A664)</f>
        <v>0</v>
      </c>
      <c r="W664" s="55"/>
      <c r="X664" s="55">
        <f>SUMIFS('B0.8.Online'!K:K,'B0.8.Online'!A:A,'B0.SUM (tuần 0)'!$A664)</f>
        <v>20</v>
      </c>
      <c r="Y664" s="58">
        <f t="shared" si="58"/>
        <v>20</v>
      </c>
      <c r="Z664" s="55"/>
      <c r="AA664" s="55">
        <f>SUMIFS('B0.3.XK'!L:L,'B0.3.XK'!A:A,'B0.SUM (tuần 0)'!$A664)</f>
        <v>0</v>
      </c>
      <c r="AB664" s="55"/>
      <c r="AC664" s="55">
        <f>SUMIFS('B0.5.GT2'!L:L,'B0.5.GT2'!A:A,'B0.SUM (tuần 0)'!$A664)</f>
        <v>0</v>
      </c>
      <c r="AD664" s="55">
        <f>SUMIFS('B0.4.OEM'!L:L,'B0.4.OEM'!A:A,'B0.SUM (tuần 0)'!$A664)</f>
        <v>0</v>
      </c>
      <c r="AE664" s="55"/>
      <c r="AF664" s="55">
        <f>SUMIFS('B0.8.Online'!L:L,'B0.8.Online'!A:A,'B0.SUM (tuần 0)'!$A664)</f>
        <v>20</v>
      </c>
      <c r="AG664" s="59">
        <f t="shared" si="59"/>
        <v>24</v>
      </c>
      <c r="AH664" s="60"/>
      <c r="AI664" s="60">
        <f>SUMIFS('B0.3.XK'!M:M,'B0.3.XK'!A:A,'B0.SUM (tuần 0)'!$A664)</f>
        <v>0</v>
      </c>
      <c r="AJ664" s="60"/>
      <c r="AK664" s="60">
        <f>SUMIFS('B0.5.GT2'!M:M,'B0.5.GT2'!A:A,'B0.SUM (tuần 0)'!$A664)</f>
        <v>0</v>
      </c>
      <c r="AL664" s="55">
        <f>SUMIFS('B0.4.OEM'!M:M,'B0.4.OEM'!A:A,'B0.SUM (tuần 0)'!$A664)</f>
        <v>0</v>
      </c>
      <c r="AM664" s="60"/>
      <c r="AN664" s="60">
        <f>SUMIFS('B0.8.Online'!M:M,'B0.8.Online'!A:A,'B0.SUM (tuần 0)'!$A664)</f>
        <v>24</v>
      </c>
      <c r="AO664" s="61"/>
      <c r="AP664" s="1">
        <f>SUMIFS('B1.SUM (tuần 4)'!$I:$I,'B1.SUM (tuần 4)'!$A:$A,'B0.SUM (tuần 0)'!$A664)</f>
        <v>0</v>
      </c>
      <c r="AQ664" s="62">
        <f t="shared" si="60"/>
        <v>24</v>
      </c>
    </row>
    <row r="665" spans="1:43" ht="13.5" customHeight="1">
      <c r="A665" s="63">
        <v>2014080048</v>
      </c>
      <c r="B665" s="64" t="s">
        <v>1022</v>
      </c>
      <c r="C665" s="64"/>
      <c r="D665" s="52" t="s">
        <v>309</v>
      </c>
      <c r="E665" s="52" t="s">
        <v>84</v>
      </c>
      <c r="F665" s="52" t="s">
        <v>10</v>
      </c>
      <c r="G665" s="52"/>
      <c r="H665" s="52"/>
      <c r="I665" s="56">
        <f t="shared" si="56"/>
        <v>0</v>
      </c>
      <c r="J665" s="55"/>
      <c r="K665" s="55">
        <f>SUMIFS('B0.3.XK'!J:J,'B0.3.XK'!A:A,'B0.SUM (tuần 0)'!$A665)</f>
        <v>0</v>
      </c>
      <c r="L665" s="55"/>
      <c r="M665" s="55">
        <f>SUMIFS('B0.5.GT2'!K:K,'B0.5.GT2'!A:A,'B0.SUM (tuần 0)'!$A665)</f>
        <v>0</v>
      </c>
      <c r="N665" s="55">
        <f>SUMIFS('B0.4.OEM'!J:J,'B0.4.OEM'!A:A,'B0.SUM (tuần 0)'!$A665)</f>
        <v>0</v>
      </c>
      <c r="O665" s="55"/>
      <c r="P665" s="55">
        <f>SUMIFS('B0.8.Online'!J:J,'B0.8.Online'!A:A,'B0.SUM (tuần 0)'!$A665)</f>
        <v>0</v>
      </c>
      <c r="Q665" s="57">
        <f t="shared" si="57"/>
        <v>0</v>
      </c>
      <c r="R665" s="55"/>
      <c r="S665" s="55">
        <f>SUMIFS('B0.3.XK'!K:K,'B0.3.XK'!A:A,'B0.SUM (tuần 0)'!$A665)</f>
        <v>0</v>
      </c>
      <c r="T665" s="55"/>
      <c r="U665" s="55">
        <f>SUMIFS('B0.5.GT2'!K:K,'B0.5.GT2'!A:A,'B0.SUM (tuần 0)'!$A665)</f>
        <v>0</v>
      </c>
      <c r="V665" s="55">
        <f>SUMIFS('B0.4.OEM'!K:K,'B0.4.OEM'!A:A,'B0.SUM (tuần 0)'!$A665)</f>
        <v>0</v>
      </c>
      <c r="W665" s="55"/>
      <c r="X665" s="55">
        <f>SUMIFS('B0.8.Online'!K:K,'B0.8.Online'!A:A,'B0.SUM (tuần 0)'!$A665)</f>
        <v>0</v>
      </c>
      <c r="Y665" s="58">
        <f t="shared" si="58"/>
        <v>0</v>
      </c>
      <c r="Z665" s="55"/>
      <c r="AA665" s="55">
        <f>SUMIFS('B0.3.XK'!L:L,'B0.3.XK'!A:A,'B0.SUM (tuần 0)'!$A665)</f>
        <v>0</v>
      </c>
      <c r="AB665" s="55"/>
      <c r="AC665" s="55">
        <f>SUMIFS('B0.5.GT2'!L:L,'B0.5.GT2'!A:A,'B0.SUM (tuần 0)'!$A665)</f>
        <v>0</v>
      </c>
      <c r="AD665" s="55">
        <f>SUMIFS('B0.4.OEM'!L:L,'B0.4.OEM'!A:A,'B0.SUM (tuần 0)'!$A665)</f>
        <v>0</v>
      </c>
      <c r="AE665" s="55"/>
      <c r="AF665" s="55">
        <f>SUMIFS('B0.8.Online'!L:L,'B0.8.Online'!A:A,'B0.SUM (tuần 0)'!$A665)</f>
        <v>0</v>
      </c>
      <c r="AG665" s="59">
        <f t="shared" si="59"/>
        <v>0</v>
      </c>
      <c r="AH665" s="60"/>
      <c r="AI665" s="60">
        <f>SUMIFS('B0.3.XK'!M:M,'B0.3.XK'!A:A,'B0.SUM (tuần 0)'!$A665)</f>
        <v>0</v>
      </c>
      <c r="AJ665" s="60"/>
      <c r="AK665" s="60">
        <f>SUMIFS('B0.5.GT2'!M:M,'B0.5.GT2'!A:A,'B0.SUM (tuần 0)'!$A665)</f>
        <v>0</v>
      </c>
      <c r="AL665" s="55">
        <f>SUMIFS('B0.4.OEM'!M:M,'B0.4.OEM'!A:A,'B0.SUM (tuần 0)'!$A665)</f>
        <v>0</v>
      </c>
      <c r="AM665" s="60"/>
      <c r="AN665" s="60">
        <f>SUMIFS('B0.8.Online'!M:M,'B0.8.Online'!A:A,'B0.SUM (tuần 0)'!$A665)</f>
        <v>0</v>
      </c>
      <c r="AO665" s="61"/>
      <c r="AP665" s="1">
        <f>SUMIFS('B1.SUM (tuần 4)'!$I:$I,'B1.SUM (tuần 4)'!$A:$A,'B0.SUM (tuần 0)'!$A665)</f>
        <v>0</v>
      </c>
      <c r="AQ665" s="62">
        <f t="shared" si="60"/>
        <v>0</v>
      </c>
    </row>
    <row r="666" spans="1:43" ht="13.5" customHeight="1">
      <c r="A666" s="63">
        <v>2014080050</v>
      </c>
      <c r="B666" s="64" t="s">
        <v>1023</v>
      </c>
      <c r="C666" s="64"/>
      <c r="D666" s="52" t="s">
        <v>309</v>
      </c>
      <c r="E666" s="52" t="s">
        <v>84</v>
      </c>
      <c r="F666" s="52" t="s">
        <v>10</v>
      </c>
      <c r="G666" s="52"/>
      <c r="H666" s="52">
        <v>65775</v>
      </c>
      <c r="I666" s="56">
        <f t="shared" si="56"/>
        <v>0</v>
      </c>
      <c r="J666" s="55"/>
      <c r="K666" s="55">
        <f>SUMIFS('B0.3.XK'!J:J,'B0.3.XK'!A:A,'B0.SUM (tuần 0)'!$A666)</f>
        <v>0</v>
      </c>
      <c r="L666" s="55"/>
      <c r="M666" s="55">
        <f>SUMIFS('B0.5.GT2'!K:K,'B0.5.GT2'!A:A,'B0.SUM (tuần 0)'!$A666)</f>
        <v>0</v>
      </c>
      <c r="N666" s="55">
        <f>SUMIFS('B0.4.OEM'!J:J,'B0.4.OEM'!A:A,'B0.SUM (tuần 0)'!$A666)</f>
        <v>0</v>
      </c>
      <c r="O666" s="55"/>
      <c r="P666" s="55">
        <f>SUMIFS('B0.8.Online'!J:J,'B0.8.Online'!A:A,'B0.SUM (tuần 0)'!$A666)</f>
        <v>0</v>
      </c>
      <c r="Q666" s="57">
        <f t="shared" si="57"/>
        <v>0</v>
      </c>
      <c r="R666" s="55"/>
      <c r="S666" s="55">
        <f>SUMIFS('B0.3.XK'!K:K,'B0.3.XK'!A:A,'B0.SUM (tuần 0)'!$A666)</f>
        <v>0</v>
      </c>
      <c r="T666" s="55"/>
      <c r="U666" s="55">
        <f>SUMIFS('B0.5.GT2'!K:K,'B0.5.GT2'!A:A,'B0.SUM (tuần 0)'!$A666)</f>
        <v>0</v>
      </c>
      <c r="V666" s="55">
        <f>SUMIFS('B0.4.OEM'!K:K,'B0.4.OEM'!A:A,'B0.SUM (tuần 0)'!$A666)</f>
        <v>0</v>
      </c>
      <c r="W666" s="55"/>
      <c r="X666" s="55">
        <f>SUMIFS('B0.8.Online'!K:K,'B0.8.Online'!A:A,'B0.SUM (tuần 0)'!$A666)</f>
        <v>0</v>
      </c>
      <c r="Y666" s="58">
        <f t="shared" si="58"/>
        <v>0</v>
      </c>
      <c r="Z666" s="55"/>
      <c r="AA666" s="55">
        <f>SUMIFS('B0.3.XK'!L:L,'B0.3.XK'!A:A,'B0.SUM (tuần 0)'!$A666)</f>
        <v>0</v>
      </c>
      <c r="AB666" s="55"/>
      <c r="AC666" s="55">
        <f>SUMIFS('B0.5.GT2'!L:L,'B0.5.GT2'!A:A,'B0.SUM (tuần 0)'!$A666)</f>
        <v>0</v>
      </c>
      <c r="AD666" s="55">
        <f>SUMIFS('B0.4.OEM'!L:L,'B0.4.OEM'!A:A,'B0.SUM (tuần 0)'!$A666)</f>
        <v>0</v>
      </c>
      <c r="AE666" s="55"/>
      <c r="AF666" s="55">
        <f>SUMIFS('B0.8.Online'!L:L,'B0.8.Online'!A:A,'B0.SUM (tuần 0)'!$A666)</f>
        <v>0</v>
      </c>
      <c r="AG666" s="59">
        <f t="shared" si="59"/>
        <v>0</v>
      </c>
      <c r="AH666" s="60"/>
      <c r="AI666" s="60">
        <f>SUMIFS('B0.3.XK'!M:M,'B0.3.XK'!A:A,'B0.SUM (tuần 0)'!$A666)</f>
        <v>0</v>
      </c>
      <c r="AJ666" s="60"/>
      <c r="AK666" s="60">
        <f>SUMIFS('B0.5.GT2'!M:M,'B0.5.GT2'!A:A,'B0.SUM (tuần 0)'!$A666)</f>
        <v>0</v>
      </c>
      <c r="AL666" s="55">
        <f>SUMIFS('B0.4.OEM'!M:M,'B0.4.OEM'!A:A,'B0.SUM (tuần 0)'!$A666)</f>
        <v>0</v>
      </c>
      <c r="AM666" s="60"/>
      <c r="AN666" s="60">
        <f>SUMIFS('B0.8.Online'!M:M,'B0.8.Online'!A:A,'B0.SUM (tuần 0)'!$A666)</f>
        <v>0</v>
      </c>
      <c r="AO666" s="61"/>
      <c r="AP666" s="1">
        <f>SUMIFS('B1.SUM (tuần 4)'!$I:$I,'B1.SUM (tuần 4)'!$A:$A,'B0.SUM (tuần 0)'!$A666)</f>
        <v>0</v>
      </c>
      <c r="AQ666" s="62">
        <f t="shared" si="60"/>
        <v>0</v>
      </c>
    </row>
    <row r="667" spans="1:43" ht="13.5" customHeight="1">
      <c r="A667" s="63">
        <v>2015040096</v>
      </c>
      <c r="B667" s="64" t="s">
        <v>1024</v>
      </c>
      <c r="C667" s="64"/>
      <c r="D667" s="52" t="s">
        <v>309</v>
      </c>
      <c r="E667" s="52" t="s">
        <v>84</v>
      </c>
      <c r="F667" s="52" t="s">
        <v>10</v>
      </c>
      <c r="G667" s="52"/>
      <c r="H667" s="52">
        <v>26310</v>
      </c>
      <c r="I667" s="56">
        <f t="shared" si="56"/>
        <v>5</v>
      </c>
      <c r="J667" s="55"/>
      <c r="K667" s="55">
        <f>SUMIFS('B0.3.XK'!J:J,'B0.3.XK'!A:A,'B0.SUM (tuần 0)'!$A667)</f>
        <v>0</v>
      </c>
      <c r="L667" s="55"/>
      <c r="M667" s="55">
        <f>SUMIFS('B0.5.GT2'!K:K,'B0.5.GT2'!A:A,'B0.SUM (tuần 0)'!$A667)</f>
        <v>0</v>
      </c>
      <c r="N667" s="55">
        <f>SUMIFS('B0.4.OEM'!J:J,'B0.4.OEM'!A:A,'B0.SUM (tuần 0)'!$A667)</f>
        <v>0</v>
      </c>
      <c r="O667" s="55"/>
      <c r="P667" s="55">
        <f>SUMIFS('B0.8.Online'!J:J,'B0.8.Online'!A:A,'B0.SUM (tuần 0)'!$A667)</f>
        <v>5</v>
      </c>
      <c r="Q667" s="57">
        <f t="shared" si="57"/>
        <v>5</v>
      </c>
      <c r="R667" s="55"/>
      <c r="S667" s="55">
        <f>SUMIFS('B0.3.XK'!K:K,'B0.3.XK'!A:A,'B0.SUM (tuần 0)'!$A667)</f>
        <v>0</v>
      </c>
      <c r="T667" s="55"/>
      <c r="U667" s="55">
        <f>SUMIFS('B0.5.GT2'!K:K,'B0.5.GT2'!A:A,'B0.SUM (tuần 0)'!$A667)</f>
        <v>0</v>
      </c>
      <c r="V667" s="55">
        <f>SUMIFS('B0.4.OEM'!K:K,'B0.4.OEM'!A:A,'B0.SUM (tuần 0)'!$A667)</f>
        <v>0</v>
      </c>
      <c r="W667" s="55"/>
      <c r="X667" s="55">
        <f>SUMIFS('B0.8.Online'!K:K,'B0.8.Online'!A:A,'B0.SUM (tuần 0)'!$A667)</f>
        <v>5</v>
      </c>
      <c r="Y667" s="58">
        <f t="shared" si="58"/>
        <v>5</v>
      </c>
      <c r="Z667" s="55"/>
      <c r="AA667" s="55">
        <f>SUMIFS('B0.3.XK'!L:L,'B0.3.XK'!A:A,'B0.SUM (tuần 0)'!$A667)</f>
        <v>0</v>
      </c>
      <c r="AB667" s="55"/>
      <c r="AC667" s="55">
        <f>SUMIFS('B0.5.GT2'!L:L,'B0.5.GT2'!A:A,'B0.SUM (tuần 0)'!$A667)</f>
        <v>0</v>
      </c>
      <c r="AD667" s="55">
        <f>SUMIFS('B0.4.OEM'!L:L,'B0.4.OEM'!A:A,'B0.SUM (tuần 0)'!$A667)</f>
        <v>0</v>
      </c>
      <c r="AE667" s="55"/>
      <c r="AF667" s="55">
        <f>SUMIFS('B0.8.Online'!L:L,'B0.8.Online'!A:A,'B0.SUM (tuần 0)'!$A667)</f>
        <v>5</v>
      </c>
      <c r="AG667" s="59">
        <f t="shared" si="59"/>
        <v>5</v>
      </c>
      <c r="AH667" s="60"/>
      <c r="AI667" s="60">
        <f>SUMIFS('B0.3.XK'!M:M,'B0.3.XK'!A:A,'B0.SUM (tuần 0)'!$A667)</f>
        <v>0</v>
      </c>
      <c r="AJ667" s="60"/>
      <c r="AK667" s="60">
        <f>SUMIFS('B0.5.GT2'!M:M,'B0.5.GT2'!A:A,'B0.SUM (tuần 0)'!$A667)</f>
        <v>0</v>
      </c>
      <c r="AL667" s="55">
        <f>SUMIFS('B0.4.OEM'!M:M,'B0.4.OEM'!A:A,'B0.SUM (tuần 0)'!$A667)</f>
        <v>0</v>
      </c>
      <c r="AM667" s="60"/>
      <c r="AN667" s="60">
        <f>SUMIFS('B0.8.Online'!M:M,'B0.8.Online'!A:A,'B0.SUM (tuần 0)'!$A667)</f>
        <v>5</v>
      </c>
      <c r="AO667" s="61"/>
      <c r="AP667" s="1">
        <f>SUMIFS('B1.SUM (tuần 4)'!$I:$I,'B1.SUM (tuần 4)'!$A:$A,'B0.SUM (tuần 0)'!$A667)</f>
        <v>0</v>
      </c>
      <c r="AQ667" s="62">
        <f t="shared" si="60"/>
        <v>5</v>
      </c>
    </row>
    <row r="668" spans="1:43" ht="13.5" customHeight="1">
      <c r="A668" s="63">
        <v>2015040097</v>
      </c>
      <c r="B668" s="64" t="s">
        <v>1025</v>
      </c>
      <c r="C668" s="64"/>
      <c r="D668" s="52" t="s">
        <v>309</v>
      </c>
      <c r="E668" s="52" t="s">
        <v>84</v>
      </c>
      <c r="F668" s="52" t="s">
        <v>10</v>
      </c>
      <c r="G668" s="52"/>
      <c r="H668" s="52">
        <v>5262</v>
      </c>
      <c r="I668" s="56">
        <f t="shared" si="56"/>
        <v>16</v>
      </c>
      <c r="J668" s="55"/>
      <c r="K668" s="55">
        <f>SUMIFS('B0.3.XK'!J:J,'B0.3.XK'!A:A,'B0.SUM (tuần 0)'!$A668)</f>
        <v>0</v>
      </c>
      <c r="L668" s="55"/>
      <c r="M668" s="55">
        <f>SUMIFS('B0.5.GT2'!K:K,'B0.5.GT2'!A:A,'B0.SUM (tuần 0)'!$A668)</f>
        <v>0</v>
      </c>
      <c r="N668" s="55">
        <f>SUMIFS('B0.4.OEM'!J:J,'B0.4.OEM'!A:A,'B0.SUM (tuần 0)'!$A668)</f>
        <v>0</v>
      </c>
      <c r="O668" s="55"/>
      <c r="P668" s="55">
        <f>SUMIFS('B0.8.Online'!J:J,'B0.8.Online'!A:A,'B0.SUM (tuần 0)'!$A668)</f>
        <v>16</v>
      </c>
      <c r="Q668" s="57">
        <f t="shared" si="57"/>
        <v>16</v>
      </c>
      <c r="R668" s="55"/>
      <c r="S668" s="55">
        <f>SUMIFS('B0.3.XK'!K:K,'B0.3.XK'!A:A,'B0.SUM (tuần 0)'!$A668)</f>
        <v>0</v>
      </c>
      <c r="T668" s="55"/>
      <c r="U668" s="55">
        <f>SUMIFS('B0.5.GT2'!K:K,'B0.5.GT2'!A:A,'B0.SUM (tuần 0)'!$A668)</f>
        <v>0</v>
      </c>
      <c r="V668" s="55">
        <f>SUMIFS('B0.4.OEM'!K:K,'B0.4.OEM'!A:A,'B0.SUM (tuần 0)'!$A668)</f>
        <v>0</v>
      </c>
      <c r="W668" s="55"/>
      <c r="X668" s="55">
        <f>SUMIFS('B0.8.Online'!K:K,'B0.8.Online'!A:A,'B0.SUM (tuần 0)'!$A668)</f>
        <v>16</v>
      </c>
      <c r="Y668" s="58">
        <f t="shared" si="58"/>
        <v>16</v>
      </c>
      <c r="Z668" s="55"/>
      <c r="AA668" s="55">
        <f>SUMIFS('B0.3.XK'!L:L,'B0.3.XK'!A:A,'B0.SUM (tuần 0)'!$A668)</f>
        <v>0</v>
      </c>
      <c r="AB668" s="55"/>
      <c r="AC668" s="55">
        <f>SUMIFS('B0.5.GT2'!L:L,'B0.5.GT2'!A:A,'B0.SUM (tuần 0)'!$A668)</f>
        <v>0</v>
      </c>
      <c r="AD668" s="55">
        <f>SUMIFS('B0.4.OEM'!L:L,'B0.4.OEM'!A:A,'B0.SUM (tuần 0)'!$A668)</f>
        <v>0</v>
      </c>
      <c r="AE668" s="55"/>
      <c r="AF668" s="55">
        <f>SUMIFS('B0.8.Online'!L:L,'B0.8.Online'!A:A,'B0.SUM (tuần 0)'!$A668)</f>
        <v>16</v>
      </c>
      <c r="AG668" s="59">
        <f t="shared" si="59"/>
        <v>16</v>
      </c>
      <c r="AH668" s="60"/>
      <c r="AI668" s="60">
        <f>SUMIFS('B0.3.XK'!M:M,'B0.3.XK'!A:A,'B0.SUM (tuần 0)'!$A668)</f>
        <v>0</v>
      </c>
      <c r="AJ668" s="60"/>
      <c r="AK668" s="60">
        <f>SUMIFS('B0.5.GT2'!M:M,'B0.5.GT2'!A:A,'B0.SUM (tuần 0)'!$A668)</f>
        <v>0</v>
      </c>
      <c r="AL668" s="55">
        <f>SUMIFS('B0.4.OEM'!M:M,'B0.4.OEM'!A:A,'B0.SUM (tuần 0)'!$A668)</f>
        <v>0</v>
      </c>
      <c r="AM668" s="60"/>
      <c r="AN668" s="60">
        <f>SUMIFS('B0.8.Online'!M:M,'B0.8.Online'!A:A,'B0.SUM (tuần 0)'!$A668)</f>
        <v>16</v>
      </c>
      <c r="AO668" s="61"/>
      <c r="AP668" s="1">
        <f>SUMIFS('B1.SUM (tuần 4)'!$I:$I,'B1.SUM (tuần 4)'!$A:$A,'B0.SUM (tuần 0)'!$A668)</f>
        <v>0</v>
      </c>
      <c r="AQ668" s="62">
        <f t="shared" si="60"/>
        <v>16</v>
      </c>
    </row>
    <row r="669" spans="1:43" ht="13.5" customHeight="1">
      <c r="A669" s="63">
        <v>2016010003</v>
      </c>
      <c r="B669" s="64" t="s">
        <v>1026</v>
      </c>
      <c r="C669" s="64"/>
      <c r="D669" s="52" t="s">
        <v>309</v>
      </c>
      <c r="E669" s="52" t="s">
        <v>84</v>
      </c>
      <c r="F669" s="52" t="s">
        <v>10</v>
      </c>
      <c r="G669" s="52"/>
      <c r="H669" s="52">
        <v>4473</v>
      </c>
      <c r="I669" s="56">
        <f t="shared" si="56"/>
        <v>0</v>
      </c>
      <c r="J669" s="55"/>
      <c r="K669" s="55">
        <f>SUMIFS('B0.3.XK'!J:J,'B0.3.XK'!A:A,'B0.SUM (tuần 0)'!$A669)</f>
        <v>0</v>
      </c>
      <c r="L669" s="55"/>
      <c r="M669" s="55">
        <f>SUMIFS('B0.5.GT2'!K:K,'B0.5.GT2'!A:A,'B0.SUM (tuần 0)'!$A669)</f>
        <v>0</v>
      </c>
      <c r="N669" s="55">
        <f>SUMIFS('B0.4.OEM'!J:J,'B0.4.OEM'!A:A,'B0.SUM (tuần 0)'!$A669)</f>
        <v>0</v>
      </c>
      <c r="O669" s="55"/>
      <c r="P669" s="55">
        <f>SUMIFS('B0.8.Online'!J:J,'B0.8.Online'!A:A,'B0.SUM (tuần 0)'!$A669)</f>
        <v>0</v>
      </c>
      <c r="Q669" s="57">
        <f t="shared" si="57"/>
        <v>0</v>
      </c>
      <c r="R669" s="55"/>
      <c r="S669" s="55">
        <f>SUMIFS('B0.3.XK'!K:K,'B0.3.XK'!A:A,'B0.SUM (tuần 0)'!$A669)</f>
        <v>0</v>
      </c>
      <c r="T669" s="55"/>
      <c r="U669" s="55">
        <f>SUMIFS('B0.5.GT2'!K:K,'B0.5.GT2'!A:A,'B0.SUM (tuần 0)'!$A669)</f>
        <v>0</v>
      </c>
      <c r="V669" s="55">
        <f>SUMIFS('B0.4.OEM'!K:K,'B0.4.OEM'!A:A,'B0.SUM (tuần 0)'!$A669)</f>
        <v>0</v>
      </c>
      <c r="W669" s="55"/>
      <c r="X669" s="55">
        <f>SUMIFS('B0.8.Online'!K:K,'B0.8.Online'!A:A,'B0.SUM (tuần 0)'!$A669)</f>
        <v>0</v>
      </c>
      <c r="Y669" s="58">
        <f t="shared" si="58"/>
        <v>0</v>
      </c>
      <c r="Z669" s="55"/>
      <c r="AA669" s="55">
        <f>SUMIFS('B0.3.XK'!L:L,'B0.3.XK'!A:A,'B0.SUM (tuần 0)'!$A669)</f>
        <v>0</v>
      </c>
      <c r="AB669" s="55"/>
      <c r="AC669" s="55">
        <f>SUMIFS('B0.5.GT2'!L:L,'B0.5.GT2'!A:A,'B0.SUM (tuần 0)'!$A669)</f>
        <v>0</v>
      </c>
      <c r="AD669" s="55">
        <f>SUMIFS('B0.4.OEM'!L:L,'B0.4.OEM'!A:A,'B0.SUM (tuần 0)'!$A669)</f>
        <v>0</v>
      </c>
      <c r="AE669" s="55"/>
      <c r="AF669" s="55">
        <f>SUMIFS('B0.8.Online'!L:L,'B0.8.Online'!A:A,'B0.SUM (tuần 0)'!$A669)</f>
        <v>0</v>
      </c>
      <c r="AG669" s="59">
        <f t="shared" si="59"/>
        <v>0</v>
      </c>
      <c r="AH669" s="60"/>
      <c r="AI669" s="60">
        <f>SUMIFS('B0.3.XK'!M:M,'B0.3.XK'!A:A,'B0.SUM (tuần 0)'!$A669)</f>
        <v>0</v>
      </c>
      <c r="AJ669" s="60"/>
      <c r="AK669" s="60">
        <f>SUMIFS('B0.5.GT2'!M:M,'B0.5.GT2'!A:A,'B0.SUM (tuần 0)'!$A669)</f>
        <v>0</v>
      </c>
      <c r="AL669" s="55">
        <f>SUMIFS('B0.4.OEM'!M:M,'B0.4.OEM'!A:A,'B0.SUM (tuần 0)'!$A669)</f>
        <v>0</v>
      </c>
      <c r="AM669" s="60"/>
      <c r="AN669" s="60">
        <f>SUMIFS('B0.8.Online'!M:M,'B0.8.Online'!A:A,'B0.SUM (tuần 0)'!$A669)</f>
        <v>0</v>
      </c>
      <c r="AO669" s="61"/>
      <c r="AP669" s="1">
        <f>SUMIFS('B1.SUM (tuần 4)'!$I:$I,'B1.SUM (tuần 4)'!$A:$A,'B0.SUM (tuần 0)'!$A669)</f>
        <v>0</v>
      </c>
      <c r="AQ669" s="62">
        <f t="shared" si="60"/>
        <v>0</v>
      </c>
    </row>
    <row r="670" spans="1:43" ht="13.5" customHeight="1">
      <c r="A670" s="63">
        <v>2017030004</v>
      </c>
      <c r="B670" s="64" t="s">
        <v>1027</v>
      </c>
      <c r="C670" s="64" t="s">
        <v>1028</v>
      </c>
      <c r="D670" s="52" t="s">
        <v>309</v>
      </c>
      <c r="E670" s="52" t="s">
        <v>84</v>
      </c>
      <c r="F670" s="52" t="s">
        <v>10</v>
      </c>
      <c r="G670" s="52"/>
      <c r="H670" s="52">
        <v>4802</v>
      </c>
      <c r="I670" s="56">
        <f t="shared" si="56"/>
        <v>0</v>
      </c>
      <c r="J670" s="55"/>
      <c r="K670" s="55">
        <f>SUMIFS('B0.3.XK'!J:J,'B0.3.XK'!A:A,'B0.SUM (tuần 0)'!$A670)</f>
        <v>0</v>
      </c>
      <c r="L670" s="55"/>
      <c r="M670" s="55">
        <f>SUMIFS('B0.5.GT2'!K:K,'B0.5.GT2'!A:A,'B0.SUM (tuần 0)'!$A670)</f>
        <v>0</v>
      </c>
      <c r="N670" s="55">
        <f>SUMIFS('B0.4.OEM'!J:J,'B0.4.OEM'!A:A,'B0.SUM (tuần 0)'!$A670)</f>
        <v>0</v>
      </c>
      <c r="O670" s="55"/>
      <c r="P670" s="55">
        <f>SUMIFS('B0.8.Online'!J:J,'B0.8.Online'!A:A,'B0.SUM (tuần 0)'!$A670)</f>
        <v>0</v>
      </c>
      <c r="Q670" s="57">
        <f t="shared" si="57"/>
        <v>0</v>
      </c>
      <c r="R670" s="55"/>
      <c r="S670" s="55">
        <f>SUMIFS('B0.3.XK'!K:K,'B0.3.XK'!A:A,'B0.SUM (tuần 0)'!$A670)</f>
        <v>0</v>
      </c>
      <c r="T670" s="55"/>
      <c r="U670" s="55">
        <f>SUMIFS('B0.5.GT2'!K:K,'B0.5.GT2'!A:A,'B0.SUM (tuần 0)'!$A670)</f>
        <v>0</v>
      </c>
      <c r="V670" s="55">
        <f>SUMIFS('B0.4.OEM'!K:K,'B0.4.OEM'!A:A,'B0.SUM (tuần 0)'!$A670)</f>
        <v>0</v>
      </c>
      <c r="W670" s="55"/>
      <c r="X670" s="55">
        <f>SUMIFS('B0.8.Online'!K:K,'B0.8.Online'!A:A,'B0.SUM (tuần 0)'!$A670)</f>
        <v>0</v>
      </c>
      <c r="Y670" s="58">
        <f t="shared" si="58"/>
        <v>0</v>
      </c>
      <c r="Z670" s="55"/>
      <c r="AA670" s="55">
        <f>SUMIFS('B0.3.XK'!L:L,'B0.3.XK'!A:A,'B0.SUM (tuần 0)'!$A670)</f>
        <v>0</v>
      </c>
      <c r="AB670" s="55"/>
      <c r="AC670" s="55">
        <f>SUMIFS('B0.5.GT2'!L:L,'B0.5.GT2'!A:A,'B0.SUM (tuần 0)'!$A670)</f>
        <v>0</v>
      </c>
      <c r="AD670" s="55">
        <f>SUMIFS('B0.4.OEM'!L:L,'B0.4.OEM'!A:A,'B0.SUM (tuần 0)'!$A670)</f>
        <v>0</v>
      </c>
      <c r="AE670" s="55"/>
      <c r="AF670" s="55">
        <f>SUMIFS('B0.8.Online'!L:L,'B0.8.Online'!A:A,'B0.SUM (tuần 0)'!$A670)</f>
        <v>0</v>
      </c>
      <c r="AG670" s="59">
        <f t="shared" si="59"/>
        <v>0</v>
      </c>
      <c r="AH670" s="60"/>
      <c r="AI670" s="60">
        <f>SUMIFS('B0.3.XK'!M:M,'B0.3.XK'!A:A,'B0.SUM (tuần 0)'!$A670)</f>
        <v>0</v>
      </c>
      <c r="AJ670" s="60"/>
      <c r="AK670" s="60">
        <f>SUMIFS('B0.5.GT2'!M:M,'B0.5.GT2'!A:A,'B0.SUM (tuần 0)'!$A670)</f>
        <v>0</v>
      </c>
      <c r="AL670" s="55">
        <f>SUMIFS('B0.4.OEM'!M:M,'B0.4.OEM'!A:A,'B0.SUM (tuần 0)'!$A670)</f>
        <v>0</v>
      </c>
      <c r="AM670" s="60"/>
      <c r="AN670" s="60">
        <f>SUMIFS('B0.8.Online'!M:M,'B0.8.Online'!A:A,'B0.SUM (tuần 0)'!$A670)</f>
        <v>0</v>
      </c>
      <c r="AO670" s="61"/>
      <c r="AP670" s="1">
        <f>SUMIFS('B1.SUM (tuần 4)'!$I:$I,'B1.SUM (tuần 4)'!$A:$A,'B0.SUM (tuần 0)'!$A670)</f>
        <v>0</v>
      </c>
      <c r="AQ670" s="62">
        <f t="shared" si="60"/>
        <v>0</v>
      </c>
    </row>
    <row r="671" spans="1:43" ht="13.5" customHeight="1">
      <c r="A671" s="63">
        <v>2017030020</v>
      </c>
      <c r="B671" s="64" t="s">
        <v>1029</v>
      </c>
      <c r="C671" s="64" t="s">
        <v>1030</v>
      </c>
      <c r="D671" s="52" t="s">
        <v>309</v>
      </c>
      <c r="E671" s="52" t="s">
        <v>84</v>
      </c>
      <c r="F671" s="52" t="s">
        <v>10</v>
      </c>
      <c r="G671" s="52"/>
      <c r="H671" s="52">
        <v>2192</v>
      </c>
      <c r="I671" s="56">
        <f t="shared" si="56"/>
        <v>0</v>
      </c>
      <c r="J671" s="55"/>
      <c r="K671" s="55">
        <f>SUMIFS('B0.3.XK'!J:J,'B0.3.XK'!A:A,'B0.SUM (tuần 0)'!$A671)</f>
        <v>0</v>
      </c>
      <c r="L671" s="55"/>
      <c r="M671" s="55">
        <f>SUMIFS('B0.5.GT2'!K:K,'B0.5.GT2'!A:A,'B0.SUM (tuần 0)'!$A671)</f>
        <v>0</v>
      </c>
      <c r="N671" s="55">
        <f>SUMIFS('B0.4.OEM'!J:J,'B0.4.OEM'!A:A,'B0.SUM (tuần 0)'!$A671)</f>
        <v>0</v>
      </c>
      <c r="O671" s="55"/>
      <c r="P671" s="55">
        <f>SUMIFS('B0.8.Online'!J:J,'B0.8.Online'!A:A,'B0.SUM (tuần 0)'!$A671)</f>
        <v>0</v>
      </c>
      <c r="Q671" s="57">
        <f t="shared" si="57"/>
        <v>0</v>
      </c>
      <c r="R671" s="55"/>
      <c r="S671" s="55">
        <f>SUMIFS('B0.3.XK'!K:K,'B0.3.XK'!A:A,'B0.SUM (tuần 0)'!$A671)</f>
        <v>0</v>
      </c>
      <c r="T671" s="55"/>
      <c r="U671" s="55">
        <f>SUMIFS('B0.5.GT2'!K:K,'B0.5.GT2'!A:A,'B0.SUM (tuần 0)'!$A671)</f>
        <v>0</v>
      </c>
      <c r="V671" s="55">
        <f>SUMIFS('B0.4.OEM'!K:K,'B0.4.OEM'!A:A,'B0.SUM (tuần 0)'!$A671)</f>
        <v>0</v>
      </c>
      <c r="W671" s="55"/>
      <c r="X671" s="55">
        <f>SUMIFS('B0.8.Online'!K:K,'B0.8.Online'!A:A,'B0.SUM (tuần 0)'!$A671)</f>
        <v>0</v>
      </c>
      <c r="Y671" s="58">
        <f t="shared" si="58"/>
        <v>0</v>
      </c>
      <c r="Z671" s="55"/>
      <c r="AA671" s="55">
        <f>SUMIFS('B0.3.XK'!L:L,'B0.3.XK'!A:A,'B0.SUM (tuần 0)'!$A671)</f>
        <v>0</v>
      </c>
      <c r="AB671" s="55"/>
      <c r="AC671" s="55">
        <f>SUMIFS('B0.5.GT2'!L:L,'B0.5.GT2'!A:A,'B0.SUM (tuần 0)'!$A671)</f>
        <v>0</v>
      </c>
      <c r="AD671" s="55">
        <f>SUMIFS('B0.4.OEM'!L:L,'B0.4.OEM'!A:A,'B0.SUM (tuần 0)'!$A671)</f>
        <v>0</v>
      </c>
      <c r="AE671" s="55"/>
      <c r="AF671" s="55">
        <f>SUMIFS('B0.8.Online'!L:L,'B0.8.Online'!A:A,'B0.SUM (tuần 0)'!$A671)</f>
        <v>0</v>
      </c>
      <c r="AG671" s="59">
        <f t="shared" si="59"/>
        <v>0</v>
      </c>
      <c r="AH671" s="60"/>
      <c r="AI671" s="60">
        <f>SUMIFS('B0.3.XK'!M:M,'B0.3.XK'!A:A,'B0.SUM (tuần 0)'!$A671)</f>
        <v>0</v>
      </c>
      <c r="AJ671" s="60"/>
      <c r="AK671" s="60">
        <f>SUMIFS('B0.5.GT2'!M:M,'B0.5.GT2'!A:A,'B0.SUM (tuần 0)'!$A671)</f>
        <v>0</v>
      </c>
      <c r="AL671" s="55">
        <f>SUMIFS('B0.4.OEM'!M:M,'B0.4.OEM'!A:A,'B0.SUM (tuần 0)'!$A671)</f>
        <v>0</v>
      </c>
      <c r="AM671" s="60"/>
      <c r="AN671" s="60">
        <f>SUMIFS('B0.8.Online'!M:M,'B0.8.Online'!A:A,'B0.SUM (tuần 0)'!$A671)</f>
        <v>0</v>
      </c>
      <c r="AO671" s="61"/>
      <c r="AP671" s="1">
        <f>SUMIFS('B1.SUM (tuần 4)'!$I:$I,'B1.SUM (tuần 4)'!$A:$A,'B0.SUM (tuần 0)'!$A671)</f>
        <v>0</v>
      </c>
      <c r="AQ671" s="62">
        <f t="shared" si="60"/>
        <v>0</v>
      </c>
    </row>
    <row r="672" spans="1:43" ht="13.5" customHeight="1">
      <c r="A672" s="63">
        <v>2017030148</v>
      </c>
      <c r="B672" s="64" t="s">
        <v>1031</v>
      </c>
      <c r="C672" s="64"/>
      <c r="D672" s="52" t="s">
        <v>309</v>
      </c>
      <c r="E672" s="52" t="s">
        <v>84</v>
      </c>
      <c r="F672" s="52" t="s">
        <v>10</v>
      </c>
      <c r="G672" s="52"/>
      <c r="H672" s="52">
        <v>7367</v>
      </c>
      <c r="I672" s="56">
        <f t="shared" si="56"/>
        <v>0</v>
      </c>
      <c r="J672" s="55"/>
      <c r="K672" s="55">
        <f>SUMIFS('B0.3.XK'!J:J,'B0.3.XK'!A:A,'B0.SUM (tuần 0)'!$A672)</f>
        <v>0</v>
      </c>
      <c r="L672" s="55"/>
      <c r="M672" s="55">
        <f>SUMIFS('B0.5.GT2'!K:K,'B0.5.GT2'!A:A,'B0.SUM (tuần 0)'!$A672)</f>
        <v>0</v>
      </c>
      <c r="N672" s="55">
        <f>SUMIFS('B0.4.OEM'!J:J,'B0.4.OEM'!A:A,'B0.SUM (tuần 0)'!$A672)</f>
        <v>0</v>
      </c>
      <c r="O672" s="55"/>
      <c r="P672" s="55">
        <f>SUMIFS('B0.8.Online'!J:J,'B0.8.Online'!A:A,'B0.SUM (tuần 0)'!$A672)</f>
        <v>0</v>
      </c>
      <c r="Q672" s="57">
        <f t="shared" si="57"/>
        <v>0</v>
      </c>
      <c r="R672" s="55"/>
      <c r="S672" s="55">
        <f>SUMIFS('B0.3.XK'!K:K,'B0.3.XK'!A:A,'B0.SUM (tuần 0)'!$A672)</f>
        <v>0</v>
      </c>
      <c r="T672" s="55"/>
      <c r="U672" s="55">
        <f>SUMIFS('B0.5.GT2'!K:K,'B0.5.GT2'!A:A,'B0.SUM (tuần 0)'!$A672)</f>
        <v>0</v>
      </c>
      <c r="V672" s="55">
        <f>SUMIFS('B0.4.OEM'!K:K,'B0.4.OEM'!A:A,'B0.SUM (tuần 0)'!$A672)</f>
        <v>0</v>
      </c>
      <c r="W672" s="55"/>
      <c r="X672" s="55">
        <f>SUMIFS('B0.8.Online'!K:K,'B0.8.Online'!A:A,'B0.SUM (tuần 0)'!$A672)</f>
        <v>0</v>
      </c>
      <c r="Y672" s="58">
        <f t="shared" si="58"/>
        <v>0</v>
      </c>
      <c r="Z672" s="55"/>
      <c r="AA672" s="55">
        <f>SUMIFS('B0.3.XK'!L:L,'B0.3.XK'!A:A,'B0.SUM (tuần 0)'!$A672)</f>
        <v>0</v>
      </c>
      <c r="AB672" s="55"/>
      <c r="AC672" s="55">
        <f>SUMIFS('B0.5.GT2'!L:L,'B0.5.GT2'!A:A,'B0.SUM (tuần 0)'!$A672)</f>
        <v>0</v>
      </c>
      <c r="AD672" s="55">
        <f>SUMIFS('B0.4.OEM'!L:L,'B0.4.OEM'!A:A,'B0.SUM (tuần 0)'!$A672)</f>
        <v>0</v>
      </c>
      <c r="AE672" s="55"/>
      <c r="AF672" s="55">
        <f>SUMIFS('B0.8.Online'!L:L,'B0.8.Online'!A:A,'B0.SUM (tuần 0)'!$A672)</f>
        <v>0</v>
      </c>
      <c r="AG672" s="59">
        <f t="shared" si="59"/>
        <v>0</v>
      </c>
      <c r="AH672" s="60"/>
      <c r="AI672" s="60">
        <f>SUMIFS('B0.3.XK'!M:M,'B0.3.XK'!A:A,'B0.SUM (tuần 0)'!$A672)</f>
        <v>0</v>
      </c>
      <c r="AJ672" s="60"/>
      <c r="AK672" s="60">
        <f>SUMIFS('B0.5.GT2'!M:M,'B0.5.GT2'!A:A,'B0.SUM (tuần 0)'!$A672)</f>
        <v>0</v>
      </c>
      <c r="AL672" s="55">
        <f>SUMIFS('B0.4.OEM'!M:M,'B0.4.OEM'!A:A,'B0.SUM (tuần 0)'!$A672)</f>
        <v>0</v>
      </c>
      <c r="AM672" s="60"/>
      <c r="AN672" s="60">
        <f>SUMIFS('B0.8.Online'!M:M,'B0.8.Online'!A:A,'B0.SUM (tuần 0)'!$A672)</f>
        <v>0</v>
      </c>
      <c r="AO672" s="61"/>
      <c r="AP672" s="1">
        <f>SUMIFS('B1.SUM (tuần 4)'!$I:$I,'B1.SUM (tuần 4)'!$A:$A,'B0.SUM (tuần 0)'!$A672)</f>
        <v>0</v>
      </c>
      <c r="AQ672" s="62">
        <f t="shared" si="60"/>
        <v>0</v>
      </c>
    </row>
    <row r="673" spans="1:43" ht="13.5" customHeight="1">
      <c r="A673" s="63">
        <v>3003030380</v>
      </c>
      <c r="B673" s="64" t="s">
        <v>1032</v>
      </c>
      <c r="C673" s="64" t="s">
        <v>1033</v>
      </c>
      <c r="D673" s="52" t="s">
        <v>309</v>
      </c>
      <c r="E673" s="52" t="s">
        <v>84</v>
      </c>
      <c r="F673" s="52" t="s">
        <v>10</v>
      </c>
      <c r="G673" s="52"/>
      <c r="H673" s="52"/>
      <c r="I673" s="56">
        <f t="shared" si="56"/>
        <v>0</v>
      </c>
      <c r="J673" s="55"/>
      <c r="K673" s="55">
        <f>SUMIFS('B0.3.XK'!J:J,'B0.3.XK'!A:A,'B0.SUM (tuần 0)'!$A673)</f>
        <v>0</v>
      </c>
      <c r="L673" s="55"/>
      <c r="M673" s="55">
        <f>SUMIFS('B0.5.GT2'!K:K,'B0.5.GT2'!A:A,'B0.SUM (tuần 0)'!$A673)</f>
        <v>0</v>
      </c>
      <c r="N673" s="55">
        <f>SUMIFS('B0.4.OEM'!J:J,'B0.4.OEM'!A:A,'B0.SUM (tuần 0)'!$A673)</f>
        <v>0</v>
      </c>
      <c r="O673" s="55"/>
      <c r="P673" s="55">
        <f>SUMIFS('B0.8.Online'!J:J,'B0.8.Online'!A:A,'B0.SUM (tuần 0)'!$A673)</f>
        <v>0</v>
      </c>
      <c r="Q673" s="57">
        <f t="shared" si="57"/>
        <v>0</v>
      </c>
      <c r="R673" s="55"/>
      <c r="S673" s="55">
        <f>SUMIFS('B0.3.XK'!K:K,'B0.3.XK'!A:A,'B0.SUM (tuần 0)'!$A673)</f>
        <v>0</v>
      </c>
      <c r="T673" s="55"/>
      <c r="U673" s="55">
        <f>SUMIFS('B0.5.GT2'!K:K,'B0.5.GT2'!A:A,'B0.SUM (tuần 0)'!$A673)</f>
        <v>0</v>
      </c>
      <c r="V673" s="55">
        <f>SUMIFS('B0.4.OEM'!K:K,'B0.4.OEM'!A:A,'B0.SUM (tuần 0)'!$A673)</f>
        <v>0</v>
      </c>
      <c r="W673" s="55"/>
      <c r="X673" s="55">
        <f>SUMIFS('B0.8.Online'!K:K,'B0.8.Online'!A:A,'B0.SUM (tuần 0)'!$A673)</f>
        <v>0</v>
      </c>
      <c r="Y673" s="58">
        <f t="shared" si="58"/>
        <v>0</v>
      </c>
      <c r="Z673" s="55"/>
      <c r="AA673" s="55">
        <f>SUMIFS('B0.3.XK'!L:L,'B0.3.XK'!A:A,'B0.SUM (tuần 0)'!$A673)</f>
        <v>0</v>
      </c>
      <c r="AB673" s="55"/>
      <c r="AC673" s="55">
        <f>SUMIFS('B0.5.GT2'!L:L,'B0.5.GT2'!A:A,'B0.SUM (tuần 0)'!$A673)</f>
        <v>0</v>
      </c>
      <c r="AD673" s="55">
        <f>SUMIFS('B0.4.OEM'!L:L,'B0.4.OEM'!A:A,'B0.SUM (tuần 0)'!$A673)</f>
        <v>0</v>
      </c>
      <c r="AE673" s="55"/>
      <c r="AF673" s="55">
        <f>SUMIFS('B0.8.Online'!L:L,'B0.8.Online'!A:A,'B0.SUM (tuần 0)'!$A673)</f>
        <v>0</v>
      </c>
      <c r="AG673" s="59">
        <f t="shared" si="59"/>
        <v>0</v>
      </c>
      <c r="AH673" s="60"/>
      <c r="AI673" s="60">
        <f>SUMIFS('B0.3.XK'!M:M,'B0.3.XK'!A:A,'B0.SUM (tuần 0)'!$A673)</f>
        <v>0</v>
      </c>
      <c r="AJ673" s="60"/>
      <c r="AK673" s="60">
        <f>SUMIFS('B0.5.GT2'!M:M,'B0.5.GT2'!A:A,'B0.SUM (tuần 0)'!$A673)</f>
        <v>0</v>
      </c>
      <c r="AL673" s="55">
        <f>SUMIFS('B0.4.OEM'!M:M,'B0.4.OEM'!A:A,'B0.SUM (tuần 0)'!$A673)</f>
        <v>0</v>
      </c>
      <c r="AM673" s="60"/>
      <c r="AN673" s="60">
        <f>SUMIFS('B0.8.Online'!M:M,'B0.8.Online'!A:A,'B0.SUM (tuần 0)'!$A673)</f>
        <v>0</v>
      </c>
      <c r="AO673" s="61"/>
      <c r="AP673" s="1">
        <f>SUMIFS('B1.SUM (tuần 4)'!$I:$I,'B1.SUM (tuần 4)'!$A:$A,'B0.SUM (tuần 0)'!$A673)</f>
        <v>0</v>
      </c>
      <c r="AQ673" s="62">
        <f t="shared" si="60"/>
        <v>0</v>
      </c>
    </row>
    <row r="674" spans="1:43" ht="13.5" customHeight="1">
      <c r="A674" s="63">
        <v>3003030381</v>
      </c>
      <c r="B674" s="64" t="s">
        <v>1034</v>
      </c>
      <c r="C674" s="64" t="s">
        <v>1035</v>
      </c>
      <c r="D674" s="52" t="s">
        <v>309</v>
      </c>
      <c r="E674" s="52" t="s">
        <v>84</v>
      </c>
      <c r="F674" s="52" t="s">
        <v>10</v>
      </c>
      <c r="G674" s="52"/>
      <c r="H674" s="52"/>
      <c r="I674" s="56">
        <f t="shared" si="56"/>
        <v>0</v>
      </c>
      <c r="J674" s="55"/>
      <c r="K674" s="55">
        <f>SUMIFS('B0.3.XK'!J:J,'B0.3.XK'!A:A,'B0.SUM (tuần 0)'!$A674)</f>
        <v>0</v>
      </c>
      <c r="L674" s="55"/>
      <c r="M674" s="55">
        <f>SUMIFS('B0.5.GT2'!K:K,'B0.5.GT2'!A:A,'B0.SUM (tuần 0)'!$A674)</f>
        <v>0</v>
      </c>
      <c r="N674" s="55">
        <f>SUMIFS('B0.4.OEM'!J:J,'B0.4.OEM'!A:A,'B0.SUM (tuần 0)'!$A674)</f>
        <v>0</v>
      </c>
      <c r="O674" s="55"/>
      <c r="P674" s="55">
        <f>SUMIFS('B0.8.Online'!J:J,'B0.8.Online'!A:A,'B0.SUM (tuần 0)'!$A674)</f>
        <v>0</v>
      </c>
      <c r="Q674" s="57">
        <f t="shared" si="57"/>
        <v>0</v>
      </c>
      <c r="R674" s="55"/>
      <c r="S674" s="55">
        <f>SUMIFS('B0.3.XK'!K:K,'B0.3.XK'!A:A,'B0.SUM (tuần 0)'!$A674)</f>
        <v>0</v>
      </c>
      <c r="T674" s="55"/>
      <c r="U674" s="55">
        <f>SUMIFS('B0.5.GT2'!K:K,'B0.5.GT2'!A:A,'B0.SUM (tuần 0)'!$A674)</f>
        <v>0</v>
      </c>
      <c r="V674" s="55">
        <f>SUMIFS('B0.4.OEM'!K:K,'B0.4.OEM'!A:A,'B0.SUM (tuần 0)'!$A674)</f>
        <v>0</v>
      </c>
      <c r="W674" s="55"/>
      <c r="X674" s="55">
        <f>SUMIFS('B0.8.Online'!K:K,'B0.8.Online'!A:A,'B0.SUM (tuần 0)'!$A674)</f>
        <v>0</v>
      </c>
      <c r="Y674" s="58">
        <f t="shared" si="58"/>
        <v>0</v>
      </c>
      <c r="Z674" s="55"/>
      <c r="AA674" s="55">
        <f>SUMIFS('B0.3.XK'!L:L,'B0.3.XK'!A:A,'B0.SUM (tuần 0)'!$A674)</f>
        <v>0</v>
      </c>
      <c r="AB674" s="55"/>
      <c r="AC674" s="55">
        <f>SUMIFS('B0.5.GT2'!L:L,'B0.5.GT2'!A:A,'B0.SUM (tuần 0)'!$A674)</f>
        <v>0</v>
      </c>
      <c r="AD674" s="55">
        <f>SUMIFS('B0.4.OEM'!L:L,'B0.4.OEM'!A:A,'B0.SUM (tuần 0)'!$A674)</f>
        <v>0</v>
      </c>
      <c r="AE674" s="55"/>
      <c r="AF674" s="55">
        <f>SUMIFS('B0.8.Online'!L:L,'B0.8.Online'!A:A,'B0.SUM (tuần 0)'!$A674)</f>
        <v>0</v>
      </c>
      <c r="AG674" s="59">
        <f t="shared" si="59"/>
        <v>0</v>
      </c>
      <c r="AH674" s="60"/>
      <c r="AI674" s="60">
        <f>SUMIFS('B0.3.XK'!M:M,'B0.3.XK'!A:A,'B0.SUM (tuần 0)'!$A674)</f>
        <v>0</v>
      </c>
      <c r="AJ674" s="60"/>
      <c r="AK674" s="60">
        <f>SUMIFS('B0.5.GT2'!M:M,'B0.5.GT2'!A:A,'B0.SUM (tuần 0)'!$A674)</f>
        <v>0</v>
      </c>
      <c r="AL674" s="55">
        <f>SUMIFS('B0.4.OEM'!M:M,'B0.4.OEM'!A:A,'B0.SUM (tuần 0)'!$A674)</f>
        <v>0</v>
      </c>
      <c r="AM674" s="60"/>
      <c r="AN674" s="60">
        <f>SUMIFS('B0.8.Online'!M:M,'B0.8.Online'!A:A,'B0.SUM (tuần 0)'!$A674)</f>
        <v>0</v>
      </c>
      <c r="AO674" s="61"/>
      <c r="AP674" s="1">
        <f>SUMIFS('B1.SUM (tuần 4)'!$I:$I,'B1.SUM (tuần 4)'!$A:$A,'B0.SUM (tuần 0)'!$A674)</f>
        <v>0</v>
      </c>
      <c r="AQ674" s="62">
        <f t="shared" si="60"/>
        <v>0</v>
      </c>
    </row>
    <row r="675" spans="1:43" ht="13.5" customHeight="1">
      <c r="A675" s="63">
        <v>3003040152</v>
      </c>
      <c r="B675" s="64" t="s">
        <v>1036</v>
      </c>
      <c r="C675" s="64" t="s">
        <v>1037</v>
      </c>
      <c r="D675" s="52" t="s">
        <v>309</v>
      </c>
      <c r="E675" s="52" t="s">
        <v>84</v>
      </c>
      <c r="F675" s="52" t="s">
        <v>10</v>
      </c>
      <c r="G675" s="52"/>
      <c r="H675" s="52"/>
      <c r="I675" s="56">
        <f t="shared" si="56"/>
        <v>7</v>
      </c>
      <c r="J675" s="55"/>
      <c r="K675" s="55">
        <f>SUMIFS('B0.3.XK'!J:J,'B0.3.XK'!A:A,'B0.SUM (tuần 0)'!$A675)</f>
        <v>0</v>
      </c>
      <c r="L675" s="55"/>
      <c r="M675" s="55">
        <f>SUMIFS('B0.5.GT2'!K:K,'B0.5.GT2'!A:A,'B0.SUM (tuần 0)'!$A675)</f>
        <v>0</v>
      </c>
      <c r="N675" s="55">
        <f>SUMIFS('B0.4.OEM'!J:J,'B0.4.OEM'!A:A,'B0.SUM (tuần 0)'!$A675)</f>
        <v>0</v>
      </c>
      <c r="O675" s="55"/>
      <c r="P675" s="55">
        <f>SUMIFS('B0.8.Online'!J:J,'B0.8.Online'!A:A,'B0.SUM (tuần 0)'!$A675)</f>
        <v>7</v>
      </c>
      <c r="Q675" s="57">
        <f t="shared" si="57"/>
        <v>8</v>
      </c>
      <c r="R675" s="55"/>
      <c r="S675" s="55">
        <f>SUMIFS('B0.3.XK'!K:K,'B0.3.XK'!A:A,'B0.SUM (tuần 0)'!$A675)</f>
        <v>0</v>
      </c>
      <c r="T675" s="55"/>
      <c r="U675" s="55">
        <f>SUMIFS('B0.5.GT2'!K:K,'B0.5.GT2'!A:A,'B0.SUM (tuần 0)'!$A675)</f>
        <v>0</v>
      </c>
      <c r="V675" s="55">
        <f>SUMIFS('B0.4.OEM'!K:K,'B0.4.OEM'!A:A,'B0.SUM (tuần 0)'!$A675)</f>
        <v>0</v>
      </c>
      <c r="W675" s="55"/>
      <c r="X675" s="55">
        <f>SUMIFS('B0.8.Online'!K:K,'B0.8.Online'!A:A,'B0.SUM (tuần 0)'!$A675)</f>
        <v>8</v>
      </c>
      <c r="Y675" s="58">
        <f t="shared" si="58"/>
        <v>7</v>
      </c>
      <c r="Z675" s="55"/>
      <c r="AA675" s="55">
        <f>SUMIFS('B0.3.XK'!L:L,'B0.3.XK'!A:A,'B0.SUM (tuần 0)'!$A675)</f>
        <v>0</v>
      </c>
      <c r="AB675" s="55"/>
      <c r="AC675" s="55">
        <f>SUMIFS('B0.5.GT2'!L:L,'B0.5.GT2'!A:A,'B0.SUM (tuần 0)'!$A675)</f>
        <v>0</v>
      </c>
      <c r="AD675" s="55">
        <f>SUMIFS('B0.4.OEM'!L:L,'B0.4.OEM'!A:A,'B0.SUM (tuần 0)'!$A675)</f>
        <v>0</v>
      </c>
      <c r="AE675" s="55"/>
      <c r="AF675" s="55">
        <f>SUMIFS('B0.8.Online'!L:L,'B0.8.Online'!A:A,'B0.SUM (tuần 0)'!$A675)</f>
        <v>7</v>
      </c>
      <c r="AG675" s="59">
        <f t="shared" si="59"/>
        <v>7</v>
      </c>
      <c r="AH675" s="60"/>
      <c r="AI675" s="60">
        <f>SUMIFS('B0.3.XK'!M:M,'B0.3.XK'!A:A,'B0.SUM (tuần 0)'!$A675)</f>
        <v>0</v>
      </c>
      <c r="AJ675" s="60"/>
      <c r="AK675" s="60">
        <f>SUMIFS('B0.5.GT2'!M:M,'B0.5.GT2'!A:A,'B0.SUM (tuần 0)'!$A675)</f>
        <v>0</v>
      </c>
      <c r="AL675" s="55">
        <f>SUMIFS('B0.4.OEM'!M:M,'B0.4.OEM'!A:A,'B0.SUM (tuần 0)'!$A675)</f>
        <v>0</v>
      </c>
      <c r="AM675" s="60"/>
      <c r="AN675" s="60">
        <f>SUMIFS('B0.8.Online'!M:M,'B0.8.Online'!A:A,'B0.SUM (tuần 0)'!$A675)</f>
        <v>7</v>
      </c>
      <c r="AO675" s="61"/>
      <c r="AP675" s="1">
        <f>SUMIFS('B1.SUM (tuần 4)'!$I:$I,'B1.SUM (tuần 4)'!$A:$A,'B0.SUM (tuần 0)'!$A675)</f>
        <v>0</v>
      </c>
      <c r="AQ675" s="62">
        <f t="shared" si="60"/>
        <v>7</v>
      </c>
    </row>
    <row r="676" spans="1:43" ht="13.5" customHeight="1">
      <c r="A676" s="63">
        <v>3003040241</v>
      </c>
      <c r="B676" s="64" t="s">
        <v>1038</v>
      </c>
      <c r="C676" s="64" t="s">
        <v>1039</v>
      </c>
      <c r="D676" s="52" t="s">
        <v>309</v>
      </c>
      <c r="E676" s="52" t="s">
        <v>84</v>
      </c>
      <c r="F676" s="52" t="s">
        <v>10</v>
      </c>
      <c r="G676" s="52"/>
      <c r="H676" s="52">
        <v>26310</v>
      </c>
      <c r="I676" s="56">
        <f t="shared" si="56"/>
        <v>0</v>
      </c>
      <c r="J676" s="55"/>
      <c r="K676" s="55">
        <f>SUMIFS('B0.3.XK'!J:J,'B0.3.XK'!A:A,'B0.SUM (tuần 0)'!$A676)</f>
        <v>0</v>
      </c>
      <c r="L676" s="55"/>
      <c r="M676" s="55">
        <f>SUMIFS('B0.5.GT2'!K:K,'B0.5.GT2'!A:A,'B0.SUM (tuần 0)'!$A676)</f>
        <v>0</v>
      </c>
      <c r="N676" s="55">
        <f>SUMIFS('B0.4.OEM'!J:J,'B0.4.OEM'!A:A,'B0.SUM (tuần 0)'!$A676)</f>
        <v>0</v>
      </c>
      <c r="O676" s="55"/>
      <c r="P676" s="55">
        <f>SUMIFS('B0.8.Online'!J:J,'B0.8.Online'!A:A,'B0.SUM (tuần 0)'!$A676)</f>
        <v>0</v>
      </c>
      <c r="Q676" s="57">
        <f t="shared" si="57"/>
        <v>0</v>
      </c>
      <c r="R676" s="55"/>
      <c r="S676" s="55">
        <f>SUMIFS('B0.3.XK'!K:K,'B0.3.XK'!A:A,'B0.SUM (tuần 0)'!$A676)</f>
        <v>0</v>
      </c>
      <c r="T676" s="55"/>
      <c r="U676" s="55">
        <f>SUMIFS('B0.5.GT2'!K:K,'B0.5.GT2'!A:A,'B0.SUM (tuần 0)'!$A676)</f>
        <v>0</v>
      </c>
      <c r="V676" s="55">
        <f>SUMIFS('B0.4.OEM'!K:K,'B0.4.OEM'!A:A,'B0.SUM (tuần 0)'!$A676)</f>
        <v>0</v>
      </c>
      <c r="W676" s="55"/>
      <c r="X676" s="55">
        <f>SUMIFS('B0.8.Online'!K:K,'B0.8.Online'!A:A,'B0.SUM (tuần 0)'!$A676)</f>
        <v>0</v>
      </c>
      <c r="Y676" s="58">
        <f t="shared" si="58"/>
        <v>0</v>
      </c>
      <c r="Z676" s="55"/>
      <c r="AA676" s="55">
        <f>SUMIFS('B0.3.XK'!L:L,'B0.3.XK'!A:A,'B0.SUM (tuần 0)'!$A676)</f>
        <v>0</v>
      </c>
      <c r="AB676" s="55"/>
      <c r="AC676" s="55">
        <f>SUMIFS('B0.5.GT2'!L:L,'B0.5.GT2'!A:A,'B0.SUM (tuần 0)'!$A676)</f>
        <v>0</v>
      </c>
      <c r="AD676" s="55">
        <f>SUMIFS('B0.4.OEM'!L:L,'B0.4.OEM'!A:A,'B0.SUM (tuần 0)'!$A676)</f>
        <v>0</v>
      </c>
      <c r="AE676" s="55"/>
      <c r="AF676" s="55">
        <f>SUMIFS('B0.8.Online'!L:L,'B0.8.Online'!A:A,'B0.SUM (tuần 0)'!$A676)</f>
        <v>0</v>
      </c>
      <c r="AG676" s="59">
        <f t="shared" si="59"/>
        <v>0</v>
      </c>
      <c r="AH676" s="60"/>
      <c r="AI676" s="60">
        <f>SUMIFS('B0.3.XK'!M:M,'B0.3.XK'!A:A,'B0.SUM (tuần 0)'!$A676)</f>
        <v>0</v>
      </c>
      <c r="AJ676" s="60"/>
      <c r="AK676" s="60">
        <f>SUMIFS('B0.5.GT2'!M:M,'B0.5.GT2'!A:A,'B0.SUM (tuần 0)'!$A676)</f>
        <v>0</v>
      </c>
      <c r="AL676" s="55">
        <f>SUMIFS('B0.4.OEM'!M:M,'B0.4.OEM'!A:A,'B0.SUM (tuần 0)'!$A676)</f>
        <v>0</v>
      </c>
      <c r="AM676" s="60"/>
      <c r="AN676" s="60">
        <f>SUMIFS('B0.8.Online'!M:M,'B0.8.Online'!A:A,'B0.SUM (tuần 0)'!$A676)</f>
        <v>0</v>
      </c>
      <c r="AO676" s="61"/>
      <c r="AP676" s="1">
        <f>SUMIFS('B1.SUM (tuần 4)'!$I:$I,'B1.SUM (tuần 4)'!$A:$A,'B0.SUM (tuần 0)'!$A676)</f>
        <v>0</v>
      </c>
      <c r="AQ676" s="62">
        <f t="shared" si="60"/>
        <v>0</v>
      </c>
    </row>
    <row r="677" spans="1:43" ht="13.5" customHeight="1">
      <c r="A677" s="63">
        <v>3003040280</v>
      </c>
      <c r="B677" s="64" t="s">
        <v>1040</v>
      </c>
      <c r="C677" s="64" t="s">
        <v>1041</v>
      </c>
      <c r="D677" s="52" t="s">
        <v>309</v>
      </c>
      <c r="E677" s="52" t="s">
        <v>84</v>
      </c>
      <c r="F677" s="52" t="s">
        <v>10</v>
      </c>
      <c r="G677" s="52"/>
      <c r="H677" s="52"/>
      <c r="I677" s="56">
        <f t="shared" si="56"/>
        <v>0</v>
      </c>
      <c r="J677" s="55"/>
      <c r="K677" s="55">
        <f>SUMIFS('B0.3.XK'!J:J,'B0.3.XK'!A:A,'B0.SUM (tuần 0)'!$A677)</f>
        <v>0</v>
      </c>
      <c r="L677" s="55"/>
      <c r="M677" s="55">
        <f>SUMIFS('B0.5.GT2'!K:K,'B0.5.GT2'!A:A,'B0.SUM (tuần 0)'!$A677)</f>
        <v>0</v>
      </c>
      <c r="N677" s="55">
        <f>SUMIFS('B0.4.OEM'!J:J,'B0.4.OEM'!A:A,'B0.SUM (tuần 0)'!$A677)</f>
        <v>0</v>
      </c>
      <c r="O677" s="55"/>
      <c r="P677" s="55">
        <f>SUMIFS('B0.8.Online'!J:J,'B0.8.Online'!A:A,'B0.SUM (tuần 0)'!$A677)</f>
        <v>0</v>
      </c>
      <c r="Q677" s="57">
        <f t="shared" si="57"/>
        <v>0</v>
      </c>
      <c r="R677" s="55"/>
      <c r="S677" s="55">
        <f>SUMIFS('B0.3.XK'!K:K,'B0.3.XK'!A:A,'B0.SUM (tuần 0)'!$A677)</f>
        <v>0</v>
      </c>
      <c r="T677" s="55"/>
      <c r="U677" s="55">
        <f>SUMIFS('B0.5.GT2'!K:K,'B0.5.GT2'!A:A,'B0.SUM (tuần 0)'!$A677)</f>
        <v>0</v>
      </c>
      <c r="V677" s="55">
        <f>SUMIFS('B0.4.OEM'!K:K,'B0.4.OEM'!A:A,'B0.SUM (tuần 0)'!$A677)</f>
        <v>0</v>
      </c>
      <c r="W677" s="55"/>
      <c r="X677" s="55">
        <f>SUMIFS('B0.8.Online'!K:K,'B0.8.Online'!A:A,'B0.SUM (tuần 0)'!$A677)</f>
        <v>0</v>
      </c>
      <c r="Y677" s="58">
        <f t="shared" si="58"/>
        <v>0</v>
      </c>
      <c r="Z677" s="55"/>
      <c r="AA677" s="55">
        <f>SUMIFS('B0.3.XK'!L:L,'B0.3.XK'!A:A,'B0.SUM (tuần 0)'!$A677)</f>
        <v>0</v>
      </c>
      <c r="AB677" s="55"/>
      <c r="AC677" s="55">
        <f>SUMIFS('B0.5.GT2'!L:L,'B0.5.GT2'!A:A,'B0.SUM (tuần 0)'!$A677)</f>
        <v>0</v>
      </c>
      <c r="AD677" s="55">
        <f>SUMIFS('B0.4.OEM'!L:L,'B0.4.OEM'!A:A,'B0.SUM (tuần 0)'!$A677)</f>
        <v>0</v>
      </c>
      <c r="AE677" s="55"/>
      <c r="AF677" s="55">
        <f>SUMIFS('B0.8.Online'!L:L,'B0.8.Online'!A:A,'B0.SUM (tuần 0)'!$A677)</f>
        <v>0</v>
      </c>
      <c r="AG677" s="59">
        <f t="shared" si="59"/>
        <v>0</v>
      </c>
      <c r="AH677" s="60"/>
      <c r="AI677" s="60">
        <f>SUMIFS('B0.3.XK'!M:M,'B0.3.XK'!A:A,'B0.SUM (tuần 0)'!$A677)</f>
        <v>0</v>
      </c>
      <c r="AJ677" s="60"/>
      <c r="AK677" s="60">
        <f>SUMIFS('B0.5.GT2'!M:M,'B0.5.GT2'!A:A,'B0.SUM (tuần 0)'!$A677)</f>
        <v>0</v>
      </c>
      <c r="AL677" s="55">
        <f>SUMIFS('B0.4.OEM'!M:M,'B0.4.OEM'!A:A,'B0.SUM (tuần 0)'!$A677)</f>
        <v>0</v>
      </c>
      <c r="AM677" s="60"/>
      <c r="AN677" s="60">
        <f>SUMIFS('B0.8.Online'!M:M,'B0.8.Online'!A:A,'B0.SUM (tuần 0)'!$A677)</f>
        <v>0</v>
      </c>
      <c r="AO677" s="61"/>
      <c r="AP677" s="1">
        <f>SUMIFS('B1.SUM (tuần 4)'!$I:$I,'B1.SUM (tuần 4)'!$A:$A,'B0.SUM (tuần 0)'!$A677)</f>
        <v>0</v>
      </c>
      <c r="AQ677" s="62">
        <f t="shared" si="60"/>
        <v>0</v>
      </c>
    </row>
    <row r="678" spans="1:43" ht="13.5" customHeight="1">
      <c r="A678" s="63">
        <v>3004010072</v>
      </c>
      <c r="B678" s="64" t="s">
        <v>1042</v>
      </c>
      <c r="C678" s="64" t="s">
        <v>1043</v>
      </c>
      <c r="D678" s="52" t="s">
        <v>309</v>
      </c>
      <c r="E678" s="52" t="s">
        <v>84</v>
      </c>
      <c r="F678" s="52" t="s">
        <v>10</v>
      </c>
      <c r="G678" s="52"/>
      <c r="H678" s="52">
        <v>63144</v>
      </c>
      <c r="I678" s="56">
        <f t="shared" si="56"/>
        <v>10</v>
      </c>
      <c r="J678" s="55"/>
      <c r="K678" s="55">
        <f>SUMIFS('B0.3.XK'!J:J,'B0.3.XK'!A:A,'B0.SUM (tuần 0)'!$A678)</f>
        <v>10</v>
      </c>
      <c r="L678" s="55"/>
      <c r="M678" s="55">
        <f>SUMIFS('B0.5.GT2'!K:K,'B0.5.GT2'!A:A,'B0.SUM (tuần 0)'!$A678)</f>
        <v>0</v>
      </c>
      <c r="N678" s="55">
        <f>SUMIFS('B0.4.OEM'!J:J,'B0.4.OEM'!A:A,'B0.SUM (tuần 0)'!$A678)</f>
        <v>0</v>
      </c>
      <c r="O678" s="55"/>
      <c r="P678" s="55">
        <f>SUMIFS('B0.8.Online'!J:J,'B0.8.Online'!A:A,'B0.SUM (tuần 0)'!$A678)</f>
        <v>0</v>
      </c>
      <c r="Q678" s="57">
        <f t="shared" si="57"/>
        <v>0</v>
      </c>
      <c r="R678" s="55"/>
      <c r="S678" s="55">
        <f>SUMIFS('B0.3.XK'!K:K,'B0.3.XK'!A:A,'B0.SUM (tuần 0)'!$A678)</f>
        <v>0</v>
      </c>
      <c r="T678" s="55"/>
      <c r="U678" s="55">
        <f>SUMIFS('B0.5.GT2'!K:K,'B0.5.GT2'!A:A,'B0.SUM (tuần 0)'!$A678)</f>
        <v>0</v>
      </c>
      <c r="V678" s="55">
        <f>SUMIFS('B0.4.OEM'!K:K,'B0.4.OEM'!A:A,'B0.SUM (tuần 0)'!$A678)</f>
        <v>0</v>
      </c>
      <c r="W678" s="55"/>
      <c r="X678" s="55">
        <f>SUMIFS('B0.8.Online'!K:K,'B0.8.Online'!A:A,'B0.SUM (tuần 0)'!$A678)</f>
        <v>0</v>
      </c>
      <c r="Y678" s="58">
        <f t="shared" si="58"/>
        <v>0</v>
      </c>
      <c r="Z678" s="55"/>
      <c r="AA678" s="55">
        <f>SUMIFS('B0.3.XK'!L:L,'B0.3.XK'!A:A,'B0.SUM (tuần 0)'!$A678)</f>
        <v>0</v>
      </c>
      <c r="AB678" s="55"/>
      <c r="AC678" s="55">
        <f>SUMIFS('B0.5.GT2'!L:L,'B0.5.GT2'!A:A,'B0.SUM (tuần 0)'!$A678)</f>
        <v>0</v>
      </c>
      <c r="AD678" s="55">
        <f>SUMIFS('B0.4.OEM'!L:L,'B0.4.OEM'!A:A,'B0.SUM (tuần 0)'!$A678)</f>
        <v>0</v>
      </c>
      <c r="AE678" s="55"/>
      <c r="AF678" s="55">
        <f>SUMIFS('B0.8.Online'!L:L,'B0.8.Online'!A:A,'B0.SUM (tuần 0)'!$A678)</f>
        <v>0</v>
      </c>
      <c r="AG678" s="59">
        <f t="shared" si="59"/>
        <v>0</v>
      </c>
      <c r="AH678" s="60"/>
      <c r="AI678" s="60">
        <f>SUMIFS('B0.3.XK'!M:M,'B0.3.XK'!A:A,'B0.SUM (tuần 0)'!$A678)</f>
        <v>0</v>
      </c>
      <c r="AJ678" s="60"/>
      <c r="AK678" s="60">
        <f>SUMIFS('B0.5.GT2'!M:M,'B0.5.GT2'!A:A,'B0.SUM (tuần 0)'!$A678)</f>
        <v>0</v>
      </c>
      <c r="AL678" s="55">
        <f>SUMIFS('B0.4.OEM'!M:M,'B0.4.OEM'!A:A,'B0.SUM (tuần 0)'!$A678)</f>
        <v>0</v>
      </c>
      <c r="AM678" s="60"/>
      <c r="AN678" s="60">
        <f>SUMIFS('B0.8.Online'!M:M,'B0.8.Online'!A:A,'B0.SUM (tuần 0)'!$A678)</f>
        <v>0</v>
      </c>
      <c r="AO678" s="61"/>
      <c r="AP678" s="1">
        <f>SUMIFS('B1.SUM (tuần 4)'!$I:$I,'B1.SUM (tuần 4)'!$A:$A,'B0.SUM (tuần 0)'!$A678)</f>
        <v>0</v>
      </c>
      <c r="AQ678" s="62">
        <f t="shared" si="60"/>
        <v>10</v>
      </c>
    </row>
    <row r="679" spans="1:43" ht="13.5" customHeight="1">
      <c r="A679" s="63">
        <v>3004010637</v>
      </c>
      <c r="B679" s="64" t="e">
        <f>#N/A</f>
        <v>#N/A</v>
      </c>
      <c r="C679" s="64"/>
      <c r="D679" s="52" t="s">
        <v>309</v>
      </c>
      <c r="E679" s="52"/>
      <c r="F679" s="52" t="s">
        <v>10</v>
      </c>
      <c r="G679" s="52"/>
      <c r="H679" s="52">
        <v>25652</v>
      </c>
      <c r="I679" s="56">
        <f t="shared" si="56"/>
        <v>0</v>
      </c>
      <c r="J679" s="55"/>
      <c r="K679" s="55">
        <f>SUMIFS('B0.3.XK'!J:J,'B0.3.XK'!A:A,'B0.SUM (tuần 0)'!$A679)</f>
        <v>0</v>
      </c>
      <c r="L679" s="55"/>
      <c r="M679" s="55">
        <f>SUMIFS('B0.5.GT2'!K:K,'B0.5.GT2'!A:A,'B0.SUM (tuần 0)'!$A679)</f>
        <v>0</v>
      </c>
      <c r="N679" s="55">
        <f>SUMIFS('B0.4.OEM'!J:J,'B0.4.OEM'!A:A,'B0.SUM (tuần 0)'!$A679)</f>
        <v>0</v>
      </c>
      <c r="O679" s="55"/>
      <c r="P679" s="55">
        <f>SUMIFS('B0.8.Online'!J:J,'B0.8.Online'!A:A,'B0.SUM (tuần 0)'!$A679)</f>
        <v>0</v>
      </c>
      <c r="Q679" s="57">
        <f t="shared" si="57"/>
        <v>0</v>
      </c>
      <c r="R679" s="55"/>
      <c r="S679" s="55">
        <f>SUMIFS('B0.3.XK'!K:K,'B0.3.XK'!A:A,'B0.SUM (tuần 0)'!$A679)</f>
        <v>0</v>
      </c>
      <c r="T679" s="55"/>
      <c r="U679" s="55">
        <f>SUMIFS('B0.5.GT2'!K:K,'B0.5.GT2'!A:A,'B0.SUM (tuần 0)'!$A679)</f>
        <v>0</v>
      </c>
      <c r="V679" s="55">
        <f>SUMIFS('B0.4.OEM'!K:K,'B0.4.OEM'!A:A,'B0.SUM (tuần 0)'!$A679)</f>
        <v>0</v>
      </c>
      <c r="W679" s="55"/>
      <c r="X679" s="55">
        <f>SUMIFS('B0.8.Online'!K:K,'B0.8.Online'!A:A,'B0.SUM (tuần 0)'!$A679)</f>
        <v>0</v>
      </c>
      <c r="Y679" s="58">
        <f t="shared" si="58"/>
        <v>0</v>
      </c>
      <c r="Z679" s="55"/>
      <c r="AA679" s="55">
        <f>SUMIFS('B0.3.XK'!L:L,'B0.3.XK'!A:A,'B0.SUM (tuần 0)'!$A679)</f>
        <v>0</v>
      </c>
      <c r="AB679" s="55"/>
      <c r="AC679" s="55">
        <f>SUMIFS('B0.5.GT2'!L:L,'B0.5.GT2'!A:A,'B0.SUM (tuần 0)'!$A679)</f>
        <v>0</v>
      </c>
      <c r="AD679" s="55">
        <f>SUMIFS('B0.4.OEM'!L:L,'B0.4.OEM'!A:A,'B0.SUM (tuần 0)'!$A679)</f>
        <v>0</v>
      </c>
      <c r="AE679" s="55"/>
      <c r="AF679" s="55">
        <f>SUMIFS('B0.8.Online'!L:L,'B0.8.Online'!A:A,'B0.SUM (tuần 0)'!$A679)</f>
        <v>0</v>
      </c>
      <c r="AG679" s="59">
        <f t="shared" si="59"/>
        <v>0</v>
      </c>
      <c r="AH679" s="60"/>
      <c r="AI679" s="60">
        <f>SUMIFS('B0.3.XK'!M:M,'B0.3.XK'!A:A,'B0.SUM (tuần 0)'!$A679)</f>
        <v>0</v>
      </c>
      <c r="AJ679" s="60"/>
      <c r="AK679" s="60">
        <f>SUMIFS('B0.5.GT2'!M:M,'B0.5.GT2'!A:A,'B0.SUM (tuần 0)'!$A679)</f>
        <v>0</v>
      </c>
      <c r="AL679" s="55">
        <f>SUMIFS('B0.4.OEM'!M:M,'B0.4.OEM'!A:A,'B0.SUM (tuần 0)'!$A679)</f>
        <v>0</v>
      </c>
      <c r="AM679" s="60"/>
      <c r="AN679" s="60">
        <f>SUMIFS('B0.8.Online'!M:M,'B0.8.Online'!A:A,'B0.SUM (tuần 0)'!$A679)</f>
        <v>0</v>
      </c>
      <c r="AO679" s="61"/>
      <c r="AP679" s="1">
        <f>SUMIFS('B1.SUM (tuần 4)'!$I:$I,'B1.SUM (tuần 4)'!$A:$A,'B0.SUM (tuần 0)'!$A679)</f>
        <v>0</v>
      </c>
      <c r="AQ679" s="62">
        <f t="shared" si="60"/>
        <v>0</v>
      </c>
    </row>
    <row r="680" spans="1:43" ht="13.5" customHeight="1">
      <c r="A680" s="63">
        <v>3004022932</v>
      </c>
      <c r="B680" s="64" t="s">
        <v>1044</v>
      </c>
      <c r="C680" s="64"/>
      <c r="D680" s="52" t="s">
        <v>309</v>
      </c>
      <c r="E680" s="52" t="s">
        <v>84</v>
      </c>
      <c r="F680" s="52" t="s">
        <v>10</v>
      </c>
      <c r="G680" s="52"/>
      <c r="H680" s="52">
        <v>26310</v>
      </c>
      <c r="I680" s="56">
        <f t="shared" si="56"/>
        <v>0</v>
      </c>
      <c r="J680" s="55"/>
      <c r="K680" s="55">
        <f>SUMIFS('B0.3.XK'!J:J,'B0.3.XK'!A:A,'B0.SUM (tuần 0)'!$A680)</f>
        <v>0</v>
      </c>
      <c r="L680" s="55"/>
      <c r="M680" s="55">
        <f>SUMIFS('B0.5.GT2'!K:K,'B0.5.GT2'!A:A,'B0.SUM (tuần 0)'!$A680)</f>
        <v>0</v>
      </c>
      <c r="N680" s="55">
        <f>SUMIFS('B0.4.OEM'!J:J,'B0.4.OEM'!A:A,'B0.SUM (tuần 0)'!$A680)</f>
        <v>0</v>
      </c>
      <c r="O680" s="55"/>
      <c r="P680" s="55">
        <f>SUMIFS('B0.8.Online'!J:J,'B0.8.Online'!A:A,'B0.SUM (tuần 0)'!$A680)</f>
        <v>0</v>
      </c>
      <c r="Q680" s="57">
        <f t="shared" si="57"/>
        <v>0</v>
      </c>
      <c r="R680" s="55"/>
      <c r="S680" s="55">
        <f>SUMIFS('B0.3.XK'!K:K,'B0.3.XK'!A:A,'B0.SUM (tuần 0)'!$A680)</f>
        <v>0</v>
      </c>
      <c r="T680" s="55"/>
      <c r="U680" s="55">
        <f>SUMIFS('B0.5.GT2'!K:K,'B0.5.GT2'!A:A,'B0.SUM (tuần 0)'!$A680)</f>
        <v>0</v>
      </c>
      <c r="V680" s="55">
        <f>SUMIFS('B0.4.OEM'!K:K,'B0.4.OEM'!A:A,'B0.SUM (tuần 0)'!$A680)</f>
        <v>0</v>
      </c>
      <c r="W680" s="55"/>
      <c r="X680" s="55">
        <f>SUMIFS('B0.8.Online'!K:K,'B0.8.Online'!A:A,'B0.SUM (tuần 0)'!$A680)</f>
        <v>0</v>
      </c>
      <c r="Y680" s="58">
        <f t="shared" si="58"/>
        <v>0</v>
      </c>
      <c r="Z680" s="55"/>
      <c r="AA680" s="55">
        <f>SUMIFS('B0.3.XK'!L:L,'B0.3.XK'!A:A,'B0.SUM (tuần 0)'!$A680)</f>
        <v>0</v>
      </c>
      <c r="AB680" s="55"/>
      <c r="AC680" s="55">
        <f>SUMIFS('B0.5.GT2'!L:L,'B0.5.GT2'!A:A,'B0.SUM (tuần 0)'!$A680)</f>
        <v>0</v>
      </c>
      <c r="AD680" s="55">
        <f>SUMIFS('B0.4.OEM'!L:L,'B0.4.OEM'!A:A,'B0.SUM (tuần 0)'!$A680)</f>
        <v>0</v>
      </c>
      <c r="AE680" s="55"/>
      <c r="AF680" s="55">
        <f>SUMIFS('B0.8.Online'!L:L,'B0.8.Online'!A:A,'B0.SUM (tuần 0)'!$A680)</f>
        <v>0</v>
      </c>
      <c r="AG680" s="59">
        <f t="shared" si="59"/>
        <v>0</v>
      </c>
      <c r="AH680" s="60"/>
      <c r="AI680" s="60">
        <f>SUMIFS('B0.3.XK'!M:M,'B0.3.XK'!A:A,'B0.SUM (tuần 0)'!$A680)</f>
        <v>0</v>
      </c>
      <c r="AJ680" s="60"/>
      <c r="AK680" s="60">
        <f>SUMIFS('B0.5.GT2'!M:M,'B0.5.GT2'!A:A,'B0.SUM (tuần 0)'!$A680)</f>
        <v>0</v>
      </c>
      <c r="AL680" s="55">
        <f>SUMIFS('B0.4.OEM'!M:M,'B0.4.OEM'!A:A,'B0.SUM (tuần 0)'!$A680)</f>
        <v>0</v>
      </c>
      <c r="AM680" s="60"/>
      <c r="AN680" s="60">
        <f>SUMIFS('B0.8.Online'!M:M,'B0.8.Online'!A:A,'B0.SUM (tuần 0)'!$A680)</f>
        <v>0</v>
      </c>
      <c r="AO680" s="61"/>
      <c r="AP680" s="1">
        <f>SUMIFS('B1.SUM (tuần 4)'!$I:$I,'B1.SUM (tuần 4)'!$A:$A,'B0.SUM (tuần 0)'!$A680)</f>
        <v>0</v>
      </c>
      <c r="AQ680" s="62">
        <f t="shared" si="60"/>
        <v>0</v>
      </c>
    </row>
    <row r="681" spans="1:43" ht="13.5" customHeight="1">
      <c r="A681" s="63">
        <v>3004030054</v>
      </c>
      <c r="B681" s="64" t="s">
        <v>1045</v>
      </c>
      <c r="C681" s="64" t="s">
        <v>1046</v>
      </c>
      <c r="D681" s="52" t="s">
        <v>309</v>
      </c>
      <c r="E681" s="52" t="s">
        <v>1047</v>
      </c>
      <c r="F681" s="52" t="s">
        <v>10</v>
      </c>
      <c r="G681" s="52"/>
      <c r="H681" s="52">
        <v>276253</v>
      </c>
      <c r="I681" s="56">
        <f t="shared" si="56"/>
        <v>0</v>
      </c>
      <c r="J681" s="55"/>
      <c r="K681" s="55">
        <f>SUMIFS('B0.3.XK'!J:J,'B0.3.XK'!A:A,'B0.SUM (tuần 0)'!$A681)</f>
        <v>0</v>
      </c>
      <c r="L681" s="55"/>
      <c r="M681" s="55">
        <f>SUMIFS('B0.5.GT2'!K:K,'B0.5.GT2'!A:A,'B0.SUM (tuần 0)'!$A681)</f>
        <v>0</v>
      </c>
      <c r="N681" s="55">
        <f>SUMIFS('B0.4.OEM'!J:J,'B0.4.OEM'!A:A,'B0.SUM (tuần 0)'!$A681)</f>
        <v>0</v>
      </c>
      <c r="O681" s="55"/>
      <c r="P681" s="55">
        <f>SUMIFS('B0.8.Online'!J:J,'B0.8.Online'!A:A,'B0.SUM (tuần 0)'!$A681)</f>
        <v>0</v>
      </c>
      <c r="Q681" s="57">
        <f t="shared" si="57"/>
        <v>0</v>
      </c>
      <c r="R681" s="55"/>
      <c r="S681" s="55">
        <f>SUMIFS('B0.3.XK'!K:K,'B0.3.XK'!A:A,'B0.SUM (tuần 0)'!$A681)</f>
        <v>0</v>
      </c>
      <c r="T681" s="55"/>
      <c r="U681" s="55">
        <f>SUMIFS('B0.5.GT2'!K:K,'B0.5.GT2'!A:A,'B0.SUM (tuần 0)'!$A681)</f>
        <v>0</v>
      </c>
      <c r="V681" s="55">
        <f>SUMIFS('B0.4.OEM'!K:K,'B0.4.OEM'!A:A,'B0.SUM (tuần 0)'!$A681)</f>
        <v>0</v>
      </c>
      <c r="W681" s="55"/>
      <c r="X681" s="55">
        <f>SUMIFS('B0.8.Online'!K:K,'B0.8.Online'!A:A,'B0.SUM (tuần 0)'!$A681)</f>
        <v>0</v>
      </c>
      <c r="Y681" s="58">
        <f t="shared" si="58"/>
        <v>0</v>
      </c>
      <c r="Z681" s="55"/>
      <c r="AA681" s="55">
        <f>SUMIFS('B0.3.XK'!L:L,'B0.3.XK'!A:A,'B0.SUM (tuần 0)'!$A681)</f>
        <v>0</v>
      </c>
      <c r="AB681" s="55"/>
      <c r="AC681" s="55">
        <f>SUMIFS('B0.5.GT2'!L:L,'B0.5.GT2'!A:A,'B0.SUM (tuần 0)'!$A681)</f>
        <v>0</v>
      </c>
      <c r="AD681" s="55">
        <f>SUMIFS('B0.4.OEM'!L:L,'B0.4.OEM'!A:A,'B0.SUM (tuần 0)'!$A681)</f>
        <v>0</v>
      </c>
      <c r="AE681" s="55"/>
      <c r="AF681" s="55">
        <f>SUMIFS('B0.8.Online'!L:L,'B0.8.Online'!A:A,'B0.SUM (tuần 0)'!$A681)</f>
        <v>0</v>
      </c>
      <c r="AG681" s="59">
        <f t="shared" si="59"/>
        <v>0</v>
      </c>
      <c r="AH681" s="60"/>
      <c r="AI681" s="60">
        <f>SUMIFS('B0.3.XK'!M:M,'B0.3.XK'!A:A,'B0.SUM (tuần 0)'!$A681)</f>
        <v>0</v>
      </c>
      <c r="AJ681" s="60"/>
      <c r="AK681" s="60">
        <f>SUMIFS('B0.5.GT2'!M:M,'B0.5.GT2'!A:A,'B0.SUM (tuần 0)'!$A681)</f>
        <v>0</v>
      </c>
      <c r="AL681" s="55">
        <f>SUMIFS('B0.4.OEM'!M:M,'B0.4.OEM'!A:A,'B0.SUM (tuần 0)'!$A681)</f>
        <v>0</v>
      </c>
      <c r="AM681" s="60"/>
      <c r="AN681" s="60">
        <f>SUMIFS('B0.8.Online'!M:M,'B0.8.Online'!A:A,'B0.SUM (tuần 0)'!$A681)</f>
        <v>0</v>
      </c>
      <c r="AO681" s="61"/>
      <c r="AP681" s="1">
        <f>SUMIFS('B1.SUM (tuần 4)'!$I:$I,'B1.SUM (tuần 4)'!$A:$A,'B0.SUM (tuần 0)'!$A681)</f>
        <v>0</v>
      </c>
      <c r="AQ681" s="62">
        <f t="shared" si="60"/>
        <v>0</v>
      </c>
    </row>
    <row r="682" spans="1:43" ht="13.5" customHeight="1">
      <c r="A682" s="63">
        <v>3004030136</v>
      </c>
      <c r="B682" s="64" t="s">
        <v>1048</v>
      </c>
      <c r="C682" s="64" t="s">
        <v>1049</v>
      </c>
      <c r="D682" s="52" t="s">
        <v>309</v>
      </c>
      <c r="E682" s="52" t="s">
        <v>1047</v>
      </c>
      <c r="F682" s="52" t="s">
        <v>10</v>
      </c>
      <c r="G682" s="52"/>
      <c r="H682" s="52">
        <v>65775</v>
      </c>
      <c r="I682" s="56">
        <f t="shared" si="56"/>
        <v>1</v>
      </c>
      <c r="J682" s="55"/>
      <c r="K682" s="55">
        <f>SUMIFS('B0.3.XK'!J:J,'B0.3.XK'!A:A,'B0.SUM (tuần 0)'!$A682)</f>
        <v>0</v>
      </c>
      <c r="L682" s="55"/>
      <c r="M682" s="55">
        <f>SUMIFS('B0.5.GT2'!K:K,'B0.5.GT2'!A:A,'B0.SUM (tuần 0)'!$A682)</f>
        <v>0</v>
      </c>
      <c r="N682" s="55">
        <f>SUMIFS('B0.4.OEM'!J:J,'B0.4.OEM'!A:A,'B0.SUM (tuần 0)'!$A682)</f>
        <v>0</v>
      </c>
      <c r="O682" s="55"/>
      <c r="P682" s="55">
        <f>SUMIFS('B0.8.Online'!J:J,'B0.8.Online'!A:A,'B0.SUM (tuần 0)'!$A682)</f>
        <v>1</v>
      </c>
      <c r="Q682" s="57">
        <f t="shared" si="57"/>
        <v>2</v>
      </c>
      <c r="R682" s="55"/>
      <c r="S682" s="55">
        <f>SUMIFS('B0.3.XK'!K:K,'B0.3.XK'!A:A,'B0.SUM (tuần 0)'!$A682)</f>
        <v>0</v>
      </c>
      <c r="T682" s="55"/>
      <c r="U682" s="55">
        <f>SUMIFS('B0.5.GT2'!K:K,'B0.5.GT2'!A:A,'B0.SUM (tuần 0)'!$A682)</f>
        <v>0</v>
      </c>
      <c r="V682" s="55">
        <f>SUMIFS('B0.4.OEM'!K:K,'B0.4.OEM'!A:A,'B0.SUM (tuần 0)'!$A682)</f>
        <v>0</v>
      </c>
      <c r="W682" s="55"/>
      <c r="X682" s="55">
        <f>SUMIFS('B0.8.Online'!K:K,'B0.8.Online'!A:A,'B0.SUM (tuần 0)'!$A682)</f>
        <v>2</v>
      </c>
      <c r="Y682" s="58">
        <f t="shared" si="58"/>
        <v>2</v>
      </c>
      <c r="Z682" s="55"/>
      <c r="AA682" s="55">
        <f>SUMIFS('B0.3.XK'!L:L,'B0.3.XK'!A:A,'B0.SUM (tuần 0)'!$A682)</f>
        <v>0</v>
      </c>
      <c r="AB682" s="55"/>
      <c r="AC682" s="55">
        <f>SUMIFS('B0.5.GT2'!L:L,'B0.5.GT2'!A:A,'B0.SUM (tuần 0)'!$A682)</f>
        <v>0</v>
      </c>
      <c r="AD682" s="55">
        <f>SUMIFS('B0.4.OEM'!L:L,'B0.4.OEM'!A:A,'B0.SUM (tuần 0)'!$A682)</f>
        <v>0</v>
      </c>
      <c r="AE682" s="55"/>
      <c r="AF682" s="55">
        <f>SUMIFS('B0.8.Online'!L:L,'B0.8.Online'!A:A,'B0.SUM (tuần 0)'!$A682)</f>
        <v>2</v>
      </c>
      <c r="AG682" s="59">
        <f t="shared" si="59"/>
        <v>2</v>
      </c>
      <c r="AH682" s="60"/>
      <c r="AI682" s="60">
        <f>SUMIFS('B0.3.XK'!M:M,'B0.3.XK'!A:A,'B0.SUM (tuần 0)'!$A682)</f>
        <v>0</v>
      </c>
      <c r="AJ682" s="60"/>
      <c r="AK682" s="60">
        <f>SUMIFS('B0.5.GT2'!M:M,'B0.5.GT2'!A:A,'B0.SUM (tuần 0)'!$A682)</f>
        <v>0</v>
      </c>
      <c r="AL682" s="55">
        <f>SUMIFS('B0.4.OEM'!M:M,'B0.4.OEM'!A:A,'B0.SUM (tuần 0)'!$A682)</f>
        <v>0</v>
      </c>
      <c r="AM682" s="60"/>
      <c r="AN682" s="60">
        <f>SUMIFS('B0.8.Online'!M:M,'B0.8.Online'!A:A,'B0.SUM (tuần 0)'!$A682)</f>
        <v>2</v>
      </c>
      <c r="AO682" s="61"/>
      <c r="AP682" s="1">
        <f>SUMIFS('B1.SUM (tuần 4)'!$I:$I,'B1.SUM (tuần 4)'!$A:$A,'B0.SUM (tuần 0)'!$A682)</f>
        <v>0</v>
      </c>
      <c r="AQ682" s="62">
        <f t="shared" si="60"/>
        <v>1</v>
      </c>
    </row>
    <row r="683" spans="1:43" ht="13.5" customHeight="1">
      <c r="A683" s="63">
        <v>3004030248</v>
      </c>
      <c r="B683" s="64" t="s">
        <v>1050</v>
      </c>
      <c r="C683" s="64"/>
      <c r="D683" s="52" t="s">
        <v>309</v>
      </c>
      <c r="E683" s="52" t="s">
        <v>84</v>
      </c>
      <c r="F683" s="52" t="s">
        <v>10</v>
      </c>
      <c r="G683" s="52"/>
      <c r="H683" s="52">
        <v>26310</v>
      </c>
      <c r="I683" s="56">
        <f t="shared" si="56"/>
        <v>0</v>
      </c>
      <c r="J683" s="55"/>
      <c r="K683" s="55">
        <f>SUMIFS('B0.3.XK'!J:J,'B0.3.XK'!A:A,'B0.SUM (tuần 0)'!$A683)</f>
        <v>0</v>
      </c>
      <c r="L683" s="55"/>
      <c r="M683" s="55">
        <f>SUMIFS('B0.5.GT2'!K:K,'B0.5.GT2'!A:A,'B0.SUM (tuần 0)'!$A683)</f>
        <v>0</v>
      </c>
      <c r="N683" s="55">
        <f>SUMIFS('B0.4.OEM'!J:J,'B0.4.OEM'!A:A,'B0.SUM (tuần 0)'!$A683)</f>
        <v>0</v>
      </c>
      <c r="O683" s="55"/>
      <c r="P683" s="55">
        <f>SUMIFS('B0.8.Online'!J:J,'B0.8.Online'!A:A,'B0.SUM (tuần 0)'!$A683)</f>
        <v>0</v>
      </c>
      <c r="Q683" s="57">
        <f t="shared" si="57"/>
        <v>0</v>
      </c>
      <c r="R683" s="55"/>
      <c r="S683" s="55">
        <f>SUMIFS('B0.3.XK'!K:K,'B0.3.XK'!A:A,'B0.SUM (tuần 0)'!$A683)</f>
        <v>0</v>
      </c>
      <c r="T683" s="55"/>
      <c r="U683" s="55">
        <f>SUMIFS('B0.5.GT2'!K:K,'B0.5.GT2'!A:A,'B0.SUM (tuần 0)'!$A683)</f>
        <v>0</v>
      </c>
      <c r="V683" s="55">
        <f>SUMIFS('B0.4.OEM'!K:K,'B0.4.OEM'!A:A,'B0.SUM (tuần 0)'!$A683)</f>
        <v>0</v>
      </c>
      <c r="W683" s="55"/>
      <c r="X683" s="55">
        <f>SUMIFS('B0.8.Online'!K:K,'B0.8.Online'!A:A,'B0.SUM (tuần 0)'!$A683)</f>
        <v>0</v>
      </c>
      <c r="Y683" s="58">
        <f t="shared" si="58"/>
        <v>0</v>
      </c>
      <c r="Z683" s="55"/>
      <c r="AA683" s="55">
        <f>SUMIFS('B0.3.XK'!L:L,'B0.3.XK'!A:A,'B0.SUM (tuần 0)'!$A683)</f>
        <v>0</v>
      </c>
      <c r="AB683" s="55"/>
      <c r="AC683" s="55">
        <f>SUMIFS('B0.5.GT2'!L:L,'B0.5.GT2'!A:A,'B0.SUM (tuần 0)'!$A683)</f>
        <v>0</v>
      </c>
      <c r="AD683" s="55">
        <f>SUMIFS('B0.4.OEM'!L:L,'B0.4.OEM'!A:A,'B0.SUM (tuần 0)'!$A683)</f>
        <v>0</v>
      </c>
      <c r="AE683" s="55"/>
      <c r="AF683" s="55">
        <f>SUMIFS('B0.8.Online'!L:L,'B0.8.Online'!A:A,'B0.SUM (tuần 0)'!$A683)</f>
        <v>0</v>
      </c>
      <c r="AG683" s="59">
        <f t="shared" si="59"/>
        <v>0</v>
      </c>
      <c r="AH683" s="60"/>
      <c r="AI683" s="60">
        <f>SUMIFS('B0.3.XK'!M:M,'B0.3.XK'!A:A,'B0.SUM (tuần 0)'!$A683)</f>
        <v>0</v>
      </c>
      <c r="AJ683" s="60"/>
      <c r="AK683" s="60">
        <f>SUMIFS('B0.5.GT2'!M:M,'B0.5.GT2'!A:A,'B0.SUM (tuần 0)'!$A683)</f>
        <v>0</v>
      </c>
      <c r="AL683" s="55">
        <f>SUMIFS('B0.4.OEM'!M:M,'B0.4.OEM'!A:A,'B0.SUM (tuần 0)'!$A683)</f>
        <v>0</v>
      </c>
      <c r="AM683" s="60"/>
      <c r="AN683" s="60">
        <f>SUMIFS('B0.8.Online'!M:M,'B0.8.Online'!A:A,'B0.SUM (tuần 0)'!$A683)</f>
        <v>0</v>
      </c>
      <c r="AO683" s="61"/>
      <c r="AP683" s="1">
        <f>SUMIFS('B1.SUM (tuần 4)'!$I:$I,'B1.SUM (tuần 4)'!$A:$A,'B0.SUM (tuần 0)'!$A683)</f>
        <v>0</v>
      </c>
      <c r="AQ683" s="62">
        <f t="shared" si="60"/>
        <v>0</v>
      </c>
    </row>
    <row r="684" spans="1:43" ht="13.5" customHeight="1">
      <c r="A684" s="63">
        <v>3004030263</v>
      </c>
      <c r="B684" s="64" t="s">
        <v>1051</v>
      </c>
      <c r="C684" s="64" t="s">
        <v>1052</v>
      </c>
      <c r="D684" s="52" t="s">
        <v>309</v>
      </c>
      <c r="E684" s="52" t="s">
        <v>1047</v>
      </c>
      <c r="F684" s="52" t="s">
        <v>10</v>
      </c>
      <c r="G684" s="52"/>
      <c r="H684" s="52">
        <v>28941</v>
      </c>
      <c r="I684" s="56">
        <f t="shared" si="56"/>
        <v>0</v>
      </c>
      <c r="J684" s="55"/>
      <c r="K684" s="55">
        <f>SUMIFS('B0.3.XK'!J:J,'B0.3.XK'!A:A,'B0.SUM (tuần 0)'!$A684)</f>
        <v>0</v>
      </c>
      <c r="L684" s="55"/>
      <c r="M684" s="55">
        <f>SUMIFS('B0.5.GT2'!K:K,'B0.5.GT2'!A:A,'B0.SUM (tuần 0)'!$A684)</f>
        <v>0</v>
      </c>
      <c r="N684" s="55">
        <f>SUMIFS('B0.4.OEM'!J:J,'B0.4.OEM'!A:A,'B0.SUM (tuần 0)'!$A684)</f>
        <v>0</v>
      </c>
      <c r="O684" s="55"/>
      <c r="P684" s="55">
        <f>SUMIFS('B0.8.Online'!J:J,'B0.8.Online'!A:A,'B0.SUM (tuần 0)'!$A684)</f>
        <v>0</v>
      </c>
      <c r="Q684" s="57">
        <f t="shared" si="57"/>
        <v>0</v>
      </c>
      <c r="R684" s="55"/>
      <c r="S684" s="55">
        <f>SUMIFS('B0.3.XK'!K:K,'B0.3.XK'!A:A,'B0.SUM (tuần 0)'!$A684)</f>
        <v>0</v>
      </c>
      <c r="T684" s="55"/>
      <c r="U684" s="55">
        <f>SUMIFS('B0.5.GT2'!K:K,'B0.5.GT2'!A:A,'B0.SUM (tuần 0)'!$A684)</f>
        <v>0</v>
      </c>
      <c r="V684" s="55">
        <f>SUMIFS('B0.4.OEM'!K:K,'B0.4.OEM'!A:A,'B0.SUM (tuần 0)'!$A684)</f>
        <v>0</v>
      </c>
      <c r="W684" s="55"/>
      <c r="X684" s="55">
        <f>SUMIFS('B0.8.Online'!K:K,'B0.8.Online'!A:A,'B0.SUM (tuần 0)'!$A684)</f>
        <v>0</v>
      </c>
      <c r="Y684" s="58">
        <f t="shared" si="58"/>
        <v>0</v>
      </c>
      <c r="Z684" s="55"/>
      <c r="AA684" s="55">
        <f>SUMIFS('B0.3.XK'!L:L,'B0.3.XK'!A:A,'B0.SUM (tuần 0)'!$A684)</f>
        <v>0</v>
      </c>
      <c r="AB684" s="55"/>
      <c r="AC684" s="55">
        <f>SUMIFS('B0.5.GT2'!L:L,'B0.5.GT2'!A:A,'B0.SUM (tuần 0)'!$A684)</f>
        <v>0</v>
      </c>
      <c r="AD684" s="55">
        <f>SUMIFS('B0.4.OEM'!L:L,'B0.4.OEM'!A:A,'B0.SUM (tuần 0)'!$A684)</f>
        <v>0</v>
      </c>
      <c r="AE684" s="55"/>
      <c r="AF684" s="55">
        <f>SUMIFS('B0.8.Online'!L:L,'B0.8.Online'!A:A,'B0.SUM (tuần 0)'!$A684)</f>
        <v>0</v>
      </c>
      <c r="AG684" s="59">
        <f t="shared" si="59"/>
        <v>0</v>
      </c>
      <c r="AH684" s="60"/>
      <c r="AI684" s="60">
        <f>SUMIFS('B0.3.XK'!M:M,'B0.3.XK'!A:A,'B0.SUM (tuần 0)'!$A684)</f>
        <v>0</v>
      </c>
      <c r="AJ684" s="60"/>
      <c r="AK684" s="60">
        <f>SUMIFS('B0.5.GT2'!M:M,'B0.5.GT2'!A:A,'B0.SUM (tuần 0)'!$A684)</f>
        <v>0</v>
      </c>
      <c r="AL684" s="55">
        <f>SUMIFS('B0.4.OEM'!M:M,'B0.4.OEM'!A:A,'B0.SUM (tuần 0)'!$A684)</f>
        <v>0</v>
      </c>
      <c r="AM684" s="60"/>
      <c r="AN684" s="60">
        <f>SUMIFS('B0.8.Online'!M:M,'B0.8.Online'!A:A,'B0.SUM (tuần 0)'!$A684)</f>
        <v>0</v>
      </c>
      <c r="AO684" s="61"/>
      <c r="AP684" s="1">
        <f>SUMIFS('B1.SUM (tuần 4)'!$I:$I,'B1.SUM (tuần 4)'!$A:$A,'B0.SUM (tuần 0)'!$A684)</f>
        <v>0</v>
      </c>
      <c r="AQ684" s="62">
        <f t="shared" si="60"/>
        <v>0</v>
      </c>
    </row>
    <row r="685" spans="1:43" ht="13.5" customHeight="1">
      <c r="A685" s="63">
        <v>3004030270</v>
      </c>
      <c r="B685" s="64" t="s">
        <v>1053</v>
      </c>
      <c r="C685" s="64" t="s">
        <v>1054</v>
      </c>
      <c r="D685" s="52" t="s">
        <v>309</v>
      </c>
      <c r="E685" s="52" t="s">
        <v>1047</v>
      </c>
      <c r="F685" s="52" t="s">
        <v>10</v>
      </c>
      <c r="G685" s="52"/>
      <c r="H685" s="52">
        <v>71037</v>
      </c>
      <c r="I685" s="56">
        <f t="shared" si="56"/>
        <v>0</v>
      </c>
      <c r="J685" s="55"/>
      <c r="K685" s="55">
        <f>SUMIFS('B0.3.XK'!J:J,'B0.3.XK'!A:A,'B0.SUM (tuần 0)'!$A685)</f>
        <v>0</v>
      </c>
      <c r="L685" s="55"/>
      <c r="M685" s="55">
        <f>SUMIFS('B0.5.GT2'!K:K,'B0.5.GT2'!A:A,'B0.SUM (tuần 0)'!$A685)</f>
        <v>0</v>
      </c>
      <c r="N685" s="55">
        <f>SUMIFS('B0.4.OEM'!J:J,'B0.4.OEM'!A:A,'B0.SUM (tuần 0)'!$A685)</f>
        <v>0</v>
      </c>
      <c r="O685" s="55"/>
      <c r="P685" s="55">
        <f>SUMIFS('B0.8.Online'!J:J,'B0.8.Online'!A:A,'B0.SUM (tuần 0)'!$A685)</f>
        <v>0</v>
      </c>
      <c r="Q685" s="57">
        <f t="shared" si="57"/>
        <v>0</v>
      </c>
      <c r="R685" s="55"/>
      <c r="S685" s="55">
        <f>SUMIFS('B0.3.XK'!K:K,'B0.3.XK'!A:A,'B0.SUM (tuần 0)'!$A685)</f>
        <v>0</v>
      </c>
      <c r="T685" s="55"/>
      <c r="U685" s="55">
        <f>SUMIFS('B0.5.GT2'!K:K,'B0.5.GT2'!A:A,'B0.SUM (tuần 0)'!$A685)</f>
        <v>0</v>
      </c>
      <c r="V685" s="55">
        <f>SUMIFS('B0.4.OEM'!K:K,'B0.4.OEM'!A:A,'B0.SUM (tuần 0)'!$A685)</f>
        <v>0</v>
      </c>
      <c r="W685" s="55"/>
      <c r="X685" s="55">
        <f>SUMIFS('B0.8.Online'!K:K,'B0.8.Online'!A:A,'B0.SUM (tuần 0)'!$A685)</f>
        <v>0</v>
      </c>
      <c r="Y685" s="58">
        <f t="shared" si="58"/>
        <v>0</v>
      </c>
      <c r="Z685" s="55"/>
      <c r="AA685" s="55">
        <f>SUMIFS('B0.3.XK'!L:L,'B0.3.XK'!A:A,'B0.SUM (tuần 0)'!$A685)</f>
        <v>0</v>
      </c>
      <c r="AB685" s="55"/>
      <c r="AC685" s="55">
        <f>SUMIFS('B0.5.GT2'!L:L,'B0.5.GT2'!A:A,'B0.SUM (tuần 0)'!$A685)</f>
        <v>0</v>
      </c>
      <c r="AD685" s="55">
        <f>SUMIFS('B0.4.OEM'!L:L,'B0.4.OEM'!A:A,'B0.SUM (tuần 0)'!$A685)</f>
        <v>0</v>
      </c>
      <c r="AE685" s="55"/>
      <c r="AF685" s="55">
        <f>SUMIFS('B0.8.Online'!L:L,'B0.8.Online'!A:A,'B0.SUM (tuần 0)'!$A685)</f>
        <v>0</v>
      </c>
      <c r="AG685" s="59">
        <f t="shared" si="59"/>
        <v>0</v>
      </c>
      <c r="AH685" s="60"/>
      <c r="AI685" s="60">
        <f>SUMIFS('B0.3.XK'!M:M,'B0.3.XK'!A:A,'B0.SUM (tuần 0)'!$A685)</f>
        <v>0</v>
      </c>
      <c r="AJ685" s="60"/>
      <c r="AK685" s="60">
        <f>SUMIFS('B0.5.GT2'!M:M,'B0.5.GT2'!A:A,'B0.SUM (tuần 0)'!$A685)</f>
        <v>0</v>
      </c>
      <c r="AL685" s="55">
        <f>SUMIFS('B0.4.OEM'!M:M,'B0.4.OEM'!A:A,'B0.SUM (tuần 0)'!$A685)</f>
        <v>0</v>
      </c>
      <c r="AM685" s="60"/>
      <c r="AN685" s="60">
        <f>SUMIFS('B0.8.Online'!M:M,'B0.8.Online'!A:A,'B0.SUM (tuần 0)'!$A685)</f>
        <v>0</v>
      </c>
      <c r="AO685" s="61"/>
      <c r="AP685" s="1">
        <f>SUMIFS('B1.SUM (tuần 4)'!$I:$I,'B1.SUM (tuần 4)'!$A:$A,'B0.SUM (tuần 0)'!$A685)</f>
        <v>0</v>
      </c>
      <c r="AQ685" s="62">
        <f t="shared" si="60"/>
        <v>0</v>
      </c>
    </row>
    <row r="686" spans="1:43" ht="13.5" customHeight="1">
      <c r="A686" s="63">
        <v>3004030279</v>
      </c>
      <c r="B686" s="64" t="s">
        <v>1055</v>
      </c>
      <c r="C686" s="64" t="s">
        <v>1056</v>
      </c>
      <c r="D686" s="52" t="s">
        <v>309</v>
      </c>
      <c r="E686" s="52" t="s">
        <v>1047</v>
      </c>
      <c r="F686" s="52" t="s">
        <v>10</v>
      </c>
      <c r="G686" s="52"/>
      <c r="H686" s="52">
        <v>65775</v>
      </c>
      <c r="I686" s="56">
        <f t="shared" si="56"/>
        <v>0</v>
      </c>
      <c r="J686" s="55"/>
      <c r="K686" s="55">
        <f>SUMIFS('B0.3.XK'!J:J,'B0.3.XK'!A:A,'B0.SUM (tuần 0)'!$A686)</f>
        <v>0</v>
      </c>
      <c r="L686" s="55"/>
      <c r="M686" s="55">
        <f>SUMIFS('B0.5.GT2'!K:K,'B0.5.GT2'!A:A,'B0.SUM (tuần 0)'!$A686)</f>
        <v>0</v>
      </c>
      <c r="N686" s="55">
        <f>SUMIFS('B0.4.OEM'!J:J,'B0.4.OEM'!A:A,'B0.SUM (tuần 0)'!$A686)</f>
        <v>0</v>
      </c>
      <c r="O686" s="55"/>
      <c r="P686" s="55">
        <f>SUMIFS('B0.8.Online'!J:J,'B0.8.Online'!A:A,'B0.SUM (tuần 0)'!$A686)</f>
        <v>0</v>
      </c>
      <c r="Q686" s="57">
        <f t="shared" si="57"/>
        <v>0</v>
      </c>
      <c r="R686" s="55"/>
      <c r="S686" s="55">
        <f>SUMIFS('B0.3.XK'!K:K,'B0.3.XK'!A:A,'B0.SUM (tuần 0)'!$A686)</f>
        <v>0</v>
      </c>
      <c r="T686" s="55"/>
      <c r="U686" s="55">
        <f>SUMIFS('B0.5.GT2'!K:K,'B0.5.GT2'!A:A,'B0.SUM (tuần 0)'!$A686)</f>
        <v>0</v>
      </c>
      <c r="V686" s="55">
        <f>SUMIFS('B0.4.OEM'!K:K,'B0.4.OEM'!A:A,'B0.SUM (tuần 0)'!$A686)</f>
        <v>0</v>
      </c>
      <c r="W686" s="55"/>
      <c r="X686" s="55">
        <f>SUMIFS('B0.8.Online'!K:K,'B0.8.Online'!A:A,'B0.SUM (tuần 0)'!$A686)</f>
        <v>0</v>
      </c>
      <c r="Y686" s="58">
        <f t="shared" si="58"/>
        <v>0</v>
      </c>
      <c r="Z686" s="55"/>
      <c r="AA686" s="55">
        <f>SUMIFS('B0.3.XK'!L:L,'B0.3.XK'!A:A,'B0.SUM (tuần 0)'!$A686)</f>
        <v>0</v>
      </c>
      <c r="AB686" s="55"/>
      <c r="AC686" s="55">
        <f>SUMIFS('B0.5.GT2'!L:L,'B0.5.GT2'!A:A,'B0.SUM (tuần 0)'!$A686)</f>
        <v>0</v>
      </c>
      <c r="AD686" s="55">
        <f>SUMIFS('B0.4.OEM'!L:L,'B0.4.OEM'!A:A,'B0.SUM (tuần 0)'!$A686)</f>
        <v>0</v>
      </c>
      <c r="AE686" s="55"/>
      <c r="AF686" s="55">
        <f>SUMIFS('B0.8.Online'!L:L,'B0.8.Online'!A:A,'B0.SUM (tuần 0)'!$A686)</f>
        <v>0</v>
      </c>
      <c r="AG686" s="59">
        <f t="shared" si="59"/>
        <v>0</v>
      </c>
      <c r="AH686" s="60"/>
      <c r="AI686" s="60">
        <f>SUMIFS('B0.3.XK'!M:M,'B0.3.XK'!A:A,'B0.SUM (tuần 0)'!$A686)</f>
        <v>0</v>
      </c>
      <c r="AJ686" s="60"/>
      <c r="AK686" s="60">
        <f>SUMIFS('B0.5.GT2'!M:M,'B0.5.GT2'!A:A,'B0.SUM (tuần 0)'!$A686)</f>
        <v>0</v>
      </c>
      <c r="AL686" s="55">
        <f>SUMIFS('B0.4.OEM'!M:M,'B0.4.OEM'!A:A,'B0.SUM (tuần 0)'!$A686)</f>
        <v>0</v>
      </c>
      <c r="AM686" s="60"/>
      <c r="AN686" s="60">
        <f>SUMIFS('B0.8.Online'!M:M,'B0.8.Online'!A:A,'B0.SUM (tuần 0)'!$A686)</f>
        <v>0</v>
      </c>
      <c r="AO686" s="61"/>
      <c r="AP686" s="1">
        <f>SUMIFS('B1.SUM (tuần 4)'!$I:$I,'B1.SUM (tuần 4)'!$A:$A,'B0.SUM (tuần 0)'!$A686)</f>
        <v>0</v>
      </c>
      <c r="AQ686" s="62">
        <f t="shared" si="60"/>
        <v>0</v>
      </c>
    </row>
    <row r="687" spans="1:43" ht="13.5" customHeight="1">
      <c r="A687" s="63">
        <v>3004030373</v>
      </c>
      <c r="B687" s="64" t="s">
        <v>1057</v>
      </c>
      <c r="C687" s="64" t="s">
        <v>1058</v>
      </c>
      <c r="D687" s="52" t="s">
        <v>309</v>
      </c>
      <c r="E687" s="52" t="s">
        <v>1047</v>
      </c>
      <c r="F687" s="52" t="s">
        <v>10</v>
      </c>
      <c r="G687" s="52"/>
      <c r="H687" s="52">
        <v>65775</v>
      </c>
      <c r="I687" s="56">
        <f t="shared" si="56"/>
        <v>3</v>
      </c>
      <c r="J687" s="55"/>
      <c r="K687" s="55">
        <f>SUMIFS('B0.3.XK'!J:J,'B0.3.XK'!A:A,'B0.SUM (tuần 0)'!$A687)</f>
        <v>0</v>
      </c>
      <c r="L687" s="55"/>
      <c r="M687" s="55">
        <f>SUMIFS('B0.5.GT2'!K:K,'B0.5.GT2'!A:A,'B0.SUM (tuần 0)'!$A687)</f>
        <v>0</v>
      </c>
      <c r="N687" s="55">
        <f>SUMIFS('B0.4.OEM'!J:J,'B0.4.OEM'!A:A,'B0.SUM (tuần 0)'!$A687)</f>
        <v>0</v>
      </c>
      <c r="O687" s="55"/>
      <c r="P687" s="55">
        <f>SUMIFS('B0.8.Online'!J:J,'B0.8.Online'!A:A,'B0.SUM (tuần 0)'!$A687)</f>
        <v>3</v>
      </c>
      <c r="Q687" s="57">
        <f t="shared" si="57"/>
        <v>5</v>
      </c>
      <c r="R687" s="55"/>
      <c r="S687" s="55">
        <f>SUMIFS('B0.3.XK'!K:K,'B0.3.XK'!A:A,'B0.SUM (tuần 0)'!$A687)</f>
        <v>0</v>
      </c>
      <c r="T687" s="55"/>
      <c r="U687" s="55">
        <f>SUMIFS('B0.5.GT2'!K:K,'B0.5.GT2'!A:A,'B0.SUM (tuần 0)'!$A687)</f>
        <v>0</v>
      </c>
      <c r="V687" s="55">
        <f>SUMIFS('B0.4.OEM'!K:K,'B0.4.OEM'!A:A,'B0.SUM (tuần 0)'!$A687)</f>
        <v>0</v>
      </c>
      <c r="W687" s="55"/>
      <c r="X687" s="55">
        <f>SUMIFS('B0.8.Online'!K:K,'B0.8.Online'!A:A,'B0.SUM (tuần 0)'!$A687)</f>
        <v>5</v>
      </c>
      <c r="Y687" s="58">
        <f t="shared" si="58"/>
        <v>7</v>
      </c>
      <c r="Z687" s="55"/>
      <c r="AA687" s="55">
        <f>SUMIFS('B0.3.XK'!L:L,'B0.3.XK'!A:A,'B0.SUM (tuần 0)'!$A687)</f>
        <v>0</v>
      </c>
      <c r="AB687" s="55"/>
      <c r="AC687" s="55">
        <f>SUMIFS('B0.5.GT2'!L:L,'B0.5.GT2'!A:A,'B0.SUM (tuần 0)'!$A687)</f>
        <v>0</v>
      </c>
      <c r="AD687" s="55">
        <f>SUMIFS('B0.4.OEM'!L:L,'B0.4.OEM'!A:A,'B0.SUM (tuần 0)'!$A687)</f>
        <v>0</v>
      </c>
      <c r="AE687" s="55"/>
      <c r="AF687" s="55">
        <f>SUMIFS('B0.8.Online'!L:L,'B0.8.Online'!A:A,'B0.SUM (tuần 0)'!$A687)</f>
        <v>7</v>
      </c>
      <c r="AG687" s="59">
        <f t="shared" si="59"/>
        <v>7</v>
      </c>
      <c r="AH687" s="60"/>
      <c r="AI687" s="60">
        <f>SUMIFS('B0.3.XK'!M:M,'B0.3.XK'!A:A,'B0.SUM (tuần 0)'!$A687)</f>
        <v>0</v>
      </c>
      <c r="AJ687" s="60"/>
      <c r="AK687" s="60">
        <f>SUMIFS('B0.5.GT2'!M:M,'B0.5.GT2'!A:A,'B0.SUM (tuần 0)'!$A687)</f>
        <v>0</v>
      </c>
      <c r="AL687" s="55">
        <f>SUMIFS('B0.4.OEM'!M:M,'B0.4.OEM'!A:A,'B0.SUM (tuần 0)'!$A687)</f>
        <v>0</v>
      </c>
      <c r="AM687" s="60"/>
      <c r="AN687" s="60">
        <f>SUMIFS('B0.8.Online'!M:M,'B0.8.Online'!A:A,'B0.SUM (tuần 0)'!$A687)</f>
        <v>7</v>
      </c>
      <c r="AO687" s="61"/>
      <c r="AP687" s="1">
        <f>SUMIFS('B1.SUM (tuần 4)'!$I:$I,'B1.SUM (tuần 4)'!$A:$A,'B0.SUM (tuần 0)'!$A687)</f>
        <v>0</v>
      </c>
      <c r="AQ687" s="62">
        <f t="shared" si="60"/>
        <v>3</v>
      </c>
    </row>
    <row r="688" spans="1:43" ht="13.5" customHeight="1">
      <c r="A688" s="63">
        <v>3004030430</v>
      </c>
      <c r="B688" s="64" t="s">
        <v>1059</v>
      </c>
      <c r="C688" s="64" t="s">
        <v>1060</v>
      </c>
      <c r="D688" s="52" t="s">
        <v>309</v>
      </c>
      <c r="E688" s="52" t="s">
        <v>1047</v>
      </c>
      <c r="F688" s="52" t="s">
        <v>10</v>
      </c>
      <c r="G688" s="52"/>
      <c r="H688" s="52"/>
      <c r="I688" s="56">
        <f t="shared" si="56"/>
        <v>0</v>
      </c>
      <c r="J688" s="55"/>
      <c r="K688" s="55">
        <f>SUMIFS('B0.3.XK'!J:J,'B0.3.XK'!A:A,'B0.SUM (tuần 0)'!$A688)</f>
        <v>0</v>
      </c>
      <c r="L688" s="55"/>
      <c r="M688" s="55">
        <f>SUMIFS('B0.5.GT2'!K:K,'B0.5.GT2'!A:A,'B0.SUM (tuần 0)'!$A688)</f>
        <v>0</v>
      </c>
      <c r="N688" s="55">
        <f>SUMIFS('B0.4.OEM'!J:J,'B0.4.OEM'!A:A,'B0.SUM (tuần 0)'!$A688)</f>
        <v>0</v>
      </c>
      <c r="O688" s="55"/>
      <c r="P688" s="55">
        <f>SUMIFS('B0.8.Online'!J:J,'B0.8.Online'!A:A,'B0.SUM (tuần 0)'!$A688)</f>
        <v>0</v>
      </c>
      <c r="Q688" s="57">
        <f t="shared" si="57"/>
        <v>0</v>
      </c>
      <c r="R688" s="55"/>
      <c r="S688" s="55">
        <f>SUMIFS('B0.3.XK'!K:K,'B0.3.XK'!A:A,'B0.SUM (tuần 0)'!$A688)</f>
        <v>0</v>
      </c>
      <c r="T688" s="55"/>
      <c r="U688" s="55">
        <f>SUMIFS('B0.5.GT2'!K:K,'B0.5.GT2'!A:A,'B0.SUM (tuần 0)'!$A688)</f>
        <v>0</v>
      </c>
      <c r="V688" s="55">
        <f>SUMIFS('B0.4.OEM'!K:K,'B0.4.OEM'!A:A,'B0.SUM (tuần 0)'!$A688)</f>
        <v>0</v>
      </c>
      <c r="W688" s="55"/>
      <c r="X688" s="55">
        <f>SUMIFS('B0.8.Online'!K:K,'B0.8.Online'!A:A,'B0.SUM (tuần 0)'!$A688)</f>
        <v>0</v>
      </c>
      <c r="Y688" s="58">
        <f t="shared" si="58"/>
        <v>0</v>
      </c>
      <c r="Z688" s="55"/>
      <c r="AA688" s="55">
        <f>SUMIFS('B0.3.XK'!L:L,'B0.3.XK'!A:A,'B0.SUM (tuần 0)'!$A688)</f>
        <v>0</v>
      </c>
      <c r="AB688" s="55"/>
      <c r="AC688" s="55">
        <f>SUMIFS('B0.5.GT2'!L:L,'B0.5.GT2'!A:A,'B0.SUM (tuần 0)'!$A688)</f>
        <v>0</v>
      </c>
      <c r="AD688" s="55">
        <f>SUMIFS('B0.4.OEM'!L:L,'B0.4.OEM'!A:A,'B0.SUM (tuần 0)'!$A688)</f>
        <v>0</v>
      </c>
      <c r="AE688" s="55"/>
      <c r="AF688" s="55">
        <f>SUMIFS('B0.8.Online'!L:L,'B0.8.Online'!A:A,'B0.SUM (tuần 0)'!$A688)</f>
        <v>0</v>
      </c>
      <c r="AG688" s="59">
        <f t="shared" si="59"/>
        <v>0</v>
      </c>
      <c r="AH688" s="60"/>
      <c r="AI688" s="60">
        <f>SUMIFS('B0.3.XK'!M:M,'B0.3.XK'!A:A,'B0.SUM (tuần 0)'!$A688)</f>
        <v>0</v>
      </c>
      <c r="AJ688" s="60"/>
      <c r="AK688" s="60">
        <f>SUMIFS('B0.5.GT2'!M:M,'B0.5.GT2'!A:A,'B0.SUM (tuần 0)'!$A688)</f>
        <v>0</v>
      </c>
      <c r="AL688" s="55">
        <f>SUMIFS('B0.4.OEM'!M:M,'B0.4.OEM'!A:A,'B0.SUM (tuần 0)'!$A688)</f>
        <v>0</v>
      </c>
      <c r="AM688" s="60"/>
      <c r="AN688" s="60">
        <f>SUMIFS('B0.8.Online'!M:M,'B0.8.Online'!A:A,'B0.SUM (tuần 0)'!$A688)</f>
        <v>0</v>
      </c>
      <c r="AO688" s="61"/>
      <c r="AP688" s="1">
        <f>SUMIFS('B1.SUM (tuần 4)'!$I:$I,'B1.SUM (tuần 4)'!$A:$A,'B0.SUM (tuần 0)'!$A688)</f>
        <v>0</v>
      </c>
      <c r="AQ688" s="62">
        <f t="shared" si="60"/>
        <v>0</v>
      </c>
    </row>
    <row r="689" spans="1:43" ht="13.5" customHeight="1">
      <c r="A689" s="63">
        <v>3004030435</v>
      </c>
      <c r="B689" s="64" t="s">
        <v>1061</v>
      </c>
      <c r="C689" s="64" t="s">
        <v>1062</v>
      </c>
      <c r="D689" s="52" t="s">
        <v>309</v>
      </c>
      <c r="E689" s="52" t="s">
        <v>1047</v>
      </c>
      <c r="F689" s="52" t="s">
        <v>10</v>
      </c>
      <c r="G689" s="52"/>
      <c r="H689" s="52">
        <v>184169</v>
      </c>
      <c r="I689" s="56">
        <f t="shared" si="56"/>
        <v>0</v>
      </c>
      <c r="J689" s="55"/>
      <c r="K689" s="55">
        <f>SUMIFS('B0.3.XK'!J:J,'B0.3.XK'!A:A,'B0.SUM (tuần 0)'!$A689)</f>
        <v>0</v>
      </c>
      <c r="L689" s="55"/>
      <c r="M689" s="55">
        <f>SUMIFS('B0.5.GT2'!K:K,'B0.5.GT2'!A:A,'B0.SUM (tuần 0)'!$A689)</f>
        <v>0</v>
      </c>
      <c r="N689" s="55">
        <f>SUMIFS('B0.4.OEM'!J:J,'B0.4.OEM'!A:A,'B0.SUM (tuần 0)'!$A689)</f>
        <v>0</v>
      </c>
      <c r="O689" s="55"/>
      <c r="P689" s="55">
        <f>SUMIFS('B0.8.Online'!J:J,'B0.8.Online'!A:A,'B0.SUM (tuần 0)'!$A689)</f>
        <v>0</v>
      </c>
      <c r="Q689" s="57">
        <f t="shared" si="57"/>
        <v>0</v>
      </c>
      <c r="R689" s="55"/>
      <c r="S689" s="55">
        <f>SUMIFS('B0.3.XK'!K:K,'B0.3.XK'!A:A,'B0.SUM (tuần 0)'!$A689)</f>
        <v>0</v>
      </c>
      <c r="T689" s="55"/>
      <c r="U689" s="55">
        <f>SUMIFS('B0.5.GT2'!K:K,'B0.5.GT2'!A:A,'B0.SUM (tuần 0)'!$A689)</f>
        <v>0</v>
      </c>
      <c r="V689" s="55">
        <f>SUMIFS('B0.4.OEM'!K:K,'B0.4.OEM'!A:A,'B0.SUM (tuần 0)'!$A689)</f>
        <v>0</v>
      </c>
      <c r="W689" s="55"/>
      <c r="X689" s="55">
        <f>SUMIFS('B0.8.Online'!K:K,'B0.8.Online'!A:A,'B0.SUM (tuần 0)'!$A689)</f>
        <v>0</v>
      </c>
      <c r="Y689" s="58">
        <f t="shared" si="58"/>
        <v>0</v>
      </c>
      <c r="Z689" s="55"/>
      <c r="AA689" s="55">
        <f>SUMIFS('B0.3.XK'!L:L,'B0.3.XK'!A:A,'B0.SUM (tuần 0)'!$A689)</f>
        <v>0</v>
      </c>
      <c r="AB689" s="55"/>
      <c r="AC689" s="55">
        <f>SUMIFS('B0.5.GT2'!L:L,'B0.5.GT2'!A:A,'B0.SUM (tuần 0)'!$A689)</f>
        <v>0</v>
      </c>
      <c r="AD689" s="55">
        <f>SUMIFS('B0.4.OEM'!L:L,'B0.4.OEM'!A:A,'B0.SUM (tuần 0)'!$A689)</f>
        <v>0</v>
      </c>
      <c r="AE689" s="55"/>
      <c r="AF689" s="55">
        <f>SUMIFS('B0.8.Online'!L:L,'B0.8.Online'!A:A,'B0.SUM (tuần 0)'!$A689)</f>
        <v>0</v>
      </c>
      <c r="AG689" s="59">
        <f t="shared" si="59"/>
        <v>0</v>
      </c>
      <c r="AH689" s="60"/>
      <c r="AI689" s="60">
        <f>SUMIFS('B0.3.XK'!M:M,'B0.3.XK'!A:A,'B0.SUM (tuần 0)'!$A689)</f>
        <v>0</v>
      </c>
      <c r="AJ689" s="60"/>
      <c r="AK689" s="60">
        <f>SUMIFS('B0.5.GT2'!M:M,'B0.5.GT2'!A:A,'B0.SUM (tuần 0)'!$A689)</f>
        <v>0</v>
      </c>
      <c r="AL689" s="55">
        <f>SUMIFS('B0.4.OEM'!M:M,'B0.4.OEM'!A:A,'B0.SUM (tuần 0)'!$A689)</f>
        <v>0</v>
      </c>
      <c r="AM689" s="60"/>
      <c r="AN689" s="60">
        <f>SUMIFS('B0.8.Online'!M:M,'B0.8.Online'!A:A,'B0.SUM (tuần 0)'!$A689)</f>
        <v>0</v>
      </c>
      <c r="AO689" s="61"/>
      <c r="AP689" s="1">
        <f>SUMIFS('B1.SUM (tuần 4)'!$I:$I,'B1.SUM (tuần 4)'!$A:$A,'B0.SUM (tuần 0)'!$A689)</f>
        <v>0</v>
      </c>
      <c r="AQ689" s="62">
        <f t="shared" si="60"/>
        <v>0</v>
      </c>
    </row>
    <row r="690" spans="1:43" ht="13.5" customHeight="1">
      <c r="A690" s="63">
        <v>3004030449</v>
      </c>
      <c r="B690" s="64" t="s">
        <v>1063</v>
      </c>
      <c r="C690" s="64" t="s">
        <v>1064</v>
      </c>
      <c r="D690" s="52" t="s">
        <v>309</v>
      </c>
      <c r="E690" s="52" t="s">
        <v>1047</v>
      </c>
      <c r="F690" s="52" t="s">
        <v>10</v>
      </c>
      <c r="G690" s="52"/>
      <c r="H690" s="52">
        <v>131549</v>
      </c>
      <c r="I690" s="56">
        <f t="shared" si="56"/>
        <v>0</v>
      </c>
      <c r="J690" s="55"/>
      <c r="K690" s="55">
        <f>SUMIFS('B0.3.XK'!J:J,'B0.3.XK'!A:A,'B0.SUM (tuần 0)'!$A690)</f>
        <v>0</v>
      </c>
      <c r="L690" s="55"/>
      <c r="M690" s="55">
        <f>SUMIFS('B0.5.GT2'!K:K,'B0.5.GT2'!A:A,'B0.SUM (tuần 0)'!$A690)</f>
        <v>0</v>
      </c>
      <c r="N690" s="55">
        <f>SUMIFS('B0.4.OEM'!J:J,'B0.4.OEM'!A:A,'B0.SUM (tuần 0)'!$A690)</f>
        <v>0</v>
      </c>
      <c r="O690" s="55"/>
      <c r="P690" s="55">
        <f>SUMIFS('B0.8.Online'!J:J,'B0.8.Online'!A:A,'B0.SUM (tuần 0)'!$A690)</f>
        <v>0</v>
      </c>
      <c r="Q690" s="57">
        <f t="shared" si="57"/>
        <v>0</v>
      </c>
      <c r="R690" s="55"/>
      <c r="S690" s="55">
        <f>SUMIFS('B0.3.XK'!K:K,'B0.3.XK'!A:A,'B0.SUM (tuần 0)'!$A690)</f>
        <v>0</v>
      </c>
      <c r="T690" s="55"/>
      <c r="U690" s="55">
        <f>SUMIFS('B0.5.GT2'!K:K,'B0.5.GT2'!A:A,'B0.SUM (tuần 0)'!$A690)</f>
        <v>0</v>
      </c>
      <c r="V690" s="55">
        <f>SUMIFS('B0.4.OEM'!K:K,'B0.4.OEM'!A:A,'B0.SUM (tuần 0)'!$A690)</f>
        <v>0</v>
      </c>
      <c r="W690" s="55"/>
      <c r="X690" s="55">
        <f>SUMIFS('B0.8.Online'!K:K,'B0.8.Online'!A:A,'B0.SUM (tuần 0)'!$A690)</f>
        <v>0</v>
      </c>
      <c r="Y690" s="58">
        <f t="shared" si="58"/>
        <v>0</v>
      </c>
      <c r="Z690" s="55"/>
      <c r="AA690" s="55">
        <f>SUMIFS('B0.3.XK'!L:L,'B0.3.XK'!A:A,'B0.SUM (tuần 0)'!$A690)</f>
        <v>0</v>
      </c>
      <c r="AB690" s="55"/>
      <c r="AC690" s="55">
        <f>SUMIFS('B0.5.GT2'!L:L,'B0.5.GT2'!A:A,'B0.SUM (tuần 0)'!$A690)</f>
        <v>0</v>
      </c>
      <c r="AD690" s="55">
        <f>SUMIFS('B0.4.OEM'!L:L,'B0.4.OEM'!A:A,'B0.SUM (tuần 0)'!$A690)</f>
        <v>0</v>
      </c>
      <c r="AE690" s="55"/>
      <c r="AF690" s="55">
        <f>SUMIFS('B0.8.Online'!L:L,'B0.8.Online'!A:A,'B0.SUM (tuần 0)'!$A690)</f>
        <v>0</v>
      </c>
      <c r="AG690" s="59">
        <f t="shared" si="59"/>
        <v>0</v>
      </c>
      <c r="AH690" s="60"/>
      <c r="AI690" s="60">
        <f>SUMIFS('B0.3.XK'!M:M,'B0.3.XK'!A:A,'B0.SUM (tuần 0)'!$A690)</f>
        <v>0</v>
      </c>
      <c r="AJ690" s="60"/>
      <c r="AK690" s="60">
        <f>SUMIFS('B0.5.GT2'!M:M,'B0.5.GT2'!A:A,'B0.SUM (tuần 0)'!$A690)</f>
        <v>0</v>
      </c>
      <c r="AL690" s="55">
        <f>SUMIFS('B0.4.OEM'!M:M,'B0.4.OEM'!A:A,'B0.SUM (tuần 0)'!$A690)</f>
        <v>0</v>
      </c>
      <c r="AM690" s="60"/>
      <c r="AN690" s="60">
        <f>SUMIFS('B0.8.Online'!M:M,'B0.8.Online'!A:A,'B0.SUM (tuần 0)'!$A690)</f>
        <v>0</v>
      </c>
      <c r="AO690" s="61"/>
      <c r="AP690" s="1">
        <f>SUMIFS('B1.SUM (tuần 4)'!$I:$I,'B1.SUM (tuần 4)'!$A:$A,'B0.SUM (tuần 0)'!$A690)</f>
        <v>0</v>
      </c>
      <c r="AQ690" s="62">
        <f t="shared" si="60"/>
        <v>0</v>
      </c>
    </row>
    <row r="691" spans="1:43" ht="13.5" customHeight="1">
      <c r="A691" s="63">
        <v>3004030450</v>
      </c>
      <c r="B691" s="64" t="s">
        <v>1065</v>
      </c>
      <c r="C691" s="64" t="s">
        <v>1066</v>
      </c>
      <c r="D691" s="52" t="s">
        <v>309</v>
      </c>
      <c r="E691" s="52" t="s">
        <v>1047</v>
      </c>
      <c r="F691" s="52" t="s">
        <v>10</v>
      </c>
      <c r="G691" s="52"/>
      <c r="H691" s="52">
        <v>131549</v>
      </c>
      <c r="I691" s="56">
        <f t="shared" si="56"/>
        <v>0</v>
      </c>
      <c r="J691" s="55"/>
      <c r="K691" s="55">
        <f>SUMIFS('B0.3.XK'!J:J,'B0.3.XK'!A:A,'B0.SUM (tuần 0)'!$A691)</f>
        <v>0</v>
      </c>
      <c r="L691" s="55"/>
      <c r="M691" s="55">
        <f>SUMIFS('B0.5.GT2'!K:K,'B0.5.GT2'!A:A,'B0.SUM (tuần 0)'!$A691)</f>
        <v>0</v>
      </c>
      <c r="N691" s="55">
        <f>SUMIFS('B0.4.OEM'!J:J,'B0.4.OEM'!A:A,'B0.SUM (tuần 0)'!$A691)</f>
        <v>0</v>
      </c>
      <c r="O691" s="55"/>
      <c r="P691" s="55">
        <f>SUMIFS('B0.8.Online'!J:J,'B0.8.Online'!A:A,'B0.SUM (tuần 0)'!$A691)</f>
        <v>0</v>
      </c>
      <c r="Q691" s="57">
        <f t="shared" si="57"/>
        <v>0</v>
      </c>
      <c r="R691" s="55"/>
      <c r="S691" s="55">
        <f>SUMIFS('B0.3.XK'!K:K,'B0.3.XK'!A:A,'B0.SUM (tuần 0)'!$A691)</f>
        <v>0</v>
      </c>
      <c r="T691" s="55"/>
      <c r="U691" s="55">
        <f>SUMIFS('B0.5.GT2'!K:K,'B0.5.GT2'!A:A,'B0.SUM (tuần 0)'!$A691)</f>
        <v>0</v>
      </c>
      <c r="V691" s="55">
        <f>SUMIFS('B0.4.OEM'!K:K,'B0.4.OEM'!A:A,'B0.SUM (tuần 0)'!$A691)</f>
        <v>0</v>
      </c>
      <c r="W691" s="55"/>
      <c r="X691" s="55">
        <f>SUMIFS('B0.8.Online'!K:K,'B0.8.Online'!A:A,'B0.SUM (tuần 0)'!$A691)</f>
        <v>0</v>
      </c>
      <c r="Y691" s="58">
        <f t="shared" si="58"/>
        <v>0</v>
      </c>
      <c r="Z691" s="55"/>
      <c r="AA691" s="55">
        <f>SUMIFS('B0.3.XK'!L:L,'B0.3.XK'!A:A,'B0.SUM (tuần 0)'!$A691)</f>
        <v>0</v>
      </c>
      <c r="AB691" s="55"/>
      <c r="AC691" s="55">
        <f>SUMIFS('B0.5.GT2'!L:L,'B0.5.GT2'!A:A,'B0.SUM (tuần 0)'!$A691)</f>
        <v>0</v>
      </c>
      <c r="AD691" s="55">
        <f>SUMIFS('B0.4.OEM'!L:L,'B0.4.OEM'!A:A,'B0.SUM (tuần 0)'!$A691)</f>
        <v>0</v>
      </c>
      <c r="AE691" s="55"/>
      <c r="AF691" s="55">
        <f>SUMIFS('B0.8.Online'!L:L,'B0.8.Online'!A:A,'B0.SUM (tuần 0)'!$A691)</f>
        <v>0</v>
      </c>
      <c r="AG691" s="59">
        <f t="shared" si="59"/>
        <v>0</v>
      </c>
      <c r="AH691" s="60"/>
      <c r="AI691" s="60">
        <f>SUMIFS('B0.3.XK'!M:M,'B0.3.XK'!A:A,'B0.SUM (tuần 0)'!$A691)</f>
        <v>0</v>
      </c>
      <c r="AJ691" s="60"/>
      <c r="AK691" s="60">
        <f>SUMIFS('B0.5.GT2'!M:M,'B0.5.GT2'!A:A,'B0.SUM (tuần 0)'!$A691)</f>
        <v>0</v>
      </c>
      <c r="AL691" s="55">
        <f>SUMIFS('B0.4.OEM'!M:M,'B0.4.OEM'!A:A,'B0.SUM (tuần 0)'!$A691)</f>
        <v>0</v>
      </c>
      <c r="AM691" s="60"/>
      <c r="AN691" s="60">
        <f>SUMIFS('B0.8.Online'!M:M,'B0.8.Online'!A:A,'B0.SUM (tuần 0)'!$A691)</f>
        <v>0</v>
      </c>
      <c r="AO691" s="61"/>
      <c r="AP691" s="1">
        <f>SUMIFS('B1.SUM (tuần 4)'!$I:$I,'B1.SUM (tuần 4)'!$A:$A,'B0.SUM (tuần 0)'!$A691)</f>
        <v>0</v>
      </c>
      <c r="AQ691" s="62">
        <f t="shared" si="60"/>
        <v>0</v>
      </c>
    </row>
    <row r="692" spans="1:43" ht="13.5" customHeight="1">
      <c r="A692" s="63">
        <v>3004040010</v>
      </c>
      <c r="B692" s="64" t="s">
        <v>1067</v>
      </c>
      <c r="C692" s="64" t="s">
        <v>1068</v>
      </c>
      <c r="D692" s="52" t="s">
        <v>309</v>
      </c>
      <c r="E692" s="52" t="s">
        <v>827</v>
      </c>
      <c r="F692" s="52" t="s">
        <v>10</v>
      </c>
      <c r="G692" s="52"/>
      <c r="H692" s="52">
        <v>4210</v>
      </c>
      <c r="I692" s="56">
        <f t="shared" si="56"/>
        <v>0</v>
      </c>
      <c r="J692" s="55"/>
      <c r="K692" s="55">
        <f>SUMIFS('B0.3.XK'!J:J,'B0.3.XK'!A:A,'B0.SUM (tuần 0)'!$A692)</f>
        <v>0</v>
      </c>
      <c r="L692" s="55"/>
      <c r="M692" s="55">
        <f>SUMIFS('B0.5.GT2'!K:K,'B0.5.GT2'!A:A,'B0.SUM (tuần 0)'!$A692)</f>
        <v>0</v>
      </c>
      <c r="N692" s="55">
        <f>SUMIFS('B0.4.OEM'!J:J,'B0.4.OEM'!A:A,'B0.SUM (tuần 0)'!$A692)</f>
        <v>0</v>
      </c>
      <c r="O692" s="55"/>
      <c r="P692" s="55">
        <f>SUMIFS('B0.8.Online'!J:J,'B0.8.Online'!A:A,'B0.SUM (tuần 0)'!$A692)</f>
        <v>0</v>
      </c>
      <c r="Q692" s="57">
        <f t="shared" si="57"/>
        <v>0</v>
      </c>
      <c r="R692" s="55"/>
      <c r="S692" s="55">
        <f>SUMIFS('B0.3.XK'!K:K,'B0.3.XK'!A:A,'B0.SUM (tuần 0)'!$A692)</f>
        <v>0</v>
      </c>
      <c r="T692" s="55"/>
      <c r="U692" s="55">
        <f>SUMIFS('B0.5.GT2'!K:K,'B0.5.GT2'!A:A,'B0.SUM (tuần 0)'!$A692)</f>
        <v>0</v>
      </c>
      <c r="V692" s="55">
        <f>SUMIFS('B0.4.OEM'!K:K,'B0.4.OEM'!A:A,'B0.SUM (tuần 0)'!$A692)</f>
        <v>0</v>
      </c>
      <c r="W692" s="55"/>
      <c r="X692" s="55">
        <f>SUMIFS('B0.8.Online'!K:K,'B0.8.Online'!A:A,'B0.SUM (tuần 0)'!$A692)</f>
        <v>0</v>
      </c>
      <c r="Y692" s="58">
        <f t="shared" si="58"/>
        <v>0</v>
      </c>
      <c r="Z692" s="55"/>
      <c r="AA692" s="55">
        <f>SUMIFS('B0.3.XK'!L:L,'B0.3.XK'!A:A,'B0.SUM (tuần 0)'!$A692)</f>
        <v>0</v>
      </c>
      <c r="AB692" s="55"/>
      <c r="AC692" s="55">
        <f>SUMIFS('B0.5.GT2'!L:L,'B0.5.GT2'!A:A,'B0.SUM (tuần 0)'!$A692)</f>
        <v>0</v>
      </c>
      <c r="AD692" s="55">
        <f>SUMIFS('B0.4.OEM'!L:L,'B0.4.OEM'!A:A,'B0.SUM (tuần 0)'!$A692)</f>
        <v>0</v>
      </c>
      <c r="AE692" s="55"/>
      <c r="AF692" s="55">
        <f>SUMIFS('B0.8.Online'!L:L,'B0.8.Online'!A:A,'B0.SUM (tuần 0)'!$A692)</f>
        <v>0</v>
      </c>
      <c r="AG692" s="59">
        <f t="shared" si="59"/>
        <v>0</v>
      </c>
      <c r="AH692" s="60"/>
      <c r="AI692" s="60">
        <f>SUMIFS('B0.3.XK'!M:M,'B0.3.XK'!A:A,'B0.SUM (tuần 0)'!$A692)</f>
        <v>0</v>
      </c>
      <c r="AJ692" s="60"/>
      <c r="AK692" s="60">
        <f>SUMIFS('B0.5.GT2'!M:M,'B0.5.GT2'!A:A,'B0.SUM (tuần 0)'!$A692)</f>
        <v>0</v>
      </c>
      <c r="AL692" s="55">
        <f>SUMIFS('B0.4.OEM'!M:M,'B0.4.OEM'!A:A,'B0.SUM (tuần 0)'!$A692)</f>
        <v>0</v>
      </c>
      <c r="AM692" s="60"/>
      <c r="AN692" s="60">
        <f>SUMIFS('B0.8.Online'!M:M,'B0.8.Online'!A:A,'B0.SUM (tuần 0)'!$A692)</f>
        <v>0</v>
      </c>
      <c r="AO692" s="61"/>
      <c r="AP692" s="1">
        <f>SUMIFS('B1.SUM (tuần 4)'!$I:$I,'B1.SUM (tuần 4)'!$A:$A,'B0.SUM (tuần 0)'!$A692)</f>
        <v>0</v>
      </c>
      <c r="AQ692" s="62">
        <f t="shared" si="60"/>
        <v>0</v>
      </c>
    </row>
    <row r="693" spans="1:43" ht="13.5" customHeight="1">
      <c r="A693" s="63">
        <v>3004050020</v>
      </c>
      <c r="B693" s="64" t="s">
        <v>1069</v>
      </c>
      <c r="C693" s="64" t="s">
        <v>1070</v>
      </c>
      <c r="D693" s="52" t="s">
        <v>309</v>
      </c>
      <c r="E693" s="52" t="s">
        <v>747</v>
      </c>
      <c r="F693" s="52" t="s">
        <v>10</v>
      </c>
      <c r="G693" s="52"/>
      <c r="H693" s="52">
        <v>315718</v>
      </c>
      <c r="I693" s="56">
        <f t="shared" si="56"/>
        <v>0</v>
      </c>
      <c r="J693" s="55"/>
      <c r="K693" s="55">
        <f>SUMIFS('B0.3.XK'!J:J,'B0.3.XK'!A:A,'B0.SUM (tuần 0)'!$A693)</f>
        <v>0</v>
      </c>
      <c r="L693" s="55"/>
      <c r="M693" s="55">
        <f>SUMIFS('B0.5.GT2'!K:K,'B0.5.GT2'!A:A,'B0.SUM (tuần 0)'!$A693)</f>
        <v>0</v>
      </c>
      <c r="N693" s="55">
        <f>SUMIFS('B0.4.OEM'!J:J,'B0.4.OEM'!A:A,'B0.SUM (tuần 0)'!$A693)</f>
        <v>0</v>
      </c>
      <c r="O693" s="55"/>
      <c r="P693" s="55">
        <f>SUMIFS('B0.8.Online'!J:J,'B0.8.Online'!A:A,'B0.SUM (tuần 0)'!$A693)</f>
        <v>0</v>
      </c>
      <c r="Q693" s="57">
        <f t="shared" si="57"/>
        <v>0</v>
      </c>
      <c r="R693" s="55"/>
      <c r="S693" s="55">
        <f>SUMIFS('B0.3.XK'!K:K,'B0.3.XK'!A:A,'B0.SUM (tuần 0)'!$A693)</f>
        <v>0</v>
      </c>
      <c r="T693" s="55"/>
      <c r="U693" s="55">
        <f>SUMIFS('B0.5.GT2'!K:K,'B0.5.GT2'!A:A,'B0.SUM (tuần 0)'!$A693)</f>
        <v>0</v>
      </c>
      <c r="V693" s="55">
        <f>SUMIFS('B0.4.OEM'!K:K,'B0.4.OEM'!A:A,'B0.SUM (tuần 0)'!$A693)</f>
        <v>0</v>
      </c>
      <c r="W693" s="55"/>
      <c r="X693" s="55">
        <f>SUMIFS('B0.8.Online'!K:K,'B0.8.Online'!A:A,'B0.SUM (tuần 0)'!$A693)</f>
        <v>0</v>
      </c>
      <c r="Y693" s="58">
        <f t="shared" si="58"/>
        <v>0</v>
      </c>
      <c r="Z693" s="55"/>
      <c r="AA693" s="55">
        <f>SUMIFS('B0.3.XK'!L:L,'B0.3.XK'!A:A,'B0.SUM (tuần 0)'!$A693)</f>
        <v>0</v>
      </c>
      <c r="AB693" s="55"/>
      <c r="AC693" s="55">
        <f>SUMIFS('B0.5.GT2'!L:L,'B0.5.GT2'!A:A,'B0.SUM (tuần 0)'!$A693)</f>
        <v>0</v>
      </c>
      <c r="AD693" s="55">
        <f>SUMIFS('B0.4.OEM'!L:L,'B0.4.OEM'!A:A,'B0.SUM (tuần 0)'!$A693)</f>
        <v>0</v>
      </c>
      <c r="AE693" s="55"/>
      <c r="AF693" s="55">
        <f>SUMIFS('B0.8.Online'!L:L,'B0.8.Online'!A:A,'B0.SUM (tuần 0)'!$A693)</f>
        <v>0</v>
      </c>
      <c r="AG693" s="59">
        <f t="shared" si="59"/>
        <v>0</v>
      </c>
      <c r="AH693" s="60"/>
      <c r="AI693" s="60">
        <f>SUMIFS('B0.3.XK'!M:M,'B0.3.XK'!A:A,'B0.SUM (tuần 0)'!$A693)</f>
        <v>0</v>
      </c>
      <c r="AJ693" s="60"/>
      <c r="AK693" s="60">
        <f>SUMIFS('B0.5.GT2'!M:M,'B0.5.GT2'!A:A,'B0.SUM (tuần 0)'!$A693)</f>
        <v>0</v>
      </c>
      <c r="AL693" s="55">
        <f>SUMIFS('B0.4.OEM'!M:M,'B0.4.OEM'!A:A,'B0.SUM (tuần 0)'!$A693)</f>
        <v>0</v>
      </c>
      <c r="AM693" s="60"/>
      <c r="AN693" s="60">
        <f>SUMIFS('B0.8.Online'!M:M,'B0.8.Online'!A:A,'B0.SUM (tuần 0)'!$A693)</f>
        <v>0</v>
      </c>
      <c r="AO693" s="61"/>
      <c r="AP693" s="1">
        <f>SUMIFS('B1.SUM (tuần 4)'!$I:$I,'B1.SUM (tuần 4)'!$A:$A,'B0.SUM (tuần 0)'!$A693)</f>
        <v>0</v>
      </c>
      <c r="AQ693" s="62">
        <f t="shared" si="60"/>
        <v>0</v>
      </c>
    </row>
    <row r="694" spans="1:43" ht="13.5" customHeight="1">
      <c r="A694" s="63">
        <v>3004090173</v>
      </c>
      <c r="B694" s="64" t="s">
        <v>1071</v>
      </c>
      <c r="C694" s="64"/>
      <c r="D694" s="52" t="s">
        <v>309</v>
      </c>
      <c r="E694" s="52" t="s">
        <v>84</v>
      </c>
      <c r="F694" s="52" t="s">
        <v>10</v>
      </c>
      <c r="G694" s="52"/>
      <c r="H694" s="52">
        <v>526</v>
      </c>
      <c r="I694" s="56">
        <f t="shared" si="56"/>
        <v>8080</v>
      </c>
      <c r="J694" s="55"/>
      <c r="K694" s="55">
        <f>SUMIFS('B0.3.XK'!J:J,'B0.3.XK'!A:A,'B0.SUM (tuần 0)'!$A694)</f>
        <v>0</v>
      </c>
      <c r="L694" s="55"/>
      <c r="M694" s="55">
        <f>SUMIFS('B0.5.GT2'!K:K,'B0.5.GT2'!A:A,'B0.SUM (tuần 0)'!$A694)</f>
        <v>0</v>
      </c>
      <c r="N694" s="55">
        <f>SUMIFS('B0.4.OEM'!J:J,'B0.4.OEM'!A:A,'B0.SUM (tuần 0)'!$A694)</f>
        <v>8000</v>
      </c>
      <c r="O694" s="55"/>
      <c r="P694" s="55">
        <f>SUMIFS('B0.8.Online'!J:J,'B0.8.Online'!A:A,'B0.SUM (tuần 0)'!$A694)</f>
        <v>80</v>
      </c>
      <c r="Q694" s="57">
        <f t="shared" si="57"/>
        <v>8045</v>
      </c>
      <c r="R694" s="55"/>
      <c r="S694" s="55">
        <f>SUMIFS('B0.3.XK'!K:K,'B0.3.XK'!A:A,'B0.SUM (tuần 0)'!$A694)</f>
        <v>0</v>
      </c>
      <c r="T694" s="55"/>
      <c r="U694" s="55">
        <f>SUMIFS('B0.5.GT2'!K:K,'B0.5.GT2'!A:A,'B0.SUM (tuần 0)'!$A694)</f>
        <v>0</v>
      </c>
      <c r="V694" s="55">
        <f>SUMIFS('B0.4.OEM'!K:K,'B0.4.OEM'!A:A,'B0.SUM (tuần 0)'!$A694)</f>
        <v>8000</v>
      </c>
      <c r="W694" s="55"/>
      <c r="X694" s="55">
        <f>SUMIFS('B0.8.Online'!K:K,'B0.8.Online'!A:A,'B0.SUM (tuần 0)'!$A694)</f>
        <v>45</v>
      </c>
      <c r="Y694" s="58">
        <f t="shared" si="58"/>
        <v>8043</v>
      </c>
      <c r="Z694" s="55"/>
      <c r="AA694" s="55">
        <f>SUMIFS('B0.3.XK'!L:L,'B0.3.XK'!A:A,'B0.SUM (tuần 0)'!$A694)</f>
        <v>0</v>
      </c>
      <c r="AB694" s="55"/>
      <c r="AC694" s="55">
        <f>SUMIFS('B0.5.GT2'!L:L,'B0.5.GT2'!A:A,'B0.SUM (tuần 0)'!$A694)</f>
        <v>0</v>
      </c>
      <c r="AD694" s="55">
        <f>SUMIFS('B0.4.OEM'!L:L,'B0.4.OEM'!A:A,'B0.SUM (tuần 0)'!$A694)</f>
        <v>8000</v>
      </c>
      <c r="AE694" s="55"/>
      <c r="AF694" s="55">
        <f>SUMIFS('B0.8.Online'!L:L,'B0.8.Online'!A:A,'B0.SUM (tuần 0)'!$A694)</f>
        <v>43</v>
      </c>
      <c r="AG694" s="59">
        <f t="shared" si="59"/>
        <v>8023</v>
      </c>
      <c r="AH694" s="60"/>
      <c r="AI694" s="60">
        <f>SUMIFS('B0.3.XK'!M:M,'B0.3.XK'!A:A,'B0.SUM (tuần 0)'!$A694)</f>
        <v>0</v>
      </c>
      <c r="AJ694" s="60"/>
      <c r="AK694" s="60">
        <f>SUMIFS('B0.5.GT2'!M:M,'B0.5.GT2'!A:A,'B0.SUM (tuần 0)'!$A694)</f>
        <v>0</v>
      </c>
      <c r="AL694" s="55">
        <f>SUMIFS('B0.4.OEM'!M:M,'B0.4.OEM'!A:A,'B0.SUM (tuần 0)'!$A694)</f>
        <v>8000</v>
      </c>
      <c r="AM694" s="60"/>
      <c r="AN694" s="60">
        <f>SUMIFS('B0.8.Online'!M:M,'B0.8.Online'!A:A,'B0.SUM (tuần 0)'!$A694)</f>
        <v>23</v>
      </c>
      <c r="AO694" s="61"/>
      <c r="AP694" s="1">
        <f>SUMIFS('B1.SUM (tuần 4)'!$I:$I,'B1.SUM (tuần 4)'!$A:$A,'B0.SUM (tuần 0)'!$A694)</f>
        <v>0</v>
      </c>
      <c r="AQ694" s="62">
        <f t="shared" si="60"/>
        <v>8080</v>
      </c>
    </row>
    <row r="695" spans="1:43" ht="13.5" customHeight="1">
      <c r="A695" s="63">
        <v>3004091554</v>
      </c>
      <c r="B695" s="64" t="s">
        <v>1072</v>
      </c>
      <c r="C695" s="64"/>
      <c r="D695" s="52" t="s">
        <v>309</v>
      </c>
      <c r="E695" s="52" t="s">
        <v>84</v>
      </c>
      <c r="F695" s="52" t="s">
        <v>10</v>
      </c>
      <c r="G695" s="52"/>
      <c r="H695" s="52">
        <v>215926</v>
      </c>
      <c r="I695" s="56">
        <f t="shared" si="56"/>
        <v>0</v>
      </c>
      <c r="J695" s="55"/>
      <c r="K695" s="55">
        <f>SUMIFS('B0.3.XK'!J:J,'B0.3.XK'!A:A,'B0.SUM (tuần 0)'!$A695)</f>
        <v>0</v>
      </c>
      <c r="L695" s="55"/>
      <c r="M695" s="55">
        <f>SUMIFS('B0.5.GT2'!K:K,'B0.5.GT2'!A:A,'B0.SUM (tuần 0)'!$A695)</f>
        <v>0</v>
      </c>
      <c r="N695" s="55">
        <f>SUMIFS('B0.4.OEM'!J:J,'B0.4.OEM'!A:A,'B0.SUM (tuần 0)'!$A695)</f>
        <v>0</v>
      </c>
      <c r="O695" s="55"/>
      <c r="P695" s="55">
        <f>SUMIFS('B0.8.Online'!J:J,'B0.8.Online'!A:A,'B0.SUM (tuần 0)'!$A695)</f>
        <v>0</v>
      </c>
      <c r="Q695" s="57">
        <f t="shared" si="57"/>
        <v>0</v>
      </c>
      <c r="R695" s="55"/>
      <c r="S695" s="55">
        <f>SUMIFS('B0.3.XK'!K:K,'B0.3.XK'!A:A,'B0.SUM (tuần 0)'!$A695)</f>
        <v>0</v>
      </c>
      <c r="T695" s="55"/>
      <c r="U695" s="55">
        <f>SUMIFS('B0.5.GT2'!K:K,'B0.5.GT2'!A:A,'B0.SUM (tuần 0)'!$A695)</f>
        <v>0</v>
      </c>
      <c r="V695" s="55">
        <f>SUMIFS('B0.4.OEM'!K:K,'B0.4.OEM'!A:A,'B0.SUM (tuần 0)'!$A695)</f>
        <v>0</v>
      </c>
      <c r="W695" s="55"/>
      <c r="X695" s="55">
        <f>SUMIFS('B0.8.Online'!K:K,'B0.8.Online'!A:A,'B0.SUM (tuần 0)'!$A695)</f>
        <v>0</v>
      </c>
      <c r="Y695" s="58">
        <f t="shared" si="58"/>
        <v>0</v>
      </c>
      <c r="Z695" s="55"/>
      <c r="AA695" s="55">
        <f>SUMIFS('B0.3.XK'!L:L,'B0.3.XK'!A:A,'B0.SUM (tuần 0)'!$A695)</f>
        <v>0</v>
      </c>
      <c r="AB695" s="55"/>
      <c r="AC695" s="55">
        <f>SUMIFS('B0.5.GT2'!L:L,'B0.5.GT2'!A:A,'B0.SUM (tuần 0)'!$A695)</f>
        <v>0</v>
      </c>
      <c r="AD695" s="55">
        <f>SUMIFS('B0.4.OEM'!L:L,'B0.4.OEM'!A:A,'B0.SUM (tuần 0)'!$A695)</f>
        <v>0</v>
      </c>
      <c r="AE695" s="55"/>
      <c r="AF695" s="55">
        <f>SUMIFS('B0.8.Online'!L:L,'B0.8.Online'!A:A,'B0.SUM (tuần 0)'!$A695)</f>
        <v>0</v>
      </c>
      <c r="AG695" s="59">
        <f t="shared" si="59"/>
        <v>0</v>
      </c>
      <c r="AH695" s="60"/>
      <c r="AI695" s="60">
        <f>SUMIFS('B0.3.XK'!M:M,'B0.3.XK'!A:A,'B0.SUM (tuần 0)'!$A695)</f>
        <v>0</v>
      </c>
      <c r="AJ695" s="60"/>
      <c r="AK695" s="60">
        <f>SUMIFS('B0.5.GT2'!M:M,'B0.5.GT2'!A:A,'B0.SUM (tuần 0)'!$A695)</f>
        <v>0</v>
      </c>
      <c r="AL695" s="55">
        <f>SUMIFS('B0.4.OEM'!M:M,'B0.4.OEM'!A:A,'B0.SUM (tuần 0)'!$A695)</f>
        <v>0</v>
      </c>
      <c r="AM695" s="60"/>
      <c r="AN695" s="60">
        <f>SUMIFS('B0.8.Online'!M:M,'B0.8.Online'!A:A,'B0.SUM (tuần 0)'!$A695)</f>
        <v>0</v>
      </c>
      <c r="AO695" s="61"/>
      <c r="AP695" s="1">
        <f>SUMIFS('B1.SUM (tuần 4)'!$I:$I,'B1.SUM (tuần 4)'!$A:$A,'B0.SUM (tuần 0)'!$A695)</f>
        <v>0</v>
      </c>
      <c r="AQ695" s="62">
        <f t="shared" si="60"/>
        <v>0</v>
      </c>
    </row>
    <row r="696" spans="1:43" ht="13.5" customHeight="1">
      <c r="A696" s="63">
        <v>3004092413</v>
      </c>
      <c r="B696" s="64" t="s">
        <v>1073</v>
      </c>
      <c r="C696" s="64"/>
      <c r="D696" s="52" t="s">
        <v>309</v>
      </c>
      <c r="E696" s="52" t="s">
        <v>84</v>
      </c>
      <c r="F696" s="52" t="s">
        <v>10</v>
      </c>
      <c r="G696" s="52"/>
      <c r="H696" s="52">
        <v>3136132</v>
      </c>
      <c r="I696" s="56">
        <f t="shared" si="56"/>
        <v>0</v>
      </c>
      <c r="J696" s="55"/>
      <c r="K696" s="55">
        <f>SUMIFS('B0.3.XK'!J:J,'B0.3.XK'!A:A,'B0.SUM (tuần 0)'!$A696)</f>
        <v>0</v>
      </c>
      <c r="L696" s="55"/>
      <c r="M696" s="55">
        <f>SUMIFS('B0.5.GT2'!K:K,'B0.5.GT2'!A:A,'B0.SUM (tuần 0)'!$A696)</f>
        <v>0</v>
      </c>
      <c r="N696" s="55">
        <f>SUMIFS('B0.4.OEM'!J:J,'B0.4.OEM'!A:A,'B0.SUM (tuần 0)'!$A696)</f>
        <v>0</v>
      </c>
      <c r="O696" s="55"/>
      <c r="P696" s="55">
        <f>SUMIFS('B0.8.Online'!J:J,'B0.8.Online'!A:A,'B0.SUM (tuần 0)'!$A696)</f>
        <v>0</v>
      </c>
      <c r="Q696" s="57">
        <f t="shared" si="57"/>
        <v>0</v>
      </c>
      <c r="R696" s="55"/>
      <c r="S696" s="55">
        <f>SUMIFS('B0.3.XK'!K:K,'B0.3.XK'!A:A,'B0.SUM (tuần 0)'!$A696)</f>
        <v>0</v>
      </c>
      <c r="T696" s="55"/>
      <c r="U696" s="55">
        <f>SUMIFS('B0.5.GT2'!K:K,'B0.5.GT2'!A:A,'B0.SUM (tuần 0)'!$A696)</f>
        <v>0</v>
      </c>
      <c r="V696" s="55">
        <f>SUMIFS('B0.4.OEM'!K:K,'B0.4.OEM'!A:A,'B0.SUM (tuần 0)'!$A696)</f>
        <v>0</v>
      </c>
      <c r="W696" s="55"/>
      <c r="X696" s="55">
        <f>SUMIFS('B0.8.Online'!K:K,'B0.8.Online'!A:A,'B0.SUM (tuần 0)'!$A696)</f>
        <v>0</v>
      </c>
      <c r="Y696" s="58">
        <f t="shared" si="58"/>
        <v>0</v>
      </c>
      <c r="Z696" s="55"/>
      <c r="AA696" s="55">
        <f>SUMIFS('B0.3.XK'!L:L,'B0.3.XK'!A:A,'B0.SUM (tuần 0)'!$A696)</f>
        <v>0</v>
      </c>
      <c r="AB696" s="55"/>
      <c r="AC696" s="55">
        <f>SUMIFS('B0.5.GT2'!L:L,'B0.5.GT2'!A:A,'B0.SUM (tuần 0)'!$A696)</f>
        <v>0</v>
      </c>
      <c r="AD696" s="55">
        <f>SUMIFS('B0.4.OEM'!L:L,'B0.4.OEM'!A:A,'B0.SUM (tuần 0)'!$A696)</f>
        <v>0</v>
      </c>
      <c r="AE696" s="55"/>
      <c r="AF696" s="55">
        <f>SUMIFS('B0.8.Online'!L:L,'B0.8.Online'!A:A,'B0.SUM (tuần 0)'!$A696)</f>
        <v>0</v>
      </c>
      <c r="AG696" s="59">
        <f t="shared" si="59"/>
        <v>0</v>
      </c>
      <c r="AH696" s="60"/>
      <c r="AI696" s="60">
        <f>SUMIFS('B0.3.XK'!M:M,'B0.3.XK'!A:A,'B0.SUM (tuần 0)'!$A696)</f>
        <v>0</v>
      </c>
      <c r="AJ696" s="60"/>
      <c r="AK696" s="60">
        <f>SUMIFS('B0.5.GT2'!M:M,'B0.5.GT2'!A:A,'B0.SUM (tuần 0)'!$A696)</f>
        <v>0</v>
      </c>
      <c r="AL696" s="55">
        <f>SUMIFS('B0.4.OEM'!M:M,'B0.4.OEM'!A:A,'B0.SUM (tuần 0)'!$A696)</f>
        <v>0</v>
      </c>
      <c r="AM696" s="60"/>
      <c r="AN696" s="60">
        <f>SUMIFS('B0.8.Online'!M:M,'B0.8.Online'!A:A,'B0.SUM (tuần 0)'!$A696)</f>
        <v>0</v>
      </c>
      <c r="AO696" s="61"/>
      <c r="AP696" s="1">
        <f>SUMIFS('B1.SUM (tuần 4)'!$I:$I,'B1.SUM (tuần 4)'!$A:$A,'B0.SUM (tuần 0)'!$A696)</f>
        <v>0</v>
      </c>
      <c r="AQ696" s="62">
        <f t="shared" si="60"/>
        <v>0</v>
      </c>
    </row>
    <row r="697" spans="1:43" ht="13.5" customHeight="1">
      <c r="A697" s="63">
        <v>3006010122</v>
      </c>
      <c r="B697" s="64" t="s">
        <v>1074</v>
      </c>
      <c r="C697" s="64"/>
      <c r="D697" s="52" t="s">
        <v>309</v>
      </c>
      <c r="E697" s="52" t="s">
        <v>84</v>
      </c>
      <c r="F697" s="52" t="s">
        <v>10</v>
      </c>
      <c r="G697" s="52"/>
      <c r="H697" s="52">
        <v>2631</v>
      </c>
      <c r="I697" s="56">
        <f t="shared" si="56"/>
        <v>0</v>
      </c>
      <c r="J697" s="55"/>
      <c r="K697" s="55">
        <f>SUMIFS('B0.3.XK'!J:J,'B0.3.XK'!A:A,'B0.SUM (tuần 0)'!$A697)</f>
        <v>0</v>
      </c>
      <c r="L697" s="55"/>
      <c r="M697" s="55">
        <f>SUMIFS('B0.5.GT2'!K:K,'B0.5.GT2'!A:A,'B0.SUM (tuần 0)'!$A697)</f>
        <v>0</v>
      </c>
      <c r="N697" s="55">
        <f>SUMIFS('B0.4.OEM'!J:J,'B0.4.OEM'!A:A,'B0.SUM (tuần 0)'!$A697)</f>
        <v>0</v>
      </c>
      <c r="O697" s="55"/>
      <c r="P697" s="55">
        <f>SUMIFS('B0.8.Online'!J:J,'B0.8.Online'!A:A,'B0.SUM (tuần 0)'!$A697)</f>
        <v>0</v>
      </c>
      <c r="Q697" s="57">
        <f t="shared" si="57"/>
        <v>0</v>
      </c>
      <c r="R697" s="55"/>
      <c r="S697" s="55">
        <f>SUMIFS('B0.3.XK'!K:K,'B0.3.XK'!A:A,'B0.SUM (tuần 0)'!$A697)</f>
        <v>0</v>
      </c>
      <c r="T697" s="55"/>
      <c r="U697" s="55">
        <f>SUMIFS('B0.5.GT2'!K:K,'B0.5.GT2'!A:A,'B0.SUM (tuần 0)'!$A697)</f>
        <v>0</v>
      </c>
      <c r="V697" s="55">
        <f>SUMIFS('B0.4.OEM'!K:K,'B0.4.OEM'!A:A,'B0.SUM (tuần 0)'!$A697)</f>
        <v>0</v>
      </c>
      <c r="W697" s="55"/>
      <c r="X697" s="55">
        <f>SUMIFS('B0.8.Online'!K:K,'B0.8.Online'!A:A,'B0.SUM (tuần 0)'!$A697)</f>
        <v>0</v>
      </c>
      <c r="Y697" s="58">
        <f t="shared" si="58"/>
        <v>0</v>
      </c>
      <c r="Z697" s="55"/>
      <c r="AA697" s="55">
        <f>SUMIFS('B0.3.XK'!L:L,'B0.3.XK'!A:A,'B0.SUM (tuần 0)'!$A697)</f>
        <v>0</v>
      </c>
      <c r="AB697" s="55"/>
      <c r="AC697" s="55">
        <f>SUMIFS('B0.5.GT2'!L:L,'B0.5.GT2'!A:A,'B0.SUM (tuần 0)'!$A697)</f>
        <v>0</v>
      </c>
      <c r="AD697" s="55">
        <f>SUMIFS('B0.4.OEM'!L:L,'B0.4.OEM'!A:A,'B0.SUM (tuần 0)'!$A697)</f>
        <v>0</v>
      </c>
      <c r="AE697" s="55"/>
      <c r="AF697" s="55">
        <f>SUMIFS('B0.8.Online'!L:L,'B0.8.Online'!A:A,'B0.SUM (tuần 0)'!$A697)</f>
        <v>0</v>
      </c>
      <c r="AG697" s="59">
        <f t="shared" si="59"/>
        <v>0</v>
      </c>
      <c r="AH697" s="60"/>
      <c r="AI697" s="60">
        <f>SUMIFS('B0.3.XK'!M:M,'B0.3.XK'!A:A,'B0.SUM (tuần 0)'!$A697)</f>
        <v>0</v>
      </c>
      <c r="AJ697" s="60"/>
      <c r="AK697" s="60">
        <f>SUMIFS('B0.5.GT2'!M:M,'B0.5.GT2'!A:A,'B0.SUM (tuần 0)'!$A697)</f>
        <v>0</v>
      </c>
      <c r="AL697" s="55">
        <f>SUMIFS('B0.4.OEM'!M:M,'B0.4.OEM'!A:A,'B0.SUM (tuần 0)'!$A697)</f>
        <v>0</v>
      </c>
      <c r="AM697" s="60"/>
      <c r="AN697" s="60">
        <f>SUMIFS('B0.8.Online'!M:M,'B0.8.Online'!A:A,'B0.SUM (tuần 0)'!$A697)</f>
        <v>0</v>
      </c>
      <c r="AO697" s="61"/>
      <c r="AP697" s="1">
        <f>SUMIFS('B1.SUM (tuần 4)'!$I:$I,'B1.SUM (tuần 4)'!$A:$A,'B0.SUM (tuần 0)'!$A697)</f>
        <v>0</v>
      </c>
      <c r="AQ697" s="62">
        <f t="shared" si="60"/>
        <v>0</v>
      </c>
    </row>
    <row r="698" spans="1:43" ht="13.5" customHeight="1">
      <c r="A698" s="63">
        <v>3006030241</v>
      </c>
      <c r="B698" s="64" t="s">
        <v>1075</v>
      </c>
      <c r="C698" s="64"/>
      <c r="D698" s="52" t="s">
        <v>309</v>
      </c>
      <c r="E698" s="52"/>
      <c r="F698" s="52" t="s">
        <v>10</v>
      </c>
      <c r="G698" s="52"/>
      <c r="H698" s="52"/>
      <c r="I698" s="56">
        <f t="shared" si="56"/>
        <v>0</v>
      </c>
      <c r="J698" s="55"/>
      <c r="K698" s="55">
        <f>SUMIFS('B0.3.XK'!J:J,'B0.3.XK'!A:A,'B0.SUM (tuần 0)'!$A698)</f>
        <v>0</v>
      </c>
      <c r="L698" s="55"/>
      <c r="M698" s="55">
        <f>SUMIFS('B0.5.GT2'!K:K,'B0.5.GT2'!A:A,'B0.SUM (tuần 0)'!$A698)</f>
        <v>0</v>
      </c>
      <c r="N698" s="55">
        <f>SUMIFS('B0.4.OEM'!J:J,'B0.4.OEM'!A:A,'B0.SUM (tuần 0)'!$A698)</f>
        <v>0</v>
      </c>
      <c r="O698" s="55"/>
      <c r="P698" s="55">
        <f>SUMIFS('B0.8.Online'!J:J,'B0.8.Online'!A:A,'B0.SUM (tuần 0)'!$A698)</f>
        <v>0</v>
      </c>
      <c r="Q698" s="57">
        <f t="shared" si="57"/>
        <v>0</v>
      </c>
      <c r="R698" s="55"/>
      <c r="S698" s="55">
        <f>SUMIFS('B0.3.XK'!K:K,'B0.3.XK'!A:A,'B0.SUM (tuần 0)'!$A698)</f>
        <v>0</v>
      </c>
      <c r="T698" s="55"/>
      <c r="U698" s="55">
        <f>SUMIFS('B0.5.GT2'!K:K,'B0.5.GT2'!A:A,'B0.SUM (tuần 0)'!$A698)</f>
        <v>0</v>
      </c>
      <c r="V698" s="55">
        <f>SUMIFS('B0.4.OEM'!K:K,'B0.4.OEM'!A:A,'B0.SUM (tuần 0)'!$A698)</f>
        <v>0</v>
      </c>
      <c r="W698" s="55"/>
      <c r="X698" s="55">
        <f>SUMIFS('B0.8.Online'!K:K,'B0.8.Online'!A:A,'B0.SUM (tuần 0)'!$A698)</f>
        <v>0</v>
      </c>
      <c r="Y698" s="58">
        <f t="shared" si="58"/>
        <v>0</v>
      </c>
      <c r="Z698" s="55"/>
      <c r="AA698" s="55">
        <f>SUMIFS('B0.3.XK'!L:L,'B0.3.XK'!A:A,'B0.SUM (tuần 0)'!$A698)</f>
        <v>0</v>
      </c>
      <c r="AB698" s="55"/>
      <c r="AC698" s="55">
        <f>SUMIFS('B0.5.GT2'!L:L,'B0.5.GT2'!A:A,'B0.SUM (tuần 0)'!$A698)</f>
        <v>0</v>
      </c>
      <c r="AD698" s="55">
        <f>SUMIFS('B0.4.OEM'!L:L,'B0.4.OEM'!A:A,'B0.SUM (tuần 0)'!$A698)</f>
        <v>0</v>
      </c>
      <c r="AE698" s="55"/>
      <c r="AF698" s="55">
        <f>SUMIFS('B0.8.Online'!L:L,'B0.8.Online'!A:A,'B0.SUM (tuần 0)'!$A698)</f>
        <v>0</v>
      </c>
      <c r="AG698" s="59">
        <f t="shared" si="59"/>
        <v>0</v>
      </c>
      <c r="AH698" s="60"/>
      <c r="AI698" s="60">
        <f>SUMIFS('B0.3.XK'!M:M,'B0.3.XK'!A:A,'B0.SUM (tuần 0)'!$A698)</f>
        <v>0</v>
      </c>
      <c r="AJ698" s="60"/>
      <c r="AK698" s="60">
        <f>SUMIFS('B0.5.GT2'!M:M,'B0.5.GT2'!A:A,'B0.SUM (tuần 0)'!$A698)</f>
        <v>0</v>
      </c>
      <c r="AL698" s="55">
        <f>SUMIFS('B0.4.OEM'!M:M,'B0.4.OEM'!A:A,'B0.SUM (tuần 0)'!$A698)</f>
        <v>0</v>
      </c>
      <c r="AM698" s="60"/>
      <c r="AN698" s="60">
        <f>SUMIFS('B0.8.Online'!M:M,'B0.8.Online'!A:A,'B0.SUM (tuần 0)'!$A698)</f>
        <v>0</v>
      </c>
      <c r="AO698" s="61"/>
      <c r="AP698" s="1">
        <f>SUMIFS('B1.SUM (tuần 4)'!$I:$I,'B1.SUM (tuần 4)'!$A:$A,'B0.SUM (tuần 0)'!$A698)</f>
        <v>0</v>
      </c>
      <c r="AQ698" s="62">
        <f t="shared" si="60"/>
        <v>0</v>
      </c>
    </row>
    <row r="699" spans="1:43" ht="13.5" customHeight="1">
      <c r="A699" s="63">
        <v>3006030501</v>
      </c>
      <c r="B699" s="64" t="s">
        <v>1076</v>
      </c>
      <c r="C699" s="64"/>
      <c r="D699" s="52" t="s">
        <v>309</v>
      </c>
      <c r="E699" s="52" t="s">
        <v>84</v>
      </c>
      <c r="F699" s="52" t="s">
        <v>10</v>
      </c>
      <c r="G699" s="52"/>
      <c r="H699" s="52">
        <v>2631</v>
      </c>
      <c r="I699" s="56">
        <f t="shared" si="56"/>
        <v>0</v>
      </c>
      <c r="J699" s="55"/>
      <c r="K699" s="55">
        <f>SUMIFS('B0.3.XK'!J:J,'B0.3.XK'!A:A,'B0.SUM (tuần 0)'!$A699)</f>
        <v>0</v>
      </c>
      <c r="L699" s="55"/>
      <c r="M699" s="55">
        <f>SUMIFS('B0.5.GT2'!K:K,'B0.5.GT2'!A:A,'B0.SUM (tuần 0)'!$A699)</f>
        <v>0</v>
      </c>
      <c r="N699" s="55">
        <f>SUMIFS('B0.4.OEM'!J:J,'B0.4.OEM'!A:A,'B0.SUM (tuần 0)'!$A699)</f>
        <v>0</v>
      </c>
      <c r="O699" s="55"/>
      <c r="P699" s="55">
        <f>SUMIFS('B0.8.Online'!J:J,'B0.8.Online'!A:A,'B0.SUM (tuần 0)'!$A699)</f>
        <v>0</v>
      </c>
      <c r="Q699" s="57">
        <f t="shared" si="57"/>
        <v>0</v>
      </c>
      <c r="R699" s="55"/>
      <c r="S699" s="55">
        <f>SUMIFS('B0.3.XK'!K:K,'B0.3.XK'!A:A,'B0.SUM (tuần 0)'!$A699)</f>
        <v>0</v>
      </c>
      <c r="T699" s="55"/>
      <c r="U699" s="55">
        <f>SUMIFS('B0.5.GT2'!K:K,'B0.5.GT2'!A:A,'B0.SUM (tuần 0)'!$A699)</f>
        <v>0</v>
      </c>
      <c r="V699" s="55">
        <f>SUMIFS('B0.4.OEM'!K:K,'B0.4.OEM'!A:A,'B0.SUM (tuần 0)'!$A699)</f>
        <v>0</v>
      </c>
      <c r="W699" s="55"/>
      <c r="X699" s="55">
        <f>SUMIFS('B0.8.Online'!K:K,'B0.8.Online'!A:A,'B0.SUM (tuần 0)'!$A699)</f>
        <v>0</v>
      </c>
      <c r="Y699" s="58">
        <f t="shared" si="58"/>
        <v>0</v>
      </c>
      <c r="Z699" s="55"/>
      <c r="AA699" s="55">
        <f>SUMIFS('B0.3.XK'!L:L,'B0.3.XK'!A:A,'B0.SUM (tuần 0)'!$A699)</f>
        <v>0</v>
      </c>
      <c r="AB699" s="55"/>
      <c r="AC699" s="55">
        <f>SUMIFS('B0.5.GT2'!L:L,'B0.5.GT2'!A:A,'B0.SUM (tuần 0)'!$A699)</f>
        <v>0</v>
      </c>
      <c r="AD699" s="55">
        <f>SUMIFS('B0.4.OEM'!L:L,'B0.4.OEM'!A:A,'B0.SUM (tuần 0)'!$A699)</f>
        <v>0</v>
      </c>
      <c r="AE699" s="55"/>
      <c r="AF699" s="55">
        <f>SUMIFS('B0.8.Online'!L:L,'B0.8.Online'!A:A,'B0.SUM (tuần 0)'!$A699)</f>
        <v>0</v>
      </c>
      <c r="AG699" s="59">
        <f t="shared" si="59"/>
        <v>0</v>
      </c>
      <c r="AH699" s="60"/>
      <c r="AI699" s="60">
        <f>SUMIFS('B0.3.XK'!M:M,'B0.3.XK'!A:A,'B0.SUM (tuần 0)'!$A699)</f>
        <v>0</v>
      </c>
      <c r="AJ699" s="60"/>
      <c r="AK699" s="60">
        <f>SUMIFS('B0.5.GT2'!M:M,'B0.5.GT2'!A:A,'B0.SUM (tuần 0)'!$A699)</f>
        <v>0</v>
      </c>
      <c r="AL699" s="55">
        <f>SUMIFS('B0.4.OEM'!M:M,'B0.4.OEM'!A:A,'B0.SUM (tuần 0)'!$A699)</f>
        <v>0</v>
      </c>
      <c r="AM699" s="60"/>
      <c r="AN699" s="60">
        <f>SUMIFS('B0.8.Online'!M:M,'B0.8.Online'!A:A,'B0.SUM (tuần 0)'!$A699)</f>
        <v>0</v>
      </c>
      <c r="AO699" s="61"/>
      <c r="AP699" s="1">
        <f>SUMIFS('B1.SUM (tuần 4)'!$I:$I,'B1.SUM (tuần 4)'!$A:$A,'B0.SUM (tuần 0)'!$A699)</f>
        <v>0</v>
      </c>
      <c r="AQ699" s="62">
        <f t="shared" si="60"/>
        <v>0</v>
      </c>
    </row>
    <row r="700" spans="1:43" ht="13.5" customHeight="1">
      <c r="A700" s="63">
        <v>3006030502</v>
      </c>
      <c r="B700" s="64" t="s">
        <v>1077</v>
      </c>
      <c r="C700" s="64"/>
      <c r="D700" s="52" t="s">
        <v>309</v>
      </c>
      <c r="E700" s="52" t="s">
        <v>84</v>
      </c>
      <c r="F700" s="52" t="s">
        <v>10</v>
      </c>
      <c r="G700" s="52"/>
      <c r="H700" s="52">
        <v>2631</v>
      </c>
      <c r="I700" s="56">
        <f t="shared" si="56"/>
        <v>0</v>
      </c>
      <c r="J700" s="55"/>
      <c r="K700" s="55">
        <f>SUMIFS('B0.3.XK'!J:J,'B0.3.XK'!A:A,'B0.SUM (tuần 0)'!$A700)</f>
        <v>0</v>
      </c>
      <c r="L700" s="55"/>
      <c r="M700" s="55">
        <f>SUMIFS('B0.5.GT2'!K:K,'B0.5.GT2'!A:A,'B0.SUM (tuần 0)'!$A700)</f>
        <v>0</v>
      </c>
      <c r="N700" s="55">
        <f>SUMIFS('B0.4.OEM'!J:J,'B0.4.OEM'!A:A,'B0.SUM (tuần 0)'!$A700)</f>
        <v>0</v>
      </c>
      <c r="O700" s="55"/>
      <c r="P700" s="55">
        <f>SUMIFS('B0.8.Online'!J:J,'B0.8.Online'!A:A,'B0.SUM (tuần 0)'!$A700)</f>
        <v>0</v>
      </c>
      <c r="Q700" s="57">
        <f t="shared" si="57"/>
        <v>0</v>
      </c>
      <c r="R700" s="55"/>
      <c r="S700" s="55">
        <f>SUMIFS('B0.3.XK'!K:K,'B0.3.XK'!A:A,'B0.SUM (tuần 0)'!$A700)</f>
        <v>0</v>
      </c>
      <c r="T700" s="55"/>
      <c r="U700" s="55">
        <f>SUMIFS('B0.5.GT2'!K:K,'B0.5.GT2'!A:A,'B0.SUM (tuần 0)'!$A700)</f>
        <v>0</v>
      </c>
      <c r="V700" s="55">
        <f>SUMIFS('B0.4.OEM'!K:K,'B0.4.OEM'!A:A,'B0.SUM (tuần 0)'!$A700)</f>
        <v>0</v>
      </c>
      <c r="W700" s="55"/>
      <c r="X700" s="55">
        <f>SUMIFS('B0.8.Online'!K:K,'B0.8.Online'!A:A,'B0.SUM (tuần 0)'!$A700)</f>
        <v>0</v>
      </c>
      <c r="Y700" s="58">
        <f t="shared" si="58"/>
        <v>0</v>
      </c>
      <c r="Z700" s="55"/>
      <c r="AA700" s="55">
        <f>SUMIFS('B0.3.XK'!L:L,'B0.3.XK'!A:A,'B0.SUM (tuần 0)'!$A700)</f>
        <v>0</v>
      </c>
      <c r="AB700" s="55"/>
      <c r="AC700" s="55">
        <f>SUMIFS('B0.5.GT2'!L:L,'B0.5.GT2'!A:A,'B0.SUM (tuần 0)'!$A700)</f>
        <v>0</v>
      </c>
      <c r="AD700" s="55">
        <f>SUMIFS('B0.4.OEM'!L:L,'B0.4.OEM'!A:A,'B0.SUM (tuần 0)'!$A700)</f>
        <v>0</v>
      </c>
      <c r="AE700" s="55"/>
      <c r="AF700" s="55">
        <f>SUMIFS('B0.8.Online'!L:L,'B0.8.Online'!A:A,'B0.SUM (tuần 0)'!$A700)</f>
        <v>0</v>
      </c>
      <c r="AG700" s="59">
        <f t="shared" si="59"/>
        <v>0</v>
      </c>
      <c r="AH700" s="60"/>
      <c r="AI700" s="60">
        <f>SUMIFS('B0.3.XK'!M:M,'B0.3.XK'!A:A,'B0.SUM (tuần 0)'!$A700)</f>
        <v>0</v>
      </c>
      <c r="AJ700" s="60"/>
      <c r="AK700" s="60">
        <f>SUMIFS('B0.5.GT2'!M:M,'B0.5.GT2'!A:A,'B0.SUM (tuần 0)'!$A700)</f>
        <v>0</v>
      </c>
      <c r="AL700" s="55">
        <f>SUMIFS('B0.4.OEM'!M:M,'B0.4.OEM'!A:A,'B0.SUM (tuần 0)'!$A700)</f>
        <v>0</v>
      </c>
      <c r="AM700" s="60"/>
      <c r="AN700" s="60">
        <f>SUMIFS('B0.8.Online'!M:M,'B0.8.Online'!A:A,'B0.SUM (tuần 0)'!$A700)</f>
        <v>0</v>
      </c>
      <c r="AO700" s="61"/>
      <c r="AP700" s="1">
        <f>SUMIFS('B1.SUM (tuần 4)'!$I:$I,'B1.SUM (tuần 4)'!$A:$A,'B0.SUM (tuần 0)'!$A700)</f>
        <v>0</v>
      </c>
      <c r="AQ700" s="62">
        <f t="shared" si="60"/>
        <v>0</v>
      </c>
    </row>
    <row r="701" spans="1:43" ht="13.5" customHeight="1">
      <c r="A701" s="63">
        <v>3006030503</v>
      </c>
      <c r="B701" s="64" t="s">
        <v>1078</v>
      </c>
      <c r="C701" s="64"/>
      <c r="D701" s="52" t="s">
        <v>309</v>
      </c>
      <c r="E701" s="52" t="s">
        <v>84</v>
      </c>
      <c r="F701" s="52" t="s">
        <v>10</v>
      </c>
      <c r="G701" s="52"/>
      <c r="H701" s="52">
        <v>2631</v>
      </c>
      <c r="I701" s="56">
        <f t="shared" si="56"/>
        <v>0</v>
      </c>
      <c r="J701" s="55"/>
      <c r="K701" s="55">
        <f>SUMIFS('B0.3.XK'!J:J,'B0.3.XK'!A:A,'B0.SUM (tuần 0)'!$A701)</f>
        <v>0</v>
      </c>
      <c r="L701" s="55"/>
      <c r="M701" s="55">
        <f>SUMIFS('B0.5.GT2'!K:K,'B0.5.GT2'!A:A,'B0.SUM (tuần 0)'!$A701)</f>
        <v>0</v>
      </c>
      <c r="N701" s="55">
        <f>SUMIFS('B0.4.OEM'!J:J,'B0.4.OEM'!A:A,'B0.SUM (tuần 0)'!$A701)</f>
        <v>0</v>
      </c>
      <c r="O701" s="55"/>
      <c r="P701" s="55">
        <f>SUMIFS('B0.8.Online'!J:J,'B0.8.Online'!A:A,'B0.SUM (tuần 0)'!$A701)</f>
        <v>0</v>
      </c>
      <c r="Q701" s="57">
        <f t="shared" si="57"/>
        <v>0</v>
      </c>
      <c r="R701" s="55"/>
      <c r="S701" s="55">
        <f>SUMIFS('B0.3.XK'!K:K,'B0.3.XK'!A:A,'B0.SUM (tuần 0)'!$A701)</f>
        <v>0</v>
      </c>
      <c r="T701" s="55"/>
      <c r="U701" s="55">
        <f>SUMIFS('B0.5.GT2'!K:K,'B0.5.GT2'!A:A,'B0.SUM (tuần 0)'!$A701)</f>
        <v>0</v>
      </c>
      <c r="V701" s="55">
        <f>SUMIFS('B0.4.OEM'!K:K,'B0.4.OEM'!A:A,'B0.SUM (tuần 0)'!$A701)</f>
        <v>0</v>
      </c>
      <c r="W701" s="55"/>
      <c r="X701" s="55">
        <f>SUMIFS('B0.8.Online'!K:K,'B0.8.Online'!A:A,'B0.SUM (tuần 0)'!$A701)</f>
        <v>0</v>
      </c>
      <c r="Y701" s="58">
        <f t="shared" si="58"/>
        <v>0</v>
      </c>
      <c r="Z701" s="55"/>
      <c r="AA701" s="55">
        <f>SUMIFS('B0.3.XK'!L:L,'B0.3.XK'!A:A,'B0.SUM (tuần 0)'!$A701)</f>
        <v>0</v>
      </c>
      <c r="AB701" s="55"/>
      <c r="AC701" s="55">
        <f>SUMIFS('B0.5.GT2'!L:L,'B0.5.GT2'!A:A,'B0.SUM (tuần 0)'!$A701)</f>
        <v>0</v>
      </c>
      <c r="AD701" s="55">
        <f>SUMIFS('B0.4.OEM'!L:L,'B0.4.OEM'!A:A,'B0.SUM (tuần 0)'!$A701)</f>
        <v>0</v>
      </c>
      <c r="AE701" s="55"/>
      <c r="AF701" s="55">
        <f>SUMIFS('B0.8.Online'!L:L,'B0.8.Online'!A:A,'B0.SUM (tuần 0)'!$A701)</f>
        <v>0</v>
      </c>
      <c r="AG701" s="59">
        <f t="shared" si="59"/>
        <v>0</v>
      </c>
      <c r="AH701" s="60"/>
      <c r="AI701" s="60">
        <f>SUMIFS('B0.3.XK'!M:M,'B0.3.XK'!A:A,'B0.SUM (tuần 0)'!$A701)</f>
        <v>0</v>
      </c>
      <c r="AJ701" s="60"/>
      <c r="AK701" s="60">
        <f>SUMIFS('B0.5.GT2'!M:M,'B0.5.GT2'!A:A,'B0.SUM (tuần 0)'!$A701)</f>
        <v>0</v>
      </c>
      <c r="AL701" s="55">
        <f>SUMIFS('B0.4.OEM'!M:M,'B0.4.OEM'!A:A,'B0.SUM (tuần 0)'!$A701)</f>
        <v>0</v>
      </c>
      <c r="AM701" s="60"/>
      <c r="AN701" s="60">
        <f>SUMIFS('B0.8.Online'!M:M,'B0.8.Online'!A:A,'B0.SUM (tuần 0)'!$A701)</f>
        <v>0</v>
      </c>
      <c r="AO701" s="61"/>
      <c r="AP701" s="1">
        <f>SUMIFS('B1.SUM (tuần 4)'!$I:$I,'B1.SUM (tuần 4)'!$A:$A,'B0.SUM (tuần 0)'!$A701)</f>
        <v>0</v>
      </c>
      <c r="AQ701" s="62">
        <f t="shared" si="60"/>
        <v>0</v>
      </c>
    </row>
    <row r="702" spans="1:43" ht="13.5" customHeight="1">
      <c r="A702" s="63">
        <v>3006030504</v>
      </c>
      <c r="B702" s="64" t="s">
        <v>1079</v>
      </c>
      <c r="C702" s="64"/>
      <c r="D702" s="52" t="s">
        <v>309</v>
      </c>
      <c r="E702" s="52" t="s">
        <v>84</v>
      </c>
      <c r="F702" s="52" t="s">
        <v>10</v>
      </c>
      <c r="G702" s="52"/>
      <c r="H702" s="52">
        <v>2631</v>
      </c>
      <c r="I702" s="56">
        <f t="shared" si="56"/>
        <v>0</v>
      </c>
      <c r="J702" s="55"/>
      <c r="K702" s="55">
        <f>SUMIFS('B0.3.XK'!J:J,'B0.3.XK'!A:A,'B0.SUM (tuần 0)'!$A702)</f>
        <v>0</v>
      </c>
      <c r="L702" s="55"/>
      <c r="M702" s="55">
        <f>SUMIFS('B0.5.GT2'!K:K,'B0.5.GT2'!A:A,'B0.SUM (tuần 0)'!$A702)</f>
        <v>0</v>
      </c>
      <c r="N702" s="55">
        <f>SUMIFS('B0.4.OEM'!J:J,'B0.4.OEM'!A:A,'B0.SUM (tuần 0)'!$A702)</f>
        <v>0</v>
      </c>
      <c r="O702" s="55"/>
      <c r="P702" s="55">
        <f>SUMIFS('B0.8.Online'!J:J,'B0.8.Online'!A:A,'B0.SUM (tuần 0)'!$A702)</f>
        <v>0</v>
      </c>
      <c r="Q702" s="57">
        <f t="shared" si="57"/>
        <v>0</v>
      </c>
      <c r="R702" s="55"/>
      <c r="S702" s="55">
        <f>SUMIFS('B0.3.XK'!K:K,'B0.3.XK'!A:A,'B0.SUM (tuần 0)'!$A702)</f>
        <v>0</v>
      </c>
      <c r="T702" s="55"/>
      <c r="U702" s="55">
        <f>SUMIFS('B0.5.GT2'!K:K,'B0.5.GT2'!A:A,'B0.SUM (tuần 0)'!$A702)</f>
        <v>0</v>
      </c>
      <c r="V702" s="55">
        <f>SUMIFS('B0.4.OEM'!K:K,'B0.4.OEM'!A:A,'B0.SUM (tuần 0)'!$A702)</f>
        <v>0</v>
      </c>
      <c r="W702" s="55"/>
      <c r="X702" s="55">
        <f>SUMIFS('B0.8.Online'!K:K,'B0.8.Online'!A:A,'B0.SUM (tuần 0)'!$A702)</f>
        <v>0</v>
      </c>
      <c r="Y702" s="58">
        <f t="shared" si="58"/>
        <v>0</v>
      </c>
      <c r="Z702" s="55"/>
      <c r="AA702" s="55">
        <f>SUMIFS('B0.3.XK'!L:L,'B0.3.XK'!A:A,'B0.SUM (tuần 0)'!$A702)</f>
        <v>0</v>
      </c>
      <c r="AB702" s="55"/>
      <c r="AC702" s="55">
        <f>SUMIFS('B0.5.GT2'!L:L,'B0.5.GT2'!A:A,'B0.SUM (tuần 0)'!$A702)</f>
        <v>0</v>
      </c>
      <c r="AD702" s="55">
        <f>SUMIFS('B0.4.OEM'!L:L,'B0.4.OEM'!A:A,'B0.SUM (tuần 0)'!$A702)</f>
        <v>0</v>
      </c>
      <c r="AE702" s="55"/>
      <c r="AF702" s="55">
        <f>SUMIFS('B0.8.Online'!L:L,'B0.8.Online'!A:A,'B0.SUM (tuần 0)'!$A702)</f>
        <v>0</v>
      </c>
      <c r="AG702" s="59">
        <f t="shared" si="59"/>
        <v>0</v>
      </c>
      <c r="AH702" s="60"/>
      <c r="AI702" s="60">
        <f>SUMIFS('B0.3.XK'!M:M,'B0.3.XK'!A:A,'B0.SUM (tuần 0)'!$A702)</f>
        <v>0</v>
      </c>
      <c r="AJ702" s="60"/>
      <c r="AK702" s="60">
        <f>SUMIFS('B0.5.GT2'!M:M,'B0.5.GT2'!A:A,'B0.SUM (tuần 0)'!$A702)</f>
        <v>0</v>
      </c>
      <c r="AL702" s="55">
        <f>SUMIFS('B0.4.OEM'!M:M,'B0.4.OEM'!A:A,'B0.SUM (tuần 0)'!$A702)</f>
        <v>0</v>
      </c>
      <c r="AM702" s="60"/>
      <c r="AN702" s="60">
        <f>SUMIFS('B0.8.Online'!M:M,'B0.8.Online'!A:A,'B0.SUM (tuần 0)'!$A702)</f>
        <v>0</v>
      </c>
      <c r="AO702" s="61"/>
      <c r="AP702" s="1">
        <f>SUMIFS('B1.SUM (tuần 4)'!$I:$I,'B1.SUM (tuần 4)'!$A:$A,'B0.SUM (tuần 0)'!$A702)</f>
        <v>0</v>
      </c>
      <c r="AQ702" s="62">
        <f t="shared" si="60"/>
        <v>0</v>
      </c>
    </row>
    <row r="703" spans="1:43" ht="13.5" customHeight="1">
      <c r="A703" s="63">
        <v>3006030505</v>
      </c>
      <c r="B703" s="64" t="s">
        <v>1080</v>
      </c>
      <c r="C703" s="64"/>
      <c r="D703" s="52" t="s">
        <v>309</v>
      </c>
      <c r="E703" s="52" t="s">
        <v>84</v>
      </c>
      <c r="F703" s="52" t="s">
        <v>10</v>
      </c>
      <c r="G703" s="52"/>
      <c r="H703" s="52">
        <v>2631</v>
      </c>
      <c r="I703" s="56">
        <f t="shared" si="56"/>
        <v>0</v>
      </c>
      <c r="J703" s="55"/>
      <c r="K703" s="55">
        <f>SUMIFS('B0.3.XK'!J:J,'B0.3.XK'!A:A,'B0.SUM (tuần 0)'!$A703)</f>
        <v>0</v>
      </c>
      <c r="L703" s="55"/>
      <c r="M703" s="55">
        <f>SUMIFS('B0.5.GT2'!K:K,'B0.5.GT2'!A:A,'B0.SUM (tuần 0)'!$A703)</f>
        <v>0</v>
      </c>
      <c r="N703" s="55">
        <f>SUMIFS('B0.4.OEM'!J:J,'B0.4.OEM'!A:A,'B0.SUM (tuần 0)'!$A703)</f>
        <v>0</v>
      </c>
      <c r="O703" s="55"/>
      <c r="P703" s="55">
        <f>SUMIFS('B0.8.Online'!J:J,'B0.8.Online'!A:A,'B0.SUM (tuần 0)'!$A703)</f>
        <v>0</v>
      </c>
      <c r="Q703" s="57">
        <f t="shared" si="57"/>
        <v>0</v>
      </c>
      <c r="R703" s="55"/>
      <c r="S703" s="55">
        <f>SUMIFS('B0.3.XK'!K:K,'B0.3.XK'!A:A,'B0.SUM (tuần 0)'!$A703)</f>
        <v>0</v>
      </c>
      <c r="T703" s="55"/>
      <c r="U703" s="55">
        <f>SUMIFS('B0.5.GT2'!K:K,'B0.5.GT2'!A:A,'B0.SUM (tuần 0)'!$A703)</f>
        <v>0</v>
      </c>
      <c r="V703" s="55">
        <f>SUMIFS('B0.4.OEM'!K:K,'B0.4.OEM'!A:A,'B0.SUM (tuần 0)'!$A703)</f>
        <v>0</v>
      </c>
      <c r="W703" s="55"/>
      <c r="X703" s="55">
        <f>SUMIFS('B0.8.Online'!K:K,'B0.8.Online'!A:A,'B0.SUM (tuần 0)'!$A703)</f>
        <v>0</v>
      </c>
      <c r="Y703" s="58">
        <f t="shared" si="58"/>
        <v>0</v>
      </c>
      <c r="Z703" s="55"/>
      <c r="AA703" s="55">
        <f>SUMIFS('B0.3.XK'!L:L,'B0.3.XK'!A:A,'B0.SUM (tuần 0)'!$A703)</f>
        <v>0</v>
      </c>
      <c r="AB703" s="55"/>
      <c r="AC703" s="55">
        <f>SUMIFS('B0.5.GT2'!L:L,'B0.5.GT2'!A:A,'B0.SUM (tuần 0)'!$A703)</f>
        <v>0</v>
      </c>
      <c r="AD703" s="55">
        <f>SUMIFS('B0.4.OEM'!L:L,'B0.4.OEM'!A:A,'B0.SUM (tuần 0)'!$A703)</f>
        <v>0</v>
      </c>
      <c r="AE703" s="55"/>
      <c r="AF703" s="55">
        <f>SUMIFS('B0.8.Online'!L:L,'B0.8.Online'!A:A,'B0.SUM (tuần 0)'!$A703)</f>
        <v>0</v>
      </c>
      <c r="AG703" s="59">
        <f t="shared" si="59"/>
        <v>0</v>
      </c>
      <c r="AH703" s="60"/>
      <c r="AI703" s="60">
        <f>SUMIFS('B0.3.XK'!M:M,'B0.3.XK'!A:A,'B0.SUM (tuần 0)'!$A703)</f>
        <v>0</v>
      </c>
      <c r="AJ703" s="60"/>
      <c r="AK703" s="60">
        <f>SUMIFS('B0.5.GT2'!M:M,'B0.5.GT2'!A:A,'B0.SUM (tuần 0)'!$A703)</f>
        <v>0</v>
      </c>
      <c r="AL703" s="55">
        <f>SUMIFS('B0.4.OEM'!M:M,'B0.4.OEM'!A:A,'B0.SUM (tuần 0)'!$A703)</f>
        <v>0</v>
      </c>
      <c r="AM703" s="60"/>
      <c r="AN703" s="60">
        <f>SUMIFS('B0.8.Online'!M:M,'B0.8.Online'!A:A,'B0.SUM (tuần 0)'!$A703)</f>
        <v>0</v>
      </c>
      <c r="AO703" s="61"/>
      <c r="AP703" s="1">
        <f>SUMIFS('B1.SUM (tuần 4)'!$I:$I,'B1.SUM (tuần 4)'!$A:$A,'B0.SUM (tuần 0)'!$A703)</f>
        <v>0</v>
      </c>
      <c r="AQ703" s="62">
        <f t="shared" si="60"/>
        <v>0</v>
      </c>
    </row>
    <row r="704" spans="1:43" ht="13.5" customHeight="1">
      <c r="A704" s="63">
        <v>3006030506</v>
      </c>
      <c r="B704" s="64" t="s">
        <v>1081</v>
      </c>
      <c r="C704" s="64"/>
      <c r="D704" s="52" t="s">
        <v>309</v>
      </c>
      <c r="E704" s="52" t="s">
        <v>84</v>
      </c>
      <c r="F704" s="52" t="s">
        <v>10</v>
      </c>
      <c r="G704" s="52"/>
      <c r="H704" s="52">
        <v>2631</v>
      </c>
      <c r="I704" s="56">
        <f t="shared" si="56"/>
        <v>0</v>
      </c>
      <c r="J704" s="55"/>
      <c r="K704" s="55">
        <f>SUMIFS('B0.3.XK'!J:J,'B0.3.XK'!A:A,'B0.SUM (tuần 0)'!$A704)</f>
        <v>0</v>
      </c>
      <c r="L704" s="55"/>
      <c r="M704" s="55">
        <f>SUMIFS('B0.5.GT2'!K:K,'B0.5.GT2'!A:A,'B0.SUM (tuần 0)'!$A704)</f>
        <v>0</v>
      </c>
      <c r="N704" s="55">
        <f>SUMIFS('B0.4.OEM'!J:J,'B0.4.OEM'!A:A,'B0.SUM (tuần 0)'!$A704)</f>
        <v>0</v>
      </c>
      <c r="O704" s="55"/>
      <c r="P704" s="55">
        <f>SUMIFS('B0.8.Online'!J:J,'B0.8.Online'!A:A,'B0.SUM (tuần 0)'!$A704)</f>
        <v>0</v>
      </c>
      <c r="Q704" s="57">
        <f t="shared" si="57"/>
        <v>0</v>
      </c>
      <c r="R704" s="55"/>
      <c r="S704" s="55">
        <f>SUMIFS('B0.3.XK'!K:K,'B0.3.XK'!A:A,'B0.SUM (tuần 0)'!$A704)</f>
        <v>0</v>
      </c>
      <c r="T704" s="55"/>
      <c r="U704" s="55">
        <f>SUMIFS('B0.5.GT2'!K:K,'B0.5.GT2'!A:A,'B0.SUM (tuần 0)'!$A704)</f>
        <v>0</v>
      </c>
      <c r="V704" s="55">
        <f>SUMIFS('B0.4.OEM'!K:K,'B0.4.OEM'!A:A,'B0.SUM (tuần 0)'!$A704)</f>
        <v>0</v>
      </c>
      <c r="W704" s="55"/>
      <c r="X704" s="55">
        <f>SUMIFS('B0.8.Online'!K:K,'B0.8.Online'!A:A,'B0.SUM (tuần 0)'!$A704)</f>
        <v>0</v>
      </c>
      <c r="Y704" s="58">
        <f t="shared" si="58"/>
        <v>0</v>
      </c>
      <c r="Z704" s="55"/>
      <c r="AA704" s="55">
        <f>SUMIFS('B0.3.XK'!L:L,'B0.3.XK'!A:A,'B0.SUM (tuần 0)'!$A704)</f>
        <v>0</v>
      </c>
      <c r="AB704" s="55"/>
      <c r="AC704" s="55">
        <f>SUMIFS('B0.5.GT2'!L:L,'B0.5.GT2'!A:A,'B0.SUM (tuần 0)'!$A704)</f>
        <v>0</v>
      </c>
      <c r="AD704" s="55">
        <f>SUMIFS('B0.4.OEM'!L:L,'B0.4.OEM'!A:A,'B0.SUM (tuần 0)'!$A704)</f>
        <v>0</v>
      </c>
      <c r="AE704" s="55"/>
      <c r="AF704" s="55">
        <f>SUMIFS('B0.8.Online'!L:L,'B0.8.Online'!A:A,'B0.SUM (tuần 0)'!$A704)</f>
        <v>0</v>
      </c>
      <c r="AG704" s="59">
        <f t="shared" si="59"/>
        <v>0</v>
      </c>
      <c r="AH704" s="60"/>
      <c r="AI704" s="60">
        <f>SUMIFS('B0.3.XK'!M:M,'B0.3.XK'!A:A,'B0.SUM (tuần 0)'!$A704)</f>
        <v>0</v>
      </c>
      <c r="AJ704" s="60"/>
      <c r="AK704" s="60">
        <f>SUMIFS('B0.5.GT2'!M:M,'B0.5.GT2'!A:A,'B0.SUM (tuần 0)'!$A704)</f>
        <v>0</v>
      </c>
      <c r="AL704" s="55">
        <f>SUMIFS('B0.4.OEM'!M:M,'B0.4.OEM'!A:A,'B0.SUM (tuần 0)'!$A704)</f>
        <v>0</v>
      </c>
      <c r="AM704" s="60"/>
      <c r="AN704" s="60">
        <f>SUMIFS('B0.8.Online'!M:M,'B0.8.Online'!A:A,'B0.SUM (tuần 0)'!$A704)</f>
        <v>0</v>
      </c>
      <c r="AO704" s="61"/>
      <c r="AP704" s="1">
        <f>SUMIFS('B1.SUM (tuần 4)'!$I:$I,'B1.SUM (tuần 4)'!$A:$A,'B0.SUM (tuần 0)'!$A704)</f>
        <v>0</v>
      </c>
      <c r="AQ704" s="62">
        <f t="shared" si="60"/>
        <v>0</v>
      </c>
    </row>
    <row r="705" spans="1:43" ht="13.5" customHeight="1">
      <c r="A705" s="63">
        <v>3006030507</v>
      </c>
      <c r="B705" s="64" t="s">
        <v>1082</v>
      </c>
      <c r="C705" s="64"/>
      <c r="D705" s="52" t="s">
        <v>309</v>
      </c>
      <c r="E705" s="52" t="s">
        <v>84</v>
      </c>
      <c r="F705" s="52" t="s">
        <v>10</v>
      </c>
      <c r="G705" s="52"/>
      <c r="H705" s="52">
        <v>2631</v>
      </c>
      <c r="I705" s="56">
        <f t="shared" si="56"/>
        <v>0</v>
      </c>
      <c r="J705" s="55"/>
      <c r="K705" s="55">
        <f>SUMIFS('B0.3.XK'!J:J,'B0.3.XK'!A:A,'B0.SUM (tuần 0)'!$A705)</f>
        <v>0</v>
      </c>
      <c r="L705" s="55"/>
      <c r="M705" s="55">
        <f>SUMIFS('B0.5.GT2'!K:K,'B0.5.GT2'!A:A,'B0.SUM (tuần 0)'!$A705)</f>
        <v>0</v>
      </c>
      <c r="N705" s="55">
        <f>SUMIFS('B0.4.OEM'!J:J,'B0.4.OEM'!A:A,'B0.SUM (tuần 0)'!$A705)</f>
        <v>0</v>
      </c>
      <c r="O705" s="55"/>
      <c r="P705" s="55">
        <f>SUMIFS('B0.8.Online'!J:J,'B0.8.Online'!A:A,'B0.SUM (tuần 0)'!$A705)</f>
        <v>0</v>
      </c>
      <c r="Q705" s="57">
        <f t="shared" si="57"/>
        <v>0</v>
      </c>
      <c r="R705" s="55"/>
      <c r="S705" s="55">
        <f>SUMIFS('B0.3.XK'!K:K,'B0.3.XK'!A:A,'B0.SUM (tuần 0)'!$A705)</f>
        <v>0</v>
      </c>
      <c r="T705" s="55"/>
      <c r="U705" s="55">
        <f>SUMIFS('B0.5.GT2'!K:K,'B0.5.GT2'!A:A,'B0.SUM (tuần 0)'!$A705)</f>
        <v>0</v>
      </c>
      <c r="V705" s="55">
        <f>SUMIFS('B0.4.OEM'!K:K,'B0.4.OEM'!A:A,'B0.SUM (tuần 0)'!$A705)</f>
        <v>0</v>
      </c>
      <c r="W705" s="55"/>
      <c r="X705" s="55">
        <f>SUMIFS('B0.8.Online'!K:K,'B0.8.Online'!A:A,'B0.SUM (tuần 0)'!$A705)</f>
        <v>0</v>
      </c>
      <c r="Y705" s="58">
        <f t="shared" si="58"/>
        <v>0</v>
      </c>
      <c r="Z705" s="55"/>
      <c r="AA705" s="55">
        <f>SUMIFS('B0.3.XK'!L:L,'B0.3.XK'!A:A,'B0.SUM (tuần 0)'!$A705)</f>
        <v>0</v>
      </c>
      <c r="AB705" s="55"/>
      <c r="AC705" s="55">
        <f>SUMIFS('B0.5.GT2'!L:L,'B0.5.GT2'!A:A,'B0.SUM (tuần 0)'!$A705)</f>
        <v>0</v>
      </c>
      <c r="AD705" s="55">
        <f>SUMIFS('B0.4.OEM'!L:L,'B0.4.OEM'!A:A,'B0.SUM (tuần 0)'!$A705)</f>
        <v>0</v>
      </c>
      <c r="AE705" s="55"/>
      <c r="AF705" s="55">
        <f>SUMIFS('B0.8.Online'!L:L,'B0.8.Online'!A:A,'B0.SUM (tuần 0)'!$A705)</f>
        <v>0</v>
      </c>
      <c r="AG705" s="59">
        <f t="shared" si="59"/>
        <v>0</v>
      </c>
      <c r="AH705" s="60"/>
      <c r="AI705" s="60">
        <f>SUMIFS('B0.3.XK'!M:M,'B0.3.XK'!A:A,'B0.SUM (tuần 0)'!$A705)</f>
        <v>0</v>
      </c>
      <c r="AJ705" s="60"/>
      <c r="AK705" s="60">
        <f>SUMIFS('B0.5.GT2'!M:M,'B0.5.GT2'!A:A,'B0.SUM (tuần 0)'!$A705)</f>
        <v>0</v>
      </c>
      <c r="AL705" s="55">
        <f>SUMIFS('B0.4.OEM'!M:M,'B0.4.OEM'!A:A,'B0.SUM (tuần 0)'!$A705)</f>
        <v>0</v>
      </c>
      <c r="AM705" s="60"/>
      <c r="AN705" s="60">
        <f>SUMIFS('B0.8.Online'!M:M,'B0.8.Online'!A:A,'B0.SUM (tuần 0)'!$A705)</f>
        <v>0</v>
      </c>
      <c r="AO705" s="61"/>
      <c r="AP705" s="1">
        <f>SUMIFS('B1.SUM (tuần 4)'!$I:$I,'B1.SUM (tuần 4)'!$A:$A,'B0.SUM (tuần 0)'!$A705)</f>
        <v>0</v>
      </c>
      <c r="AQ705" s="62">
        <f t="shared" si="60"/>
        <v>0</v>
      </c>
    </row>
    <row r="706" spans="1:43" ht="13.5" customHeight="1">
      <c r="A706" s="63">
        <v>3006030508</v>
      </c>
      <c r="B706" s="64" t="s">
        <v>1083</v>
      </c>
      <c r="C706" s="64"/>
      <c r="D706" s="52" t="s">
        <v>309</v>
      </c>
      <c r="E706" s="52" t="s">
        <v>84</v>
      </c>
      <c r="F706" s="52" t="s">
        <v>10</v>
      </c>
      <c r="G706" s="52"/>
      <c r="H706" s="52">
        <v>2631</v>
      </c>
      <c r="I706" s="56">
        <f t="shared" si="56"/>
        <v>0</v>
      </c>
      <c r="J706" s="55"/>
      <c r="K706" s="55">
        <f>SUMIFS('B0.3.XK'!J:J,'B0.3.XK'!A:A,'B0.SUM (tuần 0)'!$A706)</f>
        <v>0</v>
      </c>
      <c r="L706" s="55"/>
      <c r="M706" s="55">
        <f>SUMIFS('B0.5.GT2'!K:K,'B0.5.GT2'!A:A,'B0.SUM (tuần 0)'!$A706)</f>
        <v>0</v>
      </c>
      <c r="N706" s="55">
        <f>SUMIFS('B0.4.OEM'!J:J,'B0.4.OEM'!A:A,'B0.SUM (tuần 0)'!$A706)</f>
        <v>0</v>
      </c>
      <c r="O706" s="55"/>
      <c r="P706" s="55">
        <f>SUMIFS('B0.8.Online'!J:J,'B0.8.Online'!A:A,'B0.SUM (tuần 0)'!$A706)</f>
        <v>0</v>
      </c>
      <c r="Q706" s="57">
        <f t="shared" si="57"/>
        <v>0</v>
      </c>
      <c r="R706" s="55"/>
      <c r="S706" s="55">
        <f>SUMIFS('B0.3.XK'!K:K,'B0.3.XK'!A:A,'B0.SUM (tuần 0)'!$A706)</f>
        <v>0</v>
      </c>
      <c r="T706" s="55"/>
      <c r="U706" s="55">
        <f>SUMIFS('B0.5.GT2'!K:K,'B0.5.GT2'!A:A,'B0.SUM (tuần 0)'!$A706)</f>
        <v>0</v>
      </c>
      <c r="V706" s="55">
        <f>SUMIFS('B0.4.OEM'!K:K,'B0.4.OEM'!A:A,'B0.SUM (tuần 0)'!$A706)</f>
        <v>0</v>
      </c>
      <c r="W706" s="55"/>
      <c r="X706" s="55">
        <f>SUMIFS('B0.8.Online'!K:K,'B0.8.Online'!A:A,'B0.SUM (tuần 0)'!$A706)</f>
        <v>0</v>
      </c>
      <c r="Y706" s="58">
        <f t="shared" si="58"/>
        <v>0</v>
      </c>
      <c r="Z706" s="55"/>
      <c r="AA706" s="55">
        <f>SUMIFS('B0.3.XK'!L:L,'B0.3.XK'!A:A,'B0.SUM (tuần 0)'!$A706)</f>
        <v>0</v>
      </c>
      <c r="AB706" s="55"/>
      <c r="AC706" s="55">
        <f>SUMIFS('B0.5.GT2'!L:L,'B0.5.GT2'!A:A,'B0.SUM (tuần 0)'!$A706)</f>
        <v>0</v>
      </c>
      <c r="AD706" s="55">
        <f>SUMIFS('B0.4.OEM'!L:L,'B0.4.OEM'!A:A,'B0.SUM (tuần 0)'!$A706)</f>
        <v>0</v>
      </c>
      <c r="AE706" s="55"/>
      <c r="AF706" s="55">
        <f>SUMIFS('B0.8.Online'!L:L,'B0.8.Online'!A:A,'B0.SUM (tuần 0)'!$A706)</f>
        <v>0</v>
      </c>
      <c r="AG706" s="59">
        <f t="shared" si="59"/>
        <v>0</v>
      </c>
      <c r="AH706" s="60"/>
      <c r="AI706" s="60">
        <f>SUMIFS('B0.3.XK'!M:M,'B0.3.XK'!A:A,'B0.SUM (tuần 0)'!$A706)</f>
        <v>0</v>
      </c>
      <c r="AJ706" s="60"/>
      <c r="AK706" s="60">
        <f>SUMIFS('B0.5.GT2'!M:M,'B0.5.GT2'!A:A,'B0.SUM (tuần 0)'!$A706)</f>
        <v>0</v>
      </c>
      <c r="AL706" s="55">
        <f>SUMIFS('B0.4.OEM'!M:M,'B0.4.OEM'!A:A,'B0.SUM (tuần 0)'!$A706)</f>
        <v>0</v>
      </c>
      <c r="AM706" s="60"/>
      <c r="AN706" s="60">
        <f>SUMIFS('B0.8.Online'!M:M,'B0.8.Online'!A:A,'B0.SUM (tuần 0)'!$A706)</f>
        <v>0</v>
      </c>
      <c r="AO706" s="61"/>
      <c r="AP706" s="1">
        <f>SUMIFS('B1.SUM (tuần 4)'!$I:$I,'B1.SUM (tuần 4)'!$A:$A,'B0.SUM (tuần 0)'!$A706)</f>
        <v>0</v>
      </c>
      <c r="AQ706" s="62">
        <f t="shared" si="60"/>
        <v>0</v>
      </c>
    </row>
    <row r="707" spans="1:43" ht="13.5" customHeight="1">
      <c r="A707" s="63">
        <v>3006030509</v>
      </c>
      <c r="B707" s="64" t="s">
        <v>1084</v>
      </c>
      <c r="C707" s="64"/>
      <c r="D707" s="52" t="s">
        <v>309</v>
      </c>
      <c r="E707" s="52" t="s">
        <v>84</v>
      </c>
      <c r="F707" s="52" t="s">
        <v>10</v>
      </c>
      <c r="G707" s="52"/>
      <c r="H707" s="52">
        <v>2631</v>
      </c>
      <c r="I707" s="56">
        <f t="shared" si="56"/>
        <v>0</v>
      </c>
      <c r="J707" s="55"/>
      <c r="K707" s="55">
        <f>SUMIFS('B0.3.XK'!J:J,'B0.3.XK'!A:A,'B0.SUM (tuần 0)'!$A707)</f>
        <v>0</v>
      </c>
      <c r="L707" s="55"/>
      <c r="M707" s="55">
        <f>SUMIFS('B0.5.GT2'!K:K,'B0.5.GT2'!A:A,'B0.SUM (tuần 0)'!$A707)</f>
        <v>0</v>
      </c>
      <c r="N707" s="55">
        <f>SUMIFS('B0.4.OEM'!J:J,'B0.4.OEM'!A:A,'B0.SUM (tuần 0)'!$A707)</f>
        <v>0</v>
      </c>
      <c r="O707" s="55"/>
      <c r="P707" s="55">
        <f>SUMIFS('B0.8.Online'!J:J,'B0.8.Online'!A:A,'B0.SUM (tuần 0)'!$A707)</f>
        <v>0</v>
      </c>
      <c r="Q707" s="57">
        <f t="shared" si="57"/>
        <v>0</v>
      </c>
      <c r="R707" s="55"/>
      <c r="S707" s="55">
        <f>SUMIFS('B0.3.XK'!K:K,'B0.3.XK'!A:A,'B0.SUM (tuần 0)'!$A707)</f>
        <v>0</v>
      </c>
      <c r="T707" s="55"/>
      <c r="U707" s="55">
        <f>SUMIFS('B0.5.GT2'!K:K,'B0.5.GT2'!A:A,'B0.SUM (tuần 0)'!$A707)</f>
        <v>0</v>
      </c>
      <c r="V707" s="55">
        <f>SUMIFS('B0.4.OEM'!K:K,'B0.4.OEM'!A:A,'B0.SUM (tuần 0)'!$A707)</f>
        <v>0</v>
      </c>
      <c r="W707" s="55"/>
      <c r="X707" s="55">
        <f>SUMIFS('B0.8.Online'!K:K,'B0.8.Online'!A:A,'B0.SUM (tuần 0)'!$A707)</f>
        <v>0</v>
      </c>
      <c r="Y707" s="58">
        <f t="shared" si="58"/>
        <v>0</v>
      </c>
      <c r="Z707" s="55"/>
      <c r="AA707" s="55">
        <f>SUMIFS('B0.3.XK'!L:L,'B0.3.XK'!A:A,'B0.SUM (tuần 0)'!$A707)</f>
        <v>0</v>
      </c>
      <c r="AB707" s="55"/>
      <c r="AC707" s="55">
        <f>SUMIFS('B0.5.GT2'!L:L,'B0.5.GT2'!A:A,'B0.SUM (tuần 0)'!$A707)</f>
        <v>0</v>
      </c>
      <c r="AD707" s="55">
        <f>SUMIFS('B0.4.OEM'!L:L,'B0.4.OEM'!A:A,'B0.SUM (tuần 0)'!$A707)</f>
        <v>0</v>
      </c>
      <c r="AE707" s="55"/>
      <c r="AF707" s="55">
        <f>SUMIFS('B0.8.Online'!L:L,'B0.8.Online'!A:A,'B0.SUM (tuần 0)'!$A707)</f>
        <v>0</v>
      </c>
      <c r="AG707" s="59">
        <f t="shared" si="59"/>
        <v>0</v>
      </c>
      <c r="AH707" s="60"/>
      <c r="AI707" s="60">
        <f>SUMIFS('B0.3.XK'!M:M,'B0.3.XK'!A:A,'B0.SUM (tuần 0)'!$A707)</f>
        <v>0</v>
      </c>
      <c r="AJ707" s="60"/>
      <c r="AK707" s="60">
        <f>SUMIFS('B0.5.GT2'!M:M,'B0.5.GT2'!A:A,'B0.SUM (tuần 0)'!$A707)</f>
        <v>0</v>
      </c>
      <c r="AL707" s="55">
        <f>SUMIFS('B0.4.OEM'!M:M,'B0.4.OEM'!A:A,'B0.SUM (tuần 0)'!$A707)</f>
        <v>0</v>
      </c>
      <c r="AM707" s="60"/>
      <c r="AN707" s="60">
        <f>SUMIFS('B0.8.Online'!M:M,'B0.8.Online'!A:A,'B0.SUM (tuần 0)'!$A707)</f>
        <v>0</v>
      </c>
      <c r="AO707" s="61"/>
      <c r="AP707" s="1">
        <f>SUMIFS('B1.SUM (tuần 4)'!$I:$I,'B1.SUM (tuần 4)'!$A:$A,'B0.SUM (tuần 0)'!$A707)</f>
        <v>0</v>
      </c>
      <c r="AQ707" s="62">
        <f t="shared" si="60"/>
        <v>0</v>
      </c>
    </row>
    <row r="708" spans="1:43" ht="13.5" customHeight="1">
      <c r="A708" s="63">
        <v>3006030510</v>
      </c>
      <c r="B708" s="64" t="s">
        <v>1085</v>
      </c>
      <c r="C708" s="64"/>
      <c r="D708" s="52" t="s">
        <v>309</v>
      </c>
      <c r="E708" s="52" t="s">
        <v>84</v>
      </c>
      <c r="F708" s="52" t="s">
        <v>10</v>
      </c>
      <c r="G708" s="52"/>
      <c r="H708" s="52">
        <v>2631</v>
      </c>
      <c r="I708" s="56">
        <f t="shared" si="56"/>
        <v>0</v>
      </c>
      <c r="J708" s="55"/>
      <c r="K708" s="55">
        <f>SUMIFS('B0.3.XK'!J:J,'B0.3.XK'!A:A,'B0.SUM (tuần 0)'!$A708)</f>
        <v>0</v>
      </c>
      <c r="L708" s="55"/>
      <c r="M708" s="55">
        <f>SUMIFS('B0.5.GT2'!K:K,'B0.5.GT2'!A:A,'B0.SUM (tuần 0)'!$A708)</f>
        <v>0</v>
      </c>
      <c r="N708" s="55">
        <f>SUMIFS('B0.4.OEM'!J:J,'B0.4.OEM'!A:A,'B0.SUM (tuần 0)'!$A708)</f>
        <v>0</v>
      </c>
      <c r="O708" s="55"/>
      <c r="P708" s="55">
        <f>SUMIFS('B0.8.Online'!J:J,'B0.8.Online'!A:A,'B0.SUM (tuần 0)'!$A708)</f>
        <v>0</v>
      </c>
      <c r="Q708" s="57">
        <f t="shared" si="57"/>
        <v>0</v>
      </c>
      <c r="R708" s="55"/>
      <c r="S708" s="55">
        <f>SUMIFS('B0.3.XK'!K:K,'B0.3.XK'!A:A,'B0.SUM (tuần 0)'!$A708)</f>
        <v>0</v>
      </c>
      <c r="T708" s="55"/>
      <c r="U708" s="55">
        <f>SUMIFS('B0.5.GT2'!K:K,'B0.5.GT2'!A:A,'B0.SUM (tuần 0)'!$A708)</f>
        <v>0</v>
      </c>
      <c r="V708" s="55">
        <f>SUMIFS('B0.4.OEM'!K:K,'B0.4.OEM'!A:A,'B0.SUM (tuần 0)'!$A708)</f>
        <v>0</v>
      </c>
      <c r="W708" s="55"/>
      <c r="X708" s="55">
        <f>SUMIFS('B0.8.Online'!K:K,'B0.8.Online'!A:A,'B0.SUM (tuần 0)'!$A708)</f>
        <v>0</v>
      </c>
      <c r="Y708" s="58">
        <f t="shared" si="58"/>
        <v>0</v>
      </c>
      <c r="Z708" s="55"/>
      <c r="AA708" s="55">
        <f>SUMIFS('B0.3.XK'!L:L,'B0.3.XK'!A:A,'B0.SUM (tuần 0)'!$A708)</f>
        <v>0</v>
      </c>
      <c r="AB708" s="55"/>
      <c r="AC708" s="55">
        <f>SUMIFS('B0.5.GT2'!L:L,'B0.5.GT2'!A:A,'B0.SUM (tuần 0)'!$A708)</f>
        <v>0</v>
      </c>
      <c r="AD708" s="55">
        <f>SUMIFS('B0.4.OEM'!L:L,'B0.4.OEM'!A:A,'B0.SUM (tuần 0)'!$A708)</f>
        <v>0</v>
      </c>
      <c r="AE708" s="55"/>
      <c r="AF708" s="55">
        <f>SUMIFS('B0.8.Online'!L:L,'B0.8.Online'!A:A,'B0.SUM (tuần 0)'!$A708)</f>
        <v>0</v>
      </c>
      <c r="AG708" s="59">
        <f t="shared" si="59"/>
        <v>0</v>
      </c>
      <c r="AH708" s="60"/>
      <c r="AI708" s="60">
        <f>SUMIFS('B0.3.XK'!M:M,'B0.3.XK'!A:A,'B0.SUM (tuần 0)'!$A708)</f>
        <v>0</v>
      </c>
      <c r="AJ708" s="60"/>
      <c r="AK708" s="60">
        <f>SUMIFS('B0.5.GT2'!M:M,'B0.5.GT2'!A:A,'B0.SUM (tuần 0)'!$A708)</f>
        <v>0</v>
      </c>
      <c r="AL708" s="55">
        <f>SUMIFS('B0.4.OEM'!M:M,'B0.4.OEM'!A:A,'B0.SUM (tuần 0)'!$A708)</f>
        <v>0</v>
      </c>
      <c r="AM708" s="60"/>
      <c r="AN708" s="60">
        <f>SUMIFS('B0.8.Online'!M:M,'B0.8.Online'!A:A,'B0.SUM (tuần 0)'!$A708)</f>
        <v>0</v>
      </c>
      <c r="AO708" s="61"/>
      <c r="AP708" s="1">
        <f>SUMIFS('B1.SUM (tuần 4)'!$I:$I,'B1.SUM (tuần 4)'!$A:$A,'B0.SUM (tuần 0)'!$A708)</f>
        <v>0</v>
      </c>
      <c r="AQ708" s="62">
        <f t="shared" si="60"/>
        <v>0</v>
      </c>
    </row>
    <row r="709" spans="1:43" ht="13.5" customHeight="1">
      <c r="A709" s="63">
        <v>3006030511</v>
      </c>
      <c r="B709" s="64" t="s">
        <v>1086</v>
      </c>
      <c r="C709" s="64"/>
      <c r="D709" s="52" t="s">
        <v>309</v>
      </c>
      <c r="E709" s="52" t="s">
        <v>84</v>
      </c>
      <c r="F709" s="52" t="s">
        <v>10</v>
      </c>
      <c r="G709" s="52"/>
      <c r="H709" s="52">
        <v>2631</v>
      </c>
      <c r="I709" s="56">
        <f t="shared" si="56"/>
        <v>0</v>
      </c>
      <c r="J709" s="55"/>
      <c r="K709" s="55">
        <f>SUMIFS('B0.3.XK'!J:J,'B0.3.XK'!A:A,'B0.SUM (tuần 0)'!$A709)</f>
        <v>0</v>
      </c>
      <c r="L709" s="55"/>
      <c r="M709" s="55">
        <f>SUMIFS('B0.5.GT2'!K:K,'B0.5.GT2'!A:A,'B0.SUM (tuần 0)'!$A709)</f>
        <v>0</v>
      </c>
      <c r="N709" s="55">
        <f>SUMIFS('B0.4.OEM'!J:J,'B0.4.OEM'!A:A,'B0.SUM (tuần 0)'!$A709)</f>
        <v>0</v>
      </c>
      <c r="O709" s="55"/>
      <c r="P709" s="55">
        <f>SUMIFS('B0.8.Online'!J:J,'B0.8.Online'!A:A,'B0.SUM (tuần 0)'!$A709)</f>
        <v>0</v>
      </c>
      <c r="Q709" s="57">
        <f t="shared" si="57"/>
        <v>0</v>
      </c>
      <c r="R709" s="55"/>
      <c r="S709" s="55">
        <f>SUMIFS('B0.3.XK'!K:K,'B0.3.XK'!A:A,'B0.SUM (tuần 0)'!$A709)</f>
        <v>0</v>
      </c>
      <c r="T709" s="55"/>
      <c r="U709" s="55">
        <f>SUMIFS('B0.5.GT2'!K:K,'B0.5.GT2'!A:A,'B0.SUM (tuần 0)'!$A709)</f>
        <v>0</v>
      </c>
      <c r="V709" s="55">
        <f>SUMIFS('B0.4.OEM'!K:K,'B0.4.OEM'!A:A,'B0.SUM (tuần 0)'!$A709)</f>
        <v>0</v>
      </c>
      <c r="W709" s="55"/>
      <c r="X709" s="55">
        <f>SUMIFS('B0.8.Online'!K:K,'B0.8.Online'!A:A,'B0.SUM (tuần 0)'!$A709)</f>
        <v>0</v>
      </c>
      <c r="Y709" s="58">
        <f t="shared" si="58"/>
        <v>0</v>
      </c>
      <c r="Z709" s="55"/>
      <c r="AA709" s="55">
        <f>SUMIFS('B0.3.XK'!L:L,'B0.3.XK'!A:A,'B0.SUM (tuần 0)'!$A709)</f>
        <v>0</v>
      </c>
      <c r="AB709" s="55"/>
      <c r="AC709" s="55">
        <f>SUMIFS('B0.5.GT2'!L:L,'B0.5.GT2'!A:A,'B0.SUM (tuần 0)'!$A709)</f>
        <v>0</v>
      </c>
      <c r="AD709" s="55">
        <f>SUMIFS('B0.4.OEM'!L:L,'B0.4.OEM'!A:A,'B0.SUM (tuần 0)'!$A709)</f>
        <v>0</v>
      </c>
      <c r="AE709" s="55"/>
      <c r="AF709" s="55">
        <f>SUMIFS('B0.8.Online'!L:L,'B0.8.Online'!A:A,'B0.SUM (tuần 0)'!$A709)</f>
        <v>0</v>
      </c>
      <c r="AG709" s="59">
        <f t="shared" si="59"/>
        <v>0</v>
      </c>
      <c r="AH709" s="60"/>
      <c r="AI709" s="60">
        <f>SUMIFS('B0.3.XK'!M:M,'B0.3.XK'!A:A,'B0.SUM (tuần 0)'!$A709)</f>
        <v>0</v>
      </c>
      <c r="AJ709" s="60"/>
      <c r="AK709" s="60">
        <f>SUMIFS('B0.5.GT2'!M:M,'B0.5.GT2'!A:A,'B0.SUM (tuần 0)'!$A709)</f>
        <v>0</v>
      </c>
      <c r="AL709" s="55">
        <f>SUMIFS('B0.4.OEM'!M:M,'B0.4.OEM'!A:A,'B0.SUM (tuần 0)'!$A709)</f>
        <v>0</v>
      </c>
      <c r="AM709" s="60"/>
      <c r="AN709" s="60">
        <f>SUMIFS('B0.8.Online'!M:M,'B0.8.Online'!A:A,'B0.SUM (tuần 0)'!$A709)</f>
        <v>0</v>
      </c>
      <c r="AO709" s="61"/>
      <c r="AP709" s="1">
        <f>SUMIFS('B1.SUM (tuần 4)'!$I:$I,'B1.SUM (tuần 4)'!$A:$A,'B0.SUM (tuần 0)'!$A709)</f>
        <v>0</v>
      </c>
      <c r="AQ709" s="62">
        <f t="shared" si="60"/>
        <v>0</v>
      </c>
    </row>
    <row r="710" spans="1:43" ht="13.5" customHeight="1">
      <c r="A710" s="63">
        <v>3006030512</v>
      </c>
      <c r="B710" s="64" t="s">
        <v>1087</v>
      </c>
      <c r="C710" s="64"/>
      <c r="D710" s="52" t="s">
        <v>309</v>
      </c>
      <c r="E710" s="52" t="s">
        <v>84</v>
      </c>
      <c r="F710" s="52" t="s">
        <v>10</v>
      </c>
      <c r="G710" s="52"/>
      <c r="H710" s="52">
        <v>2631</v>
      </c>
      <c r="I710" s="56">
        <f t="shared" si="56"/>
        <v>0</v>
      </c>
      <c r="J710" s="55"/>
      <c r="K710" s="55">
        <f>SUMIFS('B0.3.XK'!J:J,'B0.3.XK'!A:A,'B0.SUM (tuần 0)'!$A710)</f>
        <v>0</v>
      </c>
      <c r="L710" s="55"/>
      <c r="M710" s="55">
        <f>SUMIFS('B0.5.GT2'!K:K,'B0.5.GT2'!A:A,'B0.SUM (tuần 0)'!$A710)</f>
        <v>0</v>
      </c>
      <c r="N710" s="55">
        <f>SUMIFS('B0.4.OEM'!J:J,'B0.4.OEM'!A:A,'B0.SUM (tuần 0)'!$A710)</f>
        <v>0</v>
      </c>
      <c r="O710" s="55"/>
      <c r="P710" s="55">
        <f>SUMIFS('B0.8.Online'!J:J,'B0.8.Online'!A:A,'B0.SUM (tuần 0)'!$A710)</f>
        <v>0</v>
      </c>
      <c r="Q710" s="57">
        <f t="shared" si="57"/>
        <v>0</v>
      </c>
      <c r="R710" s="55"/>
      <c r="S710" s="55">
        <f>SUMIFS('B0.3.XK'!K:K,'B0.3.XK'!A:A,'B0.SUM (tuần 0)'!$A710)</f>
        <v>0</v>
      </c>
      <c r="T710" s="55"/>
      <c r="U710" s="55">
        <f>SUMIFS('B0.5.GT2'!K:K,'B0.5.GT2'!A:A,'B0.SUM (tuần 0)'!$A710)</f>
        <v>0</v>
      </c>
      <c r="V710" s="55">
        <f>SUMIFS('B0.4.OEM'!K:K,'B0.4.OEM'!A:A,'B0.SUM (tuần 0)'!$A710)</f>
        <v>0</v>
      </c>
      <c r="W710" s="55"/>
      <c r="X710" s="55">
        <f>SUMIFS('B0.8.Online'!K:K,'B0.8.Online'!A:A,'B0.SUM (tuần 0)'!$A710)</f>
        <v>0</v>
      </c>
      <c r="Y710" s="58">
        <f t="shared" si="58"/>
        <v>0</v>
      </c>
      <c r="Z710" s="55"/>
      <c r="AA710" s="55">
        <f>SUMIFS('B0.3.XK'!L:L,'B0.3.XK'!A:A,'B0.SUM (tuần 0)'!$A710)</f>
        <v>0</v>
      </c>
      <c r="AB710" s="55"/>
      <c r="AC710" s="55">
        <f>SUMIFS('B0.5.GT2'!L:L,'B0.5.GT2'!A:A,'B0.SUM (tuần 0)'!$A710)</f>
        <v>0</v>
      </c>
      <c r="AD710" s="55">
        <f>SUMIFS('B0.4.OEM'!L:L,'B0.4.OEM'!A:A,'B0.SUM (tuần 0)'!$A710)</f>
        <v>0</v>
      </c>
      <c r="AE710" s="55"/>
      <c r="AF710" s="55">
        <f>SUMIFS('B0.8.Online'!L:L,'B0.8.Online'!A:A,'B0.SUM (tuần 0)'!$A710)</f>
        <v>0</v>
      </c>
      <c r="AG710" s="59">
        <f t="shared" si="59"/>
        <v>0</v>
      </c>
      <c r="AH710" s="60"/>
      <c r="AI710" s="60">
        <f>SUMIFS('B0.3.XK'!M:M,'B0.3.XK'!A:A,'B0.SUM (tuần 0)'!$A710)</f>
        <v>0</v>
      </c>
      <c r="AJ710" s="60"/>
      <c r="AK710" s="60">
        <f>SUMIFS('B0.5.GT2'!M:M,'B0.5.GT2'!A:A,'B0.SUM (tuần 0)'!$A710)</f>
        <v>0</v>
      </c>
      <c r="AL710" s="55">
        <f>SUMIFS('B0.4.OEM'!M:M,'B0.4.OEM'!A:A,'B0.SUM (tuần 0)'!$A710)</f>
        <v>0</v>
      </c>
      <c r="AM710" s="60"/>
      <c r="AN710" s="60">
        <f>SUMIFS('B0.8.Online'!M:M,'B0.8.Online'!A:A,'B0.SUM (tuần 0)'!$A710)</f>
        <v>0</v>
      </c>
      <c r="AO710" s="61"/>
      <c r="AP710" s="1">
        <f>SUMIFS('B1.SUM (tuần 4)'!$I:$I,'B1.SUM (tuần 4)'!$A:$A,'B0.SUM (tuần 0)'!$A710)</f>
        <v>0</v>
      </c>
      <c r="AQ710" s="62">
        <f t="shared" si="60"/>
        <v>0</v>
      </c>
    </row>
    <row r="711" spans="1:43" ht="13.5" customHeight="1">
      <c r="A711" s="63">
        <v>4005030004</v>
      </c>
      <c r="B711" s="64" t="s">
        <v>1088</v>
      </c>
      <c r="C711" s="64"/>
      <c r="D711" s="52" t="s">
        <v>309</v>
      </c>
      <c r="E711" s="52" t="s">
        <v>84</v>
      </c>
      <c r="F711" s="52" t="s">
        <v>10</v>
      </c>
      <c r="G711" s="52"/>
      <c r="H711" s="52"/>
      <c r="I711" s="56">
        <f t="shared" si="56"/>
        <v>0</v>
      </c>
      <c r="J711" s="55"/>
      <c r="K711" s="55">
        <f>SUMIFS('B0.3.XK'!J:J,'B0.3.XK'!A:A,'B0.SUM (tuần 0)'!$A711)</f>
        <v>0</v>
      </c>
      <c r="L711" s="55"/>
      <c r="M711" s="55">
        <f>SUMIFS('B0.5.GT2'!K:K,'B0.5.GT2'!A:A,'B0.SUM (tuần 0)'!$A711)</f>
        <v>0</v>
      </c>
      <c r="N711" s="55">
        <f>SUMIFS('B0.4.OEM'!J:J,'B0.4.OEM'!A:A,'B0.SUM (tuần 0)'!$A711)</f>
        <v>0</v>
      </c>
      <c r="O711" s="55"/>
      <c r="P711" s="55">
        <f>SUMIFS('B0.8.Online'!J:J,'B0.8.Online'!A:A,'B0.SUM (tuần 0)'!$A711)</f>
        <v>0</v>
      </c>
      <c r="Q711" s="57">
        <f t="shared" si="57"/>
        <v>0</v>
      </c>
      <c r="R711" s="55"/>
      <c r="S711" s="55">
        <f>SUMIFS('B0.3.XK'!K:K,'B0.3.XK'!A:A,'B0.SUM (tuần 0)'!$A711)</f>
        <v>0</v>
      </c>
      <c r="T711" s="55"/>
      <c r="U711" s="55">
        <f>SUMIFS('B0.5.GT2'!K:K,'B0.5.GT2'!A:A,'B0.SUM (tuần 0)'!$A711)</f>
        <v>0</v>
      </c>
      <c r="V711" s="55">
        <f>SUMIFS('B0.4.OEM'!K:K,'B0.4.OEM'!A:A,'B0.SUM (tuần 0)'!$A711)</f>
        <v>0</v>
      </c>
      <c r="W711" s="55"/>
      <c r="X711" s="55">
        <f>SUMIFS('B0.8.Online'!K:K,'B0.8.Online'!A:A,'B0.SUM (tuần 0)'!$A711)</f>
        <v>0</v>
      </c>
      <c r="Y711" s="58">
        <f t="shared" si="58"/>
        <v>0</v>
      </c>
      <c r="Z711" s="55"/>
      <c r="AA711" s="55">
        <f>SUMIFS('B0.3.XK'!L:L,'B0.3.XK'!A:A,'B0.SUM (tuần 0)'!$A711)</f>
        <v>0</v>
      </c>
      <c r="AB711" s="55"/>
      <c r="AC711" s="55">
        <f>SUMIFS('B0.5.GT2'!L:L,'B0.5.GT2'!A:A,'B0.SUM (tuần 0)'!$A711)</f>
        <v>0</v>
      </c>
      <c r="AD711" s="55">
        <f>SUMIFS('B0.4.OEM'!L:L,'B0.4.OEM'!A:A,'B0.SUM (tuần 0)'!$A711)</f>
        <v>0</v>
      </c>
      <c r="AE711" s="55"/>
      <c r="AF711" s="55">
        <f>SUMIFS('B0.8.Online'!L:L,'B0.8.Online'!A:A,'B0.SUM (tuần 0)'!$A711)</f>
        <v>0</v>
      </c>
      <c r="AG711" s="59">
        <f t="shared" si="59"/>
        <v>0</v>
      </c>
      <c r="AH711" s="60"/>
      <c r="AI711" s="60">
        <f>SUMIFS('B0.3.XK'!M:M,'B0.3.XK'!A:A,'B0.SUM (tuần 0)'!$A711)</f>
        <v>0</v>
      </c>
      <c r="AJ711" s="60"/>
      <c r="AK711" s="60">
        <f>SUMIFS('B0.5.GT2'!M:M,'B0.5.GT2'!A:A,'B0.SUM (tuần 0)'!$A711)</f>
        <v>0</v>
      </c>
      <c r="AL711" s="55">
        <f>SUMIFS('B0.4.OEM'!M:M,'B0.4.OEM'!A:A,'B0.SUM (tuần 0)'!$A711)</f>
        <v>0</v>
      </c>
      <c r="AM711" s="60"/>
      <c r="AN711" s="60">
        <f>SUMIFS('B0.8.Online'!M:M,'B0.8.Online'!A:A,'B0.SUM (tuần 0)'!$A711)</f>
        <v>0</v>
      </c>
      <c r="AO711" s="61"/>
      <c r="AP711" s="1">
        <f>SUMIFS('B1.SUM (tuần 4)'!$I:$I,'B1.SUM (tuần 4)'!$A:$A,'B0.SUM (tuần 0)'!$A711)</f>
        <v>0</v>
      </c>
      <c r="AQ711" s="62">
        <f t="shared" si="60"/>
        <v>0</v>
      </c>
    </row>
    <row r="712" spans="1:43" ht="13.5" customHeight="1">
      <c r="A712" s="63">
        <v>4006010053</v>
      </c>
      <c r="B712" s="64" t="s">
        <v>1089</v>
      </c>
      <c r="C712" s="64"/>
      <c r="D712" s="52" t="s">
        <v>309</v>
      </c>
      <c r="E712" s="52" t="s">
        <v>84</v>
      </c>
      <c r="F712" s="52" t="s">
        <v>10</v>
      </c>
      <c r="G712" s="52"/>
      <c r="H712" s="52">
        <v>132</v>
      </c>
      <c r="I712" s="56">
        <f t="shared" si="56"/>
        <v>0</v>
      </c>
      <c r="J712" s="55"/>
      <c r="K712" s="55">
        <f>SUMIFS('B0.3.XK'!J:J,'B0.3.XK'!A:A,'B0.SUM (tuần 0)'!$A712)</f>
        <v>0</v>
      </c>
      <c r="L712" s="55"/>
      <c r="M712" s="55">
        <f>SUMIFS('B0.5.GT2'!K:K,'B0.5.GT2'!A:A,'B0.SUM (tuần 0)'!$A712)</f>
        <v>0</v>
      </c>
      <c r="N712" s="55">
        <f>SUMIFS('B0.4.OEM'!J:J,'B0.4.OEM'!A:A,'B0.SUM (tuần 0)'!$A712)</f>
        <v>0</v>
      </c>
      <c r="O712" s="55"/>
      <c r="P712" s="55">
        <f>SUMIFS('B0.8.Online'!J:J,'B0.8.Online'!A:A,'B0.SUM (tuần 0)'!$A712)</f>
        <v>0</v>
      </c>
      <c r="Q712" s="57">
        <f t="shared" si="57"/>
        <v>0</v>
      </c>
      <c r="R712" s="55"/>
      <c r="S712" s="55">
        <f>SUMIFS('B0.3.XK'!K:K,'B0.3.XK'!A:A,'B0.SUM (tuần 0)'!$A712)</f>
        <v>0</v>
      </c>
      <c r="T712" s="55"/>
      <c r="U712" s="55">
        <f>SUMIFS('B0.5.GT2'!K:K,'B0.5.GT2'!A:A,'B0.SUM (tuần 0)'!$A712)</f>
        <v>0</v>
      </c>
      <c r="V712" s="55">
        <f>SUMIFS('B0.4.OEM'!K:K,'B0.4.OEM'!A:A,'B0.SUM (tuần 0)'!$A712)</f>
        <v>0</v>
      </c>
      <c r="W712" s="55"/>
      <c r="X712" s="55">
        <f>SUMIFS('B0.8.Online'!K:K,'B0.8.Online'!A:A,'B0.SUM (tuần 0)'!$A712)</f>
        <v>0</v>
      </c>
      <c r="Y712" s="58">
        <f t="shared" si="58"/>
        <v>0</v>
      </c>
      <c r="Z712" s="55"/>
      <c r="AA712" s="55">
        <f>SUMIFS('B0.3.XK'!L:L,'B0.3.XK'!A:A,'B0.SUM (tuần 0)'!$A712)</f>
        <v>0</v>
      </c>
      <c r="AB712" s="55"/>
      <c r="AC712" s="55">
        <f>SUMIFS('B0.5.GT2'!L:L,'B0.5.GT2'!A:A,'B0.SUM (tuần 0)'!$A712)</f>
        <v>0</v>
      </c>
      <c r="AD712" s="55">
        <f>SUMIFS('B0.4.OEM'!L:L,'B0.4.OEM'!A:A,'B0.SUM (tuần 0)'!$A712)</f>
        <v>0</v>
      </c>
      <c r="AE712" s="55"/>
      <c r="AF712" s="55">
        <f>SUMIFS('B0.8.Online'!L:L,'B0.8.Online'!A:A,'B0.SUM (tuần 0)'!$A712)</f>
        <v>0</v>
      </c>
      <c r="AG712" s="59">
        <f t="shared" si="59"/>
        <v>0</v>
      </c>
      <c r="AH712" s="60"/>
      <c r="AI712" s="60">
        <f>SUMIFS('B0.3.XK'!M:M,'B0.3.XK'!A:A,'B0.SUM (tuần 0)'!$A712)</f>
        <v>0</v>
      </c>
      <c r="AJ712" s="60"/>
      <c r="AK712" s="60">
        <f>SUMIFS('B0.5.GT2'!M:M,'B0.5.GT2'!A:A,'B0.SUM (tuần 0)'!$A712)</f>
        <v>0</v>
      </c>
      <c r="AL712" s="55">
        <f>SUMIFS('B0.4.OEM'!M:M,'B0.4.OEM'!A:A,'B0.SUM (tuần 0)'!$A712)</f>
        <v>0</v>
      </c>
      <c r="AM712" s="60"/>
      <c r="AN712" s="60">
        <f>SUMIFS('B0.8.Online'!M:M,'B0.8.Online'!A:A,'B0.SUM (tuần 0)'!$A712)</f>
        <v>0</v>
      </c>
      <c r="AO712" s="61"/>
      <c r="AP712" s="1">
        <f>SUMIFS('B1.SUM (tuần 4)'!$I:$I,'B1.SUM (tuần 4)'!$A:$A,'B0.SUM (tuần 0)'!$A712)</f>
        <v>0</v>
      </c>
      <c r="AQ712" s="62">
        <f t="shared" si="60"/>
        <v>0</v>
      </c>
    </row>
    <row r="713" spans="1:43" ht="13.5" customHeight="1">
      <c r="A713" s="63">
        <v>4006010073</v>
      </c>
      <c r="B713" s="64" t="s">
        <v>1090</v>
      </c>
      <c r="C713" s="64"/>
      <c r="D713" s="52" t="s">
        <v>309</v>
      </c>
      <c r="E713" s="52" t="s">
        <v>84</v>
      </c>
      <c r="F713" s="52" t="s">
        <v>10</v>
      </c>
      <c r="G713" s="52"/>
      <c r="H713" s="52">
        <v>15786</v>
      </c>
      <c r="I713" s="56">
        <f t="shared" si="56"/>
        <v>0</v>
      </c>
      <c r="J713" s="55"/>
      <c r="K713" s="55">
        <f>SUMIFS('B0.3.XK'!J:J,'B0.3.XK'!A:A,'B0.SUM (tuần 0)'!$A713)</f>
        <v>0</v>
      </c>
      <c r="L713" s="55"/>
      <c r="M713" s="55">
        <f>SUMIFS('B0.5.GT2'!K:K,'B0.5.GT2'!A:A,'B0.SUM (tuần 0)'!$A713)</f>
        <v>0</v>
      </c>
      <c r="N713" s="55">
        <f>SUMIFS('B0.4.OEM'!J:J,'B0.4.OEM'!A:A,'B0.SUM (tuần 0)'!$A713)</f>
        <v>0</v>
      </c>
      <c r="O713" s="55"/>
      <c r="P713" s="55">
        <f>SUMIFS('B0.8.Online'!J:J,'B0.8.Online'!A:A,'B0.SUM (tuần 0)'!$A713)</f>
        <v>0</v>
      </c>
      <c r="Q713" s="57">
        <f t="shared" si="57"/>
        <v>0</v>
      </c>
      <c r="R713" s="55"/>
      <c r="S713" s="55">
        <f>SUMIFS('B0.3.XK'!K:K,'B0.3.XK'!A:A,'B0.SUM (tuần 0)'!$A713)</f>
        <v>0</v>
      </c>
      <c r="T713" s="55"/>
      <c r="U713" s="55">
        <f>SUMIFS('B0.5.GT2'!K:K,'B0.5.GT2'!A:A,'B0.SUM (tuần 0)'!$A713)</f>
        <v>0</v>
      </c>
      <c r="V713" s="55">
        <f>SUMIFS('B0.4.OEM'!K:K,'B0.4.OEM'!A:A,'B0.SUM (tuần 0)'!$A713)</f>
        <v>0</v>
      </c>
      <c r="W713" s="55"/>
      <c r="X713" s="55">
        <f>SUMIFS('B0.8.Online'!K:K,'B0.8.Online'!A:A,'B0.SUM (tuần 0)'!$A713)</f>
        <v>0</v>
      </c>
      <c r="Y713" s="58">
        <f t="shared" si="58"/>
        <v>0</v>
      </c>
      <c r="Z713" s="55"/>
      <c r="AA713" s="55">
        <f>SUMIFS('B0.3.XK'!L:L,'B0.3.XK'!A:A,'B0.SUM (tuần 0)'!$A713)</f>
        <v>0</v>
      </c>
      <c r="AB713" s="55"/>
      <c r="AC713" s="55">
        <f>SUMIFS('B0.5.GT2'!L:L,'B0.5.GT2'!A:A,'B0.SUM (tuần 0)'!$A713)</f>
        <v>0</v>
      </c>
      <c r="AD713" s="55">
        <f>SUMIFS('B0.4.OEM'!L:L,'B0.4.OEM'!A:A,'B0.SUM (tuần 0)'!$A713)</f>
        <v>0</v>
      </c>
      <c r="AE713" s="55"/>
      <c r="AF713" s="55">
        <f>SUMIFS('B0.8.Online'!L:L,'B0.8.Online'!A:A,'B0.SUM (tuần 0)'!$A713)</f>
        <v>0</v>
      </c>
      <c r="AG713" s="59">
        <f t="shared" si="59"/>
        <v>0</v>
      </c>
      <c r="AH713" s="60"/>
      <c r="AI713" s="60">
        <f>SUMIFS('B0.3.XK'!M:M,'B0.3.XK'!A:A,'B0.SUM (tuần 0)'!$A713)</f>
        <v>0</v>
      </c>
      <c r="AJ713" s="60"/>
      <c r="AK713" s="60">
        <f>SUMIFS('B0.5.GT2'!M:M,'B0.5.GT2'!A:A,'B0.SUM (tuần 0)'!$A713)</f>
        <v>0</v>
      </c>
      <c r="AL713" s="55">
        <f>SUMIFS('B0.4.OEM'!M:M,'B0.4.OEM'!A:A,'B0.SUM (tuần 0)'!$A713)</f>
        <v>0</v>
      </c>
      <c r="AM713" s="60"/>
      <c r="AN713" s="60">
        <f>SUMIFS('B0.8.Online'!M:M,'B0.8.Online'!A:A,'B0.SUM (tuần 0)'!$A713)</f>
        <v>0</v>
      </c>
      <c r="AO713" s="61"/>
      <c r="AP713" s="1">
        <f>SUMIFS('B1.SUM (tuần 4)'!$I:$I,'B1.SUM (tuần 4)'!$A:$A,'B0.SUM (tuần 0)'!$A713)</f>
        <v>0</v>
      </c>
      <c r="AQ713" s="62">
        <f t="shared" si="60"/>
        <v>0</v>
      </c>
    </row>
    <row r="714" spans="1:43" ht="13.5" customHeight="1">
      <c r="A714" s="63">
        <v>4006030301</v>
      </c>
      <c r="B714" s="64" t="s">
        <v>1091</v>
      </c>
      <c r="C714" s="64"/>
      <c r="D714" s="52" t="s">
        <v>309</v>
      </c>
      <c r="E714" s="52" t="s">
        <v>84</v>
      </c>
      <c r="F714" s="52" t="s">
        <v>10</v>
      </c>
      <c r="G714" s="52"/>
      <c r="H714" s="52"/>
      <c r="I714" s="56">
        <f t="shared" si="56"/>
        <v>0</v>
      </c>
      <c r="J714" s="55"/>
      <c r="K714" s="55">
        <f>SUMIFS('B0.3.XK'!J:J,'B0.3.XK'!A:A,'B0.SUM (tuần 0)'!$A714)</f>
        <v>0</v>
      </c>
      <c r="L714" s="55"/>
      <c r="M714" s="55">
        <f>SUMIFS('B0.5.GT2'!K:K,'B0.5.GT2'!A:A,'B0.SUM (tuần 0)'!$A714)</f>
        <v>0</v>
      </c>
      <c r="N714" s="55">
        <f>SUMIFS('B0.4.OEM'!J:J,'B0.4.OEM'!A:A,'B0.SUM (tuần 0)'!$A714)</f>
        <v>0</v>
      </c>
      <c r="O714" s="55"/>
      <c r="P714" s="55">
        <f>SUMIFS('B0.8.Online'!J:J,'B0.8.Online'!A:A,'B0.SUM (tuần 0)'!$A714)</f>
        <v>0</v>
      </c>
      <c r="Q714" s="57">
        <f t="shared" si="57"/>
        <v>0</v>
      </c>
      <c r="R714" s="55"/>
      <c r="S714" s="55">
        <f>SUMIFS('B0.3.XK'!K:K,'B0.3.XK'!A:A,'B0.SUM (tuần 0)'!$A714)</f>
        <v>0</v>
      </c>
      <c r="T714" s="55"/>
      <c r="U714" s="55">
        <f>SUMIFS('B0.5.GT2'!K:K,'B0.5.GT2'!A:A,'B0.SUM (tuần 0)'!$A714)</f>
        <v>0</v>
      </c>
      <c r="V714" s="55">
        <f>SUMIFS('B0.4.OEM'!K:K,'B0.4.OEM'!A:A,'B0.SUM (tuần 0)'!$A714)</f>
        <v>0</v>
      </c>
      <c r="W714" s="55"/>
      <c r="X714" s="55">
        <f>SUMIFS('B0.8.Online'!K:K,'B0.8.Online'!A:A,'B0.SUM (tuần 0)'!$A714)</f>
        <v>0</v>
      </c>
      <c r="Y714" s="58">
        <f t="shared" si="58"/>
        <v>0</v>
      </c>
      <c r="Z714" s="55"/>
      <c r="AA714" s="55">
        <f>SUMIFS('B0.3.XK'!L:L,'B0.3.XK'!A:A,'B0.SUM (tuần 0)'!$A714)</f>
        <v>0</v>
      </c>
      <c r="AB714" s="55"/>
      <c r="AC714" s="55">
        <f>SUMIFS('B0.5.GT2'!L:L,'B0.5.GT2'!A:A,'B0.SUM (tuần 0)'!$A714)</f>
        <v>0</v>
      </c>
      <c r="AD714" s="55">
        <f>SUMIFS('B0.4.OEM'!L:L,'B0.4.OEM'!A:A,'B0.SUM (tuần 0)'!$A714)</f>
        <v>0</v>
      </c>
      <c r="AE714" s="55"/>
      <c r="AF714" s="55">
        <f>SUMIFS('B0.8.Online'!L:L,'B0.8.Online'!A:A,'B0.SUM (tuần 0)'!$A714)</f>
        <v>0</v>
      </c>
      <c r="AG714" s="59">
        <f t="shared" si="59"/>
        <v>0</v>
      </c>
      <c r="AH714" s="60"/>
      <c r="AI714" s="60">
        <f>SUMIFS('B0.3.XK'!M:M,'B0.3.XK'!A:A,'B0.SUM (tuần 0)'!$A714)</f>
        <v>0</v>
      </c>
      <c r="AJ714" s="60"/>
      <c r="AK714" s="60">
        <f>SUMIFS('B0.5.GT2'!M:M,'B0.5.GT2'!A:A,'B0.SUM (tuần 0)'!$A714)</f>
        <v>0</v>
      </c>
      <c r="AL714" s="55">
        <f>SUMIFS('B0.4.OEM'!M:M,'B0.4.OEM'!A:A,'B0.SUM (tuần 0)'!$A714)</f>
        <v>0</v>
      </c>
      <c r="AM714" s="60"/>
      <c r="AN714" s="60">
        <f>SUMIFS('B0.8.Online'!M:M,'B0.8.Online'!A:A,'B0.SUM (tuần 0)'!$A714)</f>
        <v>0</v>
      </c>
      <c r="AO714" s="61"/>
      <c r="AP714" s="1">
        <f>SUMIFS('B1.SUM (tuần 4)'!$I:$I,'B1.SUM (tuần 4)'!$A:$A,'B0.SUM (tuần 0)'!$A714)</f>
        <v>0</v>
      </c>
      <c r="AQ714" s="62">
        <f t="shared" si="60"/>
        <v>0</v>
      </c>
    </row>
    <row r="715" spans="1:43" ht="13.5" customHeight="1">
      <c r="A715" s="63">
        <v>4006031305</v>
      </c>
      <c r="B715" s="64" t="s">
        <v>1092</v>
      </c>
      <c r="C715" s="64"/>
      <c r="D715" s="52" t="s">
        <v>309</v>
      </c>
      <c r="E715" s="52"/>
      <c r="F715" s="52" t="s">
        <v>10</v>
      </c>
      <c r="G715" s="52"/>
      <c r="H715" s="52"/>
      <c r="I715" s="56">
        <f t="shared" ref="I715:I778" si="61">SUM(J715:P715)</f>
        <v>0</v>
      </c>
      <c r="J715" s="55"/>
      <c r="K715" s="55">
        <f>SUMIFS('B0.3.XK'!J:J,'B0.3.XK'!A:A,'B0.SUM (tuần 0)'!$A715)</f>
        <v>0</v>
      </c>
      <c r="L715" s="55"/>
      <c r="M715" s="55">
        <f>SUMIFS('B0.5.GT2'!K:K,'B0.5.GT2'!A:A,'B0.SUM (tuần 0)'!$A715)</f>
        <v>0</v>
      </c>
      <c r="N715" s="55">
        <f>SUMIFS('B0.4.OEM'!J:J,'B0.4.OEM'!A:A,'B0.SUM (tuần 0)'!$A715)</f>
        <v>0</v>
      </c>
      <c r="O715" s="55"/>
      <c r="P715" s="55">
        <f>SUMIFS('B0.8.Online'!J:J,'B0.8.Online'!A:A,'B0.SUM (tuần 0)'!$A715)</f>
        <v>0</v>
      </c>
      <c r="Q715" s="57">
        <f t="shared" ref="Q715:Q778" si="62">SUM(R715:X715)</f>
        <v>0</v>
      </c>
      <c r="R715" s="55"/>
      <c r="S715" s="55">
        <f>SUMIFS('B0.3.XK'!K:K,'B0.3.XK'!A:A,'B0.SUM (tuần 0)'!$A715)</f>
        <v>0</v>
      </c>
      <c r="T715" s="55"/>
      <c r="U715" s="55">
        <f>SUMIFS('B0.5.GT2'!K:K,'B0.5.GT2'!A:A,'B0.SUM (tuần 0)'!$A715)</f>
        <v>0</v>
      </c>
      <c r="V715" s="55">
        <f>SUMIFS('B0.4.OEM'!K:K,'B0.4.OEM'!A:A,'B0.SUM (tuần 0)'!$A715)</f>
        <v>0</v>
      </c>
      <c r="W715" s="55"/>
      <c r="X715" s="55">
        <f>SUMIFS('B0.8.Online'!K:K,'B0.8.Online'!A:A,'B0.SUM (tuần 0)'!$A715)</f>
        <v>0</v>
      </c>
      <c r="Y715" s="58">
        <f t="shared" ref="Y715:Y778" si="63">SUM(Z715:AF715)</f>
        <v>0</v>
      </c>
      <c r="Z715" s="55"/>
      <c r="AA715" s="55">
        <f>SUMIFS('B0.3.XK'!L:L,'B0.3.XK'!A:A,'B0.SUM (tuần 0)'!$A715)</f>
        <v>0</v>
      </c>
      <c r="AB715" s="55"/>
      <c r="AC715" s="55">
        <f>SUMIFS('B0.5.GT2'!L:L,'B0.5.GT2'!A:A,'B0.SUM (tuần 0)'!$A715)</f>
        <v>0</v>
      </c>
      <c r="AD715" s="55">
        <f>SUMIFS('B0.4.OEM'!L:L,'B0.4.OEM'!A:A,'B0.SUM (tuần 0)'!$A715)</f>
        <v>0</v>
      </c>
      <c r="AE715" s="55"/>
      <c r="AF715" s="55">
        <f>SUMIFS('B0.8.Online'!L:L,'B0.8.Online'!A:A,'B0.SUM (tuần 0)'!$A715)</f>
        <v>0</v>
      </c>
      <c r="AG715" s="59">
        <f t="shared" ref="AG715:AG778" si="64">SUM(AH715:AN715)</f>
        <v>0</v>
      </c>
      <c r="AH715" s="60"/>
      <c r="AI715" s="60">
        <f>SUMIFS('B0.3.XK'!M:M,'B0.3.XK'!A:A,'B0.SUM (tuần 0)'!$A715)</f>
        <v>0</v>
      </c>
      <c r="AJ715" s="60"/>
      <c r="AK715" s="60">
        <f>SUMIFS('B0.5.GT2'!M:M,'B0.5.GT2'!A:A,'B0.SUM (tuần 0)'!$A715)</f>
        <v>0</v>
      </c>
      <c r="AL715" s="55">
        <f>SUMIFS('B0.4.OEM'!M:M,'B0.4.OEM'!A:A,'B0.SUM (tuần 0)'!$A715)</f>
        <v>0</v>
      </c>
      <c r="AM715" s="60"/>
      <c r="AN715" s="60">
        <f>SUMIFS('B0.8.Online'!M:M,'B0.8.Online'!A:A,'B0.SUM (tuần 0)'!$A715)</f>
        <v>0</v>
      </c>
      <c r="AO715" s="61"/>
      <c r="AP715" s="1">
        <f>SUMIFS('B1.SUM (tuần 4)'!$I:$I,'B1.SUM (tuần 4)'!$A:$A,'B0.SUM (tuần 0)'!$A715)</f>
        <v>0</v>
      </c>
      <c r="AQ715" s="62">
        <f t="shared" ref="AQ715:AQ778" si="65">I715-AP715</f>
        <v>0</v>
      </c>
    </row>
    <row r="716" spans="1:43" ht="13.5" customHeight="1">
      <c r="A716" s="68" t="s">
        <v>1093</v>
      </c>
      <c r="B716" s="52" t="s">
        <v>1094</v>
      </c>
      <c r="C716" s="52"/>
      <c r="D716" s="52" t="s">
        <v>35</v>
      </c>
      <c r="E716" s="52" t="s">
        <v>58</v>
      </c>
      <c r="F716" s="52" t="s">
        <v>12</v>
      </c>
      <c r="G716" s="52"/>
      <c r="H716" s="52">
        <v>1800000</v>
      </c>
      <c r="I716" s="56">
        <f t="shared" si="61"/>
        <v>0</v>
      </c>
      <c r="J716" s="55"/>
      <c r="K716" s="55">
        <f>SUMIFS('B0.3.XK'!J:J,'B0.3.XK'!A:A,'B0.SUM (tuần 0)'!$A716)</f>
        <v>0</v>
      </c>
      <c r="L716" s="55"/>
      <c r="M716" s="55">
        <f>SUMIFS('B0.5.GT2'!K:K,'B0.5.GT2'!A:A,'B0.SUM (tuần 0)'!$A716)</f>
        <v>0</v>
      </c>
      <c r="N716" s="55">
        <f>SUMIFS('B0.4.OEM'!J:J,'B0.4.OEM'!A:A,'B0.SUM (tuần 0)'!$A716)</f>
        <v>0</v>
      </c>
      <c r="O716" s="55"/>
      <c r="P716" s="55">
        <f>SUMIFS('B0.8.Online'!J:J,'B0.8.Online'!A:A,'B0.SUM (tuần 0)'!$A716)</f>
        <v>0</v>
      </c>
      <c r="Q716" s="57">
        <f t="shared" si="62"/>
        <v>0</v>
      </c>
      <c r="R716" s="55"/>
      <c r="S716" s="55">
        <f>SUMIFS('B0.3.XK'!K:K,'B0.3.XK'!A:A,'B0.SUM (tuần 0)'!$A716)</f>
        <v>0</v>
      </c>
      <c r="T716" s="55"/>
      <c r="U716" s="55">
        <f>SUMIFS('B0.5.GT2'!K:K,'B0.5.GT2'!A:A,'B0.SUM (tuần 0)'!$A716)</f>
        <v>0</v>
      </c>
      <c r="V716" s="55">
        <f>SUMIFS('B0.4.OEM'!K:K,'B0.4.OEM'!A:A,'B0.SUM (tuần 0)'!$A716)</f>
        <v>0</v>
      </c>
      <c r="W716" s="55"/>
      <c r="X716" s="55">
        <f>SUMIFS('B0.8.Online'!K:K,'B0.8.Online'!A:A,'B0.SUM (tuần 0)'!$A716)</f>
        <v>0</v>
      </c>
      <c r="Y716" s="58">
        <f t="shared" si="63"/>
        <v>0</v>
      </c>
      <c r="Z716" s="55"/>
      <c r="AA716" s="55">
        <f>SUMIFS('B0.3.XK'!L:L,'B0.3.XK'!A:A,'B0.SUM (tuần 0)'!$A716)</f>
        <v>0</v>
      </c>
      <c r="AB716" s="55"/>
      <c r="AC716" s="55">
        <f>SUMIFS('B0.5.GT2'!L:L,'B0.5.GT2'!A:A,'B0.SUM (tuần 0)'!$A716)</f>
        <v>0</v>
      </c>
      <c r="AD716" s="55">
        <f>SUMIFS('B0.4.OEM'!L:L,'B0.4.OEM'!A:A,'B0.SUM (tuần 0)'!$A716)</f>
        <v>0</v>
      </c>
      <c r="AE716" s="55"/>
      <c r="AF716" s="55">
        <f>SUMIFS('B0.8.Online'!L:L,'B0.8.Online'!A:A,'B0.SUM (tuần 0)'!$A716)</f>
        <v>0</v>
      </c>
      <c r="AG716" s="59">
        <f t="shared" si="64"/>
        <v>0</v>
      </c>
      <c r="AH716" s="60"/>
      <c r="AI716" s="60">
        <f>SUMIFS('B0.3.XK'!M:M,'B0.3.XK'!A:A,'B0.SUM (tuần 0)'!$A716)</f>
        <v>0</v>
      </c>
      <c r="AJ716" s="60"/>
      <c r="AK716" s="60">
        <f>SUMIFS('B0.5.GT2'!M:M,'B0.5.GT2'!A:A,'B0.SUM (tuần 0)'!$A716)</f>
        <v>0</v>
      </c>
      <c r="AL716" s="55">
        <f>SUMIFS('B0.4.OEM'!M:M,'B0.4.OEM'!A:A,'B0.SUM (tuần 0)'!$A716)</f>
        <v>0</v>
      </c>
      <c r="AM716" s="60"/>
      <c r="AN716" s="60">
        <f>SUMIFS('B0.8.Online'!M:M,'B0.8.Online'!A:A,'B0.SUM (tuần 0)'!$A716)</f>
        <v>0</v>
      </c>
      <c r="AO716" s="61"/>
      <c r="AP716" s="1">
        <f>SUMIFS('B1.SUM (tuần 4)'!$I:$I,'B1.SUM (tuần 4)'!$A:$A,'B0.SUM (tuần 0)'!$A716)</f>
        <v>0</v>
      </c>
      <c r="AQ716" s="62">
        <f t="shared" si="65"/>
        <v>0</v>
      </c>
    </row>
    <row r="717" spans="1:43" ht="13.5" customHeight="1">
      <c r="A717" s="68" t="s">
        <v>1095</v>
      </c>
      <c r="B717" s="52" t="s">
        <v>1096</v>
      </c>
      <c r="C717" s="52"/>
      <c r="D717" s="52" t="s">
        <v>35</v>
      </c>
      <c r="E717" s="52" t="s">
        <v>58</v>
      </c>
      <c r="F717" s="52" t="s">
        <v>12</v>
      </c>
      <c r="G717" s="52"/>
      <c r="H717" s="52">
        <v>1800000</v>
      </c>
      <c r="I717" s="56">
        <f t="shared" si="61"/>
        <v>0</v>
      </c>
      <c r="J717" s="55"/>
      <c r="K717" s="55">
        <f>SUMIFS('B0.3.XK'!J:J,'B0.3.XK'!A:A,'B0.SUM (tuần 0)'!$A717)</f>
        <v>0</v>
      </c>
      <c r="L717" s="55"/>
      <c r="M717" s="55">
        <f>SUMIFS('B0.5.GT2'!K:K,'B0.5.GT2'!A:A,'B0.SUM (tuần 0)'!$A717)</f>
        <v>0</v>
      </c>
      <c r="N717" s="55">
        <f>SUMIFS('B0.4.OEM'!J:J,'B0.4.OEM'!A:A,'B0.SUM (tuần 0)'!$A717)</f>
        <v>0</v>
      </c>
      <c r="O717" s="55"/>
      <c r="P717" s="55">
        <f>SUMIFS('B0.8.Online'!J:J,'B0.8.Online'!A:A,'B0.SUM (tuần 0)'!$A717)</f>
        <v>0</v>
      </c>
      <c r="Q717" s="57">
        <f t="shared" si="62"/>
        <v>0</v>
      </c>
      <c r="R717" s="55"/>
      <c r="S717" s="55">
        <f>SUMIFS('B0.3.XK'!K:K,'B0.3.XK'!A:A,'B0.SUM (tuần 0)'!$A717)</f>
        <v>0</v>
      </c>
      <c r="T717" s="55"/>
      <c r="U717" s="55">
        <f>SUMIFS('B0.5.GT2'!K:K,'B0.5.GT2'!A:A,'B0.SUM (tuần 0)'!$A717)</f>
        <v>0</v>
      </c>
      <c r="V717" s="55">
        <f>SUMIFS('B0.4.OEM'!K:K,'B0.4.OEM'!A:A,'B0.SUM (tuần 0)'!$A717)</f>
        <v>0</v>
      </c>
      <c r="W717" s="55"/>
      <c r="X717" s="55">
        <f>SUMIFS('B0.8.Online'!K:K,'B0.8.Online'!A:A,'B0.SUM (tuần 0)'!$A717)</f>
        <v>0</v>
      </c>
      <c r="Y717" s="58">
        <f t="shared" si="63"/>
        <v>0</v>
      </c>
      <c r="Z717" s="55"/>
      <c r="AA717" s="55">
        <f>SUMIFS('B0.3.XK'!L:L,'B0.3.XK'!A:A,'B0.SUM (tuần 0)'!$A717)</f>
        <v>0</v>
      </c>
      <c r="AB717" s="55"/>
      <c r="AC717" s="55">
        <f>SUMIFS('B0.5.GT2'!L:L,'B0.5.GT2'!A:A,'B0.SUM (tuần 0)'!$A717)</f>
        <v>0</v>
      </c>
      <c r="AD717" s="55">
        <f>SUMIFS('B0.4.OEM'!L:L,'B0.4.OEM'!A:A,'B0.SUM (tuần 0)'!$A717)</f>
        <v>0</v>
      </c>
      <c r="AE717" s="55"/>
      <c r="AF717" s="55">
        <f>SUMIFS('B0.8.Online'!L:L,'B0.8.Online'!A:A,'B0.SUM (tuần 0)'!$A717)</f>
        <v>0</v>
      </c>
      <c r="AG717" s="59">
        <f t="shared" si="64"/>
        <v>0</v>
      </c>
      <c r="AH717" s="60"/>
      <c r="AI717" s="60">
        <f>SUMIFS('B0.3.XK'!M:M,'B0.3.XK'!A:A,'B0.SUM (tuần 0)'!$A717)</f>
        <v>0</v>
      </c>
      <c r="AJ717" s="60"/>
      <c r="AK717" s="60">
        <f>SUMIFS('B0.5.GT2'!M:M,'B0.5.GT2'!A:A,'B0.SUM (tuần 0)'!$A717)</f>
        <v>0</v>
      </c>
      <c r="AL717" s="55">
        <f>SUMIFS('B0.4.OEM'!M:M,'B0.4.OEM'!A:A,'B0.SUM (tuần 0)'!$A717)</f>
        <v>0</v>
      </c>
      <c r="AM717" s="60"/>
      <c r="AN717" s="60">
        <f>SUMIFS('B0.8.Online'!M:M,'B0.8.Online'!A:A,'B0.SUM (tuần 0)'!$A717)</f>
        <v>0</v>
      </c>
      <c r="AO717" s="61"/>
      <c r="AP717" s="1">
        <f>SUMIFS('B1.SUM (tuần 4)'!$I:$I,'B1.SUM (tuần 4)'!$A:$A,'B0.SUM (tuần 0)'!$A717)</f>
        <v>0</v>
      </c>
      <c r="AQ717" s="62">
        <f t="shared" si="65"/>
        <v>0</v>
      </c>
    </row>
    <row r="718" spans="1:43" ht="13.5" customHeight="1">
      <c r="A718" s="68" t="s">
        <v>1097</v>
      </c>
      <c r="B718" s="52" t="s">
        <v>1098</v>
      </c>
      <c r="C718" s="52"/>
      <c r="D718" s="52" t="s">
        <v>35</v>
      </c>
      <c r="E718" s="52" t="s">
        <v>58</v>
      </c>
      <c r="F718" s="52" t="s">
        <v>12</v>
      </c>
      <c r="G718" s="52"/>
      <c r="H718" s="52">
        <v>1800000</v>
      </c>
      <c r="I718" s="56">
        <f t="shared" si="61"/>
        <v>100</v>
      </c>
      <c r="J718" s="55"/>
      <c r="K718" s="55">
        <f>SUMIFS('B0.3.XK'!J:J,'B0.3.XK'!A:A,'B0.SUM (tuần 0)'!$A718)</f>
        <v>0</v>
      </c>
      <c r="L718" s="55"/>
      <c r="M718" s="55">
        <f>SUMIFS('B0.5.GT2'!K:K,'B0.5.GT2'!A:A,'B0.SUM (tuần 0)'!$A718)</f>
        <v>0</v>
      </c>
      <c r="N718" s="55">
        <f>SUMIFS('B0.4.OEM'!J:J,'B0.4.OEM'!A:A,'B0.SUM (tuần 0)'!$A718)</f>
        <v>100</v>
      </c>
      <c r="O718" s="55"/>
      <c r="P718" s="55">
        <f>SUMIFS('B0.8.Online'!J:J,'B0.8.Online'!A:A,'B0.SUM (tuần 0)'!$A718)</f>
        <v>0</v>
      </c>
      <c r="Q718" s="57">
        <f t="shared" si="62"/>
        <v>100</v>
      </c>
      <c r="R718" s="55"/>
      <c r="S718" s="55">
        <f>SUMIFS('B0.3.XK'!K:K,'B0.3.XK'!A:A,'B0.SUM (tuần 0)'!$A718)</f>
        <v>0</v>
      </c>
      <c r="T718" s="55"/>
      <c r="U718" s="55">
        <f>SUMIFS('B0.5.GT2'!K:K,'B0.5.GT2'!A:A,'B0.SUM (tuần 0)'!$A718)</f>
        <v>0</v>
      </c>
      <c r="V718" s="55">
        <f>SUMIFS('B0.4.OEM'!K:K,'B0.4.OEM'!A:A,'B0.SUM (tuần 0)'!$A718)</f>
        <v>100</v>
      </c>
      <c r="W718" s="55"/>
      <c r="X718" s="55">
        <f>SUMIFS('B0.8.Online'!K:K,'B0.8.Online'!A:A,'B0.SUM (tuần 0)'!$A718)</f>
        <v>0</v>
      </c>
      <c r="Y718" s="58">
        <f t="shared" si="63"/>
        <v>150</v>
      </c>
      <c r="Z718" s="55"/>
      <c r="AA718" s="55">
        <f>SUMIFS('B0.3.XK'!L:L,'B0.3.XK'!A:A,'B0.SUM (tuần 0)'!$A718)</f>
        <v>0</v>
      </c>
      <c r="AB718" s="55"/>
      <c r="AC718" s="55">
        <f>SUMIFS('B0.5.GT2'!L:L,'B0.5.GT2'!A:A,'B0.SUM (tuần 0)'!$A718)</f>
        <v>0</v>
      </c>
      <c r="AD718" s="55">
        <f>SUMIFS('B0.4.OEM'!L:L,'B0.4.OEM'!A:A,'B0.SUM (tuần 0)'!$A718)</f>
        <v>150</v>
      </c>
      <c r="AE718" s="55"/>
      <c r="AF718" s="55">
        <f>SUMIFS('B0.8.Online'!L:L,'B0.8.Online'!A:A,'B0.SUM (tuần 0)'!$A718)</f>
        <v>0</v>
      </c>
      <c r="AG718" s="59">
        <f t="shared" si="64"/>
        <v>150</v>
      </c>
      <c r="AH718" s="60"/>
      <c r="AI718" s="60">
        <f>SUMIFS('B0.3.XK'!M:M,'B0.3.XK'!A:A,'B0.SUM (tuần 0)'!$A718)</f>
        <v>0</v>
      </c>
      <c r="AJ718" s="60"/>
      <c r="AK718" s="60">
        <f>SUMIFS('B0.5.GT2'!M:M,'B0.5.GT2'!A:A,'B0.SUM (tuần 0)'!$A718)</f>
        <v>0</v>
      </c>
      <c r="AL718" s="55">
        <f>SUMIFS('B0.4.OEM'!M:M,'B0.4.OEM'!A:A,'B0.SUM (tuần 0)'!$A718)</f>
        <v>150</v>
      </c>
      <c r="AM718" s="60"/>
      <c r="AN718" s="60">
        <f>SUMIFS('B0.8.Online'!M:M,'B0.8.Online'!A:A,'B0.SUM (tuần 0)'!$A718)</f>
        <v>0</v>
      </c>
      <c r="AO718" s="61"/>
      <c r="AP718" s="1">
        <f>SUMIFS('B1.SUM (tuần 4)'!$I:$I,'B1.SUM (tuần 4)'!$A:$A,'B0.SUM (tuần 0)'!$A718)</f>
        <v>0</v>
      </c>
      <c r="AQ718" s="62">
        <f t="shared" si="65"/>
        <v>100</v>
      </c>
    </row>
    <row r="719" spans="1:43" ht="13.5" customHeight="1">
      <c r="A719" s="68" t="s">
        <v>1099</v>
      </c>
      <c r="B719" s="52" t="s">
        <v>1100</v>
      </c>
      <c r="C719" s="52"/>
      <c r="D719" s="52" t="s">
        <v>35</v>
      </c>
      <c r="E719" s="52" t="s">
        <v>58</v>
      </c>
      <c r="F719" s="52" t="s">
        <v>12</v>
      </c>
      <c r="G719" s="52"/>
      <c r="H719" s="52">
        <v>1800000</v>
      </c>
      <c r="I719" s="56">
        <f t="shared" si="61"/>
        <v>50</v>
      </c>
      <c r="J719" s="55"/>
      <c r="K719" s="55">
        <f>SUMIFS('B0.3.XK'!J:J,'B0.3.XK'!A:A,'B0.SUM (tuần 0)'!$A719)</f>
        <v>0</v>
      </c>
      <c r="L719" s="55"/>
      <c r="M719" s="55">
        <f>SUMIFS('B0.5.GT2'!K:K,'B0.5.GT2'!A:A,'B0.SUM (tuần 0)'!$A719)</f>
        <v>0</v>
      </c>
      <c r="N719" s="55">
        <f>SUMIFS('B0.4.OEM'!J:J,'B0.4.OEM'!A:A,'B0.SUM (tuần 0)'!$A719)</f>
        <v>50</v>
      </c>
      <c r="O719" s="55"/>
      <c r="P719" s="55">
        <f>SUMIFS('B0.8.Online'!J:J,'B0.8.Online'!A:A,'B0.SUM (tuần 0)'!$A719)</f>
        <v>0</v>
      </c>
      <c r="Q719" s="57">
        <f t="shared" si="62"/>
        <v>50</v>
      </c>
      <c r="R719" s="55"/>
      <c r="S719" s="55">
        <f>SUMIFS('B0.3.XK'!K:K,'B0.3.XK'!A:A,'B0.SUM (tuần 0)'!$A719)</f>
        <v>0</v>
      </c>
      <c r="T719" s="55"/>
      <c r="U719" s="55">
        <f>SUMIFS('B0.5.GT2'!K:K,'B0.5.GT2'!A:A,'B0.SUM (tuần 0)'!$A719)</f>
        <v>0</v>
      </c>
      <c r="V719" s="55">
        <f>SUMIFS('B0.4.OEM'!K:K,'B0.4.OEM'!A:A,'B0.SUM (tuần 0)'!$A719)</f>
        <v>50</v>
      </c>
      <c r="W719" s="55"/>
      <c r="X719" s="55">
        <f>SUMIFS('B0.8.Online'!K:K,'B0.8.Online'!A:A,'B0.SUM (tuần 0)'!$A719)</f>
        <v>0</v>
      </c>
      <c r="Y719" s="58">
        <f t="shared" si="63"/>
        <v>50</v>
      </c>
      <c r="Z719" s="55"/>
      <c r="AA719" s="55">
        <f>SUMIFS('B0.3.XK'!L:L,'B0.3.XK'!A:A,'B0.SUM (tuần 0)'!$A719)</f>
        <v>0</v>
      </c>
      <c r="AB719" s="55"/>
      <c r="AC719" s="55">
        <f>SUMIFS('B0.5.GT2'!L:L,'B0.5.GT2'!A:A,'B0.SUM (tuần 0)'!$A719)</f>
        <v>0</v>
      </c>
      <c r="AD719" s="55">
        <f>SUMIFS('B0.4.OEM'!L:L,'B0.4.OEM'!A:A,'B0.SUM (tuần 0)'!$A719)</f>
        <v>50</v>
      </c>
      <c r="AE719" s="55"/>
      <c r="AF719" s="55">
        <f>SUMIFS('B0.8.Online'!L:L,'B0.8.Online'!A:A,'B0.SUM (tuần 0)'!$A719)</f>
        <v>0</v>
      </c>
      <c r="AG719" s="59">
        <f t="shared" si="64"/>
        <v>50</v>
      </c>
      <c r="AH719" s="60"/>
      <c r="AI719" s="60">
        <f>SUMIFS('B0.3.XK'!M:M,'B0.3.XK'!A:A,'B0.SUM (tuần 0)'!$A719)</f>
        <v>0</v>
      </c>
      <c r="AJ719" s="60"/>
      <c r="AK719" s="60">
        <f>SUMIFS('B0.5.GT2'!M:M,'B0.5.GT2'!A:A,'B0.SUM (tuần 0)'!$A719)</f>
        <v>0</v>
      </c>
      <c r="AL719" s="55">
        <f>SUMIFS('B0.4.OEM'!M:M,'B0.4.OEM'!A:A,'B0.SUM (tuần 0)'!$A719)</f>
        <v>50</v>
      </c>
      <c r="AM719" s="60"/>
      <c r="AN719" s="60">
        <f>SUMIFS('B0.8.Online'!M:M,'B0.8.Online'!A:A,'B0.SUM (tuần 0)'!$A719)</f>
        <v>0</v>
      </c>
      <c r="AO719" s="61"/>
      <c r="AP719" s="1">
        <f>SUMIFS('B1.SUM (tuần 4)'!$I:$I,'B1.SUM (tuần 4)'!$A:$A,'B0.SUM (tuần 0)'!$A719)</f>
        <v>0</v>
      </c>
      <c r="AQ719" s="62">
        <f t="shared" si="65"/>
        <v>50</v>
      </c>
    </row>
    <row r="720" spans="1:43" ht="13.5" customHeight="1">
      <c r="A720" s="68" t="s">
        <v>1101</v>
      </c>
      <c r="B720" s="52" t="s">
        <v>1102</v>
      </c>
      <c r="C720" s="52"/>
      <c r="D720" s="52" t="s">
        <v>35</v>
      </c>
      <c r="E720" s="52" t="s">
        <v>58</v>
      </c>
      <c r="F720" s="52" t="s">
        <v>12</v>
      </c>
      <c r="G720" s="52"/>
      <c r="H720" s="52">
        <v>1470700</v>
      </c>
      <c r="I720" s="56">
        <f t="shared" si="61"/>
        <v>0</v>
      </c>
      <c r="J720" s="55"/>
      <c r="K720" s="55">
        <f>SUMIFS('B0.3.XK'!J:J,'B0.3.XK'!A:A,'B0.SUM (tuần 0)'!$A720)</f>
        <v>0</v>
      </c>
      <c r="L720" s="55"/>
      <c r="M720" s="55">
        <f>SUMIFS('B0.5.GT2'!K:K,'B0.5.GT2'!A:A,'B0.SUM (tuần 0)'!$A720)</f>
        <v>0</v>
      </c>
      <c r="N720" s="55">
        <f>SUMIFS('B0.4.OEM'!J:J,'B0.4.OEM'!A:A,'B0.SUM (tuần 0)'!$A720)</f>
        <v>0</v>
      </c>
      <c r="O720" s="55"/>
      <c r="P720" s="55">
        <f>SUMIFS('B0.8.Online'!J:J,'B0.8.Online'!A:A,'B0.SUM (tuần 0)'!$A720)</f>
        <v>0</v>
      </c>
      <c r="Q720" s="57">
        <f t="shared" si="62"/>
        <v>0</v>
      </c>
      <c r="R720" s="55"/>
      <c r="S720" s="55">
        <f>SUMIFS('B0.3.XK'!K:K,'B0.3.XK'!A:A,'B0.SUM (tuần 0)'!$A720)</f>
        <v>0</v>
      </c>
      <c r="T720" s="55"/>
      <c r="U720" s="55">
        <f>SUMIFS('B0.5.GT2'!K:K,'B0.5.GT2'!A:A,'B0.SUM (tuần 0)'!$A720)</f>
        <v>0</v>
      </c>
      <c r="V720" s="55">
        <f>SUMIFS('B0.4.OEM'!K:K,'B0.4.OEM'!A:A,'B0.SUM (tuần 0)'!$A720)</f>
        <v>0</v>
      </c>
      <c r="W720" s="55"/>
      <c r="X720" s="55">
        <f>SUMIFS('B0.8.Online'!K:K,'B0.8.Online'!A:A,'B0.SUM (tuần 0)'!$A720)</f>
        <v>0</v>
      </c>
      <c r="Y720" s="58">
        <f t="shared" si="63"/>
        <v>0</v>
      </c>
      <c r="Z720" s="55"/>
      <c r="AA720" s="55">
        <f>SUMIFS('B0.3.XK'!L:L,'B0.3.XK'!A:A,'B0.SUM (tuần 0)'!$A720)</f>
        <v>0</v>
      </c>
      <c r="AB720" s="55"/>
      <c r="AC720" s="55">
        <f>SUMIFS('B0.5.GT2'!L:L,'B0.5.GT2'!A:A,'B0.SUM (tuần 0)'!$A720)</f>
        <v>0</v>
      </c>
      <c r="AD720" s="55">
        <f>SUMIFS('B0.4.OEM'!L:L,'B0.4.OEM'!A:A,'B0.SUM (tuần 0)'!$A720)</f>
        <v>0</v>
      </c>
      <c r="AE720" s="55"/>
      <c r="AF720" s="55">
        <f>SUMIFS('B0.8.Online'!L:L,'B0.8.Online'!A:A,'B0.SUM (tuần 0)'!$A720)</f>
        <v>0</v>
      </c>
      <c r="AG720" s="59">
        <f t="shared" si="64"/>
        <v>50</v>
      </c>
      <c r="AH720" s="60"/>
      <c r="AI720" s="60">
        <f>SUMIFS('B0.3.XK'!M:M,'B0.3.XK'!A:A,'B0.SUM (tuần 0)'!$A720)</f>
        <v>0</v>
      </c>
      <c r="AJ720" s="60"/>
      <c r="AK720" s="60">
        <f>SUMIFS('B0.5.GT2'!M:M,'B0.5.GT2'!A:A,'B0.SUM (tuần 0)'!$A720)</f>
        <v>0</v>
      </c>
      <c r="AL720" s="55">
        <f>SUMIFS('B0.4.OEM'!M:M,'B0.4.OEM'!A:A,'B0.SUM (tuần 0)'!$A720)</f>
        <v>50</v>
      </c>
      <c r="AM720" s="60"/>
      <c r="AN720" s="60">
        <f>SUMIFS('B0.8.Online'!M:M,'B0.8.Online'!A:A,'B0.SUM (tuần 0)'!$A720)</f>
        <v>0</v>
      </c>
      <c r="AO720" s="61"/>
      <c r="AP720" s="1">
        <f>SUMIFS('B1.SUM (tuần 4)'!$I:$I,'B1.SUM (tuần 4)'!$A:$A,'B0.SUM (tuần 0)'!$A720)</f>
        <v>0</v>
      </c>
      <c r="AQ720" s="62">
        <f t="shared" si="65"/>
        <v>0</v>
      </c>
    </row>
    <row r="721" spans="1:43" ht="13.5" customHeight="1">
      <c r="A721" s="68" t="s">
        <v>1103</v>
      </c>
      <c r="B721" s="52" t="s">
        <v>1104</v>
      </c>
      <c r="C721" s="52"/>
      <c r="D721" s="52" t="s">
        <v>35</v>
      </c>
      <c r="E721" s="52" t="s">
        <v>58</v>
      </c>
      <c r="F721" s="52" t="s">
        <v>12</v>
      </c>
      <c r="G721" s="52"/>
      <c r="H721" s="52">
        <v>1800000</v>
      </c>
      <c r="I721" s="56">
        <f t="shared" si="61"/>
        <v>0</v>
      </c>
      <c r="J721" s="55"/>
      <c r="K721" s="55">
        <f>SUMIFS('B0.3.XK'!J:J,'B0.3.XK'!A:A,'B0.SUM (tuần 0)'!$A721)</f>
        <v>0</v>
      </c>
      <c r="L721" s="55"/>
      <c r="M721" s="55">
        <f>SUMIFS('B0.5.GT2'!K:K,'B0.5.GT2'!A:A,'B0.SUM (tuần 0)'!$A721)</f>
        <v>0</v>
      </c>
      <c r="N721" s="55">
        <f>SUMIFS('B0.4.OEM'!J:J,'B0.4.OEM'!A:A,'B0.SUM (tuần 0)'!$A721)</f>
        <v>0</v>
      </c>
      <c r="O721" s="55"/>
      <c r="P721" s="55">
        <f>SUMIFS('B0.8.Online'!J:J,'B0.8.Online'!A:A,'B0.SUM (tuần 0)'!$A721)</f>
        <v>0</v>
      </c>
      <c r="Q721" s="57">
        <f t="shared" si="62"/>
        <v>0</v>
      </c>
      <c r="R721" s="55"/>
      <c r="S721" s="55">
        <f>SUMIFS('B0.3.XK'!K:K,'B0.3.XK'!A:A,'B0.SUM (tuần 0)'!$A721)</f>
        <v>0</v>
      </c>
      <c r="T721" s="55"/>
      <c r="U721" s="55">
        <f>SUMIFS('B0.5.GT2'!K:K,'B0.5.GT2'!A:A,'B0.SUM (tuần 0)'!$A721)</f>
        <v>0</v>
      </c>
      <c r="V721" s="55">
        <f>SUMIFS('B0.4.OEM'!K:K,'B0.4.OEM'!A:A,'B0.SUM (tuần 0)'!$A721)</f>
        <v>0</v>
      </c>
      <c r="W721" s="55"/>
      <c r="X721" s="55">
        <f>SUMIFS('B0.8.Online'!K:K,'B0.8.Online'!A:A,'B0.SUM (tuần 0)'!$A721)</f>
        <v>0</v>
      </c>
      <c r="Y721" s="58">
        <f t="shared" si="63"/>
        <v>0</v>
      </c>
      <c r="Z721" s="55"/>
      <c r="AA721" s="55">
        <f>SUMIFS('B0.3.XK'!L:L,'B0.3.XK'!A:A,'B0.SUM (tuần 0)'!$A721)</f>
        <v>0</v>
      </c>
      <c r="AB721" s="55"/>
      <c r="AC721" s="55">
        <f>SUMIFS('B0.5.GT2'!L:L,'B0.5.GT2'!A:A,'B0.SUM (tuần 0)'!$A721)</f>
        <v>0</v>
      </c>
      <c r="AD721" s="55">
        <f>SUMIFS('B0.4.OEM'!L:L,'B0.4.OEM'!A:A,'B0.SUM (tuần 0)'!$A721)</f>
        <v>0</v>
      </c>
      <c r="AE721" s="55"/>
      <c r="AF721" s="55">
        <f>SUMIFS('B0.8.Online'!L:L,'B0.8.Online'!A:A,'B0.SUM (tuần 0)'!$A721)</f>
        <v>0</v>
      </c>
      <c r="AG721" s="59">
        <f t="shared" si="64"/>
        <v>0</v>
      </c>
      <c r="AH721" s="60"/>
      <c r="AI721" s="60">
        <f>SUMIFS('B0.3.XK'!M:M,'B0.3.XK'!A:A,'B0.SUM (tuần 0)'!$A721)</f>
        <v>0</v>
      </c>
      <c r="AJ721" s="60"/>
      <c r="AK721" s="60">
        <f>SUMIFS('B0.5.GT2'!M:M,'B0.5.GT2'!A:A,'B0.SUM (tuần 0)'!$A721)</f>
        <v>0</v>
      </c>
      <c r="AL721" s="55">
        <f>SUMIFS('B0.4.OEM'!M:M,'B0.4.OEM'!A:A,'B0.SUM (tuần 0)'!$A721)</f>
        <v>0</v>
      </c>
      <c r="AM721" s="60"/>
      <c r="AN721" s="60">
        <f>SUMIFS('B0.8.Online'!M:M,'B0.8.Online'!A:A,'B0.SUM (tuần 0)'!$A721)</f>
        <v>0</v>
      </c>
      <c r="AO721" s="61"/>
      <c r="AP721" s="1">
        <f>SUMIFS('B1.SUM (tuần 4)'!$I:$I,'B1.SUM (tuần 4)'!$A:$A,'B0.SUM (tuần 0)'!$A721)</f>
        <v>0</v>
      </c>
      <c r="AQ721" s="62">
        <f t="shared" si="65"/>
        <v>0</v>
      </c>
    </row>
    <row r="722" spans="1:43" ht="13.5" customHeight="1">
      <c r="A722" s="68" t="s">
        <v>1105</v>
      </c>
      <c r="B722" s="52" t="s">
        <v>1106</v>
      </c>
      <c r="C722" s="52"/>
      <c r="D722" s="52" t="s">
        <v>35</v>
      </c>
      <c r="E722" s="52" t="s">
        <v>58</v>
      </c>
      <c r="F722" s="52" t="s">
        <v>12</v>
      </c>
      <c r="G722" s="52"/>
      <c r="H722" s="52">
        <v>1249997</v>
      </c>
      <c r="I722" s="56">
        <f t="shared" si="61"/>
        <v>0</v>
      </c>
      <c r="J722" s="55"/>
      <c r="K722" s="55">
        <f>SUMIFS('B0.3.XK'!J:J,'B0.3.XK'!A:A,'B0.SUM (tuần 0)'!$A722)</f>
        <v>0</v>
      </c>
      <c r="L722" s="55"/>
      <c r="M722" s="55">
        <f>SUMIFS('B0.5.GT2'!K:K,'B0.5.GT2'!A:A,'B0.SUM (tuần 0)'!$A722)</f>
        <v>0</v>
      </c>
      <c r="N722" s="55">
        <f>SUMIFS('B0.4.OEM'!J:J,'B0.4.OEM'!A:A,'B0.SUM (tuần 0)'!$A722)</f>
        <v>0</v>
      </c>
      <c r="O722" s="55"/>
      <c r="P722" s="55">
        <f>SUMIFS('B0.8.Online'!J:J,'B0.8.Online'!A:A,'B0.SUM (tuần 0)'!$A722)</f>
        <v>0</v>
      </c>
      <c r="Q722" s="57">
        <f t="shared" si="62"/>
        <v>50</v>
      </c>
      <c r="R722" s="55"/>
      <c r="S722" s="55">
        <f>SUMIFS('B0.3.XK'!K:K,'B0.3.XK'!A:A,'B0.SUM (tuần 0)'!$A722)</f>
        <v>0</v>
      </c>
      <c r="T722" s="55"/>
      <c r="U722" s="55">
        <f>SUMIFS('B0.5.GT2'!K:K,'B0.5.GT2'!A:A,'B0.SUM (tuần 0)'!$A722)</f>
        <v>0</v>
      </c>
      <c r="V722" s="55">
        <f>SUMIFS('B0.4.OEM'!K:K,'B0.4.OEM'!A:A,'B0.SUM (tuần 0)'!$A722)</f>
        <v>50</v>
      </c>
      <c r="W722" s="55"/>
      <c r="X722" s="55">
        <f>SUMIFS('B0.8.Online'!K:K,'B0.8.Online'!A:A,'B0.SUM (tuần 0)'!$A722)</f>
        <v>0</v>
      </c>
      <c r="Y722" s="58">
        <f t="shared" si="63"/>
        <v>0</v>
      </c>
      <c r="Z722" s="55"/>
      <c r="AA722" s="55">
        <f>SUMIFS('B0.3.XK'!L:L,'B0.3.XK'!A:A,'B0.SUM (tuần 0)'!$A722)</f>
        <v>0</v>
      </c>
      <c r="AB722" s="55"/>
      <c r="AC722" s="55">
        <f>SUMIFS('B0.5.GT2'!L:L,'B0.5.GT2'!A:A,'B0.SUM (tuần 0)'!$A722)</f>
        <v>0</v>
      </c>
      <c r="AD722" s="55">
        <f>SUMIFS('B0.4.OEM'!L:L,'B0.4.OEM'!A:A,'B0.SUM (tuần 0)'!$A722)</f>
        <v>0</v>
      </c>
      <c r="AE722" s="55"/>
      <c r="AF722" s="55">
        <f>SUMIFS('B0.8.Online'!L:L,'B0.8.Online'!A:A,'B0.SUM (tuần 0)'!$A722)</f>
        <v>0</v>
      </c>
      <c r="AG722" s="59">
        <f t="shared" si="64"/>
        <v>100</v>
      </c>
      <c r="AH722" s="60"/>
      <c r="AI722" s="60">
        <f>SUMIFS('B0.3.XK'!M:M,'B0.3.XK'!A:A,'B0.SUM (tuần 0)'!$A722)</f>
        <v>0</v>
      </c>
      <c r="AJ722" s="60"/>
      <c r="AK722" s="60">
        <f>SUMIFS('B0.5.GT2'!M:M,'B0.5.GT2'!A:A,'B0.SUM (tuần 0)'!$A722)</f>
        <v>0</v>
      </c>
      <c r="AL722" s="55">
        <f>SUMIFS('B0.4.OEM'!M:M,'B0.4.OEM'!A:A,'B0.SUM (tuần 0)'!$A722)</f>
        <v>100</v>
      </c>
      <c r="AM722" s="60"/>
      <c r="AN722" s="60">
        <f>SUMIFS('B0.8.Online'!M:M,'B0.8.Online'!A:A,'B0.SUM (tuần 0)'!$A722)</f>
        <v>0</v>
      </c>
      <c r="AO722" s="61"/>
      <c r="AP722" s="1">
        <f>SUMIFS('B1.SUM (tuần 4)'!$I:$I,'B1.SUM (tuần 4)'!$A:$A,'B0.SUM (tuần 0)'!$A722)</f>
        <v>0</v>
      </c>
      <c r="AQ722" s="62">
        <f t="shared" si="65"/>
        <v>0</v>
      </c>
    </row>
    <row r="723" spans="1:43" ht="13.5" customHeight="1">
      <c r="A723" s="68" t="s">
        <v>1107</v>
      </c>
      <c r="B723" s="52" t="s">
        <v>1108</v>
      </c>
      <c r="C723" s="52"/>
      <c r="D723" s="52" t="s">
        <v>35</v>
      </c>
      <c r="E723" s="52" t="s">
        <v>58</v>
      </c>
      <c r="F723" s="52" t="s">
        <v>12</v>
      </c>
      <c r="G723" s="52"/>
      <c r="H723" s="52">
        <v>1349997</v>
      </c>
      <c r="I723" s="56">
        <f t="shared" si="61"/>
        <v>50</v>
      </c>
      <c r="J723" s="55"/>
      <c r="K723" s="55">
        <f>SUMIFS('B0.3.XK'!J:J,'B0.3.XK'!A:A,'B0.SUM (tuần 0)'!$A723)</f>
        <v>0</v>
      </c>
      <c r="L723" s="55"/>
      <c r="M723" s="55">
        <f>SUMIFS('B0.5.GT2'!K:K,'B0.5.GT2'!A:A,'B0.SUM (tuần 0)'!$A723)</f>
        <v>0</v>
      </c>
      <c r="N723" s="55">
        <f>SUMIFS('B0.4.OEM'!J:J,'B0.4.OEM'!A:A,'B0.SUM (tuần 0)'!$A723)</f>
        <v>50</v>
      </c>
      <c r="O723" s="55"/>
      <c r="P723" s="55">
        <f>SUMIFS('B0.8.Online'!J:J,'B0.8.Online'!A:A,'B0.SUM (tuần 0)'!$A723)</f>
        <v>0</v>
      </c>
      <c r="Q723" s="57">
        <f t="shared" si="62"/>
        <v>0</v>
      </c>
      <c r="R723" s="55"/>
      <c r="S723" s="55">
        <f>SUMIFS('B0.3.XK'!K:K,'B0.3.XK'!A:A,'B0.SUM (tuần 0)'!$A723)</f>
        <v>0</v>
      </c>
      <c r="T723" s="55"/>
      <c r="U723" s="55">
        <f>SUMIFS('B0.5.GT2'!K:K,'B0.5.GT2'!A:A,'B0.SUM (tuần 0)'!$A723)</f>
        <v>0</v>
      </c>
      <c r="V723" s="55">
        <f>SUMIFS('B0.4.OEM'!K:K,'B0.4.OEM'!A:A,'B0.SUM (tuần 0)'!$A723)</f>
        <v>0</v>
      </c>
      <c r="W723" s="55"/>
      <c r="X723" s="55">
        <f>SUMIFS('B0.8.Online'!K:K,'B0.8.Online'!A:A,'B0.SUM (tuần 0)'!$A723)</f>
        <v>0</v>
      </c>
      <c r="Y723" s="58">
        <f t="shared" si="63"/>
        <v>50</v>
      </c>
      <c r="Z723" s="55"/>
      <c r="AA723" s="55">
        <f>SUMIFS('B0.3.XK'!L:L,'B0.3.XK'!A:A,'B0.SUM (tuần 0)'!$A723)</f>
        <v>0</v>
      </c>
      <c r="AB723" s="55"/>
      <c r="AC723" s="55">
        <f>SUMIFS('B0.5.GT2'!L:L,'B0.5.GT2'!A:A,'B0.SUM (tuần 0)'!$A723)</f>
        <v>0</v>
      </c>
      <c r="AD723" s="55">
        <f>SUMIFS('B0.4.OEM'!L:L,'B0.4.OEM'!A:A,'B0.SUM (tuần 0)'!$A723)</f>
        <v>50</v>
      </c>
      <c r="AE723" s="55"/>
      <c r="AF723" s="55">
        <f>SUMIFS('B0.8.Online'!L:L,'B0.8.Online'!A:A,'B0.SUM (tuần 0)'!$A723)</f>
        <v>0</v>
      </c>
      <c r="AG723" s="59">
        <f t="shared" si="64"/>
        <v>0</v>
      </c>
      <c r="AH723" s="60"/>
      <c r="AI723" s="60">
        <f>SUMIFS('B0.3.XK'!M:M,'B0.3.XK'!A:A,'B0.SUM (tuần 0)'!$A723)</f>
        <v>0</v>
      </c>
      <c r="AJ723" s="60"/>
      <c r="AK723" s="60">
        <f>SUMIFS('B0.5.GT2'!M:M,'B0.5.GT2'!A:A,'B0.SUM (tuần 0)'!$A723)</f>
        <v>0</v>
      </c>
      <c r="AL723" s="55">
        <f>SUMIFS('B0.4.OEM'!M:M,'B0.4.OEM'!A:A,'B0.SUM (tuần 0)'!$A723)</f>
        <v>0</v>
      </c>
      <c r="AM723" s="60"/>
      <c r="AN723" s="60">
        <f>SUMIFS('B0.8.Online'!M:M,'B0.8.Online'!A:A,'B0.SUM (tuần 0)'!$A723)</f>
        <v>0</v>
      </c>
      <c r="AO723" s="61"/>
      <c r="AP723" s="1">
        <f>SUMIFS('B1.SUM (tuần 4)'!$I:$I,'B1.SUM (tuần 4)'!$A:$A,'B0.SUM (tuần 0)'!$A723)</f>
        <v>0</v>
      </c>
      <c r="AQ723" s="62">
        <f t="shared" si="65"/>
        <v>50</v>
      </c>
    </row>
    <row r="724" spans="1:43" ht="13.5" customHeight="1">
      <c r="A724" s="68" t="s">
        <v>1109</v>
      </c>
      <c r="B724" s="52" t="s">
        <v>1110</v>
      </c>
      <c r="C724" s="52"/>
      <c r="D724" s="52" t="s">
        <v>35</v>
      </c>
      <c r="E724" s="52" t="s">
        <v>58</v>
      </c>
      <c r="F724" s="52" t="s">
        <v>12</v>
      </c>
      <c r="G724" s="52"/>
      <c r="H724" s="52">
        <v>1515001</v>
      </c>
      <c r="I724" s="56">
        <f t="shared" si="61"/>
        <v>50</v>
      </c>
      <c r="J724" s="55"/>
      <c r="K724" s="55">
        <f>SUMIFS('B0.3.XK'!J:J,'B0.3.XK'!A:A,'B0.SUM (tuần 0)'!$A724)</f>
        <v>0</v>
      </c>
      <c r="L724" s="55"/>
      <c r="M724" s="55">
        <f>SUMIFS('B0.5.GT2'!K:K,'B0.5.GT2'!A:A,'B0.SUM (tuần 0)'!$A724)</f>
        <v>0</v>
      </c>
      <c r="N724" s="55">
        <f>SUMIFS('B0.4.OEM'!J:J,'B0.4.OEM'!A:A,'B0.SUM (tuần 0)'!$A724)</f>
        <v>50</v>
      </c>
      <c r="O724" s="55"/>
      <c r="P724" s="55">
        <f>SUMIFS('B0.8.Online'!J:J,'B0.8.Online'!A:A,'B0.SUM (tuần 0)'!$A724)</f>
        <v>0</v>
      </c>
      <c r="Q724" s="57">
        <f t="shared" si="62"/>
        <v>50</v>
      </c>
      <c r="R724" s="55"/>
      <c r="S724" s="55">
        <f>SUMIFS('B0.3.XK'!K:K,'B0.3.XK'!A:A,'B0.SUM (tuần 0)'!$A724)</f>
        <v>0</v>
      </c>
      <c r="T724" s="55"/>
      <c r="U724" s="55">
        <f>SUMIFS('B0.5.GT2'!K:K,'B0.5.GT2'!A:A,'B0.SUM (tuần 0)'!$A724)</f>
        <v>0</v>
      </c>
      <c r="V724" s="55">
        <f>SUMIFS('B0.4.OEM'!K:K,'B0.4.OEM'!A:A,'B0.SUM (tuần 0)'!$A724)</f>
        <v>50</v>
      </c>
      <c r="W724" s="55"/>
      <c r="X724" s="55">
        <f>SUMIFS('B0.8.Online'!K:K,'B0.8.Online'!A:A,'B0.SUM (tuần 0)'!$A724)</f>
        <v>0</v>
      </c>
      <c r="Y724" s="58">
        <f t="shared" si="63"/>
        <v>50</v>
      </c>
      <c r="Z724" s="55"/>
      <c r="AA724" s="55">
        <f>SUMIFS('B0.3.XK'!L:L,'B0.3.XK'!A:A,'B0.SUM (tuần 0)'!$A724)</f>
        <v>0</v>
      </c>
      <c r="AB724" s="55"/>
      <c r="AC724" s="55">
        <f>SUMIFS('B0.5.GT2'!L:L,'B0.5.GT2'!A:A,'B0.SUM (tuần 0)'!$A724)</f>
        <v>0</v>
      </c>
      <c r="AD724" s="55">
        <f>SUMIFS('B0.4.OEM'!L:L,'B0.4.OEM'!A:A,'B0.SUM (tuần 0)'!$A724)</f>
        <v>50</v>
      </c>
      <c r="AE724" s="55"/>
      <c r="AF724" s="55">
        <f>SUMIFS('B0.8.Online'!L:L,'B0.8.Online'!A:A,'B0.SUM (tuần 0)'!$A724)</f>
        <v>0</v>
      </c>
      <c r="AG724" s="59">
        <f t="shared" si="64"/>
        <v>50</v>
      </c>
      <c r="AH724" s="60"/>
      <c r="AI724" s="60">
        <f>SUMIFS('B0.3.XK'!M:M,'B0.3.XK'!A:A,'B0.SUM (tuần 0)'!$A724)</f>
        <v>0</v>
      </c>
      <c r="AJ724" s="60"/>
      <c r="AK724" s="60">
        <f>SUMIFS('B0.5.GT2'!M:M,'B0.5.GT2'!A:A,'B0.SUM (tuần 0)'!$A724)</f>
        <v>0</v>
      </c>
      <c r="AL724" s="55">
        <f>SUMIFS('B0.4.OEM'!M:M,'B0.4.OEM'!A:A,'B0.SUM (tuần 0)'!$A724)</f>
        <v>50</v>
      </c>
      <c r="AM724" s="60"/>
      <c r="AN724" s="60">
        <f>SUMIFS('B0.8.Online'!M:M,'B0.8.Online'!A:A,'B0.SUM (tuần 0)'!$A724)</f>
        <v>0</v>
      </c>
      <c r="AO724" s="61"/>
      <c r="AP724" s="1">
        <f>SUMIFS('B1.SUM (tuần 4)'!$I:$I,'B1.SUM (tuần 4)'!$A:$A,'B0.SUM (tuần 0)'!$A724)</f>
        <v>0</v>
      </c>
      <c r="AQ724" s="62">
        <f t="shared" si="65"/>
        <v>50</v>
      </c>
    </row>
    <row r="725" spans="1:43" ht="13.5" customHeight="1">
      <c r="A725" s="68" t="s">
        <v>1111</v>
      </c>
      <c r="B725" s="52" t="s">
        <v>1112</v>
      </c>
      <c r="C725" s="52"/>
      <c r="D725" s="52" t="s">
        <v>35</v>
      </c>
      <c r="E725" s="52" t="s">
        <v>58</v>
      </c>
      <c r="F725" s="52" t="s">
        <v>12</v>
      </c>
      <c r="G725" s="52"/>
      <c r="H725" s="52">
        <v>1800000</v>
      </c>
      <c r="I725" s="56">
        <f t="shared" si="61"/>
        <v>20</v>
      </c>
      <c r="J725" s="55"/>
      <c r="K725" s="55">
        <f>SUMIFS('B0.3.XK'!J:J,'B0.3.XK'!A:A,'B0.SUM (tuần 0)'!$A725)</f>
        <v>0</v>
      </c>
      <c r="L725" s="55"/>
      <c r="M725" s="55">
        <f>SUMIFS('B0.5.GT2'!K:K,'B0.5.GT2'!A:A,'B0.SUM (tuần 0)'!$A725)</f>
        <v>0</v>
      </c>
      <c r="N725" s="55">
        <f>SUMIFS('B0.4.OEM'!J:J,'B0.4.OEM'!A:A,'B0.SUM (tuần 0)'!$A725)</f>
        <v>20</v>
      </c>
      <c r="O725" s="55"/>
      <c r="P725" s="55">
        <f>SUMIFS('B0.8.Online'!J:J,'B0.8.Online'!A:A,'B0.SUM (tuần 0)'!$A725)</f>
        <v>0</v>
      </c>
      <c r="Q725" s="57">
        <f t="shared" si="62"/>
        <v>0</v>
      </c>
      <c r="R725" s="55"/>
      <c r="S725" s="55">
        <f>SUMIFS('B0.3.XK'!K:K,'B0.3.XK'!A:A,'B0.SUM (tuần 0)'!$A725)</f>
        <v>0</v>
      </c>
      <c r="T725" s="55"/>
      <c r="U725" s="55">
        <f>SUMIFS('B0.5.GT2'!K:K,'B0.5.GT2'!A:A,'B0.SUM (tuần 0)'!$A725)</f>
        <v>0</v>
      </c>
      <c r="V725" s="55">
        <f>SUMIFS('B0.4.OEM'!K:K,'B0.4.OEM'!A:A,'B0.SUM (tuần 0)'!$A725)</f>
        <v>0</v>
      </c>
      <c r="W725" s="55"/>
      <c r="X725" s="55">
        <f>SUMIFS('B0.8.Online'!K:K,'B0.8.Online'!A:A,'B0.SUM (tuần 0)'!$A725)</f>
        <v>0</v>
      </c>
      <c r="Y725" s="58">
        <f t="shared" si="63"/>
        <v>0</v>
      </c>
      <c r="Z725" s="55"/>
      <c r="AA725" s="55">
        <f>SUMIFS('B0.3.XK'!L:L,'B0.3.XK'!A:A,'B0.SUM (tuần 0)'!$A725)</f>
        <v>0</v>
      </c>
      <c r="AB725" s="55"/>
      <c r="AC725" s="55">
        <f>SUMIFS('B0.5.GT2'!L:L,'B0.5.GT2'!A:A,'B0.SUM (tuần 0)'!$A725)</f>
        <v>0</v>
      </c>
      <c r="AD725" s="55">
        <f>SUMIFS('B0.4.OEM'!L:L,'B0.4.OEM'!A:A,'B0.SUM (tuần 0)'!$A725)</f>
        <v>0</v>
      </c>
      <c r="AE725" s="55"/>
      <c r="AF725" s="55">
        <f>SUMIFS('B0.8.Online'!L:L,'B0.8.Online'!A:A,'B0.SUM (tuần 0)'!$A725)</f>
        <v>0</v>
      </c>
      <c r="AG725" s="59">
        <f t="shared" si="64"/>
        <v>50</v>
      </c>
      <c r="AH725" s="60"/>
      <c r="AI725" s="60">
        <f>SUMIFS('B0.3.XK'!M:M,'B0.3.XK'!A:A,'B0.SUM (tuần 0)'!$A725)</f>
        <v>0</v>
      </c>
      <c r="AJ725" s="60"/>
      <c r="AK725" s="60">
        <f>SUMIFS('B0.5.GT2'!M:M,'B0.5.GT2'!A:A,'B0.SUM (tuần 0)'!$A725)</f>
        <v>0</v>
      </c>
      <c r="AL725" s="55">
        <f>SUMIFS('B0.4.OEM'!M:M,'B0.4.OEM'!A:A,'B0.SUM (tuần 0)'!$A725)</f>
        <v>50</v>
      </c>
      <c r="AM725" s="60"/>
      <c r="AN725" s="60">
        <f>SUMIFS('B0.8.Online'!M:M,'B0.8.Online'!A:A,'B0.SUM (tuần 0)'!$A725)</f>
        <v>0</v>
      </c>
      <c r="AO725" s="61"/>
      <c r="AP725" s="1">
        <f>SUMIFS('B1.SUM (tuần 4)'!$I:$I,'B1.SUM (tuần 4)'!$A:$A,'B0.SUM (tuần 0)'!$A725)</f>
        <v>0</v>
      </c>
      <c r="AQ725" s="62">
        <f t="shared" si="65"/>
        <v>20</v>
      </c>
    </row>
    <row r="726" spans="1:43" ht="13.5" customHeight="1">
      <c r="A726" s="68" t="s">
        <v>1113</v>
      </c>
      <c r="B726" s="52" t="s">
        <v>1114</v>
      </c>
      <c r="C726" s="52"/>
      <c r="D726" s="52" t="s">
        <v>35</v>
      </c>
      <c r="E726" s="52" t="s">
        <v>58</v>
      </c>
      <c r="F726" s="52" t="s">
        <v>12</v>
      </c>
      <c r="G726" s="52"/>
      <c r="H726" s="52">
        <v>1800000</v>
      </c>
      <c r="I726" s="56">
        <f t="shared" si="61"/>
        <v>0</v>
      </c>
      <c r="J726" s="55"/>
      <c r="K726" s="55">
        <f>SUMIFS('B0.3.XK'!J:J,'B0.3.XK'!A:A,'B0.SUM (tuần 0)'!$A726)</f>
        <v>0</v>
      </c>
      <c r="L726" s="55"/>
      <c r="M726" s="55">
        <f>SUMIFS('B0.5.GT2'!K:K,'B0.5.GT2'!A:A,'B0.SUM (tuần 0)'!$A726)</f>
        <v>0</v>
      </c>
      <c r="N726" s="55">
        <f>SUMIFS('B0.4.OEM'!J:J,'B0.4.OEM'!A:A,'B0.SUM (tuần 0)'!$A726)</f>
        <v>0</v>
      </c>
      <c r="O726" s="55"/>
      <c r="P726" s="55">
        <f>SUMIFS('B0.8.Online'!J:J,'B0.8.Online'!A:A,'B0.SUM (tuần 0)'!$A726)</f>
        <v>0</v>
      </c>
      <c r="Q726" s="57">
        <f t="shared" si="62"/>
        <v>0</v>
      </c>
      <c r="R726" s="55"/>
      <c r="S726" s="55">
        <f>SUMIFS('B0.3.XK'!K:K,'B0.3.XK'!A:A,'B0.SUM (tuần 0)'!$A726)</f>
        <v>0</v>
      </c>
      <c r="T726" s="55"/>
      <c r="U726" s="55">
        <f>SUMIFS('B0.5.GT2'!K:K,'B0.5.GT2'!A:A,'B0.SUM (tuần 0)'!$A726)</f>
        <v>0</v>
      </c>
      <c r="V726" s="55">
        <f>SUMIFS('B0.4.OEM'!K:K,'B0.4.OEM'!A:A,'B0.SUM (tuần 0)'!$A726)</f>
        <v>0</v>
      </c>
      <c r="W726" s="55"/>
      <c r="X726" s="55">
        <f>SUMIFS('B0.8.Online'!K:K,'B0.8.Online'!A:A,'B0.SUM (tuần 0)'!$A726)</f>
        <v>0</v>
      </c>
      <c r="Y726" s="58">
        <f t="shared" si="63"/>
        <v>0</v>
      </c>
      <c r="Z726" s="55"/>
      <c r="AA726" s="55">
        <f>SUMIFS('B0.3.XK'!L:L,'B0.3.XK'!A:A,'B0.SUM (tuần 0)'!$A726)</f>
        <v>0</v>
      </c>
      <c r="AB726" s="55"/>
      <c r="AC726" s="55">
        <f>SUMIFS('B0.5.GT2'!L:L,'B0.5.GT2'!A:A,'B0.SUM (tuần 0)'!$A726)</f>
        <v>0</v>
      </c>
      <c r="AD726" s="55">
        <f>SUMIFS('B0.4.OEM'!L:L,'B0.4.OEM'!A:A,'B0.SUM (tuần 0)'!$A726)</f>
        <v>0</v>
      </c>
      <c r="AE726" s="55"/>
      <c r="AF726" s="55">
        <f>SUMIFS('B0.8.Online'!L:L,'B0.8.Online'!A:A,'B0.SUM (tuần 0)'!$A726)</f>
        <v>0</v>
      </c>
      <c r="AG726" s="59">
        <f t="shared" si="64"/>
        <v>0</v>
      </c>
      <c r="AH726" s="60"/>
      <c r="AI726" s="60">
        <f>SUMIFS('B0.3.XK'!M:M,'B0.3.XK'!A:A,'B0.SUM (tuần 0)'!$A726)</f>
        <v>0</v>
      </c>
      <c r="AJ726" s="60"/>
      <c r="AK726" s="60">
        <f>SUMIFS('B0.5.GT2'!M:M,'B0.5.GT2'!A:A,'B0.SUM (tuần 0)'!$A726)</f>
        <v>0</v>
      </c>
      <c r="AL726" s="55">
        <f>SUMIFS('B0.4.OEM'!M:M,'B0.4.OEM'!A:A,'B0.SUM (tuần 0)'!$A726)</f>
        <v>0</v>
      </c>
      <c r="AM726" s="60"/>
      <c r="AN726" s="60">
        <f>SUMIFS('B0.8.Online'!M:M,'B0.8.Online'!A:A,'B0.SUM (tuần 0)'!$A726)</f>
        <v>0</v>
      </c>
      <c r="AO726" s="61"/>
      <c r="AP726" s="1">
        <f>SUMIFS('B1.SUM (tuần 4)'!$I:$I,'B1.SUM (tuần 4)'!$A:$A,'B0.SUM (tuần 0)'!$A726)</f>
        <v>0</v>
      </c>
      <c r="AQ726" s="62">
        <f t="shared" si="65"/>
        <v>0</v>
      </c>
    </row>
    <row r="727" spans="1:43" ht="13.5" customHeight="1">
      <c r="A727" s="68" t="s">
        <v>1115</v>
      </c>
      <c r="B727" s="52" t="s">
        <v>1116</v>
      </c>
      <c r="C727" s="52"/>
      <c r="D727" s="52" t="s">
        <v>35</v>
      </c>
      <c r="E727" s="52" t="s">
        <v>58</v>
      </c>
      <c r="F727" s="52" t="s">
        <v>12</v>
      </c>
      <c r="G727" s="52"/>
      <c r="H727" s="52">
        <v>1625001</v>
      </c>
      <c r="I727" s="56">
        <f t="shared" si="61"/>
        <v>0</v>
      </c>
      <c r="J727" s="55"/>
      <c r="K727" s="55">
        <f>SUMIFS('B0.3.XK'!J:J,'B0.3.XK'!A:A,'B0.SUM (tuần 0)'!$A727)</f>
        <v>0</v>
      </c>
      <c r="L727" s="55"/>
      <c r="M727" s="55">
        <f>SUMIFS('B0.5.GT2'!K:K,'B0.5.GT2'!A:A,'B0.SUM (tuần 0)'!$A727)</f>
        <v>0</v>
      </c>
      <c r="N727" s="55">
        <f>SUMIFS('B0.4.OEM'!J:J,'B0.4.OEM'!A:A,'B0.SUM (tuần 0)'!$A727)</f>
        <v>0</v>
      </c>
      <c r="O727" s="55"/>
      <c r="P727" s="55">
        <f>SUMIFS('B0.8.Online'!J:J,'B0.8.Online'!A:A,'B0.SUM (tuần 0)'!$A727)</f>
        <v>0</v>
      </c>
      <c r="Q727" s="57">
        <f t="shared" si="62"/>
        <v>0</v>
      </c>
      <c r="R727" s="55"/>
      <c r="S727" s="55">
        <f>SUMIFS('B0.3.XK'!K:K,'B0.3.XK'!A:A,'B0.SUM (tuần 0)'!$A727)</f>
        <v>0</v>
      </c>
      <c r="T727" s="55"/>
      <c r="U727" s="55">
        <f>SUMIFS('B0.5.GT2'!K:K,'B0.5.GT2'!A:A,'B0.SUM (tuần 0)'!$A727)</f>
        <v>0</v>
      </c>
      <c r="V727" s="55">
        <f>SUMIFS('B0.4.OEM'!K:K,'B0.4.OEM'!A:A,'B0.SUM (tuần 0)'!$A727)</f>
        <v>0</v>
      </c>
      <c r="W727" s="55"/>
      <c r="X727" s="55">
        <f>SUMIFS('B0.8.Online'!K:K,'B0.8.Online'!A:A,'B0.SUM (tuần 0)'!$A727)</f>
        <v>0</v>
      </c>
      <c r="Y727" s="58">
        <f t="shared" si="63"/>
        <v>0</v>
      </c>
      <c r="Z727" s="55"/>
      <c r="AA727" s="55">
        <f>SUMIFS('B0.3.XK'!L:L,'B0.3.XK'!A:A,'B0.SUM (tuần 0)'!$A727)</f>
        <v>0</v>
      </c>
      <c r="AB727" s="55"/>
      <c r="AC727" s="55">
        <f>SUMIFS('B0.5.GT2'!L:L,'B0.5.GT2'!A:A,'B0.SUM (tuần 0)'!$A727)</f>
        <v>0</v>
      </c>
      <c r="AD727" s="55">
        <f>SUMIFS('B0.4.OEM'!L:L,'B0.4.OEM'!A:A,'B0.SUM (tuần 0)'!$A727)</f>
        <v>0</v>
      </c>
      <c r="AE727" s="55"/>
      <c r="AF727" s="55">
        <f>SUMIFS('B0.8.Online'!L:L,'B0.8.Online'!A:A,'B0.SUM (tuần 0)'!$A727)</f>
        <v>0</v>
      </c>
      <c r="AG727" s="59">
        <f t="shared" si="64"/>
        <v>50</v>
      </c>
      <c r="AH727" s="60"/>
      <c r="AI727" s="60">
        <f>SUMIFS('B0.3.XK'!M:M,'B0.3.XK'!A:A,'B0.SUM (tuần 0)'!$A727)</f>
        <v>0</v>
      </c>
      <c r="AJ727" s="60"/>
      <c r="AK727" s="60">
        <f>SUMIFS('B0.5.GT2'!M:M,'B0.5.GT2'!A:A,'B0.SUM (tuần 0)'!$A727)</f>
        <v>0</v>
      </c>
      <c r="AL727" s="55">
        <f>SUMIFS('B0.4.OEM'!M:M,'B0.4.OEM'!A:A,'B0.SUM (tuần 0)'!$A727)</f>
        <v>50</v>
      </c>
      <c r="AM727" s="60"/>
      <c r="AN727" s="60">
        <f>SUMIFS('B0.8.Online'!M:M,'B0.8.Online'!A:A,'B0.SUM (tuần 0)'!$A727)</f>
        <v>0</v>
      </c>
      <c r="AO727" s="61"/>
      <c r="AP727" s="1">
        <f>SUMIFS('B1.SUM (tuần 4)'!$I:$I,'B1.SUM (tuần 4)'!$A:$A,'B0.SUM (tuần 0)'!$A727)</f>
        <v>0</v>
      </c>
      <c r="AQ727" s="62">
        <f t="shared" si="65"/>
        <v>0</v>
      </c>
    </row>
    <row r="728" spans="1:43" ht="13.5" customHeight="1">
      <c r="A728" s="68" t="s">
        <v>1117</v>
      </c>
      <c r="B728" s="52" t="s">
        <v>1118</v>
      </c>
      <c r="C728" s="52"/>
      <c r="D728" s="52" t="s">
        <v>35</v>
      </c>
      <c r="E728" s="52" t="s">
        <v>58</v>
      </c>
      <c r="F728" s="52" t="s">
        <v>12</v>
      </c>
      <c r="G728" s="52"/>
      <c r="H728" s="52">
        <v>1923981</v>
      </c>
      <c r="I728" s="56">
        <f t="shared" si="61"/>
        <v>0</v>
      </c>
      <c r="J728" s="55"/>
      <c r="K728" s="55">
        <f>SUMIFS('B0.3.XK'!J:J,'B0.3.XK'!A:A,'B0.SUM (tuần 0)'!$A728)</f>
        <v>0</v>
      </c>
      <c r="L728" s="55"/>
      <c r="M728" s="55">
        <f>SUMIFS('B0.5.GT2'!K:K,'B0.5.GT2'!A:A,'B0.SUM (tuần 0)'!$A728)</f>
        <v>0</v>
      </c>
      <c r="N728" s="55">
        <f>SUMIFS('B0.4.OEM'!J:J,'B0.4.OEM'!A:A,'B0.SUM (tuần 0)'!$A728)</f>
        <v>0</v>
      </c>
      <c r="O728" s="55"/>
      <c r="P728" s="55">
        <f>SUMIFS('B0.8.Online'!J:J,'B0.8.Online'!A:A,'B0.SUM (tuần 0)'!$A728)</f>
        <v>0</v>
      </c>
      <c r="Q728" s="57">
        <f t="shared" si="62"/>
        <v>0</v>
      </c>
      <c r="R728" s="55"/>
      <c r="S728" s="55">
        <f>SUMIFS('B0.3.XK'!K:K,'B0.3.XK'!A:A,'B0.SUM (tuần 0)'!$A728)</f>
        <v>0</v>
      </c>
      <c r="T728" s="55"/>
      <c r="U728" s="55">
        <f>SUMIFS('B0.5.GT2'!K:K,'B0.5.GT2'!A:A,'B0.SUM (tuần 0)'!$A728)</f>
        <v>0</v>
      </c>
      <c r="V728" s="55">
        <f>SUMIFS('B0.4.OEM'!K:K,'B0.4.OEM'!A:A,'B0.SUM (tuần 0)'!$A728)</f>
        <v>0</v>
      </c>
      <c r="W728" s="55"/>
      <c r="X728" s="55">
        <f>SUMIFS('B0.8.Online'!K:K,'B0.8.Online'!A:A,'B0.SUM (tuần 0)'!$A728)</f>
        <v>0</v>
      </c>
      <c r="Y728" s="58">
        <f t="shared" si="63"/>
        <v>0</v>
      </c>
      <c r="Z728" s="55"/>
      <c r="AA728" s="55">
        <f>SUMIFS('B0.3.XK'!L:L,'B0.3.XK'!A:A,'B0.SUM (tuần 0)'!$A728)</f>
        <v>0</v>
      </c>
      <c r="AB728" s="55"/>
      <c r="AC728" s="55">
        <f>SUMIFS('B0.5.GT2'!L:L,'B0.5.GT2'!A:A,'B0.SUM (tuần 0)'!$A728)</f>
        <v>0</v>
      </c>
      <c r="AD728" s="55">
        <f>SUMIFS('B0.4.OEM'!L:L,'B0.4.OEM'!A:A,'B0.SUM (tuần 0)'!$A728)</f>
        <v>0</v>
      </c>
      <c r="AE728" s="55"/>
      <c r="AF728" s="55">
        <f>SUMIFS('B0.8.Online'!L:L,'B0.8.Online'!A:A,'B0.SUM (tuần 0)'!$A728)</f>
        <v>0</v>
      </c>
      <c r="AG728" s="59">
        <f t="shared" si="64"/>
        <v>0</v>
      </c>
      <c r="AH728" s="60"/>
      <c r="AI728" s="60">
        <f>SUMIFS('B0.3.XK'!M:M,'B0.3.XK'!A:A,'B0.SUM (tuần 0)'!$A728)</f>
        <v>0</v>
      </c>
      <c r="AJ728" s="60"/>
      <c r="AK728" s="60">
        <f>SUMIFS('B0.5.GT2'!M:M,'B0.5.GT2'!A:A,'B0.SUM (tuần 0)'!$A728)</f>
        <v>0</v>
      </c>
      <c r="AL728" s="55">
        <f>SUMIFS('B0.4.OEM'!M:M,'B0.4.OEM'!A:A,'B0.SUM (tuần 0)'!$A728)</f>
        <v>0</v>
      </c>
      <c r="AM728" s="60"/>
      <c r="AN728" s="60">
        <f>SUMIFS('B0.8.Online'!M:M,'B0.8.Online'!A:A,'B0.SUM (tuần 0)'!$A728)</f>
        <v>0</v>
      </c>
      <c r="AO728" s="61"/>
      <c r="AP728" s="1">
        <f>SUMIFS('B1.SUM (tuần 4)'!$I:$I,'B1.SUM (tuần 4)'!$A:$A,'B0.SUM (tuần 0)'!$A728)</f>
        <v>0</v>
      </c>
      <c r="AQ728" s="62">
        <f t="shared" si="65"/>
        <v>0</v>
      </c>
    </row>
    <row r="729" spans="1:43" ht="13.5" customHeight="1">
      <c r="A729" s="68" t="s">
        <v>1119</v>
      </c>
      <c r="B729" s="52" t="s">
        <v>1120</v>
      </c>
      <c r="C729" s="52"/>
      <c r="D729" s="52" t="s">
        <v>35</v>
      </c>
      <c r="E729" s="52" t="s">
        <v>58</v>
      </c>
      <c r="F729" s="52" t="s">
        <v>12</v>
      </c>
      <c r="G729" s="52"/>
      <c r="H729" s="52">
        <v>1430000</v>
      </c>
      <c r="I729" s="56">
        <f t="shared" si="61"/>
        <v>50</v>
      </c>
      <c r="J729" s="55"/>
      <c r="K729" s="55">
        <f>SUMIFS('B0.3.XK'!J:J,'B0.3.XK'!A:A,'B0.SUM (tuần 0)'!$A729)</f>
        <v>0</v>
      </c>
      <c r="L729" s="55"/>
      <c r="M729" s="55">
        <f>SUMIFS('B0.5.GT2'!K:K,'B0.5.GT2'!A:A,'B0.SUM (tuần 0)'!$A729)</f>
        <v>0</v>
      </c>
      <c r="N729" s="55">
        <f>SUMIFS('B0.4.OEM'!J:J,'B0.4.OEM'!A:A,'B0.SUM (tuần 0)'!$A729)</f>
        <v>50</v>
      </c>
      <c r="O729" s="55"/>
      <c r="P729" s="55">
        <f>SUMIFS('B0.8.Online'!J:J,'B0.8.Online'!A:A,'B0.SUM (tuần 0)'!$A729)</f>
        <v>0</v>
      </c>
      <c r="Q729" s="57">
        <f t="shared" si="62"/>
        <v>0</v>
      </c>
      <c r="R729" s="55"/>
      <c r="S729" s="55">
        <f>SUMIFS('B0.3.XK'!K:K,'B0.3.XK'!A:A,'B0.SUM (tuần 0)'!$A729)</f>
        <v>0</v>
      </c>
      <c r="T729" s="55"/>
      <c r="U729" s="55">
        <f>SUMIFS('B0.5.GT2'!K:K,'B0.5.GT2'!A:A,'B0.SUM (tuần 0)'!$A729)</f>
        <v>0</v>
      </c>
      <c r="V729" s="55">
        <f>SUMIFS('B0.4.OEM'!K:K,'B0.4.OEM'!A:A,'B0.SUM (tuần 0)'!$A729)</f>
        <v>0</v>
      </c>
      <c r="W729" s="55"/>
      <c r="X729" s="55">
        <f>SUMIFS('B0.8.Online'!K:K,'B0.8.Online'!A:A,'B0.SUM (tuần 0)'!$A729)</f>
        <v>0</v>
      </c>
      <c r="Y729" s="58">
        <f t="shared" si="63"/>
        <v>50</v>
      </c>
      <c r="Z729" s="55"/>
      <c r="AA729" s="55">
        <f>SUMIFS('B0.3.XK'!L:L,'B0.3.XK'!A:A,'B0.SUM (tuần 0)'!$A729)</f>
        <v>0</v>
      </c>
      <c r="AB729" s="55"/>
      <c r="AC729" s="55">
        <f>SUMIFS('B0.5.GT2'!L:L,'B0.5.GT2'!A:A,'B0.SUM (tuần 0)'!$A729)</f>
        <v>0</v>
      </c>
      <c r="AD729" s="55">
        <f>SUMIFS('B0.4.OEM'!L:L,'B0.4.OEM'!A:A,'B0.SUM (tuần 0)'!$A729)</f>
        <v>50</v>
      </c>
      <c r="AE729" s="55"/>
      <c r="AF729" s="55">
        <f>SUMIFS('B0.8.Online'!L:L,'B0.8.Online'!A:A,'B0.SUM (tuần 0)'!$A729)</f>
        <v>0</v>
      </c>
      <c r="AG729" s="59">
        <f t="shared" si="64"/>
        <v>0</v>
      </c>
      <c r="AH729" s="60"/>
      <c r="AI729" s="60">
        <f>SUMIFS('B0.3.XK'!M:M,'B0.3.XK'!A:A,'B0.SUM (tuần 0)'!$A729)</f>
        <v>0</v>
      </c>
      <c r="AJ729" s="60"/>
      <c r="AK729" s="60">
        <f>SUMIFS('B0.5.GT2'!M:M,'B0.5.GT2'!A:A,'B0.SUM (tuần 0)'!$A729)</f>
        <v>0</v>
      </c>
      <c r="AL729" s="55">
        <f>SUMIFS('B0.4.OEM'!M:M,'B0.4.OEM'!A:A,'B0.SUM (tuần 0)'!$A729)</f>
        <v>0</v>
      </c>
      <c r="AM729" s="60"/>
      <c r="AN729" s="60">
        <f>SUMIFS('B0.8.Online'!M:M,'B0.8.Online'!A:A,'B0.SUM (tuần 0)'!$A729)</f>
        <v>0</v>
      </c>
      <c r="AO729" s="61"/>
      <c r="AP729" s="1">
        <f>SUMIFS('B1.SUM (tuần 4)'!$I:$I,'B1.SUM (tuần 4)'!$A:$A,'B0.SUM (tuần 0)'!$A729)</f>
        <v>0</v>
      </c>
      <c r="AQ729" s="62">
        <f t="shared" si="65"/>
        <v>50</v>
      </c>
    </row>
    <row r="730" spans="1:43" ht="13.5" customHeight="1">
      <c r="A730" s="68" t="s">
        <v>1121</v>
      </c>
      <c r="B730" s="52" t="s">
        <v>1122</v>
      </c>
      <c r="C730" s="52"/>
      <c r="D730" s="52" t="s">
        <v>35</v>
      </c>
      <c r="E730" s="52" t="s">
        <v>58</v>
      </c>
      <c r="F730" s="52" t="s">
        <v>12</v>
      </c>
      <c r="G730" s="52"/>
      <c r="H730" s="52">
        <v>2356000</v>
      </c>
      <c r="I730" s="56">
        <f t="shared" si="61"/>
        <v>0</v>
      </c>
      <c r="J730" s="55"/>
      <c r="K730" s="55">
        <f>SUMIFS('B0.3.XK'!J:J,'B0.3.XK'!A:A,'B0.SUM (tuần 0)'!$A730)</f>
        <v>0</v>
      </c>
      <c r="L730" s="55"/>
      <c r="M730" s="55">
        <f>SUMIFS('B0.5.GT2'!K:K,'B0.5.GT2'!A:A,'B0.SUM (tuần 0)'!$A730)</f>
        <v>0</v>
      </c>
      <c r="N730" s="55">
        <f>SUMIFS('B0.4.OEM'!J:J,'B0.4.OEM'!A:A,'B0.SUM (tuần 0)'!$A730)</f>
        <v>0</v>
      </c>
      <c r="O730" s="55"/>
      <c r="P730" s="55">
        <f>SUMIFS('B0.8.Online'!J:J,'B0.8.Online'!A:A,'B0.SUM (tuần 0)'!$A730)</f>
        <v>0</v>
      </c>
      <c r="Q730" s="57">
        <f t="shared" si="62"/>
        <v>0</v>
      </c>
      <c r="R730" s="55"/>
      <c r="S730" s="55">
        <f>SUMIFS('B0.3.XK'!K:K,'B0.3.XK'!A:A,'B0.SUM (tuần 0)'!$A730)</f>
        <v>0</v>
      </c>
      <c r="T730" s="55"/>
      <c r="U730" s="55">
        <f>SUMIFS('B0.5.GT2'!K:K,'B0.5.GT2'!A:A,'B0.SUM (tuần 0)'!$A730)</f>
        <v>0</v>
      </c>
      <c r="V730" s="55">
        <f>SUMIFS('B0.4.OEM'!K:K,'B0.4.OEM'!A:A,'B0.SUM (tuần 0)'!$A730)</f>
        <v>0</v>
      </c>
      <c r="W730" s="55"/>
      <c r="X730" s="55">
        <f>SUMIFS('B0.8.Online'!K:K,'B0.8.Online'!A:A,'B0.SUM (tuần 0)'!$A730)</f>
        <v>0</v>
      </c>
      <c r="Y730" s="58">
        <f t="shared" si="63"/>
        <v>50</v>
      </c>
      <c r="Z730" s="55"/>
      <c r="AA730" s="55">
        <f>SUMIFS('B0.3.XK'!L:L,'B0.3.XK'!A:A,'B0.SUM (tuần 0)'!$A730)</f>
        <v>0</v>
      </c>
      <c r="AB730" s="55"/>
      <c r="AC730" s="55">
        <f>SUMIFS('B0.5.GT2'!L:L,'B0.5.GT2'!A:A,'B0.SUM (tuần 0)'!$A730)</f>
        <v>0</v>
      </c>
      <c r="AD730" s="55">
        <f>SUMIFS('B0.4.OEM'!L:L,'B0.4.OEM'!A:A,'B0.SUM (tuần 0)'!$A730)</f>
        <v>50</v>
      </c>
      <c r="AE730" s="55"/>
      <c r="AF730" s="55">
        <f>SUMIFS('B0.8.Online'!L:L,'B0.8.Online'!A:A,'B0.SUM (tuần 0)'!$A730)</f>
        <v>0</v>
      </c>
      <c r="AG730" s="59">
        <f t="shared" si="64"/>
        <v>0</v>
      </c>
      <c r="AH730" s="60"/>
      <c r="AI730" s="60">
        <f>SUMIFS('B0.3.XK'!M:M,'B0.3.XK'!A:A,'B0.SUM (tuần 0)'!$A730)</f>
        <v>0</v>
      </c>
      <c r="AJ730" s="60"/>
      <c r="AK730" s="60">
        <f>SUMIFS('B0.5.GT2'!M:M,'B0.5.GT2'!A:A,'B0.SUM (tuần 0)'!$A730)</f>
        <v>0</v>
      </c>
      <c r="AL730" s="55">
        <f>SUMIFS('B0.4.OEM'!M:M,'B0.4.OEM'!A:A,'B0.SUM (tuần 0)'!$A730)</f>
        <v>0</v>
      </c>
      <c r="AM730" s="60"/>
      <c r="AN730" s="60">
        <f>SUMIFS('B0.8.Online'!M:M,'B0.8.Online'!A:A,'B0.SUM (tuần 0)'!$A730)</f>
        <v>0</v>
      </c>
      <c r="AO730" s="61"/>
      <c r="AP730" s="1">
        <f>SUMIFS('B1.SUM (tuần 4)'!$I:$I,'B1.SUM (tuần 4)'!$A:$A,'B0.SUM (tuần 0)'!$A730)</f>
        <v>0</v>
      </c>
      <c r="AQ730" s="62">
        <f t="shared" si="65"/>
        <v>0</v>
      </c>
    </row>
    <row r="731" spans="1:43" ht="13.5" customHeight="1">
      <c r="A731" s="68" t="s">
        <v>1123</v>
      </c>
      <c r="B731" s="52" t="s">
        <v>1124</v>
      </c>
      <c r="C731" s="52"/>
      <c r="D731" s="52" t="s">
        <v>35</v>
      </c>
      <c r="E731" s="52" t="s">
        <v>58</v>
      </c>
      <c r="F731" s="52" t="s">
        <v>12</v>
      </c>
      <c r="G731" s="52"/>
      <c r="H731" s="52">
        <v>1200000</v>
      </c>
      <c r="I731" s="56">
        <f t="shared" si="61"/>
        <v>0</v>
      </c>
      <c r="J731" s="55"/>
      <c r="K731" s="55">
        <f>SUMIFS('B0.3.XK'!J:J,'B0.3.XK'!A:A,'B0.SUM (tuần 0)'!$A731)</f>
        <v>0</v>
      </c>
      <c r="L731" s="55"/>
      <c r="M731" s="55">
        <f>SUMIFS('B0.5.GT2'!K:K,'B0.5.GT2'!A:A,'B0.SUM (tuần 0)'!$A731)</f>
        <v>0</v>
      </c>
      <c r="N731" s="55">
        <f>SUMIFS('B0.4.OEM'!J:J,'B0.4.OEM'!A:A,'B0.SUM (tuần 0)'!$A731)</f>
        <v>0</v>
      </c>
      <c r="O731" s="55"/>
      <c r="P731" s="55">
        <f>SUMIFS('B0.8.Online'!J:J,'B0.8.Online'!A:A,'B0.SUM (tuần 0)'!$A731)</f>
        <v>0</v>
      </c>
      <c r="Q731" s="57">
        <f t="shared" si="62"/>
        <v>0</v>
      </c>
      <c r="R731" s="55"/>
      <c r="S731" s="55">
        <f>SUMIFS('B0.3.XK'!K:K,'B0.3.XK'!A:A,'B0.SUM (tuần 0)'!$A731)</f>
        <v>0</v>
      </c>
      <c r="T731" s="55"/>
      <c r="U731" s="55">
        <f>SUMIFS('B0.5.GT2'!K:K,'B0.5.GT2'!A:A,'B0.SUM (tuần 0)'!$A731)</f>
        <v>0</v>
      </c>
      <c r="V731" s="55">
        <f>SUMIFS('B0.4.OEM'!K:K,'B0.4.OEM'!A:A,'B0.SUM (tuần 0)'!$A731)</f>
        <v>0</v>
      </c>
      <c r="W731" s="55"/>
      <c r="X731" s="55">
        <f>SUMIFS('B0.8.Online'!K:K,'B0.8.Online'!A:A,'B0.SUM (tuần 0)'!$A731)</f>
        <v>0</v>
      </c>
      <c r="Y731" s="58">
        <f t="shared" si="63"/>
        <v>0</v>
      </c>
      <c r="Z731" s="55"/>
      <c r="AA731" s="55">
        <f>SUMIFS('B0.3.XK'!L:L,'B0.3.XK'!A:A,'B0.SUM (tuần 0)'!$A731)</f>
        <v>0</v>
      </c>
      <c r="AB731" s="55"/>
      <c r="AC731" s="55">
        <f>SUMIFS('B0.5.GT2'!L:L,'B0.5.GT2'!A:A,'B0.SUM (tuần 0)'!$A731)</f>
        <v>0</v>
      </c>
      <c r="AD731" s="55">
        <f>SUMIFS('B0.4.OEM'!L:L,'B0.4.OEM'!A:A,'B0.SUM (tuần 0)'!$A731)</f>
        <v>0</v>
      </c>
      <c r="AE731" s="55"/>
      <c r="AF731" s="55">
        <f>SUMIFS('B0.8.Online'!L:L,'B0.8.Online'!A:A,'B0.SUM (tuần 0)'!$A731)</f>
        <v>0</v>
      </c>
      <c r="AG731" s="59">
        <f t="shared" si="64"/>
        <v>0</v>
      </c>
      <c r="AH731" s="60"/>
      <c r="AI731" s="60">
        <f>SUMIFS('B0.3.XK'!M:M,'B0.3.XK'!A:A,'B0.SUM (tuần 0)'!$A731)</f>
        <v>0</v>
      </c>
      <c r="AJ731" s="60"/>
      <c r="AK731" s="60">
        <f>SUMIFS('B0.5.GT2'!M:M,'B0.5.GT2'!A:A,'B0.SUM (tuần 0)'!$A731)</f>
        <v>0</v>
      </c>
      <c r="AL731" s="55">
        <f>SUMIFS('B0.4.OEM'!M:M,'B0.4.OEM'!A:A,'B0.SUM (tuần 0)'!$A731)</f>
        <v>0</v>
      </c>
      <c r="AM731" s="60"/>
      <c r="AN731" s="60">
        <f>SUMIFS('B0.8.Online'!M:M,'B0.8.Online'!A:A,'B0.SUM (tuần 0)'!$A731)</f>
        <v>0</v>
      </c>
      <c r="AO731" s="61"/>
      <c r="AP731" s="1">
        <f>SUMIFS('B1.SUM (tuần 4)'!$I:$I,'B1.SUM (tuần 4)'!$A:$A,'B0.SUM (tuần 0)'!$A731)</f>
        <v>0</v>
      </c>
      <c r="AQ731" s="62">
        <f t="shared" si="65"/>
        <v>0</v>
      </c>
    </row>
    <row r="732" spans="1:43" ht="13.5" customHeight="1">
      <c r="A732" s="68" t="s">
        <v>1125</v>
      </c>
      <c r="B732" s="52" t="s">
        <v>1126</v>
      </c>
      <c r="C732" s="52"/>
      <c r="D732" s="52" t="s">
        <v>35</v>
      </c>
      <c r="E732" s="52" t="s">
        <v>58</v>
      </c>
      <c r="F732" s="52" t="s">
        <v>12</v>
      </c>
      <c r="G732" s="52"/>
      <c r="H732" s="52">
        <v>1859994</v>
      </c>
      <c r="I732" s="56">
        <f t="shared" si="61"/>
        <v>0</v>
      </c>
      <c r="J732" s="55"/>
      <c r="K732" s="55">
        <f>SUMIFS('B0.3.XK'!J:J,'B0.3.XK'!A:A,'B0.SUM (tuần 0)'!$A732)</f>
        <v>0</v>
      </c>
      <c r="L732" s="55"/>
      <c r="M732" s="55">
        <f>SUMIFS('B0.5.GT2'!K:K,'B0.5.GT2'!A:A,'B0.SUM (tuần 0)'!$A732)</f>
        <v>0</v>
      </c>
      <c r="N732" s="55">
        <f>SUMIFS('B0.4.OEM'!J:J,'B0.4.OEM'!A:A,'B0.SUM (tuần 0)'!$A732)</f>
        <v>0</v>
      </c>
      <c r="O732" s="55"/>
      <c r="P732" s="55">
        <f>SUMIFS('B0.8.Online'!J:J,'B0.8.Online'!A:A,'B0.SUM (tuần 0)'!$A732)</f>
        <v>0</v>
      </c>
      <c r="Q732" s="57">
        <f t="shared" si="62"/>
        <v>0</v>
      </c>
      <c r="R732" s="55"/>
      <c r="S732" s="55">
        <f>SUMIFS('B0.3.XK'!K:K,'B0.3.XK'!A:A,'B0.SUM (tuần 0)'!$A732)</f>
        <v>0</v>
      </c>
      <c r="T732" s="55"/>
      <c r="U732" s="55">
        <f>SUMIFS('B0.5.GT2'!K:K,'B0.5.GT2'!A:A,'B0.SUM (tuần 0)'!$A732)</f>
        <v>0</v>
      </c>
      <c r="V732" s="55">
        <f>SUMIFS('B0.4.OEM'!K:K,'B0.4.OEM'!A:A,'B0.SUM (tuần 0)'!$A732)</f>
        <v>0</v>
      </c>
      <c r="W732" s="55"/>
      <c r="X732" s="55">
        <f>SUMIFS('B0.8.Online'!K:K,'B0.8.Online'!A:A,'B0.SUM (tuần 0)'!$A732)</f>
        <v>0</v>
      </c>
      <c r="Y732" s="58">
        <f t="shared" si="63"/>
        <v>0</v>
      </c>
      <c r="Z732" s="55"/>
      <c r="AA732" s="55">
        <f>SUMIFS('B0.3.XK'!L:L,'B0.3.XK'!A:A,'B0.SUM (tuần 0)'!$A732)</f>
        <v>0</v>
      </c>
      <c r="AB732" s="55"/>
      <c r="AC732" s="55">
        <f>SUMIFS('B0.5.GT2'!L:L,'B0.5.GT2'!A:A,'B0.SUM (tuần 0)'!$A732)</f>
        <v>0</v>
      </c>
      <c r="AD732" s="55">
        <f>SUMIFS('B0.4.OEM'!L:L,'B0.4.OEM'!A:A,'B0.SUM (tuần 0)'!$A732)</f>
        <v>0</v>
      </c>
      <c r="AE732" s="55"/>
      <c r="AF732" s="55">
        <f>SUMIFS('B0.8.Online'!L:L,'B0.8.Online'!A:A,'B0.SUM (tuần 0)'!$A732)</f>
        <v>0</v>
      </c>
      <c r="AG732" s="59">
        <f t="shared" si="64"/>
        <v>0</v>
      </c>
      <c r="AH732" s="60"/>
      <c r="AI732" s="60">
        <f>SUMIFS('B0.3.XK'!M:M,'B0.3.XK'!A:A,'B0.SUM (tuần 0)'!$A732)</f>
        <v>0</v>
      </c>
      <c r="AJ732" s="60"/>
      <c r="AK732" s="60">
        <f>SUMIFS('B0.5.GT2'!M:M,'B0.5.GT2'!A:A,'B0.SUM (tuần 0)'!$A732)</f>
        <v>0</v>
      </c>
      <c r="AL732" s="55">
        <f>SUMIFS('B0.4.OEM'!M:M,'B0.4.OEM'!A:A,'B0.SUM (tuần 0)'!$A732)</f>
        <v>0</v>
      </c>
      <c r="AM732" s="60"/>
      <c r="AN732" s="60">
        <f>SUMIFS('B0.8.Online'!M:M,'B0.8.Online'!A:A,'B0.SUM (tuần 0)'!$A732)</f>
        <v>0</v>
      </c>
      <c r="AO732" s="61"/>
      <c r="AP732" s="1">
        <f>SUMIFS('B1.SUM (tuần 4)'!$I:$I,'B1.SUM (tuần 4)'!$A:$A,'B0.SUM (tuần 0)'!$A732)</f>
        <v>0</v>
      </c>
      <c r="AQ732" s="62">
        <f t="shared" si="65"/>
        <v>0</v>
      </c>
    </row>
    <row r="733" spans="1:43" ht="13.5" customHeight="1">
      <c r="A733" s="68" t="s">
        <v>1127</v>
      </c>
      <c r="B733" s="52" t="s">
        <v>1128</v>
      </c>
      <c r="C733" s="52"/>
      <c r="D733" s="52" t="s">
        <v>35</v>
      </c>
      <c r="E733" s="52" t="s">
        <v>58</v>
      </c>
      <c r="F733" s="52" t="s">
        <v>12</v>
      </c>
      <c r="G733" s="52"/>
      <c r="H733" s="52">
        <v>1849995</v>
      </c>
      <c r="I733" s="56">
        <f t="shared" si="61"/>
        <v>0</v>
      </c>
      <c r="J733" s="55"/>
      <c r="K733" s="55">
        <f>SUMIFS('B0.3.XK'!J:J,'B0.3.XK'!A:A,'B0.SUM (tuần 0)'!$A733)</f>
        <v>0</v>
      </c>
      <c r="L733" s="55"/>
      <c r="M733" s="55">
        <f>SUMIFS('B0.5.GT2'!K:K,'B0.5.GT2'!A:A,'B0.SUM (tuần 0)'!$A733)</f>
        <v>0</v>
      </c>
      <c r="N733" s="55">
        <f>SUMIFS('B0.4.OEM'!J:J,'B0.4.OEM'!A:A,'B0.SUM (tuần 0)'!$A733)</f>
        <v>0</v>
      </c>
      <c r="O733" s="55"/>
      <c r="P733" s="55">
        <f>SUMIFS('B0.8.Online'!J:J,'B0.8.Online'!A:A,'B0.SUM (tuần 0)'!$A733)</f>
        <v>0</v>
      </c>
      <c r="Q733" s="57">
        <f t="shared" si="62"/>
        <v>0</v>
      </c>
      <c r="R733" s="55"/>
      <c r="S733" s="55">
        <f>SUMIFS('B0.3.XK'!K:K,'B0.3.XK'!A:A,'B0.SUM (tuần 0)'!$A733)</f>
        <v>0</v>
      </c>
      <c r="T733" s="55"/>
      <c r="U733" s="55">
        <f>SUMIFS('B0.5.GT2'!K:K,'B0.5.GT2'!A:A,'B0.SUM (tuần 0)'!$A733)</f>
        <v>0</v>
      </c>
      <c r="V733" s="55">
        <f>SUMIFS('B0.4.OEM'!K:K,'B0.4.OEM'!A:A,'B0.SUM (tuần 0)'!$A733)</f>
        <v>0</v>
      </c>
      <c r="W733" s="55"/>
      <c r="X733" s="55">
        <f>SUMIFS('B0.8.Online'!K:K,'B0.8.Online'!A:A,'B0.SUM (tuần 0)'!$A733)</f>
        <v>0</v>
      </c>
      <c r="Y733" s="58">
        <f t="shared" si="63"/>
        <v>50</v>
      </c>
      <c r="Z733" s="55"/>
      <c r="AA733" s="55">
        <f>SUMIFS('B0.3.XK'!L:L,'B0.3.XK'!A:A,'B0.SUM (tuần 0)'!$A733)</f>
        <v>0</v>
      </c>
      <c r="AB733" s="55"/>
      <c r="AC733" s="55">
        <f>SUMIFS('B0.5.GT2'!L:L,'B0.5.GT2'!A:A,'B0.SUM (tuần 0)'!$A733)</f>
        <v>0</v>
      </c>
      <c r="AD733" s="55">
        <f>SUMIFS('B0.4.OEM'!L:L,'B0.4.OEM'!A:A,'B0.SUM (tuần 0)'!$A733)</f>
        <v>50</v>
      </c>
      <c r="AE733" s="55"/>
      <c r="AF733" s="55">
        <f>SUMIFS('B0.8.Online'!L:L,'B0.8.Online'!A:A,'B0.SUM (tuần 0)'!$A733)</f>
        <v>0</v>
      </c>
      <c r="AG733" s="59">
        <f t="shared" si="64"/>
        <v>0</v>
      </c>
      <c r="AH733" s="60"/>
      <c r="AI733" s="60">
        <f>SUMIFS('B0.3.XK'!M:M,'B0.3.XK'!A:A,'B0.SUM (tuần 0)'!$A733)</f>
        <v>0</v>
      </c>
      <c r="AJ733" s="60"/>
      <c r="AK733" s="60">
        <f>SUMIFS('B0.5.GT2'!M:M,'B0.5.GT2'!A:A,'B0.SUM (tuần 0)'!$A733)</f>
        <v>0</v>
      </c>
      <c r="AL733" s="55">
        <f>SUMIFS('B0.4.OEM'!M:M,'B0.4.OEM'!A:A,'B0.SUM (tuần 0)'!$A733)</f>
        <v>0</v>
      </c>
      <c r="AM733" s="60"/>
      <c r="AN733" s="60">
        <f>SUMIFS('B0.8.Online'!M:M,'B0.8.Online'!A:A,'B0.SUM (tuần 0)'!$A733)</f>
        <v>0</v>
      </c>
      <c r="AO733" s="61"/>
      <c r="AP733" s="1">
        <f>SUMIFS('B1.SUM (tuần 4)'!$I:$I,'B1.SUM (tuần 4)'!$A:$A,'B0.SUM (tuần 0)'!$A733)</f>
        <v>0</v>
      </c>
      <c r="AQ733" s="62">
        <f t="shared" si="65"/>
        <v>0</v>
      </c>
    </row>
    <row r="734" spans="1:43" ht="13.5" customHeight="1">
      <c r="A734" s="68" t="s">
        <v>1129</v>
      </c>
      <c r="B734" s="52" t="s">
        <v>1130</v>
      </c>
      <c r="C734" s="52"/>
      <c r="D734" s="52" t="s">
        <v>35</v>
      </c>
      <c r="E734" s="52" t="s">
        <v>58</v>
      </c>
      <c r="F734" s="52" t="s">
        <v>12</v>
      </c>
      <c r="G734" s="52"/>
      <c r="H734" s="52">
        <v>2462963</v>
      </c>
      <c r="I734" s="56">
        <f t="shared" si="61"/>
        <v>100</v>
      </c>
      <c r="J734" s="55"/>
      <c r="K734" s="55">
        <f>SUMIFS('B0.3.XK'!J:J,'B0.3.XK'!A:A,'B0.SUM (tuần 0)'!$A734)</f>
        <v>0</v>
      </c>
      <c r="L734" s="55"/>
      <c r="M734" s="55">
        <f>SUMIFS('B0.5.GT2'!K:K,'B0.5.GT2'!A:A,'B0.SUM (tuần 0)'!$A734)</f>
        <v>0</v>
      </c>
      <c r="N734" s="55">
        <f>SUMIFS('B0.4.OEM'!J:J,'B0.4.OEM'!A:A,'B0.SUM (tuần 0)'!$A734)</f>
        <v>100</v>
      </c>
      <c r="O734" s="55"/>
      <c r="P734" s="55">
        <f>SUMIFS('B0.8.Online'!J:J,'B0.8.Online'!A:A,'B0.SUM (tuần 0)'!$A734)</f>
        <v>0</v>
      </c>
      <c r="Q734" s="57">
        <f t="shared" si="62"/>
        <v>100</v>
      </c>
      <c r="R734" s="55"/>
      <c r="S734" s="55">
        <f>SUMIFS('B0.3.XK'!K:K,'B0.3.XK'!A:A,'B0.SUM (tuần 0)'!$A734)</f>
        <v>0</v>
      </c>
      <c r="T734" s="55"/>
      <c r="U734" s="55">
        <f>SUMIFS('B0.5.GT2'!K:K,'B0.5.GT2'!A:A,'B0.SUM (tuần 0)'!$A734)</f>
        <v>0</v>
      </c>
      <c r="V734" s="55">
        <f>SUMIFS('B0.4.OEM'!K:K,'B0.4.OEM'!A:A,'B0.SUM (tuần 0)'!$A734)</f>
        <v>100</v>
      </c>
      <c r="W734" s="55"/>
      <c r="X734" s="55">
        <f>SUMIFS('B0.8.Online'!K:K,'B0.8.Online'!A:A,'B0.SUM (tuần 0)'!$A734)</f>
        <v>0</v>
      </c>
      <c r="Y734" s="58">
        <f t="shared" si="63"/>
        <v>100</v>
      </c>
      <c r="Z734" s="55"/>
      <c r="AA734" s="55">
        <f>SUMIFS('B0.3.XK'!L:L,'B0.3.XK'!A:A,'B0.SUM (tuần 0)'!$A734)</f>
        <v>0</v>
      </c>
      <c r="AB734" s="55"/>
      <c r="AC734" s="55">
        <f>SUMIFS('B0.5.GT2'!L:L,'B0.5.GT2'!A:A,'B0.SUM (tuần 0)'!$A734)</f>
        <v>0</v>
      </c>
      <c r="AD734" s="55">
        <f>SUMIFS('B0.4.OEM'!L:L,'B0.4.OEM'!A:A,'B0.SUM (tuần 0)'!$A734)</f>
        <v>100</v>
      </c>
      <c r="AE734" s="55"/>
      <c r="AF734" s="55">
        <f>SUMIFS('B0.8.Online'!L:L,'B0.8.Online'!A:A,'B0.SUM (tuần 0)'!$A734)</f>
        <v>0</v>
      </c>
      <c r="AG734" s="59">
        <f t="shared" si="64"/>
        <v>100</v>
      </c>
      <c r="AH734" s="60"/>
      <c r="AI734" s="60">
        <f>SUMIFS('B0.3.XK'!M:M,'B0.3.XK'!A:A,'B0.SUM (tuần 0)'!$A734)</f>
        <v>0</v>
      </c>
      <c r="AJ734" s="60"/>
      <c r="AK734" s="60">
        <f>SUMIFS('B0.5.GT2'!M:M,'B0.5.GT2'!A:A,'B0.SUM (tuần 0)'!$A734)</f>
        <v>0</v>
      </c>
      <c r="AL734" s="55">
        <f>SUMIFS('B0.4.OEM'!M:M,'B0.4.OEM'!A:A,'B0.SUM (tuần 0)'!$A734)</f>
        <v>100</v>
      </c>
      <c r="AM734" s="60"/>
      <c r="AN734" s="60">
        <f>SUMIFS('B0.8.Online'!M:M,'B0.8.Online'!A:A,'B0.SUM (tuần 0)'!$A734)</f>
        <v>0</v>
      </c>
      <c r="AO734" s="61"/>
      <c r="AP734" s="1">
        <f>SUMIFS('B1.SUM (tuần 4)'!$I:$I,'B1.SUM (tuần 4)'!$A:$A,'B0.SUM (tuần 0)'!$A734)</f>
        <v>0</v>
      </c>
      <c r="AQ734" s="62">
        <f t="shared" si="65"/>
        <v>100</v>
      </c>
    </row>
    <row r="735" spans="1:43" ht="13.5" customHeight="1">
      <c r="A735" s="68" t="s">
        <v>1131</v>
      </c>
      <c r="B735" s="52" t="s">
        <v>1132</v>
      </c>
      <c r="C735" s="52"/>
      <c r="D735" s="52" t="s">
        <v>35</v>
      </c>
      <c r="E735" s="52" t="s">
        <v>58</v>
      </c>
      <c r="F735" s="52" t="s">
        <v>12</v>
      </c>
      <c r="G735" s="52"/>
      <c r="H735" s="52">
        <v>1929998</v>
      </c>
      <c r="I735" s="56">
        <f t="shared" si="61"/>
        <v>0</v>
      </c>
      <c r="J735" s="55"/>
      <c r="K735" s="55">
        <f>SUMIFS('B0.3.XK'!J:J,'B0.3.XK'!A:A,'B0.SUM (tuần 0)'!$A735)</f>
        <v>0</v>
      </c>
      <c r="L735" s="55"/>
      <c r="M735" s="55">
        <f>SUMIFS('B0.5.GT2'!K:K,'B0.5.GT2'!A:A,'B0.SUM (tuần 0)'!$A735)</f>
        <v>0</v>
      </c>
      <c r="N735" s="55">
        <f>SUMIFS('B0.4.OEM'!J:J,'B0.4.OEM'!A:A,'B0.SUM (tuần 0)'!$A735)</f>
        <v>0</v>
      </c>
      <c r="O735" s="55"/>
      <c r="P735" s="55">
        <f>SUMIFS('B0.8.Online'!J:J,'B0.8.Online'!A:A,'B0.SUM (tuần 0)'!$A735)</f>
        <v>0</v>
      </c>
      <c r="Q735" s="57">
        <f t="shared" si="62"/>
        <v>0</v>
      </c>
      <c r="R735" s="55"/>
      <c r="S735" s="55">
        <f>SUMIFS('B0.3.XK'!K:K,'B0.3.XK'!A:A,'B0.SUM (tuần 0)'!$A735)</f>
        <v>0</v>
      </c>
      <c r="T735" s="55"/>
      <c r="U735" s="55">
        <f>SUMIFS('B0.5.GT2'!K:K,'B0.5.GT2'!A:A,'B0.SUM (tuần 0)'!$A735)</f>
        <v>0</v>
      </c>
      <c r="V735" s="55">
        <f>SUMIFS('B0.4.OEM'!K:K,'B0.4.OEM'!A:A,'B0.SUM (tuần 0)'!$A735)</f>
        <v>0</v>
      </c>
      <c r="W735" s="55"/>
      <c r="X735" s="55">
        <f>SUMIFS('B0.8.Online'!K:K,'B0.8.Online'!A:A,'B0.SUM (tuần 0)'!$A735)</f>
        <v>0</v>
      </c>
      <c r="Y735" s="58">
        <f t="shared" si="63"/>
        <v>0</v>
      </c>
      <c r="Z735" s="55"/>
      <c r="AA735" s="55">
        <f>SUMIFS('B0.3.XK'!L:L,'B0.3.XK'!A:A,'B0.SUM (tuần 0)'!$A735)</f>
        <v>0</v>
      </c>
      <c r="AB735" s="55"/>
      <c r="AC735" s="55">
        <f>SUMIFS('B0.5.GT2'!L:L,'B0.5.GT2'!A:A,'B0.SUM (tuần 0)'!$A735)</f>
        <v>0</v>
      </c>
      <c r="AD735" s="55">
        <f>SUMIFS('B0.4.OEM'!L:L,'B0.4.OEM'!A:A,'B0.SUM (tuần 0)'!$A735)</f>
        <v>0</v>
      </c>
      <c r="AE735" s="55"/>
      <c r="AF735" s="55">
        <f>SUMIFS('B0.8.Online'!L:L,'B0.8.Online'!A:A,'B0.SUM (tuần 0)'!$A735)</f>
        <v>0</v>
      </c>
      <c r="AG735" s="59">
        <f t="shared" si="64"/>
        <v>0</v>
      </c>
      <c r="AH735" s="60"/>
      <c r="AI735" s="60">
        <f>SUMIFS('B0.3.XK'!M:M,'B0.3.XK'!A:A,'B0.SUM (tuần 0)'!$A735)</f>
        <v>0</v>
      </c>
      <c r="AJ735" s="60"/>
      <c r="AK735" s="60">
        <f>SUMIFS('B0.5.GT2'!M:M,'B0.5.GT2'!A:A,'B0.SUM (tuần 0)'!$A735)</f>
        <v>0</v>
      </c>
      <c r="AL735" s="55">
        <f>SUMIFS('B0.4.OEM'!M:M,'B0.4.OEM'!A:A,'B0.SUM (tuần 0)'!$A735)</f>
        <v>0</v>
      </c>
      <c r="AM735" s="60"/>
      <c r="AN735" s="60">
        <f>SUMIFS('B0.8.Online'!M:M,'B0.8.Online'!A:A,'B0.SUM (tuần 0)'!$A735)</f>
        <v>0</v>
      </c>
      <c r="AO735" s="61"/>
      <c r="AP735" s="1">
        <f>SUMIFS('B1.SUM (tuần 4)'!$I:$I,'B1.SUM (tuần 4)'!$A:$A,'B0.SUM (tuần 0)'!$A735)</f>
        <v>0</v>
      </c>
      <c r="AQ735" s="62">
        <f t="shared" si="65"/>
        <v>0</v>
      </c>
    </row>
    <row r="736" spans="1:43" ht="13.5" customHeight="1">
      <c r="A736" s="68" t="s">
        <v>1133</v>
      </c>
      <c r="B736" s="52" t="s">
        <v>1134</v>
      </c>
      <c r="C736" s="52"/>
      <c r="D736" s="52" t="s">
        <v>35</v>
      </c>
      <c r="E736" s="52" t="s">
        <v>58</v>
      </c>
      <c r="F736" s="52" t="s">
        <v>12</v>
      </c>
      <c r="G736" s="52"/>
      <c r="H736" s="52">
        <v>2010001</v>
      </c>
      <c r="I736" s="56">
        <f t="shared" si="61"/>
        <v>0</v>
      </c>
      <c r="J736" s="55"/>
      <c r="K736" s="55">
        <f>SUMIFS('B0.3.XK'!J:J,'B0.3.XK'!A:A,'B0.SUM (tuần 0)'!$A736)</f>
        <v>0</v>
      </c>
      <c r="L736" s="55"/>
      <c r="M736" s="55">
        <f>SUMIFS('B0.5.GT2'!K:K,'B0.5.GT2'!A:A,'B0.SUM (tuần 0)'!$A736)</f>
        <v>0</v>
      </c>
      <c r="N736" s="55">
        <f>SUMIFS('B0.4.OEM'!J:J,'B0.4.OEM'!A:A,'B0.SUM (tuần 0)'!$A736)</f>
        <v>0</v>
      </c>
      <c r="O736" s="55"/>
      <c r="P736" s="55">
        <f>SUMIFS('B0.8.Online'!J:J,'B0.8.Online'!A:A,'B0.SUM (tuần 0)'!$A736)</f>
        <v>0</v>
      </c>
      <c r="Q736" s="57">
        <f t="shared" si="62"/>
        <v>0</v>
      </c>
      <c r="R736" s="55"/>
      <c r="S736" s="55">
        <f>SUMIFS('B0.3.XK'!K:K,'B0.3.XK'!A:A,'B0.SUM (tuần 0)'!$A736)</f>
        <v>0</v>
      </c>
      <c r="T736" s="55"/>
      <c r="U736" s="55">
        <f>SUMIFS('B0.5.GT2'!K:K,'B0.5.GT2'!A:A,'B0.SUM (tuần 0)'!$A736)</f>
        <v>0</v>
      </c>
      <c r="V736" s="55">
        <f>SUMIFS('B0.4.OEM'!K:K,'B0.4.OEM'!A:A,'B0.SUM (tuần 0)'!$A736)</f>
        <v>0</v>
      </c>
      <c r="W736" s="55"/>
      <c r="X736" s="55">
        <f>SUMIFS('B0.8.Online'!K:K,'B0.8.Online'!A:A,'B0.SUM (tuần 0)'!$A736)</f>
        <v>0</v>
      </c>
      <c r="Y736" s="58">
        <f t="shared" si="63"/>
        <v>0</v>
      </c>
      <c r="Z736" s="55"/>
      <c r="AA736" s="55">
        <f>SUMIFS('B0.3.XK'!L:L,'B0.3.XK'!A:A,'B0.SUM (tuần 0)'!$A736)</f>
        <v>0</v>
      </c>
      <c r="AB736" s="55"/>
      <c r="AC736" s="55">
        <f>SUMIFS('B0.5.GT2'!L:L,'B0.5.GT2'!A:A,'B0.SUM (tuần 0)'!$A736)</f>
        <v>0</v>
      </c>
      <c r="AD736" s="55">
        <f>SUMIFS('B0.4.OEM'!L:L,'B0.4.OEM'!A:A,'B0.SUM (tuần 0)'!$A736)</f>
        <v>0</v>
      </c>
      <c r="AE736" s="55"/>
      <c r="AF736" s="55">
        <f>SUMIFS('B0.8.Online'!L:L,'B0.8.Online'!A:A,'B0.SUM (tuần 0)'!$A736)</f>
        <v>0</v>
      </c>
      <c r="AG736" s="59">
        <f t="shared" si="64"/>
        <v>0</v>
      </c>
      <c r="AH736" s="60"/>
      <c r="AI736" s="60">
        <f>SUMIFS('B0.3.XK'!M:M,'B0.3.XK'!A:A,'B0.SUM (tuần 0)'!$A736)</f>
        <v>0</v>
      </c>
      <c r="AJ736" s="60"/>
      <c r="AK736" s="60">
        <f>SUMIFS('B0.5.GT2'!M:M,'B0.5.GT2'!A:A,'B0.SUM (tuần 0)'!$A736)</f>
        <v>0</v>
      </c>
      <c r="AL736" s="55">
        <f>SUMIFS('B0.4.OEM'!M:M,'B0.4.OEM'!A:A,'B0.SUM (tuần 0)'!$A736)</f>
        <v>0</v>
      </c>
      <c r="AM736" s="60"/>
      <c r="AN736" s="60">
        <f>SUMIFS('B0.8.Online'!M:M,'B0.8.Online'!A:A,'B0.SUM (tuần 0)'!$A736)</f>
        <v>0</v>
      </c>
      <c r="AO736" s="61"/>
      <c r="AP736" s="1">
        <f>SUMIFS('B1.SUM (tuần 4)'!$I:$I,'B1.SUM (tuần 4)'!$A:$A,'B0.SUM (tuần 0)'!$A736)</f>
        <v>0</v>
      </c>
      <c r="AQ736" s="62">
        <f t="shared" si="65"/>
        <v>0</v>
      </c>
    </row>
    <row r="737" spans="1:43" ht="13.5" customHeight="1">
      <c r="A737" s="68" t="s">
        <v>1135</v>
      </c>
      <c r="B737" s="52" t="s">
        <v>1136</v>
      </c>
      <c r="C737" s="52"/>
      <c r="D737" s="52" t="s">
        <v>35</v>
      </c>
      <c r="E737" s="52" t="s">
        <v>72</v>
      </c>
      <c r="F737" s="52" t="s">
        <v>12</v>
      </c>
      <c r="G737" s="52"/>
      <c r="H737" s="52">
        <v>2116667</v>
      </c>
      <c r="I737" s="56">
        <f t="shared" si="61"/>
        <v>50</v>
      </c>
      <c r="J737" s="55"/>
      <c r="K737" s="55">
        <f>SUMIFS('B0.3.XK'!J:J,'B0.3.XK'!A:A,'B0.SUM (tuần 0)'!$A737)</f>
        <v>0</v>
      </c>
      <c r="L737" s="55"/>
      <c r="M737" s="55">
        <f>SUMIFS('B0.5.GT2'!K:K,'B0.5.GT2'!A:A,'B0.SUM (tuần 0)'!$A737)</f>
        <v>0</v>
      </c>
      <c r="N737" s="55">
        <f>SUMIFS('B0.4.OEM'!J:J,'B0.4.OEM'!A:A,'B0.SUM (tuần 0)'!$A737)</f>
        <v>50</v>
      </c>
      <c r="O737" s="55"/>
      <c r="P737" s="55">
        <f>SUMIFS('B0.8.Online'!J:J,'B0.8.Online'!A:A,'B0.SUM (tuần 0)'!$A737)</f>
        <v>0</v>
      </c>
      <c r="Q737" s="57">
        <f t="shared" si="62"/>
        <v>50</v>
      </c>
      <c r="R737" s="55"/>
      <c r="S737" s="55">
        <f>SUMIFS('B0.3.XK'!K:K,'B0.3.XK'!A:A,'B0.SUM (tuần 0)'!$A737)</f>
        <v>0</v>
      </c>
      <c r="T737" s="55"/>
      <c r="U737" s="55">
        <f>SUMIFS('B0.5.GT2'!K:K,'B0.5.GT2'!A:A,'B0.SUM (tuần 0)'!$A737)</f>
        <v>0</v>
      </c>
      <c r="V737" s="55">
        <f>SUMIFS('B0.4.OEM'!K:K,'B0.4.OEM'!A:A,'B0.SUM (tuần 0)'!$A737)</f>
        <v>50</v>
      </c>
      <c r="W737" s="55"/>
      <c r="X737" s="55">
        <f>SUMIFS('B0.8.Online'!K:K,'B0.8.Online'!A:A,'B0.SUM (tuần 0)'!$A737)</f>
        <v>0</v>
      </c>
      <c r="Y737" s="58">
        <f t="shared" si="63"/>
        <v>50</v>
      </c>
      <c r="Z737" s="55"/>
      <c r="AA737" s="55">
        <f>SUMIFS('B0.3.XK'!L:L,'B0.3.XK'!A:A,'B0.SUM (tuần 0)'!$A737)</f>
        <v>0</v>
      </c>
      <c r="AB737" s="55"/>
      <c r="AC737" s="55">
        <f>SUMIFS('B0.5.GT2'!L:L,'B0.5.GT2'!A:A,'B0.SUM (tuần 0)'!$A737)</f>
        <v>0</v>
      </c>
      <c r="AD737" s="55">
        <f>SUMIFS('B0.4.OEM'!L:L,'B0.4.OEM'!A:A,'B0.SUM (tuần 0)'!$A737)</f>
        <v>50</v>
      </c>
      <c r="AE737" s="55"/>
      <c r="AF737" s="55">
        <f>SUMIFS('B0.8.Online'!L:L,'B0.8.Online'!A:A,'B0.SUM (tuần 0)'!$A737)</f>
        <v>0</v>
      </c>
      <c r="AG737" s="59">
        <f t="shared" si="64"/>
        <v>100</v>
      </c>
      <c r="AH737" s="60"/>
      <c r="AI737" s="60">
        <f>SUMIFS('B0.3.XK'!M:M,'B0.3.XK'!A:A,'B0.SUM (tuần 0)'!$A737)</f>
        <v>0</v>
      </c>
      <c r="AJ737" s="60"/>
      <c r="AK737" s="60">
        <f>SUMIFS('B0.5.GT2'!M:M,'B0.5.GT2'!A:A,'B0.SUM (tuần 0)'!$A737)</f>
        <v>0</v>
      </c>
      <c r="AL737" s="55">
        <f>SUMIFS('B0.4.OEM'!M:M,'B0.4.OEM'!A:A,'B0.SUM (tuần 0)'!$A737)</f>
        <v>100</v>
      </c>
      <c r="AM737" s="60"/>
      <c r="AN737" s="60">
        <f>SUMIFS('B0.8.Online'!M:M,'B0.8.Online'!A:A,'B0.SUM (tuần 0)'!$A737)</f>
        <v>0</v>
      </c>
      <c r="AO737" s="61"/>
      <c r="AP737" s="1">
        <f>SUMIFS('B1.SUM (tuần 4)'!$I:$I,'B1.SUM (tuần 4)'!$A:$A,'B0.SUM (tuần 0)'!$A737)</f>
        <v>0</v>
      </c>
      <c r="AQ737" s="62">
        <f t="shared" si="65"/>
        <v>50</v>
      </c>
    </row>
    <row r="738" spans="1:43" ht="13.5" customHeight="1">
      <c r="A738" s="68" t="s">
        <v>1137</v>
      </c>
      <c r="B738" s="52" t="s">
        <v>1138</v>
      </c>
      <c r="C738" s="52"/>
      <c r="D738" s="52" t="s">
        <v>35</v>
      </c>
      <c r="E738" s="52" t="s">
        <v>58</v>
      </c>
      <c r="F738" s="52" t="s">
        <v>12</v>
      </c>
      <c r="G738" s="52"/>
      <c r="H738" s="52">
        <v>1600000</v>
      </c>
      <c r="I738" s="56">
        <f t="shared" si="61"/>
        <v>0</v>
      </c>
      <c r="J738" s="55"/>
      <c r="K738" s="55">
        <f>SUMIFS('B0.3.XK'!J:J,'B0.3.XK'!A:A,'B0.SUM (tuần 0)'!$A738)</f>
        <v>0</v>
      </c>
      <c r="L738" s="55"/>
      <c r="M738" s="55">
        <f>SUMIFS('B0.5.GT2'!K:K,'B0.5.GT2'!A:A,'B0.SUM (tuần 0)'!$A738)</f>
        <v>0</v>
      </c>
      <c r="N738" s="55">
        <f>SUMIFS('B0.4.OEM'!J:J,'B0.4.OEM'!A:A,'B0.SUM (tuần 0)'!$A738)</f>
        <v>0</v>
      </c>
      <c r="O738" s="55"/>
      <c r="P738" s="55">
        <f>SUMIFS('B0.8.Online'!J:J,'B0.8.Online'!A:A,'B0.SUM (tuần 0)'!$A738)</f>
        <v>0</v>
      </c>
      <c r="Q738" s="57">
        <f t="shared" si="62"/>
        <v>0</v>
      </c>
      <c r="R738" s="55"/>
      <c r="S738" s="55">
        <f>SUMIFS('B0.3.XK'!K:K,'B0.3.XK'!A:A,'B0.SUM (tuần 0)'!$A738)</f>
        <v>0</v>
      </c>
      <c r="T738" s="55"/>
      <c r="U738" s="55">
        <f>SUMIFS('B0.5.GT2'!K:K,'B0.5.GT2'!A:A,'B0.SUM (tuần 0)'!$A738)</f>
        <v>0</v>
      </c>
      <c r="V738" s="55">
        <f>SUMIFS('B0.4.OEM'!K:K,'B0.4.OEM'!A:A,'B0.SUM (tuần 0)'!$A738)</f>
        <v>0</v>
      </c>
      <c r="W738" s="55"/>
      <c r="X738" s="55">
        <f>SUMIFS('B0.8.Online'!K:K,'B0.8.Online'!A:A,'B0.SUM (tuần 0)'!$A738)</f>
        <v>0</v>
      </c>
      <c r="Y738" s="58">
        <f t="shared" si="63"/>
        <v>0</v>
      </c>
      <c r="Z738" s="55"/>
      <c r="AA738" s="55">
        <f>SUMIFS('B0.3.XK'!L:L,'B0.3.XK'!A:A,'B0.SUM (tuần 0)'!$A738)</f>
        <v>0</v>
      </c>
      <c r="AB738" s="55"/>
      <c r="AC738" s="55">
        <f>SUMIFS('B0.5.GT2'!L:L,'B0.5.GT2'!A:A,'B0.SUM (tuần 0)'!$A738)</f>
        <v>0</v>
      </c>
      <c r="AD738" s="55">
        <f>SUMIFS('B0.4.OEM'!L:L,'B0.4.OEM'!A:A,'B0.SUM (tuần 0)'!$A738)</f>
        <v>0</v>
      </c>
      <c r="AE738" s="55"/>
      <c r="AF738" s="55">
        <f>SUMIFS('B0.8.Online'!L:L,'B0.8.Online'!A:A,'B0.SUM (tuần 0)'!$A738)</f>
        <v>0</v>
      </c>
      <c r="AG738" s="59">
        <f t="shared" si="64"/>
        <v>0</v>
      </c>
      <c r="AH738" s="60"/>
      <c r="AI738" s="60">
        <f>SUMIFS('B0.3.XK'!M:M,'B0.3.XK'!A:A,'B0.SUM (tuần 0)'!$A738)</f>
        <v>0</v>
      </c>
      <c r="AJ738" s="60"/>
      <c r="AK738" s="60">
        <f>SUMIFS('B0.5.GT2'!M:M,'B0.5.GT2'!A:A,'B0.SUM (tuần 0)'!$A738)</f>
        <v>0</v>
      </c>
      <c r="AL738" s="55">
        <f>SUMIFS('B0.4.OEM'!M:M,'B0.4.OEM'!A:A,'B0.SUM (tuần 0)'!$A738)</f>
        <v>0</v>
      </c>
      <c r="AM738" s="60"/>
      <c r="AN738" s="60">
        <f>SUMIFS('B0.8.Online'!M:M,'B0.8.Online'!A:A,'B0.SUM (tuần 0)'!$A738)</f>
        <v>0</v>
      </c>
      <c r="AO738" s="61"/>
      <c r="AP738" s="1">
        <f>SUMIFS('B1.SUM (tuần 4)'!$I:$I,'B1.SUM (tuần 4)'!$A:$A,'B0.SUM (tuần 0)'!$A738)</f>
        <v>0</v>
      </c>
      <c r="AQ738" s="62">
        <f t="shared" si="65"/>
        <v>0</v>
      </c>
    </row>
    <row r="739" spans="1:43" ht="13.5" customHeight="1">
      <c r="A739" s="68" t="s">
        <v>1139</v>
      </c>
      <c r="B739" s="52" t="s">
        <v>1140</v>
      </c>
      <c r="C739" s="52"/>
      <c r="D739" s="52" t="s">
        <v>35</v>
      </c>
      <c r="E739" s="52" t="s">
        <v>58</v>
      </c>
      <c r="F739" s="52" t="s">
        <v>12</v>
      </c>
      <c r="G739" s="52"/>
      <c r="H739" s="52">
        <v>1959995</v>
      </c>
      <c r="I739" s="56">
        <f t="shared" si="61"/>
        <v>0</v>
      </c>
      <c r="J739" s="55"/>
      <c r="K739" s="55">
        <f>SUMIFS('B0.3.XK'!J:J,'B0.3.XK'!A:A,'B0.SUM (tuần 0)'!$A739)</f>
        <v>0</v>
      </c>
      <c r="L739" s="55"/>
      <c r="M739" s="55">
        <f>SUMIFS('B0.5.GT2'!K:K,'B0.5.GT2'!A:A,'B0.SUM (tuần 0)'!$A739)</f>
        <v>0</v>
      </c>
      <c r="N739" s="55">
        <f>SUMIFS('B0.4.OEM'!J:J,'B0.4.OEM'!A:A,'B0.SUM (tuần 0)'!$A739)</f>
        <v>0</v>
      </c>
      <c r="O739" s="55"/>
      <c r="P739" s="55">
        <f>SUMIFS('B0.8.Online'!J:J,'B0.8.Online'!A:A,'B0.SUM (tuần 0)'!$A739)</f>
        <v>0</v>
      </c>
      <c r="Q739" s="57">
        <f t="shared" si="62"/>
        <v>0</v>
      </c>
      <c r="R739" s="55"/>
      <c r="S739" s="55">
        <f>SUMIFS('B0.3.XK'!K:K,'B0.3.XK'!A:A,'B0.SUM (tuần 0)'!$A739)</f>
        <v>0</v>
      </c>
      <c r="T739" s="55"/>
      <c r="U739" s="55">
        <f>SUMIFS('B0.5.GT2'!K:K,'B0.5.GT2'!A:A,'B0.SUM (tuần 0)'!$A739)</f>
        <v>0</v>
      </c>
      <c r="V739" s="55">
        <f>SUMIFS('B0.4.OEM'!K:K,'B0.4.OEM'!A:A,'B0.SUM (tuần 0)'!$A739)</f>
        <v>0</v>
      </c>
      <c r="W739" s="55"/>
      <c r="X739" s="55">
        <f>SUMIFS('B0.8.Online'!K:K,'B0.8.Online'!A:A,'B0.SUM (tuần 0)'!$A739)</f>
        <v>0</v>
      </c>
      <c r="Y739" s="58">
        <f t="shared" si="63"/>
        <v>0</v>
      </c>
      <c r="Z739" s="55"/>
      <c r="AA739" s="55">
        <f>SUMIFS('B0.3.XK'!L:L,'B0.3.XK'!A:A,'B0.SUM (tuần 0)'!$A739)</f>
        <v>0</v>
      </c>
      <c r="AB739" s="55"/>
      <c r="AC739" s="55">
        <f>SUMIFS('B0.5.GT2'!L:L,'B0.5.GT2'!A:A,'B0.SUM (tuần 0)'!$A739)</f>
        <v>0</v>
      </c>
      <c r="AD739" s="55">
        <f>SUMIFS('B0.4.OEM'!L:L,'B0.4.OEM'!A:A,'B0.SUM (tuần 0)'!$A739)</f>
        <v>0</v>
      </c>
      <c r="AE739" s="55"/>
      <c r="AF739" s="55">
        <f>SUMIFS('B0.8.Online'!L:L,'B0.8.Online'!A:A,'B0.SUM (tuần 0)'!$A739)</f>
        <v>0</v>
      </c>
      <c r="AG739" s="59">
        <f t="shared" si="64"/>
        <v>0</v>
      </c>
      <c r="AH739" s="60"/>
      <c r="AI739" s="60">
        <f>SUMIFS('B0.3.XK'!M:M,'B0.3.XK'!A:A,'B0.SUM (tuần 0)'!$A739)</f>
        <v>0</v>
      </c>
      <c r="AJ739" s="60"/>
      <c r="AK739" s="60">
        <f>SUMIFS('B0.5.GT2'!M:M,'B0.5.GT2'!A:A,'B0.SUM (tuần 0)'!$A739)</f>
        <v>0</v>
      </c>
      <c r="AL739" s="55">
        <f>SUMIFS('B0.4.OEM'!M:M,'B0.4.OEM'!A:A,'B0.SUM (tuần 0)'!$A739)</f>
        <v>0</v>
      </c>
      <c r="AM739" s="60"/>
      <c r="AN739" s="60">
        <f>SUMIFS('B0.8.Online'!M:M,'B0.8.Online'!A:A,'B0.SUM (tuần 0)'!$A739)</f>
        <v>0</v>
      </c>
      <c r="AO739" s="61"/>
      <c r="AP739" s="1">
        <f>SUMIFS('B1.SUM (tuần 4)'!$I:$I,'B1.SUM (tuần 4)'!$A:$A,'B0.SUM (tuần 0)'!$A739)</f>
        <v>0</v>
      </c>
      <c r="AQ739" s="62">
        <f t="shared" si="65"/>
        <v>0</v>
      </c>
    </row>
    <row r="740" spans="1:43" ht="13.5" customHeight="1">
      <c r="A740" s="68" t="s">
        <v>1141</v>
      </c>
      <c r="B740" s="52" t="s">
        <v>1142</v>
      </c>
      <c r="C740" s="52"/>
      <c r="D740" s="52" t="s">
        <v>35</v>
      </c>
      <c r="E740" s="52" t="s">
        <v>58</v>
      </c>
      <c r="F740" s="52" t="s">
        <v>12</v>
      </c>
      <c r="G740" s="52"/>
      <c r="H740" s="52">
        <v>1879992</v>
      </c>
      <c r="I740" s="56">
        <f t="shared" si="61"/>
        <v>0</v>
      </c>
      <c r="J740" s="55"/>
      <c r="K740" s="55">
        <f>SUMIFS('B0.3.XK'!J:J,'B0.3.XK'!A:A,'B0.SUM (tuần 0)'!$A740)</f>
        <v>0</v>
      </c>
      <c r="L740" s="55"/>
      <c r="M740" s="55">
        <f>SUMIFS('B0.5.GT2'!K:K,'B0.5.GT2'!A:A,'B0.SUM (tuần 0)'!$A740)</f>
        <v>0</v>
      </c>
      <c r="N740" s="55">
        <f>SUMIFS('B0.4.OEM'!J:J,'B0.4.OEM'!A:A,'B0.SUM (tuần 0)'!$A740)</f>
        <v>0</v>
      </c>
      <c r="O740" s="55"/>
      <c r="P740" s="55">
        <f>SUMIFS('B0.8.Online'!J:J,'B0.8.Online'!A:A,'B0.SUM (tuần 0)'!$A740)</f>
        <v>0</v>
      </c>
      <c r="Q740" s="57">
        <f t="shared" si="62"/>
        <v>0</v>
      </c>
      <c r="R740" s="55"/>
      <c r="S740" s="55">
        <f>SUMIFS('B0.3.XK'!K:K,'B0.3.XK'!A:A,'B0.SUM (tuần 0)'!$A740)</f>
        <v>0</v>
      </c>
      <c r="T740" s="55"/>
      <c r="U740" s="55">
        <f>SUMIFS('B0.5.GT2'!K:K,'B0.5.GT2'!A:A,'B0.SUM (tuần 0)'!$A740)</f>
        <v>0</v>
      </c>
      <c r="V740" s="55">
        <f>SUMIFS('B0.4.OEM'!K:K,'B0.4.OEM'!A:A,'B0.SUM (tuần 0)'!$A740)</f>
        <v>0</v>
      </c>
      <c r="W740" s="55"/>
      <c r="X740" s="55">
        <f>SUMIFS('B0.8.Online'!K:K,'B0.8.Online'!A:A,'B0.SUM (tuần 0)'!$A740)</f>
        <v>0</v>
      </c>
      <c r="Y740" s="58">
        <f t="shared" si="63"/>
        <v>0</v>
      </c>
      <c r="Z740" s="55"/>
      <c r="AA740" s="55">
        <f>SUMIFS('B0.3.XK'!L:L,'B0.3.XK'!A:A,'B0.SUM (tuần 0)'!$A740)</f>
        <v>0</v>
      </c>
      <c r="AB740" s="55"/>
      <c r="AC740" s="55">
        <f>SUMIFS('B0.5.GT2'!L:L,'B0.5.GT2'!A:A,'B0.SUM (tuần 0)'!$A740)</f>
        <v>0</v>
      </c>
      <c r="AD740" s="55">
        <f>SUMIFS('B0.4.OEM'!L:L,'B0.4.OEM'!A:A,'B0.SUM (tuần 0)'!$A740)</f>
        <v>0</v>
      </c>
      <c r="AE740" s="55"/>
      <c r="AF740" s="55">
        <f>SUMIFS('B0.8.Online'!L:L,'B0.8.Online'!A:A,'B0.SUM (tuần 0)'!$A740)</f>
        <v>0</v>
      </c>
      <c r="AG740" s="59">
        <f t="shared" si="64"/>
        <v>0</v>
      </c>
      <c r="AH740" s="60"/>
      <c r="AI740" s="60">
        <f>SUMIFS('B0.3.XK'!M:M,'B0.3.XK'!A:A,'B0.SUM (tuần 0)'!$A740)</f>
        <v>0</v>
      </c>
      <c r="AJ740" s="60"/>
      <c r="AK740" s="60">
        <f>SUMIFS('B0.5.GT2'!M:M,'B0.5.GT2'!A:A,'B0.SUM (tuần 0)'!$A740)</f>
        <v>0</v>
      </c>
      <c r="AL740" s="55">
        <f>SUMIFS('B0.4.OEM'!M:M,'B0.4.OEM'!A:A,'B0.SUM (tuần 0)'!$A740)</f>
        <v>0</v>
      </c>
      <c r="AM740" s="60"/>
      <c r="AN740" s="60">
        <f>SUMIFS('B0.8.Online'!M:M,'B0.8.Online'!A:A,'B0.SUM (tuần 0)'!$A740)</f>
        <v>0</v>
      </c>
      <c r="AO740" s="61"/>
      <c r="AP740" s="1">
        <f>SUMIFS('B1.SUM (tuần 4)'!$I:$I,'B1.SUM (tuần 4)'!$A:$A,'B0.SUM (tuần 0)'!$A740)</f>
        <v>0</v>
      </c>
      <c r="AQ740" s="62">
        <f t="shared" si="65"/>
        <v>0</v>
      </c>
    </row>
    <row r="741" spans="1:43" ht="13.5" customHeight="1">
      <c r="A741" s="68" t="s">
        <v>1143</v>
      </c>
      <c r="B741" s="52" t="s">
        <v>1144</v>
      </c>
      <c r="C741" s="52"/>
      <c r="D741" s="52" t="s">
        <v>35</v>
      </c>
      <c r="E741" s="52" t="s">
        <v>72</v>
      </c>
      <c r="F741" s="52" t="s">
        <v>12</v>
      </c>
      <c r="G741" s="52"/>
      <c r="H741" s="52">
        <v>2190000</v>
      </c>
      <c r="I741" s="56">
        <f t="shared" si="61"/>
        <v>50</v>
      </c>
      <c r="J741" s="55"/>
      <c r="K741" s="55">
        <f>SUMIFS('B0.3.XK'!J:J,'B0.3.XK'!A:A,'B0.SUM (tuần 0)'!$A741)</f>
        <v>0</v>
      </c>
      <c r="L741" s="55"/>
      <c r="M741" s="55">
        <f>SUMIFS('B0.5.GT2'!K:K,'B0.5.GT2'!A:A,'B0.SUM (tuần 0)'!$A741)</f>
        <v>0</v>
      </c>
      <c r="N741" s="55">
        <f>SUMIFS('B0.4.OEM'!J:J,'B0.4.OEM'!A:A,'B0.SUM (tuần 0)'!$A741)</f>
        <v>50</v>
      </c>
      <c r="O741" s="55"/>
      <c r="P741" s="55">
        <f>SUMIFS('B0.8.Online'!J:J,'B0.8.Online'!A:A,'B0.SUM (tuần 0)'!$A741)</f>
        <v>0</v>
      </c>
      <c r="Q741" s="57">
        <f t="shared" si="62"/>
        <v>50</v>
      </c>
      <c r="R741" s="55"/>
      <c r="S741" s="55">
        <f>SUMIFS('B0.3.XK'!K:K,'B0.3.XK'!A:A,'B0.SUM (tuần 0)'!$A741)</f>
        <v>0</v>
      </c>
      <c r="T741" s="55"/>
      <c r="U741" s="55">
        <f>SUMIFS('B0.5.GT2'!K:K,'B0.5.GT2'!A:A,'B0.SUM (tuần 0)'!$A741)</f>
        <v>0</v>
      </c>
      <c r="V741" s="55">
        <f>SUMIFS('B0.4.OEM'!K:K,'B0.4.OEM'!A:A,'B0.SUM (tuần 0)'!$A741)</f>
        <v>50</v>
      </c>
      <c r="W741" s="55"/>
      <c r="X741" s="55">
        <f>SUMIFS('B0.8.Online'!K:K,'B0.8.Online'!A:A,'B0.SUM (tuần 0)'!$A741)</f>
        <v>0</v>
      </c>
      <c r="Y741" s="58">
        <f t="shared" si="63"/>
        <v>50</v>
      </c>
      <c r="Z741" s="55"/>
      <c r="AA741" s="55">
        <f>SUMIFS('B0.3.XK'!L:L,'B0.3.XK'!A:A,'B0.SUM (tuần 0)'!$A741)</f>
        <v>0</v>
      </c>
      <c r="AB741" s="55"/>
      <c r="AC741" s="55">
        <f>SUMIFS('B0.5.GT2'!L:L,'B0.5.GT2'!A:A,'B0.SUM (tuần 0)'!$A741)</f>
        <v>0</v>
      </c>
      <c r="AD741" s="55">
        <f>SUMIFS('B0.4.OEM'!L:L,'B0.4.OEM'!A:A,'B0.SUM (tuần 0)'!$A741)</f>
        <v>50</v>
      </c>
      <c r="AE741" s="55"/>
      <c r="AF741" s="55">
        <f>SUMIFS('B0.8.Online'!L:L,'B0.8.Online'!A:A,'B0.SUM (tuần 0)'!$A741)</f>
        <v>0</v>
      </c>
      <c r="AG741" s="59">
        <f t="shared" si="64"/>
        <v>50</v>
      </c>
      <c r="AH741" s="60"/>
      <c r="AI741" s="60">
        <f>SUMIFS('B0.3.XK'!M:M,'B0.3.XK'!A:A,'B0.SUM (tuần 0)'!$A741)</f>
        <v>0</v>
      </c>
      <c r="AJ741" s="60"/>
      <c r="AK741" s="60">
        <f>SUMIFS('B0.5.GT2'!M:M,'B0.5.GT2'!A:A,'B0.SUM (tuần 0)'!$A741)</f>
        <v>0</v>
      </c>
      <c r="AL741" s="55">
        <f>SUMIFS('B0.4.OEM'!M:M,'B0.4.OEM'!A:A,'B0.SUM (tuần 0)'!$A741)</f>
        <v>50</v>
      </c>
      <c r="AM741" s="60"/>
      <c r="AN741" s="60">
        <f>SUMIFS('B0.8.Online'!M:M,'B0.8.Online'!A:A,'B0.SUM (tuần 0)'!$A741)</f>
        <v>0</v>
      </c>
      <c r="AO741" s="61"/>
      <c r="AP741" s="1">
        <f>SUMIFS('B1.SUM (tuần 4)'!$I:$I,'B1.SUM (tuần 4)'!$A:$A,'B0.SUM (tuần 0)'!$A741)</f>
        <v>0</v>
      </c>
      <c r="AQ741" s="62">
        <f t="shared" si="65"/>
        <v>50</v>
      </c>
    </row>
    <row r="742" spans="1:43" ht="13.5" customHeight="1">
      <c r="A742" s="68" t="s">
        <v>1145</v>
      </c>
      <c r="B742" s="52" t="s">
        <v>1146</v>
      </c>
      <c r="C742" s="52"/>
      <c r="D742" s="52" t="s">
        <v>35</v>
      </c>
      <c r="E742" s="52" t="s">
        <v>75</v>
      </c>
      <c r="F742" s="52" t="s">
        <v>12</v>
      </c>
      <c r="G742" s="52"/>
      <c r="H742" s="52">
        <v>3567000</v>
      </c>
      <c r="I742" s="56">
        <f t="shared" si="61"/>
        <v>50</v>
      </c>
      <c r="J742" s="55"/>
      <c r="K742" s="55">
        <f>SUMIFS('B0.3.XK'!J:J,'B0.3.XK'!A:A,'B0.SUM (tuần 0)'!$A742)</f>
        <v>0</v>
      </c>
      <c r="L742" s="55"/>
      <c r="M742" s="55">
        <f>SUMIFS('B0.5.GT2'!K:K,'B0.5.GT2'!A:A,'B0.SUM (tuần 0)'!$A742)</f>
        <v>0</v>
      </c>
      <c r="N742" s="55">
        <f>SUMIFS('B0.4.OEM'!J:J,'B0.4.OEM'!A:A,'B0.SUM (tuần 0)'!$A742)</f>
        <v>50</v>
      </c>
      <c r="O742" s="55"/>
      <c r="P742" s="55">
        <f>SUMIFS('B0.8.Online'!J:J,'B0.8.Online'!A:A,'B0.SUM (tuần 0)'!$A742)</f>
        <v>0</v>
      </c>
      <c r="Q742" s="57">
        <f t="shared" si="62"/>
        <v>50</v>
      </c>
      <c r="R742" s="55"/>
      <c r="S742" s="55">
        <f>SUMIFS('B0.3.XK'!K:K,'B0.3.XK'!A:A,'B0.SUM (tuần 0)'!$A742)</f>
        <v>0</v>
      </c>
      <c r="T742" s="55"/>
      <c r="U742" s="55">
        <f>SUMIFS('B0.5.GT2'!K:K,'B0.5.GT2'!A:A,'B0.SUM (tuần 0)'!$A742)</f>
        <v>0</v>
      </c>
      <c r="V742" s="55">
        <f>SUMIFS('B0.4.OEM'!K:K,'B0.4.OEM'!A:A,'B0.SUM (tuần 0)'!$A742)</f>
        <v>50</v>
      </c>
      <c r="W742" s="55"/>
      <c r="X742" s="55">
        <f>SUMIFS('B0.8.Online'!K:K,'B0.8.Online'!A:A,'B0.SUM (tuần 0)'!$A742)</f>
        <v>0</v>
      </c>
      <c r="Y742" s="58">
        <f t="shared" si="63"/>
        <v>50</v>
      </c>
      <c r="Z742" s="55"/>
      <c r="AA742" s="55">
        <f>SUMIFS('B0.3.XK'!L:L,'B0.3.XK'!A:A,'B0.SUM (tuần 0)'!$A742)</f>
        <v>0</v>
      </c>
      <c r="AB742" s="55"/>
      <c r="AC742" s="55">
        <f>SUMIFS('B0.5.GT2'!L:L,'B0.5.GT2'!A:A,'B0.SUM (tuần 0)'!$A742)</f>
        <v>0</v>
      </c>
      <c r="AD742" s="55">
        <f>SUMIFS('B0.4.OEM'!L:L,'B0.4.OEM'!A:A,'B0.SUM (tuần 0)'!$A742)</f>
        <v>50</v>
      </c>
      <c r="AE742" s="55"/>
      <c r="AF742" s="55">
        <f>SUMIFS('B0.8.Online'!L:L,'B0.8.Online'!A:A,'B0.SUM (tuần 0)'!$A742)</f>
        <v>0</v>
      </c>
      <c r="AG742" s="59">
        <f t="shared" si="64"/>
        <v>50</v>
      </c>
      <c r="AH742" s="60"/>
      <c r="AI742" s="60">
        <f>SUMIFS('B0.3.XK'!M:M,'B0.3.XK'!A:A,'B0.SUM (tuần 0)'!$A742)</f>
        <v>0</v>
      </c>
      <c r="AJ742" s="60"/>
      <c r="AK742" s="60">
        <f>SUMIFS('B0.5.GT2'!M:M,'B0.5.GT2'!A:A,'B0.SUM (tuần 0)'!$A742)</f>
        <v>0</v>
      </c>
      <c r="AL742" s="55">
        <f>SUMIFS('B0.4.OEM'!M:M,'B0.4.OEM'!A:A,'B0.SUM (tuần 0)'!$A742)</f>
        <v>50</v>
      </c>
      <c r="AM742" s="60"/>
      <c r="AN742" s="60">
        <f>SUMIFS('B0.8.Online'!M:M,'B0.8.Online'!A:A,'B0.SUM (tuần 0)'!$A742)</f>
        <v>0</v>
      </c>
      <c r="AO742" s="61"/>
      <c r="AP742" s="1">
        <f>SUMIFS('B1.SUM (tuần 4)'!$I:$I,'B1.SUM (tuần 4)'!$A:$A,'B0.SUM (tuần 0)'!$A742)</f>
        <v>0</v>
      </c>
      <c r="AQ742" s="62">
        <f t="shared" si="65"/>
        <v>50</v>
      </c>
    </row>
    <row r="743" spans="1:43" ht="13.5" customHeight="1">
      <c r="A743" s="68" t="s">
        <v>1147</v>
      </c>
      <c r="B743" s="52" t="s">
        <v>1148</v>
      </c>
      <c r="C743" s="52"/>
      <c r="D743" s="52" t="s">
        <v>35</v>
      </c>
      <c r="E743" s="52" t="s">
        <v>58</v>
      </c>
      <c r="F743" s="52" t="s">
        <v>12</v>
      </c>
      <c r="G743" s="52"/>
      <c r="H743" s="52">
        <v>1773148</v>
      </c>
      <c r="I743" s="56">
        <f t="shared" si="61"/>
        <v>50</v>
      </c>
      <c r="J743" s="55"/>
      <c r="K743" s="55">
        <f>SUMIFS('B0.3.XK'!J:J,'B0.3.XK'!A:A,'B0.SUM (tuần 0)'!$A743)</f>
        <v>0</v>
      </c>
      <c r="L743" s="55"/>
      <c r="M743" s="55">
        <f>SUMIFS('B0.5.GT2'!K:K,'B0.5.GT2'!A:A,'B0.SUM (tuần 0)'!$A743)</f>
        <v>0</v>
      </c>
      <c r="N743" s="55">
        <f>SUMIFS('B0.4.OEM'!J:J,'B0.4.OEM'!A:A,'B0.SUM (tuần 0)'!$A743)</f>
        <v>50</v>
      </c>
      <c r="O743" s="55"/>
      <c r="P743" s="55">
        <f>SUMIFS('B0.8.Online'!J:J,'B0.8.Online'!A:A,'B0.SUM (tuần 0)'!$A743)</f>
        <v>0</v>
      </c>
      <c r="Q743" s="57">
        <f t="shared" si="62"/>
        <v>50</v>
      </c>
      <c r="R743" s="55"/>
      <c r="S743" s="55">
        <f>SUMIFS('B0.3.XK'!K:K,'B0.3.XK'!A:A,'B0.SUM (tuần 0)'!$A743)</f>
        <v>0</v>
      </c>
      <c r="T743" s="55"/>
      <c r="U743" s="55">
        <f>SUMIFS('B0.5.GT2'!K:K,'B0.5.GT2'!A:A,'B0.SUM (tuần 0)'!$A743)</f>
        <v>0</v>
      </c>
      <c r="V743" s="55">
        <f>SUMIFS('B0.4.OEM'!K:K,'B0.4.OEM'!A:A,'B0.SUM (tuần 0)'!$A743)</f>
        <v>50</v>
      </c>
      <c r="W743" s="55"/>
      <c r="X743" s="55">
        <f>SUMIFS('B0.8.Online'!K:K,'B0.8.Online'!A:A,'B0.SUM (tuần 0)'!$A743)</f>
        <v>0</v>
      </c>
      <c r="Y743" s="58">
        <f t="shared" si="63"/>
        <v>0</v>
      </c>
      <c r="Z743" s="55"/>
      <c r="AA743" s="55">
        <f>SUMIFS('B0.3.XK'!L:L,'B0.3.XK'!A:A,'B0.SUM (tuần 0)'!$A743)</f>
        <v>0</v>
      </c>
      <c r="AB743" s="55"/>
      <c r="AC743" s="55">
        <f>SUMIFS('B0.5.GT2'!L:L,'B0.5.GT2'!A:A,'B0.SUM (tuần 0)'!$A743)</f>
        <v>0</v>
      </c>
      <c r="AD743" s="55">
        <f>SUMIFS('B0.4.OEM'!L:L,'B0.4.OEM'!A:A,'B0.SUM (tuần 0)'!$A743)</f>
        <v>0</v>
      </c>
      <c r="AE743" s="55"/>
      <c r="AF743" s="55">
        <f>SUMIFS('B0.8.Online'!L:L,'B0.8.Online'!A:A,'B0.SUM (tuần 0)'!$A743)</f>
        <v>0</v>
      </c>
      <c r="AG743" s="59">
        <f t="shared" si="64"/>
        <v>100</v>
      </c>
      <c r="AH743" s="60"/>
      <c r="AI743" s="60">
        <f>SUMIFS('B0.3.XK'!M:M,'B0.3.XK'!A:A,'B0.SUM (tuần 0)'!$A743)</f>
        <v>0</v>
      </c>
      <c r="AJ743" s="60"/>
      <c r="AK743" s="60">
        <f>SUMIFS('B0.5.GT2'!M:M,'B0.5.GT2'!A:A,'B0.SUM (tuần 0)'!$A743)</f>
        <v>0</v>
      </c>
      <c r="AL743" s="55">
        <f>SUMIFS('B0.4.OEM'!M:M,'B0.4.OEM'!A:A,'B0.SUM (tuần 0)'!$A743)</f>
        <v>100</v>
      </c>
      <c r="AM743" s="60"/>
      <c r="AN743" s="60">
        <f>SUMIFS('B0.8.Online'!M:M,'B0.8.Online'!A:A,'B0.SUM (tuần 0)'!$A743)</f>
        <v>0</v>
      </c>
      <c r="AO743" s="61"/>
      <c r="AP743" s="1">
        <f>SUMIFS('B1.SUM (tuần 4)'!$I:$I,'B1.SUM (tuần 4)'!$A:$A,'B0.SUM (tuần 0)'!$A743)</f>
        <v>0</v>
      </c>
      <c r="AQ743" s="62">
        <f t="shared" si="65"/>
        <v>50</v>
      </c>
    </row>
    <row r="744" spans="1:43" ht="13.5" customHeight="1">
      <c r="A744" s="68" t="s">
        <v>1149</v>
      </c>
      <c r="B744" s="52" t="s">
        <v>1150</v>
      </c>
      <c r="C744" s="52"/>
      <c r="D744" s="52" t="s">
        <v>35</v>
      </c>
      <c r="E744" s="52" t="s">
        <v>58</v>
      </c>
      <c r="F744" s="52" t="s">
        <v>12</v>
      </c>
      <c r="G744" s="52"/>
      <c r="H744" s="52">
        <v>2365200</v>
      </c>
      <c r="I744" s="56">
        <f t="shared" si="61"/>
        <v>100</v>
      </c>
      <c r="J744" s="55"/>
      <c r="K744" s="55">
        <f>SUMIFS('B0.3.XK'!J:J,'B0.3.XK'!A:A,'B0.SUM (tuần 0)'!$A744)</f>
        <v>0</v>
      </c>
      <c r="L744" s="55"/>
      <c r="M744" s="55">
        <f>SUMIFS('B0.5.GT2'!K:K,'B0.5.GT2'!A:A,'B0.SUM (tuần 0)'!$A744)</f>
        <v>0</v>
      </c>
      <c r="N744" s="55">
        <f>SUMIFS('B0.4.OEM'!J:J,'B0.4.OEM'!A:A,'B0.SUM (tuần 0)'!$A744)</f>
        <v>100</v>
      </c>
      <c r="O744" s="55"/>
      <c r="P744" s="55">
        <f>SUMIFS('B0.8.Online'!J:J,'B0.8.Online'!A:A,'B0.SUM (tuần 0)'!$A744)</f>
        <v>0</v>
      </c>
      <c r="Q744" s="57">
        <f t="shared" si="62"/>
        <v>100</v>
      </c>
      <c r="R744" s="55"/>
      <c r="S744" s="55">
        <f>SUMIFS('B0.3.XK'!K:K,'B0.3.XK'!A:A,'B0.SUM (tuần 0)'!$A744)</f>
        <v>0</v>
      </c>
      <c r="T744" s="55"/>
      <c r="U744" s="55">
        <f>SUMIFS('B0.5.GT2'!K:K,'B0.5.GT2'!A:A,'B0.SUM (tuần 0)'!$A744)</f>
        <v>0</v>
      </c>
      <c r="V744" s="55">
        <f>SUMIFS('B0.4.OEM'!K:K,'B0.4.OEM'!A:A,'B0.SUM (tuần 0)'!$A744)</f>
        <v>100</v>
      </c>
      <c r="W744" s="55"/>
      <c r="X744" s="55">
        <f>SUMIFS('B0.8.Online'!K:K,'B0.8.Online'!A:A,'B0.SUM (tuần 0)'!$A744)</f>
        <v>0</v>
      </c>
      <c r="Y744" s="58">
        <f t="shared" si="63"/>
        <v>100</v>
      </c>
      <c r="Z744" s="55"/>
      <c r="AA744" s="55">
        <f>SUMIFS('B0.3.XK'!L:L,'B0.3.XK'!A:A,'B0.SUM (tuần 0)'!$A744)</f>
        <v>0</v>
      </c>
      <c r="AB744" s="55"/>
      <c r="AC744" s="55">
        <f>SUMIFS('B0.5.GT2'!L:L,'B0.5.GT2'!A:A,'B0.SUM (tuần 0)'!$A744)</f>
        <v>0</v>
      </c>
      <c r="AD744" s="55">
        <f>SUMIFS('B0.4.OEM'!L:L,'B0.4.OEM'!A:A,'B0.SUM (tuần 0)'!$A744)</f>
        <v>100</v>
      </c>
      <c r="AE744" s="55"/>
      <c r="AF744" s="55">
        <f>SUMIFS('B0.8.Online'!L:L,'B0.8.Online'!A:A,'B0.SUM (tuần 0)'!$A744)</f>
        <v>0</v>
      </c>
      <c r="AG744" s="59">
        <f t="shared" si="64"/>
        <v>100</v>
      </c>
      <c r="AH744" s="60"/>
      <c r="AI744" s="60">
        <f>SUMIFS('B0.3.XK'!M:M,'B0.3.XK'!A:A,'B0.SUM (tuần 0)'!$A744)</f>
        <v>0</v>
      </c>
      <c r="AJ744" s="60"/>
      <c r="AK744" s="60">
        <f>SUMIFS('B0.5.GT2'!M:M,'B0.5.GT2'!A:A,'B0.SUM (tuần 0)'!$A744)</f>
        <v>0</v>
      </c>
      <c r="AL744" s="55">
        <f>SUMIFS('B0.4.OEM'!M:M,'B0.4.OEM'!A:A,'B0.SUM (tuần 0)'!$A744)</f>
        <v>100</v>
      </c>
      <c r="AM744" s="60"/>
      <c r="AN744" s="60">
        <f>SUMIFS('B0.8.Online'!M:M,'B0.8.Online'!A:A,'B0.SUM (tuần 0)'!$A744)</f>
        <v>0</v>
      </c>
      <c r="AO744" s="61"/>
      <c r="AP744" s="1">
        <f>SUMIFS('B1.SUM (tuần 4)'!$I:$I,'B1.SUM (tuần 4)'!$A:$A,'B0.SUM (tuần 0)'!$A744)</f>
        <v>0</v>
      </c>
      <c r="AQ744" s="62">
        <f t="shared" si="65"/>
        <v>100</v>
      </c>
    </row>
    <row r="745" spans="1:43" ht="13.5" customHeight="1">
      <c r="A745" s="68" t="s">
        <v>1151</v>
      </c>
      <c r="B745" s="52" t="s">
        <v>1152</v>
      </c>
      <c r="C745" s="52"/>
      <c r="D745" s="52" t="s">
        <v>35</v>
      </c>
      <c r="E745" s="52" t="s">
        <v>58</v>
      </c>
      <c r="F745" s="52" t="s">
        <v>12</v>
      </c>
      <c r="G745" s="52"/>
      <c r="H745" s="52">
        <v>1000000</v>
      </c>
      <c r="I745" s="56">
        <f t="shared" si="61"/>
        <v>50</v>
      </c>
      <c r="J745" s="55"/>
      <c r="K745" s="55">
        <f>SUMIFS('B0.3.XK'!J:J,'B0.3.XK'!A:A,'B0.SUM (tuần 0)'!$A745)</f>
        <v>0</v>
      </c>
      <c r="L745" s="55"/>
      <c r="M745" s="55">
        <f>SUMIFS('B0.5.GT2'!K:K,'B0.5.GT2'!A:A,'B0.SUM (tuần 0)'!$A745)</f>
        <v>0</v>
      </c>
      <c r="N745" s="55">
        <f>SUMIFS('B0.4.OEM'!J:J,'B0.4.OEM'!A:A,'B0.SUM (tuần 0)'!$A745)</f>
        <v>50</v>
      </c>
      <c r="O745" s="55"/>
      <c r="P745" s="55">
        <f>SUMIFS('B0.8.Online'!J:J,'B0.8.Online'!A:A,'B0.SUM (tuần 0)'!$A745)</f>
        <v>0</v>
      </c>
      <c r="Q745" s="57">
        <f t="shared" si="62"/>
        <v>0</v>
      </c>
      <c r="R745" s="55"/>
      <c r="S745" s="55">
        <f>SUMIFS('B0.3.XK'!K:K,'B0.3.XK'!A:A,'B0.SUM (tuần 0)'!$A745)</f>
        <v>0</v>
      </c>
      <c r="T745" s="55"/>
      <c r="U745" s="55">
        <f>SUMIFS('B0.5.GT2'!K:K,'B0.5.GT2'!A:A,'B0.SUM (tuần 0)'!$A745)</f>
        <v>0</v>
      </c>
      <c r="V745" s="55">
        <f>SUMIFS('B0.4.OEM'!K:K,'B0.4.OEM'!A:A,'B0.SUM (tuần 0)'!$A745)</f>
        <v>0</v>
      </c>
      <c r="W745" s="55"/>
      <c r="X745" s="55">
        <f>SUMIFS('B0.8.Online'!K:K,'B0.8.Online'!A:A,'B0.SUM (tuần 0)'!$A745)</f>
        <v>0</v>
      </c>
      <c r="Y745" s="58">
        <f t="shared" si="63"/>
        <v>0</v>
      </c>
      <c r="Z745" s="55"/>
      <c r="AA745" s="55">
        <f>SUMIFS('B0.3.XK'!L:L,'B0.3.XK'!A:A,'B0.SUM (tuần 0)'!$A745)</f>
        <v>0</v>
      </c>
      <c r="AB745" s="55"/>
      <c r="AC745" s="55">
        <f>SUMIFS('B0.5.GT2'!L:L,'B0.5.GT2'!A:A,'B0.SUM (tuần 0)'!$A745)</f>
        <v>0</v>
      </c>
      <c r="AD745" s="55">
        <f>SUMIFS('B0.4.OEM'!L:L,'B0.4.OEM'!A:A,'B0.SUM (tuần 0)'!$A745)</f>
        <v>0</v>
      </c>
      <c r="AE745" s="55"/>
      <c r="AF745" s="55">
        <f>SUMIFS('B0.8.Online'!L:L,'B0.8.Online'!A:A,'B0.SUM (tuần 0)'!$A745)</f>
        <v>0</v>
      </c>
      <c r="AG745" s="59">
        <f t="shared" si="64"/>
        <v>0</v>
      </c>
      <c r="AH745" s="60"/>
      <c r="AI745" s="60">
        <f>SUMIFS('B0.3.XK'!M:M,'B0.3.XK'!A:A,'B0.SUM (tuần 0)'!$A745)</f>
        <v>0</v>
      </c>
      <c r="AJ745" s="60"/>
      <c r="AK745" s="60">
        <f>SUMIFS('B0.5.GT2'!M:M,'B0.5.GT2'!A:A,'B0.SUM (tuần 0)'!$A745)</f>
        <v>0</v>
      </c>
      <c r="AL745" s="55">
        <f>SUMIFS('B0.4.OEM'!M:M,'B0.4.OEM'!A:A,'B0.SUM (tuần 0)'!$A745)</f>
        <v>0</v>
      </c>
      <c r="AM745" s="60"/>
      <c r="AN745" s="60">
        <f>SUMIFS('B0.8.Online'!M:M,'B0.8.Online'!A:A,'B0.SUM (tuần 0)'!$A745)</f>
        <v>0</v>
      </c>
      <c r="AO745" s="61"/>
      <c r="AP745" s="1">
        <f>SUMIFS('B1.SUM (tuần 4)'!$I:$I,'B1.SUM (tuần 4)'!$A:$A,'B0.SUM (tuần 0)'!$A745)</f>
        <v>0</v>
      </c>
      <c r="AQ745" s="62">
        <f t="shared" si="65"/>
        <v>50</v>
      </c>
    </row>
    <row r="746" spans="1:43" ht="13.5" customHeight="1">
      <c r="A746" s="68" t="s">
        <v>1153</v>
      </c>
      <c r="B746" s="52" t="s">
        <v>1154</v>
      </c>
      <c r="C746" s="52"/>
      <c r="D746" s="52" t="s">
        <v>35</v>
      </c>
      <c r="E746" s="52" t="s">
        <v>58</v>
      </c>
      <c r="F746" s="52" t="s">
        <v>12</v>
      </c>
      <c r="G746" s="52"/>
      <c r="H746" s="52">
        <v>1808000</v>
      </c>
      <c r="I746" s="56">
        <f t="shared" si="61"/>
        <v>0</v>
      </c>
      <c r="J746" s="55"/>
      <c r="K746" s="55">
        <f>SUMIFS('B0.3.XK'!J:J,'B0.3.XK'!A:A,'B0.SUM (tuần 0)'!$A746)</f>
        <v>0</v>
      </c>
      <c r="L746" s="55"/>
      <c r="M746" s="55">
        <f>SUMIFS('B0.5.GT2'!K:K,'B0.5.GT2'!A:A,'B0.SUM (tuần 0)'!$A746)</f>
        <v>0</v>
      </c>
      <c r="N746" s="55">
        <f>SUMIFS('B0.4.OEM'!J:J,'B0.4.OEM'!A:A,'B0.SUM (tuần 0)'!$A746)</f>
        <v>0</v>
      </c>
      <c r="O746" s="55"/>
      <c r="P746" s="55">
        <f>SUMIFS('B0.8.Online'!J:J,'B0.8.Online'!A:A,'B0.SUM (tuần 0)'!$A746)</f>
        <v>0</v>
      </c>
      <c r="Q746" s="57">
        <f t="shared" si="62"/>
        <v>50</v>
      </c>
      <c r="R746" s="55"/>
      <c r="S746" s="55">
        <f>SUMIFS('B0.3.XK'!K:K,'B0.3.XK'!A:A,'B0.SUM (tuần 0)'!$A746)</f>
        <v>0</v>
      </c>
      <c r="T746" s="55"/>
      <c r="U746" s="55">
        <f>SUMIFS('B0.5.GT2'!K:K,'B0.5.GT2'!A:A,'B0.SUM (tuần 0)'!$A746)</f>
        <v>0</v>
      </c>
      <c r="V746" s="55">
        <f>SUMIFS('B0.4.OEM'!K:K,'B0.4.OEM'!A:A,'B0.SUM (tuần 0)'!$A746)</f>
        <v>50</v>
      </c>
      <c r="W746" s="55"/>
      <c r="X746" s="55">
        <f>SUMIFS('B0.8.Online'!K:K,'B0.8.Online'!A:A,'B0.SUM (tuần 0)'!$A746)</f>
        <v>0</v>
      </c>
      <c r="Y746" s="58">
        <f t="shared" si="63"/>
        <v>0</v>
      </c>
      <c r="Z746" s="55"/>
      <c r="AA746" s="55">
        <f>SUMIFS('B0.3.XK'!L:L,'B0.3.XK'!A:A,'B0.SUM (tuần 0)'!$A746)</f>
        <v>0</v>
      </c>
      <c r="AB746" s="55"/>
      <c r="AC746" s="55">
        <f>SUMIFS('B0.5.GT2'!L:L,'B0.5.GT2'!A:A,'B0.SUM (tuần 0)'!$A746)</f>
        <v>0</v>
      </c>
      <c r="AD746" s="55">
        <f>SUMIFS('B0.4.OEM'!L:L,'B0.4.OEM'!A:A,'B0.SUM (tuần 0)'!$A746)</f>
        <v>0</v>
      </c>
      <c r="AE746" s="55"/>
      <c r="AF746" s="55">
        <f>SUMIFS('B0.8.Online'!L:L,'B0.8.Online'!A:A,'B0.SUM (tuần 0)'!$A746)</f>
        <v>0</v>
      </c>
      <c r="AG746" s="59">
        <f t="shared" si="64"/>
        <v>50</v>
      </c>
      <c r="AH746" s="60"/>
      <c r="AI746" s="60">
        <f>SUMIFS('B0.3.XK'!M:M,'B0.3.XK'!A:A,'B0.SUM (tuần 0)'!$A746)</f>
        <v>0</v>
      </c>
      <c r="AJ746" s="60"/>
      <c r="AK746" s="60">
        <f>SUMIFS('B0.5.GT2'!M:M,'B0.5.GT2'!A:A,'B0.SUM (tuần 0)'!$A746)</f>
        <v>0</v>
      </c>
      <c r="AL746" s="55">
        <f>SUMIFS('B0.4.OEM'!M:M,'B0.4.OEM'!A:A,'B0.SUM (tuần 0)'!$A746)</f>
        <v>50</v>
      </c>
      <c r="AM746" s="60"/>
      <c r="AN746" s="60">
        <f>SUMIFS('B0.8.Online'!M:M,'B0.8.Online'!A:A,'B0.SUM (tuần 0)'!$A746)</f>
        <v>0</v>
      </c>
      <c r="AO746" s="61"/>
      <c r="AP746" s="1">
        <f>SUMIFS('B1.SUM (tuần 4)'!$I:$I,'B1.SUM (tuần 4)'!$A:$A,'B0.SUM (tuần 0)'!$A746)</f>
        <v>0</v>
      </c>
      <c r="AQ746" s="62">
        <f t="shared" si="65"/>
        <v>0</v>
      </c>
    </row>
    <row r="747" spans="1:43" ht="13.5" customHeight="1">
      <c r="A747" s="68" t="s">
        <v>1155</v>
      </c>
      <c r="B747" s="52" t="s">
        <v>1156</v>
      </c>
      <c r="C747" s="52"/>
      <c r="D747" s="52" t="s">
        <v>35</v>
      </c>
      <c r="E747" s="52" t="s">
        <v>72</v>
      </c>
      <c r="F747" s="52" t="s">
        <v>12</v>
      </c>
      <c r="G747" s="52"/>
      <c r="H747" s="52">
        <v>2365200</v>
      </c>
      <c r="I747" s="56">
        <f t="shared" si="61"/>
        <v>50</v>
      </c>
      <c r="J747" s="55"/>
      <c r="K747" s="55">
        <f>SUMIFS('B0.3.XK'!J:J,'B0.3.XK'!A:A,'B0.SUM (tuần 0)'!$A747)</f>
        <v>0</v>
      </c>
      <c r="L747" s="55"/>
      <c r="M747" s="55">
        <f>SUMIFS('B0.5.GT2'!K:K,'B0.5.GT2'!A:A,'B0.SUM (tuần 0)'!$A747)</f>
        <v>0</v>
      </c>
      <c r="N747" s="55">
        <f>SUMIFS('B0.4.OEM'!J:J,'B0.4.OEM'!A:A,'B0.SUM (tuần 0)'!$A747)</f>
        <v>50</v>
      </c>
      <c r="O747" s="55"/>
      <c r="P747" s="55">
        <f>SUMIFS('B0.8.Online'!J:J,'B0.8.Online'!A:A,'B0.SUM (tuần 0)'!$A747)</f>
        <v>0</v>
      </c>
      <c r="Q747" s="57">
        <f t="shared" si="62"/>
        <v>50</v>
      </c>
      <c r="R747" s="55"/>
      <c r="S747" s="55">
        <f>SUMIFS('B0.3.XK'!K:K,'B0.3.XK'!A:A,'B0.SUM (tuần 0)'!$A747)</f>
        <v>0</v>
      </c>
      <c r="T747" s="55"/>
      <c r="U747" s="55">
        <f>SUMIFS('B0.5.GT2'!K:K,'B0.5.GT2'!A:A,'B0.SUM (tuần 0)'!$A747)</f>
        <v>0</v>
      </c>
      <c r="V747" s="55">
        <f>SUMIFS('B0.4.OEM'!K:K,'B0.4.OEM'!A:A,'B0.SUM (tuần 0)'!$A747)</f>
        <v>50</v>
      </c>
      <c r="W747" s="55"/>
      <c r="X747" s="55">
        <f>SUMIFS('B0.8.Online'!K:K,'B0.8.Online'!A:A,'B0.SUM (tuần 0)'!$A747)</f>
        <v>0</v>
      </c>
      <c r="Y747" s="58">
        <f t="shared" si="63"/>
        <v>50</v>
      </c>
      <c r="Z747" s="55"/>
      <c r="AA747" s="55">
        <f>SUMIFS('B0.3.XK'!L:L,'B0.3.XK'!A:A,'B0.SUM (tuần 0)'!$A747)</f>
        <v>0</v>
      </c>
      <c r="AB747" s="55"/>
      <c r="AC747" s="55">
        <f>SUMIFS('B0.5.GT2'!L:L,'B0.5.GT2'!A:A,'B0.SUM (tuần 0)'!$A747)</f>
        <v>0</v>
      </c>
      <c r="AD747" s="55">
        <f>SUMIFS('B0.4.OEM'!L:L,'B0.4.OEM'!A:A,'B0.SUM (tuần 0)'!$A747)</f>
        <v>50</v>
      </c>
      <c r="AE747" s="55"/>
      <c r="AF747" s="55">
        <f>SUMIFS('B0.8.Online'!L:L,'B0.8.Online'!A:A,'B0.SUM (tuần 0)'!$A747)</f>
        <v>0</v>
      </c>
      <c r="AG747" s="59">
        <f t="shared" si="64"/>
        <v>50</v>
      </c>
      <c r="AH747" s="60"/>
      <c r="AI747" s="60">
        <f>SUMIFS('B0.3.XK'!M:M,'B0.3.XK'!A:A,'B0.SUM (tuần 0)'!$A747)</f>
        <v>0</v>
      </c>
      <c r="AJ747" s="60"/>
      <c r="AK747" s="60">
        <f>SUMIFS('B0.5.GT2'!M:M,'B0.5.GT2'!A:A,'B0.SUM (tuần 0)'!$A747)</f>
        <v>0</v>
      </c>
      <c r="AL747" s="55">
        <f>SUMIFS('B0.4.OEM'!M:M,'B0.4.OEM'!A:A,'B0.SUM (tuần 0)'!$A747)</f>
        <v>50</v>
      </c>
      <c r="AM747" s="60"/>
      <c r="AN747" s="60">
        <f>SUMIFS('B0.8.Online'!M:M,'B0.8.Online'!A:A,'B0.SUM (tuần 0)'!$A747)</f>
        <v>0</v>
      </c>
      <c r="AO747" s="61"/>
      <c r="AP747" s="1">
        <f>SUMIFS('B1.SUM (tuần 4)'!$I:$I,'B1.SUM (tuần 4)'!$A:$A,'B0.SUM (tuần 0)'!$A747)</f>
        <v>0</v>
      </c>
      <c r="AQ747" s="62">
        <f t="shared" si="65"/>
        <v>50</v>
      </c>
    </row>
    <row r="748" spans="1:43" ht="13.5" customHeight="1">
      <c r="A748" s="68" t="s">
        <v>1157</v>
      </c>
      <c r="B748" s="52" t="s">
        <v>1158</v>
      </c>
      <c r="C748" s="52"/>
      <c r="D748" s="52" t="s">
        <v>35</v>
      </c>
      <c r="E748" s="52" t="s">
        <v>58</v>
      </c>
      <c r="F748" s="52" t="s">
        <v>12</v>
      </c>
      <c r="G748" s="52"/>
      <c r="H748" s="52">
        <v>2073000</v>
      </c>
      <c r="I748" s="56">
        <f t="shared" si="61"/>
        <v>0</v>
      </c>
      <c r="J748" s="55"/>
      <c r="K748" s="55">
        <f>SUMIFS('B0.3.XK'!J:J,'B0.3.XK'!A:A,'B0.SUM (tuần 0)'!$A748)</f>
        <v>0</v>
      </c>
      <c r="L748" s="55"/>
      <c r="M748" s="55">
        <f>SUMIFS('B0.5.GT2'!K:K,'B0.5.GT2'!A:A,'B0.SUM (tuần 0)'!$A748)</f>
        <v>0</v>
      </c>
      <c r="N748" s="55">
        <f>SUMIFS('B0.4.OEM'!J:J,'B0.4.OEM'!A:A,'B0.SUM (tuần 0)'!$A748)</f>
        <v>0</v>
      </c>
      <c r="O748" s="55"/>
      <c r="P748" s="55">
        <f>SUMIFS('B0.8.Online'!J:J,'B0.8.Online'!A:A,'B0.SUM (tuần 0)'!$A748)</f>
        <v>0</v>
      </c>
      <c r="Q748" s="57">
        <f t="shared" si="62"/>
        <v>0</v>
      </c>
      <c r="R748" s="55"/>
      <c r="S748" s="55">
        <f>SUMIFS('B0.3.XK'!K:K,'B0.3.XK'!A:A,'B0.SUM (tuần 0)'!$A748)</f>
        <v>0</v>
      </c>
      <c r="T748" s="55"/>
      <c r="U748" s="55">
        <f>SUMIFS('B0.5.GT2'!K:K,'B0.5.GT2'!A:A,'B0.SUM (tuần 0)'!$A748)</f>
        <v>0</v>
      </c>
      <c r="V748" s="55">
        <f>SUMIFS('B0.4.OEM'!K:K,'B0.4.OEM'!A:A,'B0.SUM (tuần 0)'!$A748)</f>
        <v>0</v>
      </c>
      <c r="W748" s="55"/>
      <c r="X748" s="55">
        <f>SUMIFS('B0.8.Online'!K:K,'B0.8.Online'!A:A,'B0.SUM (tuần 0)'!$A748)</f>
        <v>0</v>
      </c>
      <c r="Y748" s="58">
        <f t="shared" si="63"/>
        <v>0</v>
      </c>
      <c r="Z748" s="55"/>
      <c r="AA748" s="55">
        <f>SUMIFS('B0.3.XK'!L:L,'B0.3.XK'!A:A,'B0.SUM (tuần 0)'!$A748)</f>
        <v>0</v>
      </c>
      <c r="AB748" s="55"/>
      <c r="AC748" s="55">
        <f>SUMIFS('B0.5.GT2'!L:L,'B0.5.GT2'!A:A,'B0.SUM (tuần 0)'!$A748)</f>
        <v>0</v>
      </c>
      <c r="AD748" s="55">
        <f>SUMIFS('B0.4.OEM'!L:L,'B0.4.OEM'!A:A,'B0.SUM (tuần 0)'!$A748)</f>
        <v>0</v>
      </c>
      <c r="AE748" s="55"/>
      <c r="AF748" s="55">
        <f>SUMIFS('B0.8.Online'!L:L,'B0.8.Online'!A:A,'B0.SUM (tuần 0)'!$A748)</f>
        <v>0</v>
      </c>
      <c r="AG748" s="59">
        <f t="shared" si="64"/>
        <v>0</v>
      </c>
      <c r="AH748" s="60"/>
      <c r="AI748" s="60">
        <f>SUMIFS('B0.3.XK'!M:M,'B0.3.XK'!A:A,'B0.SUM (tuần 0)'!$A748)</f>
        <v>0</v>
      </c>
      <c r="AJ748" s="60"/>
      <c r="AK748" s="60">
        <f>SUMIFS('B0.5.GT2'!M:M,'B0.5.GT2'!A:A,'B0.SUM (tuần 0)'!$A748)</f>
        <v>0</v>
      </c>
      <c r="AL748" s="55">
        <f>SUMIFS('B0.4.OEM'!M:M,'B0.4.OEM'!A:A,'B0.SUM (tuần 0)'!$A748)</f>
        <v>0</v>
      </c>
      <c r="AM748" s="60"/>
      <c r="AN748" s="60">
        <f>SUMIFS('B0.8.Online'!M:M,'B0.8.Online'!A:A,'B0.SUM (tuần 0)'!$A748)</f>
        <v>0</v>
      </c>
      <c r="AO748" s="61"/>
      <c r="AP748" s="1">
        <f>SUMIFS('B1.SUM (tuần 4)'!$I:$I,'B1.SUM (tuần 4)'!$A:$A,'B0.SUM (tuần 0)'!$A748)</f>
        <v>0</v>
      </c>
      <c r="AQ748" s="62">
        <f t="shared" si="65"/>
        <v>0</v>
      </c>
    </row>
    <row r="749" spans="1:43" ht="13.5" customHeight="1">
      <c r="A749" s="68" t="s">
        <v>1159</v>
      </c>
      <c r="B749" s="52" t="s">
        <v>1160</v>
      </c>
      <c r="C749" s="52"/>
      <c r="D749" s="52" t="s">
        <v>35</v>
      </c>
      <c r="E749" s="52" t="s">
        <v>72</v>
      </c>
      <c r="F749" s="52" t="s">
        <v>12</v>
      </c>
      <c r="G749" s="52"/>
      <c r="H749" s="52">
        <v>2073000</v>
      </c>
      <c r="I749" s="56">
        <f t="shared" si="61"/>
        <v>0</v>
      </c>
      <c r="J749" s="55"/>
      <c r="K749" s="55">
        <f>SUMIFS('B0.3.XK'!J:J,'B0.3.XK'!A:A,'B0.SUM (tuần 0)'!$A749)</f>
        <v>0</v>
      </c>
      <c r="L749" s="55"/>
      <c r="M749" s="55">
        <f>SUMIFS('B0.5.GT2'!K:K,'B0.5.GT2'!A:A,'B0.SUM (tuần 0)'!$A749)</f>
        <v>0</v>
      </c>
      <c r="N749" s="55">
        <f>SUMIFS('B0.4.OEM'!J:J,'B0.4.OEM'!A:A,'B0.SUM (tuần 0)'!$A749)</f>
        <v>0</v>
      </c>
      <c r="O749" s="55"/>
      <c r="P749" s="55">
        <f>SUMIFS('B0.8.Online'!J:J,'B0.8.Online'!A:A,'B0.SUM (tuần 0)'!$A749)</f>
        <v>0</v>
      </c>
      <c r="Q749" s="57">
        <f t="shared" si="62"/>
        <v>0</v>
      </c>
      <c r="R749" s="55"/>
      <c r="S749" s="55">
        <f>SUMIFS('B0.3.XK'!K:K,'B0.3.XK'!A:A,'B0.SUM (tuần 0)'!$A749)</f>
        <v>0</v>
      </c>
      <c r="T749" s="55"/>
      <c r="U749" s="55">
        <f>SUMIFS('B0.5.GT2'!K:K,'B0.5.GT2'!A:A,'B0.SUM (tuần 0)'!$A749)</f>
        <v>0</v>
      </c>
      <c r="V749" s="55">
        <f>SUMIFS('B0.4.OEM'!K:K,'B0.4.OEM'!A:A,'B0.SUM (tuần 0)'!$A749)</f>
        <v>0</v>
      </c>
      <c r="W749" s="55"/>
      <c r="X749" s="55">
        <f>SUMIFS('B0.8.Online'!K:K,'B0.8.Online'!A:A,'B0.SUM (tuần 0)'!$A749)</f>
        <v>0</v>
      </c>
      <c r="Y749" s="58">
        <f t="shared" si="63"/>
        <v>0</v>
      </c>
      <c r="Z749" s="55"/>
      <c r="AA749" s="55">
        <f>SUMIFS('B0.3.XK'!L:L,'B0.3.XK'!A:A,'B0.SUM (tuần 0)'!$A749)</f>
        <v>0</v>
      </c>
      <c r="AB749" s="55"/>
      <c r="AC749" s="55">
        <f>SUMIFS('B0.5.GT2'!L:L,'B0.5.GT2'!A:A,'B0.SUM (tuần 0)'!$A749)</f>
        <v>0</v>
      </c>
      <c r="AD749" s="55">
        <f>SUMIFS('B0.4.OEM'!L:L,'B0.4.OEM'!A:A,'B0.SUM (tuần 0)'!$A749)</f>
        <v>0</v>
      </c>
      <c r="AE749" s="55"/>
      <c r="AF749" s="55">
        <f>SUMIFS('B0.8.Online'!L:L,'B0.8.Online'!A:A,'B0.SUM (tuần 0)'!$A749)</f>
        <v>0</v>
      </c>
      <c r="AG749" s="59">
        <f t="shared" si="64"/>
        <v>0</v>
      </c>
      <c r="AH749" s="60"/>
      <c r="AI749" s="60">
        <f>SUMIFS('B0.3.XK'!M:M,'B0.3.XK'!A:A,'B0.SUM (tuần 0)'!$A749)</f>
        <v>0</v>
      </c>
      <c r="AJ749" s="60"/>
      <c r="AK749" s="60">
        <f>SUMIFS('B0.5.GT2'!M:M,'B0.5.GT2'!A:A,'B0.SUM (tuần 0)'!$A749)</f>
        <v>0</v>
      </c>
      <c r="AL749" s="55">
        <f>SUMIFS('B0.4.OEM'!M:M,'B0.4.OEM'!A:A,'B0.SUM (tuần 0)'!$A749)</f>
        <v>0</v>
      </c>
      <c r="AM749" s="60"/>
      <c r="AN749" s="60">
        <f>SUMIFS('B0.8.Online'!M:M,'B0.8.Online'!A:A,'B0.SUM (tuần 0)'!$A749)</f>
        <v>0</v>
      </c>
      <c r="AO749" s="61"/>
      <c r="AP749" s="1">
        <f>SUMIFS('B1.SUM (tuần 4)'!$I:$I,'B1.SUM (tuần 4)'!$A:$A,'B0.SUM (tuần 0)'!$A749)</f>
        <v>0</v>
      </c>
      <c r="AQ749" s="62">
        <f t="shared" si="65"/>
        <v>0</v>
      </c>
    </row>
    <row r="750" spans="1:43" ht="13.5" customHeight="1">
      <c r="A750" s="68" t="s">
        <v>1161</v>
      </c>
      <c r="B750" s="52" t="s">
        <v>1162</v>
      </c>
      <c r="C750" s="52"/>
      <c r="D750" s="52" t="s">
        <v>35</v>
      </c>
      <c r="E750" s="52" t="s">
        <v>72</v>
      </c>
      <c r="F750" s="52" t="s">
        <v>12</v>
      </c>
      <c r="G750" s="52"/>
      <c r="H750" s="52">
        <v>2365200</v>
      </c>
      <c r="I750" s="56">
        <f t="shared" si="61"/>
        <v>50</v>
      </c>
      <c r="J750" s="55"/>
      <c r="K750" s="55">
        <f>SUMIFS('B0.3.XK'!J:J,'B0.3.XK'!A:A,'B0.SUM (tuần 0)'!$A750)</f>
        <v>0</v>
      </c>
      <c r="L750" s="55"/>
      <c r="M750" s="55">
        <f>SUMIFS('B0.5.GT2'!K:K,'B0.5.GT2'!A:A,'B0.SUM (tuần 0)'!$A750)</f>
        <v>0</v>
      </c>
      <c r="N750" s="55">
        <f>SUMIFS('B0.4.OEM'!J:J,'B0.4.OEM'!A:A,'B0.SUM (tuần 0)'!$A750)</f>
        <v>50</v>
      </c>
      <c r="O750" s="55"/>
      <c r="P750" s="55">
        <f>SUMIFS('B0.8.Online'!J:J,'B0.8.Online'!A:A,'B0.SUM (tuần 0)'!$A750)</f>
        <v>0</v>
      </c>
      <c r="Q750" s="57">
        <f t="shared" si="62"/>
        <v>50</v>
      </c>
      <c r="R750" s="55"/>
      <c r="S750" s="55">
        <f>SUMIFS('B0.3.XK'!K:K,'B0.3.XK'!A:A,'B0.SUM (tuần 0)'!$A750)</f>
        <v>0</v>
      </c>
      <c r="T750" s="55"/>
      <c r="U750" s="55">
        <f>SUMIFS('B0.5.GT2'!K:K,'B0.5.GT2'!A:A,'B0.SUM (tuần 0)'!$A750)</f>
        <v>0</v>
      </c>
      <c r="V750" s="55">
        <f>SUMIFS('B0.4.OEM'!K:K,'B0.4.OEM'!A:A,'B0.SUM (tuần 0)'!$A750)</f>
        <v>50</v>
      </c>
      <c r="W750" s="55"/>
      <c r="X750" s="55">
        <f>SUMIFS('B0.8.Online'!K:K,'B0.8.Online'!A:A,'B0.SUM (tuần 0)'!$A750)</f>
        <v>0</v>
      </c>
      <c r="Y750" s="58">
        <f t="shared" si="63"/>
        <v>50</v>
      </c>
      <c r="Z750" s="55"/>
      <c r="AA750" s="55">
        <f>SUMIFS('B0.3.XK'!L:L,'B0.3.XK'!A:A,'B0.SUM (tuần 0)'!$A750)</f>
        <v>0</v>
      </c>
      <c r="AB750" s="55"/>
      <c r="AC750" s="55">
        <f>SUMIFS('B0.5.GT2'!L:L,'B0.5.GT2'!A:A,'B0.SUM (tuần 0)'!$A750)</f>
        <v>0</v>
      </c>
      <c r="AD750" s="55">
        <f>SUMIFS('B0.4.OEM'!L:L,'B0.4.OEM'!A:A,'B0.SUM (tuần 0)'!$A750)</f>
        <v>50</v>
      </c>
      <c r="AE750" s="55"/>
      <c r="AF750" s="55">
        <f>SUMIFS('B0.8.Online'!L:L,'B0.8.Online'!A:A,'B0.SUM (tuần 0)'!$A750)</f>
        <v>0</v>
      </c>
      <c r="AG750" s="59">
        <f t="shared" si="64"/>
        <v>50</v>
      </c>
      <c r="AH750" s="60"/>
      <c r="AI750" s="60">
        <f>SUMIFS('B0.3.XK'!M:M,'B0.3.XK'!A:A,'B0.SUM (tuần 0)'!$A750)</f>
        <v>0</v>
      </c>
      <c r="AJ750" s="60"/>
      <c r="AK750" s="60">
        <f>SUMIFS('B0.5.GT2'!M:M,'B0.5.GT2'!A:A,'B0.SUM (tuần 0)'!$A750)</f>
        <v>0</v>
      </c>
      <c r="AL750" s="55">
        <f>SUMIFS('B0.4.OEM'!M:M,'B0.4.OEM'!A:A,'B0.SUM (tuần 0)'!$A750)</f>
        <v>50</v>
      </c>
      <c r="AM750" s="60"/>
      <c r="AN750" s="60">
        <f>SUMIFS('B0.8.Online'!M:M,'B0.8.Online'!A:A,'B0.SUM (tuần 0)'!$A750)</f>
        <v>0</v>
      </c>
      <c r="AO750" s="61"/>
      <c r="AP750" s="1">
        <f>SUMIFS('B1.SUM (tuần 4)'!$I:$I,'B1.SUM (tuần 4)'!$A:$A,'B0.SUM (tuần 0)'!$A750)</f>
        <v>0</v>
      </c>
      <c r="AQ750" s="62">
        <f t="shared" si="65"/>
        <v>50</v>
      </c>
    </row>
    <row r="751" spans="1:43" ht="13.5" customHeight="1">
      <c r="A751" s="68" t="s">
        <v>1163</v>
      </c>
      <c r="B751" s="52" t="s">
        <v>1164</v>
      </c>
      <c r="C751" s="52"/>
      <c r="D751" s="52" t="s">
        <v>35</v>
      </c>
      <c r="E751" s="52" t="s">
        <v>72</v>
      </c>
      <c r="F751" s="52" t="s">
        <v>12</v>
      </c>
      <c r="G751" s="52"/>
      <c r="H751" s="52">
        <v>2190000</v>
      </c>
      <c r="I751" s="56">
        <f t="shared" si="61"/>
        <v>50</v>
      </c>
      <c r="J751" s="55"/>
      <c r="K751" s="55">
        <f>SUMIFS('B0.3.XK'!J:J,'B0.3.XK'!A:A,'B0.SUM (tuần 0)'!$A751)</f>
        <v>0</v>
      </c>
      <c r="L751" s="55"/>
      <c r="M751" s="55">
        <f>SUMIFS('B0.5.GT2'!K:K,'B0.5.GT2'!A:A,'B0.SUM (tuần 0)'!$A751)</f>
        <v>0</v>
      </c>
      <c r="N751" s="55">
        <f>SUMIFS('B0.4.OEM'!J:J,'B0.4.OEM'!A:A,'B0.SUM (tuần 0)'!$A751)</f>
        <v>50</v>
      </c>
      <c r="O751" s="55"/>
      <c r="P751" s="55">
        <f>SUMIFS('B0.8.Online'!J:J,'B0.8.Online'!A:A,'B0.SUM (tuần 0)'!$A751)</f>
        <v>0</v>
      </c>
      <c r="Q751" s="57">
        <f t="shared" si="62"/>
        <v>50</v>
      </c>
      <c r="R751" s="55"/>
      <c r="S751" s="55">
        <f>SUMIFS('B0.3.XK'!K:K,'B0.3.XK'!A:A,'B0.SUM (tuần 0)'!$A751)</f>
        <v>0</v>
      </c>
      <c r="T751" s="55"/>
      <c r="U751" s="55">
        <f>SUMIFS('B0.5.GT2'!K:K,'B0.5.GT2'!A:A,'B0.SUM (tuần 0)'!$A751)</f>
        <v>0</v>
      </c>
      <c r="V751" s="55">
        <f>SUMIFS('B0.4.OEM'!K:K,'B0.4.OEM'!A:A,'B0.SUM (tuần 0)'!$A751)</f>
        <v>50</v>
      </c>
      <c r="W751" s="55"/>
      <c r="X751" s="55">
        <f>SUMIFS('B0.8.Online'!K:K,'B0.8.Online'!A:A,'B0.SUM (tuần 0)'!$A751)</f>
        <v>0</v>
      </c>
      <c r="Y751" s="58">
        <f t="shared" si="63"/>
        <v>50</v>
      </c>
      <c r="Z751" s="55"/>
      <c r="AA751" s="55">
        <f>SUMIFS('B0.3.XK'!L:L,'B0.3.XK'!A:A,'B0.SUM (tuần 0)'!$A751)</f>
        <v>0</v>
      </c>
      <c r="AB751" s="55"/>
      <c r="AC751" s="55">
        <f>SUMIFS('B0.5.GT2'!L:L,'B0.5.GT2'!A:A,'B0.SUM (tuần 0)'!$A751)</f>
        <v>0</v>
      </c>
      <c r="AD751" s="55">
        <f>SUMIFS('B0.4.OEM'!L:L,'B0.4.OEM'!A:A,'B0.SUM (tuần 0)'!$A751)</f>
        <v>50</v>
      </c>
      <c r="AE751" s="55"/>
      <c r="AF751" s="55">
        <f>SUMIFS('B0.8.Online'!L:L,'B0.8.Online'!A:A,'B0.SUM (tuần 0)'!$A751)</f>
        <v>0</v>
      </c>
      <c r="AG751" s="59">
        <f t="shared" si="64"/>
        <v>50</v>
      </c>
      <c r="AH751" s="60"/>
      <c r="AI751" s="60">
        <f>SUMIFS('B0.3.XK'!M:M,'B0.3.XK'!A:A,'B0.SUM (tuần 0)'!$A751)</f>
        <v>0</v>
      </c>
      <c r="AJ751" s="60"/>
      <c r="AK751" s="60">
        <f>SUMIFS('B0.5.GT2'!M:M,'B0.5.GT2'!A:A,'B0.SUM (tuần 0)'!$A751)</f>
        <v>0</v>
      </c>
      <c r="AL751" s="55">
        <f>SUMIFS('B0.4.OEM'!M:M,'B0.4.OEM'!A:A,'B0.SUM (tuần 0)'!$A751)</f>
        <v>50</v>
      </c>
      <c r="AM751" s="60"/>
      <c r="AN751" s="60">
        <f>SUMIFS('B0.8.Online'!M:M,'B0.8.Online'!A:A,'B0.SUM (tuần 0)'!$A751)</f>
        <v>0</v>
      </c>
      <c r="AO751" s="61"/>
      <c r="AP751" s="1">
        <f>SUMIFS('B1.SUM (tuần 4)'!$I:$I,'B1.SUM (tuần 4)'!$A:$A,'B0.SUM (tuần 0)'!$A751)</f>
        <v>0</v>
      </c>
      <c r="AQ751" s="62">
        <f t="shared" si="65"/>
        <v>50</v>
      </c>
    </row>
    <row r="752" spans="1:43" ht="13.5" customHeight="1">
      <c r="A752" s="68" t="s">
        <v>1165</v>
      </c>
      <c r="B752" s="52" t="s">
        <v>1166</v>
      </c>
      <c r="C752" s="52"/>
      <c r="D752" s="52" t="s">
        <v>35</v>
      </c>
      <c r="E752" s="52" t="s">
        <v>75</v>
      </c>
      <c r="F752" s="52" t="s">
        <v>12</v>
      </c>
      <c r="G752" s="52"/>
      <c r="H752" s="52">
        <v>3567000</v>
      </c>
      <c r="I752" s="56">
        <f t="shared" si="61"/>
        <v>50</v>
      </c>
      <c r="J752" s="55"/>
      <c r="K752" s="55">
        <f>SUMIFS('B0.3.XK'!J:J,'B0.3.XK'!A:A,'B0.SUM (tuần 0)'!$A752)</f>
        <v>0</v>
      </c>
      <c r="L752" s="55"/>
      <c r="M752" s="55">
        <f>SUMIFS('B0.5.GT2'!K:K,'B0.5.GT2'!A:A,'B0.SUM (tuần 0)'!$A752)</f>
        <v>0</v>
      </c>
      <c r="N752" s="55">
        <f>SUMIFS('B0.4.OEM'!J:J,'B0.4.OEM'!A:A,'B0.SUM (tuần 0)'!$A752)</f>
        <v>50</v>
      </c>
      <c r="O752" s="55"/>
      <c r="P752" s="55">
        <f>SUMIFS('B0.8.Online'!J:J,'B0.8.Online'!A:A,'B0.SUM (tuần 0)'!$A752)</f>
        <v>0</v>
      </c>
      <c r="Q752" s="57">
        <f t="shared" si="62"/>
        <v>50</v>
      </c>
      <c r="R752" s="55"/>
      <c r="S752" s="55">
        <f>SUMIFS('B0.3.XK'!K:K,'B0.3.XK'!A:A,'B0.SUM (tuần 0)'!$A752)</f>
        <v>0</v>
      </c>
      <c r="T752" s="55"/>
      <c r="U752" s="55">
        <f>SUMIFS('B0.5.GT2'!K:K,'B0.5.GT2'!A:A,'B0.SUM (tuần 0)'!$A752)</f>
        <v>0</v>
      </c>
      <c r="V752" s="55">
        <f>SUMIFS('B0.4.OEM'!K:K,'B0.4.OEM'!A:A,'B0.SUM (tuần 0)'!$A752)</f>
        <v>50</v>
      </c>
      <c r="W752" s="55"/>
      <c r="X752" s="55">
        <f>SUMIFS('B0.8.Online'!K:K,'B0.8.Online'!A:A,'B0.SUM (tuần 0)'!$A752)</f>
        <v>0</v>
      </c>
      <c r="Y752" s="58">
        <f t="shared" si="63"/>
        <v>50</v>
      </c>
      <c r="Z752" s="55"/>
      <c r="AA752" s="55">
        <f>SUMIFS('B0.3.XK'!L:L,'B0.3.XK'!A:A,'B0.SUM (tuần 0)'!$A752)</f>
        <v>0</v>
      </c>
      <c r="AB752" s="55"/>
      <c r="AC752" s="55">
        <f>SUMIFS('B0.5.GT2'!L:L,'B0.5.GT2'!A:A,'B0.SUM (tuần 0)'!$A752)</f>
        <v>0</v>
      </c>
      <c r="AD752" s="55">
        <f>SUMIFS('B0.4.OEM'!L:L,'B0.4.OEM'!A:A,'B0.SUM (tuần 0)'!$A752)</f>
        <v>50</v>
      </c>
      <c r="AE752" s="55"/>
      <c r="AF752" s="55">
        <f>SUMIFS('B0.8.Online'!L:L,'B0.8.Online'!A:A,'B0.SUM (tuần 0)'!$A752)</f>
        <v>0</v>
      </c>
      <c r="AG752" s="59">
        <f t="shared" si="64"/>
        <v>50</v>
      </c>
      <c r="AH752" s="60"/>
      <c r="AI752" s="60">
        <f>SUMIFS('B0.3.XK'!M:M,'B0.3.XK'!A:A,'B0.SUM (tuần 0)'!$A752)</f>
        <v>0</v>
      </c>
      <c r="AJ752" s="60"/>
      <c r="AK752" s="60">
        <f>SUMIFS('B0.5.GT2'!M:M,'B0.5.GT2'!A:A,'B0.SUM (tuần 0)'!$A752)</f>
        <v>0</v>
      </c>
      <c r="AL752" s="55">
        <f>SUMIFS('B0.4.OEM'!M:M,'B0.4.OEM'!A:A,'B0.SUM (tuần 0)'!$A752)</f>
        <v>50</v>
      </c>
      <c r="AM752" s="60"/>
      <c r="AN752" s="60">
        <f>SUMIFS('B0.8.Online'!M:M,'B0.8.Online'!A:A,'B0.SUM (tuần 0)'!$A752)</f>
        <v>0</v>
      </c>
      <c r="AO752" s="61"/>
      <c r="AP752" s="1">
        <f>SUMIFS('B1.SUM (tuần 4)'!$I:$I,'B1.SUM (tuần 4)'!$A:$A,'B0.SUM (tuần 0)'!$A752)</f>
        <v>0</v>
      </c>
      <c r="AQ752" s="62">
        <f t="shared" si="65"/>
        <v>50</v>
      </c>
    </row>
    <row r="753" spans="1:43" ht="13.5" customHeight="1">
      <c r="A753" s="68" t="s">
        <v>1167</v>
      </c>
      <c r="B753" s="52" t="s">
        <v>1168</v>
      </c>
      <c r="C753" s="52"/>
      <c r="D753" s="52" t="s">
        <v>35</v>
      </c>
      <c r="E753" s="52" t="s">
        <v>75</v>
      </c>
      <c r="F753" s="52" t="s">
        <v>12</v>
      </c>
      <c r="G753" s="52"/>
      <c r="H753" s="52">
        <v>3567000</v>
      </c>
      <c r="I753" s="56">
        <f t="shared" si="61"/>
        <v>50</v>
      </c>
      <c r="J753" s="55"/>
      <c r="K753" s="55">
        <f>SUMIFS('B0.3.XK'!J:J,'B0.3.XK'!A:A,'B0.SUM (tuần 0)'!$A753)</f>
        <v>0</v>
      </c>
      <c r="L753" s="55"/>
      <c r="M753" s="55">
        <f>SUMIFS('B0.5.GT2'!K:K,'B0.5.GT2'!A:A,'B0.SUM (tuần 0)'!$A753)</f>
        <v>0</v>
      </c>
      <c r="N753" s="55">
        <f>SUMIFS('B0.4.OEM'!J:J,'B0.4.OEM'!A:A,'B0.SUM (tuần 0)'!$A753)</f>
        <v>50</v>
      </c>
      <c r="O753" s="55"/>
      <c r="P753" s="55">
        <f>SUMIFS('B0.8.Online'!J:J,'B0.8.Online'!A:A,'B0.SUM (tuần 0)'!$A753)</f>
        <v>0</v>
      </c>
      <c r="Q753" s="57">
        <f t="shared" si="62"/>
        <v>50</v>
      </c>
      <c r="R753" s="55"/>
      <c r="S753" s="55">
        <f>SUMIFS('B0.3.XK'!K:K,'B0.3.XK'!A:A,'B0.SUM (tuần 0)'!$A753)</f>
        <v>0</v>
      </c>
      <c r="T753" s="55"/>
      <c r="U753" s="55">
        <f>SUMIFS('B0.5.GT2'!K:K,'B0.5.GT2'!A:A,'B0.SUM (tuần 0)'!$A753)</f>
        <v>0</v>
      </c>
      <c r="V753" s="55">
        <f>SUMIFS('B0.4.OEM'!K:K,'B0.4.OEM'!A:A,'B0.SUM (tuần 0)'!$A753)</f>
        <v>50</v>
      </c>
      <c r="W753" s="55"/>
      <c r="X753" s="55">
        <f>SUMIFS('B0.8.Online'!K:K,'B0.8.Online'!A:A,'B0.SUM (tuần 0)'!$A753)</f>
        <v>0</v>
      </c>
      <c r="Y753" s="58">
        <f t="shared" si="63"/>
        <v>50</v>
      </c>
      <c r="Z753" s="55"/>
      <c r="AA753" s="55">
        <f>SUMIFS('B0.3.XK'!L:L,'B0.3.XK'!A:A,'B0.SUM (tuần 0)'!$A753)</f>
        <v>0</v>
      </c>
      <c r="AB753" s="55"/>
      <c r="AC753" s="55">
        <f>SUMIFS('B0.5.GT2'!L:L,'B0.5.GT2'!A:A,'B0.SUM (tuần 0)'!$A753)</f>
        <v>0</v>
      </c>
      <c r="AD753" s="55">
        <f>SUMIFS('B0.4.OEM'!L:L,'B0.4.OEM'!A:A,'B0.SUM (tuần 0)'!$A753)</f>
        <v>50</v>
      </c>
      <c r="AE753" s="55"/>
      <c r="AF753" s="55">
        <f>SUMIFS('B0.8.Online'!L:L,'B0.8.Online'!A:A,'B0.SUM (tuần 0)'!$A753)</f>
        <v>0</v>
      </c>
      <c r="AG753" s="59">
        <f t="shared" si="64"/>
        <v>50</v>
      </c>
      <c r="AH753" s="60"/>
      <c r="AI753" s="60">
        <f>SUMIFS('B0.3.XK'!M:M,'B0.3.XK'!A:A,'B0.SUM (tuần 0)'!$A753)</f>
        <v>0</v>
      </c>
      <c r="AJ753" s="60"/>
      <c r="AK753" s="60">
        <f>SUMIFS('B0.5.GT2'!M:M,'B0.5.GT2'!A:A,'B0.SUM (tuần 0)'!$A753)</f>
        <v>0</v>
      </c>
      <c r="AL753" s="55">
        <f>SUMIFS('B0.4.OEM'!M:M,'B0.4.OEM'!A:A,'B0.SUM (tuần 0)'!$A753)</f>
        <v>50</v>
      </c>
      <c r="AM753" s="60"/>
      <c r="AN753" s="60">
        <f>SUMIFS('B0.8.Online'!M:M,'B0.8.Online'!A:A,'B0.SUM (tuần 0)'!$A753)</f>
        <v>0</v>
      </c>
      <c r="AO753" s="61"/>
      <c r="AP753" s="1">
        <f>SUMIFS('B1.SUM (tuần 4)'!$I:$I,'B1.SUM (tuần 4)'!$A:$A,'B0.SUM (tuần 0)'!$A753)</f>
        <v>0</v>
      </c>
      <c r="AQ753" s="62">
        <f t="shared" si="65"/>
        <v>50</v>
      </c>
    </row>
    <row r="754" spans="1:43" ht="13.5" customHeight="1">
      <c r="A754" s="68" t="s">
        <v>1169</v>
      </c>
      <c r="B754" s="52" t="s">
        <v>1170</v>
      </c>
      <c r="C754" s="52"/>
      <c r="D754" s="52" t="s">
        <v>35</v>
      </c>
      <c r="E754" s="52" t="s">
        <v>75</v>
      </c>
      <c r="F754" s="52" t="s">
        <v>12</v>
      </c>
      <c r="G754" s="52"/>
      <c r="H754" s="52">
        <v>3567000</v>
      </c>
      <c r="I754" s="56">
        <f t="shared" si="61"/>
        <v>50</v>
      </c>
      <c r="J754" s="55"/>
      <c r="K754" s="55">
        <f>SUMIFS('B0.3.XK'!J:J,'B0.3.XK'!A:A,'B0.SUM (tuần 0)'!$A754)</f>
        <v>0</v>
      </c>
      <c r="L754" s="55"/>
      <c r="M754" s="55">
        <f>SUMIFS('B0.5.GT2'!K:K,'B0.5.GT2'!A:A,'B0.SUM (tuần 0)'!$A754)</f>
        <v>0</v>
      </c>
      <c r="N754" s="55">
        <f>SUMIFS('B0.4.OEM'!J:J,'B0.4.OEM'!A:A,'B0.SUM (tuần 0)'!$A754)</f>
        <v>50</v>
      </c>
      <c r="O754" s="55"/>
      <c r="P754" s="55">
        <f>SUMIFS('B0.8.Online'!J:J,'B0.8.Online'!A:A,'B0.SUM (tuần 0)'!$A754)</f>
        <v>0</v>
      </c>
      <c r="Q754" s="57">
        <f t="shared" si="62"/>
        <v>50</v>
      </c>
      <c r="R754" s="55"/>
      <c r="S754" s="55">
        <f>SUMIFS('B0.3.XK'!K:K,'B0.3.XK'!A:A,'B0.SUM (tuần 0)'!$A754)</f>
        <v>0</v>
      </c>
      <c r="T754" s="55"/>
      <c r="U754" s="55">
        <f>SUMIFS('B0.5.GT2'!K:K,'B0.5.GT2'!A:A,'B0.SUM (tuần 0)'!$A754)</f>
        <v>0</v>
      </c>
      <c r="V754" s="55">
        <f>SUMIFS('B0.4.OEM'!K:K,'B0.4.OEM'!A:A,'B0.SUM (tuần 0)'!$A754)</f>
        <v>50</v>
      </c>
      <c r="W754" s="55"/>
      <c r="X754" s="55">
        <f>SUMIFS('B0.8.Online'!K:K,'B0.8.Online'!A:A,'B0.SUM (tuần 0)'!$A754)</f>
        <v>0</v>
      </c>
      <c r="Y754" s="58">
        <f t="shared" si="63"/>
        <v>50</v>
      </c>
      <c r="Z754" s="55"/>
      <c r="AA754" s="55">
        <f>SUMIFS('B0.3.XK'!L:L,'B0.3.XK'!A:A,'B0.SUM (tuần 0)'!$A754)</f>
        <v>0</v>
      </c>
      <c r="AB754" s="55"/>
      <c r="AC754" s="55">
        <f>SUMIFS('B0.5.GT2'!L:L,'B0.5.GT2'!A:A,'B0.SUM (tuần 0)'!$A754)</f>
        <v>0</v>
      </c>
      <c r="AD754" s="55">
        <f>SUMIFS('B0.4.OEM'!L:L,'B0.4.OEM'!A:A,'B0.SUM (tuần 0)'!$A754)</f>
        <v>50</v>
      </c>
      <c r="AE754" s="55"/>
      <c r="AF754" s="55">
        <f>SUMIFS('B0.8.Online'!L:L,'B0.8.Online'!A:A,'B0.SUM (tuần 0)'!$A754)</f>
        <v>0</v>
      </c>
      <c r="AG754" s="59">
        <f t="shared" si="64"/>
        <v>50</v>
      </c>
      <c r="AH754" s="60"/>
      <c r="AI754" s="60">
        <f>SUMIFS('B0.3.XK'!M:M,'B0.3.XK'!A:A,'B0.SUM (tuần 0)'!$A754)</f>
        <v>0</v>
      </c>
      <c r="AJ754" s="60"/>
      <c r="AK754" s="60">
        <f>SUMIFS('B0.5.GT2'!M:M,'B0.5.GT2'!A:A,'B0.SUM (tuần 0)'!$A754)</f>
        <v>0</v>
      </c>
      <c r="AL754" s="55">
        <f>SUMIFS('B0.4.OEM'!M:M,'B0.4.OEM'!A:A,'B0.SUM (tuần 0)'!$A754)</f>
        <v>50</v>
      </c>
      <c r="AM754" s="60"/>
      <c r="AN754" s="60">
        <f>SUMIFS('B0.8.Online'!M:M,'B0.8.Online'!A:A,'B0.SUM (tuần 0)'!$A754)</f>
        <v>0</v>
      </c>
      <c r="AO754" s="61"/>
      <c r="AP754" s="1">
        <f>SUMIFS('B1.SUM (tuần 4)'!$I:$I,'B1.SUM (tuần 4)'!$A:$A,'B0.SUM (tuần 0)'!$A754)</f>
        <v>0</v>
      </c>
      <c r="AQ754" s="62">
        <f t="shared" si="65"/>
        <v>50</v>
      </c>
    </row>
    <row r="755" spans="1:43" ht="13.5" customHeight="1">
      <c r="A755" s="68" t="s">
        <v>1171</v>
      </c>
      <c r="B755" s="52" t="s">
        <v>1172</v>
      </c>
      <c r="C755" s="52"/>
      <c r="D755" s="52" t="s">
        <v>35</v>
      </c>
      <c r="E755" s="52" t="s">
        <v>72</v>
      </c>
      <c r="F755" s="52" t="s">
        <v>12</v>
      </c>
      <c r="G755" s="52"/>
      <c r="H755" s="52">
        <v>2073000</v>
      </c>
      <c r="I755" s="56">
        <f t="shared" si="61"/>
        <v>0</v>
      </c>
      <c r="J755" s="55"/>
      <c r="K755" s="55">
        <f>SUMIFS('B0.3.XK'!J:J,'B0.3.XK'!A:A,'B0.SUM (tuần 0)'!$A755)</f>
        <v>0</v>
      </c>
      <c r="L755" s="55"/>
      <c r="M755" s="55">
        <f>SUMIFS('B0.5.GT2'!K:K,'B0.5.GT2'!A:A,'B0.SUM (tuần 0)'!$A755)</f>
        <v>0</v>
      </c>
      <c r="N755" s="55">
        <f>SUMIFS('B0.4.OEM'!J:J,'B0.4.OEM'!A:A,'B0.SUM (tuần 0)'!$A755)</f>
        <v>0</v>
      </c>
      <c r="O755" s="55"/>
      <c r="P755" s="55">
        <f>SUMIFS('B0.8.Online'!J:J,'B0.8.Online'!A:A,'B0.SUM (tuần 0)'!$A755)</f>
        <v>0</v>
      </c>
      <c r="Q755" s="57">
        <f t="shared" si="62"/>
        <v>0</v>
      </c>
      <c r="R755" s="55"/>
      <c r="S755" s="55">
        <f>SUMIFS('B0.3.XK'!K:K,'B0.3.XK'!A:A,'B0.SUM (tuần 0)'!$A755)</f>
        <v>0</v>
      </c>
      <c r="T755" s="55"/>
      <c r="U755" s="55">
        <f>SUMIFS('B0.5.GT2'!K:K,'B0.5.GT2'!A:A,'B0.SUM (tuần 0)'!$A755)</f>
        <v>0</v>
      </c>
      <c r="V755" s="55">
        <f>SUMIFS('B0.4.OEM'!K:K,'B0.4.OEM'!A:A,'B0.SUM (tuần 0)'!$A755)</f>
        <v>0</v>
      </c>
      <c r="W755" s="55"/>
      <c r="X755" s="55">
        <f>SUMIFS('B0.8.Online'!K:K,'B0.8.Online'!A:A,'B0.SUM (tuần 0)'!$A755)</f>
        <v>0</v>
      </c>
      <c r="Y755" s="58">
        <f t="shared" si="63"/>
        <v>0</v>
      </c>
      <c r="Z755" s="55"/>
      <c r="AA755" s="55">
        <f>SUMIFS('B0.3.XK'!L:L,'B0.3.XK'!A:A,'B0.SUM (tuần 0)'!$A755)</f>
        <v>0</v>
      </c>
      <c r="AB755" s="55"/>
      <c r="AC755" s="55">
        <f>SUMIFS('B0.5.GT2'!L:L,'B0.5.GT2'!A:A,'B0.SUM (tuần 0)'!$A755)</f>
        <v>0</v>
      </c>
      <c r="AD755" s="55">
        <f>SUMIFS('B0.4.OEM'!L:L,'B0.4.OEM'!A:A,'B0.SUM (tuần 0)'!$A755)</f>
        <v>0</v>
      </c>
      <c r="AE755" s="55"/>
      <c r="AF755" s="55">
        <f>SUMIFS('B0.8.Online'!L:L,'B0.8.Online'!A:A,'B0.SUM (tuần 0)'!$A755)</f>
        <v>0</v>
      </c>
      <c r="AG755" s="59">
        <f t="shared" si="64"/>
        <v>0</v>
      </c>
      <c r="AH755" s="60"/>
      <c r="AI755" s="60">
        <f>SUMIFS('B0.3.XK'!M:M,'B0.3.XK'!A:A,'B0.SUM (tuần 0)'!$A755)</f>
        <v>0</v>
      </c>
      <c r="AJ755" s="60"/>
      <c r="AK755" s="60">
        <f>SUMIFS('B0.5.GT2'!M:M,'B0.5.GT2'!A:A,'B0.SUM (tuần 0)'!$A755)</f>
        <v>0</v>
      </c>
      <c r="AL755" s="55">
        <f>SUMIFS('B0.4.OEM'!M:M,'B0.4.OEM'!A:A,'B0.SUM (tuần 0)'!$A755)</f>
        <v>0</v>
      </c>
      <c r="AM755" s="60"/>
      <c r="AN755" s="60">
        <f>SUMIFS('B0.8.Online'!M:M,'B0.8.Online'!A:A,'B0.SUM (tuần 0)'!$A755)</f>
        <v>0</v>
      </c>
      <c r="AO755" s="61"/>
      <c r="AP755" s="1">
        <f>SUMIFS('B1.SUM (tuần 4)'!$I:$I,'B1.SUM (tuần 4)'!$A:$A,'B0.SUM (tuần 0)'!$A755)</f>
        <v>0</v>
      </c>
      <c r="AQ755" s="62">
        <f t="shared" si="65"/>
        <v>0</v>
      </c>
    </row>
    <row r="756" spans="1:43" ht="13.5" customHeight="1">
      <c r="A756" s="68" t="s">
        <v>1173</v>
      </c>
      <c r="B756" s="52" t="s">
        <v>1174</v>
      </c>
      <c r="C756" s="52"/>
      <c r="D756" s="52" t="s">
        <v>35</v>
      </c>
      <c r="E756" s="52" t="s">
        <v>72</v>
      </c>
      <c r="F756" s="52" t="s">
        <v>12</v>
      </c>
      <c r="G756" s="52"/>
      <c r="H756" s="52">
        <v>2073000</v>
      </c>
      <c r="I756" s="56">
        <f t="shared" si="61"/>
        <v>0</v>
      </c>
      <c r="J756" s="55"/>
      <c r="K756" s="55">
        <f>SUMIFS('B0.3.XK'!J:J,'B0.3.XK'!A:A,'B0.SUM (tuần 0)'!$A756)</f>
        <v>0</v>
      </c>
      <c r="L756" s="55"/>
      <c r="M756" s="55">
        <f>SUMIFS('B0.5.GT2'!K:K,'B0.5.GT2'!A:A,'B0.SUM (tuần 0)'!$A756)</f>
        <v>0</v>
      </c>
      <c r="N756" s="55">
        <f>SUMIFS('B0.4.OEM'!J:J,'B0.4.OEM'!A:A,'B0.SUM (tuần 0)'!$A756)</f>
        <v>0</v>
      </c>
      <c r="O756" s="55"/>
      <c r="P756" s="55">
        <f>SUMIFS('B0.8.Online'!J:J,'B0.8.Online'!A:A,'B0.SUM (tuần 0)'!$A756)</f>
        <v>0</v>
      </c>
      <c r="Q756" s="57">
        <f t="shared" si="62"/>
        <v>0</v>
      </c>
      <c r="R756" s="55"/>
      <c r="S756" s="55">
        <f>SUMIFS('B0.3.XK'!K:K,'B0.3.XK'!A:A,'B0.SUM (tuần 0)'!$A756)</f>
        <v>0</v>
      </c>
      <c r="T756" s="55"/>
      <c r="U756" s="55">
        <f>SUMIFS('B0.5.GT2'!K:K,'B0.5.GT2'!A:A,'B0.SUM (tuần 0)'!$A756)</f>
        <v>0</v>
      </c>
      <c r="V756" s="55">
        <f>SUMIFS('B0.4.OEM'!K:K,'B0.4.OEM'!A:A,'B0.SUM (tuần 0)'!$A756)</f>
        <v>0</v>
      </c>
      <c r="W756" s="55"/>
      <c r="X756" s="55">
        <f>SUMIFS('B0.8.Online'!K:K,'B0.8.Online'!A:A,'B0.SUM (tuần 0)'!$A756)</f>
        <v>0</v>
      </c>
      <c r="Y756" s="58">
        <f t="shared" si="63"/>
        <v>0</v>
      </c>
      <c r="Z756" s="55"/>
      <c r="AA756" s="55">
        <f>SUMIFS('B0.3.XK'!L:L,'B0.3.XK'!A:A,'B0.SUM (tuần 0)'!$A756)</f>
        <v>0</v>
      </c>
      <c r="AB756" s="55"/>
      <c r="AC756" s="55">
        <f>SUMIFS('B0.5.GT2'!L:L,'B0.5.GT2'!A:A,'B0.SUM (tuần 0)'!$A756)</f>
        <v>0</v>
      </c>
      <c r="AD756" s="55">
        <f>SUMIFS('B0.4.OEM'!L:L,'B0.4.OEM'!A:A,'B0.SUM (tuần 0)'!$A756)</f>
        <v>0</v>
      </c>
      <c r="AE756" s="55"/>
      <c r="AF756" s="55">
        <f>SUMIFS('B0.8.Online'!L:L,'B0.8.Online'!A:A,'B0.SUM (tuần 0)'!$A756)</f>
        <v>0</v>
      </c>
      <c r="AG756" s="59">
        <f t="shared" si="64"/>
        <v>0</v>
      </c>
      <c r="AH756" s="60"/>
      <c r="AI756" s="60">
        <f>SUMIFS('B0.3.XK'!M:M,'B0.3.XK'!A:A,'B0.SUM (tuần 0)'!$A756)</f>
        <v>0</v>
      </c>
      <c r="AJ756" s="60"/>
      <c r="AK756" s="60">
        <f>SUMIFS('B0.5.GT2'!M:M,'B0.5.GT2'!A:A,'B0.SUM (tuần 0)'!$A756)</f>
        <v>0</v>
      </c>
      <c r="AL756" s="55">
        <f>SUMIFS('B0.4.OEM'!M:M,'B0.4.OEM'!A:A,'B0.SUM (tuần 0)'!$A756)</f>
        <v>0</v>
      </c>
      <c r="AM756" s="60"/>
      <c r="AN756" s="60">
        <f>SUMIFS('B0.8.Online'!M:M,'B0.8.Online'!A:A,'B0.SUM (tuần 0)'!$A756)</f>
        <v>0</v>
      </c>
      <c r="AO756" s="61"/>
      <c r="AP756" s="1">
        <f>SUMIFS('B1.SUM (tuần 4)'!$I:$I,'B1.SUM (tuần 4)'!$A:$A,'B0.SUM (tuần 0)'!$A756)</f>
        <v>0</v>
      </c>
      <c r="AQ756" s="62">
        <f t="shared" si="65"/>
        <v>0</v>
      </c>
    </row>
    <row r="757" spans="1:43" ht="13.5" customHeight="1">
      <c r="A757" s="68" t="s">
        <v>1175</v>
      </c>
      <c r="B757" s="52" t="s">
        <v>1176</v>
      </c>
      <c r="C757" s="52"/>
      <c r="D757" s="52" t="s">
        <v>35</v>
      </c>
      <c r="E757" s="52" t="s">
        <v>72</v>
      </c>
      <c r="F757" s="52" t="s">
        <v>12</v>
      </c>
      <c r="G757" s="52"/>
      <c r="H757" s="52">
        <v>2073000</v>
      </c>
      <c r="I757" s="56">
        <f t="shared" si="61"/>
        <v>0</v>
      </c>
      <c r="J757" s="55"/>
      <c r="K757" s="55">
        <f>SUMIFS('B0.3.XK'!J:J,'B0.3.XK'!A:A,'B0.SUM (tuần 0)'!$A757)</f>
        <v>0</v>
      </c>
      <c r="L757" s="55"/>
      <c r="M757" s="55">
        <f>SUMIFS('B0.5.GT2'!K:K,'B0.5.GT2'!A:A,'B0.SUM (tuần 0)'!$A757)</f>
        <v>0</v>
      </c>
      <c r="N757" s="55">
        <f>SUMIFS('B0.4.OEM'!J:J,'B0.4.OEM'!A:A,'B0.SUM (tuần 0)'!$A757)</f>
        <v>0</v>
      </c>
      <c r="O757" s="55"/>
      <c r="P757" s="55">
        <f>SUMIFS('B0.8.Online'!J:J,'B0.8.Online'!A:A,'B0.SUM (tuần 0)'!$A757)</f>
        <v>0</v>
      </c>
      <c r="Q757" s="57">
        <f t="shared" si="62"/>
        <v>0</v>
      </c>
      <c r="R757" s="55"/>
      <c r="S757" s="55">
        <f>SUMIFS('B0.3.XK'!K:K,'B0.3.XK'!A:A,'B0.SUM (tuần 0)'!$A757)</f>
        <v>0</v>
      </c>
      <c r="T757" s="55"/>
      <c r="U757" s="55">
        <f>SUMIFS('B0.5.GT2'!K:K,'B0.5.GT2'!A:A,'B0.SUM (tuần 0)'!$A757)</f>
        <v>0</v>
      </c>
      <c r="V757" s="55">
        <f>SUMIFS('B0.4.OEM'!K:K,'B0.4.OEM'!A:A,'B0.SUM (tuần 0)'!$A757)</f>
        <v>0</v>
      </c>
      <c r="W757" s="55"/>
      <c r="X757" s="55">
        <f>SUMIFS('B0.8.Online'!K:K,'B0.8.Online'!A:A,'B0.SUM (tuần 0)'!$A757)</f>
        <v>0</v>
      </c>
      <c r="Y757" s="58">
        <f t="shared" si="63"/>
        <v>0</v>
      </c>
      <c r="Z757" s="55"/>
      <c r="AA757" s="55">
        <f>SUMIFS('B0.3.XK'!L:L,'B0.3.XK'!A:A,'B0.SUM (tuần 0)'!$A757)</f>
        <v>0</v>
      </c>
      <c r="AB757" s="55"/>
      <c r="AC757" s="55">
        <f>SUMIFS('B0.5.GT2'!L:L,'B0.5.GT2'!A:A,'B0.SUM (tuần 0)'!$A757)</f>
        <v>0</v>
      </c>
      <c r="AD757" s="55">
        <f>SUMIFS('B0.4.OEM'!L:L,'B0.4.OEM'!A:A,'B0.SUM (tuần 0)'!$A757)</f>
        <v>0</v>
      </c>
      <c r="AE757" s="55"/>
      <c r="AF757" s="55">
        <f>SUMIFS('B0.8.Online'!L:L,'B0.8.Online'!A:A,'B0.SUM (tuần 0)'!$A757)</f>
        <v>0</v>
      </c>
      <c r="AG757" s="59">
        <f t="shared" si="64"/>
        <v>0</v>
      </c>
      <c r="AH757" s="60"/>
      <c r="AI757" s="60">
        <f>SUMIFS('B0.3.XK'!M:M,'B0.3.XK'!A:A,'B0.SUM (tuần 0)'!$A757)</f>
        <v>0</v>
      </c>
      <c r="AJ757" s="60"/>
      <c r="AK757" s="60">
        <f>SUMIFS('B0.5.GT2'!M:M,'B0.5.GT2'!A:A,'B0.SUM (tuần 0)'!$A757)</f>
        <v>0</v>
      </c>
      <c r="AL757" s="55">
        <f>SUMIFS('B0.4.OEM'!M:M,'B0.4.OEM'!A:A,'B0.SUM (tuần 0)'!$A757)</f>
        <v>0</v>
      </c>
      <c r="AM757" s="60"/>
      <c r="AN757" s="60">
        <f>SUMIFS('B0.8.Online'!M:M,'B0.8.Online'!A:A,'B0.SUM (tuần 0)'!$A757)</f>
        <v>0</v>
      </c>
      <c r="AO757" s="61"/>
      <c r="AP757" s="1">
        <f>SUMIFS('B1.SUM (tuần 4)'!$I:$I,'B1.SUM (tuần 4)'!$A:$A,'B0.SUM (tuần 0)'!$A757)</f>
        <v>0</v>
      </c>
      <c r="AQ757" s="62">
        <f t="shared" si="65"/>
        <v>0</v>
      </c>
    </row>
    <row r="758" spans="1:43" ht="13.5" customHeight="1">
      <c r="A758" s="68" t="s">
        <v>1177</v>
      </c>
      <c r="B758" s="52" t="s">
        <v>1178</v>
      </c>
      <c r="C758" s="52"/>
      <c r="D758" s="52" t="s">
        <v>35</v>
      </c>
      <c r="E758" s="52" t="s">
        <v>72</v>
      </c>
      <c r="F758" s="52" t="s">
        <v>12</v>
      </c>
      <c r="G758" s="52"/>
      <c r="H758" s="52">
        <v>2250000</v>
      </c>
      <c r="I758" s="56">
        <f t="shared" si="61"/>
        <v>50</v>
      </c>
      <c r="J758" s="55"/>
      <c r="K758" s="55">
        <f>SUMIFS('B0.3.XK'!J:J,'B0.3.XK'!A:A,'B0.SUM (tuần 0)'!$A758)</f>
        <v>0</v>
      </c>
      <c r="L758" s="55"/>
      <c r="M758" s="55">
        <f>SUMIFS('B0.5.GT2'!K:K,'B0.5.GT2'!A:A,'B0.SUM (tuần 0)'!$A758)</f>
        <v>0</v>
      </c>
      <c r="N758" s="55">
        <f>SUMIFS('B0.4.OEM'!J:J,'B0.4.OEM'!A:A,'B0.SUM (tuần 0)'!$A758)</f>
        <v>50</v>
      </c>
      <c r="O758" s="55"/>
      <c r="P758" s="55">
        <f>SUMIFS('B0.8.Online'!J:J,'B0.8.Online'!A:A,'B0.SUM (tuần 0)'!$A758)</f>
        <v>0</v>
      </c>
      <c r="Q758" s="57">
        <f t="shared" si="62"/>
        <v>50</v>
      </c>
      <c r="R758" s="55"/>
      <c r="S758" s="55">
        <f>SUMIFS('B0.3.XK'!K:K,'B0.3.XK'!A:A,'B0.SUM (tuần 0)'!$A758)</f>
        <v>0</v>
      </c>
      <c r="T758" s="55"/>
      <c r="U758" s="55">
        <f>SUMIFS('B0.5.GT2'!K:K,'B0.5.GT2'!A:A,'B0.SUM (tuần 0)'!$A758)</f>
        <v>0</v>
      </c>
      <c r="V758" s="55">
        <f>SUMIFS('B0.4.OEM'!K:K,'B0.4.OEM'!A:A,'B0.SUM (tuần 0)'!$A758)</f>
        <v>50</v>
      </c>
      <c r="W758" s="55"/>
      <c r="X758" s="55">
        <f>SUMIFS('B0.8.Online'!K:K,'B0.8.Online'!A:A,'B0.SUM (tuần 0)'!$A758)</f>
        <v>0</v>
      </c>
      <c r="Y758" s="58">
        <f t="shared" si="63"/>
        <v>50</v>
      </c>
      <c r="Z758" s="55"/>
      <c r="AA758" s="55">
        <f>SUMIFS('B0.3.XK'!L:L,'B0.3.XK'!A:A,'B0.SUM (tuần 0)'!$A758)</f>
        <v>0</v>
      </c>
      <c r="AB758" s="55"/>
      <c r="AC758" s="55">
        <f>SUMIFS('B0.5.GT2'!L:L,'B0.5.GT2'!A:A,'B0.SUM (tuần 0)'!$A758)</f>
        <v>0</v>
      </c>
      <c r="AD758" s="55">
        <f>SUMIFS('B0.4.OEM'!L:L,'B0.4.OEM'!A:A,'B0.SUM (tuần 0)'!$A758)</f>
        <v>50</v>
      </c>
      <c r="AE758" s="55"/>
      <c r="AF758" s="55">
        <f>SUMIFS('B0.8.Online'!L:L,'B0.8.Online'!A:A,'B0.SUM (tuần 0)'!$A758)</f>
        <v>0</v>
      </c>
      <c r="AG758" s="59">
        <f t="shared" si="64"/>
        <v>50</v>
      </c>
      <c r="AH758" s="60"/>
      <c r="AI758" s="60">
        <f>SUMIFS('B0.3.XK'!M:M,'B0.3.XK'!A:A,'B0.SUM (tuần 0)'!$A758)</f>
        <v>0</v>
      </c>
      <c r="AJ758" s="60"/>
      <c r="AK758" s="60">
        <f>SUMIFS('B0.5.GT2'!M:M,'B0.5.GT2'!A:A,'B0.SUM (tuần 0)'!$A758)</f>
        <v>0</v>
      </c>
      <c r="AL758" s="55">
        <f>SUMIFS('B0.4.OEM'!M:M,'B0.4.OEM'!A:A,'B0.SUM (tuần 0)'!$A758)</f>
        <v>50</v>
      </c>
      <c r="AM758" s="60"/>
      <c r="AN758" s="60">
        <f>SUMIFS('B0.8.Online'!M:M,'B0.8.Online'!A:A,'B0.SUM (tuần 0)'!$A758)</f>
        <v>0</v>
      </c>
      <c r="AO758" s="61"/>
      <c r="AP758" s="1">
        <f>SUMIFS('B1.SUM (tuần 4)'!$I:$I,'B1.SUM (tuần 4)'!$A:$A,'B0.SUM (tuần 0)'!$A758)</f>
        <v>0</v>
      </c>
      <c r="AQ758" s="62">
        <f t="shared" si="65"/>
        <v>50</v>
      </c>
    </row>
    <row r="759" spans="1:43" ht="13.5" customHeight="1">
      <c r="A759" s="68" t="s">
        <v>1179</v>
      </c>
      <c r="B759" s="52" t="s">
        <v>1180</v>
      </c>
      <c r="C759" s="52"/>
      <c r="D759" s="52" t="s">
        <v>35</v>
      </c>
      <c r="E759" s="52" t="s">
        <v>72</v>
      </c>
      <c r="F759" s="52" t="s">
        <v>12</v>
      </c>
      <c r="G759" s="52"/>
      <c r="H759" s="52">
        <v>2004630</v>
      </c>
      <c r="I759" s="56">
        <f t="shared" si="61"/>
        <v>50</v>
      </c>
      <c r="J759" s="55"/>
      <c r="K759" s="55">
        <f>SUMIFS('B0.3.XK'!J:J,'B0.3.XK'!A:A,'B0.SUM (tuần 0)'!$A759)</f>
        <v>0</v>
      </c>
      <c r="L759" s="55"/>
      <c r="M759" s="55">
        <f>SUMIFS('B0.5.GT2'!K:K,'B0.5.GT2'!A:A,'B0.SUM (tuần 0)'!$A759)</f>
        <v>0</v>
      </c>
      <c r="N759" s="55">
        <f>SUMIFS('B0.4.OEM'!J:J,'B0.4.OEM'!A:A,'B0.SUM (tuần 0)'!$A759)</f>
        <v>50</v>
      </c>
      <c r="O759" s="55"/>
      <c r="P759" s="55">
        <f>SUMIFS('B0.8.Online'!J:J,'B0.8.Online'!A:A,'B0.SUM (tuần 0)'!$A759)</f>
        <v>0</v>
      </c>
      <c r="Q759" s="57">
        <f t="shared" si="62"/>
        <v>0</v>
      </c>
      <c r="R759" s="55"/>
      <c r="S759" s="55">
        <f>SUMIFS('B0.3.XK'!K:K,'B0.3.XK'!A:A,'B0.SUM (tuần 0)'!$A759)</f>
        <v>0</v>
      </c>
      <c r="T759" s="55"/>
      <c r="U759" s="55">
        <f>SUMIFS('B0.5.GT2'!K:K,'B0.5.GT2'!A:A,'B0.SUM (tuần 0)'!$A759)</f>
        <v>0</v>
      </c>
      <c r="V759" s="55">
        <f>SUMIFS('B0.4.OEM'!K:K,'B0.4.OEM'!A:A,'B0.SUM (tuần 0)'!$A759)</f>
        <v>0</v>
      </c>
      <c r="W759" s="55"/>
      <c r="X759" s="55">
        <f>SUMIFS('B0.8.Online'!K:K,'B0.8.Online'!A:A,'B0.SUM (tuần 0)'!$A759)</f>
        <v>0</v>
      </c>
      <c r="Y759" s="58">
        <f t="shared" si="63"/>
        <v>50</v>
      </c>
      <c r="Z759" s="55"/>
      <c r="AA759" s="55">
        <f>SUMIFS('B0.3.XK'!L:L,'B0.3.XK'!A:A,'B0.SUM (tuần 0)'!$A759)</f>
        <v>0</v>
      </c>
      <c r="AB759" s="55"/>
      <c r="AC759" s="55">
        <f>SUMIFS('B0.5.GT2'!L:L,'B0.5.GT2'!A:A,'B0.SUM (tuần 0)'!$A759)</f>
        <v>0</v>
      </c>
      <c r="AD759" s="55">
        <f>SUMIFS('B0.4.OEM'!L:L,'B0.4.OEM'!A:A,'B0.SUM (tuần 0)'!$A759)</f>
        <v>50</v>
      </c>
      <c r="AE759" s="55"/>
      <c r="AF759" s="55">
        <f>SUMIFS('B0.8.Online'!L:L,'B0.8.Online'!A:A,'B0.SUM (tuần 0)'!$A759)</f>
        <v>0</v>
      </c>
      <c r="AG759" s="59">
        <f t="shared" si="64"/>
        <v>0</v>
      </c>
      <c r="AH759" s="60"/>
      <c r="AI759" s="60">
        <f>SUMIFS('B0.3.XK'!M:M,'B0.3.XK'!A:A,'B0.SUM (tuần 0)'!$A759)</f>
        <v>0</v>
      </c>
      <c r="AJ759" s="60"/>
      <c r="AK759" s="60">
        <f>SUMIFS('B0.5.GT2'!M:M,'B0.5.GT2'!A:A,'B0.SUM (tuần 0)'!$A759)</f>
        <v>0</v>
      </c>
      <c r="AL759" s="55">
        <f>SUMIFS('B0.4.OEM'!M:M,'B0.4.OEM'!A:A,'B0.SUM (tuần 0)'!$A759)</f>
        <v>0</v>
      </c>
      <c r="AM759" s="60"/>
      <c r="AN759" s="60">
        <f>SUMIFS('B0.8.Online'!M:M,'B0.8.Online'!A:A,'B0.SUM (tuần 0)'!$A759)</f>
        <v>0</v>
      </c>
      <c r="AO759" s="61"/>
      <c r="AP759" s="1">
        <f>SUMIFS('B1.SUM (tuần 4)'!$I:$I,'B1.SUM (tuần 4)'!$A:$A,'B0.SUM (tuần 0)'!$A759)</f>
        <v>0</v>
      </c>
      <c r="AQ759" s="62">
        <f t="shared" si="65"/>
        <v>50</v>
      </c>
    </row>
    <row r="760" spans="1:43" ht="13.5" customHeight="1">
      <c r="A760" s="68" t="s">
        <v>1181</v>
      </c>
      <c r="B760" s="52" t="s">
        <v>1182</v>
      </c>
      <c r="C760" s="52"/>
      <c r="D760" s="52" t="s">
        <v>35</v>
      </c>
      <c r="E760" s="52" t="s">
        <v>75</v>
      </c>
      <c r="F760" s="52" t="s">
        <v>12</v>
      </c>
      <c r="G760" s="52"/>
      <c r="H760" s="52">
        <v>3425926</v>
      </c>
      <c r="I760" s="56">
        <f t="shared" si="61"/>
        <v>50</v>
      </c>
      <c r="J760" s="55"/>
      <c r="K760" s="55">
        <f>SUMIFS('B0.3.XK'!J:J,'B0.3.XK'!A:A,'B0.SUM (tuần 0)'!$A760)</f>
        <v>0</v>
      </c>
      <c r="L760" s="55"/>
      <c r="M760" s="55">
        <f>SUMIFS('B0.5.GT2'!K:K,'B0.5.GT2'!A:A,'B0.SUM (tuần 0)'!$A760)</f>
        <v>0</v>
      </c>
      <c r="N760" s="55">
        <f>SUMIFS('B0.4.OEM'!J:J,'B0.4.OEM'!A:A,'B0.SUM (tuần 0)'!$A760)</f>
        <v>50</v>
      </c>
      <c r="O760" s="55"/>
      <c r="P760" s="55">
        <f>SUMIFS('B0.8.Online'!J:J,'B0.8.Online'!A:A,'B0.SUM (tuần 0)'!$A760)</f>
        <v>0</v>
      </c>
      <c r="Q760" s="57">
        <f t="shared" si="62"/>
        <v>50</v>
      </c>
      <c r="R760" s="55"/>
      <c r="S760" s="55">
        <f>SUMIFS('B0.3.XK'!K:K,'B0.3.XK'!A:A,'B0.SUM (tuần 0)'!$A760)</f>
        <v>0</v>
      </c>
      <c r="T760" s="55"/>
      <c r="U760" s="55">
        <f>SUMIFS('B0.5.GT2'!K:K,'B0.5.GT2'!A:A,'B0.SUM (tuần 0)'!$A760)</f>
        <v>0</v>
      </c>
      <c r="V760" s="55">
        <f>SUMIFS('B0.4.OEM'!K:K,'B0.4.OEM'!A:A,'B0.SUM (tuần 0)'!$A760)</f>
        <v>50</v>
      </c>
      <c r="W760" s="55"/>
      <c r="X760" s="55">
        <f>SUMIFS('B0.8.Online'!K:K,'B0.8.Online'!A:A,'B0.SUM (tuần 0)'!$A760)</f>
        <v>0</v>
      </c>
      <c r="Y760" s="58">
        <f t="shared" si="63"/>
        <v>50</v>
      </c>
      <c r="Z760" s="55"/>
      <c r="AA760" s="55">
        <f>SUMIFS('B0.3.XK'!L:L,'B0.3.XK'!A:A,'B0.SUM (tuần 0)'!$A760)</f>
        <v>0</v>
      </c>
      <c r="AB760" s="55"/>
      <c r="AC760" s="55">
        <f>SUMIFS('B0.5.GT2'!L:L,'B0.5.GT2'!A:A,'B0.SUM (tuần 0)'!$A760)</f>
        <v>0</v>
      </c>
      <c r="AD760" s="55">
        <f>SUMIFS('B0.4.OEM'!L:L,'B0.4.OEM'!A:A,'B0.SUM (tuần 0)'!$A760)</f>
        <v>50</v>
      </c>
      <c r="AE760" s="55"/>
      <c r="AF760" s="55">
        <f>SUMIFS('B0.8.Online'!L:L,'B0.8.Online'!A:A,'B0.SUM (tuần 0)'!$A760)</f>
        <v>0</v>
      </c>
      <c r="AG760" s="59">
        <f t="shared" si="64"/>
        <v>50</v>
      </c>
      <c r="AH760" s="60"/>
      <c r="AI760" s="60">
        <f>SUMIFS('B0.3.XK'!M:M,'B0.3.XK'!A:A,'B0.SUM (tuần 0)'!$A760)</f>
        <v>0</v>
      </c>
      <c r="AJ760" s="60"/>
      <c r="AK760" s="60">
        <f>SUMIFS('B0.5.GT2'!M:M,'B0.5.GT2'!A:A,'B0.SUM (tuần 0)'!$A760)</f>
        <v>0</v>
      </c>
      <c r="AL760" s="55">
        <f>SUMIFS('B0.4.OEM'!M:M,'B0.4.OEM'!A:A,'B0.SUM (tuần 0)'!$A760)</f>
        <v>50</v>
      </c>
      <c r="AM760" s="60"/>
      <c r="AN760" s="60">
        <f>SUMIFS('B0.8.Online'!M:M,'B0.8.Online'!A:A,'B0.SUM (tuần 0)'!$A760)</f>
        <v>0</v>
      </c>
      <c r="AO760" s="61"/>
      <c r="AP760" s="1">
        <f>SUMIFS('B1.SUM (tuần 4)'!$I:$I,'B1.SUM (tuần 4)'!$A:$A,'B0.SUM (tuần 0)'!$A760)</f>
        <v>0</v>
      </c>
      <c r="AQ760" s="62">
        <f t="shared" si="65"/>
        <v>50</v>
      </c>
    </row>
    <row r="761" spans="1:43" ht="13.5" customHeight="1">
      <c r="A761" s="68" t="s">
        <v>1183</v>
      </c>
      <c r="B761" s="52" t="s">
        <v>1184</v>
      </c>
      <c r="C761" s="52"/>
      <c r="D761" s="52" t="s">
        <v>35</v>
      </c>
      <c r="E761" s="52" t="s">
        <v>72</v>
      </c>
      <c r="F761" s="52" t="s">
        <v>12</v>
      </c>
      <c r="G761" s="52"/>
      <c r="H761" s="52">
        <v>2250000</v>
      </c>
      <c r="I761" s="56">
        <f t="shared" si="61"/>
        <v>50</v>
      </c>
      <c r="J761" s="55"/>
      <c r="K761" s="55">
        <f>SUMIFS('B0.3.XK'!J:J,'B0.3.XK'!A:A,'B0.SUM (tuần 0)'!$A761)</f>
        <v>0</v>
      </c>
      <c r="L761" s="55"/>
      <c r="M761" s="55">
        <f>SUMIFS('B0.5.GT2'!K:K,'B0.5.GT2'!A:A,'B0.SUM (tuần 0)'!$A761)</f>
        <v>0</v>
      </c>
      <c r="N761" s="55">
        <f>SUMIFS('B0.4.OEM'!J:J,'B0.4.OEM'!A:A,'B0.SUM (tuần 0)'!$A761)</f>
        <v>50</v>
      </c>
      <c r="O761" s="55"/>
      <c r="P761" s="55">
        <f>SUMIFS('B0.8.Online'!J:J,'B0.8.Online'!A:A,'B0.SUM (tuần 0)'!$A761)</f>
        <v>0</v>
      </c>
      <c r="Q761" s="57">
        <f t="shared" si="62"/>
        <v>50</v>
      </c>
      <c r="R761" s="55"/>
      <c r="S761" s="55">
        <f>SUMIFS('B0.3.XK'!K:K,'B0.3.XK'!A:A,'B0.SUM (tuần 0)'!$A761)</f>
        <v>0</v>
      </c>
      <c r="T761" s="55"/>
      <c r="U761" s="55">
        <f>SUMIFS('B0.5.GT2'!K:K,'B0.5.GT2'!A:A,'B0.SUM (tuần 0)'!$A761)</f>
        <v>0</v>
      </c>
      <c r="V761" s="55">
        <f>SUMIFS('B0.4.OEM'!K:K,'B0.4.OEM'!A:A,'B0.SUM (tuần 0)'!$A761)</f>
        <v>50</v>
      </c>
      <c r="W761" s="55"/>
      <c r="X761" s="55">
        <f>SUMIFS('B0.8.Online'!K:K,'B0.8.Online'!A:A,'B0.SUM (tuần 0)'!$A761)</f>
        <v>0</v>
      </c>
      <c r="Y761" s="58">
        <f t="shared" si="63"/>
        <v>50</v>
      </c>
      <c r="Z761" s="55"/>
      <c r="AA761" s="55">
        <f>SUMIFS('B0.3.XK'!L:L,'B0.3.XK'!A:A,'B0.SUM (tuần 0)'!$A761)</f>
        <v>0</v>
      </c>
      <c r="AB761" s="55"/>
      <c r="AC761" s="55">
        <f>SUMIFS('B0.5.GT2'!L:L,'B0.5.GT2'!A:A,'B0.SUM (tuần 0)'!$A761)</f>
        <v>0</v>
      </c>
      <c r="AD761" s="55">
        <f>SUMIFS('B0.4.OEM'!L:L,'B0.4.OEM'!A:A,'B0.SUM (tuần 0)'!$A761)</f>
        <v>50</v>
      </c>
      <c r="AE761" s="55"/>
      <c r="AF761" s="55">
        <f>SUMIFS('B0.8.Online'!L:L,'B0.8.Online'!A:A,'B0.SUM (tuần 0)'!$A761)</f>
        <v>0</v>
      </c>
      <c r="AG761" s="59">
        <f t="shared" si="64"/>
        <v>50</v>
      </c>
      <c r="AH761" s="60"/>
      <c r="AI761" s="60">
        <f>SUMIFS('B0.3.XK'!M:M,'B0.3.XK'!A:A,'B0.SUM (tuần 0)'!$A761)</f>
        <v>0</v>
      </c>
      <c r="AJ761" s="60"/>
      <c r="AK761" s="60">
        <f>SUMIFS('B0.5.GT2'!M:M,'B0.5.GT2'!A:A,'B0.SUM (tuần 0)'!$A761)</f>
        <v>0</v>
      </c>
      <c r="AL761" s="55">
        <f>SUMIFS('B0.4.OEM'!M:M,'B0.4.OEM'!A:A,'B0.SUM (tuần 0)'!$A761)</f>
        <v>50</v>
      </c>
      <c r="AM761" s="60"/>
      <c r="AN761" s="60">
        <f>SUMIFS('B0.8.Online'!M:M,'B0.8.Online'!A:A,'B0.SUM (tuần 0)'!$A761)</f>
        <v>0</v>
      </c>
      <c r="AO761" s="61"/>
      <c r="AP761" s="1">
        <f>SUMIFS('B1.SUM (tuần 4)'!$I:$I,'B1.SUM (tuần 4)'!$A:$A,'B0.SUM (tuần 0)'!$A761)</f>
        <v>0</v>
      </c>
      <c r="AQ761" s="62">
        <f t="shared" si="65"/>
        <v>50</v>
      </c>
    </row>
    <row r="762" spans="1:43" ht="13.5" customHeight="1">
      <c r="A762" s="68" t="s">
        <v>1185</v>
      </c>
      <c r="B762" s="52" t="s">
        <v>1186</v>
      </c>
      <c r="C762" s="52"/>
      <c r="D762" s="52" t="s">
        <v>35</v>
      </c>
      <c r="E762" s="52" t="s">
        <v>72</v>
      </c>
      <c r="F762" s="52" t="s">
        <v>12</v>
      </c>
      <c r="G762" s="52"/>
      <c r="H762" s="52">
        <v>2250000</v>
      </c>
      <c r="I762" s="56">
        <f t="shared" si="61"/>
        <v>50</v>
      </c>
      <c r="J762" s="55"/>
      <c r="K762" s="55">
        <f>SUMIFS('B0.3.XK'!J:J,'B0.3.XK'!A:A,'B0.SUM (tuần 0)'!$A762)</f>
        <v>0</v>
      </c>
      <c r="L762" s="55"/>
      <c r="M762" s="55">
        <f>SUMIFS('B0.5.GT2'!K:K,'B0.5.GT2'!A:A,'B0.SUM (tuần 0)'!$A762)</f>
        <v>0</v>
      </c>
      <c r="N762" s="55">
        <f>SUMIFS('B0.4.OEM'!J:J,'B0.4.OEM'!A:A,'B0.SUM (tuần 0)'!$A762)</f>
        <v>50</v>
      </c>
      <c r="O762" s="55"/>
      <c r="P762" s="55">
        <f>SUMIFS('B0.8.Online'!J:J,'B0.8.Online'!A:A,'B0.SUM (tuần 0)'!$A762)</f>
        <v>0</v>
      </c>
      <c r="Q762" s="57">
        <f t="shared" si="62"/>
        <v>50</v>
      </c>
      <c r="R762" s="55"/>
      <c r="S762" s="55">
        <f>SUMIFS('B0.3.XK'!K:K,'B0.3.XK'!A:A,'B0.SUM (tuần 0)'!$A762)</f>
        <v>0</v>
      </c>
      <c r="T762" s="55"/>
      <c r="U762" s="55">
        <f>SUMIFS('B0.5.GT2'!K:K,'B0.5.GT2'!A:A,'B0.SUM (tuần 0)'!$A762)</f>
        <v>0</v>
      </c>
      <c r="V762" s="55">
        <f>SUMIFS('B0.4.OEM'!K:K,'B0.4.OEM'!A:A,'B0.SUM (tuần 0)'!$A762)</f>
        <v>50</v>
      </c>
      <c r="W762" s="55"/>
      <c r="X762" s="55">
        <f>SUMIFS('B0.8.Online'!K:K,'B0.8.Online'!A:A,'B0.SUM (tuần 0)'!$A762)</f>
        <v>0</v>
      </c>
      <c r="Y762" s="58">
        <f t="shared" si="63"/>
        <v>50</v>
      </c>
      <c r="Z762" s="55"/>
      <c r="AA762" s="55">
        <f>SUMIFS('B0.3.XK'!L:L,'B0.3.XK'!A:A,'B0.SUM (tuần 0)'!$A762)</f>
        <v>0</v>
      </c>
      <c r="AB762" s="55"/>
      <c r="AC762" s="55">
        <f>SUMIFS('B0.5.GT2'!L:L,'B0.5.GT2'!A:A,'B0.SUM (tuần 0)'!$A762)</f>
        <v>0</v>
      </c>
      <c r="AD762" s="55">
        <f>SUMIFS('B0.4.OEM'!L:L,'B0.4.OEM'!A:A,'B0.SUM (tuần 0)'!$A762)</f>
        <v>50</v>
      </c>
      <c r="AE762" s="55"/>
      <c r="AF762" s="55">
        <f>SUMIFS('B0.8.Online'!L:L,'B0.8.Online'!A:A,'B0.SUM (tuần 0)'!$A762)</f>
        <v>0</v>
      </c>
      <c r="AG762" s="59">
        <f t="shared" si="64"/>
        <v>50</v>
      </c>
      <c r="AH762" s="60"/>
      <c r="AI762" s="60">
        <f>SUMIFS('B0.3.XK'!M:M,'B0.3.XK'!A:A,'B0.SUM (tuần 0)'!$A762)</f>
        <v>0</v>
      </c>
      <c r="AJ762" s="60"/>
      <c r="AK762" s="60">
        <f>SUMIFS('B0.5.GT2'!M:M,'B0.5.GT2'!A:A,'B0.SUM (tuần 0)'!$A762)</f>
        <v>0</v>
      </c>
      <c r="AL762" s="55">
        <f>SUMIFS('B0.4.OEM'!M:M,'B0.4.OEM'!A:A,'B0.SUM (tuần 0)'!$A762)</f>
        <v>50</v>
      </c>
      <c r="AM762" s="60"/>
      <c r="AN762" s="60">
        <f>SUMIFS('B0.8.Online'!M:M,'B0.8.Online'!A:A,'B0.SUM (tuần 0)'!$A762)</f>
        <v>0</v>
      </c>
      <c r="AO762" s="61"/>
      <c r="AP762" s="1">
        <f>SUMIFS('B1.SUM (tuần 4)'!$I:$I,'B1.SUM (tuần 4)'!$A:$A,'B0.SUM (tuần 0)'!$A762)</f>
        <v>0</v>
      </c>
      <c r="AQ762" s="62">
        <f t="shared" si="65"/>
        <v>50</v>
      </c>
    </row>
    <row r="763" spans="1:43" ht="13.5" customHeight="1">
      <c r="A763" s="69" t="s">
        <v>1187</v>
      </c>
      <c r="B763" s="69" t="s">
        <v>1188</v>
      </c>
      <c r="C763" s="69"/>
      <c r="D763" s="52" t="s">
        <v>35</v>
      </c>
      <c r="E763" s="52" t="s">
        <v>72</v>
      </c>
      <c r="F763" s="52" t="s">
        <v>12</v>
      </c>
      <c r="G763" s="52"/>
      <c r="H763" s="52">
        <v>2250000</v>
      </c>
      <c r="I763" s="56">
        <f t="shared" si="61"/>
        <v>50</v>
      </c>
      <c r="J763" s="55"/>
      <c r="K763" s="55">
        <f>SUMIFS('B0.3.XK'!J:J,'B0.3.XK'!A:A,'B0.SUM (tuần 0)'!$A763)</f>
        <v>0</v>
      </c>
      <c r="L763" s="55"/>
      <c r="M763" s="55">
        <f>SUMIFS('B0.5.GT2'!K:K,'B0.5.GT2'!A:A,'B0.SUM (tuần 0)'!$A763)</f>
        <v>0</v>
      </c>
      <c r="N763" s="55">
        <f>SUMIFS('B0.4.OEM'!J:J,'B0.4.OEM'!A:A,'B0.SUM (tuần 0)'!$A763)</f>
        <v>50</v>
      </c>
      <c r="O763" s="55"/>
      <c r="P763" s="55">
        <f>SUMIFS('B0.8.Online'!J:J,'B0.8.Online'!A:A,'B0.SUM (tuần 0)'!$A763)</f>
        <v>0</v>
      </c>
      <c r="Q763" s="57">
        <f t="shared" si="62"/>
        <v>50</v>
      </c>
      <c r="R763" s="55"/>
      <c r="S763" s="55">
        <f>SUMIFS('B0.3.XK'!K:K,'B0.3.XK'!A:A,'B0.SUM (tuần 0)'!$A763)</f>
        <v>0</v>
      </c>
      <c r="T763" s="55"/>
      <c r="U763" s="55">
        <f>SUMIFS('B0.5.GT2'!K:K,'B0.5.GT2'!A:A,'B0.SUM (tuần 0)'!$A763)</f>
        <v>0</v>
      </c>
      <c r="V763" s="55">
        <f>SUMIFS('B0.4.OEM'!K:K,'B0.4.OEM'!A:A,'B0.SUM (tuần 0)'!$A763)</f>
        <v>50</v>
      </c>
      <c r="W763" s="55"/>
      <c r="X763" s="55">
        <f>SUMIFS('B0.8.Online'!K:K,'B0.8.Online'!A:A,'B0.SUM (tuần 0)'!$A763)</f>
        <v>0</v>
      </c>
      <c r="Y763" s="58">
        <f t="shared" si="63"/>
        <v>50</v>
      </c>
      <c r="Z763" s="55"/>
      <c r="AA763" s="55">
        <f>SUMIFS('B0.3.XK'!L:L,'B0.3.XK'!A:A,'B0.SUM (tuần 0)'!$A763)</f>
        <v>0</v>
      </c>
      <c r="AB763" s="55"/>
      <c r="AC763" s="55">
        <f>SUMIFS('B0.5.GT2'!L:L,'B0.5.GT2'!A:A,'B0.SUM (tuần 0)'!$A763)</f>
        <v>0</v>
      </c>
      <c r="AD763" s="55">
        <f>SUMIFS('B0.4.OEM'!L:L,'B0.4.OEM'!A:A,'B0.SUM (tuần 0)'!$A763)</f>
        <v>50</v>
      </c>
      <c r="AE763" s="55"/>
      <c r="AF763" s="55">
        <f>SUMIFS('B0.8.Online'!L:L,'B0.8.Online'!A:A,'B0.SUM (tuần 0)'!$A763)</f>
        <v>0</v>
      </c>
      <c r="AG763" s="59">
        <f t="shared" si="64"/>
        <v>50</v>
      </c>
      <c r="AH763" s="60"/>
      <c r="AI763" s="60">
        <f>SUMIFS('B0.3.XK'!M:M,'B0.3.XK'!A:A,'B0.SUM (tuần 0)'!$A763)</f>
        <v>0</v>
      </c>
      <c r="AJ763" s="60"/>
      <c r="AK763" s="60">
        <f>SUMIFS('B0.5.GT2'!M:M,'B0.5.GT2'!A:A,'B0.SUM (tuần 0)'!$A763)</f>
        <v>0</v>
      </c>
      <c r="AL763" s="55">
        <f>SUMIFS('B0.4.OEM'!M:M,'B0.4.OEM'!A:A,'B0.SUM (tuần 0)'!$A763)</f>
        <v>50</v>
      </c>
      <c r="AM763" s="60"/>
      <c r="AN763" s="60">
        <f>SUMIFS('B0.8.Online'!M:M,'B0.8.Online'!A:A,'B0.SUM (tuần 0)'!$A763)</f>
        <v>0</v>
      </c>
      <c r="AO763" s="61"/>
      <c r="AP763" s="1">
        <f>SUMIFS('B1.SUM (tuần 4)'!$I:$I,'B1.SUM (tuần 4)'!$A:$A,'B0.SUM (tuần 0)'!$A763)</f>
        <v>0</v>
      </c>
      <c r="AQ763" s="62">
        <f t="shared" si="65"/>
        <v>50</v>
      </c>
    </row>
    <row r="764" spans="1:43" ht="13.5" customHeight="1">
      <c r="A764" s="69" t="s">
        <v>1189</v>
      </c>
      <c r="B764" s="69" t="s">
        <v>1190</v>
      </c>
      <c r="C764" s="69"/>
      <c r="D764" s="52" t="s">
        <v>35</v>
      </c>
      <c r="E764" s="52" t="s">
        <v>75</v>
      </c>
      <c r="F764" s="52" t="s">
        <v>12</v>
      </c>
      <c r="G764" s="52"/>
      <c r="H764" s="52">
        <v>2462963</v>
      </c>
      <c r="I764" s="56">
        <f t="shared" si="61"/>
        <v>50</v>
      </c>
      <c r="J764" s="55"/>
      <c r="K764" s="55">
        <f>SUMIFS('B0.3.XK'!J:J,'B0.3.XK'!A:A,'B0.SUM (tuần 0)'!$A764)</f>
        <v>0</v>
      </c>
      <c r="L764" s="55"/>
      <c r="M764" s="55">
        <f>SUMIFS('B0.5.GT2'!K:K,'B0.5.GT2'!A:A,'B0.SUM (tuần 0)'!$A764)</f>
        <v>0</v>
      </c>
      <c r="N764" s="55">
        <f>SUMIFS('B0.4.OEM'!J:J,'B0.4.OEM'!A:A,'B0.SUM (tuần 0)'!$A764)</f>
        <v>50</v>
      </c>
      <c r="O764" s="55"/>
      <c r="P764" s="55">
        <f>SUMIFS('B0.8.Online'!J:J,'B0.8.Online'!A:A,'B0.SUM (tuần 0)'!$A764)</f>
        <v>0</v>
      </c>
      <c r="Q764" s="57">
        <f t="shared" si="62"/>
        <v>50</v>
      </c>
      <c r="R764" s="55"/>
      <c r="S764" s="55">
        <f>SUMIFS('B0.3.XK'!K:K,'B0.3.XK'!A:A,'B0.SUM (tuần 0)'!$A764)</f>
        <v>0</v>
      </c>
      <c r="T764" s="55"/>
      <c r="U764" s="55">
        <f>SUMIFS('B0.5.GT2'!K:K,'B0.5.GT2'!A:A,'B0.SUM (tuần 0)'!$A764)</f>
        <v>0</v>
      </c>
      <c r="V764" s="55">
        <f>SUMIFS('B0.4.OEM'!K:K,'B0.4.OEM'!A:A,'B0.SUM (tuần 0)'!$A764)</f>
        <v>50</v>
      </c>
      <c r="W764" s="55"/>
      <c r="X764" s="55">
        <f>SUMIFS('B0.8.Online'!K:K,'B0.8.Online'!A:A,'B0.SUM (tuần 0)'!$A764)</f>
        <v>0</v>
      </c>
      <c r="Y764" s="58">
        <f t="shared" si="63"/>
        <v>50</v>
      </c>
      <c r="Z764" s="55"/>
      <c r="AA764" s="55">
        <f>SUMIFS('B0.3.XK'!L:L,'B0.3.XK'!A:A,'B0.SUM (tuần 0)'!$A764)</f>
        <v>0</v>
      </c>
      <c r="AB764" s="55"/>
      <c r="AC764" s="55">
        <f>SUMIFS('B0.5.GT2'!L:L,'B0.5.GT2'!A:A,'B0.SUM (tuần 0)'!$A764)</f>
        <v>0</v>
      </c>
      <c r="AD764" s="55">
        <f>SUMIFS('B0.4.OEM'!L:L,'B0.4.OEM'!A:A,'B0.SUM (tuần 0)'!$A764)</f>
        <v>50</v>
      </c>
      <c r="AE764" s="55"/>
      <c r="AF764" s="55">
        <f>SUMIFS('B0.8.Online'!L:L,'B0.8.Online'!A:A,'B0.SUM (tuần 0)'!$A764)</f>
        <v>0</v>
      </c>
      <c r="AG764" s="59">
        <f t="shared" si="64"/>
        <v>50</v>
      </c>
      <c r="AH764" s="60"/>
      <c r="AI764" s="60">
        <f>SUMIFS('B0.3.XK'!M:M,'B0.3.XK'!A:A,'B0.SUM (tuần 0)'!$A764)</f>
        <v>0</v>
      </c>
      <c r="AJ764" s="60"/>
      <c r="AK764" s="60">
        <f>SUMIFS('B0.5.GT2'!M:M,'B0.5.GT2'!A:A,'B0.SUM (tuần 0)'!$A764)</f>
        <v>0</v>
      </c>
      <c r="AL764" s="55">
        <f>SUMIFS('B0.4.OEM'!M:M,'B0.4.OEM'!A:A,'B0.SUM (tuần 0)'!$A764)</f>
        <v>50</v>
      </c>
      <c r="AM764" s="60"/>
      <c r="AN764" s="60">
        <f>SUMIFS('B0.8.Online'!M:M,'B0.8.Online'!A:A,'B0.SUM (tuần 0)'!$A764)</f>
        <v>0</v>
      </c>
      <c r="AO764" s="61"/>
      <c r="AP764" s="1">
        <f>SUMIFS('B1.SUM (tuần 4)'!$I:$I,'B1.SUM (tuần 4)'!$A:$A,'B0.SUM (tuần 0)'!$A764)</f>
        <v>0</v>
      </c>
      <c r="AQ764" s="62">
        <f t="shared" si="65"/>
        <v>50</v>
      </c>
    </row>
    <row r="765" spans="1:43" ht="13.5" customHeight="1">
      <c r="A765" s="69" t="s">
        <v>1191</v>
      </c>
      <c r="B765" s="69" t="s">
        <v>1192</v>
      </c>
      <c r="C765" s="69"/>
      <c r="D765" s="52" t="s">
        <v>35</v>
      </c>
      <c r="E765" s="52" t="s">
        <v>69</v>
      </c>
      <c r="F765" s="52" t="s">
        <v>12</v>
      </c>
      <c r="G765" s="52"/>
      <c r="H765" s="52">
        <v>5390000</v>
      </c>
      <c r="I765" s="56">
        <f t="shared" si="61"/>
        <v>5</v>
      </c>
      <c r="J765" s="55"/>
      <c r="K765" s="55">
        <f>SUMIFS('B0.3.XK'!J:J,'B0.3.XK'!A:A,'B0.SUM (tuần 0)'!$A765)</f>
        <v>0</v>
      </c>
      <c r="L765" s="55"/>
      <c r="M765" s="55">
        <f>SUMIFS('B0.5.GT2'!K:K,'B0.5.GT2'!A:A,'B0.SUM (tuần 0)'!$A765)</f>
        <v>0</v>
      </c>
      <c r="N765" s="55">
        <f>SUMIFS('B0.4.OEM'!J:J,'B0.4.OEM'!A:A,'B0.SUM (tuần 0)'!$A765)</f>
        <v>5</v>
      </c>
      <c r="O765" s="55"/>
      <c r="P765" s="55">
        <f>SUMIFS('B0.8.Online'!J:J,'B0.8.Online'!A:A,'B0.SUM (tuần 0)'!$A765)</f>
        <v>0</v>
      </c>
      <c r="Q765" s="57">
        <f t="shared" si="62"/>
        <v>5</v>
      </c>
      <c r="R765" s="55"/>
      <c r="S765" s="55">
        <f>SUMIFS('B0.3.XK'!K:K,'B0.3.XK'!A:A,'B0.SUM (tuần 0)'!$A765)</f>
        <v>0</v>
      </c>
      <c r="T765" s="55"/>
      <c r="U765" s="55">
        <f>SUMIFS('B0.5.GT2'!K:K,'B0.5.GT2'!A:A,'B0.SUM (tuần 0)'!$A765)</f>
        <v>0</v>
      </c>
      <c r="V765" s="55">
        <f>SUMIFS('B0.4.OEM'!K:K,'B0.4.OEM'!A:A,'B0.SUM (tuần 0)'!$A765)</f>
        <v>5</v>
      </c>
      <c r="W765" s="55"/>
      <c r="X765" s="55">
        <f>SUMIFS('B0.8.Online'!K:K,'B0.8.Online'!A:A,'B0.SUM (tuần 0)'!$A765)</f>
        <v>0</v>
      </c>
      <c r="Y765" s="58">
        <f t="shared" si="63"/>
        <v>5</v>
      </c>
      <c r="Z765" s="55"/>
      <c r="AA765" s="55">
        <f>SUMIFS('B0.3.XK'!L:L,'B0.3.XK'!A:A,'B0.SUM (tuần 0)'!$A765)</f>
        <v>0</v>
      </c>
      <c r="AB765" s="55"/>
      <c r="AC765" s="55">
        <f>SUMIFS('B0.5.GT2'!L:L,'B0.5.GT2'!A:A,'B0.SUM (tuần 0)'!$A765)</f>
        <v>0</v>
      </c>
      <c r="AD765" s="55">
        <f>SUMIFS('B0.4.OEM'!L:L,'B0.4.OEM'!A:A,'B0.SUM (tuần 0)'!$A765)</f>
        <v>5</v>
      </c>
      <c r="AE765" s="55"/>
      <c r="AF765" s="55">
        <f>SUMIFS('B0.8.Online'!L:L,'B0.8.Online'!A:A,'B0.SUM (tuần 0)'!$A765)</f>
        <v>0</v>
      </c>
      <c r="AG765" s="59">
        <f t="shared" si="64"/>
        <v>5</v>
      </c>
      <c r="AH765" s="60"/>
      <c r="AI765" s="60">
        <f>SUMIFS('B0.3.XK'!M:M,'B0.3.XK'!A:A,'B0.SUM (tuần 0)'!$A765)</f>
        <v>0</v>
      </c>
      <c r="AJ765" s="60"/>
      <c r="AK765" s="60">
        <f>SUMIFS('B0.5.GT2'!M:M,'B0.5.GT2'!A:A,'B0.SUM (tuần 0)'!$A765)</f>
        <v>0</v>
      </c>
      <c r="AL765" s="55">
        <f>SUMIFS('B0.4.OEM'!M:M,'B0.4.OEM'!A:A,'B0.SUM (tuần 0)'!$A765)</f>
        <v>5</v>
      </c>
      <c r="AM765" s="60"/>
      <c r="AN765" s="60">
        <f>SUMIFS('B0.8.Online'!M:M,'B0.8.Online'!A:A,'B0.SUM (tuần 0)'!$A765)</f>
        <v>0</v>
      </c>
      <c r="AO765" s="61"/>
      <c r="AP765" s="1">
        <f>SUMIFS('B1.SUM (tuần 4)'!$I:$I,'B1.SUM (tuần 4)'!$A:$A,'B0.SUM (tuần 0)'!$A765)</f>
        <v>0</v>
      </c>
      <c r="AQ765" s="62">
        <f t="shared" si="65"/>
        <v>5</v>
      </c>
    </row>
    <row r="766" spans="1:43" ht="13.5" customHeight="1">
      <c r="A766" s="69" t="s">
        <v>1193</v>
      </c>
      <c r="B766" s="69" t="s">
        <v>1194</v>
      </c>
      <c r="C766" s="69"/>
      <c r="D766" s="52" t="s">
        <v>35</v>
      </c>
      <c r="E766" s="52" t="s">
        <v>69</v>
      </c>
      <c r="F766" s="52" t="s">
        <v>12</v>
      </c>
      <c r="G766" s="52"/>
      <c r="H766" s="52">
        <v>6600000</v>
      </c>
      <c r="I766" s="56">
        <f t="shared" si="61"/>
        <v>5</v>
      </c>
      <c r="J766" s="55"/>
      <c r="K766" s="55">
        <f>SUMIFS('B0.3.XK'!J:J,'B0.3.XK'!A:A,'B0.SUM (tuần 0)'!$A766)</f>
        <v>0</v>
      </c>
      <c r="L766" s="55"/>
      <c r="M766" s="55">
        <f>SUMIFS('B0.5.GT2'!K:K,'B0.5.GT2'!A:A,'B0.SUM (tuần 0)'!$A766)</f>
        <v>0</v>
      </c>
      <c r="N766" s="55">
        <f>SUMIFS('B0.4.OEM'!J:J,'B0.4.OEM'!A:A,'B0.SUM (tuần 0)'!$A766)</f>
        <v>5</v>
      </c>
      <c r="O766" s="55"/>
      <c r="P766" s="55">
        <f>SUMIFS('B0.8.Online'!J:J,'B0.8.Online'!A:A,'B0.SUM (tuần 0)'!$A766)</f>
        <v>0</v>
      </c>
      <c r="Q766" s="57">
        <f t="shared" si="62"/>
        <v>5</v>
      </c>
      <c r="R766" s="55"/>
      <c r="S766" s="55">
        <f>SUMIFS('B0.3.XK'!K:K,'B0.3.XK'!A:A,'B0.SUM (tuần 0)'!$A766)</f>
        <v>0</v>
      </c>
      <c r="T766" s="55"/>
      <c r="U766" s="55">
        <f>SUMIFS('B0.5.GT2'!K:K,'B0.5.GT2'!A:A,'B0.SUM (tuần 0)'!$A766)</f>
        <v>0</v>
      </c>
      <c r="V766" s="55">
        <f>SUMIFS('B0.4.OEM'!K:K,'B0.4.OEM'!A:A,'B0.SUM (tuần 0)'!$A766)</f>
        <v>5</v>
      </c>
      <c r="W766" s="55"/>
      <c r="X766" s="55">
        <f>SUMIFS('B0.8.Online'!K:K,'B0.8.Online'!A:A,'B0.SUM (tuần 0)'!$A766)</f>
        <v>0</v>
      </c>
      <c r="Y766" s="58">
        <f t="shared" si="63"/>
        <v>5</v>
      </c>
      <c r="Z766" s="55"/>
      <c r="AA766" s="55">
        <f>SUMIFS('B0.3.XK'!L:L,'B0.3.XK'!A:A,'B0.SUM (tuần 0)'!$A766)</f>
        <v>0</v>
      </c>
      <c r="AB766" s="55"/>
      <c r="AC766" s="55">
        <f>SUMIFS('B0.5.GT2'!L:L,'B0.5.GT2'!A:A,'B0.SUM (tuần 0)'!$A766)</f>
        <v>0</v>
      </c>
      <c r="AD766" s="55">
        <f>SUMIFS('B0.4.OEM'!L:L,'B0.4.OEM'!A:A,'B0.SUM (tuần 0)'!$A766)</f>
        <v>5</v>
      </c>
      <c r="AE766" s="55"/>
      <c r="AF766" s="55">
        <f>SUMIFS('B0.8.Online'!L:L,'B0.8.Online'!A:A,'B0.SUM (tuần 0)'!$A766)</f>
        <v>0</v>
      </c>
      <c r="AG766" s="59">
        <f t="shared" si="64"/>
        <v>5</v>
      </c>
      <c r="AH766" s="60"/>
      <c r="AI766" s="60">
        <f>SUMIFS('B0.3.XK'!M:M,'B0.3.XK'!A:A,'B0.SUM (tuần 0)'!$A766)</f>
        <v>0</v>
      </c>
      <c r="AJ766" s="60"/>
      <c r="AK766" s="60">
        <f>SUMIFS('B0.5.GT2'!M:M,'B0.5.GT2'!A:A,'B0.SUM (tuần 0)'!$A766)</f>
        <v>0</v>
      </c>
      <c r="AL766" s="55">
        <f>SUMIFS('B0.4.OEM'!M:M,'B0.4.OEM'!A:A,'B0.SUM (tuần 0)'!$A766)</f>
        <v>5</v>
      </c>
      <c r="AM766" s="60"/>
      <c r="AN766" s="60">
        <f>SUMIFS('B0.8.Online'!M:M,'B0.8.Online'!A:A,'B0.SUM (tuần 0)'!$A766)</f>
        <v>0</v>
      </c>
      <c r="AO766" s="61"/>
      <c r="AP766" s="1">
        <f>SUMIFS('B1.SUM (tuần 4)'!$I:$I,'B1.SUM (tuần 4)'!$A:$A,'B0.SUM (tuần 0)'!$A766)</f>
        <v>0</v>
      </c>
      <c r="AQ766" s="62">
        <f t="shared" si="65"/>
        <v>5</v>
      </c>
    </row>
    <row r="767" spans="1:43" ht="13.5" customHeight="1">
      <c r="A767" s="68" t="s">
        <v>1195</v>
      </c>
      <c r="B767" s="52" t="s">
        <v>1196</v>
      </c>
      <c r="C767" s="68"/>
      <c r="D767" s="52" t="s">
        <v>1197</v>
      </c>
      <c r="E767" s="52"/>
      <c r="F767" s="52" t="s">
        <v>12</v>
      </c>
      <c r="G767" s="52"/>
      <c r="H767" s="52">
        <v>41998</v>
      </c>
      <c r="I767" s="56">
        <f t="shared" si="61"/>
        <v>1000</v>
      </c>
      <c r="J767" s="55"/>
      <c r="K767" s="55">
        <f>SUMIFS('B0.3.XK'!J:J,'B0.3.XK'!A:A,'B0.SUM (tuần 0)'!$A767)</f>
        <v>0</v>
      </c>
      <c r="L767" s="55"/>
      <c r="M767" s="55">
        <f>SUMIFS('B0.5.GT2'!K:K,'B0.5.GT2'!A:A,'B0.SUM (tuần 0)'!$A767)</f>
        <v>0</v>
      </c>
      <c r="N767" s="55">
        <f>SUMIFS('B0.4.OEM'!J:J,'B0.4.OEM'!A:A,'B0.SUM (tuần 0)'!$A767)</f>
        <v>1000</v>
      </c>
      <c r="O767" s="55"/>
      <c r="P767" s="55">
        <f>SUMIFS('B0.8.Online'!J:J,'B0.8.Online'!A:A,'B0.SUM (tuần 0)'!$A767)</f>
        <v>0</v>
      </c>
      <c r="Q767" s="57">
        <f t="shared" si="62"/>
        <v>1000</v>
      </c>
      <c r="R767" s="55"/>
      <c r="S767" s="55">
        <f>SUMIFS('B0.3.XK'!K:K,'B0.3.XK'!A:A,'B0.SUM (tuần 0)'!$A767)</f>
        <v>0</v>
      </c>
      <c r="T767" s="55"/>
      <c r="U767" s="55">
        <f>SUMIFS('B0.5.GT2'!K:K,'B0.5.GT2'!A:A,'B0.SUM (tuần 0)'!$A767)</f>
        <v>0</v>
      </c>
      <c r="V767" s="55">
        <f>SUMIFS('B0.4.OEM'!K:K,'B0.4.OEM'!A:A,'B0.SUM (tuần 0)'!$A767)</f>
        <v>1000</v>
      </c>
      <c r="W767" s="55"/>
      <c r="X767" s="55">
        <f>SUMIFS('B0.8.Online'!K:K,'B0.8.Online'!A:A,'B0.SUM (tuần 0)'!$A767)</f>
        <v>0</v>
      </c>
      <c r="Y767" s="58">
        <f t="shared" si="63"/>
        <v>1000</v>
      </c>
      <c r="Z767" s="55"/>
      <c r="AA767" s="55">
        <f>SUMIFS('B0.3.XK'!L:L,'B0.3.XK'!A:A,'B0.SUM (tuần 0)'!$A767)</f>
        <v>0</v>
      </c>
      <c r="AB767" s="55"/>
      <c r="AC767" s="55">
        <f>SUMIFS('B0.5.GT2'!L:L,'B0.5.GT2'!A:A,'B0.SUM (tuần 0)'!$A767)</f>
        <v>0</v>
      </c>
      <c r="AD767" s="55">
        <f>SUMIFS('B0.4.OEM'!L:L,'B0.4.OEM'!A:A,'B0.SUM (tuần 0)'!$A767)</f>
        <v>1000</v>
      </c>
      <c r="AE767" s="55"/>
      <c r="AF767" s="55">
        <f>SUMIFS('B0.8.Online'!L:L,'B0.8.Online'!A:A,'B0.SUM (tuần 0)'!$A767)</f>
        <v>0</v>
      </c>
      <c r="AG767" s="59">
        <f t="shared" si="64"/>
        <v>1000</v>
      </c>
      <c r="AH767" s="60"/>
      <c r="AI767" s="60">
        <f>SUMIFS('B0.3.XK'!M:M,'B0.3.XK'!A:A,'B0.SUM (tuần 0)'!$A767)</f>
        <v>0</v>
      </c>
      <c r="AJ767" s="60"/>
      <c r="AK767" s="60">
        <f>SUMIFS('B0.5.GT2'!M:M,'B0.5.GT2'!A:A,'B0.SUM (tuần 0)'!$A767)</f>
        <v>0</v>
      </c>
      <c r="AL767" s="55">
        <f>SUMIFS('B0.4.OEM'!M:M,'B0.4.OEM'!A:A,'B0.SUM (tuần 0)'!$A767)</f>
        <v>1000</v>
      </c>
      <c r="AM767" s="60"/>
      <c r="AN767" s="60">
        <f>SUMIFS('B0.8.Online'!M:M,'B0.8.Online'!A:A,'B0.SUM (tuần 0)'!$A767)</f>
        <v>0</v>
      </c>
      <c r="AO767" s="61"/>
      <c r="AP767" s="1">
        <f>SUMIFS('B1.SUM (tuần 4)'!$I:$I,'B1.SUM (tuần 4)'!$A:$A,'B0.SUM (tuần 0)'!$A767)</f>
        <v>0</v>
      </c>
      <c r="AQ767" s="62">
        <f t="shared" si="65"/>
        <v>1000</v>
      </c>
    </row>
    <row r="768" spans="1:43" ht="13.5" customHeight="1">
      <c r="A768" s="68" t="s">
        <v>1198</v>
      </c>
      <c r="B768" s="52" t="s">
        <v>1199</v>
      </c>
      <c r="C768" s="68"/>
      <c r="D768" s="52" t="s">
        <v>1197</v>
      </c>
      <c r="E768" s="52"/>
      <c r="F768" s="52" t="s">
        <v>12</v>
      </c>
      <c r="G768" s="52"/>
      <c r="H768" s="52">
        <v>48994</v>
      </c>
      <c r="I768" s="56">
        <f t="shared" si="61"/>
        <v>1000</v>
      </c>
      <c r="J768" s="55"/>
      <c r="K768" s="55">
        <f>SUMIFS('B0.3.XK'!J:J,'B0.3.XK'!A:A,'B0.SUM (tuần 0)'!$A768)</f>
        <v>0</v>
      </c>
      <c r="L768" s="55"/>
      <c r="M768" s="55">
        <f>SUMIFS('B0.5.GT2'!K:K,'B0.5.GT2'!A:A,'B0.SUM (tuần 0)'!$A768)</f>
        <v>0</v>
      </c>
      <c r="N768" s="55">
        <f>SUMIFS('B0.4.OEM'!J:J,'B0.4.OEM'!A:A,'B0.SUM (tuần 0)'!$A768)</f>
        <v>1000</v>
      </c>
      <c r="O768" s="55"/>
      <c r="P768" s="55">
        <f>SUMIFS('B0.8.Online'!J:J,'B0.8.Online'!A:A,'B0.SUM (tuần 0)'!$A768)</f>
        <v>0</v>
      </c>
      <c r="Q768" s="57">
        <f t="shared" si="62"/>
        <v>1000</v>
      </c>
      <c r="R768" s="55"/>
      <c r="S768" s="55">
        <f>SUMIFS('B0.3.XK'!K:K,'B0.3.XK'!A:A,'B0.SUM (tuần 0)'!$A768)</f>
        <v>0</v>
      </c>
      <c r="T768" s="55"/>
      <c r="U768" s="55">
        <f>SUMIFS('B0.5.GT2'!K:K,'B0.5.GT2'!A:A,'B0.SUM (tuần 0)'!$A768)</f>
        <v>0</v>
      </c>
      <c r="V768" s="55">
        <f>SUMIFS('B0.4.OEM'!K:K,'B0.4.OEM'!A:A,'B0.SUM (tuần 0)'!$A768)</f>
        <v>1000</v>
      </c>
      <c r="W768" s="55"/>
      <c r="X768" s="55">
        <f>SUMIFS('B0.8.Online'!K:K,'B0.8.Online'!A:A,'B0.SUM (tuần 0)'!$A768)</f>
        <v>0</v>
      </c>
      <c r="Y768" s="58">
        <f t="shared" si="63"/>
        <v>1000</v>
      </c>
      <c r="Z768" s="55"/>
      <c r="AA768" s="55">
        <f>SUMIFS('B0.3.XK'!L:L,'B0.3.XK'!A:A,'B0.SUM (tuần 0)'!$A768)</f>
        <v>0</v>
      </c>
      <c r="AB768" s="55"/>
      <c r="AC768" s="55">
        <f>SUMIFS('B0.5.GT2'!L:L,'B0.5.GT2'!A:A,'B0.SUM (tuần 0)'!$A768)</f>
        <v>0</v>
      </c>
      <c r="AD768" s="55">
        <f>SUMIFS('B0.4.OEM'!L:L,'B0.4.OEM'!A:A,'B0.SUM (tuần 0)'!$A768)</f>
        <v>1000</v>
      </c>
      <c r="AE768" s="55"/>
      <c r="AF768" s="55">
        <f>SUMIFS('B0.8.Online'!L:L,'B0.8.Online'!A:A,'B0.SUM (tuần 0)'!$A768)</f>
        <v>0</v>
      </c>
      <c r="AG768" s="59">
        <f t="shared" si="64"/>
        <v>1000</v>
      </c>
      <c r="AH768" s="60"/>
      <c r="AI768" s="60">
        <f>SUMIFS('B0.3.XK'!M:M,'B0.3.XK'!A:A,'B0.SUM (tuần 0)'!$A768)</f>
        <v>0</v>
      </c>
      <c r="AJ768" s="60"/>
      <c r="AK768" s="60">
        <f>SUMIFS('B0.5.GT2'!M:M,'B0.5.GT2'!A:A,'B0.SUM (tuần 0)'!$A768)</f>
        <v>0</v>
      </c>
      <c r="AL768" s="55">
        <f>SUMIFS('B0.4.OEM'!M:M,'B0.4.OEM'!A:A,'B0.SUM (tuần 0)'!$A768)</f>
        <v>1000</v>
      </c>
      <c r="AM768" s="60"/>
      <c r="AN768" s="60">
        <f>SUMIFS('B0.8.Online'!M:M,'B0.8.Online'!A:A,'B0.SUM (tuần 0)'!$A768)</f>
        <v>0</v>
      </c>
      <c r="AO768" s="61"/>
      <c r="AP768" s="1">
        <f>SUMIFS('B1.SUM (tuần 4)'!$I:$I,'B1.SUM (tuần 4)'!$A:$A,'B0.SUM (tuần 0)'!$A768)</f>
        <v>0</v>
      </c>
      <c r="AQ768" s="62">
        <f t="shared" si="65"/>
        <v>1000</v>
      </c>
    </row>
    <row r="769" spans="1:43" ht="13.5" customHeight="1">
      <c r="A769" s="68" t="s">
        <v>1200</v>
      </c>
      <c r="B769" s="52" t="s">
        <v>1201</v>
      </c>
      <c r="C769" s="52"/>
      <c r="D769" s="52" t="s">
        <v>1197</v>
      </c>
      <c r="E769" s="52"/>
      <c r="F769" s="52" t="s">
        <v>12</v>
      </c>
      <c r="G769" s="52"/>
      <c r="H769" s="52">
        <v>41998</v>
      </c>
      <c r="I769" s="56">
        <f t="shared" si="61"/>
        <v>0</v>
      </c>
      <c r="J769" s="55"/>
      <c r="K769" s="55">
        <f>SUMIFS('B0.3.XK'!J:J,'B0.3.XK'!A:A,'B0.SUM (tuần 0)'!$A769)</f>
        <v>0</v>
      </c>
      <c r="L769" s="55"/>
      <c r="M769" s="55">
        <f>SUMIFS('B0.5.GT2'!K:K,'B0.5.GT2'!A:A,'B0.SUM (tuần 0)'!$A769)</f>
        <v>0</v>
      </c>
      <c r="N769" s="55">
        <f>SUMIFS('B0.4.OEM'!J:J,'B0.4.OEM'!A:A,'B0.SUM (tuần 0)'!$A769)</f>
        <v>0</v>
      </c>
      <c r="O769" s="55"/>
      <c r="P769" s="55">
        <f>SUMIFS('B0.8.Online'!J:J,'B0.8.Online'!A:A,'B0.SUM (tuần 0)'!$A769)</f>
        <v>0</v>
      </c>
      <c r="Q769" s="57">
        <f t="shared" si="62"/>
        <v>0</v>
      </c>
      <c r="R769" s="55"/>
      <c r="S769" s="55">
        <f>SUMIFS('B0.3.XK'!K:K,'B0.3.XK'!A:A,'B0.SUM (tuần 0)'!$A769)</f>
        <v>0</v>
      </c>
      <c r="T769" s="55"/>
      <c r="U769" s="55">
        <f>SUMIFS('B0.5.GT2'!K:K,'B0.5.GT2'!A:A,'B0.SUM (tuần 0)'!$A769)</f>
        <v>0</v>
      </c>
      <c r="V769" s="55">
        <f>SUMIFS('B0.4.OEM'!K:K,'B0.4.OEM'!A:A,'B0.SUM (tuần 0)'!$A769)</f>
        <v>0</v>
      </c>
      <c r="W769" s="55"/>
      <c r="X769" s="55">
        <f>SUMIFS('B0.8.Online'!K:K,'B0.8.Online'!A:A,'B0.SUM (tuần 0)'!$A769)</f>
        <v>0</v>
      </c>
      <c r="Y769" s="58">
        <f t="shared" si="63"/>
        <v>0</v>
      </c>
      <c r="Z769" s="55"/>
      <c r="AA769" s="55">
        <f>SUMIFS('B0.3.XK'!L:L,'B0.3.XK'!A:A,'B0.SUM (tuần 0)'!$A769)</f>
        <v>0</v>
      </c>
      <c r="AB769" s="55"/>
      <c r="AC769" s="55">
        <f>SUMIFS('B0.5.GT2'!L:L,'B0.5.GT2'!A:A,'B0.SUM (tuần 0)'!$A769)</f>
        <v>0</v>
      </c>
      <c r="AD769" s="55">
        <f>SUMIFS('B0.4.OEM'!L:L,'B0.4.OEM'!A:A,'B0.SUM (tuần 0)'!$A769)</f>
        <v>0</v>
      </c>
      <c r="AE769" s="55"/>
      <c r="AF769" s="55">
        <f>SUMIFS('B0.8.Online'!L:L,'B0.8.Online'!A:A,'B0.SUM (tuần 0)'!$A769)</f>
        <v>0</v>
      </c>
      <c r="AG769" s="59">
        <f t="shared" si="64"/>
        <v>0</v>
      </c>
      <c r="AH769" s="60"/>
      <c r="AI769" s="60">
        <f>SUMIFS('B0.3.XK'!M:M,'B0.3.XK'!A:A,'B0.SUM (tuần 0)'!$A769)</f>
        <v>0</v>
      </c>
      <c r="AJ769" s="60"/>
      <c r="AK769" s="60">
        <f>SUMIFS('B0.5.GT2'!M:M,'B0.5.GT2'!A:A,'B0.SUM (tuần 0)'!$A769)</f>
        <v>0</v>
      </c>
      <c r="AL769" s="55">
        <f>SUMIFS('B0.4.OEM'!M:M,'B0.4.OEM'!A:A,'B0.SUM (tuần 0)'!$A769)</f>
        <v>0</v>
      </c>
      <c r="AM769" s="60"/>
      <c r="AN769" s="60">
        <f>SUMIFS('B0.8.Online'!M:M,'B0.8.Online'!A:A,'B0.SUM (tuần 0)'!$A769)</f>
        <v>0</v>
      </c>
      <c r="AO769" s="61"/>
      <c r="AP769" s="1">
        <f>SUMIFS('B1.SUM (tuần 4)'!$I:$I,'B1.SUM (tuần 4)'!$A:$A,'B0.SUM (tuần 0)'!$A769)</f>
        <v>0</v>
      </c>
      <c r="AQ769" s="62">
        <f t="shared" si="65"/>
        <v>0</v>
      </c>
    </row>
    <row r="770" spans="1:43" ht="13.5" customHeight="1">
      <c r="A770" s="68" t="s">
        <v>1202</v>
      </c>
      <c r="B770" s="52" t="s">
        <v>1203</v>
      </c>
      <c r="C770" s="52"/>
      <c r="D770" s="52" t="s">
        <v>1197</v>
      </c>
      <c r="E770" s="52"/>
      <c r="F770" s="52" t="s">
        <v>12</v>
      </c>
      <c r="G770" s="52"/>
      <c r="H770" s="52">
        <v>41998</v>
      </c>
      <c r="I770" s="56">
        <f t="shared" si="61"/>
        <v>1000</v>
      </c>
      <c r="J770" s="55"/>
      <c r="K770" s="55">
        <f>SUMIFS('B0.3.XK'!J:J,'B0.3.XK'!A:A,'B0.SUM (tuần 0)'!$A770)</f>
        <v>0</v>
      </c>
      <c r="L770" s="55"/>
      <c r="M770" s="55">
        <f>SUMIFS('B0.5.GT2'!K:K,'B0.5.GT2'!A:A,'B0.SUM (tuần 0)'!$A770)</f>
        <v>0</v>
      </c>
      <c r="N770" s="55">
        <f>SUMIFS('B0.4.OEM'!J:J,'B0.4.OEM'!A:A,'B0.SUM (tuần 0)'!$A770)</f>
        <v>1000</v>
      </c>
      <c r="O770" s="55"/>
      <c r="P770" s="55">
        <f>SUMIFS('B0.8.Online'!J:J,'B0.8.Online'!A:A,'B0.SUM (tuần 0)'!$A770)</f>
        <v>0</v>
      </c>
      <c r="Q770" s="57">
        <f t="shared" si="62"/>
        <v>1000</v>
      </c>
      <c r="R770" s="55"/>
      <c r="S770" s="55">
        <f>SUMIFS('B0.3.XK'!K:K,'B0.3.XK'!A:A,'B0.SUM (tuần 0)'!$A770)</f>
        <v>0</v>
      </c>
      <c r="T770" s="55"/>
      <c r="U770" s="55">
        <f>SUMIFS('B0.5.GT2'!K:K,'B0.5.GT2'!A:A,'B0.SUM (tuần 0)'!$A770)</f>
        <v>0</v>
      </c>
      <c r="V770" s="55">
        <f>SUMIFS('B0.4.OEM'!K:K,'B0.4.OEM'!A:A,'B0.SUM (tuần 0)'!$A770)</f>
        <v>1000</v>
      </c>
      <c r="W770" s="55"/>
      <c r="X770" s="55">
        <f>SUMIFS('B0.8.Online'!K:K,'B0.8.Online'!A:A,'B0.SUM (tuần 0)'!$A770)</f>
        <v>0</v>
      </c>
      <c r="Y770" s="58">
        <f t="shared" si="63"/>
        <v>1000</v>
      </c>
      <c r="Z770" s="55"/>
      <c r="AA770" s="55">
        <f>SUMIFS('B0.3.XK'!L:L,'B0.3.XK'!A:A,'B0.SUM (tuần 0)'!$A770)</f>
        <v>0</v>
      </c>
      <c r="AB770" s="55"/>
      <c r="AC770" s="55">
        <f>SUMIFS('B0.5.GT2'!L:L,'B0.5.GT2'!A:A,'B0.SUM (tuần 0)'!$A770)</f>
        <v>0</v>
      </c>
      <c r="AD770" s="55">
        <f>SUMIFS('B0.4.OEM'!L:L,'B0.4.OEM'!A:A,'B0.SUM (tuần 0)'!$A770)</f>
        <v>1000</v>
      </c>
      <c r="AE770" s="55"/>
      <c r="AF770" s="55">
        <f>SUMIFS('B0.8.Online'!L:L,'B0.8.Online'!A:A,'B0.SUM (tuần 0)'!$A770)</f>
        <v>0</v>
      </c>
      <c r="AG770" s="59">
        <f t="shared" si="64"/>
        <v>1000</v>
      </c>
      <c r="AH770" s="60"/>
      <c r="AI770" s="60">
        <f>SUMIFS('B0.3.XK'!M:M,'B0.3.XK'!A:A,'B0.SUM (tuần 0)'!$A770)</f>
        <v>0</v>
      </c>
      <c r="AJ770" s="60"/>
      <c r="AK770" s="60">
        <f>SUMIFS('B0.5.GT2'!M:M,'B0.5.GT2'!A:A,'B0.SUM (tuần 0)'!$A770)</f>
        <v>0</v>
      </c>
      <c r="AL770" s="55">
        <f>SUMIFS('B0.4.OEM'!M:M,'B0.4.OEM'!A:A,'B0.SUM (tuần 0)'!$A770)</f>
        <v>1000</v>
      </c>
      <c r="AM770" s="60"/>
      <c r="AN770" s="60">
        <f>SUMIFS('B0.8.Online'!M:M,'B0.8.Online'!A:A,'B0.SUM (tuần 0)'!$A770)</f>
        <v>0</v>
      </c>
      <c r="AO770" s="61"/>
      <c r="AP770" s="1">
        <f>SUMIFS('B1.SUM (tuần 4)'!$I:$I,'B1.SUM (tuần 4)'!$A:$A,'B0.SUM (tuần 0)'!$A770)</f>
        <v>0</v>
      </c>
      <c r="AQ770" s="62">
        <f t="shared" si="65"/>
        <v>1000</v>
      </c>
    </row>
    <row r="771" spans="1:43" ht="13.5" customHeight="1">
      <c r="A771" s="68" t="s">
        <v>1204</v>
      </c>
      <c r="B771" s="52" t="s">
        <v>1205</v>
      </c>
      <c r="C771" s="52"/>
      <c r="D771" s="52" t="s">
        <v>1197</v>
      </c>
      <c r="E771" s="52"/>
      <c r="F771" s="52" t="s">
        <v>12</v>
      </c>
      <c r="G771" s="52"/>
      <c r="H771" s="52">
        <v>44000</v>
      </c>
      <c r="I771" s="56">
        <f t="shared" si="61"/>
        <v>500</v>
      </c>
      <c r="J771" s="55"/>
      <c r="K771" s="55">
        <f>SUMIFS('B0.3.XK'!J:J,'B0.3.XK'!A:A,'B0.SUM (tuần 0)'!$A771)</f>
        <v>0</v>
      </c>
      <c r="L771" s="55"/>
      <c r="M771" s="55">
        <f>SUMIFS('B0.5.GT2'!K:K,'B0.5.GT2'!A:A,'B0.SUM (tuần 0)'!$A771)</f>
        <v>0</v>
      </c>
      <c r="N771" s="55">
        <f>SUMIFS('B0.4.OEM'!J:J,'B0.4.OEM'!A:A,'B0.SUM (tuần 0)'!$A771)</f>
        <v>500</v>
      </c>
      <c r="O771" s="55"/>
      <c r="P771" s="55">
        <f>SUMIFS('B0.8.Online'!J:J,'B0.8.Online'!A:A,'B0.SUM (tuần 0)'!$A771)</f>
        <v>0</v>
      </c>
      <c r="Q771" s="57">
        <f t="shared" si="62"/>
        <v>500</v>
      </c>
      <c r="R771" s="55"/>
      <c r="S771" s="55">
        <f>SUMIFS('B0.3.XK'!K:K,'B0.3.XK'!A:A,'B0.SUM (tuần 0)'!$A771)</f>
        <v>0</v>
      </c>
      <c r="T771" s="55"/>
      <c r="U771" s="55">
        <f>SUMIFS('B0.5.GT2'!K:K,'B0.5.GT2'!A:A,'B0.SUM (tuần 0)'!$A771)</f>
        <v>0</v>
      </c>
      <c r="V771" s="55">
        <f>SUMIFS('B0.4.OEM'!K:K,'B0.4.OEM'!A:A,'B0.SUM (tuần 0)'!$A771)</f>
        <v>500</v>
      </c>
      <c r="W771" s="55"/>
      <c r="X771" s="55">
        <f>SUMIFS('B0.8.Online'!K:K,'B0.8.Online'!A:A,'B0.SUM (tuần 0)'!$A771)</f>
        <v>0</v>
      </c>
      <c r="Y771" s="58">
        <f t="shared" si="63"/>
        <v>500</v>
      </c>
      <c r="Z771" s="55"/>
      <c r="AA771" s="55">
        <f>SUMIFS('B0.3.XK'!L:L,'B0.3.XK'!A:A,'B0.SUM (tuần 0)'!$A771)</f>
        <v>0</v>
      </c>
      <c r="AB771" s="55"/>
      <c r="AC771" s="55">
        <f>SUMIFS('B0.5.GT2'!L:L,'B0.5.GT2'!A:A,'B0.SUM (tuần 0)'!$A771)</f>
        <v>0</v>
      </c>
      <c r="AD771" s="55">
        <f>SUMIFS('B0.4.OEM'!L:L,'B0.4.OEM'!A:A,'B0.SUM (tuần 0)'!$A771)</f>
        <v>500</v>
      </c>
      <c r="AE771" s="55"/>
      <c r="AF771" s="55">
        <f>SUMIFS('B0.8.Online'!L:L,'B0.8.Online'!A:A,'B0.SUM (tuần 0)'!$A771)</f>
        <v>0</v>
      </c>
      <c r="AG771" s="59">
        <f t="shared" si="64"/>
        <v>500</v>
      </c>
      <c r="AH771" s="60"/>
      <c r="AI771" s="60">
        <f>SUMIFS('B0.3.XK'!M:M,'B0.3.XK'!A:A,'B0.SUM (tuần 0)'!$A771)</f>
        <v>0</v>
      </c>
      <c r="AJ771" s="60"/>
      <c r="AK771" s="60">
        <f>SUMIFS('B0.5.GT2'!M:M,'B0.5.GT2'!A:A,'B0.SUM (tuần 0)'!$A771)</f>
        <v>0</v>
      </c>
      <c r="AL771" s="55">
        <f>SUMIFS('B0.4.OEM'!M:M,'B0.4.OEM'!A:A,'B0.SUM (tuần 0)'!$A771)</f>
        <v>500</v>
      </c>
      <c r="AM771" s="60"/>
      <c r="AN771" s="60">
        <f>SUMIFS('B0.8.Online'!M:M,'B0.8.Online'!A:A,'B0.SUM (tuần 0)'!$A771)</f>
        <v>0</v>
      </c>
      <c r="AO771" s="61"/>
      <c r="AP771" s="1">
        <f>SUMIFS('B1.SUM (tuần 4)'!$I:$I,'B1.SUM (tuần 4)'!$A:$A,'B0.SUM (tuần 0)'!$A771)</f>
        <v>0</v>
      </c>
      <c r="AQ771" s="62">
        <f t="shared" si="65"/>
        <v>500</v>
      </c>
    </row>
    <row r="772" spans="1:43" ht="13.5" customHeight="1">
      <c r="A772" s="68" t="s">
        <v>1206</v>
      </c>
      <c r="B772" s="52" t="s">
        <v>1207</v>
      </c>
      <c r="C772" s="52"/>
      <c r="D772" s="52" t="s">
        <v>1197</v>
      </c>
      <c r="E772" s="52"/>
      <c r="F772" s="52" t="s">
        <v>12</v>
      </c>
      <c r="G772" s="52"/>
      <c r="H772" s="52">
        <v>49995</v>
      </c>
      <c r="I772" s="56">
        <f t="shared" si="61"/>
        <v>500</v>
      </c>
      <c r="J772" s="55"/>
      <c r="K772" s="55">
        <f>SUMIFS('B0.3.XK'!J:J,'B0.3.XK'!A:A,'B0.SUM (tuần 0)'!$A772)</f>
        <v>0</v>
      </c>
      <c r="L772" s="55"/>
      <c r="M772" s="55">
        <f>SUMIFS('B0.5.GT2'!K:K,'B0.5.GT2'!A:A,'B0.SUM (tuần 0)'!$A772)</f>
        <v>0</v>
      </c>
      <c r="N772" s="55">
        <f>SUMIFS('B0.4.OEM'!J:J,'B0.4.OEM'!A:A,'B0.SUM (tuần 0)'!$A772)</f>
        <v>500</v>
      </c>
      <c r="O772" s="55"/>
      <c r="P772" s="55">
        <f>SUMIFS('B0.8.Online'!J:J,'B0.8.Online'!A:A,'B0.SUM (tuần 0)'!$A772)</f>
        <v>0</v>
      </c>
      <c r="Q772" s="57">
        <f t="shared" si="62"/>
        <v>500</v>
      </c>
      <c r="R772" s="55"/>
      <c r="S772" s="55">
        <f>SUMIFS('B0.3.XK'!K:K,'B0.3.XK'!A:A,'B0.SUM (tuần 0)'!$A772)</f>
        <v>0</v>
      </c>
      <c r="T772" s="55"/>
      <c r="U772" s="55">
        <f>SUMIFS('B0.5.GT2'!K:K,'B0.5.GT2'!A:A,'B0.SUM (tuần 0)'!$A772)</f>
        <v>0</v>
      </c>
      <c r="V772" s="55">
        <f>SUMIFS('B0.4.OEM'!K:K,'B0.4.OEM'!A:A,'B0.SUM (tuần 0)'!$A772)</f>
        <v>500</v>
      </c>
      <c r="W772" s="55"/>
      <c r="X772" s="55">
        <f>SUMIFS('B0.8.Online'!K:K,'B0.8.Online'!A:A,'B0.SUM (tuần 0)'!$A772)</f>
        <v>0</v>
      </c>
      <c r="Y772" s="58">
        <f t="shared" si="63"/>
        <v>500</v>
      </c>
      <c r="Z772" s="55"/>
      <c r="AA772" s="55">
        <f>SUMIFS('B0.3.XK'!L:L,'B0.3.XK'!A:A,'B0.SUM (tuần 0)'!$A772)</f>
        <v>0</v>
      </c>
      <c r="AB772" s="55"/>
      <c r="AC772" s="55">
        <f>SUMIFS('B0.5.GT2'!L:L,'B0.5.GT2'!A:A,'B0.SUM (tuần 0)'!$A772)</f>
        <v>0</v>
      </c>
      <c r="AD772" s="55">
        <f>SUMIFS('B0.4.OEM'!L:L,'B0.4.OEM'!A:A,'B0.SUM (tuần 0)'!$A772)</f>
        <v>500</v>
      </c>
      <c r="AE772" s="55"/>
      <c r="AF772" s="55">
        <f>SUMIFS('B0.8.Online'!L:L,'B0.8.Online'!A:A,'B0.SUM (tuần 0)'!$A772)</f>
        <v>0</v>
      </c>
      <c r="AG772" s="59">
        <f t="shared" si="64"/>
        <v>500</v>
      </c>
      <c r="AH772" s="60"/>
      <c r="AI772" s="60">
        <f>SUMIFS('B0.3.XK'!M:M,'B0.3.XK'!A:A,'B0.SUM (tuần 0)'!$A772)</f>
        <v>0</v>
      </c>
      <c r="AJ772" s="60"/>
      <c r="AK772" s="60">
        <f>SUMIFS('B0.5.GT2'!M:M,'B0.5.GT2'!A:A,'B0.SUM (tuần 0)'!$A772)</f>
        <v>0</v>
      </c>
      <c r="AL772" s="55">
        <f>SUMIFS('B0.4.OEM'!M:M,'B0.4.OEM'!A:A,'B0.SUM (tuần 0)'!$A772)</f>
        <v>500</v>
      </c>
      <c r="AM772" s="60"/>
      <c r="AN772" s="60">
        <f>SUMIFS('B0.8.Online'!M:M,'B0.8.Online'!A:A,'B0.SUM (tuần 0)'!$A772)</f>
        <v>0</v>
      </c>
      <c r="AO772" s="61"/>
      <c r="AP772" s="1">
        <f>SUMIFS('B1.SUM (tuần 4)'!$I:$I,'B1.SUM (tuần 4)'!$A:$A,'B0.SUM (tuần 0)'!$A772)</f>
        <v>0</v>
      </c>
      <c r="AQ772" s="62">
        <f t="shared" si="65"/>
        <v>500</v>
      </c>
    </row>
    <row r="773" spans="1:43" ht="13.5" customHeight="1">
      <c r="A773" s="68" t="s">
        <v>1208</v>
      </c>
      <c r="B773" s="52" t="s">
        <v>1209</v>
      </c>
      <c r="C773" s="52"/>
      <c r="D773" s="52" t="s">
        <v>1197</v>
      </c>
      <c r="E773" s="52"/>
      <c r="F773" s="52" t="s">
        <v>12</v>
      </c>
      <c r="G773" s="52"/>
      <c r="H773" s="52">
        <v>44000</v>
      </c>
      <c r="I773" s="56">
        <f t="shared" si="61"/>
        <v>0</v>
      </c>
      <c r="J773" s="55"/>
      <c r="K773" s="55">
        <f>SUMIFS('B0.3.XK'!J:J,'B0.3.XK'!A:A,'B0.SUM (tuần 0)'!$A773)</f>
        <v>0</v>
      </c>
      <c r="L773" s="55"/>
      <c r="M773" s="55">
        <f>SUMIFS('B0.5.GT2'!K:K,'B0.5.GT2'!A:A,'B0.SUM (tuần 0)'!$A773)</f>
        <v>0</v>
      </c>
      <c r="N773" s="55">
        <f>SUMIFS('B0.4.OEM'!J:J,'B0.4.OEM'!A:A,'B0.SUM (tuần 0)'!$A773)</f>
        <v>0</v>
      </c>
      <c r="O773" s="55"/>
      <c r="P773" s="55">
        <f>SUMIFS('B0.8.Online'!J:J,'B0.8.Online'!A:A,'B0.SUM (tuần 0)'!$A773)</f>
        <v>0</v>
      </c>
      <c r="Q773" s="57">
        <f t="shared" si="62"/>
        <v>0</v>
      </c>
      <c r="R773" s="55"/>
      <c r="S773" s="55">
        <f>SUMIFS('B0.3.XK'!K:K,'B0.3.XK'!A:A,'B0.SUM (tuần 0)'!$A773)</f>
        <v>0</v>
      </c>
      <c r="T773" s="55"/>
      <c r="U773" s="55">
        <f>SUMIFS('B0.5.GT2'!K:K,'B0.5.GT2'!A:A,'B0.SUM (tuần 0)'!$A773)</f>
        <v>0</v>
      </c>
      <c r="V773" s="55">
        <f>SUMIFS('B0.4.OEM'!K:K,'B0.4.OEM'!A:A,'B0.SUM (tuần 0)'!$A773)</f>
        <v>0</v>
      </c>
      <c r="W773" s="55"/>
      <c r="X773" s="55">
        <f>SUMIFS('B0.8.Online'!K:K,'B0.8.Online'!A:A,'B0.SUM (tuần 0)'!$A773)</f>
        <v>0</v>
      </c>
      <c r="Y773" s="58">
        <f t="shared" si="63"/>
        <v>0</v>
      </c>
      <c r="Z773" s="55"/>
      <c r="AA773" s="55">
        <f>SUMIFS('B0.3.XK'!L:L,'B0.3.XK'!A:A,'B0.SUM (tuần 0)'!$A773)</f>
        <v>0</v>
      </c>
      <c r="AB773" s="55"/>
      <c r="AC773" s="55">
        <f>SUMIFS('B0.5.GT2'!L:L,'B0.5.GT2'!A:A,'B0.SUM (tuần 0)'!$A773)</f>
        <v>0</v>
      </c>
      <c r="AD773" s="55">
        <f>SUMIFS('B0.4.OEM'!L:L,'B0.4.OEM'!A:A,'B0.SUM (tuần 0)'!$A773)</f>
        <v>0</v>
      </c>
      <c r="AE773" s="55"/>
      <c r="AF773" s="55">
        <f>SUMIFS('B0.8.Online'!L:L,'B0.8.Online'!A:A,'B0.SUM (tuần 0)'!$A773)</f>
        <v>0</v>
      </c>
      <c r="AG773" s="59">
        <f t="shared" si="64"/>
        <v>0</v>
      </c>
      <c r="AH773" s="60"/>
      <c r="AI773" s="60">
        <f>SUMIFS('B0.3.XK'!M:M,'B0.3.XK'!A:A,'B0.SUM (tuần 0)'!$A773)</f>
        <v>0</v>
      </c>
      <c r="AJ773" s="60"/>
      <c r="AK773" s="60">
        <f>SUMIFS('B0.5.GT2'!M:M,'B0.5.GT2'!A:A,'B0.SUM (tuần 0)'!$A773)</f>
        <v>0</v>
      </c>
      <c r="AL773" s="55">
        <f>SUMIFS('B0.4.OEM'!M:M,'B0.4.OEM'!A:A,'B0.SUM (tuần 0)'!$A773)</f>
        <v>0</v>
      </c>
      <c r="AM773" s="60"/>
      <c r="AN773" s="60">
        <f>SUMIFS('B0.8.Online'!M:M,'B0.8.Online'!A:A,'B0.SUM (tuần 0)'!$A773)</f>
        <v>0</v>
      </c>
      <c r="AO773" s="61"/>
      <c r="AP773" s="1">
        <f>SUMIFS('B1.SUM (tuần 4)'!$I:$I,'B1.SUM (tuần 4)'!$A:$A,'B0.SUM (tuần 0)'!$A773)</f>
        <v>0</v>
      </c>
      <c r="AQ773" s="62">
        <f t="shared" si="65"/>
        <v>0</v>
      </c>
    </row>
    <row r="774" spans="1:43" ht="13.5" customHeight="1">
      <c r="A774" s="68" t="s">
        <v>1210</v>
      </c>
      <c r="B774" s="52" t="s">
        <v>1211</v>
      </c>
      <c r="C774" s="52"/>
      <c r="D774" s="52" t="s">
        <v>1197</v>
      </c>
      <c r="E774" s="52"/>
      <c r="F774" s="52" t="s">
        <v>12</v>
      </c>
      <c r="G774" s="52"/>
      <c r="H774" s="52">
        <v>44000</v>
      </c>
      <c r="I774" s="56">
        <f t="shared" si="61"/>
        <v>500</v>
      </c>
      <c r="J774" s="55"/>
      <c r="K774" s="55">
        <f>SUMIFS('B0.3.XK'!J:J,'B0.3.XK'!A:A,'B0.SUM (tuần 0)'!$A774)</f>
        <v>0</v>
      </c>
      <c r="L774" s="55"/>
      <c r="M774" s="55">
        <f>SUMIFS('B0.5.GT2'!K:K,'B0.5.GT2'!A:A,'B0.SUM (tuần 0)'!$A774)</f>
        <v>0</v>
      </c>
      <c r="N774" s="55">
        <f>SUMIFS('B0.4.OEM'!J:J,'B0.4.OEM'!A:A,'B0.SUM (tuần 0)'!$A774)</f>
        <v>500</v>
      </c>
      <c r="O774" s="55"/>
      <c r="P774" s="55">
        <f>SUMIFS('B0.8.Online'!J:J,'B0.8.Online'!A:A,'B0.SUM (tuần 0)'!$A774)</f>
        <v>0</v>
      </c>
      <c r="Q774" s="57">
        <f t="shared" si="62"/>
        <v>500</v>
      </c>
      <c r="R774" s="55"/>
      <c r="S774" s="55">
        <f>SUMIFS('B0.3.XK'!K:K,'B0.3.XK'!A:A,'B0.SUM (tuần 0)'!$A774)</f>
        <v>0</v>
      </c>
      <c r="T774" s="55"/>
      <c r="U774" s="55">
        <f>SUMIFS('B0.5.GT2'!K:K,'B0.5.GT2'!A:A,'B0.SUM (tuần 0)'!$A774)</f>
        <v>0</v>
      </c>
      <c r="V774" s="55">
        <f>SUMIFS('B0.4.OEM'!K:K,'B0.4.OEM'!A:A,'B0.SUM (tuần 0)'!$A774)</f>
        <v>500</v>
      </c>
      <c r="W774" s="55"/>
      <c r="X774" s="55">
        <f>SUMIFS('B0.8.Online'!K:K,'B0.8.Online'!A:A,'B0.SUM (tuần 0)'!$A774)</f>
        <v>0</v>
      </c>
      <c r="Y774" s="58">
        <f t="shared" si="63"/>
        <v>500</v>
      </c>
      <c r="Z774" s="55"/>
      <c r="AA774" s="55">
        <f>SUMIFS('B0.3.XK'!L:L,'B0.3.XK'!A:A,'B0.SUM (tuần 0)'!$A774)</f>
        <v>0</v>
      </c>
      <c r="AB774" s="55"/>
      <c r="AC774" s="55">
        <f>SUMIFS('B0.5.GT2'!L:L,'B0.5.GT2'!A:A,'B0.SUM (tuần 0)'!$A774)</f>
        <v>0</v>
      </c>
      <c r="AD774" s="55">
        <f>SUMIFS('B0.4.OEM'!L:L,'B0.4.OEM'!A:A,'B0.SUM (tuần 0)'!$A774)</f>
        <v>500</v>
      </c>
      <c r="AE774" s="55"/>
      <c r="AF774" s="55">
        <f>SUMIFS('B0.8.Online'!L:L,'B0.8.Online'!A:A,'B0.SUM (tuần 0)'!$A774)</f>
        <v>0</v>
      </c>
      <c r="AG774" s="59">
        <f t="shared" si="64"/>
        <v>500</v>
      </c>
      <c r="AH774" s="60"/>
      <c r="AI774" s="60">
        <f>SUMIFS('B0.3.XK'!M:M,'B0.3.XK'!A:A,'B0.SUM (tuần 0)'!$A774)</f>
        <v>0</v>
      </c>
      <c r="AJ774" s="60"/>
      <c r="AK774" s="60">
        <f>SUMIFS('B0.5.GT2'!M:M,'B0.5.GT2'!A:A,'B0.SUM (tuần 0)'!$A774)</f>
        <v>0</v>
      </c>
      <c r="AL774" s="55">
        <f>SUMIFS('B0.4.OEM'!M:M,'B0.4.OEM'!A:A,'B0.SUM (tuần 0)'!$A774)</f>
        <v>500</v>
      </c>
      <c r="AM774" s="60"/>
      <c r="AN774" s="60">
        <f>SUMIFS('B0.8.Online'!M:M,'B0.8.Online'!A:A,'B0.SUM (tuần 0)'!$A774)</f>
        <v>0</v>
      </c>
      <c r="AO774" s="61"/>
      <c r="AP774" s="1">
        <f>SUMIFS('B1.SUM (tuần 4)'!$I:$I,'B1.SUM (tuần 4)'!$A:$A,'B0.SUM (tuần 0)'!$A774)</f>
        <v>0</v>
      </c>
      <c r="AQ774" s="62">
        <f t="shared" si="65"/>
        <v>500</v>
      </c>
    </row>
    <row r="775" spans="1:43" ht="13.5" customHeight="1">
      <c r="A775" s="68" t="s">
        <v>1212</v>
      </c>
      <c r="B775" s="52" t="s">
        <v>1213</v>
      </c>
      <c r="C775" s="52"/>
      <c r="D775" s="52" t="s">
        <v>1197</v>
      </c>
      <c r="E775" s="52"/>
      <c r="F775" s="52" t="s">
        <v>12</v>
      </c>
      <c r="G775" s="52"/>
      <c r="H775" s="52">
        <v>37994</v>
      </c>
      <c r="I775" s="56">
        <f t="shared" si="61"/>
        <v>1000</v>
      </c>
      <c r="J775" s="55"/>
      <c r="K775" s="55">
        <f>SUMIFS('B0.3.XK'!J:J,'B0.3.XK'!A:A,'B0.SUM (tuần 0)'!$A775)</f>
        <v>0</v>
      </c>
      <c r="L775" s="55"/>
      <c r="M775" s="55">
        <f>SUMIFS('B0.5.GT2'!K:K,'B0.5.GT2'!A:A,'B0.SUM (tuần 0)'!$A775)</f>
        <v>0</v>
      </c>
      <c r="N775" s="55">
        <f>SUMIFS('B0.4.OEM'!J:J,'B0.4.OEM'!A:A,'B0.SUM (tuần 0)'!$A775)</f>
        <v>1000</v>
      </c>
      <c r="O775" s="55"/>
      <c r="P775" s="55">
        <f>SUMIFS('B0.8.Online'!J:J,'B0.8.Online'!A:A,'B0.SUM (tuần 0)'!$A775)</f>
        <v>0</v>
      </c>
      <c r="Q775" s="57">
        <f t="shared" si="62"/>
        <v>1000</v>
      </c>
      <c r="R775" s="55"/>
      <c r="S775" s="55">
        <f>SUMIFS('B0.3.XK'!K:K,'B0.3.XK'!A:A,'B0.SUM (tuần 0)'!$A775)</f>
        <v>0</v>
      </c>
      <c r="T775" s="55"/>
      <c r="U775" s="55">
        <f>SUMIFS('B0.5.GT2'!K:K,'B0.5.GT2'!A:A,'B0.SUM (tuần 0)'!$A775)</f>
        <v>0</v>
      </c>
      <c r="V775" s="55">
        <f>SUMIFS('B0.4.OEM'!K:K,'B0.4.OEM'!A:A,'B0.SUM (tuần 0)'!$A775)</f>
        <v>1000</v>
      </c>
      <c r="W775" s="55"/>
      <c r="X775" s="55">
        <f>SUMIFS('B0.8.Online'!K:K,'B0.8.Online'!A:A,'B0.SUM (tuần 0)'!$A775)</f>
        <v>0</v>
      </c>
      <c r="Y775" s="58">
        <f t="shared" si="63"/>
        <v>1000</v>
      </c>
      <c r="Z775" s="55"/>
      <c r="AA775" s="55">
        <f>SUMIFS('B0.3.XK'!L:L,'B0.3.XK'!A:A,'B0.SUM (tuần 0)'!$A775)</f>
        <v>0</v>
      </c>
      <c r="AB775" s="55"/>
      <c r="AC775" s="55">
        <f>SUMIFS('B0.5.GT2'!L:L,'B0.5.GT2'!A:A,'B0.SUM (tuần 0)'!$A775)</f>
        <v>0</v>
      </c>
      <c r="AD775" s="55">
        <f>SUMIFS('B0.4.OEM'!L:L,'B0.4.OEM'!A:A,'B0.SUM (tuần 0)'!$A775)</f>
        <v>1000</v>
      </c>
      <c r="AE775" s="55"/>
      <c r="AF775" s="55">
        <f>SUMIFS('B0.8.Online'!L:L,'B0.8.Online'!A:A,'B0.SUM (tuần 0)'!$A775)</f>
        <v>0</v>
      </c>
      <c r="AG775" s="59">
        <f t="shared" si="64"/>
        <v>1000</v>
      </c>
      <c r="AH775" s="60"/>
      <c r="AI775" s="60">
        <f>SUMIFS('B0.3.XK'!M:M,'B0.3.XK'!A:A,'B0.SUM (tuần 0)'!$A775)</f>
        <v>0</v>
      </c>
      <c r="AJ775" s="60"/>
      <c r="AK775" s="60">
        <f>SUMIFS('B0.5.GT2'!M:M,'B0.5.GT2'!A:A,'B0.SUM (tuần 0)'!$A775)</f>
        <v>0</v>
      </c>
      <c r="AL775" s="55">
        <f>SUMIFS('B0.4.OEM'!M:M,'B0.4.OEM'!A:A,'B0.SUM (tuần 0)'!$A775)</f>
        <v>1000</v>
      </c>
      <c r="AM775" s="60"/>
      <c r="AN775" s="60">
        <f>SUMIFS('B0.8.Online'!M:M,'B0.8.Online'!A:A,'B0.SUM (tuần 0)'!$A775)</f>
        <v>0</v>
      </c>
      <c r="AO775" s="61"/>
      <c r="AP775" s="1">
        <f>SUMIFS('B1.SUM (tuần 4)'!$I:$I,'B1.SUM (tuần 4)'!$A:$A,'B0.SUM (tuần 0)'!$A775)</f>
        <v>0</v>
      </c>
      <c r="AQ775" s="62">
        <f t="shared" si="65"/>
        <v>1000</v>
      </c>
    </row>
    <row r="776" spans="1:43" ht="13.5" customHeight="1">
      <c r="A776" s="68" t="s">
        <v>1214</v>
      </c>
      <c r="B776" s="52" t="s">
        <v>1215</v>
      </c>
      <c r="C776" s="52"/>
      <c r="D776" s="52" t="s">
        <v>1197</v>
      </c>
      <c r="E776" s="52"/>
      <c r="F776" s="52" t="s">
        <v>12</v>
      </c>
      <c r="G776" s="52"/>
      <c r="H776" s="52">
        <v>41998</v>
      </c>
      <c r="I776" s="56">
        <f t="shared" si="61"/>
        <v>500</v>
      </c>
      <c r="J776" s="55"/>
      <c r="K776" s="55">
        <f>SUMIFS('B0.3.XK'!J:J,'B0.3.XK'!A:A,'B0.SUM (tuần 0)'!$A776)</f>
        <v>0</v>
      </c>
      <c r="L776" s="55"/>
      <c r="M776" s="55">
        <f>SUMIFS('B0.5.GT2'!K:K,'B0.5.GT2'!A:A,'B0.SUM (tuần 0)'!$A776)</f>
        <v>0</v>
      </c>
      <c r="N776" s="55">
        <f>SUMIFS('B0.4.OEM'!J:J,'B0.4.OEM'!A:A,'B0.SUM (tuần 0)'!$A776)</f>
        <v>500</v>
      </c>
      <c r="O776" s="55"/>
      <c r="P776" s="55">
        <f>SUMIFS('B0.8.Online'!J:J,'B0.8.Online'!A:A,'B0.SUM (tuần 0)'!$A776)</f>
        <v>0</v>
      </c>
      <c r="Q776" s="57">
        <f t="shared" si="62"/>
        <v>500</v>
      </c>
      <c r="R776" s="55"/>
      <c r="S776" s="55">
        <f>SUMIFS('B0.3.XK'!K:K,'B0.3.XK'!A:A,'B0.SUM (tuần 0)'!$A776)</f>
        <v>0</v>
      </c>
      <c r="T776" s="55"/>
      <c r="U776" s="55">
        <f>SUMIFS('B0.5.GT2'!K:K,'B0.5.GT2'!A:A,'B0.SUM (tuần 0)'!$A776)</f>
        <v>0</v>
      </c>
      <c r="V776" s="55">
        <f>SUMIFS('B0.4.OEM'!K:K,'B0.4.OEM'!A:A,'B0.SUM (tuần 0)'!$A776)</f>
        <v>500</v>
      </c>
      <c r="W776" s="55"/>
      <c r="X776" s="55">
        <f>SUMIFS('B0.8.Online'!K:K,'B0.8.Online'!A:A,'B0.SUM (tuần 0)'!$A776)</f>
        <v>0</v>
      </c>
      <c r="Y776" s="58">
        <f t="shared" si="63"/>
        <v>500</v>
      </c>
      <c r="Z776" s="55"/>
      <c r="AA776" s="55">
        <f>SUMIFS('B0.3.XK'!L:L,'B0.3.XK'!A:A,'B0.SUM (tuần 0)'!$A776)</f>
        <v>0</v>
      </c>
      <c r="AB776" s="55"/>
      <c r="AC776" s="55">
        <f>SUMIFS('B0.5.GT2'!L:L,'B0.5.GT2'!A:A,'B0.SUM (tuần 0)'!$A776)</f>
        <v>0</v>
      </c>
      <c r="AD776" s="55">
        <f>SUMIFS('B0.4.OEM'!L:L,'B0.4.OEM'!A:A,'B0.SUM (tuần 0)'!$A776)</f>
        <v>500</v>
      </c>
      <c r="AE776" s="55"/>
      <c r="AF776" s="55">
        <f>SUMIFS('B0.8.Online'!L:L,'B0.8.Online'!A:A,'B0.SUM (tuần 0)'!$A776)</f>
        <v>0</v>
      </c>
      <c r="AG776" s="59">
        <f t="shared" si="64"/>
        <v>500</v>
      </c>
      <c r="AH776" s="60"/>
      <c r="AI776" s="60">
        <f>SUMIFS('B0.3.XK'!M:M,'B0.3.XK'!A:A,'B0.SUM (tuần 0)'!$A776)</f>
        <v>0</v>
      </c>
      <c r="AJ776" s="60"/>
      <c r="AK776" s="60">
        <f>SUMIFS('B0.5.GT2'!M:M,'B0.5.GT2'!A:A,'B0.SUM (tuần 0)'!$A776)</f>
        <v>0</v>
      </c>
      <c r="AL776" s="55">
        <f>SUMIFS('B0.4.OEM'!M:M,'B0.4.OEM'!A:A,'B0.SUM (tuần 0)'!$A776)</f>
        <v>500</v>
      </c>
      <c r="AM776" s="60"/>
      <c r="AN776" s="60">
        <f>SUMIFS('B0.8.Online'!M:M,'B0.8.Online'!A:A,'B0.SUM (tuần 0)'!$A776)</f>
        <v>0</v>
      </c>
      <c r="AO776" s="61"/>
      <c r="AP776" s="1">
        <f>SUMIFS('B1.SUM (tuần 4)'!$I:$I,'B1.SUM (tuần 4)'!$A:$A,'B0.SUM (tuần 0)'!$A776)</f>
        <v>0</v>
      </c>
      <c r="AQ776" s="62">
        <f t="shared" si="65"/>
        <v>500</v>
      </c>
    </row>
    <row r="777" spans="1:43" ht="13.5" customHeight="1">
      <c r="A777" s="68" t="s">
        <v>1216</v>
      </c>
      <c r="B777" s="52" t="s">
        <v>1217</v>
      </c>
      <c r="C777" s="52"/>
      <c r="D777" s="52" t="s">
        <v>1197</v>
      </c>
      <c r="E777" s="52"/>
      <c r="F777" s="52" t="s">
        <v>12</v>
      </c>
      <c r="G777" s="52"/>
      <c r="H777" s="52">
        <v>13272</v>
      </c>
      <c r="I777" s="56">
        <f t="shared" si="61"/>
        <v>4500</v>
      </c>
      <c r="J777" s="55"/>
      <c r="K777" s="55">
        <f>SUMIFS('B0.3.XK'!J:J,'B0.3.XK'!A:A,'B0.SUM (tuần 0)'!$A777)</f>
        <v>0</v>
      </c>
      <c r="L777" s="55"/>
      <c r="M777" s="55">
        <f>SUMIFS('B0.5.GT2'!K:K,'B0.5.GT2'!A:A,'B0.SUM (tuần 0)'!$A777)</f>
        <v>0</v>
      </c>
      <c r="N777" s="55">
        <f>SUMIFS('B0.4.OEM'!J:J,'B0.4.OEM'!A:A,'B0.SUM (tuần 0)'!$A777)</f>
        <v>4500</v>
      </c>
      <c r="O777" s="55"/>
      <c r="P777" s="55">
        <f>SUMIFS('B0.8.Online'!J:J,'B0.8.Online'!A:A,'B0.SUM (tuần 0)'!$A777)</f>
        <v>0</v>
      </c>
      <c r="Q777" s="57">
        <f t="shared" si="62"/>
        <v>4500</v>
      </c>
      <c r="R777" s="55"/>
      <c r="S777" s="55">
        <f>SUMIFS('B0.3.XK'!K:K,'B0.3.XK'!A:A,'B0.SUM (tuần 0)'!$A777)</f>
        <v>0</v>
      </c>
      <c r="T777" s="55"/>
      <c r="U777" s="55">
        <f>SUMIFS('B0.5.GT2'!K:K,'B0.5.GT2'!A:A,'B0.SUM (tuần 0)'!$A777)</f>
        <v>0</v>
      </c>
      <c r="V777" s="55">
        <f>SUMIFS('B0.4.OEM'!K:K,'B0.4.OEM'!A:A,'B0.SUM (tuần 0)'!$A777)</f>
        <v>4500</v>
      </c>
      <c r="W777" s="55"/>
      <c r="X777" s="55">
        <f>SUMIFS('B0.8.Online'!K:K,'B0.8.Online'!A:A,'B0.SUM (tuần 0)'!$A777)</f>
        <v>0</v>
      </c>
      <c r="Y777" s="58">
        <f t="shared" si="63"/>
        <v>4500</v>
      </c>
      <c r="Z777" s="55"/>
      <c r="AA777" s="55">
        <f>SUMIFS('B0.3.XK'!L:L,'B0.3.XK'!A:A,'B0.SUM (tuần 0)'!$A777)</f>
        <v>0</v>
      </c>
      <c r="AB777" s="55"/>
      <c r="AC777" s="55">
        <f>SUMIFS('B0.5.GT2'!L:L,'B0.5.GT2'!A:A,'B0.SUM (tuần 0)'!$A777)</f>
        <v>0</v>
      </c>
      <c r="AD777" s="55">
        <f>SUMIFS('B0.4.OEM'!L:L,'B0.4.OEM'!A:A,'B0.SUM (tuần 0)'!$A777)</f>
        <v>4500</v>
      </c>
      <c r="AE777" s="55"/>
      <c r="AF777" s="55">
        <f>SUMIFS('B0.8.Online'!L:L,'B0.8.Online'!A:A,'B0.SUM (tuần 0)'!$A777)</f>
        <v>0</v>
      </c>
      <c r="AG777" s="59">
        <f t="shared" si="64"/>
        <v>4500</v>
      </c>
      <c r="AH777" s="60"/>
      <c r="AI777" s="60">
        <f>SUMIFS('B0.3.XK'!M:M,'B0.3.XK'!A:A,'B0.SUM (tuần 0)'!$A777)</f>
        <v>0</v>
      </c>
      <c r="AJ777" s="60"/>
      <c r="AK777" s="60">
        <f>SUMIFS('B0.5.GT2'!M:M,'B0.5.GT2'!A:A,'B0.SUM (tuần 0)'!$A777)</f>
        <v>0</v>
      </c>
      <c r="AL777" s="55">
        <f>SUMIFS('B0.4.OEM'!M:M,'B0.4.OEM'!A:A,'B0.SUM (tuần 0)'!$A777)</f>
        <v>4500</v>
      </c>
      <c r="AM777" s="60"/>
      <c r="AN777" s="60">
        <f>SUMIFS('B0.8.Online'!M:M,'B0.8.Online'!A:A,'B0.SUM (tuần 0)'!$A777)</f>
        <v>0</v>
      </c>
      <c r="AO777" s="61"/>
      <c r="AP777" s="1">
        <f>SUMIFS('B1.SUM (tuần 4)'!$I:$I,'B1.SUM (tuần 4)'!$A:$A,'B0.SUM (tuần 0)'!$A777)</f>
        <v>0</v>
      </c>
      <c r="AQ777" s="62">
        <f t="shared" si="65"/>
        <v>4500</v>
      </c>
    </row>
    <row r="778" spans="1:43" ht="13.5" customHeight="1">
      <c r="A778" s="68" t="s">
        <v>1218</v>
      </c>
      <c r="B778" s="52" t="s">
        <v>1219</v>
      </c>
      <c r="C778" s="52"/>
      <c r="D778" s="52" t="s">
        <v>1197</v>
      </c>
      <c r="E778" s="52"/>
      <c r="F778" s="52" t="s">
        <v>12</v>
      </c>
      <c r="G778" s="52"/>
      <c r="H778" s="52">
        <v>13992</v>
      </c>
      <c r="I778" s="56">
        <f t="shared" si="61"/>
        <v>0</v>
      </c>
      <c r="J778" s="55"/>
      <c r="K778" s="55">
        <f>SUMIFS('B0.3.XK'!J:J,'B0.3.XK'!A:A,'B0.SUM (tuần 0)'!$A778)</f>
        <v>0</v>
      </c>
      <c r="L778" s="55"/>
      <c r="M778" s="55">
        <f>SUMIFS('B0.5.GT2'!K:K,'B0.5.GT2'!A:A,'B0.SUM (tuần 0)'!$A778)</f>
        <v>0</v>
      </c>
      <c r="N778" s="55">
        <f>SUMIFS('B0.4.OEM'!J:J,'B0.4.OEM'!A:A,'B0.SUM (tuần 0)'!$A778)</f>
        <v>0</v>
      </c>
      <c r="O778" s="55"/>
      <c r="P778" s="55">
        <f>SUMIFS('B0.8.Online'!J:J,'B0.8.Online'!A:A,'B0.SUM (tuần 0)'!$A778)</f>
        <v>0</v>
      </c>
      <c r="Q778" s="57">
        <f t="shared" si="62"/>
        <v>0</v>
      </c>
      <c r="R778" s="55"/>
      <c r="S778" s="55">
        <f>SUMIFS('B0.3.XK'!K:K,'B0.3.XK'!A:A,'B0.SUM (tuần 0)'!$A778)</f>
        <v>0</v>
      </c>
      <c r="T778" s="55"/>
      <c r="U778" s="55">
        <f>SUMIFS('B0.5.GT2'!K:K,'B0.5.GT2'!A:A,'B0.SUM (tuần 0)'!$A778)</f>
        <v>0</v>
      </c>
      <c r="V778" s="55">
        <f>SUMIFS('B0.4.OEM'!K:K,'B0.4.OEM'!A:A,'B0.SUM (tuần 0)'!$A778)</f>
        <v>0</v>
      </c>
      <c r="W778" s="55"/>
      <c r="X778" s="55">
        <f>SUMIFS('B0.8.Online'!K:K,'B0.8.Online'!A:A,'B0.SUM (tuần 0)'!$A778)</f>
        <v>0</v>
      </c>
      <c r="Y778" s="58">
        <f t="shared" si="63"/>
        <v>0</v>
      </c>
      <c r="Z778" s="55"/>
      <c r="AA778" s="55">
        <f>SUMIFS('B0.3.XK'!L:L,'B0.3.XK'!A:A,'B0.SUM (tuần 0)'!$A778)</f>
        <v>0</v>
      </c>
      <c r="AB778" s="55"/>
      <c r="AC778" s="55">
        <f>SUMIFS('B0.5.GT2'!L:L,'B0.5.GT2'!A:A,'B0.SUM (tuần 0)'!$A778)</f>
        <v>0</v>
      </c>
      <c r="AD778" s="55">
        <f>SUMIFS('B0.4.OEM'!L:L,'B0.4.OEM'!A:A,'B0.SUM (tuần 0)'!$A778)</f>
        <v>0</v>
      </c>
      <c r="AE778" s="55"/>
      <c r="AF778" s="55">
        <f>SUMIFS('B0.8.Online'!L:L,'B0.8.Online'!A:A,'B0.SUM (tuần 0)'!$A778)</f>
        <v>0</v>
      </c>
      <c r="AG778" s="59">
        <f t="shared" si="64"/>
        <v>0</v>
      </c>
      <c r="AH778" s="60"/>
      <c r="AI778" s="60">
        <f>SUMIFS('B0.3.XK'!M:M,'B0.3.XK'!A:A,'B0.SUM (tuần 0)'!$A778)</f>
        <v>0</v>
      </c>
      <c r="AJ778" s="60"/>
      <c r="AK778" s="60">
        <f>SUMIFS('B0.5.GT2'!M:M,'B0.5.GT2'!A:A,'B0.SUM (tuần 0)'!$A778)</f>
        <v>0</v>
      </c>
      <c r="AL778" s="55">
        <f>SUMIFS('B0.4.OEM'!M:M,'B0.4.OEM'!A:A,'B0.SUM (tuần 0)'!$A778)</f>
        <v>0</v>
      </c>
      <c r="AM778" s="60"/>
      <c r="AN778" s="60">
        <f>SUMIFS('B0.8.Online'!M:M,'B0.8.Online'!A:A,'B0.SUM (tuần 0)'!$A778)</f>
        <v>0</v>
      </c>
      <c r="AO778" s="61"/>
      <c r="AP778" s="1">
        <f>SUMIFS('B1.SUM (tuần 4)'!$I:$I,'B1.SUM (tuần 4)'!$A:$A,'B0.SUM (tuần 0)'!$A778)</f>
        <v>0</v>
      </c>
      <c r="AQ778" s="62">
        <f t="shared" si="65"/>
        <v>0</v>
      </c>
    </row>
    <row r="779" spans="1:43" ht="13.5" customHeight="1">
      <c r="A779" s="68" t="s">
        <v>1220</v>
      </c>
      <c r="B779" s="52" t="s">
        <v>1221</v>
      </c>
      <c r="C779" s="52"/>
      <c r="D779" s="52" t="s">
        <v>1197</v>
      </c>
      <c r="E779" s="52"/>
      <c r="F779" s="52" t="s">
        <v>12</v>
      </c>
      <c r="G779" s="52"/>
      <c r="H779" s="52">
        <v>13992</v>
      </c>
      <c r="I779" s="56">
        <f t="shared" ref="I779:I842" si="66">SUM(J779:P779)</f>
        <v>0</v>
      </c>
      <c r="J779" s="55"/>
      <c r="K779" s="55">
        <f>SUMIFS('B0.3.XK'!J:J,'B0.3.XK'!A:A,'B0.SUM (tuần 0)'!$A779)</f>
        <v>0</v>
      </c>
      <c r="L779" s="55"/>
      <c r="M779" s="55">
        <f>SUMIFS('B0.5.GT2'!K:K,'B0.5.GT2'!A:A,'B0.SUM (tuần 0)'!$A779)</f>
        <v>0</v>
      </c>
      <c r="N779" s="55">
        <f>SUMIFS('B0.4.OEM'!J:J,'B0.4.OEM'!A:A,'B0.SUM (tuần 0)'!$A779)</f>
        <v>0</v>
      </c>
      <c r="O779" s="55"/>
      <c r="P779" s="55">
        <f>SUMIFS('B0.8.Online'!J:J,'B0.8.Online'!A:A,'B0.SUM (tuần 0)'!$A779)</f>
        <v>0</v>
      </c>
      <c r="Q779" s="57">
        <f t="shared" ref="Q779:Q842" si="67">SUM(R779:X779)</f>
        <v>0</v>
      </c>
      <c r="R779" s="55"/>
      <c r="S779" s="55">
        <f>SUMIFS('B0.3.XK'!K:K,'B0.3.XK'!A:A,'B0.SUM (tuần 0)'!$A779)</f>
        <v>0</v>
      </c>
      <c r="T779" s="55"/>
      <c r="U779" s="55">
        <f>SUMIFS('B0.5.GT2'!K:K,'B0.5.GT2'!A:A,'B0.SUM (tuần 0)'!$A779)</f>
        <v>0</v>
      </c>
      <c r="V779" s="55">
        <f>SUMIFS('B0.4.OEM'!K:K,'B0.4.OEM'!A:A,'B0.SUM (tuần 0)'!$A779)</f>
        <v>0</v>
      </c>
      <c r="W779" s="55"/>
      <c r="X779" s="55">
        <f>SUMIFS('B0.8.Online'!K:K,'B0.8.Online'!A:A,'B0.SUM (tuần 0)'!$A779)</f>
        <v>0</v>
      </c>
      <c r="Y779" s="58">
        <f t="shared" ref="Y779:Y842" si="68">SUM(Z779:AF779)</f>
        <v>0</v>
      </c>
      <c r="Z779" s="55"/>
      <c r="AA779" s="55">
        <f>SUMIFS('B0.3.XK'!L:L,'B0.3.XK'!A:A,'B0.SUM (tuần 0)'!$A779)</f>
        <v>0</v>
      </c>
      <c r="AB779" s="55"/>
      <c r="AC779" s="55">
        <f>SUMIFS('B0.5.GT2'!L:L,'B0.5.GT2'!A:A,'B0.SUM (tuần 0)'!$A779)</f>
        <v>0</v>
      </c>
      <c r="AD779" s="55">
        <f>SUMIFS('B0.4.OEM'!L:L,'B0.4.OEM'!A:A,'B0.SUM (tuần 0)'!$A779)</f>
        <v>0</v>
      </c>
      <c r="AE779" s="55"/>
      <c r="AF779" s="55">
        <f>SUMIFS('B0.8.Online'!L:L,'B0.8.Online'!A:A,'B0.SUM (tuần 0)'!$A779)</f>
        <v>0</v>
      </c>
      <c r="AG779" s="59">
        <f t="shared" ref="AG779:AG842" si="69">SUM(AH779:AN779)</f>
        <v>0</v>
      </c>
      <c r="AH779" s="60"/>
      <c r="AI779" s="60">
        <f>SUMIFS('B0.3.XK'!M:M,'B0.3.XK'!A:A,'B0.SUM (tuần 0)'!$A779)</f>
        <v>0</v>
      </c>
      <c r="AJ779" s="60"/>
      <c r="AK779" s="60">
        <f>SUMIFS('B0.5.GT2'!M:M,'B0.5.GT2'!A:A,'B0.SUM (tuần 0)'!$A779)</f>
        <v>0</v>
      </c>
      <c r="AL779" s="55">
        <f>SUMIFS('B0.4.OEM'!M:M,'B0.4.OEM'!A:A,'B0.SUM (tuần 0)'!$A779)</f>
        <v>0</v>
      </c>
      <c r="AM779" s="60"/>
      <c r="AN779" s="60">
        <f>SUMIFS('B0.8.Online'!M:M,'B0.8.Online'!A:A,'B0.SUM (tuần 0)'!$A779)</f>
        <v>0</v>
      </c>
      <c r="AO779" s="61"/>
      <c r="AP779" s="1">
        <f>SUMIFS('B1.SUM (tuần 4)'!$I:$I,'B1.SUM (tuần 4)'!$A:$A,'B0.SUM (tuần 0)'!$A779)</f>
        <v>0</v>
      </c>
      <c r="AQ779" s="62">
        <f t="shared" ref="AQ779:AQ842" si="70">I779-AP779</f>
        <v>0</v>
      </c>
    </row>
    <row r="780" spans="1:43" ht="13.5" customHeight="1">
      <c r="A780" s="68" t="s">
        <v>1222</v>
      </c>
      <c r="B780" s="52" t="s">
        <v>1223</v>
      </c>
      <c r="C780" s="52"/>
      <c r="D780" s="52" t="s">
        <v>1197</v>
      </c>
      <c r="E780" s="52"/>
      <c r="F780" s="52" t="s">
        <v>12</v>
      </c>
      <c r="G780" s="52"/>
      <c r="H780" s="52">
        <v>13992</v>
      </c>
      <c r="I780" s="56">
        <f t="shared" si="66"/>
        <v>1500</v>
      </c>
      <c r="J780" s="55"/>
      <c r="K780" s="55">
        <f>SUMIFS('B0.3.XK'!J:J,'B0.3.XK'!A:A,'B0.SUM (tuần 0)'!$A780)</f>
        <v>0</v>
      </c>
      <c r="L780" s="55"/>
      <c r="M780" s="55">
        <f>SUMIFS('B0.5.GT2'!K:K,'B0.5.GT2'!A:A,'B0.SUM (tuần 0)'!$A780)</f>
        <v>0</v>
      </c>
      <c r="N780" s="55">
        <f>SUMIFS('B0.4.OEM'!J:J,'B0.4.OEM'!A:A,'B0.SUM (tuần 0)'!$A780)</f>
        <v>1500</v>
      </c>
      <c r="O780" s="55"/>
      <c r="P780" s="55">
        <f>SUMIFS('B0.8.Online'!J:J,'B0.8.Online'!A:A,'B0.SUM (tuần 0)'!$A780)</f>
        <v>0</v>
      </c>
      <c r="Q780" s="57">
        <f t="shared" si="67"/>
        <v>1500</v>
      </c>
      <c r="R780" s="55"/>
      <c r="S780" s="55">
        <f>SUMIFS('B0.3.XK'!K:K,'B0.3.XK'!A:A,'B0.SUM (tuần 0)'!$A780)</f>
        <v>0</v>
      </c>
      <c r="T780" s="55"/>
      <c r="U780" s="55">
        <f>SUMIFS('B0.5.GT2'!K:K,'B0.5.GT2'!A:A,'B0.SUM (tuần 0)'!$A780)</f>
        <v>0</v>
      </c>
      <c r="V780" s="55">
        <f>SUMIFS('B0.4.OEM'!K:K,'B0.4.OEM'!A:A,'B0.SUM (tuần 0)'!$A780)</f>
        <v>1500</v>
      </c>
      <c r="W780" s="55"/>
      <c r="X780" s="55">
        <f>SUMIFS('B0.8.Online'!K:K,'B0.8.Online'!A:A,'B0.SUM (tuần 0)'!$A780)</f>
        <v>0</v>
      </c>
      <c r="Y780" s="58">
        <f t="shared" si="68"/>
        <v>1500</v>
      </c>
      <c r="Z780" s="55"/>
      <c r="AA780" s="55">
        <f>SUMIFS('B0.3.XK'!L:L,'B0.3.XK'!A:A,'B0.SUM (tuần 0)'!$A780)</f>
        <v>0</v>
      </c>
      <c r="AB780" s="55"/>
      <c r="AC780" s="55">
        <f>SUMIFS('B0.5.GT2'!L:L,'B0.5.GT2'!A:A,'B0.SUM (tuần 0)'!$A780)</f>
        <v>0</v>
      </c>
      <c r="AD780" s="55">
        <f>SUMIFS('B0.4.OEM'!L:L,'B0.4.OEM'!A:A,'B0.SUM (tuần 0)'!$A780)</f>
        <v>1500</v>
      </c>
      <c r="AE780" s="55"/>
      <c r="AF780" s="55">
        <f>SUMIFS('B0.8.Online'!L:L,'B0.8.Online'!A:A,'B0.SUM (tuần 0)'!$A780)</f>
        <v>0</v>
      </c>
      <c r="AG780" s="59">
        <f t="shared" si="69"/>
        <v>1500</v>
      </c>
      <c r="AH780" s="60"/>
      <c r="AI780" s="60">
        <f>SUMIFS('B0.3.XK'!M:M,'B0.3.XK'!A:A,'B0.SUM (tuần 0)'!$A780)</f>
        <v>0</v>
      </c>
      <c r="AJ780" s="60"/>
      <c r="AK780" s="60">
        <f>SUMIFS('B0.5.GT2'!M:M,'B0.5.GT2'!A:A,'B0.SUM (tuần 0)'!$A780)</f>
        <v>0</v>
      </c>
      <c r="AL780" s="55">
        <f>SUMIFS('B0.4.OEM'!M:M,'B0.4.OEM'!A:A,'B0.SUM (tuần 0)'!$A780)</f>
        <v>1500</v>
      </c>
      <c r="AM780" s="60"/>
      <c r="AN780" s="60">
        <f>SUMIFS('B0.8.Online'!M:M,'B0.8.Online'!A:A,'B0.SUM (tuần 0)'!$A780)</f>
        <v>0</v>
      </c>
      <c r="AO780" s="61"/>
      <c r="AP780" s="1">
        <f>SUMIFS('B1.SUM (tuần 4)'!$I:$I,'B1.SUM (tuần 4)'!$A:$A,'B0.SUM (tuần 0)'!$A780)</f>
        <v>0</v>
      </c>
      <c r="AQ780" s="62">
        <f t="shared" si="70"/>
        <v>1500</v>
      </c>
    </row>
    <row r="781" spans="1:43" ht="13.5" customHeight="1">
      <c r="A781" s="68" t="s">
        <v>1224</v>
      </c>
      <c r="B781" s="52" t="s">
        <v>1225</v>
      </c>
      <c r="C781" s="52"/>
      <c r="D781" s="52" t="s">
        <v>1197</v>
      </c>
      <c r="E781" s="52"/>
      <c r="F781" s="52" t="s">
        <v>12</v>
      </c>
      <c r="G781" s="52"/>
      <c r="H781" s="52">
        <v>13992</v>
      </c>
      <c r="I781" s="56">
        <f t="shared" si="66"/>
        <v>0</v>
      </c>
      <c r="J781" s="55"/>
      <c r="K781" s="55">
        <f>SUMIFS('B0.3.XK'!J:J,'B0.3.XK'!A:A,'B0.SUM (tuần 0)'!$A781)</f>
        <v>0</v>
      </c>
      <c r="L781" s="55"/>
      <c r="M781" s="55">
        <f>SUMIFS('B0.5.GT2'!K:K,'B0.5.GT2'!A:A,'B0.SUM (tuần 0)'!$A781)</f>
        <v>0</v>
      </c>
      <c r="N781" s="55">
        <f>SUMIFS('B0.4.OEM'!J:J,'B0.4.OEM'!A:A,'B0.SUM (tuần 0)'!$A781)</f>
        <v>0</v>
      </c>
      <c r="O781" s="55"/>
      <c r="P781" s="55">
        <f>SUMIFS('B0.8.Online'!J:J,'B0.8.Online'!A:A,'B0.SUM (tuần 0)'!$A781)</f>
        <v>0</v>
      </c>
      <c r="Q781" s="57">
        <f t="shared" si="67"/>
        <v>0</v>
      </c>
      <c r="R781" s="55"/>
      <c r="S781" s="55">
        <f>SUMIFS('B0.3.XK'!K:K,'B0.3.XK'!A:A,'B0.SUM (tuần 0)'!$A781)</f>
        <v>0</v>
      </c>
      <c r="T781" s="55"/>
      <c r="U781" s="55">
        <f>SUMIFS('B0.5.GT2'!K:K,'B0.5.GT2'!A:A,'B0.SUM (tuần 0)'!$A781)</f>
        <v>0</v>
      </c>
      <c r="V781" s="55">
        <f>SUMIFS('B0.4.OEM'!K:K,'B0.4.OEM'!A:A,'B0.SUM (tuần 0)'!$A781)</f>
        <v>0</v>
      </c>
      <c r="W781" s="55"/>
      <c r="X781" s="55">
        <f>SUMIFS('B0.8.Online'!K:K,'B0.8.Online'!A:A,'B0.SUM (tuần 0)'!$A781)</f>
        <v>0</v>
      </c>
      <c r="Y781" s="58">
        <f t="shared" si="68"/>
        <v>0</v>
      </c>
      <c r="Z781" s="55"/>
      <c r="AA781" s="55">
        <f>SUMIFS('B0.3.XK'!L:L,'B0.3.XK'!A:A,'B0.SUM (tuần 0)'!$A781)</f>
        <v>0</v>
      </c>
      <c r="AB781" s="55"/>
      <c r="AC781" s="55">
        <f>SUMIFS('B0.5.GT2'!L:L,'B0.5.GT2'!A:A,'B0.SUM (tuần 0)'!$A781)</f>
        <v>0</v>
      </c>
      <c r="AD781" s="55">
        <f>SUMIFS('B0.4.OEM'!L:L,'B0.4.OEM'!A:A,'B0.SUM (tuần 0)'!$A781)</f>
        <v>0</v>
      </c>
      <c r="AE781" s="55"/>
      <c r="AF781" s="55">
        <f>SUMIFS('B0.8.Online'!L:L,'B0.8.Online'!A:A,'B0.SUM (tuần 0)'!$A781)</f>
        <v>0</v>
      </c>
      <c r="AG781" s="59">
        <f t="shared" si="69"/>
        <v>0</v>
      </c>
      <c r="AH781" s="60"/>
      <c r="AI781" s="60">
        <f>SUMIFS('B0.3.XK'!M:M,'B0.3.XK'!A:A,'B0.SUM (tuần 0)'!$A781)</f>
        <v>0</v>
      </c>
      <c r="AJ781" s="60"/>
      <c r="AK781" s="60">
        <f>SUMIFS('B0.5.GT2'!M:M,'B0.5.GT2'!A:A,'B0.SUM (tuần 0)'!$A781)</f>
        <v>0</v>
      </c>
      <c r="AL781" s="55">
        <f>SUMIFS('B0.4.OEM'!M:M,'B0.4.OEM'!A:A,'B0.SUM (tuần 0)'!$A781)</f>
        <v>0</v>
      </c>
      <c r="AM781" s="60"/>
      <c r="AN781" s="60">
        <f>SUMIFS('B0.8.Online'!M:M,'B0.8.Online'!A:A,'B0.SUM (tuần 0)'!$A781)</f>
        <v>0</v>
      </c>
      <c r="AO781" s="61"/>
      <c r="AP781" s="1">
        <f>SUMIFS('B1.SUM (tuần 4)'!$I:$I,'B1.SUM (tuần 4)'!$A:$A,'B0.SUM (tuần 0)'!$A781)</f>
        <v>0</v>
      </c>
      <c r="AQ781" s="62">
        <f t="shared" si="70"/>
        <v>0</v>
      </c>
    </row>
    <row r="782" spans="1:43" ht="13.5" customHeight="1">
      <c r="A782" s="68" t="s">
        <v>1226</v>
      </c>
      <c r="B782" s="52" t="s">
        <v>1227</v>
      </c>
      <c r="C782" s="52"/>
      <c r="D782" s="52" t="s">
        <v>1197</v>
      </c>
      <c r="E782" s="52"/>
      <c r="F782" s="52" t="s">
        <v>12</v>
      </c>
      <c r="G782" s="52"/>
      <c r="H782" s="52">
        <v>15500</v>
      </c>
      <c r="I782" s="56">
        <f t="shared" si="66"/>
        <v>500</v>
      </c>
      <c r="J782" s="55"/>
      <c r="K782" s="55">
        <f>SUMIFS('B0.3.XK'!J:J,'B0.3.XK'!A:A,'B0.SUM (tuần 0)'!$A782)</f>
        <v>0</v>
      </c>
      <c r="L782" s="55"/>
      <c r="M782" s="55">
        <f>SUMIFS('B0.5.GT2'!K:K,'B0.5.GT2'!A:A,'B0.SUM (tuần 0)'!$A782)</f>
        <v>0</v>
      </c>
      <c r="N782" s="55">
        <f>SUMIFS('B0.4.OEM'!J:J,'B0.4.OEM'!A:A,'B0.SUM (tuần 0)'!$A782)</f>
        <v>500</v>
      </c>
      <c r="O782" s="55"/>
      <c r="P782" s="55">
        <f>SUMIFS('B0.8.Online'!J:J,'B0.8.Online'!A:A,'B0.SUM (tuần 0)'!$A782)</f>
        <v>0</v>
      </c>
      <c r="Q782" s="57">
        <f t="shared" si="67"/>
        <v>500</v>
      </c>
      <c r="R782" s="55"/>
      <c r="S782" s="55">
        <f>SUMIFS('B0.3.XK'!K:K,'B0.3.XK'!A:A,'B0.SUM (tuần 0)'!$A782)</f>
        <v>0</v>
      </c>
      <c r="T782" s="55"/>
      <c r="U782" s="55">
        <f>SUMIFS('B0.5.GT2'!K:K,'B0.5.GT2'!A:A,'B0.SUM (tuần 0)'!$A782)</f>
        <v>0</v>
      </c>
      <c r="V782" s="55">
        <f>SUMIFS('B0.4.OEM'!K:K,'B0.4.OEM'!A:A,'B0.SUM (tuần 0)'!$A782)</f>
        <v>500</v>
      </c>
      <c r="W782" s="55"/>
      <c r="X782" s="55">
        <f>SUMIFS('B0.8.Online'!K:K,'B0.8.Online'!A:A,'B0.SUM (tuần 0)'!$A782)</f>
        <v>0</v>
      </c>
      <c r="Y782" s="58">
        <f t="shared" si="68"/>
        <v>500</v>
      </c>
      <c r="Z782" s="55"/>
      <c r="AA782" s="55">
        <f>SUMIFS('B0.3.XK'!L:L,'B0.3.XK'!A:A,'B0.SUM (tuần 0)'!$A782)</f>
        <v>0</v>
      </c>
      <c r="AB782" s="55"/>
      <c r="AC782" s="55">
        <f>SUMIFS('B0.5.GT2'!L:L,'B0.5.GT2'!A:A,'B0.SUM (tuần 0)'!$A782)</f>
        <v>0</v>
      </c>
      <c r="AD782" s="55">
        <f>SUMIFS('B0.4.OEM'!L:L,'B0.4.OEM'!A:A,'B0.SUM (tuần 0)'!$A782)</f>
        <v>500</v>
      </c>
      <c r="AE782" s="55"/>
      <c r="AF782" s="55">
        <f>SUMIFS('B0.8.Online'!L:L,'B0.8.Online'!A:A,'B0.SUM (tuần 0)'!$A782)</f>
        <v>0</v>
      </c>
      <c r="AG782" s="59">
        <f t="shared" si="69"/>
        <v>500</v>
      </c>
      <c r="AH782" s="60"/>
      <c r="AI782" s="60">
        <f>SUMIFS('B0.3.XK'!M:M,'B0.3.XK'!A:A,'B0.SUM (tuần 0)'!$A782)</f>
        <v>0</v>
      </c>
      <c r="AJ782" s="60"/>
      <c r="AK782" s="60">
        <f>SUMIFS('B0.5.GT2'!M:M,'B0.5.GT2'!A:A,'B0.SUM (tuần 0)'!$A782)</f>
        <v>0</v>
      </c>
      <c r="AL782" s="55">
        <f>SUMIFS('B0.4.OEM'!M:M,'B0.4.OEM'!A:A,'B0.SUM (tuần 0)'!$A782)</f>
        <v>500</v>
      </c>
      <c r="AM782" s="60"/>
      <c r="AN782" s="60">
        <f>SUMIFS('B0.8.Online'!M:M,'B0.8.Online'!A:A,'B0.SUM (tuần 0)'!$A782)</f>
        <v>0</v>
      </c>
      <c r="AO782" s="61"/>
      <c r="AP782" s="1">
        <f>SUMIFS('B1.SUM (tuần 4)'!$I:$I,'B1.SUM (tuần 4)'!$A:$A,'B0.SUM (tuần 0)'!$A782)</f>
        <v>0</v>
      </c>
      <c r="AQ782" s="62">
        <f t="shared" si="70"/>
        <v>500</v>
      </c>
    </row>
    <row r="783" spans="1:43" ht="13.5" customHeight="1">
      <c r="A783" s="68" t="s">
        <v>1228</v>
      </c>
      <c r="B783" s="52" t="s">
        <v>1229</v>
      </c>
      <c r="C783" s="52"/>
      <c r="D783" s="52" t="s">
        <v>1197</v>
      </c>
      <c r="E783" s="52"/>
      <c r="F783" s="52" t="s">
        <v>12</v>
      </c>
      <c r="G783" s="52"/>
      <c r="H783" s="52">
        <v>19492</v>
      </c>
      <c r="I783" s="56">
        <f t="shared" si="66"/>
        <v>0</v>
      </c>
      <c r="J783" s="55"/>
      <c r="K783" s="55">
        <f>SUMIFS('B0.3.XK'!J:J,'B0.3.XK'!A:A,'B0.SUM (tuần 0)'!$A783)</f>
        <v>0</v>
      </c>
      <c r="L783" s="55"/>
      <c r="M783" s="55">
        <f>SUMIFS('B0.5.GT2'!K:K,'B0.5.GT2'!A:A,'B0.SUM (tuần 0)'!$A783)</f>
        <v>0</v>
      </c>
      <c r="N783" s="55">
        <f>SUMIFS('B0.4.OEM'!J:J,'B0.4.OEM'!A:A,'B0.SUM (tuần 0)'!$A783)</f>
        <v>0</v>
      </c>
      <c r="O783" s="55"/>
      <c r="P783" s="55">
        <f>SUMIFS('B0.8.Online'!J:J,'B0.8.Online'!A:A,'B0.SUM (tuần 0)'!$A783)</f>
        <v>0</v>
      </c>
      <c r="Q783" s="57">
        <f t="shared" si="67"/>
        <v>0</v>
      </c>
      <c r="R783" s="55"/>
      <c r="S783" s="55">
        <f>SUMIFS('B0.3.XK'!K:K,'B0.3.XK'!A:A,'B0.SUM (tuần 0)'!$A783)</f>
        <v>0</v>
      </c>
      <c r="T783" s="55"/>
      <c r="U783" s="55">
        <f>SUMIFS('B0.5.GT2'!K:K,'B0.5.GT2'!A:A,'B0.SUM (tuần 0)'!$A783)</f>
        <v>0</v>
      </c>
      <c r="V783" s="55">
        <f>SUMIFS('B0.4.OEM'!K:K,'B0.4.OEM'!A:A,'B0.SUM (tuần 0)'!$A783)</f>
        <v>0</v>
      </c>
      <c r="W783" s="55"/>
      <c r="X783" s="55">
        <f>SUMIFS('B0.8.Online'!K:K,'B0.8.Online'!A:A,'B0.SUM (tuần 0)'!$A783)</f>
        <v>0</v>
      </c>
      <c r="Y783" s="58">
        <f t="shared" si="68"/>
        <v>0</v>
      </c>
      <c r="Z783" s="55"/>
      <c r="AA783" s="55">
        <f>SUMIFS('B0.3.XK'!L:L,'B0.3.XK'!A:A,'B0.SUM (tuần 0)'!$A783)</f>
        <v>0</v>
      </c>
      <c r="AB783" s="55"/>
      <c r="AC783" s="55">
        <f>SUMIFS('B0.5.GT2'!L:L,'B0.5.GT2'!A:A,'B0.SUM (tuần 0)'!$A783)</f>
        <v>0</v>
      </c>
      <c r="AD783" s="55">
        <f>SUMIFS('B0.4.OEM'!L:L,'B0.4.OEM'!A:A,'B0.SUM (tuần 0)'!$A783)</f>
        <v>0</v>
      </c>
      <c r="AE783" s="55"/>
      <c r="AF783" s="55">
        <f>SUMIFS('B0.8.Online'!L:L,'B0.8.Online'!A:A,'B0.SUM (tuần 0)'!$A783)</f>
        <v>0</v>
      </c>
      <c r="AG783" s="59">
        <f t="shared" si="69"/>
        <v>0</v>
      </c>
      <c r="AH783" s="60"/>
      <c r="AI783" s="60">
        <f>SUMIFS('B0.3.XK'!M:M,'B0.3.XK'!A:A,'B0.SUM (tuần 0)'!$A783)</f>
        <v>0</v>
      </c>
      <c r="AJ783" s="60"/>
      <c r="AK783" s="60">
        <f>SUMIFS('B0.5.GT2'!M:M,'B0.5.GT2'!A:A,'B0.SUM (tuần 0)'!$A783)</f>
        <v>0</v>
      </c>
      <c r="AL783" s="55">
        <f>SUMIFS('B0.4.OEM'!M:M,'B0.4.OEM'!A:A,'B0.SUM (tuần 0)'!$A783)</f>
        <v>0</v>
      </c>
      <c r="AM783" s="60"/>
      <c r="AN783" s="60">
        <f>SUMIFS('B0.8.Online'!M:M,'B0.8.Online'!A:A,'B0.SUM (tuần 0)'!$A783)</f>
        <v>0</v>
      </c>
      <c r="AO783" s="61"/>
      <c r="AP783" s="1">
        <f>SUMIFS('B1.SUM (tuần 4)'!$I:$I,'B1.SUM (tuần 4)'!$A:$A,'B0.SUM (tuần 0)'!$A783)</f>
        <v>0</v>
      </c>
      <c r="AQ783" s="62">
        <f t="shared" si="70"/>
        <v>0</v>
      </c>
    </row>
    <row r="784" spans="1:43" ht="13.5" customHeight="1">
      <c r="A784" s="68" t="s">
        <v>1230</v>
      </c>
      <c r="B784" s="52" t="s">
        <v>1231</v>
      </c>
      <c r="C784" s="52"/>
      <c r="D784" s="52" t="s">
        <v>1197</v>
      </c>
      <c r="E784" s="52"/>
      <c r="F784" s="52" t="s">
        <v>1232</v>
      </c>
      <c r="G784" s="52"/>
      <c r="H784" s="52">
        <v>50000</v>
      </c>
      <c r="I784" s="56">
        <f t="shared" si="66"/>
        <v>0</v>
      </c>
      <c r="J784" s="55"/>
      <c r="K784" s="55">
        <f>SUMIFS('B0.3.XK'!J:J,'B0.3.XK'!A:A,'B0.SUM (tuần 0)'!$A784)</f>
        <v>0</v>
      </c>
      <c r="L784" s="55"/>
      <c r="M784" s="55">
        <f>SUMIFS('B0.5.GT2'!K:K,'B0.5.GT2'!A:A,'B0.SUM (tuần 0)'!$A784)</f>
        <v>0</v>
      </c>
      <c r="N784" s="55">
        <f>SUMIFS('B0.4.OEM'!J:J,'B0.4.OEM'!A:A,'B0.SUM (tuần 0)'!$A784)</f>
        <v>0</v>
      </c>
      <c r="O784" s="55"/>
      <c r="P784" s="55">
        <f>SUMIFS('B0.8.Online'!J:J,'B0.8.Online'!A:A,'B0.SUM (tuần 0)'!$A784)</f>
        <v>0</v>
      </c>
      <c r="Q784" s="57">
        <f t="shared" si="67"/>
        <v>0</v>
      </c>
      <c r="R784" s="55"/>
      <c r="S784" s="55">
        <f>SUMIFS('B0.3.XK'!K:K,'B0.3.XK'!A:A,'B0.SUM (tuần 0)'!$A784)</f>
        <v>0</v>
      </c>
      <c r="T784" s="55"/>
      <c r="U784" s="55">
        <f>SUMIFS('B0.5.GT2'!K:K,'B0.5.GT2'!A:A,'B0.SUM (tuần 0)'!$A784)</f>
        <v>0</v>
      </c>
      <c r="V784" s="55">
        <f>SUMIFS('B0.4.OEM'!K:K,'B0.4.OEM'!A:A,'B0.SUM (tuần 0)'!$A784)</f>
        <v>0</v>
      </c>
      <c r="W784" s="55"/>
      <c r="X784" s="55">
        <f>SUMIFS('B0.8.Online'!K:K,'B0.8.Online'!A:A,'B0.SUM (tuần 0)'!$A784)</f>
        <v>0</v>
      </c>
      <c r="Y784" s="58">
        <f t="shared" si="68"/>
        <v>0</v>
      </c>
      <c r="Z784" s="55"/>
      <c r="AA784" s="55">
        <f>SUMIFS('B0.3.XK'!L:L,'B0.3.XK'!A:A,'B0.SUM (tuần 0)'!$A784)</f>
        <v>0</v>
      </c>
      <c r="AB784" s="55"/>
      <c r="AC784" s="55">
        <f>SUMIFS('B0.5.GT2'!L:L,'B0.5.GT2'!A:A,'B0.SUM (tuần 0)'!$A784)</f>
        <v>0</v>
      </c>
      <c r="AD784" s="55">
        <f>SUMIFS('B0.4.OEM'!L:L,'B0.4.OEM'!A:A,'B0.SUM (tuần 0)'!$A784)</f>
        <v>0</v>
      </c>
      <c r="AE784" s="55"/>
      <c r="AF784" s="55">
        <f>SUMIFS('B0.8.Online'!L:L,'B0.8.Online'!A:A,'B0.SUM (tuần 0)'!$A784)</f>
        <v>0</v>
      </c>
      <c r="AG784" s="59">
        <f t="shared" si="69"/>
        <v>0</v>
      </c>
      <c r="AH784" s="60"/>
      <c r="AI784" s="60">
        <f>SUMIFS('B0.3.XK'!M:M,'B0.3.XK'!A:A,'B0.SUM (tuần 0)'!$A784)</f>
        <v>0</v>
      </c>
      <c r="AJ784" s="60"/>
      <c r="AK784" s="60">
        <f>SUMIFS('B0.5.GT2'!M:M,'B0.5.GT2'!A:A,'B0.SUM (tuần 0)'!$A784)</f>
        <v>0</v>
      </c>
      <c r="AL784" s="55">
        <f>SUMIFS('B0.4.OEM'!M:M,'B0.4.OEM'!A:A,'B0.SUM (tuần 0)'!$A784)</f>
        <v>0</v>
      </c>
      <c r="AM784" s="60"/>
      <c r="AN784" s="60">
        <f>SUMIFS('B0.8.Online'!M:M,'B0.8.Online'!A:A,'B0.SUM (tuần 0)'!$A784)</f>
        <v>0</v>
      </c>
      <c r="AO784" s="61"/>
      <c r="AP784" s="1">
        <f>SUMIFS('B1.SUM (tuần 4)'!$I:$I,'B1.SUM (tuần 4)'!$A:$A,'B0.SUM (tuần 0)'!$A784)</f>
        <v>0</v>
      </c>
      <c r="AQ784" s="62">
        <f t="shared" si="70"/>
        <v>0</v>
      </c>
    </row>
    <row r="785" spans="1:43" ht="13.5" customHeight="1">
      <c r="A785" s="68" t="s">
        <v>1233</v>
      </c>
      <c r="B785" s="52" t="s">
        <v>1234</v>
      </c>
      <c r="C785" s="52"/>
      <c r="D785" s="52" t="s">
        <v>1197</v>
      </c>
      <c r="E785" s="52"/>
      <c r="F785" s="52" t="s">
        <v>12</v>
      </c>
      <c r="G785" s="52"/>
      <c r="H785" s="52">
        <v>25000</v>
      </c>
      <c r="I785" s="56">
        <f t="shared" si="66"/>
        <v>0</v>
      </c>
      <c r="J785" s="55"/>
      <c r="K785" s="55">
        <f>SUMIFS('B0.3.XK'!J:J,'B0.3.XK'!A:A,'B0.SUM (tuần 0)'!$A785)</f>
        <v>0</v>
      </c>
      <c r="L785" s="55"/>
      <c r="M785" s="55">
        <f>SUMIFS('B0.5.GT2'!K:K,'B0.5.GT2'!A:A,'B0.SUM (tuần 0)'!$A785)</f>
        <v>0</v>
      </c>
      <c r="N785" s="55">
        <f>SUMIFS('B0.4.OEM'!J:J,'B0.4.OEM'!A:A,'B0.SUM (tuần 0)'!$A785)</f>
        <v>0</v>
      </c>
      <c r="O785" s="55"/>
      <c r="P785" s="55">
        <f>SUMIFS('B0.8.Online'!J:J,'B0.8.Online'!A:A,'B0.SUM (tuần 0)'!$A785)</f>
        <v>0</v>
      </c>
      <c r="Q785" s="57">
        <f t="shared" si="67"/>
        <v>0</v>
      </c>
      <c r="R785" s="55"/>
      <c r="S785" s="55">
        <f>SUMIFS('B0.3.XK'!K:K,'B0.3.XK'!A:A,'B0.SUM (tuần 0)'!$A785)</f>
        <v>0</v>
      </c>
      <c r="T785" s="55"/>
      <c r="U785" s="55">
        <f>SUMIFS('B0.5.GT2'!K:K,'B0.5.GT2'!A:A,'B0.SUM (tuần 0)'!$A785)</f>
        <v>0</v>
      </c>
      <c r="V785" s="55">
        <f>SUMIFS('B0.4.OEM'!K:K,'B0.4.OEM'!A:A,'B0.SUM (tuần 0)'!$A785)</f>
        <v>0</v>
      </c>
      <c r="W785" s="55"/>
      <c r="X785" s="55">
        <f>SUMIFS('B0.8.Online'!K:K,'B0.8.Online'!A:A,'B0.SUM (tuần 0)'!$A785)</f>
        <v>0</v>
      </c>
      <c r="Y785" s="58">
        <f t="shared" si="68"/>
        <v>0</v>
      </c>
      <c r="Z785" s="55"/>
      <c r="AA785" s="55">
        <f>SUMIFS('B0.3.XK'!L:L,'B0.3.XK'!A:A,'B0.SUM (tuần 0)'!$A785)</f>
        <v>0</v>
      </c>
      <c r="AB785" s="55"/>
      <c r="AC785" s="55">
        <f>SUMIFS('B0.5.GT2'!L:L,'B0.5.GT2'!A:A,'B0.SUM (tuần 0)'!$A785)</f>
        <v>0</v>
      </c>
      <c r="AD785" s="55">
        <f>SUMIFS('B0.4.OEM'!L:L,'B0.4.OEM'!A:A,'B0.SUM (tuần 0)'!$A785)</f>
        <v>0</v>
      </c>
      <c r="AE785" s="55"/>
      <c r="AF785" s="55">
        <f>SUMIFS('B0.8.Online'!L:L,'B0.8.Online'!A:A,'B0.SUM (tuần 0)'!$A785)</f>
        <v>0</v>
      </c>
      <c r="AG785" s="59">
        <f t="shared" si="69"/>
        <v>0</v>
      </c>
      <c r="AH785" s="60"/>
      <c r="AI785" s="60">
        <f>SUMIFS('B0.3.XK'!M:M,'B0.3.XK'!A:A,'B0.SUM (tuần 0)'!$A785)</f>
        <v>0</v>
      </c>
      <c r="AJ785" s="60"/>
      <c r="AK785" s="60">
        <f>SUMIFS('B0.5.GT2'!M:M,'B0.5.GT2'!A:A,'B0.SUM (tuần 0)'!$A785)</f>
        <v>0</v>
      </c>
      <c r="AL785" s="55">
        <f>SUMIFS('B0.4.OEM'!M:M,'B0.4.OEM'!A:A,'B0.SUM (tuần 0)'!$A785)</f>
        <v>0</v>
      </c>
      <c r="AM785" s="60"/>
      <c r="AN785" s="60">
        <f>SUMIFS('B0.8.Online'!M:M,'B0.8.Online'!A:A,'B0.SUM (tuần 0)'!$A785)</f>
        <v>0</v>
      </c>
      <c r="AO785" s="61"/>
      <c r="AP785" s="1">
        <f>SUMIFS('B1.SUM (tuần 4)'!$I:$I,'B1.SUM (tuần 4)'!$A:$A,'B0.SUM (tuần 0)'!$A785)</f>
        <v>0</v>
      </c>
      <c r="AQ785" s="62">
        <f t="shared" si="70"/>
        <v>0</v>
      </c>
    </row>
    <row r="786" spans="1:43" ht="13.5" customHeight="1">
      <c r="A786" s="68" t="s">
        <v>1235</v>
      </c>
      <c r="B786" s="52" t="s">
        <v>1236</v>
      </c>
      <c r="C786" s="52"/>
      <c r="D786" s="52" t="s">
        <v>1197</v>
      </c>
      <c r="E786" s="52"/>
      <c r="F786" s="52" t="s">
        <v>12</v>
      </c>
      <c r="G786" s="52"/>
      <c r="H786" s="52">
        <v>25000</v>
      </c>
      <c r="I786" s="56">
        <f t="shared" si="66"/>
        <v>0</v>
      </c>
      <c r="J786" s="55"/>
      <c r="K786" s="55">
        <f>SUMIFS('B0.3.XK'!J:J,'B0.3.XK'!A:A,'B0.SUM (tuần 0)'!$A786)</f>
        <v>0</v>
      </c>
      <c r="L786" s="55"/>
      <c r="M786" s="55">
        <f>SUMIFS('B0.5.GT2'!K:K,'B0.5.GT2'!A:A,'B0.SUM (tuần 0)'!$A786)</f>
        <v>0</v>
      </c>
      <c r="N786" s="55">
        <f>SUMIFS('B0.4.OEM'!J:J,'B0.4.OEM'!A:A,'B0.SUM (tuần 0)'!$A786)</f>
        <v>0</v>
      </c>
      <c r="O786" s="55"/>
      <c r="P786" s="55">
        <f>SUMIFS('B0.8.Online'!J:J,'B0.8.Online'!A:A,'B0.SUM (tuần 0)'!$A786)</f>
        <v>0</v>
      </c>
      <c r="Q786" s="57">
        <f t="shared" si="67"/>
        <v>0</v>
      </c>
      <c r="R786" s="55"/>
      <c r="S786" s="55">
        <f>SUMIFS('B0.3.XK'!K:K,'B0.3.XK'!A:A,'B0.SUM (tuần 0)'!$A786)</f>
        <v>0</v>
      </c>
      <c r="T786" s="55"/>
      <c r="U786" s="55">
        <f>SUMIFS('B0.5.GT2'!K:K,'B0.5.GT2'!A:A,'B0.SUM (tuần 0)'!$A786)</f>
        <v>0</v>
      </c>
      <c r="V786" s="55">
        <f>SUMIFS('B0.4.OEM'!K:K,'B0.4.OEM'!A:A,'B0.SUM (tuần 0)'!$A786)</f>
        <v>0</v>
      </c>
      <c r="W786" s="55"/>
      <c r="X786" s="55">
        <f>SUMIFS('B0.8.Online'!K:K,'B0.8.Online'!A:A,'B0.SUM (tuần 0)'!$A786)</f>
        <v>0</v>
      </c>
      <c r="Y786" s="58">
        <f t="shared" si="68"/>
        <v>0</v>
      </c>
      <c r="Z786" s="55"/>
      <c r="AA786" s="55">
        <f>SUMIFS('B0.3.XK'!L:L,'B0.3.XK'!A:A,'B0.SUM (tuần 0)'!$A786)</f>
        <v>0</v>
      </c>
      <c r="AB786" s="55"/>
      <c r="AC786" s="55">
        <f>SUMIFS('B0.5.GT2'!L:L,'B0.5.GT2'!A:A,'B0.SUM (tuần 0)'!$A786)</f>
        <v>0</v>
      </c>
      <c r="AD786" s="55">
        <f>SUMIFS('B0.4.OEM'!L:L,'B0.4.OEM'!A:A,'B0.SUM (tuần 0)'!$A786)</f>
        <v>0</v>
      </c>
      <c r="AE786" s="55"/>
      <c r="AF786" s="55">
        <f>SUMIFS('B0.8.Online'!L:L,'B0.8.Online'!A:A,'B0.SUM (tuần 0)'!$A786)</f>
        <v>0</v>
      </c>
      <c r="AG786" s="59">
        <f t="shared" si="69"/>
        <v>0</v>
      </c>
      <c r="AH786" s="60"/>
      <c r="AI786" s="60">
        <f>SUMIFS('B0.3.XK'!M:M,'B0.3.XK'!A:A,'B0.SUM (tuần 0)'!$A786)</f>
        <v>0</v>
      </c>
      <c r="AJ786" s="60"/>
      <c r="AK786" s="60">
        <f>SUMIFS('B0.5.GT2'!M:M,'B0.5.GT2'!A:A,'B0.SUM (tuần 0)'!$A786)</f>
        <v>0</v>
      </c>
      <c r="AL786" s="55">
        <f>SUMIFS('B0.4.OEM'!M:M,'B0.4.OEM'!A:A,'B0.SUM (tuần 0)'!$A786)</f>
        <v>0</v>
      </c>
      <c r="AM786" s="60"/>
      <c r="AN786" s="60">
        <f>SUMIFS('B0.8.Online'!M:M,'B0.8.Online'!A:A,'B0.SUM (tuần 0)'!$A786)</f>
        <v>0</v>
      </c>
      <c r="AO786" s="61"/>
      <c r="AP786" s="1">
        <f>SUMIFS('B1.SUM (tuần 4)'!$I:$I,'B1.SUM (tuần 4)'!$A:$A,'B0.SUM (tuần 0)'!$A786)</f>
        <v>0</v>
      </c>
      <c r="AQ786" s="62">
        <f t="shared" si="70"/>
        <v>0</v>
      </c>
    </row>
    <row r="787" spans="1:43" ht="13.5" customHeight="1">
      <c r="A787" s="68" t="s">
        <v>1237</v>
      </c>
      <c r="B787" s="52" t="s">
        <v>1238</v>
      </c>
      <c r="C787" s="52"/>
      <c r="D787" s="52" t="s">
        <v>1197</v>
      </c>
      <c r="E787" s="52"/>
      <c r="F787" s="52" t="s">
        <v>12</v>
      </c>
      <c r="G787" s="52"/>
      <c r="H787" s="52">
        <v>25000</v>
      </c>
      <c r="I787" s="56">
        <f t="shared" si="66"/>
        <v>0</v>
      </c>
      <c r="J787" s="55"/>
      <c r="K787" s="55">
        <f>SUMIFS('B0.3.XK'!J:J,'B0.3.XK'!A:A,'B0.SUM (tuần 0)'!$A787)</f>
        <v>0</v>
      </c>
      <c r="L787" s="55"/>
      <c r="M787" s="55">
        <f>SUMIFS('B0.5.GT2'!K:K,'B0.5.GT2'!A:A,'B0.SUM (tuần 0)'!$A787)</f>
        <v>0</v>
      </c>
      <c r="N787" s="55">
        <f>SUMIFS('B0.4.OEM'!J:J,'B0.4.OEM'!A:A,'B0.SUM (tuần 0)'!$A787)</f>
        <v>0</v>
      </c>
      <c r="O787" s="55"/>
      <c r="P787" s="55">
        <f>SUMIFS('B0.8.Online'!J:J,'B0.8.Online'!A:A,'B0.SUM (tuần 0)'!$A787)</f>
        <v>0</v>
      </c>
      <c r="Q787" s="57">
        <f t="shared" si="67"/>
        <v>0</v>
      </c>
      <c r="R787" s="55"/>
      <c r="S787" s="55">
        <f>SUMIFS('B0.3.XK'!K:K,'B0.3.XK'!A:A,'B0.SUM (tuần 0)'!$A787)</f>
        <v>0</v>
      </c>
      <c r="T787" s="55"/>
      <c r="U787" s="55">
        <f>SUMIFS('B0.5.GT2'!K:K,'B0.5.GT2'!A:A,'B0.SUM (tuần 0)'!$A787)</f>
        <v>0</v>
      </c>
      <c r="V787" s="55">
        <f>SUMIFS('B0.4.OEM'!K:K,'B0.4.OEM'!A:A,'B0.SUM (tuần 0)'!$A787)</f>
        <v>0</v>
      </c>
      <c r="W787" s="55"/>
      <c r="X787" s="55">
        <f>SUMIFS('B0.8.Online'!K:K,'B0.8.Online'!A:A,'B0.SUM (tuần 0)'!$A787)</f>
        <v>0</v>
      </c>
      <c r="Y787" s="58">
        <f t="shared" si="68"/>
        <v>0</v>
      </c>
      <c r="Z787" s="55"/>
      <c r="AA787" s="55">
        <f>SUMIFS('B0.3.XK'!L:L,'B0.3.XK'!A:A,'B0.SUM (tuần 0)'!$A787)</f>
        <v>0</v>
      </c>
      <c r="AB787" s="55"/>
      <c r="AC787" s="55">
        <f>SUMIFS('B0.5.GT2'!L:L,'B0.5.GT2'!A:A,'B0.SUM (tuần 0)'!$A787)</f>
        <v>0</v>
      </c>
      <c r="AD787" s="55">
        <f>SUMIFS('B0.4.OEM'!L:L,'B0.4.OEM'!A:A,'B0.SUM (tuần 0)'!$A787)</f>
        <v>0</v>
      </c>
      <c r="AE787" s="55"/>
      <c r="AF787" s="55">
        <f>SUMIFS('B0.8.Online'!L:L,'B0.8.Online'!A:A,'B0.SUM (tuần 0)'!$A787)</f>
        <v>0</v>
      </c>
      <c r="AG787" s="59">
        <f t="shared" si="69"/>
        <v>0</v>
      </c>
      <c r="AH787" s="60"/>
      <c r="AI787" s="60">
        <f>SUMIFS('B0.3.XK'!M:M,'B0.3.XK'!A:A,'B0.SUM (tuần 0)'!$A787)</f>
        <v>0</v>
      </c>
      <c r="AJ787" s="60"/>
      <c r="AK787" s="60">
        <f>SUMIFS('B0.5.GT2'!M:M,'B0.5.GT2'!A:A,'B0.SUM (tuần 0)'!$A787)</f>
        <v>0</v>
      </c>
      <c r="AL787" s="55">
        <f>SUMIFS('B0.4.OEM'!M:M,'B0.4.OEM'!A:A,'B0.SUM (tuần 0)'!$A787)</f>
        <v>0</v>
      </c>
      <c r="AM787" s="60"/>
      <c r="AN787" s="60">
        <f>SUMIFS('B0.8.Online'!M:M,'B0.8.Online'!A:A,'B0.SUM (tuần 0)'!$A787)</f>
        <v>0</v>
      </c>
      <c r="AO787" s="61"/>
      <c r="AP787" s="1">
        <f>SUMIFS('B1.SUM (tuần 4)'!$I:$I,'B1.SUM (tuần 4)'!$A:$A,'B0.SUM (tuần 0)'!$A787)</f>
        <v>0</v>
      </c>
      <c r="AQ787" s="62">
        <f t="shared" si="70"/>
        <v>0</v>
      </c>
    </row>
    <row r="788" spans="1:43" ht="13.5" customHeight="1">
      <c r="A788" s="68" t="s">
        <v>1239</v>
      </c>
      <c r="B788" s="52" t="s">
        <v>1240</v>
      </c>
      <c r="C788" s="52"/>
      <c r="D788" s="52" t="s">
        <v>1197</v>
      </c>
      <c r="E788" s="52"/>
      <c r="F788" s="52" t="s">
        <v>12</v>
      </c>
      <c r="G788" s="52"/>
      <c r="H788" s="52">
        <v>25000</v>
      </c>
      <c r="I788" s="56">
        <f t="shared" si="66"/>
        <v>0</v>
      </c>
      <c r="J788" s="55"/>
      <c r="K788" s="55">
        <f>SUMIFS('B0.3.XK'!J:J,'B0.3.XK'!A:A,'B0.SUM (tuần 0)'!$A788)</f>
        <v>0</v>
      </c>
      <c r="L788" s="55"/>
      <c r="M788" s="55">
        <f>SUMIFS('B0.5.GT2'!K:K,'B0.5.GT2'!A:A,'B0.SUM (tuần 0)'!$A788)</f>
        <v>0</v>
      </c>
      <c r="N788" s="55">
        <f>SUMIFS('B0.4.OEM'!J:J,'B0.4.OEM'!A:A,'B0.SUM (tuần 0)'!$A788)</f>
        <v>0</v>
      </c>
      <c r="O788" s="55"/>
      <c r="P788" s="55">
        <f>SUMIFS('B0.8.Online'!J:J,'B0.8.Online'!A:A,'B0.SUM (tuần 0)'!$A788)</f>
        <v>0</v>
      </c>
      <c r="Q788" s="57">
        <f t="shared" si="67"/>
        <v>0</v>
      </c>
      <c r="R788" s="55"/>
      <c r="S788" s="55">
        <f>SUMIFS('B0.3.XK'!K:K,'B0.3.XK'!A:A,'B0.SUM (tuần 0)'!$A788)</f>
        <v>0</v>
      </c>
      <c r="T788" s="55"/>
      <c r="U788" s="55">
        <f>SUMIFS('B0.5.GT2'!K:K,'B0.5.GT2'!A:A,'B0.SUM (tuần 0)'!$A788)</f>
        <v>0</v>
      </c>
      <c r="V788" s="55">
        <f>SUMIFS('B0.4.OEM'!K:K,'B0.4.OEM'!A:A,'B0.SUM (tuần 0)'!$A788)</f>
        <v>0</v>
      </c>
      <c r="W788" s="55"/>
      <c r="X788" s="55">
        <f>SUMIFS('B0.8.Online'!K:K,'B0.8.Online'!A:A,'B0.SUM (tuần 0)'!$A788)</f>
        <v>0</v>
      </c>
      <c r="Y788" s="58">
        <f t="shared" si="68"/>
        <v>0</v>
      </c>
      <c r="Z788" s="55"/>
      <c r="AA788" s="55">
        <f>SUMIFS('B0.3.XK'!L:L,'B0.3.XK'!A:A,'B0.SUM (tuần 0)'!$A788)</f>
        <v>0</v>
      </c>
      <c r="AB788" s="55"/>
      <c r="AC788" s="55">
        <f>SUMIFS('B0.5.GT2'!L:L,'B0.5.GT2'!A:A,'B0.SUM (tuần 0)'!$A788)</f>
        <v>0</v>
      </c>
      <c r="AD788" s="55">
        <f>SUMIFS('B0.4.OEM'!L:L,'B0.4.OEM'!A:A,'B0.SUM (tuần 0)'!$A788)</f>
        <v>0</v>
      </c>
      <c r="AE788" s="55"/>
      <c r="AF788" s="55">
        <f>SUMIFS('B0.8.Online'!L:L,'B0.8.Online'!A:A,'B0.SUM (tuần 0)'!$A788)</f>
        <v>0</v>
      </c>
      <c r="AG788" s="59">
        <f t="shared" si="69"/>
        <v>0</v>
      </c>
      <c r="AH788" s="60"/>
      <c r="AI788" s="60">
        <f>SUMIFS('B0.3.XK'!M:M,'B0.3.XK'!A:A,'B0.SUM (tuần 0)'!$A788)</f>
        <v>0</v>
      </c>
      <c r="AJ788" s="60"/>
      <c r="AK788" s="60">
        <f>SUMIFS('B0.5.GT2'!M:M,'B0.5.GT2'!A:A,'B0.SUM (tuần 0)'!$A788)</f>
        <v>0</v>
      </c>
      <c r="AL788" s="55">
        <f>SUMIFS('B0.4.OEM'!M:M,'B0.4.OEM'!A:A,'B0.SUM (tuần 0)'!$A788)</f>
        <v>0</v>
      </c>
      <c r="AM788" s="60"/>
      <c r="AN788" s="60">
        <f>SUMIFS('B0.8.Online'!M:M,'B0.8.Online'!A:A,'B0.SUM (tuần 0)'!$A788)</f>
        <v>0</v>
      </c>
      <c r="AO788" s="61"/>
      <c r="AP788" s="1">
        <f>SUMIFS('B1.SUM (tuần 4)'!$I:$I,'B1.SUM (tuần 4)'!$A:$A,'B0.SUM (tuần 0)'!$A788)</f>
        <v>0</v>
      </c>
      <c r="AQ788" s="62">
        <f t="shared" si="70"/>
        <v>0</v>
      </c>
    </row>
    <row r="789" spans="1:43" ht="13.5" customHeight="1">
      <c r="A789" s="68" t="s">
        <v>1241</v>
      </c>
      <c r="B789" s="52" t="s">
        <v>1242</v>
      </c>
      <c r="C789" s="52"/>
      <c r="D789" s="52" t="s">
        <v>1197</v>
      </c>
      <c r="E789" s="52"/>
      <c r="F789" s="52" t="s">
        <v>12</v>
      </c>
      <c r="G789" s="52"/>
      <c r="H789" s="52">
        <v>25000</v>
      </c>
      <c r="I789" s="56">
        <f t="shared" si="66"/>
        <v>0</v>
      </c>
      <c r="J789" s="55"/>
      <c r="K789" s="55">
        <f>SUMIFS('B0.3.XK'!J:J,'B0.3.XK'!A:A,'B0.SUM (tuần 0)'!$A789)</f>
        <v>0</v>
      </c>
      <c r="L789" s="55"/>
      <c r="M789" s="55">
        <f>SUMIFS('B0.5.GT2'!K:K,'B0.5.GT2'!A:A,'B0.SUM (tuần 0)'!$A789)</f>
        <v>0</v>
      </c>
      <c r="N789" s="55">
        <f>SUMIFS('B0.4.OEM'!J:J,'B0.4.OEM'!A:A,'B0.SUM (tuần 0)'!$A789)</f>
        <v>0</v>
      </c>
      <c r="O789" s="55"/>
      <c r="P789" s="55">
        <f>SUMIFS('B0.8.Online'!J:J,'B0.8.Online'!A:A,'B0.SUM (tuần 0)'!$A789)</f>
        <v>0</v>
      </c>
      <c r="Q789" s="57">
        <f t="shared" si="67"/>
        <v>0</v>
      </c>
      <c r="R789" s="55"/>
      <c r="S789" s="55">
        <f>SUMIFS('B0.3.XK'!K:K,'B0.3.XK'!A:A,'B0.SUM (tuần 0)'!$A789)</f>
        <v>0</v>
      </c>
      <c r="T789" s="55"/>
      <c r="U789" s="55">
        <f>SUMIFS('B0.5.GT2'!K:K,'B0.5.GT2'!A:A,'B0.SUM (tuần 0)'!$A789)</f>
        <v>0</v>
      </c>
      <c r="V789" s="55">
        <f>SUMIFS('B0.4.OEM'!K:K,'B0.4.OEM'!A:A,'B0.SUM (tuần 0)'!$A789)</f>
        <v>0</v>
      </c>
      <c r="W789" s="55"/>
      <c r="X789" s="55">
        <f>SUMIFS('B0.8.Online'!K:K,'B0.8.Online'!A:A,'B0.SUM (tuần 0)'!$A789)</f>
        <v>0</v>
      </c>
      <c r="Y789" s="58">
        <f t="shared" si="68"/>
        <v>0</v>
      </c>
      <c r="Z789" s="55"/>
      <c r="AA789" s="55">
        <f>SUMIFS('B0.3.XK'!L:L,'B0.3.XK'!A:A,'B0.SUM (tuần 0)'!$A789)</f>
        <v>0</v>
      </c>
      <c r="AB789" s="55"/>
      <c r="AC789" s="55">
        <f>SUMIFS('B0.5.GT2'!L:L,'B0.5.GT2'!A:A,'B0.SUM (tuần 0)'!$A789)</f>
        <v>0</v>
      </c>
      <c r="AD789" s="55">
        <f>SUMIFS('B0.4.OEM'!L:L,'B0.4.OEM'!A:A,'B0.SUM (tuần 0)'!$A789)</f>
        <v>0</v>
      </c>
      <c r="AE789" s="55"/>
      <c r="AF789" s="55">
        <f>SUMIFS('B0.8.Online'!L:L,'B0.8.Online'!A:A,'B0.SUM (tuần 0)'!$A789)</f>
        <v>0</v>
      </c>
      <c r="AG789" s="59">
        <f t="shared" si="69"/>
        <v>0</v>
      </c>
      <c r="AH789" s="60"/>
      <c r="AI789" s="60">
        <f>SUMIFS('B0.3.XK'!M:M,'B0.3.XK'!A:A,'B0.SUM (tuần 0)'!$A789)</f>
        <v>0</v>
      </c>
      <c r="AJ789" s="60"/>
      <c r="AK789" s="60">
        <f>SUMIFS('B0.5.GT2'!M:M,'B0.5.GT2'!A:A,'B0.SUM (tuần 0)'!$A789)</f>
        <v>0</v>
      </c>
      <c r="AL789" s="55">
        <f>SUMIFS('B0.4.OEM'!M:M,'B0.4.OEM'!A:A,'B0.SUM (tuần 0)'!$A789)</f>
        <v>0</v>
      </c>
      <c r="AM789" s="60"/>
      <c r="AN789" s="60">
        <f>SUMIFS('B0.8.Online'!M:M,'B0.8.Online'!A:A,'B0.SUM (tuần 0)'!$A789)</f>
        <v>0</v>
      </c>
      <c r="AO789" s="61"/>
      <c r="AP789" s="1">
        <f>SUMIFS('B1.SUM (tuần 4)'!$I:$I,'B1.SUM (tuần 4)'!$A:$A,'B0.SUM (tuần 0)'!$A789)</f>
        <v>0</v>
      </c>
      <c r="AQ789" s="62">
        <f t="shared" si="70"/>
        <v>0</v>
      </c>
    </row>
    <row r="790" spans="1:43" ht="13.5" customHeight="1">
      <c r="A790" s="68" t="s">
        <v>1243</v>
      </c>
      <c r="B790" s="52" t="s">
        <v>1244</v>
      </c>
      <c r="C790" s="52"/>
      <c r="D790" s="52" t="s">
        <v>1197</v>
      </c>
      <c r="E790" s="52"/>
      <c r="F790" s="52" t="s">
        <v>12</v>
      </c>
      <c r="G790" s="52"/>
      <c r="H790" s="52">
        <v>9394</v>
      </c>
      <c r="I790" s="56">
        <f t="shared" si="66"/>
        <v>0</v>
      </c>
      <c r="J790" s="55"/>
      <c r="K790" s="55">
        <f>SUMIFS('B0.3.XK'!J:J,'B0.3.XK'!A:A,'B0.SUM (tuần 0)'!$A790)</f>
        <v>0</v>
      </c>
      <c r="L790" s="55"/>
      <c r="M790" s="55">
        <f>SUMIFS('B0.5.GT2'!K:K,'B0.5.GT2'!A:A,'B0.SUM (tuần 0)'!$A790)</f>
        <v>0</v>
      </c>
      <c r="N790" s="55">
        <f>SUMIFS('B0.4.OEM'!J:J,'B0.4.OEM'!A:A,'B0.SUM (tuần 0)'!$A790)</f>
        <v>0</v>
      </c>
      <c r="O790" s="55"/>
      <c r="P790" s="55">
        <f>SUMIFS('B0.8.Online'!J:J,'B0.8.Online'!A:A,'B0.SUM (tuần 0)'!$A790)</f>
        <v>0</v>
      </c>
      <c r="Q790" s="57">
        <f t="shared" si="67"/>
        <v>0</v>
      </c>
      <c r="R790" s="55"/>
      <c r="S790" s="55">
        <f>SUMIFS('B0.3.XK'!K:K,'B0.3.XK'!A:A,'B0.SUM (tuần 0)'!$A790)</f>
        <v>0</v>
      </c>
      <c r="T790" s="55"/>
      <c r="U790" s="55">
        <f>SUMIFS('B0.5.GT2'!K:K,'B0.5.GT2'!A:A,'B0.SUM (tuần 0)'!$A790)</f>
        <v>0</v>
      </c>
      <c r="V790" s="55">
        <f>SUMIFS('B0.4.OEM'!K:K,'B0.4.OEM'!A:A,'B0.SUM (tuần 0)'!$A790)</f>
        <v>0</v>
      </c>
      <c r="W790" s="55"/>
      <c r="X790" s="55">
        <f>SUMIFS('B0.8.Online'!K:K,'B0.8.Online'!A:A,'B0.SUM (tuần 0)'!$A790)</f>
        <v>0</v>
      </c>
      <c r="Y790" s="58">
        <f t="shared" si="68"/>
        <v>0</v>
      </c>
      <c r="Z790" s="55"/>
      <c r="AA790" s="55">
        <f>SUMIFS('B0.3.XK'!L:L,'B0.3.XK'!A:A,'B0.SUM (tuần 0)'!$A790)</f>
        <v>0</v>
      </c>
      <c r="AB790" s="55"/>
      <c r="AC790" s="55">
        <f>SUMIFS('B0.5.GT2'!L:L,'B0.5.GT2'!A:A,'B0.SUM (tuần 0)'!$A790)</f>
        <v>0</v>
      </c>
      <c r="AD790" s="55">
        <f>SUMIFS('B0.4.OEM'!L:L,'B0.4.OEM'!A:A,'B0.SUM (tuần 0)'!$A790)</f>
        <v>0</v>
      </c>
      <c r="AE790" s="55"/>
      <c r="AF790" s="55">
        <f>SUMIFS('B0.8.Online'!L:L,'B0.8.Online'!A:A,'B0.SUM (tuần 0)'!$A790)</f>
        <v>0</v>
      </c>
      <c r="AG790" s="59">
        <f t="shared" si="69"/>
        <v>0</v>
      </c>
      <c r="AH790" s="60"/>
      <c r="AI790" s="60">
        <f>SUMIFS('B0.3.XK'!M:M,'B0.3.XK'!A:A,'B0.SUM (tuần 0)'!$A790)</f>
        <v>0</v>
      </c>
      <c r="AJ790" s="60"/>
      <c r="AK790" s="60">
        <f>SUMIFS('B0.5.GT2'!M:M,'B0.5.GT2'!A:A,'B0.SUM (tuần 0)'!$A790)</f>
        <v>0</v>
      </c>
      <c r="AL790" s="55">
        <f>SUMIFS('B0.4.OEM'!M:M,'B0.4.OEM'!A:A,'B0.SUM (tuần 0)'!$A790)</f>
        <v>0</v>
      </c>
      <c r="AM790" s="60"/>
      <c r="AN790" s="60">
        <f>SUMIFS('B0.8.Online'!M:M,'B0.8.Online'!A:A,'B0.SUM (tuần 0)'!$A790)</f>
        <v>0</v>
      </c>
      <c r="AO790" s="61"/>
      <c r="AP790" s="1">
        <f>SUMIFS('B1.SUM (tuần 4)'!$I:$I,'B1.SUM (tuần 4)'!$A:$A,'B0.SUM (tuần 0)'!$A790)</f>
        <v>0</v>
      </c>
      <c r="AQ790" s="62">
        <f t="shared" si="70"/>
        <v>0</v>
      </c>
    </row>
    <row r="791" spans="1:43" ht="13.5" customHeight="1">
      <c r="A791" s="68" t="s">
        <v>1245</v>
      </c>
      <c r="B791" s="52" t="s">
        <v>1246</v>
      </c>
      <c r="C791" s="52"/>
      <c r="D791" s="52" t="s">
        <v>1197</v>
      </c>
      <c r="E791" s="52"/>
      <c r="F791" s="52" t="s">
        <v>12</v>
      </c>
      <c r="G791" s="52"/>
      <c r="H791" s="52">
        <v>10480</v>
      </c>
      <c r="I791" s="56">
        <f t="shared" si="66"/>
        <v>10000</v>
      </c>
      <c r="J791" s="55"/>
      <c r="K791" s="55">
        <f>SUMIFS('B0.3.XK'!J:J,'B0.3.XK'!A:A,'B0.SUM (tuần 0)'!$A791)</f>
        <v>0</v>
      </c>
      <c r="L791" s="55"/>
      <c r="M791" s="55">
        <f>SUMIFS('B0.5.GT2'!K:K,'B0.5.GT2'!A:A,'B0.SUM (tuần 0)'!$A791)</f>
        <v>0</v>
      </c>
      <c r="N791" s="55">
        <f>SUMIFS('B0.4.OEM'!J:J,'B0.4.OEM'!A:A,'B0.SUM (tuần 0)'!$A791)</f>
        <v>10000</v>
      </c>
      <c r="O791" s="55"/>
      <c r="P791" s="55">
        <f>SUMIFS('B0.8.Online'!J:J,'B0.8.Online'!A:A,'B0.SUM (tuần 0)'!$A791)</f>
        <v>0</v>
      </c>
      <c r="Q791" s="57">
        <f t="shared" si="67"/>
        <v>10000</v>
      </c>
      <c r="R791" s="55"/>
      <c r="S791" s="55">
        <f>SUMIFS('B0.3.XK'!K:K,'B0.3.XK'!A:A,'B0.SUM (tuần 0)'!$A791)</f>
        <v>0</v>
      </c>
      <c r="T791" s="55"/>
      <c r="U791" s="55">
        <f>SUMIFS('B0.5.GT2'!K:K,'B0.5.GT2'!A:A,'B0.SUM (tuần 0)'!$A791)</f>
        <v>0</v>
      </c>
      <c r="V791" s="55">
        <f>SUMIFS('B0.4.OEM'!K:K,'B0.4.OEM'!A:A,'B0.SUM (tuần 0)'!$A791)</f>
        <v>10000</v>
      </c>
      <c r="W791" s="55"/>
      <c r="X791" s="55">
        <f>SUMIFS('B0.8.Online'!K:K,'B0.8.Online'!A:A,'B0.SUM (tuần 0)'!$A791)</f>
        <v>0</v>
      </c>
      <c r="Y791" s="58">
        <f t="shared" si="68"/>
        <v>10000</v>
      </c>
      <c r="Z791" s="55"/>
      <c r="AA791" s="55">
        <f>SUMIFS('B0.3.XK'!L:L,'B0.3.XK'!A:A,'B0.SUM (tuần 0)'!$A791)</f>
        <v>0</v>
      </c>
      <c r="AB791" s="55"/>
      <c r="AC791" s="55">
        <f>SUMIFS('B0.5.GT2'!L:L,'B0.5.GT2'!A:A,'B0.SUM (tuần 0)'!$A791)</f>
        <v>0</v>
      </c>
      <c r="AD791" s="55">
        <f>SUMIFS('B0.4.OEM'!L:L,'B0.4.OEM'!A:A,'B0.SUM (tuần 0)'!$A791)</f>
        <v>10000</v>
      </c>
      <c r="AE791" s="55"/>
      <c r="AF791" s="55">
        <f>SUMIFS('B0.8.Online'!L:L,'B0.8.Online'!A:A,'B0.SUM (tuần 0)'!$A791)</f>
        <v>0</v>
      </c>
      <c r="AG791" s="59">
        <f t="shared" si="69"/>
        <v>10000</v>
      </c>
      <c r="AH791" s="60"/>
      <c r="AI791" s="60">
        <f>SUMIFS('B0.3.XK'!M:M,'B0.3.XK'!A:A,'B0.SUM (tuần 0)'!$A791)</f>
        <v>0</v>
      </c>
      <c r="AJ791" s="60"/>
      <c r="AK791" s="60">
        <f>SUMIFS('B0.5.GT2'!M:M,'B0.5.GT2'!A:A,'B0.SUM (tuần 0)'!$A791)</f>
        <v>0</v>
      </c>
      <c r="AL791" s="55">
        <f>SUMIFS('B0.4.OEM'!M:M,'B0.4.OEM'!A:A,'B0.SUM (tuần 0)'!$A791)</f>
        <v>10000</v>
      </c>
      <c r="AM791" s="60"/>
      <c r="AN791" s="60">
        <f>SUMIFS('B0.8.Online'!M:M,'B0.8.Online'!A:A,'B0.SUM (tuần 0)'!$A791)</f>
        <v>0</v>
      </c>
      <c r="AO791" s="61"/>
      <c r="AP791" s="1">
        <f>SUMIFS('B1.SUM (tuần 4)'!$I:$I,'B1.SUM (tuần 4)'!$A:$A,'B0.SUM (tuần 0)'!$A791)</f>
        <v>0</v>
      </c>
      <c r="AQ791" s="62">
        <f t="shared" si="70"/>
        <v>10000</v>
      </c>
    </row>
    <row r="792" spans="1:43" ht="13.5" customHeight="1">
      <c r="A792" s="68" t="s">
        <v>1247</v>
      </c>
      <c r="B792" s="52" t="s">
        <v>1248</v>
      </c>
      <c r="C792" s="52"/>
      <c r="D792" s="52" t="s">
        <v>1197</v>
      </c>
      <c r="E792" s="52"/>
      <c r="F792" s="52" t="s">
        <v>12</v>
      </c>
      <c r="G792" s="52"/>
      <c r="H792" s="52">
        <v>10480</v>
      </c>
      <c r="I792" s="56">
        <f t="shared" si="66"/>
        <v>10000</v>
      </c>
      <c r="J792" s="55"/>
      <c r="K792" s="55">
        <f>SUMIFS('B0.3.XK'!J:J,'B0.3.XK'!A:A,'B0.SUM (tuần 0)'!$A792)</f>
        <v>0</v>
      </c>
      <c r="L792" s="55"/>
      <c r="M792" s="55">
        <f>SUMIFS('B0.5.GT2'!K:K,'B0.5.GT2'!A:A,'B0.SUM (tuần 0)'!$A792)</f>
        <v>0</v>
      </c>
      <c r="N792" s="55">
        <f>SUMIFS('B0.4.OEM'!J:J,'B0.4.OEM'!A:A,'B0.SUM (tuần 0)'!$A792)</f>
        <v>10000</v>
      </c>
      <c r="O792" s="55"/>
      <c r="P792" s="55">
        <f>SUMIFS('B0.8.Online'!J:J,'B0.8.Online'!A:A,'B0.SUM (tuần 0)'!$A792)</f>
        <v>0</v>
      </c>
      <c r="Q792" s="57">
        <f t="shared" si="67"/>
        <v>10000</v>
      </c>
      <c r="R792" s="55"/>
      <c r="S792" s="55">
        <f>SUMIFS('B0.3.XK'!K:K,'B0.3.XK'!A:A,'B0.SUM (tuần 0)'!$A792)</f>
        <v>0</v>
      </c>
      <c r="T792" s="55"/>
      <c r="U792" s="55">
        <f>SUMIFS('B0.5.GT2'!K:K,'B0.5.GT2'!A:A,'B0.SUM (tuần 0)'!$A792)</f>
        <v>0</v>
      </c>
      <c r="V792" s="55">
        <f>SUMIFS('B0.4.OEM'!K:K,'B0.4.OEM'!A:A,'B0.SUM (tuần 0)'!$A792)</f>
        <v>10000</v>
      </c>
      <c r="W792" s="55"/>
      <c r="X792" s="55">
        <f>SUMIFS('B0.8.Online'!K:K,'B0.8.Online'!A:A,'B0.SUM (tuần 0)'!$A792)</f>
        <v>0</v>
      </c>
      <c r="Y792" s="58">
        <f t="shared" si="68"/>
        <v>10000</v>
      </c>
      <c r="Z792" s="55"/>
      <c r="AA792" s="55">
        <f>SUMIFS('B0.3.XK'!L:L,'B0.3.XK'!A:A,'B0.SUM (tuần 0)'!$A792)</f>
        <v>0</v>
      </c>
      <c r="AB792" s="55"/>
      <c r="AC792" s="55">
        <f>SUMIFS('B0.5.GT2'!L:L,'B0.5.GT2'!A:A,'B0.SUM (tuần 0)'!$A792)</f>
        <v>0</v>
      </c>
      <c r="AD792" s="55">
        <f>SUMIFS('B0.4.OEM'!L:L,'B0.4.OEM'!A:A,'B0.SUM (tuần 0)'!$A792)</f>
        <v>10000</v>
      </c>
      <c r="AE792" s="55"/>
      <c r="AF792" s="55">
        <f>SUMIFS('B0.8.Online'!L:L,'B0.8.Online'!A:A,'B0.SUM (tuần 0)'!$A792)</f>
        <v>0</v>
      </c>
      <c r="AG792" s="59">
        <f t="shared" si="69"/>
        <v>10000</v>
      </c>
      <c r="AH792" s="60"/>
      <c r="AI792" s="60">
        <f>SUMIFS('B0.3.XK'!M:M,'B0.3.XK'!A:A,'B0.SUM (tuần 0)'!$A792)</f>
        <v>0</v>
      </c>
      <c r="AJ792" s="60"/>
      <c r="AK792" s="60">
        <f>SUMIFS('B0.5.GT2'!M:M,'B0.5.GT2'!A:A,'B0.SUM (tuần 0)'!$A792)</f>
        <v>0</v>
      </c>
      <c r="AL792" s="55">
        <f>SUMIFS('B0.4.OEM'!M:M,'B0.4.OEM'!A:A,'B0.SUM (tuần 0)'!$A792)</f>
        <v>10000</v>
      </c>
      <c r="AM792" s="60"/>
      <c r="AN792" s="60">
        <f>SUMIFS('B0.8.Online'!M:M,'B0.8.Online'!A:A,'B0.SUM (tuần 0)'!$A792)</f>
        <v>0</v>
      </c>
      <c r="AO792" s="61"/>
      <c r="AP792" s="1">
        <f>SUMIFS('B1.SUM (tuần 4)'!$I:$I,'B1.SUM (tuần 4)'!$A:$A,'B0.SUM (tuần 0)'!$A792)</f>
        <v>0</v>
      </c>
      <c r="AQ792" s="62">
        <f t="shared" si="70"/>
        <v>10000</v>
      </c>
    </row>
    <row r="793" spans="1:43" ht="13.5" customHeight="1">
      <c r="A793" s="68" t="s">
        <v>1249</v>
      </c>
      <c r="B793" s="52" t="s">
        <v>1250</v>
      </c>
      <c r="C793" s="52"/>
      <c r="D793" s="52" t="s">
        <v>1197</v>
      </c>
      <c r="E793" s="52"/>
      <c r="F793" s="52" t="s">
        <v>12</v>
      </c>
      <c r="G793" s="52"/>
      <c r="H793" s="52">
        <v>9000</v>
      </c>
      <c r="I793" s="56">
        <f t="shared" si="66"/>
        <v>0</v>
      </c>
      <c r="J793" s="55"/>
      <c r="K793" s="55">
        <f>SUMIFS('B0.3.XK'!J:J,'B0.3.XK'!A:A,'B0.SUM (tuần 0)'!$A793)</f>
        <v>0</v>
      </c>
      <c r="L793" s="55"/>
      <c r="M793" s="55">
        <f>SUMIFS('B0.5.GT2'!K:K,'B0.5.GT2'!A:A,'B0.SUM (tuần 0)'!$A793)</f>
        <v>0</v>
      </c>
      <c r="N793" s="55">
        <f>SUMIFS('B0.4.OEM'!J:J,'B0.4.OEM'!A:A,'B0.SUM (tuần 0)'!$A793)</f>
        <v>0</v>
      </c>
      <c r="O793" s="55"/>
      <c r="P793" s="55">
        <f>SUMIFS('B0.8.Online'!J:J,'B0.8.Online'!A:A,'B0.SUM (tuần 0)'!$A793)</f>
        <v>0</v>
      </c>
      <c r="Q793" s="57">
        <f t="shared" si="67"/>
        <v>0</v>
      </c>
      <c r="R793" s="55"/>
      <c r="S793" s="55">
        <f>SUMIFS('B0.3.XK'!K:K,'B0.3.XK'!A:A,'B0.SUM (tuần 0)'!$A793)</f>
        <v>0</v>
      </c>
      <c r="T793" s="55"/>
      <c r="U793" s="55">
        <f>SUMIFS('B0.5.GT2'!K:K,'B0.5.GT2'!A:A,'B0.SUM (tuần 0)'!$A793)</f>
        <v>0</v>
      </c>
      <c r="V793" s="55">
        <f>SUMIFS('B0.4.OEM'!K:K,'B0.4.OEM'!A:A,'B0.SUM (tuần 0)'!$A793)</f>
        <v>0</v>
      </c>
      <c r="W793" s="55"/>
      <c r="X793" s="55">
        <f>SUMIFS('B0.8.Online'!K:K,'B0.8.Online'!A:A,'B0.SUM (tuần 0)'!$A793)</f>
        <v>0</v>
      </c>
      <c r="Y793" s="58">
        <f t="shared" si="68"/>
        <v>0</v>
      </c>
      <c r="Z793" s="55"/>
      <c r="AA793" s="55">
        <f>SUMIFS('B0.3.XK'!L:L,'B0.3.XK'!A:A,'B0.SUM (tuần 0)'!$A793)</f>
        <v>0</v>
      </c>
      <c r="AB793" s="55"/>
      <c r="AC793" s="55">
        <f>SUMIFS('B0.5.GT2'!L:L,'B0.5.GT2'!A:A,'B0.SUM (tuần 0)'!$A793)</f>
        <v>0</v>
      </c>
      <c r="AD793" s="55">
        <f>SUMIFS('B0.4.OEM'!L:L,'B0.4.OEM'!A:A,'B0.SUM (tuần 0)'!$A793)</f>
        <v>0</v>
      </c>
      <c r="AE793" s="55"/>
      <c r="AF793" s="55">
        <f>SUMIFS('B0.8.Online'!L:L,'B0.8.Online'!A:A,'B0.SUM (tuần 0)'!$A793)</f>
        <v>0</v>
      </c>
      <c r="AG793" s="59">
        <f t="shared" si="69"/>
        <v>0</v>
      </c>
      <c r="AH793" s="60"/>
      <c r="AI793" s="60">
        <f>SUMIFS('B0.3.XK'!M:M,'B0.3.XK'!A:A,'B0.SUM (tuần 0)'!$A793)</f>
        <v>0</v>
      </c>
      <c r="AJ793" s="60"/>
      <c r="AK793" s="60">
        <f>SUMIFS('B0.5.GT2'!M:M,'B0.5.GT2'!A:A,'B0.SUM (tuần 0)'!$A793)</f>
        <v>0</v>
      </c>
      <c r="AL793" s="55">
        <f>SUMIFS('B0.4.OEM'!M:M,'B0.4.OEM'!A:A,'B0.SUM (tuần 0)'!$A793)</f>
        <v>0</v>
      </c>
      <c r="AM793" s="60"/>
      <c r="AN793" s="60">
        <f>SUMIFS('B0.8.Online'!M:M,'B0.8.Online'!A:A,'B0.SUM (tuần 0)'!$A793)</f>
        <v>0</v>
      </c>
      <c r="AO793" s="61"/>
      <c r="AP793" s="1">
        <f>SUMIFS('B1.SUM (tuần 4)'!$I:$I,'B1.SUM (tuần 4)'!$A:$A,'B0.SUM (tuần 0)'!$A793)</f>
        <v>0</v>
      </c>
      <c r="AQ793" s="62">
        <f t="shared" si="70"/>
        <v>0</v>
      </c>
    </row>
    <row r="794" spans="1:43" ht="13.5" customHeight="1">
      <c r="A794" s="68" t="s">
        <v>1251</v>
      </c>
      <c r="B794" s="52" t="s">
        <v>1252</v>
      </c>
      <c r="C794" s="52"/>
      <c r="D794" s="52" t="s">
        <v>1197</v>
      </c>
      <c r="E794" s="52"/>
      <c r="F794" s="52" t="s">
        <v>12</v>
      </c>
      <c r="G794" s="52"/>
      <c r="H794" s="52">
        <v>13000</v>
      </c>
      <c r="I794" s="56">
        <f t="shared" si="66"/>
        <v>0</v>
      </c>
      <c r="J794" s="55"/>
      <c r="K794" s="55">
        <f>SUMIFS('B0.3.XK'!J:J,'B0.3.XK'!A:A,'B0.SUM (tuần 0)'!$A794)</f>
        <v>0</v>
      </c>
      <c r="L794" s="55"/>
      <c r="M794" s="55">
        <f>SUMIFS('B0.5.GT2'!K:K,'B0.5.GT2'!A:A,'B0.SUM (tuần 0)'!$A794)</f>
        <v>0</v>
      </c>
      <c r="N794" s="55">
        <f>SUMIFS('B0.4.OEM'!J:J,'B0.4.OEM'!A:A,'B0.SUM (tuần 0)'!$A794)</f>
        <v>0</v>
      </c>
      <c r="O794" s="55"/>
      <c r="P794" s="55">
        <f>SUMIFS('B0.8.Online'!J:J,'B0.8.Online'!A:A,'B0.SUM (tuần 0)'!$A794)</f>
        <v>0</v>
      </c>
      <c r="Q794" s="57">
        <f t="shared" si="67"/>
        <v>0</v>
      </c>
      <c r="R794" s="55"/>
      <c r="S794" s="55">
        <f>SUMIFS('B0.3.XK'!K:K,'B0.3.XK'!A:A,'B0.SUM (tuần 0)'!$A794)</f>
        <v>0</v>
      </c>
      <c r="T794" s="55"/>
      <c r="U794" s="55">
        <f>SUMIFS('B0.5.GT2'!K:K,'B0.5.GT2'!A:A,'B0.SUM (tuần 0)'!$A794)</f>
        <v>0</v>
      </c>
      <c r="V794" s="55">
        <f>SUMIFS('B0.4.OEM'!K:K,'B0.4.OEM'!A:A,'B0.SUM (tuần 0)'!$A794)</f>
        <v>0</v>
      </c>
      <c r="W794" s="55"/>
      <c r="X794" s="55">
        <f>SUMIFS('B0.8.Online'!K:K,'B0.8.Online'!A:A,'B0.SUM (tuần 0)'!$A794)</f>
        <v>0</v>
      </c>
      <c r="Y794" s="58">
        <f t="shared" si="68"/>
        <v>0</v>
      </c>
      <c r="Z794" s="55"/>
      <c r="AA794" s="55">
        <f>SUMIFS('B0.3.XK'!L:L,'B0.3.XK'!A:A,'B0.SUM (tuần 0)'!$A794)</f>
        <v>0</v>
      </c>
      <c r="AB794" s="55"/>
      <c r="AC794" s="55">
        <f>SUMIFS('B0.5.GT2'!L:L,'B0.5.GT2'!A:A,'B0.SUM (tuần 0)'!$A794)</f>
        <v>0</v>
      </c>
      <c r="AD794" s="55">
        <f>SUMIFS('B0.4.OEM'!L:L,'B0.4.OEM'!A:A,'B0.SUM (tuần 0)'!$A794)</f>
        <v>0</v>
      </c>
      <c r="AE794" s="55"/>
      <c r="AF794" s="55">
        <f>SUMIFS('B0.8.Online'!L:L,'B0.8.Online'!A:A,'B0.SUM (tuần 0)'!$A794)</f>
        <v>0</v>
      </c>
      <c r="AG794" s="59">
        <f t="shared" si="69"/>
        <v>0</v>
      </c>
      <c r="AH794" s="60"/>
      <c r="AI794" s="60">
        <f>SUMIFS('B0.3.XK'!M:M,'B0.3.XK'!A:A,'B0.SUM (tuần 0)'!$A794)</f>
        <v>0</v>
      </c>
      <c r="AJ794" s="60"/>
      <c r="AK794" s="60">
        <f>SUMIFS('B0.5.GT2'!M:M,'B0.5.GT2'!A:A,'B0.SUM (tuần 0)'!$A794)</f>
        <v>0</v>
      </c>
      <c r="AL794" s="55">
        <f>SUMIFS('B0.4.OEM'!M:M,'B0.4.OEM'!A:A,'B0.SUM (tuần 0)'!$A794)</f>
        <v>0</v>
      </c>
      <c r="AM794" s="60"/>
      <c r="AN794" s="60">
        <f>SUMIFS('B0.8.Online'!M:M,'B0.8.Online'!A:A,'B0.SUM (tuần 0)'!$A794)</f>
        <v>0</v>
      </c>
      <c r="AO794" s="61"/>
      <c r="AP794" s="1">
        <f>SUMIFS('B1.SUM (tuần 4)'!$I:$I,'B1.SUM (tuần 4)'!$A:$A,'B0.SUM (tuần 0)'!$A794)</f>
        <v>0</v>
      </c>
      <c r="AQ794" s="62">
        <f t="shared" si="70"/>
        <v>0</v>
      </c>
    </row>
    <row r="795" spans="1:43" ht="13.5" customHeight="1">
      <c r="A795" s="68" t="s">
        <v>1253</v>
      </c>
      <c r="B795" s="52" t="s">
        <v>1254</v>
      </c>
      <c r="C795" s="52"/>
      <c r="D795" s="52" t="s">
        <v>1197</v>
      </c>
      <c r="E795" s="52"/>
      <c r="F795" s="52" t="s">
        <v>12</v>
      </c>
      <c r="G795" s="52"/>
      <c r="H795" s="52">
        <v>13992</v>
      </c>
      <c r="I795" s="56">
        <f t="shared" si="66"/>
        <v>0</v>
      </c>
      <c r="J795" s="55"/>
      <c r="K795" s="55">
        <f>SUMIFS('B0.3.XK'!J:J,'B0.3.XK'!A:A,'B0.SUM (tuần 0)'!$A795)</f>
        <v>0</v>
      </c>
      <c r="L795" s="55"/>
      <c r="M795" s="55">
        <f>SUMIFS('B0.5.GT2'!K:K,'B0.5.GT2'!A:A,'B0.SUM (tuần 0)'!$A795)</f>
        <v>0</v>
      </c>
      <c r="N795" s="55">
        <f>SUMIFS('B0.4.OEM'!J:J,'B0.4.OEM'!A:A,'B0.SUM (tuần 0)'!$A795)</f>
        <v>0</v>
      </c>
      <c r="O795" s="55"/>
      <c r="P795" s="55">
        <f>SUMIFS('B0.8.Online'!J:J,'B0.8.Online'!A:A,'B0.SUM (tuần 0)'!$A795)</f>
        <v>0</v>
      </c>
      <c r="Q795" s="57">
        <f t="shared" si="67"/>
        <v>0</v>
      </c>
      <c r="R795" s="55"/>
      <c r="S795" s="55">
        <f>SUMIFS('B0.3.XK'!K:K,'B0.3.XK'!A:A,'B0.SUM (tuần 0)'!$A795)</f>
        <v>0</v>
      </c>
      <c r="T795" s="55"/>
      <c r="U795" s="55">
        <f>SUMIFS('B0.5.GT2'!K:K,'B0.5.GT2'!A:A,'B0.SUM (tuần 0)'!$A795)</f>
        <v>0</v>
      </c>
      <c r="V795" s="55">
        <f>SUMIFS('B0.4.OEM'!K:K,'B0.4.OEM'!A:A,'B0.SUM (tuần 0)'!$A795)</f>
        <v>0</v>
      </c>
      <c r="W795" s="55"/>
      <c r="X795" s="55">
        <f>SUMIFS('B0.8.Online'!K:K,'B0.8.Online'!A:A,'B0.SUM (tuần 0)'!$A795)</f>
        <v>0</v>
      </c>
      <c r="Y795" s="58">
        <f t="shared" si="68"/>
        <v>0</v>
      </c>
      <c r="Z795" s="55"/>
      <c r="AA795" s="55">
        <f>SUMIFS('B0.3.XK'!L:L,'B0.3.XK'!A:A,'B0.SUM (tuần 0)'!$A795)</f>
        <v>0</v>
      </c>
      <c r="AB795" s="55"/>
      <c r="AC795" s="55">
        <f>SUMIFS('B0.5.GT2'!L:L,'B0.5.GT2'!A:A,'B0.SUM (tuần 0)'!$A795)</f>
        <v>0</v>
      </c>
      <c r="AD795" s="55">
        <f>SUMIFS('B0.4.OEM'!L:L,'B0.4.OEM'!A:A,'B0.SUM (tuần 0)'!$A795)</f>
        <v>0</v>
      </c>
      <c r="AE795" s="55"/>
      <c r="AF795" s="55">
        <f>SUMIFS('B0.8.Online'!L:L,'B0.8.Online'!A:A,'B0.SUM (tuần 0)'!$A795)</f>
        <v>0</v>
      </c>
      <c r="AG795" s="59">
        <f t="shared" si="69"/>
        <v>0</v>
      </c>
      <c r="AH795" s="60"/>
      <c r="AI795" s="60">
        <f>SUMIFS('B0.3.XK'!M:M,'B0.3.XK'!A:A,'B0.SUM (tuần 0)'!$A795)</f>
        <v>0</v>
      </c>
      <c r="AJ795" s="60"/>
      <c r="AK795" s="60">
        <f>SUMIFS('B0.5.GT2'!M:M,'B0.5.GT2'!A:A,'B0.SUM (tuần 0)'!$A795)</f>
        <v>0</v>
      </c>
      <c r="AL795" s="55">
        <f>SUMIFS('B0.4.OEM'!M:M,'B0.4.OEM'!A:A,'B0.SUM (tuần 0)'!$A795)</f>
        <v>0</v>
      </c>
      <c r="AM795" s="60"/>
      <c r="AN795" s="60">
        <f>SUMIFS('B0.8.Online'!M:M,'B0.8.Online'!A:A,'B0.SUM (tuần 0)'!$A795)</f>
        <v>0</v>
      </c>
      <c r="AO795" s="61"/>
      <c r="AP795" s="1">
        <f>SUMIFS('B1.SUM (tuần 4)'!$I:$I,'B1.SUM (tuần 4)'!$A:$A,'B0.SUM (tuần 0)'!$A795)</f>
        <v>0</v>
      </c>
      <c r="AQ795" s="62">
        <f t="shared" si="70"/>
        <v>0</v>
      </c>
    </row>
    <row r="796" spans="1:43" ht="13.5" customHeight="1">
      <c r="A796" s="68" t="s">
        <v>1255</v>
      </c>
      <c r="B796" s="52" t="s">
        <v>1256</v>
      </c>
      <c r="C796" s="52"/>
      <c r="D796" s="52" t="s">
        <v>1197</v>
      </c>
      <c r="E796" s="52"/>
      <c r="F796" s="52" t="s">
        <v>12</v>
      </c>
      <c r="G796" s="52"/>
      <c r="H796" s="52">
        <v>13992</v>
      </c>
      <c r="I796" s="56">
        <f t="shared" si="66"/>
        <v>0</v>
      </c>
      <c r="J796" s="55"/>
      <c r="K796" s="55">
        <f>SUMIFS('B0.3.XK'!J:J,'B0.3.XK'!A:A,'B0.SUM (tuần 0)'!$A796)</f>
        <v>0</v>
      </c>
      <c r="L796" s="55"/>
      <c r="M796" s="55">
        <f>SUMIFS('B0.5.GT2'!K:K,'B0.5.GT2'!A:A,'B0.SUM (tuần 0)'!$A796)</f>
        <v>0</v>
      </c>
      <c r="N796" s="55">
        <f>SUMIFS('B0.4.OEM'!J:J,'B0.4.OEM'!A:A,'B0.SUM (tuần 0)'!$A796)</f>
        <v>0</v>
      </c>
      <c r="O796" s="55"/>
      <c r="P796" s="55">
        <f>SUMIFS('B0.8.Online'!J:J,'B0.8.Online'!A:A,'B0.SUM (tuần 0)'!$A796)</f>
        <v>0</v>
      </c>
      <c r="Q796" s="57">
        <f t="shared" si="67"/>
        <v>0</v>
      </c>
      <c r="R796" s="55"/>
      <c r="S796" s="55">
        <f>SUMIFS('B0.3.XK'!K:K,'B0.3.XK'!A:A,'B0.SUM (tuần 0)'!$A796)</f>
        <v>0</v>
      </c>
      <c r="T796" s="55"/>
      <c r="U796" s="55">
        <f>SUMIFS('B0.5.GT2'!K:K,'B0.5.GT2'!A:A,'B0.SUM (tuần 0)'!$A796)</f>
        <v>0</v>
      </c>
      <c r="V796" s="55">
        <f>SUMIFS('B0.4.OEM'!K:K,'B0.4.OEM'!A:A,'B0.SUM (tuần 0)'!$A796)</f>
        <v>0</v>
      </c>
      <c r="W796" s="55"/>
      <c r="X796" s="55">
        <f>SUMIFS('B0.8.Online'!K:K,'B0.8.Online'!A:A,'B0.SUM (tuần 0)'!$A796)</f>
        <v>0</v>
      </c>
      <c r="Y796" s="58">
        <f t="shared" si="68"/>
        <v>0</v>
      </c>
      <c r="Z796" s="55"/>
      <c r="AA796" s="55">
        <f>SUMIFS('B0.3.XK'!L:L,'B0.3.XK'!A:A,'B0.SUM (tuần 0)'!$A796)</f>
        <v>0</v>
      </c>
      <c r="AB796" s="55"/>
      <c r="AC796" s="55">
        <f>SUMIFS('B0.5.GT2'!L:L,'B0.5.GT2'!A:A,'B0.SUM (tuần 0)'!$A796)</f>
        <v>0</v>
      </c>
      <c r="AD796" s="55">
        <f>SUMIFS('B0.4.OEM'!L:L,'B0.4.OEM'!A:A,'B0.SUM (tuần 0)'!$A796)</f>
        <v>0</v>
      </c>
      <c r="AE796" s="55"/>
      <c r="AF796" s="55">
        <f>SUMIFS('B0.8.Online'!L:L,'B0.8.Online'!A:A,'B0.SUM (tuần 0)'!$A796)</f>
        <v>0</v>
      </c>
      <c r="AG796" s="59">
        <f t="shared" si="69"/>
        <v>0</v>
      </c>
      <c r="AH796" s="60"/>
      <c r="AI796" s="60">
        <f>SUMIFS('B0.3.XK'!M:M,'B0.3.XK'!A:A,'B0.SUM (tuần 0)'!$A796)</f>
        <v>0</v>
      </c>
      <c r="AJ796" s="60"/>
      <c r="AK796" s="60">
        <f>SUMIFS('B0.5.GT2'!M:M,'B0.5.GT2'!A:A,'B0.SUM (tuần 0)'!$A796)</f>
        <v>0</v>
      </c>
      <c r="AL796" s="55">
        <f>SUMIFS('B0.4.OEM'!M:M,'B0.4.OEM'!A:A,'B0.SUM (tuần 0)'!$A796)</f>
        <v>0</v>
      </c>
      <c r="AM796" s="60"/>
      <c r="AN796" s="60">
        <f>SUMIFS('B0.8.Online'!M:M,'B0.8.Online'!A:A,'B0.SUM (tuần 0)'!$A796)</f>
        <v>0</v>
      </c>
      <c r="AO796" s="61"/>
      <c r="AP796" s="1">
        <f>SUMIFS('B1.SUM (tuần 4)'!$I:$I,'B1.SUM (tuần 4)'!$A:$A,'B0.SUM (tuần 0)'!$A796)</f>
        <v>0</v>
      </c>
      <c r="AQ796" s="62">
        <f t="shared" si="70"/>
        <v>0</v>
      </c>
    </row>
    <row r="797" spans="1:43" ht="13.5" customHeight="1">
      <c r="A797" s="68" t="s">
        <v>1257</v>
      </c>
      <c r="B797" s="52" t="s">
        <v>1258</v>
      </c>
      <c r="C797" s="52"/>
      <c r="D797" s="52" t="s">
        <v>1197</v>
      </c>
      <c r="E797" s="52"/>
      <c r="F797" s="52" t="s">
        <v>12</v>
      </c>
      <c r="G797" s="52"/>
      <c r="H797" s="52">
        <v>13992</v>
      </c>
      <c r="I797" s="56">
        <f t="shared" si="66"/>
        <v>0</v>
      </c>
      <c r="J797" s="55"/>
      <c r="K797" s="55">
        <f>SUMIFS('B0.3.XK'!J:J,'B0.3.XK'!A:A,'B0.SUM (tuần 0)'!$A797)</f>
        <v>0</v>
      </c>
      <c r="L797" s="55"/>
      <c r="M797" s="55">
        <f>SUMIFS('B0.5.GT2'!K:K,'B0.5.GT2'!A:A,'B0.SUM (tuần 0)'!$A797)</f>
        <v>0</v>
      </c>
      <c r="N797" s="55">
        <f>SUMIFS('B0.4.OEM'!J:J,'B0.4.OEM'!A:A,'B0.SUM (tuần 0)'!$A797)</f>
        <v>0</v>
      </c>
      <c r="O797" s="55"/>
      <c r="P797" s="55">
        <f>SUMIFS('B0.8.Online'!J:J,'B0.8.Online'!A:A,'B0.SUM (tuần 0)'!$A797)</f>
        <v>0</v>
      </c>
      <c r="Q797" s="57">
        <f t="shared" si="67"/>
        <v>0</v>
      </c>
      <c r="R797" s="55"/>
      <c r="S797" s="55">
        <f>SUMIFS('B0.3.XK'!K:K,'B0.3.XK'!A:A,'B0.SUM (tuần 0)'!$A797)</f>
        <v>0</v>
      </c>
      <c r="T797" s="55"/>
      <c r="U797" s="55">
        <f>SUMIFS('B0.5.GT2'!K:K,'B0.5.GT2'!A:A,'B0.SUM (tuần 0)'!$A797)</f>
        <v>0</v>
      </c>
      <c r="V797" s="55">
        <f>SUMIFS('B0.4.OEM'!K:K,'B0.4.OEM'!A:A,'B0.SUM (tuần 0)'!$A797)</f>
        <v>0</v>
      </c>
      <c r="W797" s="55"/>
      <c r="X797" s="55">
        <f>SUMIFS('B0.8.Online'!K:K,'B0.8.Online'!A:A,'B0.SUM (tuần 0)'!$A797)</f>
        <v>0</v>
      </c>
      <c r="Y797" s="58">
        <f t="shared" si="68"/>
        <v>0</v>
      </c>
      <c r="Z797" s="55"/>
      <c r="AA797" s="55">
        <f>SUMIFS('B0.3.XK'!L:L,'B0.3.XK'!A:A,'B0.SUM (tuần 0)'!$A797)</f>
        <v>0</v>
      </c>
      <c r="AB797" s="55"/>
      <c r="AC797" s="55">
        <f>SUMIFS('B0.5.GT2'!L:L,'B0.5.GT2'!A:A,'B0.SUM (tuần 0)'!$A797)</f>
        <v>0</v>
      </c>
      <c r="AD797" s="55">
        <f>SUMIFS('B0.4.OEM'!L:L,'B0.4.OEM'!A:A,'B0.SUM (tuần 0)'!$A797)</f>
        <v>0</v>
      </c>
      <c r="AE797" s="55"/>
      <c r="AF797" s="55">
        <f>SUMIFS('B0.8.Online'!L:L,'B0.8.Online'!A:A,'B0.SUM (tuần 0)'!$A797)</f>
        <v>0</v>
      </c>
      <c r="AG797" s="59">
        <f t="shared" si="69"/>
        <v>0</v>
      </c>
      <c r="AH797" s="60"/>
      <c r="AI797" s="60">
        <f>SUMIFS('B0.3.XK'!M:M,'B0.3.XK'!A:A,'B0.SUM (tuần 0)'!$A797)</f>
        <v>0</v>
      </c>
      <c r="AJ797" s="60"/>
      <c r="AK797" s="60">
        <f>SUMIFS('B0.5.GT2'!M:M,'B0.5.GT2'!A:A,'B0.SUM (tuần 0)'!$A797)</f>
        <v>0</v>
      </c>
      <c r="AL797" s="55">
        <f>SUMIFS('B0.4.OEM'!M:M,'B0.4.OEM'!A:A,'B0.SUM (tuần 0)'!$A797)</f>
        <v>0</v>
      </c>
      <c r="AM797" s="60"/>
      <c r="AN797" s="60">
        <f>SUMIFS('B0.8.Online'!M:M,'B0.8.Online'!A:A,'B0.SUM (tuần 0)'!$A797)</f>
        <v>0</v>
      </c>
      <c r="AO797" s="61"/>
      <c r="AP797" s="1">
        <f>SUMIFS('B1.SUM (tuần 4)'!$I:$I,'B1.SUM (tuần 4)'!$A:$A,'B0.SUM (tuần 0)'!$A797)</f>
        <v>0</v>
      </c>
      <c r="AQ797" s="62">
        <f t="shared" si="70"/>
        <v>0</v>
      </c>
    </row>
    <row r="798" spans="1:43" ht="13.5" customHeight="1">
      <c r="A798" s="68" t="s">
        <v>1259</v>
      </c>
      <c r="B798" s="52" t="s">
        <v>1260</v>
      </c>
      <c r="C798" s="52"/>
      <c r="D798" s="52" t="s">
        <v>1197</v>
      </c>
      <c r="E798" s="52"/>
      <c r="F798" s="52" t="s">
        <v>12</v>
      </c>
      <c r="G798" s="52"/>
      <c r="H798" s="52">
        <v>13992</v>
      </c>
      <c r="I798" s="56">
        <f t="shared" si="66"/>
        <v>0</v>
      </c>
      <c r="J798" s="55"/>
      <c r="K798" s="55">
        <f>SUMIFS('B0.3.XK'!J:J,'B0.3.XK'!A:A,'B0.SUM (tuần 0)'!$A798)</f>
        <v>0</v>
      </c>
      <c r="L798" s="55"/>
      <c r="M798" s="55">
        <f>SUMIFS('B0.5.GT2'!K:K,'B0.5.GT2'!A:A,'B0.SUM (tuần 0)'!$A798)</f>
        <v>0</v>
      </c>
      <c r="N798" s="55">
        <f>SUMIFS('B0.4.OEM'!J:J,'B0.4.OEM'!A:A,'B0.SUM (tuần 0)'!$A798)</f>
        <v>0</v>
      </c>
      <c r="O798" s="55"/>
      <c r="P798" s="55">
        <f>SUMIFS('B0.8.Online'!J:J,'B0.8.Online'!A:A,'B0.SUM (tuần 0)'!$A798)</f>
        <v>0</v>
      </c>
      <c r="Q798" s="57">
        <f t="shared" si="67"/>
        <v>0</v>
      </c>
      <c r="R798" s="55"/>
      <c r="S798" s="55">
        <f>SUMIFS('B0.3.XK'!K:K,'B0.3.XK'!A:A,'B0.SUM (tuần 0)'!$A798)</f>
        <v>0</v>
      </c>
      <c r="T798" s="55"/>
      <c r="U798" s="55">
        <f>SUMIFS('B0.5.GT2'!K:K,'B0.5.GT2'!A:A,'B0.SUM (tuần 0)'!$A798)</f>
        <v>0</v>
      </c>
      <c r="V798" s="55">
        <f>SUMIFS('B0.4.OEM'!K:K,'B0.4.OEM'!A:A,'B0.SUM (tuần 0)'!$A798)</f>
        <v>0</v>
      </c>
      <c r="W798" s="55"/>
      <c r="X798" s="55">
        <f>SUMIFS('B0.8.Online'!K:K,'B0.8.Online'!A:A,'B0.SUM (tuần 0)'!$A798)</f>
        <v>0</v>
      </c>
      <c r="Y798" s="58">
        <f t="shared" si="68"/>
        <v>0</v>
      </c>
      <c r="Z798" s="55"/>
      <c r="AA798" s="55">
        <f>SUMIFS('B0.3.XK'!L:L,'B0.3.XK'!A:A,'B0.SUM (tuần 0)'!$A798)</f>
        <v>0</v>
      </c>
      <c r="AB798" s="55"/>
      <c r="AC798" s="55">
        <f>SUMIFS('B0.5.GT2'!L:L,'B0.5.GT2'!A:A,'B0.SUM (tuần 0)'!$A798)</f>
        <v>0</v>
      </c>
      <c r="AD798" s="55">
        <f>SUMIFS('B0.4.OEM'!L:L,'B0.4.OEM'!A:A,'B0.SUM (tuần 0)'!$A798)</f>
        <v>0</v>
      </c>
      <c r="AE798" s="55"/>
      <c r="AF798" s="55">
        <f>SUMIFS('B0.8.Online'!L:L,'B0.8.Online'!A:A,'B0.SUM (tuần 0)'!$A798)</f>
        <v>0</v>
      </c>
      <c r="AG798" s="59">
        <f t="shared" si="69"/>
        <v>0</v>
      </c>
      <c r="AH798" s="60"/>
      <c r="AI798" s="60">
        <f>SUMIFS('B0.3.XK'!M:M,'B0.3.XK'!A:A,'B0.SUM (tuần 0)'!$A798)</f>
        <v>0</v>
      </c>
      <c r="AJ798" s="60"/>
      <c r="AK798" s="60">
        <f>SUMIFS('B0.5.GT2'!M:M,'B0.5.GT2'!A:A,'B0.SUM (tuần 0)'!$A798)</f>
        <v>0</v>
      </c>
      <c r="AL798" s="55">
        <f>SUMIFS('B0.4.OEM'!M:M,'B0.4.OEM'!A:A,'B0.SUM (tuần 0)'!$A798)</f>
        <v>0</v>
      </c>
      <c r="AM798" s="60"/>
      <c r="AN798" s="60">
        <f>SUMIFS('B0.8.Online'!M:M,'B0.8.Online'!A:A,'B0.SUM (tuần 0)'!$A798)</f>
        <v>0</v>
      </c>
      <c r="AO798" s="61"/>
      <c r="AP798" s="1">
        <f>SUMIFS('B1.SUM (tuần 4)'!$I:$I,'B1.SUM (tuần 4)'!$A:$A,'B0.SUM (tuần 0)'!$A798)</f>
        <v>0</v>
      </c>
      <c r="AQ798" s="62">
        <f t="shared" si="70"/>
        <v>0</v>
      </c>
    </row>
    <row r="799" spans="1:43" ht="13.5" customHeight="1">
      <c r="A799" s="68" t="s">
        <v>1261</v>
      </c>
      <c r="B799" s="52" t="s">
        <v>1262</v>
      </c>
      <c r="C799" s="52"/>
      <c r="D799" s="52" t="s">
        <v>1197</v>
      </c>
      <c r="E799" s="52"/>
      <c r="F799" s="52" t="s">
        <v>12</v>
      </c>
      <c r="G799" s="52"/>
      <c r="H799" s="52">
        <v>13992</v>
      </c>
      <c r="I799" s="56">
        <f t="shared" si="66"/>
        <v>0</v>
      </c>
      <c r="J799" s="55"/>
      <c r="K799" s="55">
        <f>SUMIFS('B0.3.XK'!J:J,'B0.3.XK'!A:A,'B0.SUM (tuần 0)'!$A799)</f>
        <v>0</v>
      </c>
      <c r="L799" s="55"/>
      <c r="M799" s="55">
        <f>SUMIFS('B0.5.GT2'!K:K,'B0.5.GT2'!A:A,'B0.SUM (tuần 0)'!$A799)</f>
        <v>0</v>
      </c>
      <c r="N799" s="55">
        <f>SUMIFS('B0.4.OEM'!J:J,'B0.4.OEM'!A:A,'B0.SUM (tuần 0)'!$A799)</f>
        <v>0</v>
      </c>
      <c r="O799" s="55"/>
      <c r="P799" s="55">
        <f>SUMIFS('B0.8.Online'!J:J,'B0.8.Online'!A:A,'B0.SUM (tuần 0)'!$A799)</f>
        <v>0</v>
      </c>
      <c r="Q799" s="57">
        <f t="shared" si="67"/>
        <v>0</v>
      </c>
      <c r="R799" s="55"/>
      <c r="S799" s="55">
        <f>SUMIFS('B0.3.XK'!K:K,'B0.3.XK'!A:A,'B0.SUM (tuần 0)'!$A799)</f>
        <v>0</v>
      </c>
      <c r="T799" s="55"/>
      <c r="U799" s="55">
        <f>SUMIFS('B0.5.GT2'!K:K,'B0.5.GT2'!A:A,'B0.SUM (tuần 0)'!$A799)</f>
        <v>0</v>
      </c>
      <c r="V799" s="55">
        <f>SUMIFS('B0.4.OEM'!K:K,'B0.4.OEM'!A:A,'B0.SUM (tuần 0)'!$A799)</f>
        <v>0</v>
      </c>
      <c r="W799" s="55"/>
      <c r="X799" s="55">
        <f>SUMIFS('B0.8.Online'!K:K,'B0.8.Online'!A:A,'B0.SUM (tuần 0)'!$A799)</f>
        <v>0</v>
      </c>
      <c r="Y799" s="58">
        <f t="shared" si="68"/>
        <v>0</v>
      </c>
      <c r="Z799" s="55"/>
      <c r="AA799" s="55">
        <f>SUMIFS('B0.3.XK'!L:L,'B0.3.XK'!A:A,'B0.SUM (tuần 0)'!$A799)</f>
        <v>0</v>
      </c>
      <c r="AB799" s="55"/>
      <c r="AC799" s="55">
        <f>SUMIFS('B0.5.GT2'!L:L,'B0.5.GT2'!A:A,'B0.SUM (tuần 0)'!$A799)</f>
        <v>0</v>
      </c>
      <c r="AD799" s="55">
        <f>SUMIFS('B0.4.OEM'!L:L,'B0.4.OEM'!A:A,'B0.SUM (tuần 0)'!$A799)</f>
        <v>0</v>
      </c>
      <c r="AE799" s="55"/>
      <c r="AF799" s="55">
        <f>SUMIFS('B0.8.Online'!L:L,'B0.8.Online'!A:A,'B0.SUM (tuần 0)'!$A799)</f>
        <v>0</v>
      </c>
      <c r="AG799" s="59">
        <f t="shared" si="69"/>
        <v>0</v>
      </c>
      <c r="AH799" s="60"/>
      <c r="AI799" s="60">
        <f>SUMIFS('B0.3.XK'!M:M,'B0.3.XK'!A:A,'B0.SUM (tuần 0)'!$A799)</f>
        <v>0</v>
      </c>
      <c r="AJ799" s="60"/>
      <c r="AK799" s="60">
        <f>SUMIFS('B0.5.GT2'!M:M,'B0.5.GT2'!A:A,'B0.SUM (tuần 0)'!$A799)</f>
        <v>0</v>
      </c>
      <c r="AL799" s="55">
        <f>SUMIFS('B0.4.OEM'!M:M,'B0.4.OEM'!A:A,'B0.SUM (tuần 0)'!$A799)</f>
        <v>0</v>
      </c>
      <c r="AM799" s="60"/>
      <c r="AN799" s="60">
        <f>SUMIFS('B0.8.Online'!M:M,'B0.8.Online'!A:A,'B0.SUM (tuần 0)'!$A799)</f>
        <v>0</v>
      </c>
      <c r="AO799" s="61"/>
      <c r="AP799" s="1">
        <f>SUMIFS('B1.SUM (tuần 4)'!$I:$I,'B1.SUM (tuần 4)'!$A:$A,'B0.SUM (tuần 0)'!$A799)</f>
        <v>0</v>
      </c>
      <c r="AQ799" s="62">
        <f t="shared" si="70"/>
        <v>0</v>
      </c>
    </row>
    <row r="800" spans="1:43" ht="13.5" customHeight="1">
      <c r="A800" s="68" t="s">
        <v>1263</v>
      </c>
      <c r="B800" s="52" t="s">
        <v>1264</v>
      </c>
      <c r="C800" s="52"/>
      <c r="D800" s="52" t="s">
        <v>1197</v>
      </c>
      <c r="E800" s="52"/>
      <c r="F800" s="52" t="s">
        <v>12</v>
      </c>
      <c r="G800" s="52"/>
      <c r="H800" s="52">
        <v>22000</v>
      </c>
      <c r="I800" s="56">
        <f t="shared" si="66"/>
        <v>0</v>
      </c>
      <c r="J800" s="55"/>
      <c r="K800" s="55">
        <f>SUMIFS('B0.3.XK'!J:J,'B0.3.XK'!A:A,'B0.SUM (tuần 0)'!$A800)</f>
        <v>0</v>
      </c>
      <c r="L800" s="55"/>
      <c r="M800" s="55">
        <f>SUMIFS('B0.5.GT2'!K:K,'B0.5.GT2'!A:A,'B0.SUM (tuần 0)'!$A800)</f>
        <v>0</v>
      </c>
      <c r="N800" s="55">
        <f>SUMIFS('B0.4.OEM'!J:J,'B0.4.OEM'!A:A,'B0.SUM (tuần 0)'!$A800)</f>
        <v>0</v>
      </c>
      <c r="O800" s="55"/>
      <c r="P800" s="55">
        <f>SUMIFS('B0.8.Online'!J:J,'B0.8.Online'!A:A,'B0.SUM (tuần 0)'!$A800)</f>
        <v>0</v>
      </c>
      <c r="Q800" s="57">
        <f t="shared" si="67"/>
        <v>0</v>
      </c>
      <c r="R800" s="55"/>
      <c r="S800" s="55">
        <f>SUMIFS('B0.3.XK'!K:K,'B0.3.XK'!A:A,'B0.SUM (tuần 0)'!$A800)</f>
        <v>0</v>
      </c>
      <c r="T800" s="55"/>
      <c r="U800" s="55">
        <f>SUMIFS('B0.5.GT2'!K:K,'B0.5.GT2'!A:A,'B0.SUM (tuần 0)'!$A800)</f>
        <v>0</v>
      </c>
      <c r="V800" s="55">
        <f>SUMIFS('B0.4.OEM'!K:K,'B0.4.OEM'!A:A,'B0.SUM (tuần 0)'!$A800)</f>
        <v>0</v>
      </c>
      <c r="W800" s="55"/>
      <c r="X800" s="55">
        <f>SUMIFS('B0.8.Online'!K:K,'B0.8.Online'!A:A,'B0.SUM (tuần 0)'!$A800)</f>
        <v>0</v>
      </c>
      <c r="Y800" s="58">
        <f t="shared" si="68"/>
        <v>0</v>
      </c>
      <c r="Z800" s="55"/>
      <c r="AA800" s="55">
        <f>SUMIFS('B0.3.XK'!L:L,'B0.3.XK'!A:A,'B0.SUM (tuần 0)'!$A800)</f>
        <v>0</v>
      </c>
      <c r="AB800" s="55"/>
      <c r="AC800" s="55">
        <f>SUMIFS('B0.5.GT2'!L:L,'B0.5.GT2'!A:A,'B0.SUM (tuần 0)'!$A800)</f>
        <v>0</v>
      </c>
      <c r="AD800" s="55">
        <f>SUMIFS('B0.4.OEM'!L:L,'B0.4.OEM'!A:A,'B0.SUM (tuần 0)'!$A800)</f>
        <v>0</v>
      </c>
      <c r="AE800" s="55"/>
      <c r="AF800" s="55">
        <f>SUMIFS('B0.8.Online'!L:L,'B0.8.Online'!A:A,'B0.SUM (tuần 0)'!$A800)</f>
        <v>0</v>
      </c>
      <c r="AG800" s="59">
        <f t="shared" si="69"/>
        <v>0</v>
      </c>
      <c r="AH800" s="60"/>
      <c r="AI800" s="60">
        <f>SUMIFS('B0.3.XK'!M:M,'B0.3.XK'!A:A,'B0.SUM (tuần 0)'!$A800)</f>
        <v>0</v>
      </c>
      <c r="AJ800" s="60"/>
      <c r="AK800" s="60">
        <f>SUMIFS('B0.5.GT2'!M:M,'B0.5.GT2'!A:A,'B0.SUM (tuần 0)'!$A800)</f>
        <v>0</v>
      </c>
      <c r="AL800" s="55">
        <f>SUMIFS('B0.4.OEM'!M:M,'B0.4.OEM'!A:A,'B0.SUM (tuần 0)'!$A800)</f>
        <v>0</v>
      </c>
      <c r="AM800" s="60"/>
      <c r="AN800" s="60">
        <f>SUMIFS('B0.8.Online'!M:M,'B0.8.Online'!A:A,'B0.SUM (tuần 0)'!$A800)</f>
        <v>0</v>
      </c>
      <c r="AO800" s="61"/>
      <c r="AP800" s="1">
        <f>SUMIFS('B1.SUM (tuần 4)'!$I:$I,'B1.SUM (tuần 4)'!$A:$A,'B0.SUM (tuần 0)'!$A800)</f>
        <v>0</v>
      </c>
      <c r="AQ800" s="62">
        <f t="shared" si="70"/>
        <v>0</v>
      </c>
    </row>
    <row r="801" spans="1:43" ht="13.5" customHeight="1">
      <c r="A801" s="68" t="s">
        <v>1265</v>
      </c>
      <c r="B801" s="52" t="s">
        <v>1266</v>
      </c>
      <c r="C801" s="52"/>
      <c r="D801" s="52" t="s">
        <v>1197</v>
      </c>
      <c r="E801" s="52"/>
      <c r="F801" s="52" t="s">
        <v>12</v>
      </c>
      <c r="G801" s="52"/>
      <c r="H801" s="52">
        <v>13992</v>
      </c>
      <c r="I801" s="56">
        <f t="shared" si="66"/>
        <v>0</v>
      </c>
      <c r="J801" s="55"/>
      <c r="K801" s="55">
        <f>SUMIFS('B0.3.XK'!J:J,'B0.3.XK'!A:A,'B0.SUM (tuần 0)'!$A801)</f>
        <v>0</v>
      </c>
      <c r="L801" s="55"/>
      <c r="M801" s="55">
        <f>SUMIFS('B0.5.GT2'!K:K,'B0.5.GT2'!A:A,'B0.SUM (tuần 0)'!$A801)</f>
        <v>0</v>
      </c>
      <c r="N801" s="55">
        <f>SUMIFS('B0.4.OEM'!J:J,'B0.4.OEM'!A:A,'B0.SUM (tuần 0)'!$A801)</f>
        <v>0</v>
      </c>
      <c r="O801" s="55"/>
      <c r="P801" s="55">
        <f>SUMIFS('B0.8.Online'!J:J,'B0.8.Online'!A:A,'B0.SUM (tuần 0)'!$A801)</f>
        <v>0</v>
      </c>
      <c r="Q801" s="57">
        <f t="shared" si="67"/>
        <v>0</v>
      </c>
      <c r="R801" s="55"/>
      <c r="S801" s="55">
        <f>SUMIFS('B0.3.XK'!K:K,'B0.3.XK'!A:A,'B0.SUM (tuần 0)'!$A801)</f>
        <v>0</v>
      </c>
      <c r="T801" s="55"/>
      <c r="U801" s="55">
        <f>SUMIFS('B0.5.GT2'!K:K,'B0.5.GT2'!A:A,'B0.SUM (tuần 0)'!$A801)</f>
        <v>0</v>
      </c>
      <c r="V801" s="55">
        <f>SUMIFS('B0.4.OEM'!K:K,'B0.4.OEM'!A:A,'B0.SUM (tuần 0)'!$A801)</f>
        <v>0</v>
      </c>
      <c r="W801" s="55"/>
      <c r="X801" s="55">
        <f>SUMIFS('B0.8.Online'!K:K,'B0.8.Online'!A:A,'B0.SUM (tuần 0)'!$A801)</f>
        <v>0</v>
      </c>
      <c r="Y801" s="58">
        <f t="shared" si="68"/>
        <v>0</v>
      </c>
      <c r="Z801" s="55"/>
      <c r="AA801" s="55">
        <f>SUMIFS('B0.3.XK'!L:L,'B0.3.XK'!A:A,'B0.SUM (tuần 0)'!$A801)</f>
        <v>0</v>
      </c>
      <c r="AB801" s="55"/>
      <c r="AC801" s="55">
        <f>SUMIFS('B0.5.GT2'!L:L,'B0.5.GT2'!A:A,'B0.SUM (tuần 0)'!$A801)</f>
        <v>0</v>
      </c>
      <c r="AD801" s="55">
        <f>SUMIFS('B0.4.OEM'!L:L,'B0.4.OEM'!A:A,'B0.SUM (tuần 0)'!$A801)</f>
        <v>0</v>
      </c>
      <c r="AE801" s="55"/>
      <c r="AF801" s="55">
        <f>SUMIFS('B0.8.Online'!L:L,'B0.8.Online'!A:A,'B0.SUM (tuần 0)'!$A801)</f>
        <v>0</v>
      </c>
      <c r="AG801" s="59">
        <f t="shared" si="69"/>
        <v>0</v>
      </c>
      <c r="AH801" s="60"/>
      <c r="AI801" s="60">
        <f>SUMIFS('B0.3.XK'!M:M,'B0.3.XK'!A:A,'B0.SUM (tuần 0)'!$A801)</f>
        <v>0</v>
      </c>
      <c r="AJ801" s="60"/>
      <c r="AK801" s="60">
        <f>SUMIFS('B0.5.GT2'!M:M,'B0.5.GT2'!A:A,'B0.SUM (tuần 0)'!$A801)</f>
        <v>0</v>
      </c>
      <c r="AL801" s="55">
        <f>SUMIFS('B0.4.OEM'!M:M,'B0.4.OEM'!A:A,'B0.SUM (tuần 0)'!$A801)</f>
        <v>0</v>
      </c>
      <c r="AM801" s="60"/>
      <c r="AN801" s="60"/>
      <c r="AO801" s="61"/>
      <c r="AP801" s="1">
        <f>SUMIFS('B1.SUM (tuần 4)'!$I:$I,'B1.SUM (tuần 4)'!$A:$A,'B0.SUM (tuần 0)'!$A801)</f>
        <v>0</v>
      </c>
      <c r="AQ801" s="62">
        <f t="shared" si="70"/>
        <v>0</v>
      </c>
    </row>
    <row r="802" spans="1:43" ht="13.5" customHeight="1">
      <c r="A802" s="68" t="s">
        <v>1267</v>
      </c>
      <c r="B802" s="52" t="s">
        <v>1268</v>
      </c>
      <c r="C802" s="52"/>
      <c r="D802" s="52" t="s">
        <v>1197</v>
      </c>
      <c r="E802" s="52"/>
      <c r="F802" s="52" t="s">
        <v>12</v>
      </c>
      <c r="G802" s="52"/>
      <c r="H802" s="52">
        <v>12496</v>
      </c>
      <c r="I802" s="56">
        <f t="shared" si="66"/>
        <v>0</v>
      </c>
      <c r="J802" s="55"/>
      <c r="K802" s="55">
        <f>SUMIFS('B0.3.XK'!J:J,'B0.3.XK'!A:A,'B0.SUM (tuần 0)'!$A802)</f>
        <v>0</v>
      </c>
      <c r="L802" s="55"/>
      <c r="M802" s="55">
        <f>SUMIFS('B0.5.GT2'!K:K,'B0.5.GT2'!A:A,'B0.SUM (tuần 0)'!$A802)</f>
        <v>0</v>
      </c>
      <c r="N802" s="55">
        <f>SUMIFS('B0.4.OEM'!J:J,'B0.4.OEM'!A:A,'B0.SUM (tuần 0)'!$A802)</f>
        <v>0</v>
      </c>
      <c r="O802" s="55"/>
      <c r="P802" s="55">
        <f>SUMIFS('B0.8.Online'!J:J,'B0.8.Online'!A:A,'B0.SUM (tuần 0)'!$A802)</f>
        <v>0</v>
      </c>
      <c r="Q802" s="57">
        <f t="shared" si="67"/>
        <v>0</v>
      </c>
      <c r="R802" s="55"/>
      <c r="S802" s="55">
        <f>SUMIFS('B0.3.XK'!K:K,'B0.3.XK'!A:A,'B0.SUM (tuần 0)'!$A802)</f>
        <v>0</v>
      </c>
      <c r="T802" s="55"/>
      <c r="U802" s="55">
        <f>SUMIFS('B0.5.GT2'!K:K,'B0.5.GT2'!A:A,'B0.SUM (tuần 0)'!$A802)</f>
        <v>0</v>
      </c>
      <c r="V802" s="55">
        <f>SUMIFS('B0.4.OEM'!K:K,'B0.4.OEM'!A:A,'B0.SUM (tuần 0)'!$A802)</f>
        <v>0</v>
      </c>
      <c r="W802" s="55"/>
      <c r="X802" s="55">
        <f>SUMIFS('B0.8.Online'!K:K,'B0.8.Online'!A:A,'B0.SUM (tuần 0)'!$A802)</f>
        <v>0</v>
      </c>
      <c r="Y802" s="58">
        <f t="shared" si="68"/>
        <v>0</v>
      </c>
      <c r="Z802" s="55"/>
      <c r="AA802" s="55">
        <f>SUMIFS('B0.3.XK'!L:L,'B0.3.XK'!A:A,'B0.SUM (tuần 0)'!$A802)</f>
        <v>0</v>
      </c>
      <c r="AB802" s="55"/>
      <c r="AC802" s="55">
        <f>SUMIFS('B0.5.GT2'!L:L,'B0.5.GT2'!A:A,'B0.SUM (tuần 0)'!$A802)</f>
        <v>0</v>
      </c>
      <c r="AD802" s="55">
        <f>SUMIFS('B0.4.OEM'!L:L,'B0.4.OEM'!A:A,'B0.SUM (tuần 0)'!$A802)</f>
        <v>0</v>
      </c>
      <c r="AE802" s="55"/>
      <c r="AF802" s="55">
        <f>SUMIFS('B0.8.Online'!L:L,'B0.8.Online'!A:A,'B0.SUM (tuần 0)'!$A802)</f>
        <v>0</v>
      </c>
      <c r="AG802" s="59">
        <f t="shared" si="69"/>
        <v>0</v>
      </c>
      <c r="AH802" s="60"/>
      <c r="AI802" s="60">
        <f>SUMIFS('B0.3.XK'!M:M,'B0.3.XK'!A:A,'B0.SUM (tuần 0)'!$A802)</f>
        <v>0</v>
      </c>
      <c r="AJ802" s="60"/>
      <c r="AK802" s="60">
        <f>SUMIFS('B0.5.GT2'!M:M,'B0.5.GT2'!A:A,'B0.SUM (tuần 0)'!$A802)</f>
        <v>0</v>
      </c>
      <c r="AL802" s="55">
        <f>SUMIFS('B0.4.OEM'!M:M,'B0.4.OEM'!A:A,'B0.SUM (tuần 0)'!$A802)</f>
        <v>0</v>
      </c>
      <c r="AM802" s="60"/>
      <c r="AN802" s="60"/>
      <c r="AO802" s="61"/>
      <c r="AP802" s="1">
        <f>SUMIFS('B1.SUM (tuần 4)'!$I:$I,'B1.SUM (tuần 4)'!$A:$A,'B0.SUM (tuần 0)'!$A802)</f>
        <v>0</v>
      </c>
      <c r="AQ802" s="62">
        <f t="shared" si="70"/>
        <v>0</v>
      </c>
    </row>
    <row r="803" spans="1:43" ht="13.5" customHeight="1">
      <c r="A803" s="68" t="s">
        <v>1269</v>
      </c>
      <c r="B803" s="52" t="s">
        <v>1270</v>
      </c>
      <c r="C803" s="52"/>
      <c r="D803" s="52" t="s">
        <v>1197</v>
      </c>
      <c r="E803" s="52"/>
      <c r="F803" s="52" t="s">
        <v>12</v>
      </c>
      <c r="G803" s="52"/>
      <c r="H803" s="52">
        <v>18997</v>
      </c>
      <c r="I803" s="56">
        <f t="shared" si="66"/>
        <v>0</v>
      </c>
      <c r="J803" s="55"/>
      <c r="K803" s="55">
        <f>SUMIFS('B0.3.XK'!J:J,'B0.3.XK'!A:A,'B0.SUM (tuần 0)'!$A803)</f>
        <v>0</v>
      </c>
      <c r="L803" s="55"/>
      <c r="M803" s="55">
        <f>SUMIFS('B0.5.GT2'!K:K,'B0.5.GT2'!A:A,'B0.SUM (tuần 0)'!$A803)</f>
        <v>0</v>
      </c>
      <c r="N803" s="55">
        <f>SUMIFS('B0.4.OEM'!J:J,'B0.4.OEM'!A:A,'B0.SUM (tuần 0)'!$A803)</f>
        <v>0</v>
      </c>
      <c r="O803" s="55"/>
      <c r="P803" s="55">
        <f>SUMIFS('B0.8.Online'!J:J,'B0.8.Online'!A:A,'B0.SUM (tuần 0)'!$A803)</f>
        <v>0</v>
      </c>
      <c r="Q803" s="57">
        <f t="shared" si="67"/>
        <v>0</v>
      </c>
      <c r="R803" s="55"/>
      <c r="S803" s="55">
        <f>SUMIFS('B0.3.XK'!K:K,'B0.3.XK'!A:A,'B0.SUM (tuần 0)'!$A803)</f>
        <v>0</v>
      </c>
      <c r="T803" s="55"/>
      <c r="U803" s="55">
        <f>SUMIFS('B0.5.GT2'!K:K,'B0.5.GT2'!A:A,'B0.SUM (tuần 0)'!$A803)</f>
        <v>0</v>
      </c>
      <c r="V803" s="55">
        <f>SUMIFS('B0.4.OEM'!K:K,'B0.4.OEM'!A:A,'B0.SUM (tuần 0)'!$A803)</f>
        <v>0</v>
      </c>
      <c r="W803" s="55"/>
      <c r="X803" s="55">
        <f>SUMIFS('B0.8.Online'!K:K,'B0.8.Online'!A:A,'B0.SUM (tuần 0)'!$A803)</f>
        <v>0</v>
      </c>
      <c r="Y803" s="58">
        <f t="shared" si="68"/>
        <v>0</v>
      </c>
      <c r="Z803" s="55"/>
      <c r="AA803" s="55">
        <f>SUMIFS('B0.3.XK'!L:L,'B0.3.XK'!A:A,'B0.SUM (tuần 0)'!$A803)</f>
        <v>0</v>
      </c>
      <c r="AB803" s="55"/>
      <c r="AC803" s="55">
        <f>SUMIFS('B0.5.GT2'!L:L,'B0.5.GT2'!A:A,'B0.SUM (tuần 0)'!$A803)</f>
        <v>0</v>
      </c>
      <c r="AD803" s="55">
        <f>SUMIFS('B0.4.OEM'!L:L,'B0.4.OEM'!A:A,'B0.SUM (tuần 0)'!$A803)</f>
        <v>0</v>
      </c>
      <c r="AE803" s="55"/>
      <c r="AF803" s="55">
        <f>SUMIFS('B0.8.Online'!L:L,'B0.8.Online'!A:A,'B0.SUM (tuần 0)'!$A803)</f>
        <v>0</v>
      </c>
      <c r="AG803" s="59">
        <f t="shared" si="69"/>
        <v>0</v>
      </c>
      <c r="AH803" s="60"/>
      <c r="AI803" s="60">
        <f>SUMIFS('B0.3.XK'!M:M,'B0.3.XK'!A:A,'B0.SUM (tuần 0)'!$A803)</f>
        <v>0</v>
      </c>
      <c r="AJ803" s="60"/>
      <c r="AK803" s="60">
        <f>SUMIFS('B0.5.GT2'!M:M,'B0.5.GT2'!A:A,'B0.SUM (tuần 0)'!$A803)</f>
        <v>0</v>
      </c>
      <c r="AL803" s="55">
        <f>SUMIFS('B0.4.OEM'!M:M,'B0.4.OEM'!A:A,'B0.SUM (tuần 0)'!$A803)</f>
        <v>0</v>
      </c>
      <c r="AM803" s="60"/>
      <c r="AN803" s="60"/>
      <c r="AO803" s="61"/>
      <c r="AP803" s="1">
        <f>SUMIFS('B1.SUM (tuần 4)'!$I:$I,'B1.SUM (tuần 4)'!$A:$A,'B0.SUM (tuần 0)'!$A803)</f>
        <v>0</v>
      </c>
      <c r="AQ803" s="62">
        <f t="shared" si="70"/>
        <v>0</v>
      </c>
    </row>
    <row r="804" spans="1:43" ht="13.5" customHeight="1">
      <c r="A804" s="68" t="s">
        <v>1271</v>
      </c>
      <c r="B804" s="52" t="s">
        <v>1272</v>
      </c>
      <c r="C804" s="52"/>
      <c r="D804" s="52" t="s">
        <v>1197</v>
      </c>
      <c r="E804" s="52"/>
      <c r="F804" s="52" t="s">
        <v>12</v>
      </c>
      <c r="G804" s="52"/>
      <c r="H804" s="52">
        <v>22000</v>
      </c>
      <c r="I804" s="56">
        <f t="shared" si="66"/>
        <v>0</v>
      </c>
      <c r="J804" s="55"/>
      <c r="K804" s="55">
        <f>SUMIFS('B0.3.XK'!J:J,'B0.3.XK'!A:A,'B0.SUM (tuần 0)'!$A804)</f>
        <v>0</v>
      </c>
      <c r="L804" s="55"/>
      <c r="M804" s="55">
        <f>SUMIFS('B0.5.GT2'!K:K,'B0.5.GT2'!A:A,'B0.SUM (tuần 0)'!$A804)</f>
        <v>0</v>
      </c>
      <c r="N804" s="55">
        <f>SUMIFS('B0.4.OEM'!J:J,'B0.4.OEM'!A:A,'B0.SUM (tuần 0)'!$A804)</f>
        <v>0</v>
      </c>
      <c r="O804" s="55"/>
      <c r="P804" s="55">
        <f>SUMIFS('B0.8.Online'!J:J,'B0.8.Online'!A:A,'B0.SUM (tuần 0)'!$A804)</f>
        <v>0</v>
      </c>
      <c r="Q804" s="57">
        <f t="shared" si="67"/>
        <v>0</v>
      </c>
      <c r="R804" s="55"/>
      <c r="S804" s="55">
        <f>SUMIFS('B0.3.XK'!K:K,'B0.3.XK'!A:A,'B0.SUM (tuần 0)'!$A804)</f>
        <v>0</v>
      </c>
      <c r="T804" s="55"/>
      <c r="U804" s="55">
        <f>SUMIFS('B0.5.GT2'!K:K,'B0.5.GT2'!A:A,'B0.SUM (tuần 0)'!$A804)</f>
        <v>0</v>
      </c>
      <c r="V804" s="55">
        <f>SUMIFS('B0.4.OEM'!K:K,'B0.4.OEM'!A:A,'B0.SUM (tuần 0)'!$A804)</f>
        <v>0</v>
      </c>
      <c r="W804" s="55"/>
      <c r="X804" s="55">
        <f>SUMIFS('B0.8.Online'!K:K,'B0.8.Online'!A:A,'B0.SUM (tuần 0)'!$A804)</f>
        <v>0</v>
      </c>
      <c r="Y804" s="58">
        <f t="shared" si="68"/>
        <v>0</v>
      </c>
      <c r="Z804" s="55"/>
      <c r="AA804" s="55">
        <f>SUMIFS('B0.3.XK'!L:L,'B0.3.XK'!A:A,'B0.SUM (tuần 0)'!$A804)</f>
        <v>0</v>
      </c>
      <c r="AB804" s="55"/>
      <c r="AC804" s="55">
        <f>SUMIFS('B0.5.GT2'!L:L,'B0.5.GT2'!A:A,'B0.SUM (tuần 0)'!$A804)</f>
        <v>0</v>
      </c>
      <c r="AD804" s="55">
        <f>SUMIFS('B0.4.OEM'!L:L,'B0.4.OEM'!A:A,'B0.SUM (tuần 0)'!$A804)</f>
        <v>0</v>
      </c>
      <c r="AE804" s="55"/>
      <c r="AF804" s="55">
        <f>SUMIFS('B0.8.Online'!L:L,'B0.8.Online'!A:A,'B0.SUM (tuần 0)'!$A804)</f>
        <v>0</v>
      </c>
      <c r="AG804" s="59">
        <f t="shared" si="69"/>
        <v>0</v>
      </c>
      <c r="AH804" s="60"/>
      <c r="AI804" s="60">
        <f>SUMIFS('B0.3.XK'!M:M,'B0.3.XK'!A:A,'B0.SUM (tuần 0)'!$A804)</f>
        <v>0</v>
      </c>
      <c r="AJ804" s="60"/>
      <c r="AK804" s="60">
        <f>SUMIFS('B0.5.GT2'!M:M,'B0.5.GT2'!A:A,'B0.SUM (tuần 0)'!$A804)</f>
        <v>0</v>
      </c>
      <c r="AL804" s="55">
        <f>SUMIFS('B0.4.OEM'!M:M,'B0.4.OEM'!A:A,'B0.SUM (tuần 0)'!$A804)</f>
        <v>0</v>
      </c>
      <c r="AM804" s="60"/>
      <c r="AN804" s="60"/>
      <c r="AO804" s="61"/>
      <c r="AP804" s="1">
        <f>SUMIFS('B1.SUM (tuần 4)'!$I:$I,'B1.SUM (tuần 4)'!$A:$A,'B0.SUM (tuần 0)'!$A804)</f>
        <v>0</v>
      </c>
      <c r="AQ804" s="62">
        <f t="shared" si="70"/>
        <v>0</v>
      </c>
    </row>
    <row r="805" spans="1:43" ht="13.5" customHeight="1">
      <c r="A805" s="68" t="s">
        <v>1273</v>
      </c>
      <c r="B805" s="52" t="s">
        <v>1274</v>
      </c>
      <c r="C805" s="52"/>
      <c r="D805" s="52" t="s">
        <v>1197</v>
      </c>
      <c r="E805" s="52"/>
      <c r="F805" s="52" t="s">
        <v>12</v>
      </c>
      <c r="G805" s="52"/>
      <c r="H805" s="52">
        <v>22000</v>
      </c>
      <c r="I805" s="56">
        <f t="shared" si="66"/>
        <v>0</v>
      </c>
      <c r="J805" s="55"/>
      <c r="K805" s="55">
        <f>SUMIFS('B0.3.XK'!J:J,'B0.3.XK'!A:A,'B0.SUM (tuần 0)'!$A805)</f>
        <v>0</v>
      </c>
      <c r="L805" s="55"/>
      <c r="M805" s="55">
        <f>SUMIFS('B0.5.GT2'!K:K,'B0.5.GT2'!A:A,'B0.SUM (tuần 0)'!$A805)</f>
        <v>0</v>
      </c>
      <c r="N805" s="55">
        <f>SUMIFS('B0.4.OEM'!J:J,'B0.4.OEM'!A:A,'B0.SUM (tuần 0)'!$A805)</f>
        <v>0</v>
      </c>
      <c r="O805" s="55"/>
      <c r="P805" s="55">
        <f>SUMIFS('B0.8.Online'!J:J,'B0.8.Online'!A:A,'B0.SUM (tuần 0)'!$A805)</f>
        <v>0</v>
      </c>
      <c r="Q805" s="57">
        <f t="shared" si="67"/>
        <v>0</v>
      </c>
      <c r="R805" s="55"/>
      <c r="S805" s="55">
        <f>SUMIFS('B0.3.XK'!K:K,'B0.3.XK'!A:A,'B0.SUM (tuần 0)'!$A805)</f>
        <v>0</v>
      </c>
      <c r="T805" s="55"/>
      <c r="U805" s="55">
        <f>SUMIFS('B0.5.GT2'!K:K,'B0.5.GT2'!A:A,'B0.SUM (tuần 0)'!$A805)</f>
        <v>0</v>
      </c>
      <c r="V805" s="55">
        <f>SUMIFS('B0.4.OEM'!K:K,'B0.4.OEM'!A:A,'B0.SUM (tuần 0)'!$A805)</f>
        <v>0</v>
      </c>
      <c r="W805" s="55"/>
      <c r="X805" s="55">
        <f>SUMIFS('B0.8.Online'!K:K,'B0.8.Online'!A:A,'B0.SUM (tuần 0)'!$A805)</f>
        <v>0</v>
      </c>
      <c r="Y805" s="58">
        <f t="shared" si="68"/>
        <v>0</v>
      </c>
      <c r="Z805" s="55"/>
      <c r="AA805" s="55">
        <f>SUMIFS('B0.3.XK'!L:L,'B0.3.XK'!A:A,'B0.SUM (tuần 0)'!$A805)</f>
        <v>0</v>
      </c>
      <c r="AB805" s="55"/>
      <c r="AC805" s="55">
        <f>SUMIFS('B0.5.GT2'!L:L,'B0.5.GT2'!A:A,'B0.SUM (tuần 0)'!$A805)</f>
        <v>0</v>
      </c>
      <c r="AD805" s="55">
        <f>SUMIFS('B0.4.OEM'!L:L,'B0.4.OEM'!A:A,'B0.SUM (tuần 0)'!$A805)</f>
        <v>0</v>
      </c>
      <c r="AE805" s="55"/>
      <c r="AF805" s="55">
        <f>SUMIFS('B0.8.Online'!L:L,'B0.8.Online'!A:A,'B0.SUM (tuần 0)'!$A805)</f>
        <v>0</v>
      </c>
      <c r="AG805" s="59">
        <f t="shared" si="69"/>
        <v>0</v>
      </c>
      <c r="AH805" s="60"/>
      <c r="AI805" s="60">
        <f>SUMIFS('B0.3.XK'!M:M,'B0.3.XK'!A:A,'B0.SUM (tuần 0)'!$A805)</f>
        <v>0</v>
      </c>
      <c r="AJ805" s="60"/>
      <c r="AK805" s="60">
        <f>SUMIFS('B0.5.GT2'!M:M,'B0.5.GT2'!A:A,'B0.SUM (tuần 0)'!$A805)</f>
        <v>0</v>
      </c>
      <c r="AL805" s="55">
        <f>SUMIFS('B0.4.OEM'!M:M,'B0.4.OEM'!A:A,'B0.SUM (tuần 0)'!$A805)</f>
        <v>0</v>
      </c>
      <c r="AM805" s="60"/>
      <c r="AN805" s="60"/>
      <c r="AO805" s="61"/>
      <c r="AP805" s="1">
        <f>SUMIFS('B1.SUM (tuần 4)'!$I:$I,'B1.SUM (tuần 4)'!$A:$A,'B0.SUM (tuần 0)'!$A805)</f>
        <v>0</v>
      </c>
      <c r="AQ805" s="62">
        <f t="shared" si="70"/>
        <v>0</v>
      </c>
    </row>
    <row r="806" spans="1:43" ht="13.5" customHeight="1">
      <c r="A806" s="68" t="s">
        <v>1275</v>
      </c>
      <c r="B806" s="52" t="s">
        <v>1276</v>
      </c>
      <c r="C806" s="52"/>
      <c r="D806" s="52" t="s">
        <v>1197</v>
      </c>
      <c r="E806" s="52"/>
      <c r="F806" s="52" t="s">
        <v>12</v>
      </c>
      <c r="G806" s="52"/>
      <c r="H806" s="52">
        <v>15404</v>
      </c>
      <c r="I806" s="56">
        <f t="shared" si="66"/>
        <v>10000</v>
      </c>
      <c r="J806" s="55"/>
      <c r="K806" s="55">
        <f>SUMIFS('B0.3.XK'!J:J,'B0.3.XK'!A:A,'B0.SUM (tuần 0)'!$A806)</f>
        <v>0</v>
      </c>
      <c r="L806" s="55"/>
      <c r="M806" s="55">
        <f>SUMIFS('B0.5.GT2'!K:K,'B0.5.GT2'!A:A,'B0.SUM (tuần 0)'!$A806)</f>
        <v>0</v>
      </c>
      <c r="N806" s="55">
        <f>SUMIFS('B0.4.OEM'!J:J,'B0.4.OEM'!A:A,'B0.SUM (tuần 0)'!$A806)</f>
        <v>10000</v>
      </c>
      <c r="O806" s="55"/>
      <c r="P806" s="55">
        <f>SUMIFS('B0.8.Online'!J:J,'B0.8.Online'!A:A,'B0.SUM (tuần 0)'!$A806)</f>
        <v>0</v>
      </c>
      <c r="Q806" s="57">
        <f t="shared" si="67"/>
        <v>10000</v>
      </c>
      <c r="R806" s="55"/>
      <c r="S806" s="55">
        <f>SUMIFS('B0.3.XK'!K:K,'B0.3.XK'!A:A,'B0.SUM (tuần 0)'!$A806)</f>
        <v>0</v>
      </c>
      <c r="T806" s="55"/>
      <c r="U806" s="55">
        <f>SUMIFS('B0.5.GT2'!K:K,'B0.5.GT2'!A:A,'B0.SUM (tuần 0)'!$A806)</f>
        <v>0</v>
      </c>
      <c r="V806" s="55">
        <f>SUMIFS('B0.4.OEM'!K:K,'B0.4.OEM'!A:A,'B0.SUM (tuần 0)'!$A806)</f>
        <v>10000</v>
      </c>
      <c r="W806" s="55"/>
      <c r="X806" s="55">
        <f>SUMIFS('B0.8.Online'!K:K,'B0.8.Online'!A:A,'B0.SUM (tuần 0)'!$A806)</f>
        <v>0</v>
      </c>
      <c r="Y806" s="58">
        <f t="shared" si="68"/>
        <v>10000</v>
      </c>
      <c r="Z806" s="55"/>
      <c r="AA806" s="55">
        <f>SUMIFS('B0.3.XK'!L:L,'B0.3.XK'!A:A,'B0.SUM (tuần 0)'!$A806)</f>
        <v>0</v>
      </c>
      <c r="AB806" s="55"/>
      <c r="AC806" s="55">
        <f>SUMIFS('B0.5.GT2'!L:L,'B0.5.GT2'!A:A,'B0.SUM (tuần 0)'!$A806)</f>
        <v>0</v>
      </c>
      <c r="AD806" s="55">
        <f>SUMIFS('B0.4.OEM'!L:L,'B0.4.OEM'!A:A,'B0.SUM (tuần 0)'!$A806)</f>
        <v>10000</v>
      </c>
      <c r="AE806" s="55"/>
      <c r="AF806" s="55">
        <f>SUMIFS('B0.8.Online'!L:L,'B0.8.Online'!A:A,'B0.SUM (tuần 0)'!$A806)</f>
        <v>0</v>
      </c>
      <c r="AG806" s="59">
        <f t="shared" si="69"/>
        <v>10000</v>
      </c>
      <c r="AH806" s="60"/>
      <c r="AI806" s="60">
        <f>SUMIFS('B0.3.XK'!M:M,'B0.3.XK'!A:A,'B0.SUM (tuần 0)'!$A806)</f>
        <v>0</v>
      </c>
      <c r="AJ806" s="60"/>
      <c r="AK806" s="60">
        <f>SUMIFS('B0.5.GT2'!M:M,'B0.5.GT2'!A:A,'B0.SUM (tuần 0)'!$A806)</f>
        <v>0</v>
      </c>
      <c r="AL806" s="55">
        <f>SUMIFS('B0.4.OEM'!M:M,'B0.4.OEM'!A:A,'B0.SUM (tuần 0)'!$A806)</f>
        <v>10000</v>
      </c>
      <c r="AM806" s="60"/>
      <c r="AN806" s="60"/>
      <c r="AO806" s="61"/>
      <c r="AP806" s="1">
        <f>SUMIFS('B1.SUM (tuần 4)'!$I:$I,'B1.SUM (tuần 4)'!$A:$A,'B0.SUM (tuần 0)'!$A806)</f>
        <v>0</v>
      </c>
      <c r="AQ806" s="62">
        <f t="shared" si="70"/>
        <v>10000</v>
      </c>
    </row>
    <row r="807" spans="1:43" ht="13.5" customHeight="1">
      <c r="A807" s="68" t="s">
        <v>1277</v>
      </c>
      <c r="B807" s="52" t="s">
        <v>1278</v>
      </c>
      <c r="C807" s="52"/>
      <c r="D807" s="52" t="s">
        <v>1197</v>
      </c>
      <c r="E807" s="52"/>
      <c r="F807" s="52" t="s">
        <v>12</v>
      </c>
      <c r="G807" s="52"/>
      <c r="H807" s="52">
        <v>22000</v>
      </c>
      <c r="I807" s="56">
        <f t="shared" si="66"/>
        <v>0</v>
      </c>
      <c r="J807" s="55"/>
      <c r="K807" s="55">
        <f>SUMIFS('B0.3.XK'!J:J,'B0.3.XK'!A:A,'B0.SUM (tuần 0)'!$A807)</f>
        <v>0</v>
      </c>
      <c r="L807" s="55"/>
      <c r="M807" s="55">
        <f>SUMIFS('B0.5.GT2'!K:K,'B0.5.GT2'!A:A,'B0.SUM (tuần 0)'!$A807)</f>
        <v>0</v>
      </c>
      <c r="N807" s="55">
        <f>SUMIFS('B0.4.OEM'!J:J,'B0.4.OEM'!A:A,'B0.SUM (tuần 0)'!$A807)</f>
        <v>0</v>
      </c>
      <c r="O807" s="55"/>
      <c r="P807" s="55">
        <f>SUMIFS('B0.8.Online'!J:J,'B0.8.Online'!A:A,'B0.SUM (tuần 0)'!$A807)</f>
        <v>0</v>
      </c>
      <c r="Q807" s="57">
        <f t="shared" si="67"/>
        <v>0</v>
      </c>
      <c r="R807" s="55"/>
      <c r="S807" s="55">
        <f>SUMIFS('B0.3.XK'!K:K,'B0.3.XK'!A:A,'B0.SUM (tuần 0)'!$A807)</f>
        <v>0</v>
      </c>
      <c r="T807" s="55"/>
      <c r="U807" s="55">
        <f>SUMIFS('B0.5.GT2'!K:K,'B0.5.GT2'!A:A,'B0.SUM (tuần 0)'!$A807)</f>
        <v>0</v>
      </c>
      <c r="V807" s="55">
        <f>SUMIFS('B0.4.OEM'!K:K,'B0.4.OEM'!A:A,'B0.SUM (tuần 0)'!$A807)</f>
        <v>0</v>
      </c>
      <c r="W807" s="55"/>
      <c r="X807" s="55">
        <f>SUMIFS('B0.8.Online'!K:K,'B0.8.Online'!A:A,'B0.SUM (tuần 0)'!$A807)</f>
        <v>0</v>
      </c>
      <c r="Y807" s="58">
        <f t="shared" si="68"/>
        <v>0</v>
      </c>
      <c r="Z807" s="55"/>
      <c r="AA807" s="55">
        <f>SUMIFS('B0.3.XK'!L:L,'B0.3.XK'!A:A,'B0.SUM (tuần 0)'!$A807)</f>
        <v>0</v>
      </c>
      <c r="AB807" s="55"/>
      <c r="AC807" s="55">
        <f>SUMIFS('B0.5.GT2'!L:L,'B0.5.GT2'!A:A,'B0.SUM (tuần 0)'!$A807)</f>
        <v>0</v>
      </c>
      <c r="AD807" s="55">
        <f>SUMIFS('B0.4.OEM'!L:L,'B0.4.OEM'!A:A,'B0.SUM (tuần 0)'!$A807)</f>
        <v>0</v>
      </c>
      <c r="AE807" s="55"/>
      <c r="AF807" s="55">
        <f>SUMIFS('B0.8.Online'!L:L,'B0.8.Online'!A:A,'B0.SUM (tuần 0)'!$A807)</f>
        <v>0</v>
      </c>
      <c r="AG807" s="59">
        <f t="shared" si="69"/>
        <v>0</v>
      </c>
      <c r="AH807" s="60"/>
      <c r="AI807" s="60">
        <f>SUMIFS('B0.3.XK'!M:M,'B0.3.XK'!A:A,'B0.SUM (tuần 0)'!$A807)</f>
        <v>0</v>
      </c>
      <c r="AJ807" s="60"/>
      <c r="AK807" s="60">
        <f>SUMIFS('B0.5.GT2'!M:M,'B0.5.GT2'!A:A,'B0.SUM (tuần 0)'!$A807)</f>
        <v>0</v>
      </c>
      <c r="AL807" s="55">
        <f>SUMIFS('B0.4.OEM'!M:M,'B0.4.OEM'!A:A,'B0.SUM (tuần 0)'!$A807)</f>
        <v>0</v>
      </c>
      <c r="AM807" s="60"/>
      <c r="AN807" s="60"/>
      <c r="AO807" s="61"/>
      <c r="AP807" s="1">
        <f>SUMIFS('B1.SUM (tuần 4)'!$I:$I,'B1.SUM (tuần 4)'!$A:$A,'B0.SUM (tuần 0)'!$A807)</f>
        <v>0</v>
      </c>
      <c r="AQ807" s="62">
        <f t="shared" si="70"/>
        <v>0</v>
      </c>
    </row>
    <row r="808" spans="1:43" ht="13.5" customHeight="1">
      <c r="A808" s="68" t="s">
        <v>1279</v>
      </c>
      <c r="B808" s="52" t="s">
        <v>1280</v>
      </c>
      <c r="C808" s="52"/>
      <c r="D808" s="52" t="s">
        <v>1197</v>
      </c>
      <c r="E808" s="52"/>
      <c r="F808" s="52" t="s">
        <v>12</v>
      </c>
      <c r="G808" s="52"/>
      <c r="H808" s="52">
        <v>22000</v>
      </c>
      <c r="I808" s="56">
        <f t="shared" si="66"/>
        <v>0</v>
      </c>
      <c r="J808" s="55"/>
      <c r="K808" s="55">
        <f>SUMIFS('B0.3.XK'!J:J,'B0.3.XK'!A:A,'B0.SUM (tuần 0)'!$A808)</f>
        <v>0</v>
      </c>
      <c r="L808" s="55"/>
      <c r="M808" s="55">
        <f>SUMIFS('B0.5.GT2'!K:K,'B0.5.GT2'!A:A,'B0.SUM (tuần 0)'!$A808)</f>
        <v>0</v>
      </c>
      <c r="N808" s="55">
        <f>SUMIFS('B0.4.OEM'!J:J,'B0.4.OEM'!A:A,'B0.SUM (tuần 0)'!$A808)</f>
        <v>0</v>
      </c>
      <c r="O808" s="55"/>
      <c r="P808" s="55">
        <f>SUMIFS('B0.8.Online'!J:J,'B0.8.Online'!A:A,'B0.SUM (tuần 0)'!$A808)</f>
        <v>0</v>
      </c>
      <c r="Q808" s="57">
        <f t="shared" si="67"/>
        <v>0</v>
      </c>
      <c r="R808" s="55"/>
      <c r="S808" s="55">
        <f>SUMIFS('B0.3.XK'!K:K,'B0.3.XK'!A:A,'B0.SUM (tuần 0)'!$A808)</f>
        <v>0</v>
      </c>
      <c r="T808" s="55"/>
      <c r="U808" s="55">
        <f>SUMIFS('B0.5.GT2'!K:K,'B0.5.GT2'!A:A,'B0.SUM (tuần 0)'!$A808)</f>
        <v>0</v>
      </c>
      <c r="V808" s="55">
        <f>SUMIFS('B0.4.OEM'!K:K,'B0.4.OEM'!A:A,'B0.SUM (tuần 0)'!$A808)</f>
        <v>0</v>
      </c>
      <c r="W808" s="55"/>
      <c r="X808" s="55">
        <f>SUMIFS('B0.8.Online'!K:K,'B0.8.Online'!A:A,'B0.SUM (tuần 0)'!$A808)</f>
        <v>0</v>
      </c>
      <c r="Y808" s="58">
        <f t="shared" si="68"/>
        <v>0</v>
      </c>
      <c r="Z808" s="55"/>
      <c r="AA808" s="55">
        <f>SUMIFS('B0.3.XK'!L:L,'B0.3.XK'!A:A,'B0.SUM (tuần 0)'!$A808)</f>
        <v>0</v>
      </c>
      <c r="AB808" s="55"/>
      <c r="AC808" s="55">
        <f>SUMIFS('B0.5.GT2'!L:L,'B0.5.GT2'!A:A,'B0.SUM (tuần 0)'!$A808)</f>
        <v>0</v>
      </c>
      <c r="AD808" s="55">
        <f>SUMIFS('B0.4.OEM'!L:L,'B0.4.OEM'!A:A,'B0.SUM (tuần 0)'!$A808)</f>
        <v>0</v>
      </c>
      <c r="AE808" s="55"/>
      <c r="AF808" s="55">
        <f>SUMIFS('B0.8.Online'!L:L,'B0.8.Online'!A:A,'B0.SUM (tuần 0)'!$A808)</f>
        <v>0</v>
      </c>
      <c r="AG808" s="59">
        <f t="shared" si="69"/>
        <v>0</v>
      </c>
      <c r="AH808" s="60"/>
      <c r="AI808" s="60">
        <f>SUMIFS('B0.3.XK'!M:M,'B0.3.XK'!A:A,'B0.SUM (tuần 0)'!$A808)</f>
        <v>0</v>
      </c>
      <c r="AJ808" s="60"/>
      <c r="AK808" s="60">
        <f>SUMIFS('B0.5.GT2'!M:M,'B0.5.GT2'!A:A,'B0.SUM (tuần 0)'!$A808)</f>
        <v>0</v>
      </c>
      <c r="AL808" s="55">
        <f>SUMIFS('B0.4.OEM'!M:M,'B0.4.OEM'!A:A,'B0.SUM (tuần 0)'!$A808)</f>
        <v>0</v>
      </c>
      <c r="AM808" s="60"/>
      <c r="AN808" s="60"/>
      <c r="AO808" s="61"/>
      <c r="AP808" s="1">
        <f>SUMIFS('B1.SUM (tuần 4)'!$I:$I,'B1.SUM (tuần 4)'!$A:$A,'B0.SUM (tuần 0)'!$A808)</f>
        <v>0</v>
      </c>
      <c r="AQ808" s="62">
        <f t="shared" si="70"/>
        <v>0</v>
      </c>
    </row>
    <row r="809" spans="1:43" ht="13.5" customHeight="1">
      <c r="A809" s="68" t="s">
        <v>1281</v>
      </c>
      <c r="B809" s="52" t="s">
        <v>1282</v>
      </c>
      <c r="C809" s="52"/>
      <c r="D809" s="52" t="s">
        <v>1197</v>
      </c>
      <c r="E809" s="52"/>
      <c r="F809" s="52" t="s">
        <v>12</v>
      </c>
      <c r="G809" s="52"/>
      <c r="H809" s="52">
        <v>17000</v>
      </c>
      <c r="I809" s="56">
        <f t="shared" si="66"/>
        <v>0</v>
      </c>
      <c r="J809" s="55"/>
      <c r="K809" s="55">
        <f>SUMIFS('B0.3.XK'!J:J,'B0.3.XK'!A:A,'B0.SUM (tuần 0)'!$A809)</f>
        <v>0</v>
      </c>
      <c r="L809" s="55"/>
      <c r="M809" s="55">
        <f>SUMIFS('B0.5.GT2'!K:K,'B0.5.GT2'!A:A,'B0.SUM (tuần 0)'!$A809)</f>
        <v>0</v>
      </c>
      <c r="N809" s="55">
        <f>SUMIFS('B0.4.OEM'!J:J,'B0.4.OEM'!A:A,'B0.SUM (tuần 0)'!$A809)</f>
        <v>0</v>
      </c>
      <c r="O809" s="55"/>
      <c r="P809" s="55">
        <f>SUMIFS('B0.8.Online'!J:J,'B0.8.Online'!A:A,'B0.SUM (tuần 0)'!$A809)</f>
        <v>0</v>
      </c>
      <c r="Q809" s="57">
        <f t="shared" si="67"/>
        <v>0</v>
      </c>
      <c r="R809" s="55"/>
      <c r="S809" s="55">
        <f>SUMIFS('B0.3.XK'!K:K,'B0.3.XK'!A:A,'B0.SUM (tuần 0)'!$A809)</f>
        <v>0</v>
      </c>
      <c r="T809" s="55"/>
      <c r="U809" s="55">
        <f>SUMIFS('B0.5.GT2'!K:K,'B0.5.GT2'!A:A,'B0.SUM (tuần 0)'!$A809)</f>
        <v>0</v>
      </c>
      <c r="V809" s="55">
        <f>SUMIFS('B0.4.OEM'!K:K,'B0.4.OEM'!A:A,'B0.SUM (tuần 0)'!$A809)</f>
        <v>0</v>
      </c>
      <c r="W809" s="55"/>
      <c r="X809" s="55">
        <f>SUMIFS('B0.8.Online'!K:K,'B0.8.Online'!A:A,'B0.SUM (tuần 0)'!$A809)</f>
        <v>0</v>
      </c>
      <c r="Y809" s="58">
        <f t="shared" si="68"/>
        <v>0</v>
      </c>
      <c r="Z809" s="55"/>
      <c r="AA809" s="55">
        <f>SUMIFS('B0.3.XK'!L:L,'B0.3.XK'!A:A,'B0.SUM (tuần 0)'!$A809)</f>
        <v>0</v>
      </c>
      <c r="AB809" s="55"/>
      <c r="AC809" s="55">
        <f>SUMIFS('B0.5.GT2'!L:L,'B0.5.GT2'!A:A,'B0.SUM (tuần 0)'!$A809)</f>
        <v>0</v>
      </c>
      <c r="AD809" s="55">
        <f>SUMIFS('B0.4.OEM'!L:L,'B0.4.OEM'!A:A,'B0.SUM (tuần 0)'!$A809)</f>
        <v>0</v>
      </c>
      <c r="AE809" s="55"/>
      <c r="AF809" s="55">
        <f>SUMIFS('B0.8.Online'!L:L,'B0.8.Online'!A:A,'B0.SUM (tuần 0)'!$A809)</f>
        <v>0</v>
      </c>
      <c r="AG809" s="59">
        <f t="shared" si="69"/>
        <v>0</v>
      </c>
      <c r="AH809" s="60"/>
      <c r="AI809" s="60">
        <f>SUMIFS('B0.3.XK'!M:M,'B0.3.XK'!A:A,'B0.SUM (tuần 0)'!$A809)</f>
        <v>0</v>
      </c>
      <c r="AJ809" s="60"/>
      <c r="AK809" s="60">
        <f>SUMIFS('B0.5.GT2'!M:M,'B0.5.GT2'!A:A,'B0.SUM (tuần 0)'!$A809)</f>
        <v>0</v>
      </c>
      <c r="AL809" s="55">
        <f>SUMIFS('B0.4.OEM'!M:M,'B0.4.OEM'!A:A,'B0.SUM (tuần 0)'!$A809)</f>
        <v>0</v>
      </c>
      <c r="AM809" s="60"/>
      <c r="AN809" s="60"/>
      <c r="AO809" s="61"/>
      <c r="AP809" s="1">
        <f>SUMIFS('B1.SUM (tuần 4)'!$I:$I,'B1.SUM (tuần 4)'!$A:$A,'B0.SUM (tuần 0)'!$A809)</f>
        <v>0</v>
      </c>
      <c r="AQ809" s="62">
        <f t="shared" si="70"/>
        <v>0</v>
      </c>
    </row>
    <row r="810" spans="1:43" ht="13.5" customHeight="1">
      <c r="A810" s="68" t="s">
        <v>1283</v>
      </c>
      <c r="B810" s="52" t="s">
        <v>1284</v>
      </c>
      <c r="C810" s="52"/>
      <c r="D810" s="52" t="s">
        <v>1197</v>
      </c>
      <c r="E810" s="52"/>
      <c r="F810" s="52" t="s">
        <v>12</v>
      </c>
      <c r="G810" s="52"/>
      <c r="H810" s="52">
        <v>17000</v>
      </c>
      <c r="I810" s="56">
        <f t="shared" si="66"/>
        <v>0</v>
      </c>
      <c r="J810" s="55"/>
      <c r="K810" s="55">
        <f>SUMIFS('B0.3.XK'!J:J,'B0.3.XK'!A:A,'B0.SUM (tuần 0)'!$A810)</f>
        <v>0</v>
      </c>
      <c r="L810" s="55"/>
      <c r="M810" s="55">
        <f>SUMIFS('B0.5.GT2'!K:K,'B0.5.GT2'!A:A,'B0.SUM (tuần 0)'!$A810)</f>
        <v>0</v>
      </c>
      <c r="N810" s="55">
        <f>SUMIFS('B0.4.OEM'!J:J,'B0.4.OEM'!A:A,'B0.SUM (tuần 0)'!$A810)</f>
        <v>0</v>
      </c>
      <c r="O810" s="55"/>
      <c r="P810" s="55">
        <f>SUMIFS('B0.8.Online'!J:J,'B0.8.Online'!A:A,'B0.SUM (tuần 0)'!$A810)</f>
        <v>0</v>
      </c>
      <c r="Q810" s="57">
        <f t="shared" si="67"/>
        <v>0</v>
      </c>
      <c r="R810" s="55"/>
      <c r="S810" s="55">
        <f>SUMIFS('B0.3.XK'!K:K,'B0.3.XK'!A:A,'B0.SUM (tuần 0)'!$A810)</f>
        <v>0</v>
      </c>
      <c r="T810" s="55"/>
      <c r="U810" s="55">
        <f>SUMIFS('B0.5.GT2'!K:K,'B0.5.GT2'!A:A,'B0.SUM (tuần 0)'!$A810)</f>
        <v>0</v>
      </c>
      <c r="V810" s="55">
        <f>SUMIFS('B0.4.OEM'!K:K,'B0.4.OEM'!A:A,'B0.SUM (tuần 0)'!$A810)</f>
        <v>0</v>
      </c>
      <c r="W810" s="55"/>
      <c r="X810" s="55">
        <f>SUMIFS('B0.8.Online'!K:K,'B0.8.Online'!A:A,'B0.SUM (tuần 0)'!$A810)</f>
        <v>0</v>
      </c>
      <c r="Y810" s="58">
        <f t="shared" si="68"/>
        <v>0</v>
      </c>
      <c r="Z810" s="55"/>
      <c r="AA810" s="55">
        <f>SUMIFS('B0.3.XK'!L:L,'B0.3.XK'!A:A,'B0.SUM (tuần 0)'!$A810)</f>
        <v>0</v>
      </c>
      <c r="AB810" s="55"/>
      <c r="AC810" s="55">
        <f>SUMIFS('B0.5.GT2'!L:L,'B0.5.GT2'!A:A,'B0.SUM (tuần 0)'!$A810)</f>
        <v>0</v>
      </c>
      <c r="AD810" s="55">
        <f>SUMIFS('B0.4.OEM'!L:L,'B0.4.OEM'!A:A,'B0.SUM (tuần 0)'!$A810)</f>
        <v>0</v>
      </c>
      <c r="AE810" s="55"/>
      <c r="AF810" s="55">
        <f>SUMIFS('B0.8.Online'!L:L,'B0.8.Online'!A:A,'B0.SUM (tuần 0)'!$A810)</f>
        <v>0</v>
      </c>
      <c r="AG810" s="59">
        <f t="shared" si="69"/>
        <v>0</v>
      </c>
      <c r="AH810" s="60"/>
      <c r="AI810" s="60">
        <f>SUMIFS('B0.3.XK'!M:M,'B0.3.XK'!A:A,'B0.SUM (tuần 0)'!$A810)</f>
        <v>0</v>
      </c>
      <c r="AJ810" s="60"/>
      <c r="AK810" s="60">
        <f>SUMIFS('B0.5.GT2'!M:M,'B0.5.GT2'!A:A,'B0.SUM (tuần 0)'!$A810)</f>
        <v>0</v>
      </c>
      <c r="AL810" s="55">
        <f>SUMIFS('B0.4.OEM'!M:M,'B0.4.OEM'!A:A,'B0.SUM (tuần 0)'!$A810)</f>
        <v>0</v>
      </c>
      <c r="AM810" s="60"/>
      <c r="AN810" s="60"/>
      <c r="AO810" s="61"/>
      <c r="AP810" s="1">
        <f>SUMIFS('B1.SUM (tuần 4)'!$I:$I,'B1.SUM (tuần 4)'!$A:$A,'B0.SUM (tuần 0)'!$A810)</f>
        <v>0</v>
      </c>
      <c r="AQ810" s="62">
        <f t="shared" si="70"/>
        <v>0</v>
      </c>
    </row>
    <row r="811" spans="1:43" ht="13.5" customHeight="1">
      <c r="A811" s="68" t="s">
        <v>1285</v>
      </c>
      <c r="B811" s="52" t="s">
        <v>1286</v>
      </c>
      <c r="C811" s="52"/>
      <c r="D811" s="52" t="s">
        <v>1197</v>
      </c>
      <c r="E811" s="52"/>
      <c r="F811" s="52" t="s">
        <v>12</v>
      </c>
      <c r="G811" s="52"/>
      <c r="H811" s="52">
        <v>17000</v>
      </c>
      <c r="I811" s="56">
        <f t="shared" si="66"/>
        <v>0</v>
      </c>
      <c r="J811" s="55"/>
      <c r="K811" s="55">
        <f>SUMIFS('B0.3.XK'!J:J,'B0.3.XK'!A:A,'B0.SUM (tuần 0)'!$A811)</f>
        <v>0</v>
      </c>
      <c r="L811" s="55"/>
      <c r="M811" s="55">
        <f>SUMIFS('B0.5.GT2'!K:K,'B0.5.GT2'!A:A,'B0.SUM (tuần 0)'!$A811)</f>
        <v>0</v>
      </c>
      <c r="N811" s="55">
        <f>SUMIFS('B0.4.OEM'!J:J,'B0.4.OEM'!A:A,'B0.SUM (tuần 0)'!$A811)</f>
        <v>0</v>
      </c>
      <c r="O811" s="55"/>
      <c r="P811" s="55">
        <f>SUMIFS('B0.8.Online'!J:J,'B0.8.Online'!A:A,'B0.SUM (tuần 0)'!$A811)</f>
        <v>0</v>
      </c>
      <c r="Q811" s="57">
        <f t="shared" si="67"/>
        <v>0</v>
      </c>
      <c r="R811" s="55"/>
      <c r="S811" s="55">
        <f>SUMIFS('B0.3.XK'!K:K,'B0.3.XK'!A:A,'B0.SUM (tuần 0)'!$A811)</f>
        <v>0</v>
      </c>
      <c r="T811" s="55"/>
      <c r="U811" s="55">
        <f>SUMIFS('B0.5.GT2'!K:K,'B0.5.GT2'!A:A,'B0.SUM (tuần 0)'!$A811)</f>
        <v>0</v>
      </c>
      <c r="V811" s="55">
        <f>SUMIFS('B0.4.OEM'!K:K,'B0.4.OEM'!A:A,'B0.SUM (tuần 0)'!$A811)</f>
        <v>0</v>
      </c>
      <c r="W811" s="55"/>
      <c r="X811" s="55">
        <f>SUMIFS('B0.8.Online'!K:K,'B0.8.Online'!A:A,'B0.SUM (tuần 0)'!$A811)</f>
        <v>0</v>
      </c>
      <c r="Y811" s="58">
        <f t="shared" si="68"/>
        <v>0</v>
      </c>
      <c r="Z811" s="55"/>
      <c r="AA811" s="55">
        <f>SUMIFS('B0.3.XK'!L:L,'B0.3.XK'!A:A,'B0.SUM (tuần 0)'!$A811)</f>
        <v>0</v>
      </c>
      <c r="AB811" s="55"/>
      <c r="AC811" s="55">
        <f>SUMIFS('B0.5.GT2'!L:L,'B0.5.GT2'!A:A,'B0.SUM (tuần 0)'!$A811)</f>
        <v>0</v>
      </c>
      <c r="AD811" s="55">
        <f>SUMIFS('B0.4.OEM'!L:L,'B0.4.OEM'!A:A,'B0.SUM (tuần 0)'!$A811)</f>
        <v>0</v>
      </c>
      <c r="AE811" s="55"/>
      <c r="AF811" s="55">
        <f>SUMIFS('B0.8.Online'!L:L,'B0.8.Online'!A:A,'B0.SUM (tuần 0)'!$A811)</f>
        <v>0</v>
      </c>
      <c r="AG811" s="59">
        <f t="shared" si="69"/>
        <v>0</v>
      </c>
      <c r="AH811" s="60"/>
      <c r="AI811" s="60">
        <f>SUMIFS('B0.3.XK'!M:M,'B0.3.XK'!A:A,'B0.SUM (tuần 0)'!$A811)</f>
        <v>0</v>
      </c>
      <c r="AJ811" s="60"/>
      <c r="AK811" s="60">
        <f>SUMIFS('B0.5.GT2'!M:M,'B0.5.GT2'!A:A,'B0.SUM (tuần 0)'!$A811)</f>
        <v>0</v>
      </c>
      <c r="AL811" s="55">
        <f>SUMIFS('B0.4.OEM'!M:M,'B0.4.OEM'!A:A,'B0.SUM (tuần 0)'!$A811)</f>
        <v>0</v>
      </c>
      <c r="AM811" s="60"/>
      <c r="AN811" s="60"/>
      <c r="AO811" s="61"/>
      <c r="AP811" s="1">
        <f>SUMIFS('B1.SUM (tuần 4)'!$I:$I,'B1.SUM (tuần 4)'!$A:$A,'B0.SUM (tuần 0)'!$A811)</f>
        <v>0</v>
      </c>
      <c r="AQ811" s="62">
        <f t="shared" si="70"/>
        <v>0</v>
      </c>
    </row>
    <row r="812" spans="1:43" ht="13.5" customHeight="1">
      <c r="A812" s="68" t="s">
        <v>1287</v>
      </c>
      <c r="B812" s="52" t="s">
        <v>745</v>
      </c>
      <c r="C812" s="52"/>
      <c r="D812" s="52" t="s">
        <v>1197</v>
      </c>
      <c r="E812" s="52"/>
      <c r="F812" s="52" t="s">
        <v>12</v>
      </c>
      <c r="G812" s="52"/>
      <c r="H812" s="52">
        <v>13000</v>
      </c>
      <c r="I812" s="56">
        <f t="shared" si="66"/>
        <v>0</v>
      </c>
      <c r="J812" s="55"/>
      <c r="K812" s="55">
        <f>SUMIFS('B0.3.XK'!J:J,'B0.3.XK'!A:A,'B0.SUM (tuần 0)'!$A812)</f>
        <v>0</v>
      </c>
      <c r="L812" s="55"/>
      <c r="M812" s="55">
        <f>SUMIFS('B0.5.GT2'!K:K,'B0.5.GT2'!A:A,'B0.SUM (tuần 0)'!$A812)</f>
        <v>0</v>
      </c>
      <c r="N812" s="55">
        <f>SUMIFS('B0.4.OEM'!J:J,'B0.4.OEM'!A:A,'B0.SUM (tuần 0)'!$A812)</f>
        <v>0</v>
      </c>
      <c r="O812" s="55"/>
      <c r="P812" s="55">
        <f>SUMIFS('B0.8.Online'!J:J,'B0.8.Online'!A:A,'B0.SUM (tuần 0)'!$A812)</f>
        <v>0</v>
      </c>
      <c r="Q812" s="57">
        <f t="shared" si="67"/>
        <v>0</v>
      </c>
      <c r="R812" s="55"/>
      <c r="S812" s="55">
        <f>SUMIFS('B0.3.XK'!K:K,'B0.3.XK'!A:A,'B0.SUM (tuần 0)'!$A812)</f>
        <v>0</v>
      </c>
      <c r="T812" s="55"/>
      <c r="U812" s="55">
        <f>SUMIFS('B0.5.GT2'!K:K,'B0.5.GT2'!A:A,'B0.SUM (tuần 0)'!$A812)</f>
        <v>0</v>
      </c>
      <c r="V812" s="55">
        <f>SUMIFS('B0.4.OEM'!K:K,'B0.4.OEM'!A:A,'B0.SUM (tuần 0)'!$A812)</f>
        <v>0</v>
      </c>
      <c r="W812" s="55"/>
      <c r="X812" s="55">
        <f>SUMIFS('B0.8.Online'!K:K,'B0.8.Online'!A:A,'B0.SUM (tuần 0)'!$A812)</f>
        <v>0</v>
      </c>
      <c r="Y812" s="58">
        <f t="shared" si="68"/>
        <v>0</v>
      </c>
      <c r="Z812" s="55"/>
      <c r="AA812" s="55">
        <f>SUMIFS('B0.3.XK'!L:L,'B0.3.XK'!A:A,'B0.SUM (tuần 0)'!$A812)</f>
        <v>0</v>
      </c>
      <c r="AB812" s="55"/>
      <c r="AC812" s="55">
        <f>SUMIFS('B0.5.GT2'!L:L,'B0.5.GT2'!A:A,'B0.SUM (tuần 0)'!$A812)</f>
        <v>0</v>
      </c>
      <c r="AD812" s="55">
        <f>SUMIFS('B0.4.OEM'!L:L,'B0.4.OEM'!A:A,'B0.SUM (tuần 0)'!$A812)</f>
        <v>0</v>
      </c>
      <c r="AE812" s="55"/>
      <c r="AF812" s="55">
        <f>SUMIFS('B0.8.Online'!L:L,'B0.8.Online'!A:A,'B0.SUM (tuần 0)'!$A812)</f>
        <v>0</v>
      </c>
      <c r="AG812" s="59">
        <f t="shared" si="69"/>
        <v>0</v>
      </c>
      <c r="AH812" s="60"/>
      <c r="AI812" s="60">
        <f>SUMIFS('B0.3.XK'!M:M,'B0.3.XK'!A:A,'B0.SUM (tuần 0)'!$A812)</f>
        <v>0</v>
      </c>
      <c r="AJ812" s="60"/>
      <c r="AK812" s="60">
        <f>SUMIFS('B0.5.GT2'!M:M,'B0.5.GT2'!A:A,'B0.SUM (tuần 0)'!$A812)</f>
        <v>0</v>
      </c>
      <c r="AL812" s="55">
        <f>SUMIFS('B0.4.OEM'!M:M,'B0.4.OEM'!A:A,'B0.SUM (tuần 0)'!$A812)</f>
        <v>0</v>
      </c>
      <c r="AM812" s="60"/>
      <c r="AN812" s="60"/>
      <c r="AO812" s="61"/>
      <c r="AP812" s="1">
        <f>SUMIFS('B1.SUM (tuần 4)'!$I:$I,'B1.SUM (tuần 4)'!$A:$A,'B0.SUM (tuần 0)'!$A812)</f>
        <v>0</v>
      </c>
      <c r="AQ812" s="62">
        <f t="shared" si="70"/>
        <v>0</v>
      </c>
    </row>
    <row r="813" spans="1:43" ht="13.5" customHeight="1">
      <c r="A813" s="68" t="s">
        <v>1288</v>
      </c>
      <c r="B813" s="52" t="s">
        <v>750</v>
      </c>
      <c r="C813" s="52"/>
      <c r="D813" s="52" t="s">
        <v>1197</v>
      </c>
      <c r="E813" s="52"/>
      <c r="F813" s="52" t="s">
        <v>12</v>
      </c>
      <c r="G813" s="52"/>
      <c r="H813" s="52">
        <v>13000</v>
      </c>
      <c r="I813" s="56">
        <f t="shared" si="66"/>
        <v>10000</v>
      </c>
      <c r="J813" s="55"/>
      <c r="K813" s="55">
        <f>SUMIFS('B0.3.XK'!J:J,'B0.3.XK'!A:A,'B0.SUM (tuần 0)'!$A813)</f>
        <v>0</v>
      </c>
      <c r="L813" s="55"/>
      <c r="M813" s="55">
        <f>SUMIFS('B0.5.GT2'!K:K,'B0.5.GT2'!A:A,'B0.SUM (tuần 0)'!$A813)</f>
        <v>0</v>
      </c>
      <c r="N813" s="55">
        <f>SUMIFS('B0.4.OEM'!J:J,'B0.4.OEM'!A:A,'B0.SUM (tuần 0)'!$A813)</f>
        <v>10000</v>
      </c>
      <c r="O813" s="55"/>
      <c r="P813" s="55">
        <f>SUMIFS('B0.8.Online'!J:J,'B0.8.Online'!A:A,'B0.SUM (tuần 0)'!$A813)</f>
        <v>0</v>
      </c>
      <c r="Q813" s="57">
        <f t="shared" si="67"/>
        <v>10021</v>
      </c>
      <c r="R813" s="55"/>
      <c r="S813" s="55">
        <f>SUMIFS('B0.3.XK'!K:K,'B0.3.XK'!A:A,'B0.SUM (tuần 0)'!$A813)</f>
        <v>21</v>
      </c>
      <c r="T813" s="55"/>
      <c r="U813" s="55">
        <f>SUMIFS('B0.5.GT2'!K:K,'B0.5.GT2'!A:A,'B0.SUM (tuần 0)'!$A813)</f>
        <v>0</v>
      </c>
      <c r="V813" s="55">
        <f>SUMIFS('B0.4.OEM'!K:K,'B0.4.OEM'!A:A,'B0.SUM (tuần 0)'!$A813)</f>
        <v>10000</v>
      </c>
      <c r="W813" s="55"/>
      <c r="X813" s="55">
        <f>SUMIFS('B0.8.Online'!K:K,'B0.8.Online'!A:A,'B0.SUM (tuần 0)'!$A813)</f>
        <v>0</v>
      </c>
      <c r="Y813" s="58">
        <f t="shared" si="68"/>
        <v>15000</v>
      </c>
      <c r="Z813" s="55"/>
      <c r="AA813" s="55">
        <f>SUMIFS('B0.3.XK'!L:L,'B0.3.XK'!A:A,'B0.SUM (tuần 0)'!$A813)</f>
        <v>0</v>
      </c>
      <c r="AB813" s="55"/>
      <c r="AC813" s="55">
        <f>SUMIFS('B0.5.GT2'!L:L,'B0.5.GT2'!A:A,'B0.SUM (tuần 0)'!$A813)</f>
        <v>0</v>
      </c>
      <c r="AD813" s="55">
        <f>SUMIFS('B0.4.OEM'!L:L,'B0.4.OEM'!A:A,'B0.SUM (tuần 0)'!$A813)</f>
        <v>15000</v>
      </c>
      <c r="AE813" s="55"/>
      <c r="AF813" s="55">
        <f>SUMIFS('B0.8.Online'!L:L,'B0.8.Online'!A:A,'B0.SUM (tuần 0)'!$A813)</f>
        <v>0</v>
      </c>
      <c r="AG813" s="59">
        <f t="shared" si="69"/>
        <v>15000</v>
      </c>
      <c r="AH813" s="60"/>
      <c r="AI813" s="60">
        <f>SUMIFS('B0.3.XK'!M:M,'B0.3.XK'!A:A,'B0.SUM (tuần 0)'!$A813)</f>
        <v>0</v>
      </c>
      <c r="AJ813" s="60"/>
      <c r="AK813" s="60">
        <f>SUMIFS('B0.5.GT2'!M:M,'B0.5.GT2'!A:A,'B0.SUM (tuần 0)'!$A813)</f>
        <v>0</v>
      </c>
      <c r="AL813" s="55">
        <f>SUMIFS('B0.4.OEM'!M:M,'B0.4.OEM'!A:A,'B0.SUM (tuần 0)'!$A813)</f>
        <v>15000</v>
      </c>
      <c r="AM813" s="60"/>
      <c r="AN813" s="60"/>
      <c r="AO813" s="61"/>
      <c r="AP813" s="1">
        <f>SUMIFS('B1.SUM (tuần 4)'!$I:$I,'B1.SUM (tuần 4)'!$A:$A,'B0.SUM (tuần 0)'!$A813)</f>
        <v>0</v>
      </c>
      <c r="AQ813" s="62">
        <f t="shared" si="70"/>
        <v>10000</v>
      </c>
    </row>
    <row r="814" spans="1:43" ht="13.5" customHeight="1">
      <c r="A814" s="68" t="s">
        <v>1289</v>
      </c>
      <c r="B814" s="52" t="s">
        <v>754</v>
      </c>
      <c r="C814" s="52"/>
      <c r="D814" s="52" t="s">
        <v>1197</v>
      </c>
      <c r="E814" s="52"/>
      <c r="F814" s="52" t="s">
        <v>12</v>
      </c>
      <c r="G814" s="52"/>
      <c r="H814" s="52">
        <v>13000</v>
      </c>
      <c r="I814" s="56">
        <f t="shared" si="66"/>
        <v>0</v>
      </c>
      <c r="J814" s="55"/>
      <c r="K814" s="55">
        <f>SUMIFS('B0.3.XK'!J:J,'B0.3.XK'!A:A,'B0.SUM (tuần 0)'!$A814)</f>
        <v>0</v>
      </c>
      <c r="L814" s="55"/>
      <c r="M814" s="55">
        <f>SUMIFS('B0.5.GT2'!K:K,'B0.5.GT2'!A:A,'B0.SUM (tuần 0)'!$A814)</f>
        <v>0</v>
      </c>
      <c r="N814" s="55">
        <f>SUMIFS('B0.4.OEM'!J:J,'B0.4.OEM'!A:A,'B0.SUM (tuần 0)'!$A814)</f>
        <v>0</v>
      </c>
      <c r="O814" s="55"/>
      <c r="P814" s="55">
        <f>SUMIFS('B0.8.Online'!J:J,'B0.8.Online'!A:A,'B0.SUM (tuần 0)'!$A814)</f>
        <v>0</v>
      </c>
      <c r="Q814" s="57">
        <f t="shared" si="67"/>
        <v>0</v>
      </c>
      <c r="R814" s="55"/>
      <c r="S814" s="55">
        <f>SUMIFS('B0.3.XK'!K:K,'B0.3.XK'!A:A,'B0.SUM (tuần 0)'!$A814)</f>
        <v>0</v>
      </c>
      <c r="T814" s="55"/>
      <c r="U814" s="55">
        <f>SUMIFS('B0.5.GT2'!K:K,'B0.5.GT2'!A:A,'B0.SUM (tuần 0)'!$A814)</f>
        <v>0</v>
      </c>
      <c r="V814" s="55">
        <f>SUMIFS('B0.4.OEM'!K:K,'B0.4.OEM'!A:A,'B0.SUM (tuần 0)'!$A814)</f>
        <v>0</v>
      </c>
      <c r="W814" s="55"/>
      <c r="X814" s="55">
        <f>SUMIFS('B0.8.Online'!K:K,'B0.8.Online'!A:A,'B0.SUM (tuần 0)'!$A814)</f>
        <v>0</v>
      </c>
      <c r="Y814" s="58">
        <f t="shared" si="68"/>
        <v>0</v>
      </c>
      <c r="Z814" s="55"/>
      <c r="AA814" s="55">
        <f>SUMIFS('B0.3.XK'!L:L,'B0.3.XK'!A:A,'B0.SUM (tuần 0)'!$A814)</f>
        <v>0</v>
      </c>
      <c r="AB814" s="55"/>
      <c r="AC814" s="55">
        <f>SUMIFS('B0.5.GT2'!L:L,'B0.5.GT2'!A:A,'B0.SUM (tuần 0)'!$A814)</f>
        <v>0</v>
      </c>
      <c r="AD814" s="55">
        <f>SUMIFS('B0.4.OEM'!L:L,'B0.4.OEM'!A:A,'B0.SUM (tuần 0)'!$A814)</f>
        <v>0</v>
      </c>
      <c r="AE814" s="55"/>
      <c r="AF814" s="55">
        <f>SUMIFS('B0.8.Online'!L:L,'B0.8.Online'!A:A,'B0.SUM (tuần 0)'!$A814)</f>
        <v>0</v>
      </c>
      <c r="AG814" s="59">
        <f t="shared" si="69"/>
        <v>0</v>
      </c>
      <c r="AH814" s="60"/>
      <c r="AI814" s="60">
        <f>SUMIFS('B0.3.XK'!M:M,'B0.3.XK'!A:A,'B0.SUM (tuần 0)'!$A814)</f>
        <v>0</v>
      </c>
      <c r="AJ814" s="60"/>
      <c r="AK814" s="60">
        <f>SUMIFS('B0.5.GT2'!M:M,'B0.5.GT2'!A:A,'B0.SUM (tuần 0)'!$A814)</f>
        <v>0</v>
      </c>
      <c r="AL814" s="55">
        <f>SUMIFS('B0.4.OEM'!M:M,'B0.4.OEM'!A:A,'B0.SUM (tuần 0)'!$A814)</f>
        <v>0</v>
      </c>
      <c r="AM814" s="60"/>
      <c r="AN814" s="60"/>
      <c r="AO814" s="61"/>
      <c r="AP814" s="1">
        <f>SUMIFS('B1.SUM (tuần 4)'!$I:$I,'B1.SUM (tuần 4)'!$A:$A,'B0.SUM (tuần 0)'!$A814)</f>
        <v>0</v>
      </c>
      <c r="AQ814" s="62">
        <f t="shared" si="70"/>
        <v>0</v>
      </c>
    </row>
    <row r="815" spans="1:43" ht="13.5" customHeight="1">
      <c r="A815" s="68" t="s">
        <v>1290</v>
      </c>
      <c r="B815" s="52" t="s">
        <v>756</v>
      </c>
      <c r="C815" s="52"/>
      <c r="D815" s="52" t="s">
        <v>1197</v>
      </c>
      <c r="E815" s="52"/>
      <c r="F815" s="52" t="s">
        <v>1232</v>
      </c>
      <c r="G815" s="52"/>
      <c r="H815" s="52">
        <v>13000</v>
      </c>
      <c r="I815" s="56">
        <f t="shared" si="66"/>
        <v>10050</v>
      </c>
      <c r="J815" s="55"/>
      <c r="K815" s="55">
        <f>SUMIFS('B0.3.XK'!J:J,'B0.3.XK'!A:A,'B0.SUM (tuần 0)'!$A815)</f>
        <v>0</v>
      </c>
      <c r="L815" s="55"/>
      <c r="M815" s="55">
        <f>SUMIFS('B0.5.GT2'!K:K,'B0.5.GT2'!A:A,'B0.SUM (tuần 0)'!$A815)</f>
        <v>0</v>
      </c>
      <c r="N815" s="55">
        <f>SUMIFS('B0.4.OEM'!J:J,'B0.4.OEM'!A:A,'B0.SUM (tuần 0)'!$A815)</f>
        <v>10000</v>
      </c>
      <c r="O815" s="55"/>
      <c r="P815" s="55">
        <f>SUMIFS('B0.8.Online'!J:J,'B0.8.Online'!A:A,'B0.SUM (tuần 0)'!$A815)</f>
        <v>50</v>
      </c>
      <c r="Q815" s="57">
        <f t="shared" si="67"/>
        <v>10051</v>
      </c>
      <c r="R815" s="55"/>
      <c r="S815" s="55">
        <f>SUMIFS('B0.3.XK'!K:K,'B0.3.XK'!A:A,'B0.SUM (tuần 0)'!$A815)</f>
        <v>21</v>
      </c>
      <c r="T815" s="55"/>
      <c r="U815" s="55">
        <f>SUMIFS('B0.5.GT2'!K:K,'B0.5.GT2'!A:A,'B0.SUM (tuần 0)'!$A815)</f>
        <v>0</v>
      </c>
      <c r="V815" s="55">
        <f>SUMIFS('B0.4.OEM'!K:K,'B0.4.OEM'!A:A,'B0.SUM (tuần 0)'!$A815)</f>
        <v>10000</v>
      </c>
      <c r="W815" s="55"/>
      <c r="X815" s="55">
        <f>SUMIFS('B0.8.Online'!K:K,'B0.8.Online'!A:A,'B0.SUM (tuần 0)'!$A815)</f>
        <v>30</v>
      </c>
      <c r="Y815" s="58">
        <f t="shared" si="68"/>
        <v>15030</v>
      </c>
      <c r="Z815" s="55"/>
      <c r="AA815" s="55">
        <f>SUMIFS('B0.3.XK'!L:L,'B0.3.XK'!A:A,'B0.SUM (tuần 0)'!$A815)</f>
        <v>0</v>
      </c>
      <c r="AB815" s="55"/>
      <c r="AC815" s="55">
        <f>SUMIFS('B0.5.GT2'!L:L,'B0.5.GT2'!A:A,'B0.SUM (tuần 0)'!$A815)</f>
        <v>0</v>
      </c>
      <c r="AD815" s="55">
        <f>SUMIFS('B0.4.OEM'!L:L,'B0.4.OEM'!A:A,'B0.SUM (tuần 0)'!$A815)</f>
        <v>15000</v>
      </c>
      <c r="AE815" s="55"/>
      <c r="AF815" s="55">
        <f>SUMIFS('B0.8.Online'!L:L,'B0.8.Online'!A:A,'B0.SUM (tuần 0)'!$A815)</f>
        <v>30</v>
      </c>
      <c r="AG815" s="59">
        <f t="shared" si="69"/>
        <v>15000</v>
      </c>
      <c r="AH815" s="60"/>
      <c r="AI815" s="60">
        <f>SUMIFS('B0.3.XK'!M:M,'B0.3.XK'!A:A,'B0.SUM (tuần 0)'!$A815)</f>
        <v>0</v>
      </c>
      <c r="AJ815" s="60"/>
      <c r="AK815" s="60">
        <f>SUMIFS('B0.5.GT2'!M:M,'B0.5.GT2'!A:A,'B0.SUM (tuần 0)'!$A815)</f>
        <v>0</v>
      </c>
      <c r="AL815" s="55">
        <f>SUMIFS('B0.4.OEM'!M:M,'B0.4.OEM'!A:A,'B0.SUM (tuần 0)'!$A815)</f>
        <v>15000</v>
      </c>
      <c r="AM815" s="60"/>
      <c r="AN815" s="60"/>
      <c r="AO815" s="61"/>
      <c r="AP815" s="1">
        <f>SUMIFS('B1.SUM (tuần 4)'!$I:$I,'B1.SUM (tuần 4)'!$A:$A,'B0.SUM (tuần 0)'!$A815)</f>
        <v>0</v>
      </c>
      <c r="AQ815" s="62">
        <f t="shared" si="70"/>
        <v>10050</v>
      </c>
    </row>
    <row r="816" spans="1:43" ht="13.5" customHeight="1">
      <c r="A816" s="68" t="s">
        <v>1291</v>
      </c>
      <c r="B816" s="52" t="s">
        <v>758</v>
      </c>
      <c r="C816" s="52"/>
      <c r="D816" s="52" t="s">
        <v>1197</v>
      </c>
      <c r="E816" s="52"/>
      <c r="F816" s="52" t="s">
        <v>1232</v>
      </c>
      <c r="G816" s="52"/>
      <c r="H816" s="52">
        <v>29000</v>
      </c>
      <c r="I816" s="56">
        <f t="shared" si="66"/>
        <v>500</v>
      </c>
      <c r="J816" s="55"/>
      <c r="K816" s="55">
        <f>SUMIFS('B0.3.XK'!J:J,'B0.3.XK'!A:A,'B0.SUM (tuần 0)'!$A816)</f>
        <v>0</v>
      </c>
      <c r="L816" s="55"/>
      <c r="M816" s="55">
        <f>SUMIFS('B0.5.GT2'!K:K,'B0.5.GT2'!A:A,'B0.SUM (tuần 0)'!$A816)</f>
        <v>0</v>
      </c>
      <c r="N816" s="55">
        <f>SUMIFS('B0.4.OEM'!J:J,'B0.4.OEM'!A:A,'B0.SUM (tuần 0)'!$A816)</f>
        <v>500</v>
      </c>
      <c r="O816" s="55"/>
      <c r="P816" s="55">
        <f>SUMIFS('B0.8.Online'!J:J,'B0.8.Online'!A:A,'B0.SUM (tuần 0)'!$A816)</f>
        <v>0</v>
      </c>
      <c r="Q816" s="57">
        <f t="shared" si="67"/>
        <v>500</v>
      </c>
      <c r="R816" s="55"/>
      <c r="S816" s="55">
        <f>SUMIFS('B0.3.XK'!K:K,'B0.3.XK'!A:A,'B0.SUM (tuần 0)'!$A816)</f>
        <v>0</v>
      </c>
      <c r="T816" s="55"/>
      <c r="U816" s="55">
        <f>SUMIFS('B0.5.GT2'!K:K,'B0.5.GT2'!A:A,'B0.SUM (tuần 0)'!$A816)</f>
        <v>0</v>
      </c>
      <c r="V816" s="55">
        <f>SUMIFS('B0.4.OEM'!K:K,'B0.4.OEM'!A:A,'B0.SUM (tuần 0)'!$A816)</f>
        <v>500</v>
      </c>
      <c r="W816" s="55"/>
      <c r="X816" s="55">
        <f>SUMIFS('B0.8.Online'!K:K,'B0.8.Online'!A:A,'B0.SUM (tuần 0)'!$A816)</f>
        <v>0</v>
      </c>
      <c r="Y816" s="58">
        <f t="shared" si="68"/>
        <v>500</v>
      </c>
      <c r="Z816" s="55"/>
      <c r="AA816" s="55">
        <f>SUMIFS('B0.3.XK'!L:L,'B0.3.XK'!A:A,'B0.SUM (tuần 0)'!$A816)</f>
        <v>0</v>
      </c>
      <c r="AB816" s="55"/>
      <c r="AC816" s="55">
        <f>SUMIFS('B0.5.GT2'!L:L,'B0.5.GT2'!A:A,'B0.SUM (tuần 0)'!$A816)</f>
        <v>0</v>
      </c>
      <c r="AD816" s="55">
        <f>SUMIFS('B0.4.OEM'!L:L,'B0.4.OEM'!A:A,'B0.SUM (tuần 0)'!$A816)</f>
        <v>500</v>
      </c>
      <c r="AE816" s="55"/>
      <c r="AF816" s="55">
        <f>SUMIFS('B0.8.Online'!L:L,'B0.8.Online'!A:A,'B0.SUM (tuần 0)'!$A816)</f>
        <v>0</v>
      </c>
      <c r="AG816" s="59">
        <f t="shared" si="69"/>
        <v>500</v>
      </c>
      <c r="AH816" s="60"/>
      <c r="AI816" s="60">
        <f>SUMIFS('B0.3.XK'!M:M,'B0.3.XK'!A:A,'B0.SUM (tuần 0)'!$A816)</f>
        <v>0</v>
      </c>
      <c r="AJ816" s="60"/>
      <c r="AK816" s="60">
        <f>SUMIFS('B0.5.GT2'!M:M,'B0.5.GT2'!A:A,'B0.SUM (tuần 0)'!$A816)</f>
        <v>0</v>
      </c>
      <c r="AL816" s="55">
        <f>SUMIFS('B0.4.OEM'!M:M,'B0.4.OEM'!A:A,'B0.SUM (tuần 0)'!$A816)</f>
        <v>500</v>
      </c>
      <c r="AM816" s="60"/>
      <c r="AN816" s="60"/>
      <c r="AO816" s="61"/>
      <c r="AP816" s="1">
        <f>SUMIFS('B1.SUM (tuần 4)'!$I:$I,'B1.SUM (tuần 4)'!$A:$A,'B0.SUM (tuần 0)'!$A816)</f>
        <v>0</v>
      </c>
      <c r="AQ816" s="62">
        <f t="shared" si="70"/>
        <v>500</v>
      </c>
    </row>
    <row r="817" spans="1:43" ht="13.5" customHeight="1">
      <c r="A817" s="68" t="s">
        <v>1292</v>
      </c>
      <c r="B817" s="52" t="s">
        <v>1293</v>
      </c>
      <c r="C817" s="52"/>
      <c r="D817" s="52" t="s">
        <v>1197</v>
      </c>
      <c r="E817" s="52"/>
      <c r="F817" s="52" t="s">
        <v>12</v>
      </c>
      <c r="G817" s="52"/>
      <c r="H817" s="52">
        <v>34000</v>
      </c>
      <c r="I817" s="56">
        <f t="shared" si="66"/>
        <v>15000</v>
      </c>
      <c r="J817" s="55"/>
      <c r="K817" s="55">
        <f>SUMIFS('B0.3.XK'!J:J,'B0.3.XK'!A:A,'B0.SUM (tuần 0)'!$A817)</f>
        <v>0</v>
      </c>
      <c r="L817" s="55"/>
      <c r="M817" s="55">
        <f>SUMIFS('B0.5.GT2'!K:K,'B0.5.GT2'!A:A,'B0.SUM (tuần 0)'!$A817)</f>
        <v>0</v>
      </c>
      <c r="N817" s="55">
        <f>SUMIFS('B0.4.OEM'!J:J,'B0.4.OEM'!A:A,'B0.SUM (tuần 0)'!$A817)</f>
        <v>15000</v>
      </c>
      <c r="O817" s="55"/>
      <c r="P817" s="55">
        <f>SUMIFS('B0.8.Online'!J:J,'B0.8.Online'!A:A,'B0.SUM (tuần 0)'!$A817)</f>
        <v>0</v>
      </c>
      <c r="Q817" s="57">
        <f t="shared" si="67"/>
        <v>15121</v>
      </c>
      <c r="R817" s="55"/>
      <c r="S817" s="55">
        <f>SUMIFS('B0.3.XK'!K:K,'B0.3.XK'!A:A,'B0.SUM (tuần 0)'!$A817)</f>
        <v>121</v>
      </c>
      <c r="T817" s="55"/>
      <c r="U817" s="55">
        <f>SUMIFS('B0.5.GT2'!K:K,'B0.5.GT2'!A:A,'B0.SUM (tuần 0)'!$A817)</f>
        <v>0</v>
      </c>
      <c r="V817" s="55">
        <f>SUMIFS('B0.4.OEM'!K:K,'B0.4.OEM'!A:A,'B0.SUM (tuần 0)'!$A817)</f>
        <v>15000</v>
      </c>
      <c r="W817" s="55"/>
      <c r="X817" s="55">
        <f>SUMIFS('B0.8.Online'!K:K,'B0.8.Online'!A:A,'B0.SUM (tuần 0)'!$A817)</f>
        <v>0</v>
      </c>
      <c r="Y817" s="58">
        <f t="shared" si="68"/>
        <v>15000</v>
      </c>
      <c r="Z817" s="55"/>
      <c r="AA817" s="55">
        <f>SUMIFS('B0.3.XK'!L:L,'B0.3.XK'!A:A,'B0.SUM (tuần 0)'!$A817)</f>
        <v>0</v>
      </c>
      <c r="AB817" s="55"/>
      <c r="AC817" s="55">
        <f>SUMIFS('B0.5.GT2'!L:L,'B0.5.GT2'!A:A,'B0.SUM (tuần 0)'!$A817)</f>
        <v>0</v>
      </c>
      <c r="AD817" s="55">
        <f>SUMIFS('B0.4.OEM'!L:L,'B0.4.OEM'!A:A,'B0.SUM (tuần 0)'!$A817)</f>
        <v>15000</v>
      </c>
      <c r="AE817" s="55"/>
      <c r="AF817" s="55">
        <f>SUMIFS('B0.8.Online'!L:L,'B0.8.Online'!A:A,'B0.SUM (tuần 0)'!$A817)</f>
        <v>0</v>
      </c>
      <c r="AG817" s="59">
        <f t="shared" si="69"/>
        <v>15000</v>
      </c>
      <c r="AH817" s="60"/>
      <c r="AI817" s="60">
        <f>SUMIFS('B0.3.XK'!M:M,'B0.3.XK'!A:A,'B0.SUM (tuần 0)'!$A817)</f>
        <v>0</v>
      </c>
      <c r="AJ817" s="60"/>
      <c r="AK817" s="60">
        <f>SUMIFS('B0.5.GT2'!M:M,'B0.5.GT2'!A:A,'B0.SUM (tuần 0)'!$A817)</f>
        <v>0</v>
      </c>
      <c r="AL817" s="55">
        <f>SUMIFS('B0.4.OEM'!M:M,'B0.4.OEM'!A:A,'B0.SUM (tuần 0)'!$A817)</f>
        <v>15000</v>
      </c>
      <c r="AM817" s="60"/>
      <c r="AN817" s="60"/>
      <c r="AO817" s="61"/>
      <c r="AP817" s="1">
        <f>SUMIFS('B1.SUM (tuần 4)'!$I:$I,'B1.SUM (tuần 4)'!$A:$A,'B0.SUM (tuần 0)'!$A817)</f>
        <v>0</v>
      </c>
      <c r="AQ817" s="62">
        <f t="shared" si="70"/>
        <v>15000</v>
      </c>
    </row>
    <row r="818" spans="1:43" ht="13.5" customHeight="1">
      <c r="A818" s="68" t="s">
        <v>1294</v>
      </c>
      <c r="B818" s="52" t="s">
        <v>1295</v>
      </c>
      <c r="C818" s="52"/>
      <c r="D818" s="52" t="s">
        <v>1197</v>
      </c>
      <c r="E818" s="52"/>
      <c r="F818" s="52" t="s">
        <v>12</v>
      </c>
      <c r="G818" s="52"/>
      <c r="H818" s="52">
        <v>378994</v>
      </c>
      <c r="I818" s="56">
        <f t="shared" si="66"/>
        <v>500</v>
      </c>
      <c r="J818" s="55"/>
      <c r="K818" s="55">
        <f>SUMIFS('B0.3.XK'!J:J,'B0.3.XK'!A:A,'B0.SUM (tuần 0)'!$A818)</f>
        <v>0</v>
      </c>
      <c r="L818" s="55"/>
      <c r="M818" s="55">
        <f>SUMIFS('B0.5.GT2'!K:K,'B0.5.GT2'!A:A,'B0.SUM (tuần 0)'!$A818)</f>
        <v>0</v>
      </c>
      <c r="N818" s="55">
        <f>SUMIFS('B0.4.OEM'!J:J,'B0.4.OEM'!A:A,'B0.SUM (tuần 0)'!$A818)</f>
        <v>500</v>
      </c>
      <c r="O818" s="55"/>
      <c r="P818" s="55">
        <f>SUMIFS('B0.8.Online'!J:J,'B0.8.Online'!A:A,'B0.SUM (tuần 0)'!$A818)</f>
        <v>0</v>
      </c>
      <c r="Q818" s="57">
        <f t="shared" si="67"/>
        <v>500</v>
      </c>
      <c r="R818" s="55"/>
      <c r="S818" s="55">
        <f>SUMIFS('B0.3.XK'!K:K,'B0.3.XK'!A:A,'B0.SUM (tuần 0)'!$A818)</f>
        <v>0</v>
      </c>
      <c r="T818" s="55"/>
      <c r="U818" s="55">
        <f>SUMIFS('B0.5.GT2'!K:K,'B0.5.GT2'!A:A,'B0.SUM (tuần 0)'!$A818)</f>
        <v>0</v>
      </c>
      <c r="V818" s="55">
        <f>SUMIFS('B0.4.OEM'!K:K,'B0.4.OEM'!A:A,'B0.SUM (tuần 0)'!$A818)</f>
        <v>500</v>
      </c>
      <c r="W818" s="55"/>
      <c r="X818" s="55">
        <f>SUMIFS('B0.8.Online'!K:K,'B0.8.Online'!A:A,'B0.SUM (tuần 0)'!$A818)</f>
        <v>0</v>
      </c>
      <c r="Y818" s="58">
        <f t="shared" si="68"/>
        <v>500</v>
      </c>
      <c r="Z818" s="55"/>
      <c r="AA818" s="55">
        <f>SUMIFS('B0.3.XK'!L:L,'B0.3.XK'!A:A,'B0.SUM (tuần 0)'!$A818)</f>
        <v>0</v>
      </c>
      <c r="AB818" s="55"/>
      <c r="AC818" s="55">
        <f>SUMIFS('B0.5.GT2'!L:L,'B0.5.GT2'!A:A,'B0.SUM (tuần 0)'!$A818)</f>
        <v>0</v>
      </c>
      <c r="AD818" s="55">
        <f>SUMIFS('B0.4.OEM'!L:L,'B0.4.OEM'!A:A,'B0.SUM (tuần 0)'!$A818)</f>
        <v>500</v>
      </c>
      <c r="AE818" s="55"/>
      <c r="AF818" s="55">
        <f>SUMIFS('B0.8.Online'!L:L,'B0.8.Online'!A:A,'B0.SUM (tuần 0)'!$A818)</f>
        <v>0</v>
      </c>
      <c r="AG818" s="59">
        <f t="shared" si="69"/>
        <v>500</v>
      </c>
      <c r="AH818" s="60"/>
      <c r="AI818" s="60">
        <f>SUMIFS('B0.3.XK'!M:M,'B0.3.XK'!A:A,'B0.SUM (tuần 0)'!$A818)</f>
        <v>0</v>
      </c>
      <c r="AJ818" s="60"/>
      <c r="AK818" s="60">
        <f>SUMIFS('B0.5.GT2'!M:M,'B0.5.GT2'!A:A,'B0.SUM (tuần 0)'!$A818)</f>
        <v>0</v>
      </c>
      <c r="AL818" s="55">
        <f>SUMIFS('B0.4.OEM'!M:M,'B0.4.OEM'!A:A,'B0.SUM (tuần 0)'!$A818)</f>
        <v>500</v>
      </c>
      <c r="AM818" s="60"/>
      <c r="AN818" s="60"/>
      <c r="AO818" s="61"/>
      <c r="AP818" s="1">
        <f>SUMIFS('B1.SUM (tuần 4)'!$I:$I,'B1.SUM (tuần 4)'!$A:$A,'B0.SUM (tuần 0)'!$A818)</f>
        <v>0</v>
      </c>
      <c r="AQ818" s="62">
        <f t="shared" si="70"/>
        <v>500</v>
      </c>
    </row>
    <row r="819" spans="1:43" ht="13.5" customHeight="1">
      <c r="A819" s="68" t="s">
        <v>1296</v>
      </c>
      <c r="B819" s="52" t="s">
        <v>1297</v>
      </c>
      <c r="C819" s="52"/>
      <c r="D819" s="52" t="s">
        <v>1197</v>
      </c>
      <c r="E819" s="52"/>
      <c r="F819" s="52" t="s">
        <v>1232</v>
      </c>
      <c r="G819" s="52"/>
      <c r="H819" s="52">
        <v>729993</v>
      </c>
      <c r="I819" s="56">
        <f t="shared" si="66"/>
        <v>115</v>
      </c>
      <c r="J819" s="55"/>
      <c r="K819" s="55">
        <f>SUMIFS('B0.3.XK'!J:J,'B0.3.XK'!A:A,'B0.SUM (tuần 0)'!$A819)</f>
        <v>15</v>
      </c>
      <c r="L819" s="55"/>
      <c r="M819" s="55">
        <f>SUMIFS('B0.5.GT2'!K:K,'B0.5.GT2'!A:A,'B0.SUM (tuần 0)'!$A819)</f>
        <v>0</v>
      </c>
      <c r="N819" s="55">
        <f>SUMIFS('B0.4.OEM'!J:J,'B0.4.OEM'!A:A,'B0.SUM (tuần 0)'!$A819)</f>
        <v>100</v>
      </c>
      <c r="O819" s="55"/>
      <c r="P819" s="55">
        <f>SUMIFS('B0.8.Online'!J:J,'B0.8.Online'!A:A,'B0.SUM (tuần 0)'!$A819)</f>
        <v>0</v>
      </c>
      <c r="Q819" s="57">
        <f t="shared" si="67"/>
        <v>100</v>
      </c>
      <c r="R819" s="55"/>
      <c r="S819" s="55">
        <f>SUMIFS('B0.3.XK'!K:K,'B0.3.XK'!A:A,'B0.SUM (tuần 0)'!$A819)</f>
        <v>0</v>
      </c>
      <c r="T819" s="55"/>
      <c r="U819" s="55">
        <f>SUMIFS('B0.5.GT2'!K:K,'B0.5.GT2'!A:A,'B0.SUM (tuần 0)'!$A819)</f>
        <v>0</v>
      </c>
      <c r="V819" s="55">
        <f>SUMIFS('B0.4.OEM'!K:K,'B0.4.OEM'!A:A,'B0.SUM (tuần 0)'!$A819)</f>
        <v>100</v>
      </c>
      <c r="W819" s="55"/>
      <c r="X819" s="55">
        <f>SUMIFS('B0.8.Online'!K:K,'B0.8.Online'!A:A,'B0.SUM (tuần 0)'!$A819)</f>
        <v>0</v>
      </c>
      <c r="Y819" s="58">
        <f t="shared" si="68"/>
        <v>100</v>
      </c>
      <c r="Z819" s="55"/>
      <c r="AA819" s="55">
        <f>SUMIFS('B0.3.XK'!L:L,'B0.3.XK'!A:A,'B0.SUM (tuần 0)'!$A819)</f>
        <v>0</v>
      </c>
      <c r="AB819" s="55"/>
      <c r="AC819" s="55">
        <f>SUMIFS('B0.5.GT2'!L:L,'B0.5.GT2'!A:A,'B0.SUM (tuần 0)'!$A819)</f>
        <v>0</v>
      </c>
      <c r="AD819" s="55">
        <f>SUMIFS('B0.4.OEM'!L:L,'B0.4.OEM'!A:A,'B0.SUM (tuần 0)'!$A819)</f>
        <v>100</v>
      </c>
      <c r="AE819" s="55"/>
      <c r="AF819" s="55">
        <f>SUMIFS('B0.8.Online'!L:L,'B0.8.Online'!A:A,'B0.SUM (tuần 0)'!$A819)</f>
        <v>0</v>
      </c>
      <c r="AG819" s="59">
        <f t="shared" si="69"/>
        <v>100</v>
      </c>
      <c r="AH819" s="60"/>
      <c r="AI819" s="60">
        <f>SUMIFS('B0.3.XK'!M:M,'B0.3.XK'!A:A,'B0.SUM (tuần 0)'!$A819)</f>
        <v>0</v>
      </c>
      <c r="AJ819" s="60"/>
      <c r="AK819" s="60">
        <f>SUMIFS('B0.5.GT2'!M:M,'B0.5.GT2'!A:A,'B0.SUM (tuần 0)'!$A819)</f>
        <v>0</v>
      </c>
      <c r="AL819" s="55">
        <f>SUMIFS('B0.4.OEM'!M:M,'B0.4.OEM'!A:A,'B0.SUM (tuần 0)'!$A819)</f>
        <v>100</v>
      </c>
      <c r="AM819" s="60"/>
      <c r="AN819" s="60"/>
      <c r="AO819" s="61"/>
      <c r="AP819" s="1">
        <f>SUMIFS('B1.SUM (tuần 4)'!$I:$I,'B1.SUM (tuần 4)'!$A:$A,'B0.SUM (tuần 0)'!$A819)</f>
        <v>0</v>
      </c>
      <c r="AQ819" s="62">
        <f t="shared" si="70"/>
        <v>115</v>
      </c>
    </row>
    <row r="820" spans="1:43" ht="13.5" customHeight="1">
      <c r="A820" s="68" t="s">
        <v>1298</v>
      </c>
      <c r="B820" s="52" t="s">
        <v>1299</v>
      </c>
      <c r="C820" s="52"/>
      <c r="D820" s="52" t="s">
        <v>1197</v>
      </c>
      <c r="E820" s="52"/>
      <c r="F820" s="52" t="s">
        <v>12</v>
      </c>
      <c r="G820" s="52"/>
      <c r="H820" s="52">
        <v>185000</v>
      </c>
      <c r="I820" s="56">
        <f t="shared" si="66"/>
        <v>0</v>
      </c>
      <c r="J820" s="55"/>
      <c r="K820" s="55">
        <f>SUMIFS('B0.3.XK'!J:J,'B0.3.XK'!A:A,'B0.SUM (tuần 0)'!$A820)</f>
        <v>0</v>
      </c>
      <c r="L820" s="55"/>
      <c r="M820" s="55">
        <f>SUMIFS('B0.5.GT2'!K:K,'B0.5.GT2'!A:A,'B0.SUM (tuần 0)'!$A820)</f>
        <v>0</v>
      </c>
      <c r="N820" s="55">
        <f>SUMIFS('B0.4.OEM'!J:J,'B0.4.OEM'!A:A,'B0.SUM (tuần 0)'!$A820)</f>
        <v>0</v>
      </c>
      <c r="O820" s="55"/>
      <c r="P820" s="55">
        <f>SUMIFS('B0.8.Online'!J:J,'B0.8.Online'!A:A,'B0.SUM (tuần 0)'!$A820)</f>
        <v>0</v>
      </c>
      <c r="Q820" s="57">
        <f t="shared" si="67"/>
        <v>0</v>
      </c>
      <c r="R820" s="55"/>
      <c r="S820" s="55">
        <f>SUMIFS('B0.3.XK'!K:K,'B0.3.XK'!A:A,'B0.SUM (tuần 0)'!$A820)</f>
        <v>0</v>
      </c>
      <c r="T820" s="55"/>
      <c r="U820" s="55">
        <f>SUMIFS('B0.5.GT2'!K:K,'B0.5.GT2'!A:A,'B0.SUM (tuần 0)'!$A820)</f>
        <v>0</v>
      </c>
      <c r="V820" s="55">
        <f>SUMIFS('B0.4.OEM'!K:K,'B0.4.OEM'!A:A,'B0.SUM (tuần 0)'!$A820)</f>
        <v>0</v>
      </c>
      <c r="W820" s="55"/>
      <c r="X820" s="55">
        <f>SUMIFS('B0.8.Online'!K:K,'B0.8.Online'!A:A,'B0.SUM (tuần 0)'!$A820)</f>
        <v>0</v>
      </c>
      <c r="Y820" s="58">
        <f t="shared" si="68"/>
        <v>0</v>
      </c>
      <c r="Z820" s="55"/>
      <c r="AA820" s="55">
        <f>SUMIFS('B0.3.XK'!L:L,'B0.3.XK'!A:A,'B0.SUM (tuần 0)'!$A820)</f>
        <v>0</v>
      </c>
      <c r="AB820" s="55"/>
      <c r="AC820" s="55">
        <f>SUMIFS('B0.5.GT2'!L:L,'B0.5.GT2'!A:A,'B0.SUM (tuần 0)'!$A820)</f>
        <v>0</v>
      </c>
      <c r="AD820" s="55">
        <f>SUMIFS('B0.4.OEM'!L:L,'B0.4.OEM'!A:A,'B0.SUM (tuần 0)'!$A820)</f>
        <v>0</v>
      </c>
      <c r="AE820" s="55"/>
      <c r="AF820" s="55">
        <f>SUMIFS('B0.8.Online'!L:L,'B0.8.Online'!A:A,'B0.SUM (tuần 0)'!$A820)</f>
        <v>0</v>
      </c>
      <c r="AG820" s="59">
        <f t="shared" si="69"/>
        <v>0</v>
      </c>
      <c r="AH820" s="60"/>
      <c r="AI820" s="60">
        <f>SUMIFS('B0.3.XK'!M:M,'B0.3.XK'!A:A,'B0.SUM (tuần 0)'!$A820)</f>
        <v>0</v>
      </c>
      <c r="AJ820" s="60"/>
      <c r="AK820" s="60">
        <f>SUMIFS('B0.5.GT2'!M:M,'B0.5.GT2'!A:A,'B0.SUM (tuần 0)'!$A820)</f>
        <v>0</v>
      </c>
      <c r="AL820" s="55">
        <f>SUMIFS('B0.4.OEM'!M:M,'B0.4.OEM'!A:A,'B0.SUM (tuần 0)'!$A820)</f>
        <v>0</v>
      </c>
      <c r="AM820" s="60"/>
      <c r="AN820" s="60"/>
      <c r="AO820" s="61"/>
      <c r="AP820" s="1">
        <f>SUMIFS('B1.SUM (tuần 4)'!$I:$I,'B1.SUM (tuần 4)'!$A:$A,'B0.SUM (tuần 0)'!$A820)</f>
        <v>0</v>
      </c>
      <c r="AQ820" s="62">
        <f t="shared" si="70"/>
        <v>0</v>
      </c>
    </row>
    <row r="821" spans="1:43" ht="13.5" customHeight="1">
      <c r="A821" s="68" t="s">
        <v>1300</v>
      </c>
      <c r="B821" s="52" t="s">
        <v>1301</v>
      </c>
      <c r="C821" s="52"/>
      <c r="D821" s="52" t="s">
        <v>1197</v>
      </c>
      <c r="E821" s="52"/>
      <c r="F821" s="52" t="s">
        <v>12</v>
      </c>
      <c r="G821" s="52"/>
      <c r="H821" s="52">
        <v>185000</v>
      </c>
      <c r="I821" s="56">
        <f t="shared" si="66"/>
        <v>0</v>
      </c>
      <c r="J821" s="55"/>
      <c r="K821" s="55">
        <f>SUMIFS('B0.3.XK'!J:J,'B0.3.XK'!A:A,'B0.SUM (tuần 0)'!$A821)</f>
        <v>0</v>
      </c>
      <c r="L821" s="55"/>
      <c r="M821" s="55">
        <f>SUMIFS('B0.5.GT2'!K:K,'B0.5.GT2'!A:A,'B0.SUM (tuần 0)'!$A821)</f>
        <v>0</v>
      </c>
      <c r="N821" s="55">
        <f>SUMIFS('B0.4.OEM'!J:J,'B0.4.OEM'!A:A,'B0.SUM (tuần 0)'!$A821)</f>
        <v>0</v>
      </c>
      <c r="O821" s="55"/>
      <c r="P821" s="55">
        <f>SUMIFS('B0.8.Online'!J:J,'B0.8.Online'!A:A,'B0.SUM (tuần 0)'!$A821)</f>
        <v>0</v>
      </c>
      <c r="Q821" s="57">
        <f t="shared" si="67"/>
        <v>0</v>
      </c>
      <c r="R821" s="55"/>
      <c r="S821" s="55">
        <f>SUMIFS('B0.3.XK'!K:K,'B0.3.XK'!A:A,'B0.SUM (tuần 0)'!$A821)</f>
        <v>0</v>
      </c>
      <c r="T821" s="55"/>
      <c r="U821" s="55">
        <f>SUMIFS('B0.5.GT2'!K:K,'B0.5.GT2'!A:A,'B0.SUM (tuần 0)'!$A821)</f>
        <v>0</v>
      </c>
      <c r="V821" s="55">
        <f>SUMIFS('B0.4.OEM'!K:K,'B0.4.OEM'!A:A,'B0.SUM (tuần 0)'!$A821)</f>
        <v>0</v>
      </c>
      <c r="W821" s="55"/>
      <c r="X821" s="55">
        <f>SUMIFS('B0.8.Online'!K:K,'B0.8.Online'!A:A,'B0.SUM (tuần 0)'!$A821)</f>
        <v>0</v>
      </c>
      <c r="Y821" s="58">
        <f t="shared" si="68"/>
        <v>0</v>
      </c>
      <c r="Z821" s="55"/>
      <c r="AA821" s="55">
        <f>SUMIFS('B0.3.XK'!L:L,'B0.3.XK'!A:A,'B0.SUM (tuần 0)'!$A821)</f>
        <v>0</v>
      </c>
      <c r="AB821" s="55"/>
      <c r="AC821" s="55">
        <f>SUMIFS('B0.5.GT2'!L:L,'B0.5.GT2'!A:A,'B0.SUM (tuần 0)'!$A821)</f>
        <v>0</v>
      </c>
      <c r="AD821" s="55">
        <f>SUMIFS('B0.4.OEM'!L:L,'B0.4.OEM'!A:A,'B0.SUM (tuần 0)'!$A821)</f>
        <v>0</v>
      </c>
      <c r="AE821" s="55"/>
      <c r="AF821" s="55">
        <f>SUMIFS('B0.8.Online'!L:L,'B0.8.Online'!A:A,'B0.SUM (tuần 0)'!$A821)</f>
        <v>0</v>
      </c>
      <c r="AG821" s="59">
        <f t="shared" si="69"/>
        <v>0</v>
      </c>
      <c r="AH821" s="60"/>
      <c r="AI821" s="60">
        <f>SUMIFS('B0.3.XK'!M:M,'B0.3.XK'!A:A,'B0.SUM (tuần 0)'!$A821)</f>
        <v>0</v>
      </c>
      <c r="AJ821" s="60"/>
      <c r="AK821" s="60">
        <f>SUMIFS('B0.5.GT2'!M:M,'B0.5.GT2'!A:A,'B0.SUM (tuần 0)'!$A821)</f>
        <v>0</v>
      </c>
      <c r="AL821" s="55">
        <f>SUMIFS('B0.4.OEM'!M:M,'B0.4.OEM'!A:A,'B0.SUM (tuần 0)'!$A821)</f>
        <v>0</v>
      </c>
      <c r="AM821" s="60"/>
      <c r="AN821" s="60"/>
      <c r="AO821" s="61"/>
      <c r="AP821" s="1">
        <f>SUMIFS('B1.SUM (tuần 4)'!$I:$I,'B1.SUM (tuần 4)'!$A:$A,'B0.SUM (tuần 0)'!$A821)</f>
        <v>0</v>
      </c>
      <c r="AQ821" s="62">
        <f t="shared" si="70"/>
        <v>0</v>
      </c>
    </row>
    <row r="822" spans="1:43" ht="13.5" customHeight="1">
      <c r="A822" s="68" t="s">
        <v>1302</v>
      </c>
      <c r="B822" s="52" t="s">
        <v>1303</v>
      </c>
      <c r="C822" s="52"/>
      <c r="D822" s="52" t="s">
        <v>1197</v>
      </c>
      <c r="E822" s="52"/>
      <c r="F822" s="52" t="s">
        <v>12</v>
      </c>
      <c r="G822" s="52"/>
      <c r="H822" s="52">
        <v>170000</v>
      </c>
      <c r="I822" s="56">
        <f t="shared" si="66"/>
        <v>0</v>
      </c>
      <c r="J822" s="55"/>
      <c r="K822" s="55">
        <f>SUMIFS('B0.3.XK'!J:J,'B0.3.XK'!A:A,'B0.SUM (tuần 0)'!$A822)</f>
        <v>0</v>
      </c>
      <c r="L822" s="55"/>
      <c r="M822" s="55">
        <f>SUMIFS('B0.5.GT2'!K:K,'B0.5.GT2'!A:A,'B0.SUM (tuần 0)'!$A822)</f>
        <v>0</v>
      </c>
      <c r="N822" s="55">
        <f>SUMIFS('B0.4.OEM'!J:J,'B0.4.OEM'!A:A,'B0.SUM (tuần 0)'!$A822)</f>
        <v>0</v>
      </c>
      <c r="O822" s="55"/>
      <c r="P822" s="55">
        <f>SUMIFS('B0.8.Online'!J:J,'B0.8.Online'!A:A,'B0.SUM (tuần 0)'!$A822)</f>
        <v>0</v>
      </c>
      <c r="Q822" s="57">
        <f t="shared" si="67"/>
        <v>0</v>
      </c>
      <c r="R822" s="55"/>
      <c r="S822" s="55">
        <f>SUMIFS('B0.3.XK'!K:K,'B0.3.XK'!A:A,'B0.SUM (tuần 0)'!$A822)</f>
        <v>0</v>
      </c>
      <c r="T822" s="55"/>
      <c r="U822" s="55">
        <f>SUMIFS('B0.5.GT2'!K:K,'B0.5.GT2'!A:A,'B0.SUM (tuần 0)'!$A822)</f>
        <v>0</v>
      </c>
      <c r="V822" s="55">
        <f>SUMIFS('B0.4.OEM'!K:K,'B0.4.OEM'!A:A,'B0.SUM (tuần 0)'!$A822)</f>
        <v>0</v>
      </c>
      <c r="W822" s="55"/>
      <c r="X822" s="55">
        <f>SUMIFS('B0.8.Online'!K:K,'B0.8.Online'!A:A,'B0.SUM (tuần 0)'!$A822)</f>
        <v>0</v>
      </c>
      <c r="Y822" s="58">
        <f t="shared" si="68"/>
        <v>0</v>
      </c>
      <c r="Z822" s="55"/>
      <c r="AA822" s="55">
        <f>SUMIFS('B0.3.XK'!L:L,'B0.3.XK'!A:A,'B0.SUM (tuần 0)'!$A822)</f>
        <v>0</v>
      </c>
      <c r="AB822" s="55"/>
      <c r="AC822" s="55">
        <f>SUMIFS('B0.5.GT2'!L:L,'B0.5.GT2'!A:A,'B0.SUM (tuần 0)'!$A822)</f>
        <v>0</v>
      </c>
      <c r="AD822" s="55">
        <f>SUMIFS('B0.4.OEM'!L:L,'B0.4.OEM'!A:A,'B0.SUM (tuần 0)'!$A822)</f>
        <v>0</v>
      </c>
      <c r="AE822" s="55"/>
      <c r="AF822" s="55">
        <f>SUMIFS('B0.8.Online'!L:L,'B0.8.Online'!A:A,'B0.SUM (tuần 0)'!$A822)</f>
        <v>0</v>
      </c>
      <c r="AG822" s="59">
        <f t="shared" si="69"/>
        <v>0</v>
      </c>
      <c r="AH822" s="60"/>
      <c r="AI822" s="60">
        <f>SUMIFS('B0.3.XK'!M:M,'B0.3.XK'!A:A,'B0.SUM (tuần 0)'!$A822)</f>
        <v>0</v>
      </c>
      <c r="AJ822" s="60"/>
      <c r="AK822" s="60">
        <f>SUMIFS('B0.5.GT2'!M:M,'B0.5.GT2'!A:A,'B0.SUM (tuần 0)'!$A822)</f>
        <v>0</v>
      </c>
      <c r="AL822" s="55">
        <f>SUMIFS('B0.4.OEM'!M:M,'B0.4.OEM'!A:A,'B0.SUM (tuần 0)'!$A822)</f>
        <v>0</v>
      </c>
      <c r="AM822" s="60"/>
      <c r="AN822" s="60"/>
      <c r="AO822" s="61"/>
      <c r="AP822" s="1">
        <f>SUMIFS('B1.SUM (tuần 4)'!$I:$I,'B1.SUM (tuần 4)'!$A:$A,'B0.SUM (tuần 0)'!$A822)</f>
        <v>0</v>
      </c>
      <c r="AQ822" s="62">
        <f t="shared" si="70"/>
        <v>0</v>
      </c>
    </row>
    <row r="823" spans="1:43" ht="13.5" customHeight="1">
      <c r="A823" s="68" t="s">
        <v>1304</v>
      </c>
      <c r="B823" s="52" t="s">
        <v>1305</v>
      </c>
      <c r="C823" s="52"/>
      <c r="D823" s="52" t="s">
        <v>1197</v>
      </c>
      <c r="E823" s="52"/>
      <c r="F823" s="52" t="s">
        <v>12</v>
      </c>
      <c r="G823" s="52"/>
      <c r="H823" s="52">
        <v>170000</v>
      </c>
      <c r="I823" s="56">
        <f t="shared" si="66"/>
        <v>0</v>
      </c>
      <c r="J823" s="55"/>
      <c r="K823" s="55">
        <f>SUMIFS('B0.3.XK'!J:J,'B0.3.XK'!A:A,'B0.SUM (tuần 0)'!$A823)</f>
        <v>0</v>
      </c>
      <c r="L823" s="55"/>
      <c r="M823" s="55">
        <f>SUMIFS('B0.5.GT2'!K:K,'B0.5.GT2'!A:A,'B0.SUM (tuần 0)'!$A823)</f>
        <v>0</v>
      </c>
      <c r="N823" s="55">
        <f>SUMIFS('B0.4.OEM'!J:J,'B0.4.OEM'!A:A,'B0.SUM (tuần 0)'!$A823)</f>
        <v>0</v>
      </c>
      <c r="O823" s="55"/>
      <c r="P823" s="55">
        <f>SUMIFS('B0.8.Online'!J:J,'B0.8.Online'!A:A,'B0.SUM (tuần 0)'!$A823)</f>
        <v>0</v>
      </c>
      <c r="Q823" s="57">
        <f t="shared" si="67"/>
        <v>0</v>
      </c>
      <c r="R823" s="55"/>
      <c r="S823" s="55">
        <f>SUMIFS('B0.3.XK'!K:K,'B0.3.XK'!A:A,'B0.SUM (tuần 0)'!$A823)</f>
        <v>0</v>
      </c>
      <c r="T823" s="55"/>
      <c r="U823" s="55">
        <f>SUMIFS('B0.5.GT2'!K:K,'B0.5.GT2'!A:A,'B0.SUM (tuần 0)'!$A823)</f>
        <v>0</v>
      </c>
      <c r="V823" s="55">
        <f>SUMIFS('B0.4.OEM'!K:K,'B0.4.OEM'!A:A,'B0.SUM (tuần 0)'!$A823)</f>
        <v>0</v>
      </c>
      <c r="W823" s="55"/>
      <c r="X823" s="55">
        <f>SUMIFS('B0.8.Online'!K:K,'B0.8.Online'!A:A,'B0.SUM (tuần 0)'!$A823)</f>
        <v>0</v>
      </c>
      <c r="Y823" s="58">
        <f t="shared" si="68"/>
        <v>0</v>
      </c>
      <c r="Z823" s="55"/>
      <c r="AA823" s="55">
        <f>SUMIFS('B0.3.XK'!L:L,'B0.3.XK'!A:A,'B0.SUM (tuần 0)'!$A823)</f>
        <v>0</v>
      </c>
      <c r="AB823" s="55"/>
      <c r="AC823" s="55">
        <f>SUMIFS('B0.5.GT2'!L:L,'B0.5.GT2'!A:A,'B0.SUM (tuần 0)'!$A823)</f>
        <v>0</v>
      </c>
      <c r="AD823" s="55">
        <f>SUMIFS('B0.4.OEM'!L:L,'B0.4.OEM'!A:A,'B0.SUM (tuần 0)'!$A823)</f>
        <v>0</v>
      </c>
      <c r="AE823" s="55"/>
      <c r="AF823" s="55">
        <f>SUMIFS('B0.8.Online'!L:L,'B0.8.Online'!A:A,'B0.SUM (tuần 0)'!$A823)</f>
        <v>0</v>
      </c>
      <c r="AG823" s="59">
        <f t="shared" si="69"/>
        <v>0</v>
      </c>
      <c r="AH823" s="60"/>
      <c r="AI823" s="60">
        <f>SUMIFS('B0.3.XK'!M:M,'B0.3.XK'!A:A,'B0.SUM (tuần 0)'!$A823)</f>
        <v>0</v>
      </c>
      <c r="AJ823" s="60"/>
      <c r="AK823" s="60">
        <f>SUMIFS('B0.5.GT2'!M:M,'B0.5.GT2'!A:A,'B0.SUM (tuần 0)'!$A823)</f>
        <v>0</v>
      </c>
      <c r="AL823" s="55">
        <f>SUMIFS('B0.4.OEM'!M:M,'B0.4.OEM'!A:A,'B0.SUM (tuần 0)'!$A823)</f>
        <v>0</v>
      </c>
      <c r="AM823" s="60"/>
      <c r="AN823" s="60"/>
      <c r="AO823" s="61"/>
      <c r="AP823" s="1">
        <f>SUMIFS('B1.SUM (tuần 4)'!$I:$I,'B1.SUM (tuần 4)'!$A:$A,'B0.SUM (tuần 0)'!$A823)</f>
        <v>0</v>
      </c>
      <c r="AQ823" s="62">
        <f t="shared" si="70"/>
        <v>0</v>
      </c>
    </row>
    <row r="824" spans="1:43" ht="13.5" customHeight="1">
      <c r="A824" s="68" t="s">
        <v>1306</v>
      </c>
      <c r="B824" s="52" t="s">
        <v>1307</v>
      </c>
      <c r="C824" s="52"/>
      <c r="D824" s="52" t="s">
        <v>1197</v>
      </c>
      <c r="E824" s="52"/>
      <c r="F824" s="52" t="s">
        <v>12</v>
      </c>
      <c r="G824" s="52"/>
      <c r="H824" s="52">
        <v>220000</v>
      </c>
      <c r="I824" s="56">
        <f t="shared" si="66"/>
        <v>0</v>
      </c>
      <c r="J824" s="55"/>
      <c r="K824" s="55">
        <f>SUMIFS('B0.3.XK'!J:J,'B0.3.XK'!A:A,'B0.SUM (tuần 0)'!$A824)</f>
        <v>0</v>
      </c>
      <c r="L824" s="55"/>
      <c r="M824" s="55">
        <f>SUMIFS('B0.5.GT2'!K:K,'B0.5.GT2'!A:A,'B0.SUM (tuần 0)'!$A824)</f>
        <v>0</v>
      </c>
      <c r="N824" s="55">
        <f>SUMIFS('B0.4.OEM'!J:J,'B0.4.OEM'!A:A,'B0.SUM (tuần 0)'!$A824)</f>
        <v>0</v>
      </c>
      <c r="O824" s="55"/>
      <c r="P824" s="55">
        <f>SUMIFS('B0.8.Online'!J:J,'B0.8.Online'!A:A,'B0.SUM (tuần 0)'!$A824)</f>
        <v>0</v>
      </c>
      <c r="Q824" s="57">
        <f t="shared" si="67"/>
        <v>0</v>
      </c>
      <c r="R824" s="55"/>
      <c r="S824" s="55">
        <f>SUMIFS('B0.3.XK'!K:K,'B0.3.XK'!A:A,'B0.SUM (tuần 0)'!$A824)</f>
        <v>0</v>
      </c>
      <c r="T824" s="55"/>
      <c r="U824" s="55">
        <f>SUMIFS('B0.5.GT2'!K:K,'B0.5.GT2'!A:A,'B0.SUM (tuần 0)'!$A824)</f>
        <v>0</v>
      </c>
      <c r="V824" s="55">
        <f>SUMIFS('B0.4.OEM'!K:K,'B0.4.OEM'!A:A,'B0.SUM (tuần 0)'!$A824)</f>
        <v>0</v>
      </c>
      <c r="W824" s="55"/>
      <c r="X824" s="55">
        <f>SUMIFS('B0.8.Online'!K:K,'B0.8.Online'!A:A,'B0.SUM (tuần 0)'!$A824)</f>
        <v>0</v>
      </c>
      <c r="Y824" s="58">
        <f t="shared" si="68"/>
        <v>0</v>
      </c>
      <c r="Z824" s="55"/>
      <c r="AA824" s="55">
        <f>SUMIFS('B0.3.XK'!L:L,'B0.3.XK'!A:A,'B0.SUM (tuần 0)'!$A824)</f>
        <v>0</v>
      </c>
      <c r="AB824" s="55"/>
      <c r="AC824" s="55">
        <f>SUMIFS('B0.5.GT2'!L:L,'B0.5.GT2'!A:A,'B0.SUM (tuần 0)'!$A824)</f>
        <v>0</v>
      </c>
      <c r="AD824" s="55">
        <f>SUMIFS('B0.4.OEM'!L:L,'B0.4.OEM'!A:A,'B0.SUM (tuần 0)'!$A824)</f>
        <v>0</v>
      </c>
      <c r="AE824" s="55"/>
      <c r="AF824" s="55">
        <f>SUMIFS('B0.8.Online'!L:L,'B0.8.Online'!A:A,'B0.SUM (tuần 0)'!$A824)</f>
        <v>0</v>
      </c>
      <c r="AG824" s="59">
        <f t="shared" si="69"/>
        <v>0</v>
      </c>
      <c r="AH824" s="60"/>
      <c r="AI824" s="60">
        <f>SUMIFS('B0.3.XK'!M:M,'B0.3.XK'!A:A,'B0.SUM (tuần 0)'!$A824)</f>
        <v>0</v>
      </c>
      <c r="AJ824" s="60"/>
      <c r="AK824" s="60">
        <f>SUMIFS('B0.5.GT2'!M:M,'B0.5.GT2'!A:A,'B0.SUM (tuần 0)'!$A824)</f>
        <v>0</v>
      </c>
      <c r="AL824" s="55">
        <f>SUMIFS('B0.4.OEM'!M:M,'B0.4.OEM'!A:A,'B0.SUM (tuần 0)'!$A824)</f>
        <v>0</v>
      </c>
      <c r="AM824" s="60"/>
      <c r="AN824" s="60"/>
      <c r="AO824" s="61"/>
      <c r="AP824" s="1">
        <f>SUMIFS('B1.SUM (tuần 4)'!$I:$I,'B1.SUM (tuần 4)'!$A:$A,'B0.SUM (tuần 0)'!$A824)</f>
        <v>0</v>
      </c>
      <c r="AQ824" s="62">
        <f t="shared" si="70"/>
        <v>0</v>
      </c>
    </row>
    <row r="825" spans="1:43" ht="13.5" customHeight="1">
      <c r="A825" s="68" t="s">
        <v>1308</v>
      </c>
      <c r="B825" s="52" t="s">
        <v>1309</v>
      </c>
      <c r="C825" s="52"/>
      <c r="D825" s="52" t="s">
        <v>1197</v>
      </c>
      <c r="E825" s="52"/>
      <c r="F825" s="52" t="s">
        <v>12</v>
      </c>
      <c r="G825" s="52"/>
      <c r="H825" s="52">
        <v>100944</v>
      </c>
      <c r="I825" s="56">
        <f t="shared" si="66"/>
        <v>0</v>
      </c>
      <c r="J825" s="55"/>
      <c r="K825" s="55">
        <f>SUMIFS('B0.3.XK'!J:J,'B0.3.XK'!A:A,'B0.SUM (tuần 0)'!$A825)</f>
        <v>0</v>
      </c>
      <c r="L825" s="55"/>
      <c r="M825" s="55">
        <f>SUMIFS('B0.5.GT2'!K:K,'B0.5.GT2'!A:A,'B0.SUM (tuần 0)'!$A825)</f>
        <v>0</v>
      </c>
      <c r="N825" s="55">
        <f>SUMIFS('B0.4.OEM'!J:J,'B0.4.OEM'!A:A,'B0.SUM (tuần 0)'!$A825)</f>
        <v>0</v>
      </c>
      <c r="O825" s="55"/>
      <c r="P825" s="55">
        <f>SUMIFS('B0.8.Online'!J:J,'B0.8.Online'!A:A,'B0.SUM (tuần 0)'!$A825)</f>
        <v>0</v>
      </c>
      <c r="Q825" s="57">
        <f t="shared" si="67"/>
        <v>0</v>
      </c>
      <c r="R825" s="55"/>
      <c r="S825" s="55">
        <f>SUMIFS('B0.3.XK'!K:K,'B0.3.XK'!A:A,'B0.SUM (tuần 0)'!$A825)</f>
        <v>0</v>
      </c>
      <c r="T825" s="55"/>
      <c r="U825" s="55">
        <f>SUMIFS('B0.5.GT2'!K:K,'B0.5.GT2'!A:A,'B0.SUM (tuần 0)'!$A825)</f>
        <v>0</v>
      </c>
      <c r="V825" s="55">
        <f>SUMIFS('B0.4.OEM'!K:K,'B0.4.OEM'!A:A,'B0.SUM (tuần 0)'!$A825)</f>
        <v>0</v>
      </c>
      <c r="W825" s="55"/>
      <c r="X825" s="55">
        <f>SUMIFS('B0.8.Online'!K:K,'B0.8.Online'!A:A,'B0.SUM (tuần 0)'!$A825)</f>
        <v>0</v>
      </c>
      <c r="Y825" s="58">
        <f t="shared" si="68"/>
        <v>0</v>
      </c>
      <c r="Z825" s="55"/>
      <c r="AA825" s="55">
        <f>SUMIFS('B0.3.XK'!L:L,'B0.3.XK'!A:A,'B0.SUM (tuần 0)'!$A825)</f>
        <v>0</v>
      </c>
      <c r="AB825" s="55"/>
      <c r="AC825" s="55">
        <f>SUMIFS('B0.5.GT2'!L:L,'B0.5.GT2'!A:A,'B0.SUM (tuần 0)'!$A825)</f>
        <v>0</v>
      </c>
      <c r="AD825" s="55">
        <f>SUMIFS('B0.4.OEM'!L:L,'B0.4.OEM'!A:A,'B0.SUM (tuần 0)'!$A825)</f>
        <v>0</v>
      </c>
      <c r="AE825" s="55"/>
      <c r="AF825" s="55">
        <f>SUMIFS('B0.8.Online'!L:L,'B0.8.Online'!A:A,'B0.SUM (tuần 0)'!$A825)</f>
        <v>0</v>
      </c>
      <c r="AG825" s="59">
        <f t="shared" si="69"/>
        <v>0</v>
      </c>
      <c r="AH825" s="60"/>
      <c r="AI825" s="60">
        <f>SUMIFS('B0.3.XK'!M:M,'B0.3.XK'!A:A,'B0.SUM (tuần 0)'!$A825)</f>
        <v>0</v>
      </c>
      <c r="AJ825" s="60"/>
      <c r="AK825" s="60">
        <f>SUMIFS('B0.5.GT2'!M:M,'B0.5.GT2'!A:A,'B0.SUM (tuần 0)'!$A825)</f>
        <v>0</v>
      </c>
      <c r="AL825" s="55">
        <f>SUMIFS('B0.4.OEM'!M:M,'B0.4.OEM'!A:A,'B0.SUM (tuần 0)'!$A825)</f>
        <v>0</v>
      </c>
      <c r="AM825" s="60"/>
      <c r="AN825" s="60"/>
      <c r="AO825" s="61"/>
      <c r="AP825" s="1">
        <f>SUMIFS('B1.SUM (tuần 4)'!$I:$I,'B1.SUM (tuần 4)'!$A:$A,'B0.SUM (tuần 0)'!$A825)</f>
        <v>0</v>
      </c>
      <c r="AQ825" s="62">
        <f t="shared" si="70"/>
        <v>0</v>
      </c>
    </row>
    <row r="826" spans="1:43" ht="13.5" customHeight="1">
      <c r="A826" s="68" t="s">
        <v>1310</v>
      </c>
      <c r="B826" s="52" t="s">
        <v>1311</v>
      </c>
      <c r="C826" s="52"/>
      <c r="D826" s="52" t="s">
        <v>1197</v>
      </c>
      <c r="E826" s="52"/>
      <c r="F826" s="52" t="s">
        <v>12</v>
      </c>
      <c r="G826" s="52"/>
      <c r="H826" s="52">
        <v>100944</v>
      </c>
      <c r="I826" s="56">
        <f t="shared" si="66"/>
        <v>0</v>
      </c>
      <c r="J826" s="55"/>
      <c r="K826" s="55">
        <f>SUMIFS('B0.3.XK'!J:J,'B0.3.XK'!A:A,'B0.SUM (tuần 0)'!$A826)</f>
        <v>0</v>
      </c>
      <c r="L826" s="55"/>
      <c r="M826" s="55">
        <f>SUMIFS('B0.5.GT2'!K:K,'B0.5.GT2'!A:A,'B0.SUM (tuần 0)'!$A826)</f>
        <v>0</v>
      </c>
      <c r="N826" s="55">
        <f>SUMIFS('B0.4.OEM'!J:J,'B0.4.OEM'!A:A,'B0.SUM (tuần 0)'!$A826)</f>
        <v>0</v>
      </c>
      <c r="O826" s="55"/>
      <c r="P826" s="55">
        <f>SUMIFS('B0.8.Online'!J:J,'B0.8.Online'!A:A,'B0.SUM (tuần 0)'!$A826)</f>
        <v>0</v>
      </c>
      <c r="Q826" s="57">
        <f t="shared" si="67"/>
        <v>0</v>
      </c>
      <c r="R826" s="55"/>
      <c r="S826" s="55">
        <f>SUMIFS('B0.3.XK'!K:K,'B0.3.XK'!A:A,'B0.SUM (tuần 0)'!$A826)</f>
        <v>0</v>
      </c>
      <c r="T826" s="55"/>
      <c r="U826" s="55">
        <f>SUMIFS('B0.5.GT2'!K:K,'B0.5.GT2'!A:A,'B0.SUM (tuần 0)'!$A826)</f>
        <v>0</v>
      </c>
      <c r="V826" s="55">
        <f>SUMIFS('B0.4.OEM'!K:K,'B0.4.OEM'!A:A,'B0.SUM (tuần 0)'!$A826)</f>
        <v>0</v>
      </c>
      <c r="W826" s="55"/>
      <c r="X826" s="55">
        <f>SUMIFS('B0.8.Online'!K:K,'B0.8.Online'!A:A,'B0.SUM (tuần 0)'!$A826)</f>
        <v>0</v>
      </c>
      <c r="Y826" s="58">
        <f t="shared" si="68"/>
        <v>0</v>
      </c>
      <c r="Z826" s="55"/>
      <c r="AA826" s="55">
        <f>SUMIFS('B0.3.XK'!L:L,'B0.3.XK'!A:A,'B0.SUM (tuần 0)'!$A826)</f>
        <v>0</v>
      </c>
      <c r="AB826" s="55"/>
      <c r="AC826" s="55">
        <f>SUMIFS('B0.5.GT2'!L:L,'B0.5.GT2'!A:A,'B0.SUM (tuần 0)'!$A826)</f>
        <v>0</v>
      </c>
      <c r="AD826" s="55">
        <f>SUMIFS('B0.4.OEM'!L:L,'B0.4.OEM'!A:A,'B0.SUM (tuần 0)'!$A826)</f>
        <v>0</v>
      </c>
      <c r="AE826" s="55"/>
      <c r="AF826" s="55">
        <f>SUMIFS('B0.8.Online'!L:L,'B0.8.Online'!A:A,'B0.SUM (tuần 0)'!$A826)</f>
        <v>0</v>
      </c>
      <c r="AG826" s="59">
        <f t="shared" si="69"/>
        <v>0</v>
      </c>
      <c r="AH826" s="60"/>
      <c r="AI826" s="60">
        <f>SUMIFS('B0.3.XK'!M:M,'B0.3.XK'!A:A,'B0.SUM (tuần 0)'!$A826)</f>
        <v>0</v>
      </c>
      <c r="AJ826" s="60"/>
      <c r="AK826" s="60">
        <f>SUMIFS('B0.5.GT2'!M:M,'B0.5.GT2'!A:A,'B0.SUM (tuần 0)'!$A826)</f>
        <v>0</v>
      </c>
      <c r="AL826" s="55">
        <f>SUMIFS('B0.4.OEM'!M:M,'B0.4.OEM'!A:A,'B0.SUM (tuần 0)'!$A826)</f>
        <v>0</v>
      </c>
      <c r="AM826" s="60"/>
      <c r="AN826" s="60"/>
      <c r="AO826" s="61"/>
      <c r="AP826" s="1">
        <f>SUMIFS('B1.SUM (tuần 4)'!$I:$I,'B1.SUM (tuần 4)'!$A:$A,'B0.SUM (tuần 0)'!$A826)</f>
        <v>0</v>
      </c>
      <c r="AQ826" s="62">
        <f t="shared" si="70"/>
        <v>0</v>
      </c>
    </row>
    <row r="827" spans="1:43" ht="13.5" customHeight="1">
      <c r="A827" s="68" t="s">
        <v>1312</v>
      </c>
      <c r="B827" s="52" t="s">
        <v>1313</v>
      </c>
      <c r="C827" s="52"/>
      <c r="D827" s="52" t="s">
        <v>1197</v>
      </c>
      <c r="E827" s="52"/>
      <c r="F827" s="52" t="s">
        <v>12</v>
      </c>
      <c r="G827" s="52"/>
      <c r="H827" s="52">
        <v>15500</v>
      </c>
      <c r="I827" s="56">
        <f t="shared" si="66"/>
        <v>500</v>
      </c>
      <c r="J827" s="55"/>
      <c r="K827" s="55">
        <f>SUMIFS('B0.3.XK'!J:J,'B0.3.XK'!A:A,'B0.SUM (tuần 0)'!$A827)</f>
        <v>0</v>
      </c>
      <c r="L827" s="55"/>
      <c r="M827" s="55">
        <f>SUMIFS('B0.5.GT2'!K:K,'B0.5.GT2'!A:A,'B0.SUM (tuần 0)'!$A827)</f>
        <v>0</v>
      </c>
      <c r="N827" s="55">
        <f>SUMIFS('B0.4.OEM'!J:J,'B0.4.OEM'!A:A,'B0.SUM (tuần 0)'!$A827)</f>
        <v>500</v>
      </c>
      <c r="O827" s="55"/>
      <c r="P827" s="55">
        <f>SUMIFS('B0.8.Online'!J:J,'B0.8.Online'!A:A,'B0.SUM (tuần 0)'!$A827)</f>
        <v>0</v>
      </c>
      <c r="Q827" s="57">
        <f t="shared" si="67"/>
        <v>500</v>
      </c>
      <c r="R827" s="55"/>
      <c r="S827" s="55">
        <f>SUMIFS('B0.3.XK'!K:K,'B0.3.XK'!A:A,'B0.SUM (tuần 0)'!$A827)</f>
        <v>0</v>
      </c>
      <c r="T827" s="55"/>
      <c r="U827" s="55">
        <f>SUMIFS('B0.5.GT2'!K:K,'B0.5.GT2'!A:A,'B0.SUM (tuần 0)'!$A827)</f>
        <v>0</v>
      </c>
      <c r="V827" s="55">
        <f>SUMIFS('B0.4.OEM'!K:K,'B0.4.OEM'!A:A,'B0.SUM (tuần 0)'!$A827)</f>
        <v>500</v>
      </c>
      <c r="W827" s="55"/>
      <c r="X827" s="55">
        <f>SUMIFS('B0.8.Online'!K:K,'B0.8.Online'!A:A,'B0.SUM (tuần 0)'!$A827)</f>
        <v>0</v>
      </c>
      <c r="Y827" s="58">
        <f t="shared" si="68"/>
        <v>500</v>
      </c>
      <c r="Z827" s="55"/>
      <c r="AA827" s="55">
        <f>SUMIFS('B0.3.XK'!L:L,'B0.3.XK'!A:A,'B0.SUM (tuần 0)'!$A827)</f>
        <v>0</v>
      </c>
      <c r="AB827" s="55"/>
      <c r="AC827" s="55">
        <f>SUMIFS('B0.5.GT2'!L:L,'B0.5.GT2'!A:A,'B0.SUM (tuần 0)'!$A827)</f>
        <v>0</v>
      </c>
      <c r="AD827" s="55">
        <f>SUMIFS('B0.4.OEM'!L:L,'B0.4.OEM'!A:A,'B0.SUM (tuần 0)'!$A827)</f>
        <v>500</v>
      </c>
      <c r="AE827" s="55"/>
      <c r="AF827" s="55">
        <f>SUMIFS('B0.8.Online'!L:L,'B0.8.Online'!A:A,'B0.SUM (tuần 0)'!$A827)</f>
        <v>0</v>
      </c>
      <c r="AG827" s="59">
        <f t="shared" si="69"/>
        <v>500</v>
      </c>
      <c r="AH827" s="60"/>
      <c r="AI827" s="60">
        <f>SUMIFS('B0.3.XK'!M:M,'B0.3.XK'!A:A,'B0.SUM (tuần 0)'!$A827)</f>
        <v>0</v>
      </c>
      <c r="AJ827" s="60"/>
      <c r="AK827" s="60">
        <f>SUMIFS('B0.5.GT2'!M:M,'B0.5.GT2'!A:A,'B0.SUM (tuần 0)'!$A827)</f>
        <v>0</v>
      </c>
      <c r="AL827" s="55">
        <f>SUMIFS('B0.4.OEM'!M:M,'B0.4.OEM'!A:A,'B0.SUM (tuần 0)'!$A827)</f>
        <v>500</v>
      </c>
      <c r="AM827" s="60"/>
      <c r="AN827" s="60"/>
      <c r="AO827" s="61"/>
      <c r="AP827" s="1">
        <f>SUMIFS('B1.SUM (tuần 4)'!$I:$I,'B1.SUM (tuần 4)'!$A:$A,'B0.SUM (tuần 0)'!$A827)</f>
        <v>0</v>
      </c>
      <c r="AQ827" s="62">
        <f t="shared" si="70"/>
        <v>500</v>
      </c>
    </row>
    <row r="828" spans="1:43" ht="13.5" customHeight="1">
      <c r="A828" s="68" t="s">
        <v>1314</v>
      </c>
      <c r="B828" s="52" t="s">
        <v>1315</v>
      </c>
      <c r="C828" s="52"/>
      <c r="D828" s="52" t="s">
        <v>1197</v>
      </c>
      <c r="E828" s="52"/>
      <c r="F828" s="52" t="s">
        <v>12</v>
      </c>
      <c r="G828" s="52"/>
      <c r="H828" s="52">
        <v>1727</v>
      </c>
      <c r="I828" s="56">
        <f t="shared" si="66"/>
        <v>5000</v>
      </c>
      <c r="J828" s="55"/>
      <c r="K828" s="55">
        <f>SUMIFS('B0.3.XK'!J:J,'B0.3.XK'!A:A,'B0.SUM (tuần 0)'!$A828)</f>
        <v>0</v>
      </c>
      <c r="L828" s="55"/>
      <c r="M828" s="55">
        <f>SUMIFS('B0.5.GT2'!K:K,'B0.5.GT2'!A:A,'B0.SUM (tuần 0)'!$A828)</f>
        <v>0</v>
      </c>
      <c r="N828" s="55">
        <f>SUMIFS('B0.4.OEM'!J:J,'B0.4.OEM'!A:A,'B0.SUM (tuần 0)'!$A828)</f>
        <v>5000</v>
      </c>
      <c r="O828" s="55"/>
      <c r="P828" s="55">
        <f>SUMIFS('B0.8.Online'!J:J,'B0.8.Online'!A:A,'B0.SUM (tuần 0)'!$A828)</f>
        <v>0</v>
      </c>
      <c r="Q828" s="57">
        <f t="shared" si="67"/>
        <v>5000</v>
      </c>
      <c r="R828" s="55"/>
      <c r="S828" s="55">
        <f>SUMIFS('B0.3.XK'!K:K,'B0.3.XK'!A:A,'B0.SUM (tuần 0)'!$A828)</f>
        <v>0</v>
      </c>
      <c r="T828" s="55"/>
      <c r="U828" s="55">
        <f>SUMIFS('B0.5.GT2'!K:K,'B0.5.GT2'!A:A,'B0.SUM (tuần 0)'!$A828)</f>
        <v>0</v>
      </c>
      <c r="V828" s="55">
        <f>SUMIFS('B0.4.OEM'!K:K,'B0.4.OEM'!A:A,'B0.SUM (tuần 0)'!$A828)</f>
        <v>5000</v>
      </c>
      <c r="W828" s="55"/>
      <c r="X828" s="55">
        <f>SUMIFS('B0.8.Online'!K:K,'B0.8.Online'!A:A,'B0.SUM (tuần 0)'!$A828)</f>
        <v>0</v>
      </c>
      <c r="Y828" s="58">
        <f t="shared" si="68"/>
        <v>5000</v>
      </c>
      <c r="Z828" s="55"/>
      <c r="AA828" s="55">
        <f>SUMIFS('B0.3.XK'!L:L,'B0.3.XK'!A:A,'B0.SUM (tuần 0)'!$A828)</f>
        <v>0</v>
      </c>
      <c r="AB828" s="55"/>
      <c r="AC828" s="55">
        <f>SUMIFS('B0.5.GT2'!L:L,'B0.5.GT2'!A:A,'B0.SUM (tuần 0)'!$A828)</f>
        <v>0</v>
      </c>
      <c r="AD828" s="55">
        <f>SUMIFS('B0.4.OEM'!L:L,'B0.4.OEM'!A:A,'B0.SUM (tuần 0)'!$A828)</f>
        <v>5000</v>
      </c>
      <c r="AE828" s="55"/>
      <c r="AF828" s="55">
        <f>SUMIFS('B0.8.Online'!L:L,'B0.8.Online'!A:A,'B0.SUM (tuần 0)'!$A828)</f>
        <v>0</v>
      </c>
      <c r="AG828" s="59">
        <f t="shared" si="69"/>
        <v>5000</v>
      </c>
      <c r="AH828" s="60"/>
      <c r="AI828" s="60">
        <f>SUMIFS('B0.3.XK'!M:M,'B0.3.XK'!A:A,'B0.SUM (tuần 0)'!$A828)</f>
        <v>0</v>
      </c>
      <c r="AJ828" s="60"/>
      <c r="AK828" s="60">
        <f>SUMIFS('B0.5.GT2'!M:M,'B0.5.GT2'!A:A,'B0.SUM (tuần 0)'!$A828)</f>
        <v>0</v>
      </c>
      <c r="AL828" s="55">
        <f>SUMIFS('B0.4.OEM'!M:M,'B0.4.OEM'!A:A,'B0.SUM (tuần 0)'!$A828)</f>
        <v>5000</v>
      </c>
      <c r="AM828" s="60"/>
      <c r="AN828" s="60"/>
      <c r="AO828" s="61"/>
      <c r="AP828" s="1">
        <f>SUMIFS('B1.SUM (tuần 4)'!$I:$I,'B1.SUM (tuần 4)'!$A:$A,'B0.SUM (tuần 0)'!$A828)</f>
        <v>0</v>
      </c>
      <c r="AQ828" s="62">
        <f t="shared" si="70"/>
        <v>5000</v>
      </c>
    </row>
    <row r="829" spans="1:43" ht="13.5" customHeight="1">
      <c r="A829" s="68" t="s">
        <v>1316</v>
      </c>
      <c r="B829" s="52" t="s">
        <v>1317</v>
      </c>
      <c r="C829" s="52"/>
      <c r="D829" s="52" t="s">
        <v>1197</v>
      </c>
      <c r="E829" s="52"/>
      <c r="F829" s="52" t="s">
        <v>12</v>
      </c>
      <c r="G829" s="52"/>
      <c r="H829" s="52">
        <v>3200</v>
      </c>
      <c r="I829" s="56">
        <f t="shared" si="66"/>
        <v>3000</v>
      </c>
      <c r="J829" s="55"/>
      <c r="K829" s="55">
        <f>SUMIFS('B0.3.XK'!J:J,'B0.3.XK'!A:A,'B0.SUM (tuần 0)'!$A829)</f>
        <v>0</v>
      </c>
      <c r="L829" s="55"/>
      <c r="M829" s="55">
        <f>SUMIFS('B0.5.GT2'!K:K,'B0.5.GT2'!A:A,'B0.SUM (tuần 0)'!$A829)</f>
        <v>0</v>
      </c>
      <c r="N829" s="55">
        <f>SUMIFS('B0.4.OEM'!J:J,'B0.4.OEM'!A:A,'B0.SUM (tuần 0)'!$A829)</f>
        <v>3000</v>
      </c>
      <c r="O829" s="55"/>
      <c r="P829" s="55">
        <f>SUMIFS('B0.8.Online'!J:J,'B0.8.Online'!A:A,'B0.SUM (tuần 0)'!$A829)</f>
        <v>0</v>
      </c>
      <c r="Q829" s="57">
        <f t="shared" si="67"/>
        <v>3000</v>
      </c>
      <c r="R829" s="55"/>
      <c r="S829" s="55">
        <f>SUMIFS('B0.3.XK'!K:K,'B0.3.XK'!A:A,'B0.SUM (tuần 0)'!$A829)</f>
        <v>0</v>
      </c>
      <c r="T829" s="55"/>
      <c r="U829" s="55">
        <f>SUMIFS('B0.5.GT2'!K:K,'B0.5.GT2'!A:A,'B0.SUM (tuần 0)'!$A829)</f>
        <v>0</v>
      </c>
      <c r="V829" s="55">
        <f>SUMIFS('B0.4.OEM'!K:K,'B0.4.OEM'!A:A,'B0.SUM (tuần 0)'!$A829)</f>
        <v>3000</v>
      </c>
      <c r="W829" s="55"/>
      <c r="X829" s="55">
        <f>SUMIFS('B0.8.Online'!K:K,'B0.8.Online'!A:A,'B0.SUM (tuần 0)'!$A829)</f>
        <v>0</v>
      </c>
      <c r="Y829" s="58">
        <f t="shared" si="68"/>
        <v>3000</v>
      </c>
      <c r="Z829" s="55"/>
      <c r="AA829" s="55">
        <f>SUMIFS('B0.3.XK'!L:L,'B0.3.XK'!A:A,'B0.SUM (tuần 0)'!$A829)</f>
        <v>0</v>
      </c>
      <c r="AB829" s="55"/>
      <c r="AC829" s="55">
        <f>SUMIFS('B0.5.GT2'!L:L,'B0.5.GT2'!A:A,'B0.SUM (tuần 0)'!$A829)</f>
        <v>0</v>
      </c>
      <c r="AD829" s="55">
        <f>SUMIFS('B0.4.OEM'!L:L,'B0.4.OEM'!A:A,'B0.SUM (tuần 0)'!$A829)</f>
        <v>3000</v>
      </c>
      <c r="AE829" s="55"/>
      <c r="AF829" s="55">
        <f>SUMIFS('B0.8.Online'!L:L,'B0.8.Online'!A:A,'B0.SUM (tuần 0)'!$A829)</f>
        <v>0</v>
      </c>
      <c r="AG829" s="59">
        <f t="shared" si="69"/>
        <v>3000</v>
      </c>
      <c r="AH829" s="60"/>
      <c r="AI829" s="60">
        <f>SUMIFS('B0.3.XK'!M:M,'B0.3.XK'!A:A,'B0.SUM (tuần 0)'!$A829)</f>
        <v>0</v>
      </c>
      <c r="AJ829" s="60"/>
      <c r="AK829" s="60">
        <f>SUMIFS('B0.5.GT2'!M:M,'B0.5.GT2'!A:A,'B0.SUM (tuần 0)'!$A829)</f>
        <v>0</v>
      </c>
      <c r="AL829" s="55">
        <f>SUMIFS('B0.4.OEM'!M:M,'B0.4.OEM'!A:A,'B0.SUM (tuần 0)'!$A829)</f>
        <v>3000</v>
      </c>
      <c r="AM829" s="60"/>
      <c r="AN829" s="60"/>
      <c r="AO829" s="61"/>
      <c r="AP829" s="1">
        <f>SUMIFS('B1.SUM (tuần 4)'!$I:$I,'B1.SUM (tuần 4)'!$A:$A,'B0.SUM (tuần 0)'!$A829)</f>
        <v>0</v>
      </c>
      <c r="AQ829" s="62">
        <f t="shared" si="70"/>
        <v>3000</v>
      </c>
    </row>
    <row r="830" spans="1:43" ht="13.5" customHeight="1">
      <c r="A830" s="68" t="s">
        <v>1318</v>
      </c>
      <c r="B830" s="52" t="s">
        <v>1319</v>
      </c>
      <c r="C830" s="52"/>
      <c r="D830" s="52" t="s">
        <v>1197</v>
      </c>
      <c r="E830" s="52"/>
      <c r="F830" s="52" t="s">
        <v>12</v>
      </c>
      <c r="G830" s="52"/>
      <c r="H830" s="52">
        <v>1700</v>
      </c>
      <c r="I830" s="56">
        <f t="shared" si="66"/>
        <v>5000</v>
      </c>
      <c r="J830" s="55"/>
      <c r="K830" s="55">
        <f>SUMIFS('B0.3.XK'!J:J,'B0.3.XK'!A:A,'B0.SUM (tuần 0)'!$A830)</f>
        <v>0</v>
      </c>
      <c r="L830" s="55"/>
      <c r="M830" s="55">
        <f>SUMIFS('B0.5.GT2'!K:K,'B0.5.GT2'!A:A,'B0.SUM (tuần 0)'!$A830)</f>
        <v>0</v>
      </c>
      <c r="N830" s="55">
        <f>SUMIFS('B0.4.OEM'!J:J,'B0.4.OEM'!A:A,'B0.SUM (tuần 0)'!$A830)</f>
        <v>5000</v>
      </c>
      <c r="O830" s="55"/>
      <c r="P830" s="55">
        <f>SUMIFS('B0.8.Online'!J:J,'B0.8.Online'!A:A,'B0.SUM (tuần 0)'!$A830)</f>
        <v>0</v>
      </c>
      <c r="Q830" s="57">
        <f t="shared" si="67"/>
        <v>5000</v>
      </c>
      <c r="R830" s="55"/>
      <c r="S830" s="55">
        <f>SUMIFS('B0.3.XK'!K:K,'B0.3.XK'!A:A,'B0.SUM (tuần 0)'!$A830)</f>
        <v>0</v>
      </c>
      <c r="T830" s="55"/>
      <c r="U830" s="55">
        <f>SUMIFS('B0.5.GT2'!K:K,'B0.5.GT2'!A:A,'B0.SUM (tuần 0)'!$A830)</f>
        <v>0</v>
      </c>
      <c r="V830" s="55">
        <f>SUMIFS('B0.4.OEM'!K:K,'B0.4.OEM'!A:A,'B0.SUM (tuần 0)'!$A830)</f>
        <v>5000</v>
      </c>
      <c r="W830" s="55"/>
      <c r="X830" s="55">
        <f>SUMIFS('B0.8.Online'!K:K,'B0.8.Online'!A:A,'B0.SUM (tuần 0)'!$A830)</f>
        <v>0</v>
      </c>
      <c r="Y830" s="58">
        <f t="shared" si="68"/>
        <v>5000</v>
      </c>
      <c r="Z830" s="55"/>
      <c r="AA830" s="55">
        <f>SUMIFS('B0.3.XK'!L:L,'B0.3.XK'!A:A,'B0.SUM (tuần 0)'!$A830)</f>
        <v>0</v>
      </c>
      <c r="AB830" s="55"/>
      <c r="AC830" s="55">
        <f>SUMIFS('B0.5.GT2'!L:L,'B0.5.GT2'!A:A,'B0.SUM (tuần 0)'!$A830)</f>
        <v>0</v>
      </c>
      <c r="AD830" s="55">
        <f>SUMIFS('B0.4.OEM'!L:L,'B0.4.OEM'!A:A,'B0.SUM (tuần 0)'!$A830)</f>
        <v>5000</v>
      </c>
      <c r="AE830" s="55"/>
      <c r="AF830" s="55">
        <f>SUMIFS('B0.8.Online'!L:L,'B0.8.Online'!A:A,'B0.SUM (tuần 0)'!$A830)</f>
        <v>0</v>
      </c>
      <c r="AG830" s="59">
        <f t="shared" si="69"/>
        <v>5000</v>
      </c>
      <c r="AH830" s="60"/>
      <c r="AI830" s="60">
        <f>SUMIFS('B0.3.XK'!M:M,'B0.3.XK'!A:A,'B0.SUM (tuần 0)'!$A830)</f>
        <v>0</v>
      </c>
      <c r="AJ830" s="60"/>
      <c r="AK830" s="60">
        <f>SUMIFS('B0.5.GT2'!M:M,'B0.5.GT2'!A:A,'B0.SUM (tuần 0)'!$A830)</f>
        <v>0</v>
      </c>
      <c r="AL830" s="55">
        <f>SUMIFS('B0.4.OEM'!M:M,'B0.4.OEM'!A:A,'B0.SUM (tuần 0)'!$A830)</f>
        <v>5000</v>
      </c>
      <c r="AM830" s="60"/>
      <c r="AN830" s="60"/>
      <c r="AO830" s="61"/>
      <c r="AP830" s="1">
        <f>SUMIFS('B1.SUM (tuần 4)'!$I:$I,'B1.SUM (tuần 4)'!$A:$A,'B0.SUM (tuần 0)'!$A830)</f>
        <v>0</v>
      </c>
      <c r="AQ830" s="62">
        <f t="shared" si="70"/>
        <v>5000</v>
      </c>
    </row>
    <row r="831" spans="1:43" ht="13.5" customHeight="1">
      <c r="A831" s="68" t="s">
        <v>1320</v>
      </c>
      <c r="B831" s="52" t="s">
        <v>1321</v>
      </c>
      <c r="C831" s="52"/>
      <c r="D831" s="52" t="s">
        <v>1197</v>
      </c>
      <c r="E831" s="52"/>
      <c r="F831" s="52" t="s">
        <v>12</v>
      </c>
      <c r="G831" s="52"/>
      <c r="H831" s="52">
        <v>1000</v>
      </c>
      <c r="I831" s="56">
        <f t="shared" si="66"/>
        <v>201000</v>
      </c>
      <c r="J831" s="55"/>
      <c r="K831" s="55">
        <f>SUMIFS('B0.3.XK'!J:J,'B0.3.XK'!A:A,'B0.SUM (tuần 0)'!$A831)</f>
        <v>0</v>
      </c>
      <c r="L831" s="55"/>
      <c r="M831" s="55">
        <f>SUMIFS('B0.5.GT2'!K:K,'B0.5.GT2'!A:A,'B0.SUM (tuần 0)'!$A831)</f>
        <v>0</v>
      </c>
      <c r="N831" s="55">
        <f>SUMIFS('B0.4.OEM'!J:J,'B0.4.OEM'!A:A,'B0.SUM (tuần 0)'!$A831)</f>
        <v>200000</v>
      </c>
      <c r="O831" s="55"/>
      <c r="P831" s="55">
        <f>SUMIFS('B0.8.Online'!J:J,'B0.8.Online'!A:A,'B0.SUM (tuần 0)'!$A831)</f>
        <v>1000</v>
      </c>
      <c r="Q831" s="57">
        <f t="shared" si="67"/>
        <v>201200</v>
      </c>
      <c r="R831" s="55"/>
      <c r="S831" s="55">
        <f>SUMIFS('B0.3.XK'!K:K,'B0.3.XK'!A:A,'B0.SUM (tuần 0)'!$A831)</f>
        <v>0</v>
      </c>
      <c r="T831" s="55"/>
      <c r="U831" s="55">
        <f>SUMIFS('B0.5.GT2'!K:K,'B0.5.GT2'!A:A,'B0.SUM (tuần 0)'!$A831)</f>
        <v>0</v>
      </c>
      <c r="V831" s="55">
        <f>SUMIFS('B0.4.OEM'!K:K,'B0.4.OEM'!A:A,'B0.SUM (tuần 0)'!$A831)</f>
        <v>200000</v>
      </c>
      <c r="W831" s="55"/>
      <c r="X831" s="55">
        <f>SUMIFS('B0.8.Online'!K:K,'B0.8.Online'!A:A,'B0.SUM (tuần 0)'!$A831)</f>
        <v>1200</v>
      </c>
      <c r="Y831" s="58">
        <f t="shared" si="68"/>
        <v>201200</v>
      </c>
      <c r="Z831" s="55"/>
      <c r="AA831" s="55">
        <f>SUMIFS('B0.3.XK'!L:L,'B0.3.XK'!A:A,'B0.SUM (tuần 0)'!$A831)</f>
        <v>0</v>
      </c>
      <c r="AB831" s="55"/>
      <c r="AC831" s="55">
        <f>SUMIFS('B0.5.GT2'!L:L,'B0.5.GT2'!A:A,'B0.SUM (tuần 0)'!$A831)</f>
        <v>0</v>
      </c>
      <c r="AD831" s="55">
        <f>SUMIFS('B0.4.OEM'!L:L,'B0.4.OEM'!A:A,'B0.SUM (tuần 0)'!$A831)</f>
        <v>200000</v>
      </c>
      <c r="AE831" s="55"/>
      <c r="AF831" s="55">
        <f>SUMIFS('B0.8.Online'!L:L,'B0.8.Online'!A:A,'B0.SUM (tuần 0)'!$A831)</f>
        <v>1200</v>
      </c>
      <c r="AG831" s="59">
        <f t="shared" si="69"/>
        <v>200000</v>
      </c>
      <c r="AH831" s="60"/>
      <c r="AI831" s="60">
        <f>SUMIFS('B0.3.XK'!M:M,'B0.3.XK'!A:A,'B0.SUM (tuần 0)'!$A831)</f>
        <v>0</v>
      </c>
      <c r="AJ831" s="60"/>
      <c r="AK831" s="60">
        <f>SUMIFS('B0.5.GT2'!M:M,'B0.5.GT2'!A:A,'B0.SUM (tuần 0)'!$A831)</f>
        <v>0</v>
      </c>
      <c r="AL831" s="55">
        <f>SUMIFS('B0.4.OEM'!M:M,'B0.4.OEM'!A:A,'B0.SUM (tuần 0)'!$A831)</f>
        <v>200000</v>
      </c>
      <c r="AM831" s="60"/>
      <c r="AN831" s="60"/>
      <c r="AO831" s="61"/>
      <c r="AP831" s="1">
        <f>SUMIFS('B1.SUM (tuần 4)'!$I:$I,'B1.SUM (tuần 4)'!$A:$A,'B0.SUM (tuần 0)'!$A831)</f>
        <v>0</v>
      </c>
      <c r="AQ831" s="62">
        <f t="shared" si="70"/>
        <v>201000</v>
      </c>
    </row>
    <row r="832" spans="1:43" ht="13.5" customHeight="1">
      <c r="A832" s="68" t="s">
        <v>1322</v>
      </c>
      <c r="B832" s="52" t="s">
        <v>849</v>
      </c>
      <c r="C832" s="52"/>
      <c r="D832" s="52" t="s">
        <v>1197</v>
      </c>
      <c r="E832" s="52"/>
      <c r="F832" s="52" t="s">
        <v>12</v>
      </c>
      <c r="G832" s="52"/>
      <c r="H832" s="52">
        <v>1600</v>
      </c>
      <c r="I832" s="56">
        <f t="shared" si="66"/>
        <v>20000</v>
      </c>
      <c r="J832" s="55"/>
      <c r="K832" s="55">
        <f>SUMIFS('B0.3.XK'!J:J,'B0.3.XK'!A:A,'B0.SUM (tuần 0)'!$A832)</f>
        <v>0</v>
      </c>
      <c r="L832" s="55"/>
      <c r="M832" s="55">
        <f>SUMIFS('B0.5.GT2'!K:K,'B0.5.GT2'!A:A,'B0.SUM (tuần 0)'!$A832)</f>
        <v>0</v>
      </c>
      <c r="N832" s="55">
        <f>SUMIFS('B0.4.OEM'!J:J,'B0.4.OEM'!A:A,'B0.SUM (tuần 0)'!$A832)</f>
        <v>20000</v>
      </c>
      <c r="O832" s="55"/>
      <c r="P832" s="55">
        <f>SUMIFS('B0.8.Online'!J:J,'B0.8.Online'!A:A,'B0.SUM (tuần 0)'!$A832)</f>
        <v>0</v>
      </c>
      <c r="Q832" s="57">
        <f t="shared" si="67"/>
        <v>20000</v>
      </c>
      <c r="R832" s="55"/>
      <c r="S832" s="55">
        <f>SUMIFS('B0.3.XK'!K:K,'B0.3.XK'!A:A,'B0.SUM (tuần 0)'!$A832)</f>
        <v>0</v>
      </c>
      <c r="T832" s="55"/>
      <c r="U832" s="55">
        <f>SUMIFS('B0.5.GT2'!K:K,'B0.5.GT2'!A:A,'B0.SUM (tuần 0)'!$A832)</f>
        <v>0</v>
      </c>
      <c r="V832" s="55">
        <f>SUMIFS('B0.4.OEM'!K:K,'B0.4.OEM'!A:A,'B0.SUM (tuần 0)'!$A832)</f>
        <v>20000</v>
      </c>
      <c r="W832" s="55"/>
      <c r="X832" s="55">
        <f>SUMIFS('B0.8.Online'!K:K,'B0.8.Online'!A:A,'B0.SUM (tuần 0)'!$A832)</f>
        <v>0</v>
      </c>
      <c r="Y832" s="58">
        <f t="shared" si="68"/>
        <v>20000</v>
      </c>
      <c r="Z832" s="55"/>
      <c r="AA832" s="55">
        <f>SUMIFS('B0.3.XK'!L:L,'B0.3.XK'!A:A,'B0.SUM (tuần 0)'!$A832)</f>
        <v>0</v>
      </c>
      <c r="AB832" s="55"/>
      <c r="AC832" s="55">
        <f>SUMIFS('B0.5.GT2'!L:L,'B0.5.GT2'!A:A,'B0.SUM (tuần 0)'!$A832)</f>
        <v>0</v>
      </c>
      <c r="AD832" s="55">
        <f>SUMIFS('B0.4.OEM'!L:L,'B0.4.OEM'!A:A,'B0.SUM (tuần 0)'!$A832)</f>
        <v>20000</v>
      </c>
      <c r="AE832" s="55"/>
      <c r="AF832" s="55">
        <f>SUMIFS('B0.8.Online'!L:L,'B0.8.Online'!A:A,'B0.SUM (tuần 0)'!$A832)</f>
        <v>0</v>
      </c>
      <c r="AG832" s="59">
        <f t="shared" si="69"/>
        <v>20000</v>
      </c>
      <c r="AH832" s="60"/>
      <c r="AI832" s="60">
        <f>SUMIFS('B0.3.XK'!M:M,'B0.3.XK'!A:A,'B0.SUM (tuần 0)'!$A832)</f>
        <v>0</v>
      </c>
      <c r="AJ832" s="60"/>
      <c r="AK832" s="60">
        <f>SUMIFS('B0.5.GT2'!M:M,'B0.5.GT2'!A:A,'B0.SUM (tuần 0)'!$A832)</f>
        <v>0</v>
      </c>
      <c r="AL832" s="55">
        <f>SUMIFS('B0.4.OEM'!M:M,'B0.4.OEM'!A:A,'B0.SUM (tuần 0)'!$A832)</f>
        <v>20000</v>
      </c>
      <c r="AM832" s="60"/>
      <c r="AN832" s="60"/>
      <c r="AO832" s="61"/>
      <c r="AP832" s="1">
        <f>SUMIFS('B1.SUM (tuần 4)'!$I:$I,'B1.SUM (tuần 4)'!$A:$A,'B0.SUM (tuần 0)'!$A832)</f>
        <v>0</v>
      </c>
      <c r="AQ832" s="62">
        <f t="shared" si="70"/>
        <v>20000</v>
      </c>
    </row>
    <row r="833" spans="1:43" ht="13.5" customHeight="1">
      <c r="A833" s="68" t="s">
        <v>1323</v>
      </c>
      <c r="B833" s="52" t="s">
        <v>851</v>
      </c>
      <c r="C833" s="52"/>
      <c r="D833" s="52" t="s">
        <v>1197</v>
      </c>
      <c r="E833" s="52"/>
      <c r="F833" s="52" t="s">
        <v>12</v>
      </c>
      <c r="G833" s="52"/>
      <c r="H833" s="52">
        <v>850</v>
      </c>
      <c r="I833" s="56">
        <f t="shared" si="66"/>
        <v>2000</v>
      </c>
      <c r="J833" s="55"/>
      <c r="K833" s="55">
        <f>SUMIFS('B0.3.XK'!J:J,'B0.3.XK'!A:A,'B0.SUM (tuần 0)'!$A833)</f>
        <v>0</v>
      </c>
      <c r="L833" s="55"/>
      <c r="M833" s="55">
        <f>SUMIFS('B0.5.GT2'!K:K,'B0.5.GT2'!A:A,'B0.SUM (tuần 0)'!$A833)</f>
        <v>0</v>
      </c>
      <c r="N833" s="55">
        <f>SUMIFS('B0.4.OEM'!J:J,'B0.4.OEM'!A:A,'B0.SUM (tuần 0)'!$A833)</f>
        <v>2000</v>
      </c>
      <c r="O833" s="55"/>
      <c r="P833" s="55">
        <f>SUMIFS('B0.8.Online'!J:J,'B0.8.Online'!A:A,'B0.SUM (tuần 0)'!$A833)</f>
        <v>0</v>
      </c>
      <c r="Q833" s="57">
        <f t="shared" si="67"/>
        <v>2000</v>
      </c>
      <c r="R833" s="55"/>
      <c r="S833" s="55">
        <f>SUMIFS('B0.3.XK'!K:K,'B0.3.XK'!A:A,'B0.SUM (tuần 0)'!$A833)</f>
        <v>0</v>
      </c>
      <c r="T833" s="55"/>
      <c r="U833" s="55">
        <f>SUMIFS('B0.5.GT2'!K:K,'B0.5.GT2'!A:A,'B0.SUM (tuần 0)'!$A833)</f>
        <v>0</v>
      </c>
      <c r="V833" s="55">
        <f>SUMIFS('B0.4.OEM'!K:K,'B0.4.OEM'!A:A,'B0.SUM (tuần 0)'!$A833)</f>
        <v>2000</v>
      </c>
      <c r="W833" s="55"/>
      <c r="X833" s="55">
        <f>SUMIFS('B0.8.Online'!K:K,'B0.8.Online'!A:A,'B0.SUM (tuần 0)'!$A833)</f>
        <v>0</v>
      </c>
      <c r="Y833" s="58">
        <f t="shared" si="68"/>
        <v>2000</v>
      </c>
      <c r="Z833" s="55"/>
      <c r="AA833" s="55">
        <f>SUMIFS('B0.3.XK'!L:L,'B0.3.XK'!A:A,'B0.SUM (tuần 0)'!$A833)</f>
        <v>0</v>
      </c>
      <c r="AB833" s="55"/>
      <c r="AC833" s="55">
        <f>SUMIFS('B0.5.GT2'!L:L,'B0.5.GT2'!A:A,'B0.SUM (tuần 0)'!$A833)</f>
        <v>0</v>
      </c>
      <c r="AD833" s="55">
        <f>SUMIFS('B0.4.OEM'!L:L,'B0.4.OEM'!A:A,'B0.SUM (tuần 0)'!$A833)</f>
        <v>2000</v>
      </c>
      <c r="AE833" s="55"/>
      <c r="AF833" s="55">
        <f>SUMIFS('B0.8.Online'!L:L,'B0.8.Online'!A:A,'B0.SUM (tuần 0)'!$A833)</f>
        <v>0</v>
      </c>
      <c r="AG833" s="59">
        <f t="shared" si="69"/>
        <v>2000</v>
      </c>
      <c r="AH833" s="60"/>
      <c r="AI833" s="60">
        <f>SUMIFS('B0.3.XK'!M:M,'B0.3.XK'!A:A,'B0.SUM (tuần 0)'!$A833)</f>
        <v>0</v>
      </c>
      <c r="AJ833" s="60"/>
      <c r="AK833" s="60">
        <f>SUMIFS('B0.5.GT2'!M:M,'B0.5.GT2'!A:A,'B0.SUM (tuần 0)'!$A833)</f>
        <v>0</v>
      </c>
      <c r="AL833" s="55">
        <f>SUMIFS('B0.4.OEM'!M:M,'B0.4.OEM'!A:A,'B0.SUM (tuần 0)'!$A833)</f>
        <v>2000</v>
      </c>
      <c r="AM833" s="60"/>
      <c r="AN833" s="60"/>
      <c r="AO833" s="61"/>
      <c r="AP833" s="1">
        <f>SUMIFS('B1.SUM (tuần 4)'!$I:$I,'B1.SUM (tuần 4)'!$A:$A,'B0.SUM (tuần 0)'!$A833)</f>
        <v>0</v>
      </c>
      <c r="AQ833" s="62">
        <f t="shared" si="70"/>
        <v>2000</v>
      </c>
    </row>
    <row r="834" spans="1:43" ht="13.5" customHeight="1">
      <c r="A834" s="68" t="s">
        <v>1324</v>
      </c>
      <c r="B834" s="52" t="s">
        <v>1325</v>
      </c>
      <c r="C834" s="52"/>
      <c r="D834" s="52" t="s">
        <v>1197</v>
      </c>
      <c r="E834" s="52"/>
      <c r="F834" s="52" t="s">
        <v>12</v>
      </c>
      <c r="G834" s="52"/>
      <c r="H834" s="52">
        <v>1600</v>
      </c>
      <c r="I834" s="56">
        <f t="shared" si="66"/>
        <v>3000</v>
      </c>
      <c r="J834" s="55"/>
      <c r="K834" s="55">
        <f>SUMIFS('B0.3.XK'!J:J,'B0.3.XK'!A:A,'B0.SUM (tuần 0)'!$A834)</f>
        <v>0</v>
      </c>
      <c r="L834" s="55"/>
      <c r="M834" s="55">
        <f>SUMIFS('B0.5.GT2'!K:K,'B0.5.GT2'!A:A,'B0.SUM (tuần 0)'!$A834)</f>
        <v>0</v>
      </c>
      <c r="N834" s="55">
        <f>SUMIFS('B0.4.OEM'!J:J,'B0.4.OEM'!A:A,'B0.SUM (tuần 0)'!$A834)</f>
        <v>3000</v>
      </c>
      <c r="O834" s="55"/>
      <c r="P834" s="55">
        <f>SUMIFS('B0.8.Online'!J:J,'B0.8.Online'!A:A,'B0.SUM (tuần 0)'!$A834)</f>
        <v>0</v>
      </c>
      <c r="Q834" s="57">
        <f t="shared" si="67"/>
        <v>3000</v>
      </c>
      <c r="R834" s="55"/>
      <c r="S834" s="55">
        <f>SUMIFS('B0.3.XK'!K:K,'B0.3.XK'!A:A,'B0.SUM (tuần 0)'!$A834)</f>
        <v>0</v>
      </c>
      <c r="T834" s="55"/>
      <c r="U834" s="55">
        <f>SUMIFS('B0.5.GT2'!K:K,'B0.5.GT2'!A:A,'B0.SUM (tuần 0)'!$A834)</f>
        <v>0</v>
      </c>
      <c r="V834" s="55">
        <f>SUMIFS('B0.4.OEM'!K:K,'B0.4.OEM'!A:A,'B0.SUM (tuần 0)'!$A834)</f>
        <v>3000</v>
      </c>
      <c r="W834" s="55"/>
      <c r="X834" s="55">
        <f>SUMIFS('B0.8.Online'!K:K,'B0.8.Online'!A:A,'B0.SUM (tuần 0)'!$A834)</f>
        <v>0</v>
      </c>
      <c r="Y834" s="58">
        <f t="shared" si="68"/>
        <v>3000</v>
      </c>
      <c r="Z834" s="55"/>
      <c r="AA834" s="55">
        <f>SUMIFS('B0.3.XK'!L:L,'B0.3.XK'!A:A,'B0.SUM (tuần 0)'!$A834)</f>
        <v>0</v>
      </c>
      <c r="AB834" s="55"/>
      <c r="AC834" s="55">
        <f>SUMIFS('B0.5.GT2'!L:L,'B0.5.GT2'!A:A,'B0.SUM (tuần 0)'!$A834)</f>
        <v>0</v>
      </c>
      <c r="AD834" s="55">
        <f>SUMIFS('B0.4.OEM'!L:L,'B0.4.OEM'!A:A,'B0.SUM (tuần 0)'!$A834)</f>
        <v>3000</v>
      </c>
      <c r="AE834" s="55"/>
      <c r="AF834" s="55">
        <f>SUMIFS('B0.8.Online'!L:L,'B0.8.Online'!A:A,'B0.SUM (tuần 0)'!$A834)</f>
        <v>0</v>
      </c>
      <c r="AG834" s="59">
        <f t="shared" si="69"/>
        <v>3000</v>
      </c>
      <c r="AH834" s="60"/>
      <c r="AI834" s="60">
        <f>SUMIFS('B0.3.XK'!M:M,'B0.3.XK'!A:A,'B0.SUM (tuần 0)'!$A834)</f>
        <v>0</v>
      </c>
      <c r="AJ834" s="60"/>
      <c r="AK834" s="60">
        <f>SUMIFS('B0.5.GT2'!M:M,'B0.5.GT2'!A:A,'B0.SUM (tuần 0)'!$A834)</f>
        <v>0</v>
      </c>
      <c r="AL834" s="55">
        <f>SUMIFS('B0.4.OEM'!M:M,'B0.4.OEM'!A:A,'B0.SUM (tuần 0)'!$A834)</f>
        <v>3000</v>
      </c>
      <c r="AM834" s="60"/>
      <c r="AN834" s="60"/>
      <c r="AO834" s="61"/>
      <c r="AP834" s="1">
        <f>SUMIFS('B1.SUM (tuần 4)'!$I:$I,'B1.SUM (tuần 4)'!$A:$A,'B0.SUM (tuần 0)'!$A834)</f>
        <v>0</v>
      </c>
      <c r="AQ834" s="62">
        <f t="shared" si="70"/>
        <v>3000</v>
      </c>
    </row>
    <row r="835" spans="1:43" ht="13.5" customHeight="1">
      <c r="A835" s="68" t="s">
        <v>1326</v>
      </c>
      <c r="B835" s="52" t="s">
        <v>1327</v>
      </c>
      <c r="C835" s="52"/>
      <c r="D835" s="52" t="s">
        <v>1197</v>
      </c>
      <c r="E835" s="52"/>
      <c r="F835" s="52" t="s">
        <v>12</v>
      </c>
      <c r="G835" s="52"/>
      <c r="H835" s="52">
        <v>1600</v>
      </c>
      <c r="I835" s="56">
        <f t="shared" si="66"/>
        <v>3000</v>
      </c>
      <c r="J835" s="55"/>
      <c r="K835" s="55">
        <f>SUMIFS('B0.3.XK'!J:J,'B0.3.XK'!A:A,'B0.SUM (tuần 0)'!$A835)</f>
        <v>0</v>
      </c>
      <c r="L835" s="55"/>
      <c r="M835" s="55">
        <f>SUMIFS('B0.5.GT2'!K:K,'B0.5.GT2'!A:A,'B0.SUM (tuần 0)'!$A835)</f>
        <v>0</v>
      </c>
      <c r="N835" s="55">
        <f>SUMIFS('B0.4.OEM'!J:J,'B0.4.OEM'!A:A,'B0.SUM (tuần 0)'!$A835)</f>
        <v>3000</v>
      </c>
      <c r="O835" s="55"/>
      <c r="P835" s="55">
        <f>SUMIFS('B0.8.Online'!J:J,'B0.8.Online'!A:A,'B0.SUM (tuần 0)'!$A835)</f>
        <v>0</v>
      </c>
      <c r="Q835" s="57">
        <f t="shared" si="67"/>
        <v>3000</v>
      </c>
      <c r="R835" s="55"/>
      <c r="S835" s="55">
        <f>SUMIFS('B0.3.XK'!K:K,'B0.3.XK'!A:A,'B0.SUM (tuần 0)'!$A835)</f>
        <v>0</v>
      </c>
      <c r="T835" s="55"/>
      <c r="U835" s="55">
        <f>SUMIFS('B0.5.GT2'!K:K,'B0.5.GT2'!A:A,'B0.SUM (tuần 0)'!$A835)</f>
        <v>0</v>
      </c>
      <c r="V835" s="55">
        <f>SUMIFS('B0.4.OEM'!K:K,'B0.4.OEM'!A:A,'B0.SUM (tuần 0)'!$A835)</f>
        <v>3000</v>
      </c>
      <c r="W835" s="55"/>
      <c r="X835" s="55">
        <f>SUMIFS('B0.8.Online'!K:K,'B0.8.Online'!A:A,'B0.SUM (tuần 0)'!$A835)</f>
        <v>0</v>
      </c>
      <c r="Y835" s="58">
        <f t="shared" si="68"/>
        <v>3000</v>
      </c>
      <c r="Z835" s="55"/>
      <c r="AA835" s="55">
        <f>SUMIFS('B0.3.XK'!L:L,'B0.3.XK'!A:A,'B0.SUM (tuần 0)'!$A835)</f>
        <v>0</v>
      </c>
      <c r="AB835" s="55"/>
      <c r="AC835" s="55">
        <f>SUMIFS('B0.5.GT2'!L:L,'B0.5.GT2'!A:A,'B0.SUM (tuần 0)'!$A835)</f>
        <v>0</v>
      </c>
      <c r="AD835" s="55">
        <f>SUMIFS('B0.4.OEM'!L:L,'B0.4.OEM'!A:A,'B0.SUM (tuần 0)'!$A835)</f>
        <v>3000</v>
      </c>
      <c r="AE835" s="55"/>
      <c r="AF835" s="55">
        <f>SUMIFS('B0.8.Online'!L:L,'B0.8.Online'!A:A,'B0.SUM (tuần 0)'!$A835)</f>
        <v>0</v>
      </c>
      <c r="AG835" s="59">
        <f t="shared" si="69"/>
        <v>3000</v>
      </c>
      <c r="AH835" s="60"/>
      <c r="AI835" s="60">
        <f>SUMIFS('B0.3.XK'!M:M,'B0.3.XK'!A:A,'B0.SUM (tuần 0)'!$A835)</f>
        <v>0</v>
      </c>
      <c r="AJ835" s="60"/>
      <c r="AK835" s="60">
        <f>SUMIFS('B0.5.GT2'!M:M,'B0.5.GT2'!A:A,'B0.SUM (tuần 0)'!$A835)</f>
        <v>0</v>
      </c>
      <c r="AL835" s="55">
        <f>SUMIFS('B0.4.OEM'!M:M,'B0.4.OEM'!A:A,'B0.SUM (tuần 0)'!$A835)</f>
        <v>3000</v>
      </c>
      <c r="AM835" s="60"/>
      <c r="AN835" s="60"/>
      <c r="AO835" s="61"/>
      <c r="AP835" s="1">
        <f>SUMIFS('B1.SUM (tuần 4)'!$I:$I,'B1.SUM (tuần 4)'!$A:$A,'B0.SUM (tuần 0)'!$A835)</f>
        <v>0</v>
      </c>
      <c r="AQ835" s="62">
        <f t="shared" si="70"/>
        <v>3000</v>
      </c>
    </row>
    <row r="836" spans="1:43" ht="13.5" customHeight="1">
      <c r="A836" s="68" t="s">
        <v>1328</v>
      </c>
      <c r="B836" s="52" t="s">
        <v>1329</v>
      </c>
      <c r="C836" s="52"/>
      <c r="D836" s="52" t="s">
        <v>1197</v>
      </c>
      <c r="E836" s="52"/>
      <c r="F836" s="52" t="s">
        <v>12</v>
      </c>
      <c r="G836" s="52"/>
      <c r="H836" s="52">
        <v>850</v>
      </c>
      <c r="I836" s="56">
        <f t="shared" si="66"/>
        <v>5000</v>
      </c>
      <c r="J836" s="55"/>
      <c r="K836" s="55">
        <f>SUMIFS('B0.3.XK'!J:J,'B0.3.XK'!A:A,'B0.SUM (tuần 0)'!$A836)</f>
        <v>0</v>
      </c>
      <c r="L836" s="55"/>
      <c r="M836" s="55">
        <f>SUMIFS('B0.5.GT2'!K:K,'B0.5.GT2'!A:A,'B0.SUM (tuần 0)'!$A836)</f>
        <v>0</v>
      </c>
      <c r="N836" s="55">
        <f>SUMIFS('B0.4.OEM'!J:J,'B0.4.OEM'!A:A,'B0.SUM (tuần 0)'!$A836)</f>
        <v>5000</v>
      </c>
      <c r="O836" s="55"/>
      <c r="P836" s="55">
        <f>SUMIFS('B0.8.Online'!J:J,'B0.8.Online'!A:A,'B0.SUM (tuần 0)'!$A836)</f>
        <v>0</v>
      </c>
      <c r="Q836" s="57">
        <f t="shared" si="67"/>
        <v>5000</v>
      </c>
      <c r="R836" s="55"/>
      <c r="S836" s="55">
        <f>SUMIFS('B0.3.XK'!K:K,'B0.3.XK'!A:A,'B0.SUM (tuần 0)'!$A836)</f>
        <v>0</v>
      </c>
      <c r="T836" s="55"/>
      <c r="U836" s="55">
        <f>SUMIFS('B0.5.GT2'!K:K,'B0.5.GT2'!A:A,'B0.SUM (tuần 0)'!$A836)</f>
        <v>0</v>
      </c>
      <c r="V836" s="55">
        <f>SUMIFS('B0.4.OEM'!K:K,'B0.4.OEM'!A:A,'B0.SUM (tuần 0)'!$A836)</f>
        <v>5000</v>
      </c>
      <c r="W836" s="55"/>
      <c r="X836" s="55">
        <f>SUMIFS('B0.8.Online'!K:K,'B0.8.Online'!A:A,'B0.SUM (tuần 0)'!$A836)</f>
        <v>0</v>
      </c>
      <c r="Y836" s="58">
        <f t="shared" si="68"/>
        <v>5000</v>
      </c>
      <c r="Z836" s="55"/>
      <c r="AA836" s="55">
        <f>SUMIFS('B0.3.XK'!L:L,'B0.3.XK'!A:A,'B0.SUM (tuần 0)'!$A836)</f>
        <v>0</v>
      </c>
      <c r="AB836" s="55"/>
      <c r="AC836" s="55">
        <f>SUMIFS('B0.5.GT2'!L:L,'B0.5.GT2'!A:A,'B0.SUM (tuần 0)'!$A836)</f>
        <v>0</v>
      </c>
      <c r="AD836" s="55">
        <f>SUMIFS('B0.4.OEM'!L:L,'B0.4.OEM'!A:A,'B0.SUM (tuần 0)'!$A836)</f>
        <v>5000</v>
      </c>
      <c r="AE836" s="55"/>
      <c r="AF836" s="55">
        <f>SUMIFS('B0.8.Online'!L:L,'B0.8.Online'!A:A,'B0.SUM (tuần 0)'!$A836)</f>
        <v>0</v>
      </c>
      <c r="AG836" s="59">
        <f t="shared" si="69"/>
        <v>5000</v>
      </c>
      <c r="AH836" s="60"/>
      <c r="AI836" s="60">
        <f>SUMIFS('B0.3.XK'!M:M,'B0.3.XK'!A:A,'B0.SUM (tuần 0)'!$A836)</f>
        <v>0</v>
      </c>
      <c r="AJ836" s="60"/>
      <c r="AK836" s="60">
        <f>SUMIFS('B0.5.GT2'!M:M,'B0.5.GT2'!A:A,'B0.SUM (tuần 0)'!$A836)</f>
        <v>0</v>
      </c>
      <c r="AL836" s="55">
        <f>SUMIFS('B0.4.OEM'!M:M,'B0.4.OEM'!A:A,'B0.SUM (tuần 0)'!$A836)</f>
        <v>5000</v>
      </c>
      <c r="AM836" s="60"/>
      <c r="AN836" s="60"/>
      <c r="AO836" s="61"/>
      <c r="AP836" s="1">
        <f>SUMIFS('B1.SUM (tuần 4)'!$I:$I,'B1.SUM (tuần 4)'!$A:$A,'B0.SUM (tuần 0)'!$A836)</f>
        <v>0</v>
      </c>
      <c r="AQ836" s="62">
        <f t="shared" si="70"/>
        <v>5000</v>
      </c>
    </row>
    <row r="837" spans="1:43" ht="13.5" customHeight="1">
      <c r="A837" s="68" t="s">
        <v>1330</v>
      </c>
      <c r="B837" s="52" t="s">
        <v>1331</v>
      </c>
      <c r="C837" s="52"/>
      <c r="D837" s="52" t="s">
        <v>1197</v>
      </c>
      <c r="E837" s="52"/>
      <c r="F837" s="52" t="s">
        <v>12</v>
      </c>
      <c r="G837" s="52"/>
      <c r="H837" s="52">
        <v>850</v>
      </c>
      <c r="I837" s="56">
        <f t="shared" si="66"/>
        <v>30000</v>
      </c>
      <c r="J837" s="55"/>
      <c r="K837" s="55">
        <f>SUMIFS('B0.3.XK'!J:J,'B0.3.XK'!A:A,'B0.SUM (tuần 0)'!$A837)</f>
        <v>0</v>
      </c>
      <c r="L837" s="55"/>
      <c r="M837" s="55">
        <f>SUMIFS('B0.5.GT2'!K:K,'B0.5.GT2'!A:A,'B0.SUM (tuần 0)'!$A837)</f>
        <v>0</v>
      </c>
      <c r="N837" s="55">
        <f>SUMIFS('B0.4.OEM'!J:J,'B0.4.OEM'!A:A,'B0.SUM (tuần 0)'!$A837)</f>
        <v>30000</v>
      </c>
      <c r="O837" s="55"/>
      <c r="P837" s="55">
        <f>SUMIFS('B0.8.Online'!J:J,'B0.8.Online'!A:A,'B0.SUM (tuần 0)'!$A837)</f>
        <v>0</v>
      </c>
      <c r="Q837" s="57">
        <f t="shared" si="67"/>
        <v>30000</v>
      </c>
      <c r="R837" s="55"/>
      <c r="S837" s="55">
        <f>SUMIFS('B0.3.XK'!K:K,'B0.3.XK'!A:A,'B0.SUM (tuần 0)'!$A837)</f>
        <v>0</v>
      </c>
      <c r="T837" s="55"/>
      <c r="U837" s="55">
        <f>SUMIFS('B0.5.GT2'!K:K,'B0.5.GT2'!A:A,'B0.SUM (tuần 0)'!$A837)</f>
        <v>0</v>
      </c>
      <c r="V837" s="55">
        <f>SUMIFS('B0.4.OEM'!K:K,'B0.4.OEM'!A:A,'B0.SUM (tuần 0)'!$A837)</f>
        <v>30000</v>
      </c>
      <c r="W837" s="55"/>
      <c r="X837" s="55">
        <f>SUMIFS('B0.8.Online'!K:K,'B0.8.Online'!A:A,'B0.SUM (tuần 0)'!$A837)</f>
        <v>0</v>
      </c>
      <c r="Y837" s="58">
        <f t="shared" si="68"/>
        <v>30000</v>
      </c>
      <c r="Z837" s="55"/>
      <c r="AA837" s="55">
        <f>SUMIFS('B0.3.XK'!L:L,'B0.3.XK'!A:A,'B0.SUM (tuần 0)'!$A837)</f>
        <v>0</v>
      </c>
      <c r="AB837" s="55"/>
      <c r="AC837" s="55">
        <f>SUMIFS('B0.5.GT2'!L:L,'B0.5.GT2'!A:A,'B0.SUM (tuần 0)'!$A837)</f>
        <v>0</v>
      </c>
      <c r="AD837" s="55">
        <f>SUMIFS('B0.4.OEM'!L:L,'B0.4.OEM'!A:A,'B0.SUM (tuần 0)'!$A837)</f>
        <v>30000</v>
      </c>
      <c r="AE837" s="55"/>
      <c r="AF837" s="55">
        <f>SUMIFS('B0.8.Online'!L:L,'B0.8.Online'!A:A,'B0.SUM (tuần 0)'!$A837)</f>
        <v>0</v>
      </c>
      <c r="AG837" s="59">
        <f t="shared" si="69"/>
        <v>30000</v>
      </c>
      <c r="AH837" s="60"/>
      <c r="AI837" s="60">
        <f>SUMIFS('B0.3.XK'!M:M,'B0.3.XK'!A:A,'B0.SUM (tuần 0)'!$A837)</f>
        <v>0</v>
      </c>
      <c r="AJ837" s="60"/>
      <c r="AK837" s="60">
        <f>SUMIFS('B0.5.GT2'!M:M,'B0.5.GT2'!A:A,'B0.SUM (tuần 0)'!$A837)</f>
        <v>0</v>
      </c>
      <c r="AL837" s="55">
        <f>SUMIFS('B0.4.OEM'!M:M,'B0.4.OEM'!A:A,'B0.SUM (tuần 0)'!$A837)</f>
        <v>30000</v>
      </c>
      <c r="AM837" s="60"/>
      <c r="AN837" s="60"/>
      <c r="AO837" s="61"/>
      <c r="AP837" s="1">
        <f>SUMIFS('B1.SUM (tuần 4)'!$I:$I,'B1.SUM (tuần 4)'!$A:$A,'B0.SUM (tuần 0)'!$A837)</f>
        <v>0</v>
      </c>
      <c r="AQ837" s="62">
        <f t="shared" si="70"/>
        <v>30000</v>
      </c>
    </row>
    <row r="838" spans="1:43" ht="13.5" customHeight="1">
      <c r="A838" s="68" t="s">
        <v>1332</v>
      </c>
      <c r="B838" s="52" t="s">
        <v>1333</v>
      </c>
      <c r="C838" s="52"/>
      <c r="D838" s="52" t="s">
        <v>1197</v>
      </c>
      <c r="E838" s="52"/>
      <c r="F838" s="52" t="s">
        <v>12</v>
      </c>
      <c r="G838" s="52"/>
      <c r="H838" s="52">
        <v>1100</v>
      </c>
      <c r="I838" s="56">
        <f t="shared" si="66"/>
        <v>100000</v>
      </c>
      <c r="J838" s="55"/>
      <c r="K838" s="55">
        <f>SUMIFS('B0.3.XK'!J:J,'B0.3.XK'!A:A,'B0.SUM (tuần 0)'!$A838)</f>
        <v>0</v>
      </c>
      <c r="L838" s="55"/>
      <c r="M838" s="55">
        <f>SUMIFS('B0.5.GT2'!K:K,'B0.5.GT2'!A:A,'B0.SUM (tuần 0)'!$A838)</f>
        <v>0</v>
      </c>
      <c r="N838" s="55">
        <f>SUMIFS('B0.4.OEM'!J:J,'B0.4.OEM'!A:A,'B0.SUM (tuần 0)'!$A838)</f>
        <v>100000</v>
      </c>
      <c r="O838" s="55"/>
      <c r="P838" s="55">
        <f>SUMIFS('B0.8.Online'!J:J,'B0.8.Online'!A:A,'B0.SUM (tuần 0)'!$A838)</f>
        <v>0</v>
      </c>
      <c r="Q838" s="57">
        <f t="shared" si="67"/>
        <v>100000</v>
      </c>
      <c r="R838" s="55"/>
      <c r="S838" s="55">
        <f>SUMIFS('B0.3.XK'!K:K,'B0.3.XK'!A:A,'B0.SUM (tuần 0)'!$A838)</f>
        <v>0</v>
      </c>
      <c r="T838" s="55"/>
      <c r="U838" s="55">
        <f>SUMIFS('B0.5.GT2'!K:K,'B0.5.GT2'!A:A,'B0.SUM (tuần 0)'!$A838)</f>
        <v>0</v>
      </c>
      <c r="V838" s="55">
        <f>SUMIFS('B0.4.OEM'!K:K,'B0.4.OEM'!A:A,'B0.SUM (tuần 0)'!$A838)</f>
        <v>100000</v>
      </c>
      <c r="W838" s="55"/>
      <c r="X838" s="55">
        <f>SUMIFS('B0.8.Online'!K:K,'B0.8.Online'!A:A,'B0.SUM (tuần 0)'!$A838)</f>
        <v>0</v>
      </c>
      <c r="Y838" s="58">
        <f t="shared" si="68"/>
        <v>100000</v>
      </c>
      <c r="Z838" s="55"/>
      <c r="AA838" s="55">
        <f>SUMIFS('B0.3.XK'!L:L,'B0.3.XK'!A:A,'B0.SUM (tuần 0)'!$A838)</f>
        <v>0</v>
      </c>
      <c r="AB838" s="55"/>
      <c r="AC838" s="55">
        <f>SUMIFS('B0.5.GT2'!L:L,'B0.5.GT2'!A:A,'B0.SUM (tuần 0)'!$A838)</f>
        <v>0</v>
      </c>
      <c r="AD838" s="55">
        <f>SUMIFS('B0.4.OEM'!L:L,'B0.4.OEM'!A:A,'B0.SUM (tuần 0)'!$A838)</f>
        <v>100000</v>
      </c>
      <c r="AE838" s="55"/>
      <c r="AF838" s="55">
        <f>SUMIFS('B0.8.Online'!L:L,'B0.8.Online'!A:A,'B0.SUM (tuần 0)'!$A838)</f>
        <v>0</v>
      </c>
      <c r="AG838" s="59">
        <f t="shared" si="69"/>
        <v>100000</v>
      </c>
      <c r="AH838" s="60"/>
      <c r="AI838" s="60">
        <f>SUMIFS('B0.3.XK'!M:M,'B0.3.XK'!A:A,'B0.SUM (tuần 0)'!$A838)</f>
        <v>0</v>
      </c>
      <c r="AJ838" s="60"/>
      <c r="AK838" s="60">
        <f>SUMIFS('B0.5.GT2'!M:M,'B0.5.GT2'!A:A,'B0.SUM (tuần 0)'!$A838)</f>
        <v>0</v>
      </c>
      <c r="AL838" s="55">
        <f>SUMIFS('B0.4.OEM'!M:M,'B0.4.OEM'!A:A,'B0.SUM (tuần 0)'!$A838)</f>
        <v>100000</v>
      </c>
      <c r="AM838" s="60"/>
      <c r="AN838" s="60"/>
      <c r="AO838" s="61"/>
      <c r="AP838" s="1">
        <f>SUMIFS('B1.SUM (tuần 4)'!$I:$I,'B1.SUM (tuần 4)'!$A:$A,'B0.SUM (tuần 0)'!$A838)</f>
        <v>0</v>
      </c>
      <c r="AQ838" s="62">
        <f t="shared" si="70"/>
        <v>100000</v>
      </c>
    </row>
    <row r="839" spans="1:43" ht="13.5" customHeight="1">
      <c r="A839" s="68" t="s">
        <v>1334</v>
      </c>
      <c r="B839" s="52" t="s">
        <v>1335</v>
      </c>
      <c r="C839" s="52"/>
      <c r="D839" s="52" t="s">
        <v>1197</v>
      </c>
      <c r="E839" s="52"/>
      <c r="F839" s="52" t="s">
        <v>12</v>
      </c>
      <c r="G839" s="52"/>
      <c r="H839" s="52">
        <v>1750</v>
      </c>
      <c r="I839" s="56">
        <f t="shared" si="66"/>
        <v>10000</v>
      </c>
      <c r="J839" s="55"/>
      <c r="K839" s="55">
        <f>SUMIFS('B0.3.XK'!J:J,'B0.3.XK'!A:A,'B0.SUM (tuần 0)'!$A839)</f>
        <v>0</v>
      </c>
      <c r="L839" s="55"/>
      <c r="M839" s="55">
        <f>SUMIFS('B0.5.GT2'!K:K,'B0.5.GT2'!A:A,'B0.SUM (tuần 0)'!$A839)</f>
        <v>0</v>
      </c>
      <c r="N839" s="55">
        <f>SUMIFS('B0.4.OEM'!J:J,'B0.4.OEM'!A:A,'B0.SUM (tuần 0)'!$A839)</f>
        <v>10000</v>
      </c>
      <c r="O839" s="55"/>
      <c r="P839" s="55">
        <f>SUMIFS('B0.8.Online'!J:J,'B0.8.Online'!A:A,'B0.SUM (tuần 0)'!$A839)</f>
        <v>0</v>
      </c>
      <c r="Q839" s="57">
        <f t="shared" si="67"/>
        <v>10000</v>
      </c>
      <c r="R839" s="55"/>
      <c r="S839" s="55">
        <f>SUMIFS('B0.3.XK'!K:K,'B0.3.XK'!A:A,'B0.SUM (tuần 0)'!$A839)</f>
        <v>0</v>
      </c>
      <c r="T839" s="55"/>
      <c r="U839" s="55">
        <f>SUMIFS('B0.5.GT2'!K:K,'B0.5.GT2'!A:A,'B0.SUM (tuần 0)'!$A839)</f>
        <v>0</v>
      </c>
      <c r="V839" s="55">
        <f>SUMIFS('B0.4.OEM'!K:K,'B0.4.OEM'!A:A,'B0.SUM (tuần 0)'!$A839)</f>
        <v>10000</v>
      </c>
      <c r="W839" s="55"/>
      <c r="X839" s="55">
        <f>SUMIFS('B0.8.Online'!K:K,'B0.8.Online'!A:A,'B0.SUM (tuần 0)'!$A839)</f>
        <v>0</v>
      </c>
      <c r="Y839" s="58">
        <f t="shared" si="68"/>
        <v>10000</v>
      </c>
      <c r="Z839" s="55"/>
      <c r="AA839" s="55">
        <f>SUMIFS('B0.3.XK'!L:L,'B0.3.XK'!A:A,'B0.SUM (tuần 0)'!$A839)</f>
        <v>0</v>
      </c>
      <c r="AB839" s="55"/>
      <c r="AC839" s="55">
        <f>SUMIFS('B0.5.GT2'!L:L,'B0.5.GT2'!A:A,'B0.SUM (tuần 0)'!$A839)</f>
        <v>0</v>
      </c>
      <c r="AD839" s="55">
        <f>SUMIFS('B0.4.OEM'!L:L,'B0.4.OEM'!A:A,'B0.SUM (tuần 0)'!$A839)</f>
        <v>10000</v>
      </c>
      <c r="AE839" s="55"/>
      <c r="AF839" s="55">
        <f>SUMIFS('B0.8.Online'!L:L,'B0.8.Online'!A:A,'B0.SUM (tuần 0)'!$A839)</f>
        <v>0</v>
      </c>
      <c r="AG839" s="59">
        <f t="shared" si="69"/>
        <v>10000</v>
      </c>
      <c r="AH839" s="60"/>
      <c r="AI839" s="60">
        <f>SUMIFS('B0.3.XK'!M:M,'B0.3.XK'!A:A,'B0.SUM (tuần 0)'!$A839)</f>
        <v>0</v>
      </c>
      <c r="AJ839" s="60"/>
      <c r="AK839" s="60">
        <f>SUMIFS('B0.5.GT2'!M:M,'B0.5.GT2'!A:A,'B0.SUM (tuần 0)'!$A839)</f>
        <v>0</v>
      </c>
      <c r="AL839" s="55">
        <f>SUMIFS('B0.4.OEM'!M:M,'B0.4.OEM'!A:A,'B0.SUM (tuần 0)'!$A839)</f>
        <v>10000</v>
      </c>
      <c r="AM839" s="60"/>
      <c r="AN839" s="60"/>
      <c r="AO839" s="61"/>
      <c r="AP839" s="1">
        <f>SUMIFS('B1.SUM (tuần 4)'!$I:$I,'B1.SUM (tuần 4)'!$A:$A,'B0.SUM (tuần 0)'!$A839)</f>
        <v>0</v>
      </c>
      <c r="AQ839" s="62">
        <f t="shared" si="70"/>
        <v>10000</v>
      </c>
    </row>
    <row r="840" spans="1:43" ht="13.5" customHeight="1">
      <c r="A840" s="68" t="s">
        <v>1336</v>
      </c>
      <c r="B840" s="52" t="s">
        <v>1337</v>
      </c>
      <c r="C840" s="52"/>
      <c r="D840" s="52" t="s">
        <v>1197</v>
      </c>
      <c r="E840" s="52"/>
      <c r="F840" s="52" t="s">
        <v>12</v>
      </c>
      <c r="G840" s="52"/>
      <c r="H840" s="52">
        <v>1750</v>
      </c>
      <c r="I840" s="56">
        <f t="shared" si="66"/>
        <v>5000</v>
      </c>
      <c r="J840" s="55"/>
      <c r="K840" s="55">
        <f>SUMIFS('B0.3.XK'!J:J,'B0.3.XK'!A:A,'B0.SUM (tuần 0)'!$A840)</f>
        <v>0</v>
      </c>
      <c r="L840" s="55"/>
      <c r="M840" s="55">
        <f>SUMIFS('B0.5.GT2'!K:K,'B0.5.GT2'!A:A,'B0.SUM (tuần 0)'!$A840)</f>
        <v>0</v>
      </c>
      <c r="N840" s="55">
        <f>SUMIFS('B0.4.OEM'!J:J,'B0.4.OEM'!A:A,'B0.SUM (tuần 0)'!$A840)</f>
        <v>5000</v>
      </c>
      <c r="O840" s="55"/>
      <c r="P840" s="55">
        <f>SUMIFS('B0.8.Online'!J:J,'B0.8.Online'!A:A,'B0.SUM (tuần 0)'!$A840)</f>
        <v>0</v>
      </c>
      <c r="Q840" s="57">
        <f t="shared" si="67"/>
        <v>5000</v>
      </c>
      <c r="R840" s="55"/>
      <c r="S840" s="55">
        <f>SUMIFS('B0.3.XK'!K:K,'B0.3.XK'!A:A,'B0.SUM (tuần 0)'!$A840)</f>
        <v>0</v>
      </c>
      <c r="T840" s="55"/>
      <c r="U840" s="55">
        <f>SUMIFS('B0.5.GT2'!K:K,'B0.5.GT2'!A:A,'B0.SUM (tuần 0)'!$A840)</f>
        <v>0</v>
      </c>
      <c r="V840" s="55">
        <f>SUMIFS('B0.4.OEM'!K:K,'B0.4.OEM'!A:A,'B0.SUM (tuần 0)'!$A840)</f>
        <v>5000</v>
      </c>
      <c r="W840" s="55"/>
      <c r="X840" s="55">
        <f>SUMIFS('B0.8.Online'!K:K,'B0.8.Online'!A:A,'B0.SUM (tuần 0)'!$A840)</f>
        <v>0</v>
      </c>
      <c r="Y840" s="58">
        <f t="shared" si="68"/>
        <v>5000</v>
      </c>
      <c r="Z840" s="55"/>
      <c r="AA840" s="55">
        <f>SUMIFS('B0.3.XK'!L:L,'B0.3.XK'!A:A,'B0.SUM (tuần 0)'!$A840)</f>
        <v>0</v>
      </c>
      <c r="AB840" s="55"/>
      <c r="AC840" s="55">
        <f>SUMIFS('B0.5.GT2'!L:L,'B0.5.GT2'!A:A,'B0.SUM (tuần 0)'!$A840)</f>
        <v>0</v>
      </c>
      <c r="AD840" s="55">
        <f>SUMIFS('B0.4.OEM'!L:L,'B0.4.OEM'!A:A,'B0.SUM (tuần 0)'!$A840)</f>
        <v>5000</v>
      </c>
      <c r="AE840" s="55"/>
      <c r="AF840" s="55">
        <f>SUMIFS('B0.8.Online'!L:L,'B0.8.Online'!A:A,'B0.SUM (tuần 0)'!$A840)</f>
        <v>0</v>
      </c>
      <c r="AG840" s="59">
        <f t="shared" si="69"/>
        <v>5000</v>
      </c>
      <c r="AH840" s="60"/>
      <c r="AI840" s="60">
        <f>SUMIFS('B0.3.XK'!M:M,'B0.3.XK'!A:A,'B0.SUM (tuần 0)'!$A840)</f>
        <v>0</v>
      </c>
      <c r="AJ840" s="60"/>
      <c r="AK840" s="60">
        <f>SUMIFS('B0.5.GT2'!M:M,'B0.5.GT2'!A:A,'B0.SUM (tuần 0)'!$A840)</f>
        <v>0</v>
      </c>
      <c r="AL840" s="55">
        <f>SUMIFS('B0.4.OEM'!M:M,'B0.4.OEM'!A:A,'B0.SUM (tuần 0)'!$A840)</f>
        <v>5000</v>
      </c>
      <c r="AM840" s="60"/>
      <c r="AN840" s="60"/>
      <c r="AO840" s="61"/>
      <c r="AP840" s="1">
        <f>SUMIFS('B1.SUM (tuần 4)'!$I:$I,'B1.SUM (tuần 4)'!$A:$A,'B0.SUM (tuần 0)'!$A840)</f>
        <v>0</v>
      </c>
      <c r="AQ840" s="62">
        <f t="shared" si="70"/>
        <v>5000</v>
      </c>
    </row>
    <row r="841" spans="1:43" ht="13.5" customHeight="1">
      <c r="A841" s="68" t="s">
        <v>1338</v>
      </c>
      <c r="B841" s="52" t="s">
        <v>1339</v>
      </c>
      <c r="C841" s="52"/>
      <c r="D841" s="52" t="s">
        <v>1197</v>
      </c>
      <c r="E841" s="52"/>
      <c r="F841" s="52" t="s">
        <v>12</v>
      </c>
      <c r="G841" s="52"/>
      <c r="H841" s="52">
        <v>1750</v>
      </c>
      <c r="I841" s="56">
        <f t="shared" si="66"/>
        <v>5000</v>
      </c>
      <c r="J841" s="55"/>
      <c r="K841" s="55">
        <f>SUMIFS('B0.3.XK'!J:J,'B0.3.XK'!A:A,'B0.SUM (tuần 0)'!$A841)</f>
        <v>0</v>
      </c>
      <c r="L841" s="55"/>
      <c r="M841" s="55">
        <f>SUMIFS('B0.5.GT2'!K:K,'B0.5.GT2'!A:A,'B0.SUM (tuần 0)'!$A841)</f>
        <v>0</v>
      </c>
      <c r="N841" s="55">
        <f>SUMIFS('B0.4.OEM'!J:J,'B0.4.OEM'!A:A,'B0.SUM (tuần 0)'!$A841)</f>
        <v>5000</v>
      </c>
      <c r="O841" s="55"/>
      <c r="P841" s="55">
        <f>SUMIFS('B0.8.Online'!J:J,'B0.8.Online'!A:A,'B0.SUM (tuần 0)'!$A841)</f>
        <v>0</v>
      </c>
      <c r="Q841" s="57">
        <f t="shared" si="67"/>
        <v>5000</v>
      </c>
      <c r="R841" s="55"/>
      <c r="S841" s="55">
        <f>SUMIFS('B0.3.XK'!K:K,'B0.3.XK'!A:A,'B0.SUM (tuần 0)'!$A841)</f>
        <v>0</v>
      </c>
      <c r="T841" s="55"/>
      <c r="U841" s="55">
        <f>SUMIFS('B0.5.GT2'!K:K,'B0.5.GT2'!A:A,'B0.SUM (tuần 0)'!$A841)</f>
        <v>0</v>
      </c>
      <c r="V841" s="55">
        <f>SUMIFS('B0.4.OEM'!K:K,'B0.4.OEM'!A:A,'B0.SUM (tuần 0)'!$A841)</f>
        <v>5000</v>
      </c>
      <c r="W841" s="55"/>
      <c r="X841" s="55">
        <f>SUMIFS('B0.8.Online'!K:K,'B0.8.Online'!A:A,'B0.SUM (tuần 0)'!$A841)</f>
        <v>0</v>
      </c>
      <c r="Y841" s="58">
        <f t="shared" si="68"/>
        <v>5000</v>
      </c>
      <c r="Z841" s="55"/>
      <c r="AA841" s="55">
        <f>SUMIFS('B0.3.XK'!L:L,'B0.3.XK'!A:A,'B0.SUM (tuần 0)'!$A841)</f>
        <v>0</v>
      </c>
      <c r="AB841" s="55"/>
      <c r="AC841" s="55">
        <f>SUMIFS('B0.5.GT2'!L:L,'B0.5.GT2'!A:A,'B0.SUM (tuần 0)'!$A841)</f>
        <v>0</v>
      </c>
      <c r="AD841" s="55">
        <f>SUMIFS('B0.4.OEM'!L:L,'B0.4.OEM'!A:A,'B0.SUM (tuần 0)'!$A841)</f>
        <v>5000</v>
      </c>
      <c r="AE841" s="55"/>
      <c r="AF841" s="55">
        <f>SUMIFS('B0.8.Online'!L:L,'B0.8.Online'!A:A,'B0.SUM (tuần 0)'!$A841)</f>
        <v>0</v>
      </c>
      <c r="AG841" s="59">
        <f t="shared" si="69"/>
        <v>5000</v>
      </c>
      <c r="AH841" s="60"/>
      <c r="AI841" s="60">
        <f>SUMIFS('B0.3.XK'!M:M,'B0.3.XK'!A:A,'B0.SUM (tuần 0)'!$A841)</f>
        <v>0</v>
      </c>
      <c r="AJ841" s="60"/>
      <c r="AK841" s="60">
        <f>SUMIFS('B0.5.GT2'!M:M,'B0.5.GT2'!A:A,'B0.SUM (tuần 0)'!$A841)</f>
        <v>0</v>
      </c>
      <c r="AL841" s="55">
        <f>SUMIFS('B0.4.OEM'!M:M,'B0.4.OEM'!A:A,'B0.SUM (tuần 0)'!$A841)</f>
        <v>5000</v>
      </c>
      <c r="AM841" s="60"/>
      <c r="AN841" s="60"/>
      <c r="AO841" s="61"/>
      <c r="AP841" s="1">
        <f>SUMIFS('B1.SUM (tuần 4)'!$I:$I,'B1.SUM (tuần 4)'!$A:$A,'B0.SUM (tuần 0)'!$A841)</f>
        <v>0</v>
      </c>
      <c r="AQ841" s="62">
        <f t="shared" si="70"/>
        <v>5000</v>
      </c>
    </row>
    <row r="842" spans="1:43" ht="13.5" customHeight="1">
      <c r="A842" s="68" t="s">
        <v>1340</v>
      </c>
      <c r="B842" s="52" t="s">
        <v>1341</v>
      </c>
      <c r="C842" s="52"/>
      <c r="D842" s="52" t="s">
        <v>1197</v>
      </c>
      <c r="E842" s="52"/>
      <c r="F842" s="52" t="s">
        <v>1232</v>
      </c>
      <c r="G842" s="52"/>
      <c r="H842" s="52">
        <v>1200</v>
      </c>
      <c r="I842" s="56">
        <f t="shared" si="66"/>
        <v>5000</v>
      </c>
      <c r="J842" s="55"/>
      <c r="K842" s="55">
        <f>SUMIFS('B0.3.XK'!J:J,'B0.3.XK'!A:A,'B0.SUM (tuần 0)'!$A842)</f>
        <v>0</v>
      </c>
      <c r="L842" s="55"/>
      <c r="M842" s="55">
        <f>SUMIFS('B0.5.GT2'!K:K,'B0.5.GT2'!A:A,'B0.SUM (tuần 0)'!$A842)</f>
        <v>0</v>
      </c>
      <c r="N842" s="55">
        <f>SUMIFS('B0.4.OEM'!J:J,'B0.4.OEM'!A:A,'B0.SUM (tuần 0)'!$A842)</f>
        <v>5000</v>
      </c>
      <c r="O842" s="55"/>
      <c r="P842" s="55">
        <f>SUMIFS('B0.8.Online'!J:J,'B0.8.Online'!A:A,'B0.SUM (tuần 0)'!$A842)</f>
        <v>0</v>
      </c>
      <c r="Q842" s="57">
        <f t="shared" si="67"/>
        <v>5200</v>
      </c>
      <c r="R842" s="55"/>
      <c r="S842" s="55">
        <f>SUMIFS('B0.3.XK'!K:K,'B0.3.XK'!A:A,'B0.SUM (tuần 0)'!$A842)</f>
        <v>200</v>
      </c>
      <c r="T842" s="55"/>
      <c r="U842" s="55">
        <f>SUMIFS('B0.5.GT2'!K:K,'B0.5.GT2'!A:A,'B0.SUM (tuần 0)'!$A842)</f>
        <v>0</v>
      </c>
      <c r="V842" s="55">
        <f>SUMIFS('B0.4.OEM'!K:K,'B0.4.OEM'!A:A,'B0.SUM (tuần 0)'!$A842)</f>
        <v>5000</v>
      </c>
      <c r="W842" s="55"/>
      <c r="X842" s="55">
        <f>SUMIFS('B0.8.Online'!K:K,'B0.8.Online'!A:A,'B0.SUM (tuần 0)'!$A842)</f>
        <v>0</v>
      </c>
      <c r="Y842" s="58">
        <f t="shared" si="68"/>
        <v>5000</v>
      </c>
      <c r="Z842" s="55"/>
      <c r="AA842" s="55">
        <f>SUMIFS('B0.3.XK'!L:L,'B0.3.XK'!A:A,'B0.SUM (tuần 0)'!$A842)</f>
        <v>0</v>
      </c>
      <c r="AB842" s="55"/>
      <c r="AC842" s="55">
        <f>SUMIFS('B0.5.GT2'!L:L,'B0.5.GT2'!A:A,'B0.SUM (tuần 0)'!$A842)</f>
        <v>0</v>
      </c>
      <c r="AD842" s="55">
        <f>SUMIFS('B0.4.OEM'!L:L,'B0.4.OEM'!A:A,'B0.SUM (tuần 0)'!$A842)</f>
        <v>5000</v>
      </c>
      <c r="AE842" s="55"/>
      <c r="AF842" s="55">
        <f>SUMIFS('B0.8.Online'!L:L,'B0.8.Online'!A:A,'B0.SUM (tuần 0)'!$A842)</f>
        <v>0</v>
      </c>
      <c r="AG842" s="59">
        <f t="shared" si="69"/>
        <v>5000</v>
      </c>
      <c r="AH842" s="60"/>
      <c r="AI842" s="60">
        <f>SUMIFS('B0.3.XK'!M:M,'B0.3.XK'!A:A,'B0.SUM (tuần 0)'!$A842)</f>
        <v>0</v>
      </c>
      <c r="AJ842" s="60"/>
      <c r="AK842" s="60">
        <f>SUMIFS('B0.5.GT2'!M:M,'B0.5.GT2'!A:A,'B0.SUM (tuần 0)'!$A842)</f>
        <v>0</v>
      </c>
      <c r="AL842" s="55">
        <f>SUMIFS('B0.4.OEM'!M:M,'B0.4.OEM'!A:A,'B0.SUM (tuần 0)'!$A842)</f>
        <v>5000</v>
      </c>
      <c r="AM842" s="60"/>
      <c r="AN842" s="60"/>
      <c r="AO842" s="61"/>
      <c r="AP842" s="1">
        <f>SUMIFS('B1.SUM (tuần 4)'!$I:$I,'B1.SUM (tuần 4)'!$A:$A,'B0.SUM (tuần 0)'!$A842)</f>
        <v>0</v>
      </c>
      <c r="AQ842" s="62">
        <f t="shared" si="70"/>
        <v>5000</v>
      </c>
    </row>
    <row r="843" spans="1:43" ht="13.5" customHeight="1">
      <c r="A843" s="68" t="s">
        <v>1342</v>
      </c>
      <c r="B843" s="52" t="s">
        <v>1343</v>
      </c>
      <c r="C843" s="52"/>
      <c r="D843" s="52" t="s">
        <v>1197</v>
      </c>
      <c r="E843" s="52"/>
      <c r="F843" s="52" t="s">
        <v>12</v>
      </c>
      <c r="G843" s="52"/>
      <c r="H843" s="52">
        <v>5500</v>
      </c>
      <c r="I843" s="56">
        <f t="shared" ref="I843:I906" si="71">SUM(J843:P843)</f>
        <v>5000</v>
      </c>
      <c r="J843" s="55"/>
      <c r="K843" s="55">
        <f>SUMIFS('B0.3.XK'!J:J,'B0.3.XK'!A:A,'B0.SUM (tuần 0)'!$A843)</f>
        <v>0</v>
      </c>
      <c r="L843" s="55"/>
      <c r="M843" s="55">
        <f>SUMIFS('B0.5.GT2'!K:K,'B0.5.GT2'!A:A,'B0.SUM (tuần 0)'!$A843)</f>
        <v>0</v>
      </c>
      <c r="N843" s="55">
        <f>SUMIFS('B0.4.OEM'!J:J,'B0.4.OEM'!A:A,'B0.SUM (tuần 0)'!$A843)</f>
        <v>5000</v>
      </c>
      <c r="O843" s="55"/>
      <c r="P843" s="55">
        <f>SUMIFS('B0.8.Online'!J:J,'B0.8.Online'!A:A,'B0.SUM (tuần 0)'!$A843)</f>
        <v>0</v>
      </c>
      <c r="Q843" s="57">
        <f t="shared" ref="Q843:Q906" si="72">SUM(R843:X843)</f>
        <v>5500</v>
      </c>
      <c r="R843" s="55"/>
      <c r="S843" s="55">
        <f>SUMIFS('B0.3.XK'!K:K,'B0.3.XK'!A:A,'B0.SUM (tuần 0)'!$A843)</f>
        <v>500</v>
      </c>
      <c r="T843" s="55"/>
      <c r="U843" s="55">
        <f>SUMIFS('B0.5.GT2'!K:K,'B0.5.GT2'!A:A,'B0.SUM (tuần 0)'!$A843)</f>
        <v>0</v>
      </c>
      <c r="V843" s="55">
        <f>SUMIFS('B0.4.OEM'!K:K,'B0.4.OEM'!A:A,'B0.SUM (tuần 0)'!$A843)</f>
        <v>5000</v>
      </c>
      <c r="W843" s="55"/>
      <c r="X843" s="55">
        <f>SUMIFS('B0.8.Online'!K:K,'B0.8.Online'!A:A,'B0.SUM (tuần 0)'!$A843)</f>
        <v>0</v>
      </c>
      <c r="Y843" s="58">
        <f t="shared" ref="Y843:Y906" si="73">SUM(Z843:AF843)</f>
        <v>5000</v>
      </c>
      <c r="Z843" s="55"/>
      <c r="AA843" s="55">
        <f>SUMIFS('B0.3.XK'!L:L,'B0.3.XK'!A:A,'B0.SUM (tuần 0)'!$A843)</f>
        <v>0</v>
      </c>
      <c r="AB843" s="55"/>
      <c r="AC843" s="55">
        <f>SUMIFS('B0.5.GT2'!L:L,'B0.5.GT2'!A:A,'B0.SUM (tuần 0)'!$A843)</f>
        <v>0</v>
      </c>
      <c r="AD843" s="55">
        <f>SUMIFS('B0.4.OEM'!L:L,'B0.4.OEM'!A:A,'B0.SUM (tuần 0)'!$A843)</f>
        <v>5000</v>
      </c>
      <c r="AE843" s="55"/>
      <c r="AF843" s="55">
        <f>SUMIFS('B0.8.Online'!L:L,'B0.8.Online'!A:A,'B0.SUM (tuần 0)'!$A843)</f>
        <v>0</v>
      </c>
      <c r="AG843" s="59">
        <f t="shared" ref="AG843:AG906" si="74">SUM(AH843:AN843)</f>
        <v>5000</v>
      </c>
      <c r="AH843" s="60"/>
      <c r="AI843" s="60">
        <f>SUMIFS('B0.3.XK'!M:M,'B0.3.XK'!A:A,'B0.SUM (tuần 0)'!$A843)</f>
        <v>0</v>
      </c>
      <c r="AJ843" s="60"/>
      <c r="AK843" s="60">
        <f>SUMIFS('B0.5.GT2'!M:M,'B0.5.GT2'!A:A,'B0.SUM (tuần 0)'!$A843)</f>
        <v>0</v>
      </c>
      <c r="AL843" s="55">
        <f>SUMIFS('B0.4.OEM'!M:M,'B0.4.OEM'!A:A,'B0.SUM (tuần 0)'!$A843)</f>
        <v>5000</v>
      </c>
      <c r="AM843" s="60"/>
      <c r="AN843" s="60"/>
      <c r="AO843" s="61"/>
      <c r="AP843" s="1">
        <f>SUMIFS('B1.SUM (tuần 4)'!$I:$I,'B1.SUM (tuần 4)'!$A:$A,'B0.SUM (tuần 0)'!$A843)</f>
        <v>0</v>
      </c>
      <c r="AQ843" s="62">
        <f t="shared" ref="AQ843:AQ906" si="75">I843-AP843</f>
        <v>5000</v>
      </c>
    </row>
    <row r="844" spans="1:43" ht="13.5" customHeight="1">
      <c r="A844" s="68" t="s">
        <v>1344</v>
      </c>
      <c r="B844" s="52" t="s">
        <v>1345</v>
      </c>
      <c r="C844" s="52"/>
      <c r="D844" s="52" t="s">
        <v>1197</v>
      </c>
      <c r="E844" s="52"/>
      <c r="F844" s="52" t="s">
        <v>1232</v>
      </c>
      <c r="G844" s="52"/>
      <c r="H844" s="52">
        <v>8000</v>
      </c>
      <c r="I844" s="56">
        <f t="shared" si="71"/>
        <v>5000</v>
      </c>
      <c r="J844" s="55"/>
      <c r="K844" s="55">
        <f>SUMIFS('B0.3.XK'!J:J,'B0.3.XK'!A:A,'B0.SUM (tuần 0)'!$A844)</f>
        <v>0</v>
      </c>
      <c r="L844" s="55"/>
      <c r="M844" s="55">
        <f>SUMIFS('B0.5.GT2'!K:K,'B0.5.GT2'!A:A,'B0.SUM (tuần 0)'!$A844)</f>
        <v>0</v>
      </c>
      <c r="N844" s="55">
        <f>SUMIFS('B0.4.OEM'!J:J,'B0.4.OEM'!A:A,'B0.SUM (tuần 0)'!$A844)</f>
        <v>5000</v>
      </c>
      <c r="O844" s="55"/>
      <c r="P844" s="55">
        <f>SUMIFS('B0.8.Online'!J:J,'B0.8.Online'!A:A,'B0.SUM (tuần 0)'!$A844)</f>
        <v>0</v>
      </c>
      <c r="Q844" s="57">
        <f t="shared" si="72"/>
        <v>5000</v>
      </c>
      <c r="R844" s="55"/>
      <c r="S844" s="55">
        <f>SUMIFS('B0.3.XK'!K:K,'B0.3.XK'!A:A,'B0.SUM (tuần 0)'!$A844)</f>
        <v>0</v>
      </c>
      <c r="T844" s="55"/>
      <c r="U844" s="55">
        <f>SUMIFS('B0.5.GT2'!K:K,'B0.5.GT2'!A:A,'B0.SUM (tuần 0)'!$A844)</f>
        <v>0</v>
      </c>
      <c r="V844" s="55">
        <f>SUMIFS('B0.4.OEM'!K:K,'B0.4.OEM'!A:A,'B0.SUM (tuần 0)'!$A844)</f>
        <v>5000</v>
      </c>
      <c r="W844" s="55"/>
      <c r="X844" s="55">
        <f>SUMIFS('B0.8.Online'!K:K,'B0.8.Online'!A:A,'B0.SUM (tuần 0)'!$A844)</f>
        <v>0</v>
      </c>
      <c r="Y844" s="58">
        <f t="shared" si="73"/>
        <v>5000</v>
      </c>
      <c r="Z844" s="55"/>
      <c r="AA844" s="55">
        <f>SUMIFS('B0.3.XK'!L:L,'B0.3.XK'!A:A,'B0.SUM (tuần 0)'!$A844)</f>
        <v>0</v>
      </c>
      <c r="AB844" s="55"/>
      <c r="AC844" s="55">
        <f>SUMIFS('B0.5.GT2'!L:L,'B0.5.GT2'!A:A,'B0.SUM (tuần 0)'!$A844)</f>
        <v>0</v>
      </c>
      <c r="AD844" s="55">
        <f>SUMIFS('B0.4.OEM'!L:L,'B0.4.OEM'!A:A,'B0.SUM (tuần 0)'!$A844)</f>
        <v>5000</v>
      </c>
      <c r="AE844" s="55"/>
      <c r="AF844" s="55">
        <f>SUMIFS('B0.8.Online'!L:L,'B0.8.Online'!A:A,'B0.SUM (tuần 0)'!$A844)</f>
        <v>0</v>
      </c>
      <c r="AG844" s="59">
        <f t="shared" si="74"/>
        <v>5000</v>
      </c>
      <c r="AH844" s="60"/>
      <c r="AI844" s="60">
        <f>SUMIFS('B0.3.XK'!M:M,'B0.3.XK'!A:A,'B0.SUM (tuần 0)'!$A844)</f>
        <v>0</v>
      </c>
      <c r="AJ844" s="60"/>
      <c r="AK844" s="60">
        <f>SUMIFS('B0.5.GT2'!M:M,'B0.5.GT2'!A:A,'B0.SUM (tuần 0)'!$A844)</f>
        <v>0</v>
      </c>
      <c r="AL844" s="55">
        <f>SUMIFS('B0.4.OEM'!M:M,'B0.4.OEM'!A:A,'B0.SUM (tuần 0)'!$A844)</f>
        <v>5000</v>
      </c>
      <c r="AM844" s="60"/>
      <c r="AN844" s="60"/>
      <c r="AO844" s="61"/>
      <c r="AP844" s="1">
        <f>SUMIFS('B1.SUM (tuần 4)'!$I:$I,'B1.SUM (tuần 4)'!$A:$A,'B0.SUM (tuần 0)'!$A844)</f>
        <v>0</v>
      </c>
      <c r="AQ844" s="62">
        <f t="shared" si="75"/>
        <v>5000</v>
      </c>
    </row>
    <row r="845" spans="1:43" ht="13.5" customHeight="1">
      <c r="A845" s="68" t="s">
        <v>1346</v>
      </c>
      <c r="B845" s="52" t="s">
        <v>873</v>
      </c>
      <c r="C845" s="52"/>
      <c r="D845" s="52" t="s">
        <v>1197</v>
      </c>
      <c r="E845" s="52"/>
      <c r="F845" s="52" t="s">
        <v>12</v>
      </c>
      <c r="G845" s="52"/>
      <c r="H845" s="52">
        <v>5500</v>
      </c>
      <c r="I845" s="56">
        <f t="shared" si="71"/>
        <v>2000</v>
      </c>
      <c r="J845" s="55"/>
      <c r="K845" s="55">
        <f>SUMIFS('B0.3.XK'!J:J,'B0.3.XK'!A:A,'B0.SUM (tuần 0)'!$A845)</f>
        <v>0</v>
      </c>
      <c r="L845" s="55"/>
      <c r="M845" s="55">
        <f>SUMIFS('B0.5.GT2'!K:K,'B0.5.GT2'!A:A,'B0.SUM (tuần 0)'!$A845)</f>
        <v>0</v>
      </c>
      <c r="N845" s="55">
        <f>SUMIFS('B0.4.OEM'!J:J,'B0.4.OEM'!A:A,'B0.SUM (tuần 0)'!$A845)</f>
        <v>2000</v>
      </c>
      <c r="O845" s="55"/>
      <c r="P845" s="55">
        <f>SUMIFS('B0.8.Online'!J:J,'B0.8.Online'!A:A,'B0.SUM (tuần 0)'!$A845)</f>
        <v>0</v>
      </c>
      <c r="Q845" s="57">
        <f t="shared" si="72"/>
        <v>2000</v>
      </c>
      <c r="R845" s="55"/>
      <c r="S845" s="55">
        <f>SUMIFS('B0.3.XK'!K:K,'B0.3.XK'!A:A,'B0.SUM (tuần 0)'!$A845)</f>
        <v>0</v>
      </c>
      <c r="T845" s="55"/>
      <c r="U845" s="55">
        <f>SUMIFS('B0.5.GT2'!K:K,'B0.5.GT2'!A:A,'B0.SUM (tuần 0)'!$A845)</f>
        <v>0</v>
      </c>
      <c r="V845" s="55">
        <f>SUMIFS('B0.4.OEM'!K:K,'B0.4.OEM'!A:A,'B0.SUM (tuần 0)'!$A845)</f>
        <v>2000</v>
      </c>
      <c r="W845" s="55"/>
      <c r="X845" s="55">
        <f>SUMIFS('B0.8.Online'!K:K,'B0.8.Online'!A:A,'B0.SUM (tuần 0)'!$A845)</f>
        <v>0</v>
      </c>
      <c r="Y845" s="58">
        <f t="shared" si="73"/>
        <v>2000</v>
      </c>
      <c r="Z845" s="55"/>
      <c r="AA845" s="55">
        <f>SUMIFS('B0.3.XK'!L:L,'B0.3.XK'!A:A,'B0.SUM (tuần 0)'!$A845)</f>
        <v>0</v>
      </c>
      <c r="AB845" s="55"/>
      <c r="AC845" s="55">
        <f>SUMIFS('B0.5.GT2'!L:L,'B0.5.GT2'!A:A,'B0.SUM (tuần 0)'!$A845)</f>
        <v>0</v>
      </c>
      <c r="AD845" s="55">
        <f>SUMIFS('B0.4.OEM'!L:L,'B0.4.OEM'!A:A,'B0.SUM (tuần 0)'!$A845)</f>
        <v>2000</v>
      </c>
      <c r="AE845" s="55"/>
      <c r="AF845" s="55">
        <f>SUMIFS('B0.8.Online'!L:L,'B0.8.Online'!A:A,'B0.SUM (tuần 0)'!$A845)</f>
        <v>0</v>
      </c>
      <c r="AG845" s="59">
        <f t="shared" si="74"/>
        <v>2000</v>
      </c>
      <c r="AH845" s="60"/>
      <c r="AI845" s="60">
        <f>SUMIFS('B0.3.XK'!M:M,'B0.3.XK'!A:A,'B0.SUM (tuần 0)'!$A845)</f>
        <v>0</v>
      </c>
      <c r="AJ845" s="60"/>
      <c r="AK845" s="60">
        <f>SUMIFS('B0.5.GT2'!M:M,'B0.5.GT2'!A:A,'B0.SUM (tuần 0)'!$A845)</f>
        <v>0</v>
      </c>
      <c r="AL845" s="55">
        <f>SUMIFS('B0.4.OEM'!M:M,'B0.4.OEM'!A:A,'B0.SUM (tuần 0)'!$A845)</f>
        <v>2000</v>
      </c>
      <c r="AM845" s="60"/>
      <c r="AN845" s="60"/>
      <c r="AO845" s="61"/>
      <c r="AP845" s="1">
        <f>SUMIFS('B1.SUM (tuần 4)'!$I:$I,'B1.SUM (tuần 4)'!$A:$A,'B0.SUM (tuần 0)'!$A845)</f>
        <v>0</v>
      </c>
      <c r="AQ845" s="62">
        <f t="shared" si="75"/>
        <v>2000</v>
      </c>
    </row>
    <row r="846" spans="1:43" ht="13.5" customHeight="1">
      <c r="A846" s="68" t="s">
        <v>1347</v>
      </c>
      <c r="B846" s="52" t="s">
        <v>1348</v>
      </c>
      <c r="C846" s="52"/>
      <c r="D846" s="52" t="s">
        <v>1197</v>
      </c>
      <c r="E846" s="52"/>
      <c r="F846" s="52" t="s">
        <v>12</v>
      </c>
      <c r="G846" s="52"/>
      <c r="H846" s="52">
        <v>25000</v>
      </c>
      <c r="I846" s="56">
        <f t="shared" si="71"/>
        <v>500</v>
      </c>
      <c r="J846" s="55"/>
      <c r="K846" s="55">
        <f>SUMIFS('B0.3.XK'!J:J,'B0.3.XK'!A:A,'B0.SUM (tuần 0)'!$A846)</f>
        <v>0</v>
      </c>
      <c r="L846" s="55"/>
      <c r="M846" s="55">
        <f>SUMIFS('B0.5.GT2'!K:K,'B0.5.GT2'!A:A,'B0.SUM (tuần 0)'!$A846)</f>
        <v>0</v>
      </c>
      <c r="N846" s="55">
        <f>SUMIFS('B0.4.OEM'!J:J,'B0.4.OEM'!A:A,'B0.SUM (tuần 0)'!$A846)</f>
        <v>500</v>
      </c>
      <c r="O846" s="55"/>
      <c r="P846" s="55">
        <f>SUMIFS('B0.8.Online'!J:J,'B0.8.Online'!A:A,'B0.SUM (tuần 0)'!$A846)</f>
        <v>0</v>
      </c>
      <c r="Q846" s="57">
        <f t="shared" si="72"/>
        <v>500</v>
      </c>
      <c r="R846" s="55"/>
      <c r="S846" s="55">
        <f>SUMIFS('B0.3.XK'!K:K,'B0.3.XK'!A:A,'B0.SUM (tuần 0)'!$A846)</f>
        <v>0</v>
      </c>
      <c r="T846" s="55"/>
      <c r="U846" s="55">
        <f>SUMIFS('B0.5.GT2'!K:K,'B0.5.GT2'!A:A,'B0.SUM (tuần 0)'!$A846)</f>
        <v>0</v>
      </c>
      <c r="V846" s="55">
        <f>SUMIFS('B0.4.OEM'!K:K,'B0.4.OEM'!A:A,'B0.SUM (tuần 0)'!$A846)</f>
        <v>500</v>
      </c>
      <c r="W846" s="55"/>
      <c r="X846" s="55">
        <f>SUMIFS('B0.8.Online'!K:K,'B0.8.Online'!A:A,'B0.SUM (tuần 0)'!$A846)</f>
        <v>0</v>
      </c>
      <c r="Y846" s="58">
        <f t="shared" si="73"/>
        <v>500</v>
      </c>
      <c r="Z846" s="55"/>
      <c r="AA846" s="55">
        <f>SUMIFS('B0.3.XK'!L:L,'B0.3.XK'!A:A,'B0.SUM (tuần 0)'!$A846)</f>
        <v>0</v>
      </c>
      <c r="AB846" s="55"/>
      <c r="AC846" s="55">
        <f>SUMIFS('B0.5.GT2'!L:L,'B0.5.GT2'!A:A,'B0.SUM (tuần 0)'!$A846)</f>
        <v>0</v>
      </c>
      <c r="AD846" s="55">
        <f>SUMIFS('B0.4.OEM'!L:L,'B0.4.OEM'!A:A,'B0.SUM (tuần 0)'!$A846)</f>
        <v>500</v>
      </c>
      <c r="AE846" s="55"/>
      <c r="AF846" s="55">
        <f>SUMIFS('B0.8.Online'!L:L,'B0.8.Online'!A:A,'B0.SUM (tuần 0)'!$A846)</f>
        <v>0</v>
      </c>
      <c r="AG846" s="59">
        <f t="shared" si="74"/>
        <v>500</v>
      </c>
      <c r="AH846" s="60"/>
      <c r="AI846" s="60">
        <f>SUMIFS('B0.3.XK'!M:M,'B0.3.XK'!A:A,'B0.SUM (tuần 0)'!$A846)</f>
        <v>0</v>
      </c>
      <c r="AJ846" s="60"/>
      <c r="AK846" s="60">
        <f>SUMIFS('B0.5.GT2'!M:M,'B0.5.GT2'!A:A,'B0.SUM (tuần 0)'!$A846)</f>
        <v>0</v>
      </c>
      <c r="AL846" s="55">
        <f>SUMIFS('B0.4.OEM'!M:M,'B0.4.OEM'!A:A,'B0.SUM (tuần 0)'!$A846)</f>
        <v>500</v>
      </c>
      <c r="AM846" s="60"/>
      <c r="AN846" s="60"/>
      <c r="AO846" s="61"/>
      <c r="AP846" s="1">
        <f>SUMIFS('B1.SUM (tuần 4)'!$I:$I,'B1.SUM (tuần 4)'!$A:$A,'B0.SUM (tuần 0)'!$A846)</f>
        <v>0</v>
      </c>
      <c r="AQ846" s="62">
        <f t="shared" si="75"/>
        <v>500</v>
      </c>
    </row>
    <row r="847" spans="1:43" ht="13.5" customHeight="1">
      <c r="A847" s="68" t="s">
        <v>1349</v>
      </c>
      <c r="B847" s="52" t="s">
        <v>1350</v>
      </c>
      <c r="C847" s="52"/>
      <c r="D847" s="52" t="s">
        <v>1197</v>
      </c>
      <c r="E847" s="52"/>
      <c r="F847" s="52" t="s">
        <v>1232</v>
      </c>
      <c r="G847" s="52"/>
      <c r="H847" s="52">
        <v>25000</v>
      </c>
      <c r="I847" s="56">
        <f t="shared" si="71"/>
        <v>511</v>
      </c>
      <c r="J847" s="55"/>
      <c r="K847" s="55">
        <f>SUMIFS('B0.3.XK'!J:J,'B0.3.XK'!A:A,'B0.SUM (tuần 0)'!$A847)</f>
        <v>0</v>
      </c>
      <c r="L847" s="55"/>
      <c r="M847" s="55">
        <f>SUMIFS('B0.5.GT2'!K:K,'B0.5.GT2'!A:A,'B0.SUM (tuần 0)'!$A847)</f>
        <v>0</v>
      </c>
      <c r="N847" s="55">
        <f>SUMIFS('B0.4.OEM'!J:J,'B0.4.OEM'!A:A,'B0.SUM (tuần 0)'!$A847)</f>
        <v>500</v>
      </c>
      <c r="O847" s="55"/>
      <c r="P847" s="55">
        <f>SUMIFS('B0.8.Online'!J:J,'B0.8.Online'!A:A,'B0.SUM (tuần 0)'!$A847)</f>
        <v>11</v>
      </c>
      <c r="Q847" s="57">
        <f t="shared" si="72"/>
        <v>515</v>
      </c>
      <c r="R847" s="55"/>
      <c r="S847" s="55">
        <f>SUMIFS('B0.3.XK'!K:K,'B0.3.XK'!A:A,'B0.SUM (tuần 0)'!$A847)</f>
        <v>0</v>
      </c>
      <c r="T847" s="55"/>
      <c r="U847" s="55">
        <f>SUMIFS('B0.5.GT2'!K:K,'B0.5.GT2'!A:A,'B0.SUM (tuần 0)'!$A847)</f>
        <v>0</v>
      </c>
      <c r="V847" s="55">
        <f>SUMIFS('B0.4.OEM'!K:K,'B0.4.OEM'!A:A,'B0.SUM (tuần 0)'!$A847)</f>
        <v>500</v>
      </c>
      <c r="W847" s="55"/>
      <c r="X847" s="55">
        <f>SUMIFS('B0.8.Online'!K:K,'B0.8.Online'!A:A,'B0.SUM (tuần 0)'!$A847)</f>
        <v>15</v>
      </c>
      <c r="Y847" s="58">
        <f t="shared" si="73"/>
        <v>515</v>
      </c>
      <c r="Z847" s="55"/>
      <c r="AA847" s="55">
        <f>SUMIFS('B0.3.XK'!L:L,'B0.3.XK'!A:A,'B0.SUM (tuần 0)'!$A847)</f>
        <v>0</v>
      </c>
      <c r="AB847" s="55"/>
      <c r="AC847" s="55">
        <f>SUMIFS('B0.5.GT2'!L:L,'B0.5.GT2'!A:A,'B0.SUM (tuần 0)'!$A847)</f>
        <v>0</v>
      </c>
      <c r="AD847" s="55">
        <f>SUMIFS('B0.4.OEM'!L:L,'B0.4.OEM'!A:A,'B0.SUM (tuần 0)'!$A847)</f>
        <v>500</v>
      </c>
      <c r="AE847" s="55"/>
      <c r="AF847" s="55">
        <f>SUMIFS('B0.8.Online'!L:L,'B0.8.Online'!A:A,'B0.SUM (tuần 0)'!$A847)</f>
        <v>15</v>
      </c>
      <c r="AG847" s="59">
        <f t="shared" si="74"/>
        <v>500</v>
      </c>
      <c r="AH847" s="60"/>
      <c r="AI847" s="60">
        <f>SUMIFS('B0.3.XK'!M:M,'B0.3.XK'!A:A,'B0.SUM (tuần 0)'!$A847)</f>
        <v>0</v>
      </c>
      <c r="AJ847" s="60"/>
      <c r="AK847" s="60">
        <f>SUMIFS('B0.5.GT2'!M:M,'B0.5.GT2'!A:A,'B0.SUM (tuần 0)'!$A847)</f>
        <v>0</v>
      </c>
      <c r="AL847" s="55">
        <f>SUMIFS('B0.4.OEM'!M:M,'B0.4.OEM'!A:A,'B0.SUM (tuần 0)'!$A847)</f>
        <v>500</v>
      </c>
      <c r="AM847" s="60"/>
      <c r="AN847" s="60"/>
      <c r="AO847" s="61"/>
      <c r="AP847" s="1">
        <f>SUMIFS('B1.SUM (tuần 4)'!$I:$I,'B1.SUM (tuần 4)'!$A:$A,'B0.SUM (tuần 0)'!$A847)</f>
        <v>0</v>
      </c>
      <c r="AQ847" s="62">
        <f t="shared" si="75"/>
        <v>511</v>
      </c>
    </row>
    <row r="848" spans="1:43" ht="13.5" customHeight="1">
      <c r="A848" s="68" t="s">
        <v>1351</v>
      </c>
      <c r="B848" s="52" t="s">
        <v>1352</v>
      </c>
      <c r="C848" s="52"/>
      <c r="D848" s="52" t="s">
        <v>1197</v>
      </c>
      <c r="E848" s="52"/>
      <c r="F848" s="52" t="s">
        <v>12</v>
      </c>
      <c r="G848" s="52"/>
      <c r="H848" s="52">
        <v>4000</v>
      </c>
      <c r="I848" s="56">
        <f t="shared" si="71"/>
        <v>10000</v>
      </c>
      <c r="J848" s="55"/>
      <c r="K848" s="55">
        <f>SUMIFS('B0.3.XK'!J:J,'B0.3.XK'!A:A,'B0.SUM (tuần 0)'!$A848)</f>
        <v>0</v>
      </c>
      <c r="L848" s="55"/>
      <c r="M848" s="55">
        <f>SUMIFS('B0.5.GT2'!K:K,'B0.5.GT2'!A:A,'B0.SUM (tuần 0)'!$A848)</f>
        <v>0</v>
      </c>
      <c r="N848" s="55">
        <f>SUMIFS('B0.4.OEM'!J:J,'B0.4.OEM'!A:A,'B0.SUM (tuần 0)'!$A848)</f>
        <v>10000</v>
      </c>
      <c r="O848" s="55"/>
      <c r="P848" s="55">
        <f>SUMIFS('B0.8.Online'!J:J,'B0.8.Online'!A:A,'B0.SUM (tuần 0)'!$A848)</f>
        <v>0</v>
      </c>
      <c r="Q848" s="57">
        <f t="shared" si="72"/>
        <v>10000</v>
      </c>
      <c r="R848" s="55"/>
      <c r="S848" s="55">
        <f>SUMIFS('B0.3.XK'!K:K,'B0.3.XK'!A:A,'B0.SUM (tuần 0)'!$A848)</f>
        <v>0</v>
      </c>
      <c r="T848" s="55"/>
      <c r="U848" s="55">
        <f>SUMIFS('B0.5.GT2'!K:K,'B0.5.GT2'!A:A,'B0.SUM (tuần 0)'!$A848)</f>
        <v>0</v>
      </c>
      <c r="V848" s="55">
        <f>SUMIFS('B0.4.OEM'!K:K,'B0.4.OEM'!A:A,'B0.SUM (tuần 0)'!$A848)</f>
        <v>10000</v>
      </c>
      <c r="W848" s="55"/>
      <c r="X848" s="55">
        <f>SUMIFS('B0.8.Online'!K:K,'B0.8.Online'!A:A,'B0.SUM (tuần 0)'!$A848)</f>
        <v>0</v>
      </c>
      <c r="Y848" s="58">
        <f t="shared" si="73"/>
        <v>10000</v>
      </c>
      <c r="Z848" s="55"/>
      <c r="AA848" s="55">
        <f>SUMIFS('B0.3.XK'!L:L,'B0.3.XK'!A:A,'B0.SUM (tuần 0)'!$A848)</f>
        <v>0</v>
      </c>
      <c r="AB848" s="55"/>
      <c r="AC848" s="55">
        <f>SUMIFS('B0.5.GT2'!L:L,'B0.5.GT2'!A:A,'B0.SUM (tuần 0)'!$A848)</f>
        <v>0</v>
      </c>
      <c r="AD848" s="55">
        <f>SUMIFS('B0.4.OEM'!L:L,'B0.4.OEM'!A:A,'B0.SUM (tuần 0)'!$A848)</f>
        <v>10000</v>
      </c>
      <c r="AE848" s="55"/>
      <c r="AF848" s="55">
        <f>SUMIFS('B0.8.Online'!L:L,'B0.8.Online'!A:A,'B0.SUM (tuần 0)'!$A848)</f>
        <v>0</v>
      </c>
      <c r="AG848" s="59">
        <f t="shared" si="74"/>
        <v>10000</v>
      </c>
      <c r="AH848" s="60"/>
      <c r="AI848" s="60">
        <f>SUMIFS('B0.3.XK'!M:M,'B0.3.XK'!A:A,'B0.SUM (tuần 0)'!$A848)</f>
        <v>0</v>
      </c>
      <c r="AJ848" s="60"/>
      <c r="AK848" s="60">
        <f>SUMIFS('B0.5.GT2'!M:M,'B0.5.GT2'!A:A,'B0.SUM (tuần 0)'!$A848)</f>
        <v>0</v>
      </c>
      <c r="AL848" s="55">
        <f>SUMIFS('B0.4.OEM'!M:M,'B0.4.OEM'!A:A,'B0.SUM (tuần 0)'!$A848)</f>
        <v>10000</v>
      </c>
      <c r="AM848" s="60"/>
      <c r="AN848" s="60"/>
      <c r="AO848" s="61"/>
      <c r="AP848" s="1">
        <f>SUMIFS('B1.SUM (tuần 4)'!$I:$I,'B1.SUM (tuần 4)'!$A:$A,'B0.SUM (tuần 0)'!$A848)</f>
        <v>0</v>
      </c>
      <c r="AQ848" s="62">
        <f t="shared" si="75"/>
        <v>10000</v>
      </c>
    </row>
    <row r="849" spans="1:43" ht="13.5" customHeight="1">
      <c r="A849" s="68" t="s">
        <v>1353</v>
      </c>
      <c r="B849" s="52" t="s">
        <v>1354</v>
      </c>
      <c r="C849" s="52"/>
      <c r="D849" s="52" t="s">
        <v>1197</v>
      </c>
      <c r="E849" s="52"/>
      <c r="F849" s="52" t="s">
        <v>12</v>
      </c>
      <c r="G849" s="52"/>
      <c r="H849" s="52">
        <v>5000</v>
      </c>
      <c r="I849" s="56">
        <f t="shared" si="71"/>
        <v>10000</v>
      </c>
      <c r="J849" s="55"/>
      <c r="K849" s="55">
        <f>SUMIFS('B0.3.XK'!J:J,'B0.3.XK'!A:A,'B0.SUM (tuần 0)'!$A849)</f>
        <v>0</v>
      </c>
      <c r="L849" s="55"/>
      <c r="M849" s="55">
        <f>SUMIFS('B0.5.GT2'!K:K,'B0.5.GT2'!A:A,'B0.SUM (tuần 0)'!$A849)</f>
        <v>0</v>
      </c>
      <c r="N849" s="55">
        <f>SUMIFS('B0.4.OEM'!J:J,'B0.4.OEM'!A:A,'B0.SUM (tuần 0)'!$A849)</f>
        <v>10000</v>
      </c>
      <c r="O849" s="55"/>
      <c r="P849" s="55">
        <f>SUMIFS('B0.8.Online'!J:J,'B0.8.Online'!A:A,'B0.SUM (tuần 0)'!$A849)</f>
        <v>0</v>
      </c>
      <c r="Q849" s="57">
        <f t="shared" si="72"/>
        <v>10000</v>
      </c>
      <c r="R849" s="55"/>
      <c r="S849" s="55">
        <f>SUMIFS('B0.3.XK'!K:K,'B0.3.XK'!A:A,'B0.SUM (tuần 0)'!$A849)</f>
        <v>0</v>
      </c>
      <c r="T849" s="55"/>
      <c r="U849" s="55">
        <f>SUMIFS('B0.5.GT2'!K:K,'B0.5.GT2'!A:A,'B0.SUM (tuần 0)'!$A849)</f>
        <v>0</v>
      </c>
      <c r="V849" s="55">
        <f>SUMIFS('B0.4.OEM'!K:K,'B0.4.OEM'!A:A,'B0.SUM (tuần 0)'!$A849)</f>
        <v>10000</v>
      </c>
      <c r="W849" s="55"/>
      <c r="X849" s="55">
        <f>SUMIFS('B0.8.Online'!K:K,'B0.8.Online'!A:A,'B0.SUM (tuần 0)'!$A849)</f>
        <v>0</v>
      </c>
      <c r="Y849" s="58">
        <f t="shared" si="73"/>
        <v>10000</v>
      </c>
      <c r="Z849" s="55"/>
      <c r="AA849" s="55">
        <f>SUMIFS('B0.3.XK'!L:L,'B0.3.XK'!A:A,'B0.SUM (tuần 0)'!$A849)</f>
        <v>0</v>
      </c>
      <c r="AB849" s="55"/>
      <c r="AC849" s="55">
        <f>SUMIFS('B0.5.GT2'!L:L,'B0.5.GT2'!A:A,'B0.SUM (tuần 0)'!$A849)</f>
        <v>0</v>
      </c>
      <c r="AD849" s="55">
        <f>SUMIFS('B0.4.OEM'!L:L,'B0.4.OEM'!A:A,'B0.SUM (tuần 0)'!$A849)</f>
        <v>10000</v>
      </c>
      <c r="AE849" s="55"/>
      <c r="AF849" s="55">
        <f>SUMIFS('B0.8.Online'!L:L,'B0.8.Online'!A:A,'B0.SUM (tuần 0)'!$A849)</f>
        <v>0</v>
      </c>
      <c r="AG849" s="59">
        <f t="shared" si="74"/>
        <v>10000</v>
      </c>
      <c r="AH849" s="60"/>
      <c r="AI849" s="60">
        <f>SUMIFS('B0.3.XK'!M:M,'B0.3.XK'!A:A,'B0.SUM (tuần 0)'!$A849)</f>
        <v>0</v>
      </c>
      <c r="AJ849" s="60"/>
      <c r="AK849" s="60">
        <f>SUMIFS('B0.5.GT2'!M:M,'B0.5.GT2'!A:A,'B0.SUM (tuần 0)'!$A849)</f>
        <v>0</v>
      </c>
      <c r="AL849" s="55">
        <f>SUMIFS('B0.4.OEM'!M:M,'B0.4.OEM'!A:A,'B0.SUM (tuần 0)'!$A849)</f>
        <v>10000</v>
      </c>
      <c r="AM849" s="60"/>
      <c r="AN849" s="60"/>
      <c r="AO849" s="61"/>
      <c r="AP849" s="1">
        <f>SUMIFS('B1.SUM (tuần 4)'!$I:$I,'B1.SUM (tuần 4)'!$A:$A,'B0.SUM (tuần 0)'!$A849)</f>
        <v>0</v>
      </c>
      <c r="AQ849" s="62">
        <f t="shared" si="75"/>
        <v>10000</v>
      </c>
    </row>
    <row r="850" spans="1:43" ht="13.5" customHeight="1">
      <c r="A850" s="68" t="s">
        <v>1355</v>
      </c>
      <c r="B850" s="52" t="s">
        <v>1356</v>
      </c>
      <c r="C850" s="52"/>
      <c r="D850" s="52" t="s">
        <v>1197</v>
      </c>
      <c r="E850" s="52"/>
      <c r="F850" s="52" t="s">
        <v>12</v>
      </c>
      <c r="G850" s="52"/>
      <c r="H850" s="52">
        <v>329000</v>
      </c>
      <c r="I850" s="56">
        <f t="shared" si="71"/>
        <v>0</v>
      </c>
      <c r="J850" s="55"/>
      <c r="K850" s="55">
        <f>SUMIFS('B0.3.XK'!J:J,'B0.3.XK'!A:A,'B0.SUM (tuần 0)'!$A850)</f>
        <v>0</v>
      </c>
      <c r="L850" s="55"/>
      <c r="M850" s="55">
        <f>SUMIFS('B0.5.GT2'!K:K,'B0.5.GT2'!A:A,'B0.SUM (tuần 0)'!$A850)</f>
        <v>0</v>
      </c>
      <c r="N850" s="55">
        <f>SUMIFS('B0.4.OEM'!J:J,'B0.4.OEM'!A:A,'B0.SUM (tuần 0)'!$A850)</f>
        <v>0</v>
      </c>
      <c r="O850" s="55"/>
      <c r="P850" s="55">
        <f>SUMIFS('B0.8.Online'!J:J,'B0.8.Online'!A:A,'B0.SUM (tuần 0)'!$A850)</f>
        <v>0</v>
      </c>
      <c r="Q850" s="57">
        <f t="shared" si="72"/>
        <v>0</v>
      </c>
      <c r="R850" s="55"/>
      <c r="S850" s="55">
        <f>SUMIFS('B0.3.XK'!K:K,'B0.3.XK'!A:A,'B0.SUM (tuần 0)'!$A850)</f>
        <v>0</v>
      </c>
      <c r="T850" s="55"/>
      <c r="U850" s="55">
        <f>SUMIFS('B0.5.GT2'!K:K,'B0.5.GT2'!A:A,'B0.SUM (tuần 0)'!$A850)</f>
        <v>0</v>
      </c>
      <c r="V850" s="55">
        <f>SUMIFS('B0.4.OEM'!K:K,'B0.4.OEM'!A:A,'B0.SUM (tuần 0)'!$A850)</f>
        <v>0</v>
      </c>
      <c r="W850" s="55"/>
      <c r="X850" s="55">
        <f>SUMIFS('B0.8.Online'!K:K,'B0.8.Online'!A:A,'B0.SUM (tuần 0)'!$A850)</f>
        <v>0</v>
      </c>
      <c r="Y850" s="58">
        <f t="shared" si="73"/>
        <v>0</v>
      </c>
      <c r="Z850" s="55"/>
      <c r="AA850" s="55">
        <f>SUMIFS('B0.3.XK'!L:L,'B0.3.XK'!A:A,'B0.SUM (tuần 0)'!$A850)</f>
        <v>0</v>
      </c>
      <c r="AB850" s="55"/>
      <c r="AC850" s="55">
        <f>SUMIFS('B0.5.GT2'!L:L,'B0.5.GT2'!A:A,'B0.SUM (tuần 0)'!$A850)</f>
        <v>0</v>
      </c>
      <c r="AD850" s="55">
        <f>SUMIFS('B0.4.OEM'!L:L,'B0.4.OEM'!A:A,'B0.SUM (tuần 0)'!$A850)</f>
        <v>0</v>
      </c>
      <c r="AE850" s="55"/>
      <c r="AF850" s="55">
        <f>SUMIFS('B0.8.Online'!L:L,'B0.8.Online'!A:A,'B0.SUM (tuần 0)'!$A850)</f>
        <v>0</v>
      </c>
      <c r="AG850" s="59">
        <f t="shared" si="74"/>
        <v>0</v>
      </c>
      <c r="AH850" s="60"/>
      <c r="AI850" s="60">
        <f>SUMIFS('B0.3.XK'!M:M,'B0.3.XK'!A:A,'B0.SUM (tuần 0)'!$A850)</f>
        <v>0</v>
      </c>
      <c r="AJ850" s="60"/>
      <c r="AK850" s="60">
        <f>SUMIFS('B0.5.GT2'!M:M,'B0.5.GT2'!A:A,'B0.SUM (tuần 0)'!$A850)</f>
        <v>0</v>
      </c>
      <c r="AL850" s="55">
        <f>SUMIFS('B0.4.OEM'!M:M,'B0.4.OEM'!A:A,'B0.SUM (tuần 0)'!$A850)</f>
        <v>0</v>
      </c>
      <c r="AM850" s="60"/>
      <c r="AN850" s="60"/>
      <c r="AO850" s="61"/>
      <c r="AP850" s="1">
        <f>SUMIFS('B1.SUM (tuần 4)'!$I:$I,'B1.SUM (tuần 4)'!$A:$A,'B0.SUM (tuần 0)'!$A850)</f>
        <v>0</v>
      </c>
      <c r="AQ850" s="62">
        <f t="shared" si="75"/>
        <v>0</v>
      </c>
    </row>
    <row r="851" spans="1:43" ht="13.5" customHeight="1">
      <c r="A851" s="68" t="s">
        <v>1357</v>
      </c>
      <c r="B851" s="52" t="s">
        <v>1358</v>
      </c>
      <c r="C851" s="52"/>
      <c r="D851" s="52" t="s">
        <v>1197</v>
      </c>
      <c r="E851" s="52"/>
      <c r="F851" s="52" t="s">
        <v>12</v>
      </c>
      <c r="G851" s="52"/>
      <c r="H851" s="52">
        <v>135000</v>
      </c>
      <c r="I851" s="56">
        <f t="shared" si="71"/>
        <v>0</v>
      </c>
      <c r="J851" s="55"/>
      <c r="K851" s="55">
        <f>SUMIFS('B0.3.XK'!J:J,'B0.3.XK'!A:A,'B0.SUM (tuần 0)'!$A851)</f>
        <v>0</v>
      </c>
      <c r="L851" s="55"/>
      <c r="M851" s="55">
        <f>SUMIFS('B0.5.GT2'!K:K,'B0.5.GT2'!A:A,'B0.SUM (tuần 0)'!$A851)</f>
        <v>0</v>
      </c>
      <c r="N851" s="55">
        <f>SUMIFS('B0.4.OEM'!J:J,'B0.4.OEM'!A:A,'B0.SUM (tuần 0)'!$A851)</f>
        <v>0</v>
      </c>
      <c r="O851" s="55"/>
      <c r="P851" s="55">
        <f>SUMIFS('B0.8.Online'!J:J,'B0.8.Online'!A:A,'B0.SUM (tuần 0)'!$A851)</f>
        <v>0</v>
      </c>
      <c r="Q851" s="57">
        <f t="shared" si="72"/>
        <v>0</v>
      </c>
      <c r="R851" s="55"/>
      <c r="S851" s="55">
        <f>SUMIFS('B0.3.XK'!K:K,'B0.3.XK'!A:A,'B0.SUM (tuần 0)'!$A851)</f>
        <v>0</v>
      </c>
      <c r="T851" s="55"/>
      <c r="U851" s="55">
        <f>SUMIFS('B0.5.GT2'!K:K,'B0.5.GT2'!A:A,'B0.SUM (tuần 0)'!$A851)</f>
        <v>0</v>
      </c>
      <c r="V851" s="55">
        <f>SUMIFS('B0.4.OEM'!K:K,'B0.4.OEM'!A:A,'B0.SUM (tuần 0)'!$A851)</f>
        <v>0</v>
      </c>
      <c r="W851" s="55"/>
      <c r="X851" s="55">
        <f>SUMIFS('B0.8.Online'!K:K,'B0.8.Online'!A:A,'B0.SUM (tuần 0)'!$A851)</f>
        <v>0</v>
      </c>
      <c r="Y851" s="58">
        <f t="shared" si="73"/>
        <v>0</v>
      </c>
      <c r="Z851" s="55"/>
      <c r="AA851" s="55">
        <f>SUMIFS('B0.3.XK'!L:L,'B0.3.XK'!A:A,'B0.SUM (tuần 0)'!$A851)</f>
        <v>0</v>
      </c>
      <c r="AB851" s="55"/>
      <c r="AC851" s="55">
        <f>SUMIFS('B0.5.GT2'!L:L,'B0.5.GT2'!A:A,'B0.SUM (tuần 0)'!$A851)</f>
        <v>0</v>
      </c>
      <c r="AD851" s="55">
        <f>SUMIFS('B0.4.OEM'!L:L,'B0.4.OEM'!A:A,'B0.SUM (tuần 0)'!$A851)</f>
        <v>0</v>
      </c>
      <c r="AE851" s="55"/>
      <c r="AF851" s="55">
        <f>SUMIFS('B0.8.Online'!L:L,'B0.8.Online'!A:A,'B0.SUM (tuần 0)'!$A851)</f>
        <v>0</v>
      </c>
      <c r="AG851" s="59">
        <f t="shared" si="74"/>
        <v>0</v>
      </c>
      <c r="AH851" s="60"/>
      <c r="AI851" s="60">
        <f>SUMIFS('B0.3.XK'!M:M,'B0.3.XK'!A:A,'B0.SUM (tuần 0)'!$A851)</f>
        <v>0</v>
      </c>
      <c r="AJ851" s="60"/>
      <c r="AK851" s="60">
        <f>SUMIFS('B0.5.GT2'!M:M,'B0.5.GT2'!A:A,'B0.SUM (tuần 0)'!$A851)</f>
        <v>0</v>
      </c>
      <c r="AL851" s="55">
        <f>SUMIFS('B0.4.OEM'!M:M,'B0.4.OEM'!A:A,'B0.SUM (tuần 0)'!$A851)</f>
        <v>0</v>
      </c>
      <c r="AM851" s="60"/>
      <c r="AN851" s="60"/>
      <c r="AO851" s="61"/>
      <c r="AP851" s="1">
        <f>SUMIFS('B1.SUM (tuần 4)'!$I:$I,'B1.SUM (tuần 4)'!$A:$A,'B0.SUM (tuần 0)'!$A851)</f>
        <v>0</v>
      </c>
      <c r="AQ851" s="62">
        <f t="shared" si="75"/>
        <v>0</v>
      </c>
    </row>
    <row r="852" spans="1:43" ht="13.5" customHeight="1">
      <c r="A852" s="68" t="s">
        <v>1359</v>
      </c>
      <c r="B852" s="52" t="s">
        <v>1360</v>
      </c>
      <c r="C852" s="52"/>
      <c r="D852" s="52" t="s">
        <v>1197</v>
      </c>
      <c r="E852" s="52"/>
      <c r="F852" s="52" t="s">
        <v>12</v>
      </c>
      <c r="G852" s="52"/>
      <c r="H852" s="52">
        <v>359997</v>
      </c>
      <c r="I852" s="56">
        <f t="shared" si="71"/>
        <v>102</v>
      </c>
      <c r="J852" s="55"/>
      <c r="K852" s="55">
        <f>SUMIFS('B0.3.XK'!J:J,'B0.3.XK'!A:A,'B0.SUM (tuần 0)'!$A852)</f>
        <v>2</v>
      </c>
      <c r="L852" s="55"/>
      <c r="M852" s="55">
        <f>SUMIFS('B0.5.GT2'!K:K,'B0.5.GT2'!A:A,'B0.SUM (tuần 0)'!$A852)</f>
        <v>0</v>
      </c>
      <c r="N852" s="55">
        <f>SUMIFS('B0.4.OEM'!J:J,'B0.4.OEM'!A:A,'B0.SUM (tuần 0)'!$A852)</f>
        <v>100</v>
      </c>
      <c r="O852" s="55"/>
      <c r="P852" s="55">
        <f>SUMIFS('B0.8.Online'!J:J,'B0.8.Online'!A:A,'B0.SUM (tuần 0)'!$A852)</f>
        <v>0</v>
      </c>
      <c r="Q852" s="57">
        <f t="shared" si="72"/>
        <v>100</v>
      </c>
      <c r="R852" s="55"/>
      <c r="S852" s="55">
        <f>SUMIFS('B0.3.XK'!K:K,'B0.3.XK'!A:A,'B0.SUM (tuần 0)'!$A852)</f>
        <v>0</v>
      </c>
      <c r="T852" s="55"/>
      <c r="U852" s="55">
        <f>SUMIFS('B0.5.GT2'!K:K,'B0.5.GT2'!A:A,'B0.SUM (tuần 0)'!$A852)</f>
        <v>0</v>
      </c>
      <c r="V852" s="55">
        <f>SUMIFS('B0.4.OEM'!K:K,'B0.4.OEM'!A:A,'B0.SUM (tuần 0)'!$A852)</f>
        <v>100</v>
      </c>
      <c r="W852" s="55"/>
      <c r="X852" s="55">
        <f>SUMIFS('B0.8.Online'!K:K,'B0.8.Online'!A:A,'B0.SUM (tuần 0)'!$A852)</f>
        <v>0</v>
      </c>
      <c r="Y852" s="58">
        <f t="shared" si="73"/>
        <v>100</v>
      </c>
      <c r="Z852" s="55"/>
      <c r="AA852" s="55">
        <f>SUMIFS('B0.3.XK'!L:L,'B0.3.XK'!A:A,'B0.SUM (tuần 0)'!$A852)</f>
        <v>0</v>
      </c>
      <c r="AB852" s="55"/>
      <c r="AC852" s="55">
        <f>SUMIFS('B0.5.GT2'!L:L,'B0.5.GT2'!A:A,'B0.SUM (tuần 0)'!$A852)</f>
        <v>0</v>
      </c>
      <c r="AD852" s="55">
        <f>SUMIFS('B0.4.OEM'!L:L,'B0.4.OEM'!A:A,'B0.SUM (tuần 0)'!$A852)</f>
        <v>100</v>
      </c>
      <c r="AE852" s="55"/>
      <c r="AF852" s="55">
        <f>SUMIFS('B0.8.Online'!L:L,'B0.8.Online'!A:A,'B0.SUM (tuần 0)'!$A852)</f>
        <v>0</v>
      </c>
      <c r="AG852" s="59">
        <f t="shared" si="74"/>
        <v>100</v>
      </c>
      <c r="AH852" s="60"/>
      <c r="AI852" s="60">
        <f>SUMIFS('B0.3.XK'!M:M,'B0.3.XK'!A:A,'B0.SUM (tuần 0)'!$A852)</f>
        <v>0</v>
      </c>
      <c r="AJ852" s="60"/>
      <c r="AK852" s="60">
        <f>SUMIFS('B0.5.GT2'!M:M,'B0.5.GT2'!A:A,'B0.SUM (tuần 0)'!$A852)</f>
        <v>0</v>
      </c>
      <c r="AL852" s="55">
        <f>SUMIFS('B0.4.OEM'!M:M,'B0.4.OEM'!A:A,'B0.SUM (tuần 0)'!$A852)</f>
        <v>100</v>
      </c>
      <c r="AM852" s="60"/>
      <c r="AN852" s="60"/>
      <c r="AO852" s="61"/>
      <c r="AP852" s="1">
        <f>SUMIFS('B1.SUM (tuần 4)'!$I:$I,'B1.SUM (tuần 4)'!$A:$A,'B0.SUM (tuần 0)'!$A852)</f>
        <v>0</v>
      </c>
      <c r="AQ852" s="62">
        <f t="shared" si="75"/>
        <v>102</v>
      </c>
    </row>
    <row r="853" spans="1:43" ht="13.5" customHeight="1">
      <c r="A853" s="68" t="s">
        <v>1361</v>
      </c>
      <c r="B853" s="52" t="s">
        <v>1362</v>
      </c>
      <c r="C853" s="52"/>
      <c r="D853" s="52" t="s">
        <v>1197</v>
      </c>
      <c r="E853" s="52"/>
      <c r="F853" s="52" t="s">
        <v>12</v>
      </c>
      <c r="G853" s="52"/>
      <c r="H853" s="52">
        <v>359997</v>
      </c>
      <c r="I853" s="56">
        <f t="shared" si="71"/>
        <v>50</v>
      </c>
      <c r="J853" s="55"/>
      <c r="K853" s="55">
        <f>SUMIFS('B0.3.XK'!J:J,'B0.3.XK'!A:A,'B0.SUM (tuần 0)'!$A853)</f>
        <v>0</v>
      </c>
      <c r="L853" s="55"/>
      <c r="M853" s="55">
        <f>SUMIFS('B0.5.GT2'!K:K,'B0.5.GT2'!A:A,'B0.SUM (tuần 0)'!$A853)</f>
        <v>0</v>
      </c>
      <c r="N853" s="55">
        <f>SUMIFS('B0.4.OEM'!J:J,'B0.4.OEM'!A:A,'B0.SUM (tuần 0)'!$A853)</f>
        <v>50</v>
      </c>
      <c r="O853" s="55"/>
      <c r="P853" s="55">
        <f>SUMIFS('B0.8.Online'!J:J,'B0.8.Online'!A:A,'B0.SUM (tuần 0)'!$A853)</f>
        <v>0</v>
      </c>
      <c r="Q853" s="57">
        <f t="shared" si="72"/>
        <v>50</v>
      </c>
      <c r="R853" s="55"/>
      <c r="S853" s="55">
        <f>SUMIFS('B0.3.XK'!K:K,'B0.3.XK'!A:A,'B0.SUM (tuần 0)'!$A853)</f>
        <v>0</v>
      </c>
      <c r="T853" s="55"/>
      <c r="U853" s="55">
        <f>SUMIFS('B0.5.GT2'!K:K,'B0.5.GT2'!A:A,'B0.SUM (tuần 0)'!$A853)</f>
        <v>0</v>
      </c>
      <c r="V853" s="55">
        <f>SUMIFS('B0.4.OEM'!K:K,'B0.4.OEM'!A:A,'B0.SUM (tuần 0)'!$A853)</f>
        <v>50</v>
      </c>
      <c r="W853" s="55"/>
      <c r="X853" s="55">
        <f>SUMIFS('B0.8.Online'!K:K,'B0.8.Online'!A:A,'B0.SUM (tuần 0)'!$A853)</f>
        <v>0</v>
      </c>
      <c r="Y853" s="58">
        <f t="shared" si="73"/>
        <v>50</v>
      </c>
      <c r="Z853" s="55"/>
      <c r="AA853" s="55">
        <f>SUMIFS('B0.3.XK'!L:L,'B0.3.XK'!A:A,'B0.SUM (tuần 0)'!$A853)</f>
        <v>0</v>
      </c>
      <c r="AB853" s="55"/>
      <c r="AC853" s="55">
        <f>SUMIFS('B0.5.GT2'!L:L,'B0.5.GT2'!A:A,'B0.SUM (tuần 0)'!$A853)</f>
        <v>0</v>
      </c>
      <c r="AD853" s="55">
        <f>SUMIFS('B0.4.OEM'!L:L,'B0.4.OEM'!A:A,'B0.SUM (tuần 0)'!$A853)</f>
        <v>50</v>
      </c>
      <c r="AE853" s="55"/>
      <c r="AF853" s="55">
        <f>SUMIFS('B0.8.Online'!L:L,'B0.8.Online'!A:A,'B0.SUM (tuần 0)'!$A853)</f>
        <v>0</v>
      </c>
      <c r="AG853" s="59">
        <f t="shared" si="74"/>
        <v>50</v>
      </c>
      <c r="AH853" s="60"/>
      <c r="AI853" s="60">
        <f>SUMIFS('B0.3.XK'!M:M,'B0.3.XK'!A:A,'B0.SUM (tuần 0)'!$A853)</f>
        <v>0</v>
      </c>
      <c r="AJ853" s="60"/>
      <c r="AK853" s="60">
        <f>SUMIFS('B0.5.GT2'!M:M,'B0.5.GT2'!A:A,'B0.SUM (tuần 0)'!$A853)</f>
        <v>0</v>
      </c>
      <c r="AL853" s="55">
        <f>SUMIFS('B0.4.OEM'!M:M,'B0.4.OEM'!A:A,'B0.SUM (tuần 0)'!$A853)</f>
        <v>50</v>
      </c>
      <c r="AM853" s="60"/>
      <c r="AN853" s="60"/>
      <c r="AO853" s="61"/>
      <c r="AP853" s="1">
        <f>SUMIFS('B1.SUM (tuần 4)'!$I:$I,'B1.SUM (tuần 4)'!$A:$A,'B0.SUM (tuần 0)'!$A853)</f>
        <v>0</v>
      </c>
      <c r="AQ853" s="62">
        <f t="shared" si="75"/>
        <v>50</v>
      </c>
    </row>
    <row r="854" spans="1:43" ht="13.5" customHeight="1">
      <c r="A854" s="68" t="s">
        <v>1363</v>
      </c>
      <c r="B854" s="52" t="s">
        <v>1364</v>
      </c>
      <c r="C854" s="52"/>
      <c r="D854" s="52" t="s">
        <v>1197</v>
      </c>
      <c r="E854" s="52"/>
      <c r="F854" s="52" t="s">
        <v>12</v>
      </c>
      <c r="G854" s="52"/>
      <c r="H854" s="52">
        <v>359997</v>
      </c>
      <c r="I854" s="56">
        <f t="shared" si="71"/>
        <v>101</v>
      </c>
      <c r="J854" s="55"/>
      <c r="K854" s="55">
        <f>SUMIFS('B0.3.XK'!J:J,'B0.3.XK'!A:A,'B0.SUM (tuần 0)'!$A854)</f>
        <v>1</v>
      </c>
      <c r="L854" s="55"/>
      <c r="M854" s="55">
        <f>SUMIFS('B0.5.GT2'!K:K,'B0.5.GT2'!A:A,'B0.SUM (tuần 0)'!$A854)</f>
        <v>0</v>
      </c>
      <c r="N854" s="55">
        <f>SUMIFS('B0.4.OEM'!J:J,'B0.4.OEM'!A:A,'B0.SUM (tuần 0)'!$A854)</f>
        <v>100</v>
      </c>
      <c r="O854" s="55"/>
      <c r="P854" s="55">
        <f>SUMIFS('B0.8.Online'!J:J,'B0.8.Online'!A:A,'B0.SUM (tuần 0)'!$A854)</f>
        <v>0</v>
      </c>
      <c r="Q854" s="57">
        <f t="shared" si="72"/>
        <v>100</v>
      </c>
      <c r="R854" s="55"/>
      <c r="S854" s="55">
        <f>SUMIFS('B0.3.XK'!K:K,'B0.3.XK'!A:A,'B0.SUM (tuần 0)'!$A854)</f>
        <v>0</v>
      </c>
      <c r="T854" s="55"/>
      <c r="U854" s="55">
        <f>SUMIFS('B0.5.GT2'!K:K,'B0.5.GT2'!A:A,'B0.SUM (tuần 0)'!$A854)</f>
        <v>0</v>
      </c>
      <c r="V854" s="55">
        <f>SUMIFS('B0.4.OEM'!K:K,'B0.4.OEM'!A:A,'B0.SUM (tuần 0)'!$A854)</f>
        <v>100</v>
      </c>
      <c r="W854" s="55"/>
      <c r="X854" s="55">
        <f>SUMIFS('B0.8.Online'!K:K,'B0.8.Online'!A:A,'B0.SUM (tuần 0)'!$A854)</f>
        <v>0</v>
      </c>
      <c r="Y854" s="58">
        <f t="shared" si="73"/>
        <v>100</v>
      </c>
      <c r="Z854" s="55"/>
      <c r="AA854" s="55">
        <f>SUMIFS('B0.3.XK'!L:L,'B0.3.XK'!A:A,'B0.SUM (tuần 0)'!$A854)</f>
        <v>0</v>
      </c>
      <c r="AB854" s="55"/>
      <c r="AC854" s="55">
        <f>SUMIFS('B0.5.GT2'!L:L,'B0.5.GT2'!A:A,'B0.SUM (tuần 0)'!$A854)</f>
        <v>0</v>
      </c>
      <c r="AD854" s="55">
        <f>SUMIFS('B0.4.OEM'!L:L,'B0.4.OEM'!A:A,'B0.SUM (tuần 0)'!$A854)</f>
        <v>100</v>
      </c>
      <c r="AE854" s="55"/>
      <c r="AF854" s="55">
        <f>SUMIFS('B0.8.Online'!L:L,'B0.8.Online'!A:A,'B0.SUM (tuần 0)'!$A854)</f>
        <v>0</v>
      </c>
      <c r="AG854" s="59">
        <f t="shared" si="74"/>
        <v>100</v>
      </c>
      <c r="AH854" s="60"/>
      <c r="AI854" s="60">
        <f>SUMIFS('B0.3.XK'!M:M,'B0.3.XK'!A:A,'B0.SUM (tuần 0)'!$A854)</f>
        <v>0</v>
      </c>
      <c r="AJ854" s="60"/>
      <c r="AK854" s="60">
        <f>SUMIFS('B0.5.GT2'!M:M,'B0.5.GT2'!A:A,'B0.SUM (tuần 0)'!$A854)</f>
        <v>0</v>
      </c>
      <c r="AL854" s="55">
        <f>SUMIFS('B0.4.OEM'!M:M,'B0.4.OEM'!A:A,'B0.SUM (tuần 0)'!$A854)</f>
        <v>100</v>
      </c>
      <c r="AM854" s="60"/>
      <c r="AN854" s="60"/>
      <c r="AO854" s="61"/>
      <c r="AP854" s="1">
        <f>SUMIFS('B1.SUM (tuần 4)'!$I:$I,'B1.SUM (tuần 4)'!$A:$A,'B0.SUM (tuần 0)'!$A854)</f>
        <v>0</v>
      </c>
      <c r="AQ854" s="62">
        <f t="shared" si="75"/>
        <v>101</v>
      </c>
    </row>
    <row r="855" spans="1:43" ht="13.5" customHeight="1">
      <c r="A855" s="68" t="s">
        <v>1365</v>
      </c>
      <c r="B855" s="52" t="s">
        <v>952</v>
      </c>
      <c r="C855" s="52"/>
      <c r="D855" s="52" t="s">
        <v>1197</v>
      </c>
      <c r="E855" s="52"/>
      <c r="F855" s="52" t="s">
        <v>12</v>
      </c>
      <c r="G855" s="52"/>
      <c r="H855" s="52">
        <v>25000</v>
      </c>
      <c r="I855" s="56">
        <f t="shared" si="71"/>
        <v>500</v>
      </c>
      <c r="J855" s="55"/>
      <c r="K855" s="55">
        <f>SUMIFS('B0.3.XK'!J:J,'B0.3.XK'!A:A,'B0.SUM (tuần 0)'!$A855)</f>
        <v>0</v>
      </c>
      <c r="L855" s="55"/>
      <c r="M855" s="55">
        <f>SUMIFS('B0.5.GT2'!K:K,'B0.5.GT2'!A:A,'B0.SUM (tuần 0)'!$A855)</f>
        <v>0</v>
      </c>
      <c r="N855" s="55">
        <f>SUMIFS('B0.4.OEM'!J:J,'B0.4.OEM'!A:A,'B0.SUM (tuần 0)'!$A855)</f>
        <v>500</v>
      </c>
      <c r="O855" s="55"/>
      <c r="P855" s="55">
        <f>SUMIFS('B0.8.Online'!J:J,'B0.8.Online'!A:A,'B0.SUM (tuần 0)'!$A855)</f>
        <v>0</v>
      </c>
      <c r="Q855" s="57">
        <f t="shared" si="72"/>
        <v>500</v>
      </c>
      <c r="R855" s="55"/>
      <c r="S855" s="55">
        <f>SUMIFS('B0.3.XK'!K:K,'B0.3.XK'!A:A,'B0.SUM (tuần 0)'!$A855)</f>
        <v>0</v>
      </c>
      <c r="T855" s="55"/>
      <c r="U855" s="55">
        <f>SUMIFS('B0.5.GT2'!K:K,'B0.5.GT2'!A:A,'B0.SUM (tuần 0)'!$A855)</f>
        <v>0</v>
      </c>
      <c r="V855" s="55">
        <f>SUMIFS('B0.4.OEM'!K:K,'B0.4.OEM'!A:A,'B0.SUM (tuần 0)'!$A855)</f>
        <v>500</v>
      </c>
      <c r="W855" s="55"/>
      <c r="X855" s="55">
        <f>SUMIFS('B0.8.Online'!K:K,'B0.8.Online'!A:A,'B0.SUM (tuần 0)'!$A855)</f>
        <v>0</v>
      </c>
      <c r="Y855" s="58">
        <f t="shared" si="73"/>
        <v>500</v>
      </c>
      <c r="Z855" s="55"/>
      <c r="AA855" s="55">
        <f>SUMIFS('B0.3.XK'!L:L,'B0.3.XK'!A:A,'B0.SUM (tuần 0)'!$A855)</f>
        <v>0</v>
      </c>
      <c r="AB855" s="55"/>
      <c r="AC855" s="55">
        <f>SUMIFS('B0.5.GT2'!L:L,'B0.5.GT2'!A:A,'B0.SUM (tuần 0)'!$A855)</f>
        <v>0</v>
      </c>
      <c r="AD855" s="55">
        <f>SUMIFS('B0.4.OEM'!L:L,'B0.4.OEM'!A:A,'B0.SUM (tuần 0)'!$A855)</f>
        <v>500</v>
      </c>
      <c r="AE855" s="55"/>
      <c r="AF855" s="55">
        <f>SUMIFS('B0.8.Online'!L:L,'B0.8.Online'!A:A,'B0.SUM (tuần 0)'!$A855)</f>
        <v>0</v>
      </c>
      <c r="AG855" s="59">
        <f t="shared" si="74"/>
        <v>500</v>
      </c>
      <c r="AH855" s="60"/>
      <c r="AI855" s="60">
        <f>SUMIFS('B0.3.XK'!M:M,'B0.3.XK'!A:A,'B0.SUM (tuần 0)'!$A855)</f>
        <v>0</v>
      </c>
      <c r="AJ855" s="60"/>
      <c r="AK855" s="60">
        <f>SUMIFS('B0.5.GT2'!M:M,'B0.5.GT2'!A:A,'B0.SUM (tuần 0)'!$A855)</f>
        <v>0</v>
      </c>
      <c r="AL855" s="55">
        <f>SUMIFS('B0.4.OEM'!M:M,'B0.4.OEM'!A:A,'B0.SUM (tuần 0)'!$A855)</f>
        <v>500</v>
      </c>
      <c r="AM855" s="60"/>
      <c r="AN855" s="60"/>
      <c r="AO855" s="61"/>
      <c r="AP855" s="1">
        <f>SUMIFS('B1.SUM (tuần 4)'!$I:$I,'B1.SUM (tuần 4)'!$A:$A,'B0.SUM (tuần 0)'!$A855)</f>
        <v>0</v>
      </c>
      <c r="AQ855" s="62">
        <f t="shared" si="75"/>
        <v>500</v>
      </c>
    </row>
    <row r="856" spans="1:43" ht="13.5" customHeight="1">
      <c r="A856" s="68" t="s">
        <v>1366</v>
      </c>
      <c r="B856" s="52" t="s">
        <v>1350</v>
      </c>
      <c r="C856" s="52"/>
      <c r="D856" s="52" t="s">
        <v>1197</v>
      </c>
      <c r="E856" s="52"/>
      <c r="F856" s="52" t="s">
        <v>12</v>
      </c>
      <c r="G856" s="52"/>
      <c r="H856" s="52">
        <v>25000</v>
      </c>
      <c r="I856" s="56">
        <f t="shared" si="71"/>
        <v>500</v>
      </c>
      <c r="J856" s="55"/>
      <c r="K856" s="55">
        <f>SUMIFS('B0.3.XK'!J:J,'B0.3.XK'!A:A,'B0.SUM (tuần 0)'!$A856)</f>
        <v>0</v>
      </c>
      <c r="L856" s="55"/>
      <c r="M856" s="55">
        <f>SUMIFS('B0.5.GT2'!K:K,'B0.5.GT2'!A:A,'B0.SUM (tuần 0)'!$A856)</f>
        <v>0</v>
      </c>
      <c r="N856" s="55">
        <f>SUMIFS('B0.4.OEM'!J:J,'B0.4.OEM'!A:A,'B0.SUM (tuần 0)'!$A856)</f>
        <v>500</v>
      </c>
      <c r="O856" s="55"/>
      <c r="P856" s="55">
        <f>SUMIFS('B0.8.Online'!J:J,'B0.8.Online'!A:A,'B0.SUM (tuần 0)'!$A856)</f>
        <v>0</v>
      </c>
      <c r="Q856" s="57">
        <f t="shared" si="72"/>
        <v>500</v>
      </c>
      <c r="R856" s="55"/>
      <c r="S856" s="55">
        <f>SUMIFS('B0.3.XK'!K:K,'B0.3.XK'!A:A,'B0.SUM (tuần 0)'!$A856)</f>
        <v>0</v>
      </c>
      <c r="T856" s="55"/>
      <c r="U856" s="55">
        <f>SUMIFS('B0.5.GT2'!K:K,'B0.5.GT2'!A:A,'B0.SUM (tuần 0)'!$A856)</f>
        <v>0</v>
      </c>
      <c r="V856" s="55">
        <f>SUMIFS('B0.4.OEM'!K:K,'B0.4.OEM'!A:A,'B0.SUM (tuần 0)'!$A856)</f>
        <v>500</v>
      </c>
      <c r="W856" s="55"/>
      <c r="X856" s="55">
        <f>SUMIFS('B0.8.Online'!K:K,'B0.8.Online'!A:A,'B0.SUM (tuần 0)'!$A856)</f>
        <v>0</v>
      </c>
      <c r="Y856" s="58">
        <f t="shared" si="73"/>
        <v>500</v>
      </c>
      <c r="Z856" s="55"/>
      <c r="AA856" s="55">
        <f>SUMIFS('B0.3.XK'!L:L,'B0.3.XK'!A:A,'B0.SUM (tuần 0)'!$A856)</f>
        <v>0</v>
      </c>
      <c r="AB856" s="55"/>
      <c r="AC856" s="55">
        <f>SUMIFS('B0.5.GT2'!L:L,'B0.5.GT2'!A:A,'B0.SUM (tuần 0)'!$A856)</f>
        <v>0</v>
      </c>
      <c r="AD856" s="55">
        <f>SUMIFS('B0.4.OEM'!L:L,'B0.4.OEM'!A:A,'B0.SUM (tuần 0)'!$A856)</f>
        <v>500</v>
      </c>
      <c r="AE856" s="55"/>
      <c r="AF856" s="55">
        <f>SUMIFS('B0.8.Online'!L:L,'B0.8.Online'!A:A,'B0.SUM (tuần 0)'!$A856)</f>
        <v>0</v>
      </c>
      <c r="AG856" s="59">
        <f t="shared" si="74"/>
        <v>500</v>
      </c>
      <c r="AH856" s="60"/>
      <c r="AI856" s="60">
        <f>SUMIFS('B0.3.XK'!M:M,'B0.3.XK'!A:A,'B0.SUM (tuần 0)'!$A856)</f>
        <v>0</v>
      </c>
      <c r="AJ856" s="60"/>
      <c r="AK856" s="60">
        <f>SUMIFS('B0.5.GT2'!M:M,'B0.5.GT2'!A:A,'B0.SUM (tuần 0)'!$A856)</f>
        <v>0</v>
      </c>
      <c r="AL856" s="55">
        <f>SUMIFS('B0.4.OEM'!M:M,'B0.4.OEM'!A:A,'B0.SUM (tuần 0)'!$A856)</f>
        <v>500</v>
      </c>
      <c r="AM856" s="60"/>
      <c r="AN856" s="60"/>
      <c r="AO856" s="61"/>
      <c r="AP856" s="1">
        <f>SUMIFS('B1.SUM (tuần 4)'!$I:$I,'B1.SUM (tuần 4)'!$A:$A,'B0.SUM (tuần 0)'!$A856)</f>
        <v>0</v>
      </c>
      <c r="AQ856" s="62">
        <f t="shared" si="75"/>
        <v>500</v>
      </c>
    </row>
    <row r="857" spans="1:43" ht="13.5" customHeight="1">
      <c r="A857" s="68" t="s">
        <v>1367</v>
      </c>
      <c r="B857" s="52" t="s">
        <v>954</v>
      </c>
      <c r="C857" s="52"/>
      <c r="D857" s="52" t="s">
        <v>1197</v>
      </c>
      <c r="E857" s="52"/>
      <c r="F857" s="52" t="s">
        <v>12</v>
      </c>
      <c r="G857" s="52"/>
      <c r="H857" s="52"/>
      <c r="I857" s="56">
        <f t="shared" si="71"/>
        <v>165</v>
      </c>
      <c r="J857" s="55"/>
      <c r="K857" s="55">
        <f>SUMIFS('B0.3.XK'!J:J,'B0.3.XK'!A:A,'B0.SUM (tuần 0)'!$A857)</f>
        <v>165</v>
      </c>
      <c r="L857" s="55"/>
      <c r="M857" s="55">
        <f>SUMIFS('B0.5.GT2'!K:K,'B0.5.GT2'!A:A,'B0.SUM (tuần 0)'!$A857)</f>
        <v>0</v>
      </c>
      <c r="N857" s="55">
        <f>SUMIFS('B0.4.OEM'!J:J,'B0.4.OEM'!A:A,'B0.SUM (tuần 0)'!$A857)</f>
        <v>0</v>
      </c>
      <c r="O857" s="55"/>
      <c r="P857" s="55">
        <f>SUMIFS('B0.8.Online'!J:J,'B0.8.Online'!A:A,'B0.SUM (tuần 0)'!$A857)</f>
        <v>0</v>
      </c>
      <c r="Q857" s="57">
        <f t="shared" si="72"/>
        <v>50</v>
      </c>
      <c r="R857" s="55"/>
      <c r="S857" s="55">
        <f>SUMIFS('B0.3.XK'!K:K,'B0.3.XK'!A:A,'B0.SUM (tuần 0)'!$A857)</f>
        <v>50</v>
      </c>
      <c r="T857" s="55"/>
      <c r="U857" s="55">
        <f>SUMIFS('B0.5.GT2'!K:K,'B0.5.GT2'!A:A,'B0.SUM (tuần 0)'!$A857)</f>
        <v>0</v>
      </c>
      <c r="V857" s="55">
        <f>SUMIFS('B0.4.OEM'!K:K,'B0.4.OEM'!A:A,'B0.SUM (tuần 0)'!$A857)</f>
        <v>0</v>
      </c>
      <c r="W857" s="55"/>
      <c r="X857" s="55">
        <f>SUMIFS('B0.8.Online'!K:K,'B0.8.Online'!A:A,'B0.SUM (tuần 0)'!$A857)</f>
        <v>0</v>
      </c>
      <c r="Y857" s="58">
        <f t="shared" si="73"/>
        <v>0</v>
      </c>
      <c r="Z857" s="55"/>
      <c r="AA857" s="55">
        <f>SUMIFS('B0.3.XK'!L:L,'B0.3.XK'!A:A,'B0.SUM (tuần 0)'!$A857)</f>
        <v>0</v>
      </c>
      <c r="AB857" s="55"/>
      <c r="AC857" s="55">
        <f>SUMIFS('B0.5.GT2'!L:L,'B0.5.GT2'!A:A,'B0.SUM (tuần 0)'!$A857)</f>
        <v>0</v>
      </c>
      <c r="AD857" s="55">
        <f>SUMIFS('B0.4.OEM'!L:L,'B0.4.OEM'!A:A,'B0.SUM (tuần 0)'!$A857)</f>
        <v>0</v>
      </c>
      <c r="AE857" s="55"/>
      <c r="AF857" s="55">
        <f>SUMIFS('B0.8.Online'!L:L,'B0.8.Online'!A:A,'B0.SUM (tuần 0)'!$A857)</f>
        <v>0</v>
      </c>
      <c r="AG857" s="59">
        <f t="shared" si="74"/>
        <v>0</v>
      </c>
      <c r="AH857" s="60"/>
      <c r="AI857" s="60">
        <f>SUMIFS('B0.3.XK'!M:M,'B0.3.XK'!A:A,'B0.SUM (tuần 0)'!$A857)</f>
        <v>0</v>
      </c>
      <c r="AJ857" s="60"/>
      <c r="AK857" s="60">
        <f>SUMIFS('B0.5.GT2'!M:M,'B0.5.GT2'!A:A,'B0.SUM (tuần 0)'!$A857)</f>
        <v>0</v>
      </c>
      <c r="AL857" s="55">
        <f>SUMIFS('B0.4.OEM'!M:M,'B0.4.OEM'!A:A,'B0.SUM (tuần 0)'!$A857)</f>
        <v>0</v>
      </c>
      <c r="AM857" s="60"/>
      <c r="AN857" s="60"/>
      <c r="AO857" s="61"/>
      <c r="AP857" s="1">
        <f>SUMIFS('B1.SUM (tuần 4)'!$I:$I,'B1.SUM (tuần 4)'!$A:$A,'B0.SUM (tuần 0)'!$A857)</f>
        <v>0</v>
      </c>
      <c r="AQ857" s="62">
        <f t="shared" si="75"/>
        <v>165</v>
      </c>
    </row>
    <row r="858" spans="1:43" ht="13.5" customHeight="1">
      <c r="A858" s="68" t="s">
        <v>1368</v>
      </c>
      <c r="B858" s="52" t="s">
        <v>1369</v>
      </c>
      <c r="C858" s="52"/>
      <c r="D858" s="52" t="s">
        <v>1197</v>
      </c>
      <c r="E858" s="52"/>
      <c r="F858" s="52" t="s">
        <v>12</v>
      </c>
      <c r="G858" s="52"/>
      <c r="H858" s="52">
        <v>5455</v>
      </c>
      <c r="I858" s="56">
        <f t="shared" si="71"/>
        <v>500</v>
      </c>
      <c r="J858" s="55"/>
      <c r="K858" s="55">
        <f>SUMIFS('B0.3.XK'!J:J,'B0.3.XK'!A:A,'B0.SUM (tuần 0)'!$A858)</f>
        <v>0</v>
      </c>
      <c r="L858" s="55"/>
      <c r="M858" s="55">
        <f>SUMIFS('B0.5.GT2'!K:K,'B0.5.GT2'!A:A,'B0.SUM (tuần 0)'!$A858)</f>
        <v>0</v>
      </c>
      <c r="N858" s="55">
        <f>SUMIFS('B0.4.OEM'!J:J,'B0.4.OEM'!A:A,'B0.SUM (tuần 0)'!$A858)</f>
        <v>500</v>
      </c>
      <c r="O858" s="55"/>
      <c r="P858" s="55">
        <f>SUMIFS('B0.8.Online'!J:J,'B0.8.Online'!A:A,'B0.SUM (tuần 0)'!$A858)</f>
        <v>0</v>
      </c>
      <c r="Q858" s="57">
        <f t="shared" si="72"/>
        <v>1000</v>
      </c>
      <c r="R858" s="55"/>
      <c r="S858" s="55">
        <f>SUMIFS('B0.3.XK'!K:K,'B0.3.XK'!A:A,'B0.SUM (tuần 0)'!$A858)</f>
        <v>500</v>
      </c>
      <c r="T858" s="55"/>
      <c r="U858" s="55">
        <f>SUMIFS('B0.5.GT2'!K:K,'B0.5.GT2'!A:A,'B0.SUM (tuần 0)'!$A858)</f>
        <v>0</v>
      </c>
      <c r="V858" s="55">
        <f>SUMIFS('B0.4.OEM'!K:K,'B0.4.OEM'!A:A,'B0.SUM (tuần 0)'!$A858)</f>
        <v>500</v>
      </c>
      <c r="W858" s="55"/>
      <c r="X858" s="55">
        <f>SUMIFS('B0.8.Online'!K:K,'B0.8.Online'!A:A,'B0.SUM (tuần 0)'!$A858)</f>
        <v>0</v>
      </c>
      <c r="Y858" s="58">
        <f t="shared" si="73"/>
        <v>500</v>
      </c>
      <c r="Z858" s="55"/>
      <c r="AA858" s="55">
        <f>SUMIFS('B0.3.XK'!L:L,'B0.3.XK'!A:A,'B0.SUM (tuần 0)'!$A858)</f>
        <v>0</v>
      </c>
      <c r="AB858" s="55"/>
      <c r="AC858" s="55">
        <f>SUMIFS('B0.5.GT2'!L:L,'B0.5.GT2'!A:A,'B0.SUM (tuần 0)'!$A858)</f>
        <v>0</v>
      </c>
      <c r="AD858" s="55">
        <f>SUMIFS('B0.4.OEM'!L:L,'B0.4.OEM'!A:A,'B0.SUM (tuần 0)'!$A858)</f>
        <v>500</v>
      </c>
      <c r="AE858" s="55"/>
      <c r="AF858" s="55">
        <f>SUMIFS('B0.8.Online'!L:L,'B0.8.Online'!A:A,'B0.SUM (tuần 0)'!$A858)</f>
        <v>0</v>
      </c>
      <c r="AG858" s="59">
        <f t="shared" si="74"/>
        <v>500</v>
      </c>
      <c r="AH858" s="60"/>
      <c r="AI858" s="60">
        <f>SUMIFS('B0.3.XK'!M:M,'B0.3.XK'!A:A,'B0.SUM (tuần 0)'!$A858)</f>
        <v>0</v>
      </c>
      <c r="AJ858" s="60"/>
      <c r="AK858" s="60">
        <f>SUMIFS('B0.5.GT2'!M:M,'B0.5.GT2'!A:A,'B0.SUM (tuần 0)'!$A858)</f>
        <v>0</v>
      </c>
      <c r="AL858" s="55">
        <f>SUMIFS('B0.4.OEM'!M:M,'B0.4.OEM'!A:A,'B0.SUM (tuần 0)'!$A858)</f>
        <v>500</v>
      </c>
      <c r="AM858" s="60"/>
      <c r="AN858" s="60"/>
      <c r="AO858" s="61"/>
      <c r="AP858" s="1">
        <f>SUMIFS('B1.SUM (tuần 4)'!$I:$I,'B1.SUM (tuần 4)'!$A:$A,'B0.SUM (tuần 0)'!$A858)</f>
        <v>0</v>
      </c>
      <c r="AQ858" s="62">
        <f t="shared" si="75"/>
        <v>500</v>
      </c>
    </row>
    <row r="859" spans="1:43" ht="13.5" customHeight="1">
      <c r="A859" s="68" t="s">
        <v>1370</v>
      </c>
      <c r="B859" s="52" t="s">
        <v>1371</v>
      </c>
      <c r="C859" s="52"/>
      <c r="D859" s="52" t="s">
        <v>1197</v>
      </c>
      <c r="E859" s="52"/>
      <c r="F859" s="52" t="s">
        <v>12</v>
      </c>
      <c r="G859" s="52"/>
      <c r="H859" s="52"/>
      <c r="I859" s="56">
        <f t="shared" si="71"/>
        <v>0</v>
      </c>
      <c r="J859" s="55"/>
      <c r="K859" s="55">
        <f>SUMIFS('B0.3.XK'!J:J,'B0.3.XK'!A:A,'B0.SUM (tuần 0)'!$A859)</f>
        <v>0</v>
      </c>
      <c r="L859" s="55"/>
      <c r="M859" s="55">
        <f>SUMIFS('B0.5.GT2'!K:K,'B0.5.GT2'!A:A,'B0.SUM (tuần 0)'!$A859)</f>
        <v>0</v>
      </c>
      <c r="N859" s="55">
        <f>SUMIFS('B0.4.OEM'!J:J,'B0.4.OEM'!A:A,'B0.SUM (tuần 0)'!$A859)</f>
        <v>0</v>
      </c>
      <c r="O859" s="55"/>
      <c r="P859" s="55">
        <f>SUMIFS('B0.8.Online'!J:J,'B0.8.Online'!A:A,'B0.SUM (tuần 0)'!$A859)</f>
        <v>0</v>
      </c>
      <c r="Q859" s="57">
        <f t="shared" si="72"/>
        <v>0</v>
      </c>
      <c r="R859" s="55"/>
      <c r="S859" s="55">
        <f>SUMIFS('B0.3.XK'!K:K,'B0.3.XK'!A:A,'B0.SUM (tuần 0)'!$A859)</f>
        <v>0</v>
      </c>
      <c r="T859" s="55"/>
      <c r="U859" s="55">
        <f>SUMIFS('B0.5.GT2'!K:K,'B0.5.GT2'!A:A,'B0.SUM (tuần 0)'!$A859)</f>
        <v>0</v>
      </c>
      <c r="V859" s="55">
        <f>SUMIFS('B0.4.OEM'!K:K,'B0.4.OEM'!A:A,'B0.SUM (tuần 0)'!$A859)</f>
        <v>0</v>
      </c>
      <c r="W859" s="55"/>
      <c r="X859" s="55">
        <f>SUMIFS('B0.8.Online'!K:K,'B0.8.Online'!A:A,'B0.SUM (tuần 0)'!$A859)</f>
        <v>0</v>
      </c>
      <c r="Y859" s="58">
        <f t="shared" si="73"/>
        <v>0</v>
      </c>
      <c r="Z859" s="55"/>
      <c r="AA859" s="55">
        <f>SUMIFS('B0.3.XK'!L:L,'B0.3.XK'!A:A,'B0.SUM (tuần 0)'!$A859)</f>
        <v>0</v>
      </c>
      <c r="AB859" s="55"/>
      <c r="AC859" s="55">
        <f>SUMIFS('B0.5.GT2'!L:L,'B0.5.GT2'!A:A,'B0.SUM (tuần 0)'!$A859)</f>
        <v>0</v>
      </c>
      <c r="AD859" s="55">
        <f>SUMIFS('B0.4.OEM'!L:L,'B0.4.OEM'!A:A,'B0.SUM (tuần 0)'!$A859)</f>
        <v>0</v>
      </c>
      <c r="AE859" s="55"/>
      <c r="AF859" s="55">
        <f>SUMIFS('B0.8.Online'!L:L,'B0.8.Online'!A:A,'B0.SUM (tuần 0)'!$A859)</f>
        <v>0</v>
      </c>
      <c r="AG859" s="59">
        <f t="shared" si="74"/>
        <v>0</v>
      </c>
      <c r="AH859" s="60"/>
      <c r="AI859" s="60">
        <f>SUMIFS('B0.3.XK'!M:M,'B0.3.XK'!A:A,'B0.SUM (tuần 0)'!$A859)</f>
        <v>0</v>
      </c>
      <c r="AJ859" s="60"/>
      <c r="AK859" s="60">
        <f>SUMIFS('B0.5.GT2'!M:M,'B0.5.GT2'!A:A,'B0.SUM (tuần 0)'!$A859)</f>
        <v>0</v>
      </c>
      <c r="AL859" s="55">
        <f>SUMIFS('B0.4.OEM'!M:M,'B0.4.OEM'!A:A,'B0.SUM (tuần 0)'!$A859)</f>
        <v>0</v>
      </c>
      <c r="AM859" s="60"/>
      <c r="AN859" s="60"/>
      <c r="AO859" s="61"/>
      <c r="AP859" s="1">
        <f>SUMIFS('B1.SUM (tuần 4)'!$I:$I,'B1.SUM (tuần 4)'!$A:$A,'B0.SUM (tuần 0)'!$A859)</f>
        <v>0</v>
      </c>
      <c r="AQ859" s="62">
        <f t="shared" si="75"/>
        <v>0</v>
      </c>
    </row>
    <row r="860" spans="1:43" ht="13.5" customHeight="1">
      <c r="A860" s="68" t="s">
        <v>1372</v>
      </c>
      <c r="B860" s="52" t="s">
        <v>965</v>
      </c>
      <c r="C860" s="52"/>
      <c r="D860" s="52" t="s">
        <v>1197</v>
      </c>
      <c r="E860" s="52"/>
      <c r="F860" s="52" t="s">
        <v>1232</v>
      </c>
      <c r="G860" s="52"/>
      <c r="H860" s="52">
        <v>4500</v>
      </c>
      <c r="I860" s="56">
        <f t="shared" si="71"/>
        <v>10200</v>
      </c>
      <c r="J860" s="55"/>
      <c r="K860" s="55">
        <f>SUMIFS('B0.3.XK'!J:J,'B0.3.XK'!A:A,'B0.SUM (tuần 0)'!$A860)</f>
        <v>0</v>
      </c>
      <c r="L860" s="55"/>
      <c r="M860" s="55">
        <f>SUMIFS('B0.5.GT2'!K:K,'B0.5.GT2'!A:A,'B0.SUM (tuần 0)'!$A860)</f>
        <v>0</v>
      </c>
      <c r="N860" s="55">
        <f>SUMIFS('B0.4.OEM'!J:J,'B0.4.OEM'!A:A,'B0.SUM (tuần 0)'!$A860)</f>
        <v>10000</v>
      </c>
      <c r="O860" s="55"/>
      <c r="P860" s="55">
        <f>SUMIFS('B0.8.Online'!J:J,'B0.8.Online'!A:A,'B0.SUM (tuần 0)'!$A860)</f>
        <v>200</v>
      </c>
      <c r="Q860" s="57">
        <f t="shared" si="72"/>
        <v>10150</v>
      </c>
      <c r="R860" s="55"/>
      <c r="S860" s="55">
        <f>SUMIFS('B0.3.XK'!K:K,'B0.3.XK'!A:A,'B0.SUM (tuần 0)'!$A860)</f>
        <v>0</v>
      </c>
      <c r="T860" s="55"/>
      <c r="U860" s="55">
        <f>SUMIFS('B0.5.GT2'!K:K,'B0.5.GT2'!A:A,'B0.SUM (tuần 0)'!$A860)</f>
        <v>0</v>
      </c>
      <c r="V860" s="55">
        <f>SUMIFS('B0.4.OEM'!K:K,'B0.4.OEM'!A:A,'B0.SUM (tuần 0)'!$A860)</f>
        <v>10000</v>
      </c>
      <c r="W860" s="55"/>
      <c r="X860" s="55">
        <f>SUMIFS('B0.8.Online'!K:K,'B0.8.Online'!A:A,'B0.SUM (tuần 0)'!$A860)</f>
        <v>150</v>
      </c>
      <c r="Y860" s="58">
        <f t="shared" si="73"/>
        <v>10200</v>
      </c>
      <c r="Z860" s="55"/>
      <c r="AA860" s="55">
        <f>SUMIFS('B0.3.XK'!L:L,'B0.3.XK'!A:A,'B0.SUM (tuần 0)'!$A860)</f>
        <v>0</v>
      </c>
      <c r="AB860" s="55"/>
      <c r="AC860" s="55">
        <f>SUMIFS('B0.5.GT2'!L:L,'B0.5.GT2'!A:A,'B0.SUM (tuần 0)'!$A860)</f>
        <v>0</v>
      </c>
      <c r="AD860" s="55">
        <f>SUMIFS('B0.4.OEM'!L:L,'B0.4.OEM'!A:A,'B0.SUM (tuần 0)'!$A860)</f>
        <v>10000</v>
      </c>
      <c r="AE860" s="55"/>
      <c r="AF860" s="55">
        <f>SUMIFS('B0.8.Online'!L:L,'B0.8.Online'!A:A,'B0.SUM (tuần 0)'!$A860)</f>
        <v>200</v>
      </c>
      <c r="AG860" s="59">
        <f t="shared" si="74"/>
        <v>10000</v>
      </c>
      <c r="AH860" s="60"/>
      <c r="AI860" s="60">
        <f>SUMIFS('B0.3.XK'!M:M,'B0.3.XK'!A:A,'B0.SUM (tuần 0)'!$A860)</f>
        <v>0</v>
      </c>
      <c r="AJ860" s="60"/>
      <c r="AK860" s="60">
        <f>SUMIFS('B0.5.GT2'!M:M,'B0.5.GT2'!A:A,'B0.SUM (tuần 0)'!$A860)</f>
        <v>0</v>
      </c>
      <c r="AL860" s="55">
        <f>SUMIFS('B0.4.OEM'!M:M,'B0.4.OEM'!A:A,'B0.SUM (tuần 0)'!$A860)</f>
        <v>10000</v>
      </c>
      <c r="AM860" s="60"/>
      <c r="AN860" s="60"/>
      <c r="AO860" s="61"/>
      <c r="AP860" s="1">
        <f>SUMIFS('B1.SUM (tuần 4)'!$I:$I,'B1.SUM (tuần 4)'!$A:$A,'B0.SUM (tuần 0)'!$A860)</f>
        <v>0</v>
      </c>
      <c r="AQ860" s="62">
        <f t="shared" si="75"/>
        <v>10200</v>
      </c>
    </row>
    <row r="861" spans="1:43" ht="13.5" customHeight="1">
      <c r="A861" s="68" t="s">
        <v>1373</v>
      </c>
      <c r="B861" s="52" t="s">
        <v>1374</v>
      </c>
      <c r="C861" s="52"/>
      <c r="D861" s="52" t="s">
        <v>1197</v>
      </c>
      <c r="E861" s="52"/>
      <c r="F861" s="52" t="s">
        <v>12</v>
      </c>
      <c r="G861" s="52"/>
      <c r="H861" s="52">
        <v>50000</v>
      </c>
      <c r="I861" s="56">
        <f t="shared" si="71"/>
        <v>5000</v>
      </c>
      <c r="J861" s="55"/>
      <c r="K861" s="55">
        <f>SUMIFS('B0.3.XK'!J:J,'B0.3.XK'!A:A,'B0.SUM (tuần 0)'!$A861)</f>
        <v>0</v>
      </c>
      <c r="L861" s="55"/>
      <c r="M861" s="55">
        <f>SUMIFS('B0.5.GT2'!K:K,'B0.5.GT2'!A:A,'B0.SUM (tuần 0)'!$A861)</f>
        <v>0</v>
      </c>
      <c r="N861" s="55">
        <f>SUMIFS('B0.4.OEM'!J:J,'B0.4.OEM'!A:A,'B0.SUM (tuần 0)'!$A861)</f>
        <v>5000</v>
      </c>
      <c r="O861" s="55"/>
      <c r="P861" s="55">
        <f>SUMIFS('B0.8.Online'!J:J,'B0.8.Online'!A:A,'B0.SUM (tuần 0)'!$A861)</f>
        <v>0</v>
      </c>
      <c r="Q861" s="57">
        <f t="shared" si="72"/>
        <v>0</v>
      </c>
      <c r="R861" s="55"/>
      <c r="S861" s="55">
        <f>SUMIFS('B0.3.XK'!K:K,'B0.3.XK'!A:A,'B0.SUM (tuần 0)'!$A861)</f>
        <v>0</v>
      </c>
      <c r="T861" s="55"/>
      <c r="U861" s="55">
        <f>SUMIFS('B0.5.GT2'!K:K,'B0.5.GT2'!A:A,'B0.SUM (tuần 0)'!$A861)</f>
        <v>0</v>
      </c>
      <c r="V861" s="55">
        <f>SUMIFS('B0.4.OEM'!K:K,'B0.4.OEM'!A:A,'B0.SUM (tuần 0)'!$A861)</f>
        <v>0</v>
      </c>
      <c r="W861" s="55"/>
      <c r="X861" s="55">
        <f>SUMIFS('B0.8.Online'!K:K,'B0.8.Online'!A:A,'B0.SUM (tuần 0)'!$A861)</f>
        <v>0</v>
      </c>
      <c r="Y861" s="58">
        <f t="shared" si="73"/>
        <v>5000</v>
      </c>
      <c r="Z861" s="55"/>
      <c r="AA861" s="55">
        <f>SUMIFS('B0.3.XK'!L:L,'B0.3.XK'!A:A,'B0.SUM (tuần 0)'!$A861)</f>
        <v>0</v>
      </c>
      <c r="AB861" s="55"/>
      <c r="AC861" s="55">
        <f>SUMIFS('B0.5.GT2'!L:L,'B0.5.GT2'!A:A,'B0.SUM (tuần 0)'!$A861)</f>
        <v>0</v>
      </c>
      <c r="AD861" s="55">
        <f>SUMIFS('B0.4.OEM'!L:L,'B0.4.OEM'!A:A,'B0.SUM (tuần 0)'!$A861)</f>
        <v>5000</v>
      </c>
      <c r="AE861" s="55"/>
      <c r="AF861" s="55">
        <f>SUMIFS('B0.8.Online'!L:L,'B0.8.Online'!A:A,'B0.SUM (tuần 0)'!$A861)</f>
        <v>0</v>
      </c>
      <c r="AG861" s="59">
        <f t="shared" si="74"/>
        <v>5000</v>
      </c>
      <c r="AH861" s="60"/>
      <c r="AI861" s="60">
        <f>SUMIFS('B0.3.XK'!M:M,'B0.3.XK'!A:A,'B0.SUM (tuần 0)'!$A861)</f>
        <v>0</v>
      </c>
      <c r="AJ861" s="60"/>
      <c r="AK861" s="60">
        <f>SUMIFS('B0.5.GT2'!M:M,'B0.5.GT2'!A:A,'B0.SUM (tuần 0)'!$A861)</f>
        <v>0</v>
      </c>
      <c r="AL861" s="55">
        <f>SUMIFS('B0.4.OEM'!M:M,'B0.4.OEM'!A:A,'B0.SUM (tuần 0)'!$A861)</f>
        <v>5000</v>
      </c>
      <c r="AM861" s="60"/>
      <c r="AN861" s="60"/>
      <c r="AO861" s="61"/>
      <c r="AP861" s="1">
        <f>SUMIFS('B1.SUM (tuần 4)'!$I:$I,'B1.SUM (tuần 4)'!$A:$A,'B0.SUM (tuần 0)'!$A861)</f>
        <v>0</v>
      </c>
      <c r="AQ861" s="62">
        <f t="shared" si="75"/>
        <v>5000</v>
      </c>
    </row>
    <row r="862" spans="1:43" ht="13.5" customHeight="1">
      <c r="A862" s="68" t="s">
        <v>1375</v>
      </c>
      <c r="B862" s="52" t="s">
        <v>1376</v>
      </c>
      <c r="C862" s="52"/>
      <c r="D862" s="52" t="s">
        <v>1197</v>
      </c>
      <c r="E862" s="52"/>
      <c r="F862" s="52" t="s">
        <v>1232</v>
      </c>
      <c r="G862" s="52"/>
      <c r="H862" s="52">
        <v>290000</v>
      </c>
      <c r="I862" s="56">
        <f t="shared" si="71"/>
        <v>3010</v>
      </c>
      <c r="J862" s="55"/>
      <c r="K862" s="55">
        <f>SUMIFS('B0.3.XK'!J:J,'B0.3.XK'!A:A,'B0.SUM (tuần 0)'!$A862)</f>
        <v>0</v>
      </c>
      <c r="L862" s="55"/>
      <c r="M862" s="55">
        <f>SUMIFS('B0.5.GT2'!K:K,'B0.5.GT2'!A:A,'B0.SUM (tuần 0)'!$A862)</f>
        <v>0</v>
      </c>
      <c r="N862" s="55">
        <f>SUMIFS('B0.4.OEM'!J:J,'B0.4.OEM'!A:A,'B0.SUM (tuần 0)'!$A862)</f>
        <v>3000</v>
      </c>
      <c r="O862" s="55"/>
      <c r="P862" s="55">
        <f>SUMIFS('B0.8.Online'!J:J,'B0.8.Online'!A:A,'B0.SUM (tuần 0)'!$A862)</f>
        <v>10</v>
      </c>
      <c r="Q862" s="57">
        <f t="shared" si="72"/>
        <v>3006</v>
      </c>
      <c r="R862" s="55"/>
      <c r="S862" s="55">
        <f>SUMIFS('B0.3.XK'!K:K,'B0.3.XK'!A:A,'B0.SUM (tuần 0)'!$A862)</f>
        <v>0</v>
      </c>
      <c r="T862" s="55"/>
      <c r="U862" s="55">
        <f>SUMIFS('B0.5.GT2'!K:K,'B0.5.GT2'!A:A,'B0.SUM (tuần 0)'!$A862)</f>
        <v>0</v>
      </c>
      <c r="V862" s="55">
        <f>SUMIFS('B0.4.OEM'!K:K,'B0.4.OEM'!A:A,'B0.SUM (tuần 0)'!$A862)</f>
        <v>3000</v>
      </c>
      <c r="W862" s="55"/>
      <c r="X862" s="55">
        <f>SUMIFS('B0.8.Online'!K:K,'B0.8.Online'!A:A,'B0.SUM (tuần 0)'!$A862)</f>
        <v>6</v>
      </c>
      <c r="Y862" s="58">
        <f t="shared" si="73"/>
        <v>3006</v>
      </c>
      <c r="Z862" s="55"/>
      <c r="AA862" s="55">
        <f>SUMIFS('B0.3.XK'!L:L,'B0.3.XK'!A:A,'B0.SUM (tuần 0)'!$A862)</f>
        <v>0</v>
      </c>
      <c r="AB862" s="55"/>
      <c r="AC862" s="55">
        <f>SUMIFS('B0.5.GT2'!L:L,'B0.5.GT2'!A:A,'B0.SUM (tuần 0)'!$A862)</f>
        <v>0</v>
      </c>
      <c r="AD862" s="55">
        <f>SUMIFS('B0.4.OEM'!L:L,'B0.4.OEM'!A:A,'B0.SUM (tuần 0)'!$A862)</f>
        <v>3000</v>
      </c>
      <c r="AE862" s="55"/>
      <c r="AF862" s="55">
        <f>SUMIFS('B0.8.Online'!L:L,'B0.8.Online'!A:A,'B0.SUM (tuần 0)'!$A862)</f>
        <v>6</v>
      </c>
      <c r="AG862" s="59">
        <f t="shared" si="74"/>
        <v>3000</v>
      </c>
      <c r="AH862" s="60"/>
      <c r="AI862" s="60">
        <f>SUMIFS('B0.3.XK'!M:M,'B0.3.XK'!A:A,'B0.SUM (tuần 0)'!$A862)</f>
        <v>0</v>
      </c>
      <c r="AJ862" s="60"/>
      <c r="AK862" s="60">
        <f>SUMIFS('B0.5.GT2'!M:M,'B0.5.GT2'!A:A,'B0.SUM (tuần 0)'!$A862)</f>
        <v>0</v>
      </c>
      <c r="AL862" s="55">
        <f>SUMIFS('B0.4.OEM'!M:M,'B0.4.OEM'!A:A,'B0.SUM (tuần 0)'!$A862)</f>
        <v>3000</v>
      </c>
      <c r="AM862" s="60"/>
      <c r="AN862" s="60"/>
      <c r="AO862" s="61"/>
      <c r="AP862" s="1">
        <f>SUMIFS('B1.SUM (tuần 4)'!$I:$I,'B1.SUM (tuần 4)'!$A:$A,'B0.SUM (tuần 0)'!$A862)</f>
        <v>0</v>
      </c>
      <c r="AQ862" s="62">
        <f t="shared" si="75"/>
        <v>3010</v>
      </c>
    </row>
    <row r="863" spans="1:43" ht="13.5" customHeight="1">
      <c r="A863" s="68" t="s">
        <v>1377</v>
      </c>
      <c r="B863" s="52" t="s">
        <v>977</v>
      </c>
      <c r="C863" s="52"/>
      <c r="D863" s="52" t="s">
        <v>1197</v>
      </c>
      <c r="E863" s="52"/>
      <c r="F863" s="52" t="s">
        <v>12</v>
      </c>
      <c r="G863" s="52"/>
      <c r="H863" s="52">
        <v>83600</v>
      </c>
      <c r="I863" s="56">
        <f t="shared" si="71"/>
        <v>0</v>
      </c>
      <c r="J863" s="55"/>
      <c r="K863" s="55">
        <f>SUMIFS('B0.3.XK'!J:J,'B0.3.XK'!A:A,'B0.SUM (tuần 0)'!$A863)</f>
        <v>0</v>
      </c>
      <c r="L863" s="55"/>
      <c r="M863" s="55">
        <f>SUMIFS('B0.5.GT2'!K:K,'B0.5.GT2'!A:A,'B0.SUM (tuần 0)'!$A863)</f>
        <v>0</v>
      </c>
      <c r="N863" s="55">
        <f>SUMIFS('B0.4.OEM'!J:J,'B0.4.OEM'!A:A,'B0.SUM (tuần 0)'!$A863)</f>
        <v>0</v>
      </c>
      <c r="O863" s="55"/>
      <c r="P863" s="55">
        <f>SUMIFS('B0.8.Online'!J:J,'B0.8.Online'!A:A,'B0.SUM (tuần 0)'!$A863)</f>
        <v>0</v>
      </c>
      <c r="Q863" s="57">
        <f t="shared" si="72"/>
        <v>500</v>
      </c>
      <c r="R863" s="55"/>
      <c r="S863" s="55">
        <f>SUMIFS('B0.3.XK'!K:K,'B0.3.XK'!A:A,'B0.SUM (tuần 0)'!$A863)</f>
        <v>0</v>
      </c>
      <c r="T863" s="55"/>
      <c r="U863" s="55">
        <f>SUMIFS('B0.5.GT2'!K:K,'B0.5.GT2'!A:A,'B0.SUM (tuần 0)'!$A863)</f>
        <v>0</v>
      </c>
      <c r="V863" s="55">
        <f>SUMIFS('B0.4.OEM'!K:K,'B0.4.OEM'!A:A,'B0.SUM (tuần 0)'!$A863)</f>
        <v>500</v>
      </c>
      <c r="W863" s="55"/>
      <c r="X863" s="55">
        <f>SUMIFS('B0.8.Online'!K:K,'B0.8.Online'!A:A,'B0.SUM (tuần 0)'!$A863)</f>
        <v>0</v>
      </c>
      <c r="Y863" s="58">
        <f t="shared" si="73"/>
        <v>0</v>
      </c>
      <c r="Z863" s="55"/>
      <c r="AA863" s="55">
        <f>SUMIFS('B0.3.XK'!L:L,'B0.3.XK'!A:A,'B0.SUM (tuần 0)'!$A863)</f>
        <v>0</v>
      </c>
      <c r="AB863" s="55"/>
      <c r="AC863" s="55">
        <f>SUMIFS('B0.5.GT2'!L:L,'B0.5.GT2'!A:A,'B0.SUM (tuần 0)'!$A863)</f>
        <v>0</v>
      </c>
      <c r="AD863" s="55">
        <f>SUMIFS('B0.4.OEM'!L:L,'B0.4.OEM'!A:A,'B0.SUM (tuần 0)'!$A863)</f>
        <v>0</v>
      </c>
      <c r="AE863" s="55"/>
      <c r="AF863" s="55">
        <f>SUMIFS('B0.8.Online'!L:L,'B0.8.Online'!A:A,'B0.SUM (tuần 0)'!$A863)</f>
        <v>0</v>
      </c>
      <c r="AG863" s="59">
        <f t="shared" si="74"/>
        <v>500</v>
      </c>
      <c r="AH863" s="60"/>
      <c r="AI863" s="60">
        <f>SUMIFS('B0.3.XK'!M:M,'B0.3.XK'!A:A,'B0.SUM (tuần 0)'!$A863)</f>
        <v>0</v>
      </c>
      <c r="AJ863" s="60"/>
      <c r="AK863" s="60">
        <f>SUMIFS('B0.5.GT2'!M:M,'B0.5.GT2'!A:A,'B0.SUM (tuần 0)'!$A863)</f>
        <v>0</v>
      </c>
      <c r="AL863" s="55">
        <f>SUMIFS('B0.4.OEM'!M:M,'B0.4.OEM'!A:A,'B0.SUM (tuần 0)'!$A863)</f>
        <v>500</v>
      </c>
      <c r="AM863" s="60"/>
      <c r="AN863" s="60"/>
      <c r="AO863" s="61"/>
      <c r="AP863" s="1">
        <f>SUMIFS('B1.SUM (tuần 4)'!$I:$I,'B1.SUM (tuần 4)'!$A:$A,'B0.SUM (tuần 0)'!$A863)</f>
        <v>0</v>
      </c>
      <c r="AQ863" s="62">
        <f t="shared" si="75"/>
        <v>0</v>
      </c>
    </row>
    <row r="864" spans="1:43" ht="13.5" customHeight="1">
      <c r="A864" s="68" t="s">
        <v>1378</v>
      </c>
      <c r="B864" s="52" t="s">
        <v>1379</v>
      </c>
      <c r="C864" s="52"/>
      <c r="D864" s="52" t="s">
        <v>1197</v>
      </c>
      <c r="E864" s="52"/>
      <c r="F864" s="52" t="s">
        <v>12</v>
      </c>
      <c r="G864" s="52"/>
      <c r="H864" s="52">
        <v>83600</v>
      </c>
      <c r="I864" s="56">
        <f t="shared" si="71"/>
        <v>0</v>
      </c>
      <c r="J864" s="55"/>
      <c r="K864" s="55">
        <f>SUMIFS('B0.3.XK'!J:J,'B0.3.XK'!A:A,'B0.SUM (tuần 0)'!$A864)</f>
        <v>0</v>
      </c>
      <c r="L864" s="55"/>
      <c r="M864" s="55">
        <f>SUMIFS('B0.5.GT2'!K:K,'B0.5.GT2'!A:A,'B0.SUM (tuần 0)'!$A864)</f>
        <v>0</v>
      </c>
      <c r="N864" s="55">
        <f>SUMIFS('B0.4.OEM'!J:J,'B0.4.OEM'!A:A,'B0.SUM (tuần 0)'!$A864)</f>
        <v>0</v>
      </c>
      <c r="O864" s="55"/>
      <c r="P864" s="55">
        <f>SUMIFS('B0.8.Online'!J:J,'B0.8.Online'!A:A,'B0.SUM (tuần 0)'!$A864)</f>
        <v>0</v>
      </c>
      <c r="Q864" s="57">
        <f t="shared" si="72"/>
        <v>0</v>
      </c>
      <c r="R864" s="55"/>
      <c r="S864" s="55">
        <f>SUMIFS('B0.3.XK'!K:K,'B0.3.XK'!A:A,'B0.SUM (tuần 0)'!$A864)</f>
        <v>0</v>
      </c>
      <c r="T864" s="55"/>
      <c r="U864" s="55">
        <f>SUMIFS('B0.5.GT2'!K:K,'B0.5.GT2'!A:A,'B0.SUM (tuần 0)'!$A864)</f>
        <v>0</v>
      </c>
      <c r="V864" s="55">
        <f>SUMIFS('B0.4.OEM'!K:K,'B0.4.OEM'!A:A,'B0.SUM (tuần 0)'!$A864)</f>
        <v>0</v>
      </c>
      <c r="W864" s="55"/>
      <c r="X864" s="55">
        <f>SUMIFS('B0.8.Online'!K:K,'B0.8.Online'!A:A,'B0.SUM (tuần 0)'!$A864)</f>
        <v>0</v>
      </c>
      <c r="Y864" s="58">
        <f t="shared" si="73"/>
        <v>0</v>
      </c>
      <c r="Z864" s="55"/>
      <c r="AA864" s="55">
        <f>SUMIFS('B0.3.XK'!L:L,'B0.3.XK'!A:A,'B0.SUM (tuần 0)'!$A864)</f>
        <v>0</v>
      </c>
      <c r="AB864" s="55"/>
      <c r="AC864" s="55">
        <f>SUMIFS('B0.5.GT2'!L:L,'B0.5.GT2'!A:A,'B0.SUM (tuần 0)'!$A864)</f>
        <v>0</v>
      </c>
      <c r="AD864" s="55">
        <f>SUMIFS('B0.4.OEM'!L:L,'B0.4.OEM'!A:A,'B0.SUM (tuần 0)'!$A864)</f>
        <v>0</v>
      </c>
      <c r="AE864" s="55"/>
      <c r="AF864" s="55">
        <f>SUMIFS('B0.8.Online'!L:L,'B0.8.Online'!A:A,'B0.SUM (tuần 0)'!$A864)</f>
        <v>0</v>
      </c>
      <c r="AG864" s="59">
        <f t="shared" si="74"/>
        <v>0</v>
      </c>
      <c r="AH864" s="60"/>
      <c r="AI864" s="60">
        <f>SUMIFS('B0.3.XK'!M:M,'B0.3.XK'!A:A,'B0.SUM (tuần 0)'!$A864)</f>
        <v>0</v>
      </c>
      <c r="AJ864" s="60"/>
      <c r="AK864" s="60">
        <f>SUMIFS('B0.5.GT2'!M:M,'B0.5.GT2'!A:A,'B0.SUM (tuần 0)'!$A864)</f>
        <v>0</v>
      </c>
      <c r="AL864" s="55">
        <f>SUMIFS('B0.4.OEM'!M:M,'B0.4.OEM'!A:A,'B0.SUM (tuần 0)'!$A864)</f>
        <v>0</v>
      </c>
      <c r="AM864" s="60"/>
      <c r="AN864" s="60"/>
      <c r="AO864" s="61"/>
      <c r="AP864" s="1">
        <f>SUMIFS('B1.SUM (tuần 4)'!$I:$I,'B1.SUM (tuần 4)'!$A:$A,'B0.SUM (tuần 0)'!$A864)</f>
        <v>0</v>
      </c>
      <c r="AQ864" s="62">
        <f t="shared" si="75"/>
        <v>0</v>
      </c>
    </row>
    <row r="865" spans="1:43" ht="13.5" customHeight="1">
      <c r="A865" s="68" t="s">
        <v>1380</v>
      </c>
      <c r="B865" s="52" t="s">
        <v>1001</v>
      </c>
      <c r="C865" s="52"/>
      <c r="D865" s="52" t="s">
        <v>1197</v>
      </c>
      <c r="E865" s="52"/>
      <c r="F865" s="52" t="s">
        <v>12</v>
      </c>
      <c r="G865" s="52"/>
      <c r="H865" s="52">
        <v>892496</v>
      </c>
      <c r="I865" s="56">
        <f t="shared" si="71"/>
        <v>5</v>
      </c>
      <c r="J865" s="55"/>
      <c r="K865" s="55">
        <f>SUMIFS('B0.3.XK'!J:J,'B0.3.XK'!A:A,'B0.SUM (tuần 0)'!$A865)</f>
        <v>0</v>
      </c>
      <c r="L865" s="55"/>
      <c r="M865" s="55">
        <f>SUMIFS('B0.5.GT2'!K:K,'B0.5.GT2'!A:A,'B0.SUM (tuần 0)'!$A865)</f>
        <v>0</v>
      </c>
      <c r="N865" s="55">
        <f>SUMIFS('B0.4.OEM'!J:J,'B0.4.OEM'!A:A,'B0.SUM (tuần 0)'!$A865)</f>
        <v>5</v>
      </c>
      <c r="O865" s="55"/>
      <c r="P865" s="55">
        <f>SUMIFS('B0.8.Online'!J:J,'B0.8.Online'!A:A,'B0.SUM (tuần 0)'!$A865)</f>
        <v>0</v>
      </c>
      <c r="Q865" s="57">
        <f t="shared" si="72"/>
        <v>5</v>
      </c>
      <c r="R865" s="55"/>
      <c r="S865" s="55">
        <f>SUMIFS('B0.3.XK'!K:K,'B0.3.XK'!A:A,'B0.SUM (tuần 0)'!$A865)</f>
        <v>0</v>
      </c>
      <c r="T865" s="55"/>
      <c r="U865" s="55">
        <f>SUMIFS('B0.5.GT2'!K:K,'B0.5.GT2'!A:A,'B0.SUM (tuần 0)'!$A865)</f>
        <v>0</v>
      </c>
      <c r="V865" s="55">
        <f>SUMIFS('B0.4.OEM'!K:K,'B0.4.OEM'!A:A,'B0.SUM (tuần 0)'!$A865)</f>
        <v>5</v>
      </c>
      <c r="W865" s="55"/>
      <c r="X865" s="55">
        <f>SUMIFS('B0.8.Online'!K:K,'B0.8.Online'!A:A,'B0.SUM (tuần 0)'!$A865)</f>
        <v>0</v>
      </c>
      <c r="Y865" s="58">
        <f t="shared" si="73"/>
        <v>5</v>
      </c>
      <c r="Z865" s="55"/>
      <c r="AA865" s="55">
        <f>SUMIFS('B0.3.XK'!L:L,'B0.3.XK'!A:A,'B0.SUM (tuần 0)'!$A865)</f>
        <v>0</v>
      </c>
      <c r="AB865" s="55"/>
      <c r="AC865" s="55">
        <f>SUMIFS('B0.5.GT2'!L:L,'B0.5.GT2'!A:A,'B0.SUM (tuần 0)'!$A865)</f>
        <v>0</v>
      </c>
      <c r="AD865" s="55">
        <f>SUMIFS('B0.4.OEM'!L:L,'B0.4.OEM'!A:A,'B0.SUM (tuần 0)'!$A865)</f>
        <v>5</v>
      </c>
      <c r="AE865" s="55"/>
      <c r="AF865" s="55">
        <f>SUMIFS('B0.8.Online'!L:L,'B0.8.Online'!A:A,'B0.SUM (tuần 0)'!$A865)</f>
        <v>0</v>
      </c>
      <c r="AG865" s="59">
        <f t="shared" si="74"/>
        <v>5</v>
      </c>
      <c r="AH865" s="60"/>
      <c r="AI865" s="60">
        <f>SUMIFS('B0.3.XK'!M:M,'B0.3.XK'!A:A,'B0.SUM (tuần 0)'!$A865)</f>
        <v>0</v>
      </c>
      <c r="AJ865" s="60"/>
      <c r="AK865" s="60">
        <f>SUMIFS('B0.5.GT2'!M:M,'B0.5.GT2'!A:A,'B0.SUM (tuần 0)'!$A865)</f>
        <v>0</v>
      </c>
      <c r="AL865" s="55">
        <f>SUMIFS('B0.4.OEM'!M:M,'B0.4.OEM'!A:A,'B0.SUM (tuần 0)'!$A865)</f>
        <v>5</v>
      </c>
      <c r="AM865" s="60"/>
      <c r="AN865" s="60"/>
      <c r="AO865" s="61"/>
      <c r="AP865" s="1">
        <f>SUMIFS('B1.SUM (tuần 4)'!$I:$I,'B1.SUM (tuần 4)'!$A:$A,'B0.SUM (tuần 0)'!$A865)</f>
        <v>0</v>
      </c>
      <c r="AQ865" s="62">
        <f t="shared" si="75"/>
        <v>5</v>
      </c>
    </row>
    <row r="866" spans="1:43" ht="13.5" customHeight="1">
      <c r="A866" s="68" t="s">
        <v>1381</v>
      </c>
      <c r="B866" s="52" t="s">
        <v>1382</v>
      </c>
      <c r="C866" s="52"/>
      <c r="D866" s="52" t="s">
        <v>1197</v>
      </c>
      <c r="E866" s="52"/>
      <c r="F866" s="52" t="s">
        <v>12</v>
      </c>
      <c r="G866" s="52"/>
      <c r="H866" s="52">
        <v>320000</v>
      </c>
      <c r="I866" s="56">
        <f t="shared" si="71"/>
        <v>0</v>
      </c>
      <c r="J866" s="55"/>
      <c r="K866" s="55">
        <f>SUMIFS('B0.3.XK'!J:J,'B0.3.XK'!A:A,'B0.SUM (tuần 0)'!$A866)</f>
        <v>0</v>
      </c>
      <c r="L866" s="55"/>
      <c r="M866" s="55">
        <f>SUMIFS('B0.5.GT2'!K:K,'B0.5.GT2'!A:A,'B0.SUM (tuần 0)'!$A866)</f>
        <v>0</v>
      </c>
      <c r="N866" s="55">
        <f>SUMIFS('B0.4.OEM'!J:J,'B0.4.OEM'!A:A,'B0.SUM (tuần 0)'!$A866)</f>
        <v>0</v>
      </c>
      <c r="O866" s="55"/>
      <c r="P866" s="55">
        <f>SUMIFS('B0.8.Online'!J:J,'B0.8.Online'!A:A,'B0.SUM (tuần 0)'!$A866)</f>
        <v>0</v>
      </c>
      <c r="Q866" s="57">
        <f t="shared" si="72"/>
        <v>0</v>
      </c>
      <c r="R866" s="55"/>
      <c r="S866" s="55">
        <f>SUMIFS('B0.3.XK'!K:K,'B0.3.XK'!A:A,'B0.SUM (tuần 0)'!$A866)</f>
        <v>0</v>
      </c>
      <c r="T866" s="55"/>
      <c r="U866" s="55">
        <f>SUMIFS('B0.5.GT2'!K:K,'B0.5.GT2'!A:A,'B0.SUM (tuần 0)'!$A866)</f>
        <v>0</v>
      </c>
      <c r="V866" s="55">
        <f>SUMIFS('B0.4.OEM'!K:K,'B0.4.OEM'!A:A,'B0.SUM (tuần 0)'!$A866)</f>
        <v>0</v>
      </c>
      <c r="W866" s="55"/>
      <c r="X866" s="55">
        <f>SUMIFS('B0.8.Online'!K:K,'B0.8.Online'!A:A,'B0.SUM (tuần 0)'!$A866)</f>
        <v>0</v>
      </c>
      <c r="Y866" s="58">
        <f t="shared" si="73"/>
        <v>0</v>
      </c>
      <c r="Z866" s="55"/>
      <c r="AA866" s="55">
        <f>SUMIFS('B0.3.XK'!L:L,'B0.3.XK'!A:A,'B0.SUM (tuần 0)'!$A866)</f>
        <v>0</v>
      </c>
      <c r="AB866" s="55"/>
      <c r="AC866" s="55">
        <f>SUMIFS('B0.5.GT2'!L:L,'B0.5.GT2'!A:A,'B0.SUM (tuần 0)'!$A866)</f>
        <v>0</v>
      </c>
      <c r="AD866" s="55">
        <f>SUMIFS('B0.4.OEM'!L:L,'B0.4.OEM'!A:A,'B0.SUM (tuần 0)'!$A866)</f>
        <v>0</v>
      </c>
      <c r="AE866" s="55"/>
      <c r="AF866" s="55">
        <f>SUMIFS('B0.8.Online'!L:L,'B0.8.Online'!A:A,'B0.SUM (tuần 0)'!$A866)</f>
        <v>0</v>
      </c>
      <c r="AG866" s="59">
        <f t="shared" si="74"/>
        <v>0</v>
      </c>
      <c r="AH866" s="60"/>
      <c r="AI866" s="60">
        <f>SUMIFS('B0.3.XK'!M:M,'B0.3.XK'!A:A,'B0.SUM (tuần 0)'!$A866)</f>
        <v>0</v>
      </c>
      <c r="AJ866" s="60"/>
      <c r="AK866" s="60">
        <f>SUMIFS('B0.5.GT2'!M:M,'B0.5.GT2'!A:A,'B0.SUM (tuần 0)'!$A866)</f>
        <v>0</v>
      </c>
      <c r="AL866" s="55">
        <f>SUMIFS('B0.4.OEM'!M:M,'B0.4.OEM'!A:A,'B0.SUM (tuần 0)'!$A866)</f>
        <v>0</v>
      </c>
      <c r="AM866" s="60"/>
      <c r="AN866" s="60"/>
      <c r="AO866" s="61"/>
      <c r="AP866" s="1">
        <f>SUMIFS('B1.SUM (tuần 4)'!$I:$I,'B1.SUM (tuần 4)'!$A:$A,'B0.SUM (tuần 0)'!$A866)</f>
        <v>0</v>
      </c>
      <c r="AQ866" s="62">
        <f t="shared" si="75"/>
        <v>0</v>
      </c>
    </row>
    <row r="867" spans="1:43" ht="13.5" customHeight="1">
      <c r="A867" s="68" t="s">
        <v>1383</v>
      </c>
      <c r="B867" s="52" t="s">
        <v>1384</v>
      </c>
      <c r="C867" s="52"/>
      <c r="D867" s="52" t="s">
        <v>1197</v>
      </c>
      <c r="E867" s="52"/>
      <c r="F867" s="52" t="s">
        <v>12</v>
      </c>
      <c r="G867" s="52"/>
      <c r="H867" s="52">
        <v>320000</v>
      </c>
      <c r="I867" s="56">
        <f t="shared" si="71"/>
        <v>0</v>
      </c>
      <c r="J867" s="55"/>
      <c r="K867" s="55">
        <f>SUMIFS('B0.3.XK'!J:J,'B0.3.XK'!A:A,'B0.SUM (tuần 0)'!$A867)</f>
        <v>0</v>
      </c>
      <c r="L867" s="55"/>
      <c r="M867" s="55">
        <f>SUMIFS('B0.5.GT2'!K:K,'B0.5.GT2'!A:A,'B0.SUM (tuần 0)'!$A867)</f>
        <v>0</v>
      </c>
      <c r="N867" s="55">
        <f>SUMIFS('B0.4.OEM'!J:J,'B0.4.OEM'!A:A,'B0.SUM (tuần 0)'!$A867)</f>
        <v>0</v>
      </c>
      <c r="O867" s="55"/>
      <c r="P867" s="55">
        <f>SUMIFS('B0.8.Online'!J:J,'B0.8.Online'!A:A,'B0.SUM (tuần 0)'!$A867)</f>
        <v>0</v>
      </c>
      <c r="Q867" s="57">
        <f t="shared" si="72"/>
        <v>0</v>
      </c>
      <c r="R867" s="55"/>
      <c r="S867" s="55">
        <f>SUMIFS('B0.3.XK'!K:K,'B0.3.XK'!A:A,'B0.SUM (tuần 0)'!$A867)</f>
        <v>0</v>
      </c>
      <c r="T867" s="55"/>
      <c r="U867" s="55">
        <f>SUMIFS('B0.5.GT2'!K:K,'B0.5.GT2'!A:A,'B0.SUM (tuần 0)'!$A867)</f>
        <v>0</v>
      </c>
      <c r="V867" s="55">
        <f>SUMIFS('B0.4.OEM'!K:K,'B0.4.OEM'!A:A,'B0.SUM (tuần 0)'!$A867)</f>
        <v>0</v>
      </c>
      <c r="W867" s="55"/>
      <c r="X867" s="55">
        <f>SUMIFS('B0.8.Online'!K:K,'B0.8.Online'!A:A,'B0.SUM (tuần 0)'!$A867)</f>
        <v>0</v>
      </c>
      <c r="Y867" s="58">
        <f t="shared" si="73"/>
        <v>0</v>
      </c>
      <c r="Z867" s="55"/>
      <c r="AA867" s="55">
        <f>SUMIFS('B0.3.XK'!L:L,'B0.3.XK'!A:A,'B0.SUM (tuần 0)'!$A867)</f>
        <v>0</v>
      </c>
      <c r="AB867" s="55"/>
      <c r="AC867" s="55">
        <f>SUMIFS('B0.5.GT2'!L:L,'B0.5.GT2'!A:A,'B0.SUM (tuần 0)'!$A867)</f>
        <v>0</v>
      </c>
      <c r="AD867" s="55">
        <f>SUMIFS('B0.4.OEM'!L:L,'B0.4.OEM'!A:A,'B0.SUM (tuần 0)'!$A867)</f>
        <v>0</v>
      </c>
      <c r="AE867" s="55"/>
      <c r="AF867" s="55">
        <f>SUMIFS('B0.8.Online'!L:L,'B0.8.Online'!A:A,'B0.SUM (tuần 0)'!$A867)</f>
        <v>0</v>
      </c>
      <c r="AG867" s="59">
        <f t="shared" si="74"/>
        <v>0</v>
      </c>
      <c r="AH867" s="60"/>
      <c r="AI867" s="60">
        <f>SUMIFS('B0.3.XK'!M:M,'B0.3.XK'!A:A,'B0.SUM (tuần 0)'!$A867)</f>
        <v>0</v>
      </c>
      <c r="AJ867" s="60"/>
      <c r="AK867" s="60">
        <f>SUMIFS('B0.5.GT2'!M:M,'B0.5.GT2'!A:A,'B0.SUM (tuần 0)'!$A867)</f>
        <v>0</v>
      </c>
      <c r="AL867" s="55">
        <f>SUMIFS('B0.4.OEM'!M:M,'B0.4.OEM'!A:A,'B0.SUM (tuần 0)'!$A867)</f>
        <v>0</v>
      </c>
      <c r="AM867" s="60"/>
      <c r="AN867" s="60"/>
      <c r="AO867" s="61"/>
      <c r="AP867" s="1">
        <f>SUMIFS('B1.SUM (tuần 4)'!$I:$I,'B1.SUM (tuần 4)'!$A:$A,'B0.SUM (tuần 0)'!$A867)</f>
        <v>0</v>
      </c>
      <c r="AQ867" s="62">
        <f t="shared" si="75"/>
        <v>0</v>
      </c>
    </row>
    <row r="868" spans="1:43" ht="13.5" customHeight="1">
      <c r="A868" s="68" t="s">
        <v>1385</v>
      </c>
      <c r="B868" s="52" t="s">
        <v>1386</v>
      </c>
      <c r="C868" s="52"/>
      <c r="D868" s="52" t="s">
        <v>1197</v>
      </c>
      <c r="E868" s="52"/>
      <c r="F868" s="52" t="s">
        <v>12</v>
      </c>
      <c r="G868" s="52"/>
      <c r="H868" s="52">
        <v>77273</v>
      </c>
      <c r="I868" s="56">
        <f t="shared" si="71"/>
        <v>0</v>
      </c>
      <c r="J868" s="55"/>
      <c r="K868" s="55">
        <f>SUMIFS('B0.3.XK'!J:J,'B0.3.XK'!A:A,'B0.SUM (tuần 0)'!$A868)</f>
        <v>0</v>
      </c>
      <c r="L868" s="55"/>
      <c r="M868" s="55">
        <f>SUMIFS('B0.5.GT2'!K:K,'B0.5.GT2'!A:A,'B0.SUM (tuần 0)'!$A868)</f>
        <v>0</v>
      </c>
      <c r="N868" s="55">
        <f>SUMIFS('B0.4.OEM'!J:J,'B0.4.OEM'!A:A,'B0.SUM (tuần 0)'!$A868)</f>
        <v>0</v>
      </c>
      <c r="O868" s="55"/>
      <c r="P868" s="55">
        <f>SUMIFS('B0.8.Online'!J:J,'B0.8.Online'!A:A,'B0.SUM (tuần 0)'!$A868)</f>
        <v>0</v>
      </c>
      <c r="Q868" s="57">
        <f t="shared" si="72"/>
        <v>500</v>
      </c>
      <c r="R868" s="55"/>
      <c r="S868" s="55">
        <f>SUMIFS('B0.3.XK'!K:K,'B0.3.XK'!A:A,'B0.SUM (tuần 0)'!$A868)</f>
        <v>0</v>
      </c>
      <c r="T868" s="55"/>
      <c r="U868" s="55">
        <f>SUMIFS('B0.5.GT2'!K:K,'B0.5.GT2'!A:A,'B0.SUM (tuần 0)'!$A868)</f>
        <v>0</v>
      </c>
      <c r="V868" s="55">
        <f>SUMIFS('B0.4.OEM'!K:K,'B0.4.OEM'!A:A,'B0.SUM (tuần 0)'!$A868)</f>
        <v>500</v>
      </c>
      <c r="W868" s="55"/>
      <c r="X868" s="55">
        <f>SUMIFS('B0.8.Online'!K:K,'B0.8.Online'!A:A,'B0.SUM (tuần 0)'!$A868)</f>
        <v>0</v>
      </c>
      <c r="Y868" s="58">
        <f t="shared" si="73"/>
        <v>500</v>
      </c>
      <c r="Z868" s="55"/>
      <c r="AA868" s="55">
        <f>SUMIFS('B0.3.XK'!L:L,'B0.3.XK'!A:A,'B0.SUM (tuần 0)'!$A868)</f>
        <v>0</v>
      </c>
      <c r="AB868" s="55"/>
      <c r="AC868" s="55">
        <f>SUMIFS('B0.5.GT2'!L:L,'B0.5.GT2'!A:A,'B0.SUM (tuần 0)'!$A868)</f>
        <v>0</v>
      </c>
      <c r="AD868" s="55">
        <f>SUMIFS('B0.4.OEM'!L:L,'B0.4.OEM'!A:A,'B0.SUM (tuần 0)'!$A868)</f>
        <v>500</v>
      </c>
      <c r="AE868" s="55"/>
      <c r="AF868" s="55">
        <f>SUMIFS('B0.8.Online'!L:L,'B0.8.Online'!A:A,'B0.SUM (tuần 0)'!$A868)</f>
        <v>0</v>
      </c>
      <c r="AG868" s="59">
        <f t="shared" si="74"/>
        <v>500</v>
      </c>
      <c r="AH868" s="60"/>
      <c r="AI868" s="60">
        <f>SUMIFS('B0.3.XK'!M:M,'B0.3.XK'!A:A,'B0.SUM (tuần 0)'!$A868)</f>
        <v>0</v>
      </c>
      <c r="AJ868" s="60"/>
      <c r="AK868" s="60">
        <f>SUMIFS('B0.5.GT2'!M:M,'B0.5.GT2'!A:A,'B0.SUM (tuần 0)'!$A868)</f>
        <v>0</v>
      </c>
      <c r="AL868" s="55">
        <f>SUMIFS('B0.4.OEM'!M:M,'B0.4.OEM'!A:A,'B0.SUM (tuần 0)'!$A868)</f>
        <v>500</v>
      </c>
      <c r="AM868" s="60"/>
      <c r="AN868" s="60"/>
      <c r="AO868" s="61"/>
      <c r="AP868" s="1">
        <f>SUMIFS('B1.SUM (tuần 4)'!$I:$I,'B1.SUM (tuần 4)'!$A:$A,'B0.SUM (tuần 0)'!$A868)</f>
        <v>0</v>
      </c>
      <c r="AQ868" s="62">
        <f t="shared" si="75"/>
        <v>0</v>
      </c>
    </row>
    <row r="869" spans="1:43" ht="13.5" customHeight="1">
      <c r="A869" s="68" t="s">
        <v>1387</v>
      </c>
      <c r="B869" s="52" t="s">
        <v>1005</v>
      </c>
      <c r="C869" s="52"/>
      <c r="D869" s="52" t="s">
        <v>1197</v>
      </c>
      <c r="E869" s="52"/>
      <c r="F869" s="52" t="s">
        <v>12</v>
      </c>
      <c r="G869" s="52"/>
      <c r="H869" s="52">
        <v>150000</v>
      </c>
      <c r="I869" s="56">
        <f t="shared" si="71"/>
        <v>50</v>
      </c>
      <c r="J869" s="55"/>
      <c r="K869" s="55">
        <f>SUMIFS('B0.3.XK'!J:J,'B0.3.XK'!A:A,'B0.SUM (tuần 0)'!$A869)</f>
        <v>50</v>
      </c>
      <c r="L869" s="55"/>
      <c r="M869" s="55">
        <f>SUMIFS('B0.5.GT2'!K:K,'B0.5.GT2'!A:A,'B0.SUM (tuần 0)'!$A869)</f>
        <v>0</v>
      </c>
      <c r="N869" s="55">
        <f>SUMIFS('B0.4.OEM'!J:J,'B0.4.OEM'!A:A,'B0.SUM (tuần 0)'!$A869)</f>
        <v>0</v>
      </c>
      <c r="O869" s="55"/>
      <c r="P869" s="55">
        <f>SUMIFS('B0.8.Online'!J:J,'B0.8.Online'!A:A,'B0.SUM (tuần 0)'!$A869)</f>
        <v>0</v>
      </c>
      <c r="Q869" s="57">
        <f t="shared" si="72"/>
        <v>0</v>
      </c>
      <c r="R869" s="55"/>
      <c r="S869" s="55">
        <f>SUMIFS('B0.3.XK'!K:K,'B0.3.XK'!A:A,'B0.SUM (tuần 0)'!$A869)</f>
        <v>0</v>
      </c>
      <c r="T869" s="55"/>
      <c r="U869" s="55">
        <f>SUMIFS('B0.5.GT2'!K:K,'B0.5.GT2'!A:A,'B0.SUM (tuần 0)'!$A869)</f>
        <v>0</v>
      </c>
      <c r="V869" s="55">
        <f>SUMIFS('B0.4.OEM'!K:K,'B0.4.OEM'!A:A,'B0.SUM (tuần 0)'!$A869)</f>
        <v>0</v>
      </c>
      <c r="W869" s="55"/>
      <c r="X869" s="55">
        <f>SUMIFS('B0.8.Online'!K:K,'B0.8.Online'!A:A,'B0.SUM (tuần 0)'!$A869)</f>
        <v>0</v>
      </c>
      <c r="Y869" s="58">
        <f t="shared" si="73"/>
        <v>0</v>
      </c>
      <c r="Z869" s="55"/>
      <c r="AA869" s="55">
        <f>SUMIFS('B0.3.XK'!L:L,'B0.3.XK'!A:A,'B0.SUM (tuần 0)'!$A869)</f>
        <v>0</v>
      </c>
      <c r="AB869" s="55"/>
      <c r="AC869" s="55">
        <f>SUMIFS('B0.5.GT2'!L:L,'B0.5.GT2'!A:A,'B0.SUM (tuần 0)'!$A869)</f>
        <v>0</v>
      </c>
      <c r="AD869" s="55">
        <f>SUMIFS('B0.4.OEM'!L:L,'B0.4.OEM'!A:A,'B0.SUM (tuần 0)'!$A869)</f>
        <v>0</v>
      </c>
      <c r="AE869" s="55"/>
      <c r="AF869" s="55">
        <f>SUMIFS('B0.8.Online'!L:L,'B0.8.Online'!A:A,'B0.SUM (tuần 0)'!$A869)</f>
        <v>0</v>
      </c>
      <c r="AG869" s="59">
        <f t="shared" si="74"/>
        <v>0</v>
      </c>
      <c r="AH869" s="60"/>
      <c r="AI869" s="60">
        <f>SUMIFS('B0.3.XK'!M:M,'B0.3.XK'!A:A,'B0.SUM (tuần 0)'!$A869)</f>
        <v>0</v>
      </c>
      <c r="AJ869" s="60"/>
      <c r="AK869" s="60">
        <f>SUMIFS('B0.5.GT2'!M:M,'B0.5.GT2'!A:A,'B0.SUM (tuần 0)'!$A869)</f>
        <v>0</v>
      </c>
      <c r="AL869" s="55">
        <f>SUMIFS('B0.4.OEM'!M:M,'B0.4.OEM'!A:A,'B0.SUM (tuần 0)'!$A869)</f>
        <v>0</v>
      </c>
      <c r="AM869" s="60"/>
      <c r="AN869" s="60"/>
      <c r="AO869" s="61"/>
      <c r="AP869" s="1">
        <f>SUMIFS('B1.SUM (tuần 4)'!$I:$I,'B1.SUM (tuần 4)'!$A:$A,'B0.SUM (tuần 0)'!$A869)</f>
        <v>0</v>
      </c>
      <c r="AQ869" s="62">
        <f t="shared" si="75"/>
        <v>50</v>
      </c>
    </row>
    <row r="870" spans="1:43" ht="13.5" customHeight="1">
      <c r="A870" s="68" t="s">
        <v>1388</v>
      </c>
      <c r="B870" s="52" t="s">
        <v>1389</v>
      </c>
      <c r="C870" s="52"/>
      <c r="D870" s="52" t="s">
        <v>1197</v>
      </c>
      <c r="E870" s="52"/>
      <c r="F870" s="52" t="s">
        <v>12</v>
      </c>
      <c r="G870" s="52"/>
      <c r="H870" s="52">
        <v>203000</v>
      </c>
      <c r="I870" s="56">
        <f t="shared" si="71"/>
        <v>0</v>
      </c>
      <c r="J870" s="55"/>
      <c r="K870" s="55">
        <f>SUMIFS('B0.3.XK'!J:J,'B0.3.XK'!A:A,'B0.SUM (tuần 0)'!$A870)</f>
        <v>0</v>
      </c>
      <c r="L870" s="55"/>
      <c r="M870" s="55">
        <f>SUMIFS('B0.5.GT2'!K:K,'B0.5.GT2'!A:A,'B0.SUM (tuần 0)'!$A870)</f>
        <v>0</v>
      </c>
      <c r="N870" s="55">
        <f>SUMIFS('B0.4.OEM'!J:J,'B0.4.OEM'!A:A,'B0.SUM (tuần 0)'!$A870)</f>
        <v>0</v>
      </c>
      <c r="O870" s="55"/>
      <c r="P870" s="55">
        <f>SUMIFS('B0.8.Online'!J:J,'B0.8.Online'!A:A,'B0.SUM (tuần 0)'!$A870)</f>
        <v>0</v>
      </c>
      <c r="Q870" s="57">
        <f t="shared" si="72"/>
        <v>0</v>
      </c>
      <c r="R870" s="55"/>
      <c r="S870" s="55">
        <f>SUMIFS('B0.3.XK'!K:K,'B0.3.XK'!A:A,'B0.SUM (tuần 0)'!$A870)</f>
        <v>0</v>
      </c>
      <c r="T870" s="55"/>
      <c r="U870" s="55">
        <f>SUMIFS('B0.5.GT2'!K:K,'B0.5.GT2'!A:A,'B0.SUM (tuần 0)'!$A870)</f>
        <v>0</v>
      </c>
      <c r="V870" s="55">
        <f>SUMIFS('B0.4.OEM'!K:K,'B0.4.OEM'!A:A,'B0.SUM (tuần 0)'!$A870)</f>
        <v>0</v>
      </c>
      <c r="W870" s="55"/>
      <c r="X870" s="55">
        <f>SUMIFS('B0.8.Online'!K:K,'B0.8.Online'!A:A,'B0.SUM (tuần 0)'!$A870)</f>
        <v>0</v>
      </c>
      <c r="Y870" s="58">
        <f t="shared" si="73"/>
        <v>0</v>
      </c>
      <c r="Z870" s="55"/>
      <c r="AA870" s="55">
        <f>SUMIFS('B0.3.XK'!L:L,'B0.3.XK'!A:A,'B0.SUM (tuần 0)'!$A870)</f>
        <v>0</v>
      </c>
      <c r="AB870" s="55"/>
      <c r="AC870" s="55">
        <f>SUMIFS('B0.5.GT2'!L:L,'B0.5.GT2'!A:A,'B0.SUM (tuần 0)'!$A870)</f>
        <v>0</v>
      </c>
      <c r="AD870" s="55">
        <f>SUMIFS('B0.4.OEM'!L:L,'B0.4.OEM'!A:A,'B0.SUM (tuần 0)'!$A870)</f>
        <v>0</v>
      </c>
      <c r="AE870" s="55"/>
      <c r="AF870" s="55">
        <f>SUMIFS('B0.8.Online'!L:L,'B0.8.Online'!A:A,'B0.SUM (tuần 0)'!$A870)</f>
        <v>0</v>
      </c>
      <c r="AG870" s="59">
        <f t="shared" si="74"/>
        <v>0</v>
      </c>
      <c r="AH870" s="60"/>
      <c r="AI870" s="60">
        <f>SUMIFS('B0.3.XK'!M:M,'B0.3.XK'!A:A,'B0.SUM (tuần 0)'!$A870)</f>
        <v>0</v>
      </c>
      <c r="AJ870" s="60"/>
      <c r="AK870" s="60">
        <f>SUMIFS('B0.5.GT2'!M:M,'B0.5.GT2'!A:A,'B0.SUM (tuần 0)'!$A870)</f>
        <v>0</v>
      </c>
      <c r="AL870" s="55">
        <f>SUMIFS('B0.4.OEM'!M:M,'B0.4.OEM'!A:A,'B0.SUM (tuần 0)'!$A870)</f>
        <v>0</v>
      </c>
      <c r="AM870" s="60"/>
      <c r="AN870" s="60"/>
      <c r="AO870" s="61"/>
      <c r="AP870" s="1">
        <f>SUMIFS('B1.SUM (tuần 4)'!$I:$I,'B1.SUM (tuần 4)'!$A:$A,'B0.SUM (tuần 0)'!$A870)</f>
        <v>0</v>
      </c>
      <c r="AQ870" s="62">
        <f t="shared" si="75"/>
        <v>0</v>
      </c>
    </row>
    <row r="871" spans="1:43" ht="13.5" customHeight="1">
      <c r="A871" s="68" t="s">
        <v>1390</v>
      </c>
      <c r="B871" s="52" t="s">
        <v>1391</v>
      </c>
      <c r="C871" s="52"/>
      <c r="D871" s="52" t="s">
        <v>1197</v>
      </c>
      <c r="E871" s="52"/>
      <c r="F871" s="52" t="s">
        <v>12</v>
      </c>
      <c r="G871" s="52"/>
      <c r="H871" s="52">
        <v>123987</v>
      </c>
      <c r="I871" s="56">
        <f t="shared" si="71"/>
        <v>0</v>
      </c>
      <c r="J871" s="55"/>
      <c r="K871" s="55">
        <f>SUMIFS('B0.3.XK'!J:J,'B0.3.XK'!A:A,'B0.SUM (tuần 0)'!$A871)</f>
        <v>0</v>
      </c>
      <c r="L871" s="55"/>
      <c r="M871" s="55">
        <f>SUMIFS('B0.5.GT2'!K:K,'B0.5.GT2'!A:A,'B0.SUM (tuần 0)'!$A871)</f>
        <v>0</v>
      </c>
      <c r="N871" s="55">
        <f>SUMIFS('B0.4.OEM'!J:J,'B0.4.OEM'!A:A,'B0.SUM (tuần 0)'!$A871)</f>
        <v>0</v>
      </c>
      <c r="O871" s="55"/>
      <c r="P871" s="55">
        <f>SUMIFS('B0.8.Online'!J:J,'B0.8.Online'!A:A,'B0.SUM (tuần 0)'!$A871)</f>
        <v>0</v>
      </c>
      <c r="Q871" s="57">
        <f t="shared" si="72"/>
        <v>500</v>
      </c>
      <c r="R871" s="55"/>
      <c r="S871" s="55">
        <f>SUMIFS('B0.3.XK'!K:K,'B0.3.XK'!A:A,'B0.SUM (tuần 0)'!$A871)</f>
        <v>0</v>
      </c>
      <c r="T871" s="55"/>
      <c r="U871" s="55">
        <f>SUMIFS('B0.5.GT2'!K:K,'B0.5.GT2'!A:A,'B0.SUM (tuần 0)'!$A871)</f>
        <v>0</v>
      </c>
      <c r="V871" s="55">
        <f>SUMIFS('B0.4.OEM'!K:K,'B0.4.OEM'!A:A,'B0.SUM (tuần 0)'!$A871)</f>
        <v>500</v>
      </c>
      <c r="W871" s="55"/>
      <c r="X871" s="55">
        <f>SUMIFS('B0.8.Online'!K:K,'B0.8.Online'!A:A,'B0.SUM (tuần 0)'!$A871)</f>
        <v>0</v>
      </c>
      <c r="Y871" s="58">
        <f t="shared" si="73"/>
        <v>500</v>
      </c>
      <c r="Z871" s="55"/>
      <c r="AA871" s="55">
        <f>SUMIFS('B0.3.XK'!L:L,'B0.3.XK'!A:A,'B0.SUM (tuần 0)'!$A871)</f>
        <v>0</v>
      </c>
      <c r="AB871" s="55"/>
      <c r="AC871" s="55">
        <f>SUMIFS('B0.5.GT2'!L:L,'B0.5.GT2'!A:A,'B0.SUM (tuần 0)'!$A871)</f>
        <v>0</v>
      </c>
      <c r="AD871" s="55">
        <f>SUMIFS('B0.4.OEM'!L:L,'B0.4.OEM'!A:A,'B0.SUM (tuần 0)'!$A871)</f>
        <v>500</v>
      </c>
      <c r="AE871" s="55"/>
      <c r="AF871" s="55">
        <f>SUMIFS('B0.8.Online'!L:L,'B0.8.Online'!A:A,'B0.SUM (tuần 0)'!$A871)</f>
        <v>0</v>
      </c>
      <c r="AG871" s="59">
        <f t="shared" si="74"/>
        <v>500</v>
      </c>
      <c r="AH871" s="60"/>
      <c r="AI871" s="60">
        <f>SUMIFS('B0.3.XK'!M:M,'B0.3.XK'!A:A,'B0.SUM (tuần 0)'!$A871)</f>
        <v>0</v>
      </c>
      <c r="AJ871" s="60"/>
      <c r="AK871" s="60">
        <f>SUMIFS('B0.5.GT2'!M:M,'B0.5.GT2'!A:A,'B0.SUM (tuần 0)'!$A871)</f>
        <v>0</v>
      </c>
      <c r="AL871" s="55">
        <f>SUMIFS('B0.4.OEM'!M:M,'B0.4.OEM'!A:A,'B0.SUM (tuần 0)'!$A871)</f>
        <v>500</v>
      </c>
      <c r="AM871" s="60"/>
      <c r="AN871" s="60"/>
      <c r="AO871" s="61"/>
      <c r="AP871" s="1">
        <f>SUMIFS('B1.SUM (tuần 4)'!$I:$I,'B1.SUM (tuần 4)'!$A:$A,'B0.SUM (tuần 0)'!$A871)</f>
        <v>0</v>
      </c>
      <c r="AQ871" s="62">
        <f t="shared" si="75"/>
        <v>0</v>
      </c>
    </row>
    <row r="872" spans="1:43" ht="13.5" customHeight="1">
      <c r="A872" s="68" t="s">
        <v>1392</v>
      </c>
      <c r="B872" s="52" t="s">
        <v>1393</v>
      </c>
      <c r="C872" s="52"/>
      <c r="D872" s="52" t="s">
        <v>1197</v>
      </c>
      <c r="E872" s="52"/>
      <c r="F872" s="52" t="s">
        <v>12</v>
      </c>
      <c r="G872" s="52"/>
      <c r="H872" s="52">
        <v>231482</v>
      </c>
      <c r="I872" s="56">
        <f t="shared" si="71"/>
        <v>0</v>
      </c>
      <c r="J872" s="55"/>
      <c r="K872" s="55">
        <f>SUMIFS('B0.3.XK'!J:J,'B0.3.XK'!A:A,'B0.SUM (tuần 0)'!$A872)</f>
        <v>0</v>
      </c>
      <c r="L872" s="55"/>
      <c r="M872" s="55">
        <f>SUMIFS('B0.5.GT2'!K:K,'B0.5.GT2'!A:A,'B0.SUM (tuần 0)'!$A872)</f>
        <v>0</v>
      </c>
      <c r="N872" s="55">
        <f>SUMIFS('B0.4.OEM'!J:J,'B0.4.OEM'!A:A,'B0.SUM (tuần 0)'!$A872)</f>
        <v>0</v>
      </c>
      <c r="O872" s="55"/>
      <c r="P872" s="55">
        <f>SUMIFS('B0.8.Online'!J:J,'B0.8.Online'!A:A,'B0.SUM (tuần 0)'!$A872)</f>
        <v>0</v>
      </c>
      <c r="Q872" s="57">
        <f t="shared" si="72"/>
        <v>0</v>
      </c>
      <c r="R872" s="55"/>
      <c r="S872" s="55">
        <f>SUMIFS('B0.3.XK'!K:K,'B0.3.XK'!A:A,'B0.SUM (tuần 0)'!$A872)</f>
        <v>0</v>
      </c>
      <c r="T872" s="55"/>
      <c r="U872" s="55">
        <f>SUMIFS('B0.5.GT2'!K:K,'B0.5.GT2'!A:A,'B0.SUM (tuần 0)'!$A872)</f>
        <v>0</v>
      </c>
      <c r="V872" s="55">
        <f>SUMIFS('B0.4.OEM'!K:K,'B0.4.OEM'!A:A,'B0.SUM (tuần 0)'!$A872)</f>
        <v>0</v>
      </c>
      <c r="W872" s="55"/>
      <c r="X872" s="55">
        <f>SUMIFS('B0.8.Online'!K:K,'B0.8.Online'!A:A,'B0.SUM (tuần 0)'!$A872)</f>
        <v>0</v>
      </c>
      <c r="Y872" s="58">
        <f t="shared" si="73"/>
        <v>0</v>
      </c>
      <c r="Z872" s="55"/>
      <c r="AA872" s="55">
        <f>SUMIFS('B0.3.XK'!L:L,'B0.3.XK'!A:A,'B0.SUM (tuần 0)'!$A872)</f>
        <v>0</v>
      </c>
      <c r="AB872" s="55"/>
      <c r="AC872" s="55">
        <f>SUMIFS('B0.5.GT2'!L:L,'B0.5.GT2'!A:A,'B0.SUM (tuần 0)'!$A872)</f>
        <v>0</v>
      </c>
      <c r="AD872" s="55">
        <f>SUMIFS('B0.4.OEM'!L:L,'B0.4.OEM'!A:A,'B0.SUM (tuần 0)'!$A872)</f>
        <v>0</v>
      </c>
      <c r="AE872" s="55"/>
      <c r="AF872" s="55">
        <f>SUMIFS('B0.8.Online'!L:L,'B0.8.Online'!A:A,'B0.SUM (tuần 0)'!$A872)</f>
        <v>0</v>
      </c>
      <c r="AG872" s="59">
        <f t="shared" si="74"/>
        <v>0</v>
      </c>
      <c r="AH872" s="60"/>
      <c r="AI872" s="60">
        <f>SUMIFS('B0.3.XK'!M:M,'B0.3.XK'!A:A,'B0.SUM (tuần 0)'!$A872)</f>
        <v>0</v>
      </c>
      <c r="AJ872" s="60"/>
      <c r="AK872" s="60">
        <f>SUMIFS('B0.5.GT2'!M:M,'B0.5.GT2'!A:A,'B0.SUM (tuần 0)'!$A872)</f>
        <v>0</v>
      </c>
      <c r="AL872" s="55">
        <f>SUMIFS('B0.4.OEM'!M:M,'B0.4.OEM'!A:A,'B0.SUM (tuần 0)'!$A872)</f>
        <v>0</v>
      </c>
      <c r="AM872" s="60"/>
      <c r="AN872" s="60"/>
      <c r="AO872" s="61"/>
      <c r="AP872" s="1">
        <f>SUMIFS('B1.SUM (tuần 4)'!$I:$I,'B1.SUM (tuần 4)'!$A:$A,'B0.SUM (tuần 0)'!$A872)</f>
        <v>0</v>
      </c>
      <c r="AQ872" s="62">
        <f t="shared" si="75"/>
        <v>0</v>
      </c>
    </row>
    <row r="873" spans="1:43" ht="13.5" customHeight="1">
      <c r="A873" s="68" t="s">
        <v>1394</v>
      </c>
      <c r="B873" s="52" t="s">
        <v>1395</v>
      </c>
      <c r="C873" s="52"/>
      <c r="D873" s="52" t="s">
        <v>1197</v>
      </c>
      <c r="E873" s="52"/>
      <c r="F873" s="52" t="s">
        <v>12</v>
      </c>
      <c r="G873" s="52"/>
      <c r="H873" s="52">
        <v>231482</v>
      </c>
      <c r="I873" s="56">
        <f t="shared" si="71"/>
        <v>0</v>
      </c>
      <c r="J873" s="55"/>
      <c r="K873" s="55">
        <f>SUMIFS('B0.3.XK'!J:J,'B0.3.XK'!A:A,'B0.SUM (tuần 0)'!$A873)</f>
        <v>0</v>
      </c>
      <c r="L873" s="55"/>
      <c r="M873" s="55">
        <f>SUMIFS('B0.5.GT2'!K:K,'B0.5.GT2'!A:A,'B0.SUM (tuần 0)'!$A873)</f>
        <v>0</v>
      </c>
      <c r="N873" s="55">
        <f>SUMIFS('B0.4.OEM'!J:J,'B0.4.OEM'!A:A,'B0.SUM (tuần 0)'!$A873)</f>
        <v>0</v>
      </c>
      <c r="O873" s="55"/>
      <c r="P873" s="55">
        <f>SUMIFS('B0.8.Online'!J:J,'B0.8.Online'!A:A,'B0.SUM (tuần 0)'!$A873)</f>
        <v>0</v>
      </c>
      <c r="Q873" s="57">
        <f t="shared" si="72"/>
        <v>0</v>
      </c>
      <c r="R873" s="55"/>
      <c r="S873" s="55">
        <f>SUMIFS('B0.3.XK'!K:K,'B0.3.XK'!A:A,'B0.SUM (tuần 0)'!$A873)</f>
        <v>0</v>
      </c>
      <c r="T873" s="55"/>
      <c r="U873" s="55">
        <f>SUMIFS('B0.5.GT2'!K:K,'B0.5.GT2'!A:A,'B0.SUM (tuần 0)'!$A873)</f>
        <v>0</v>
      </c>
      <c r="V873" s="55">
        <f>SUMIFS('B0.4.OEM'!K:K,'B0.4.OEM'!A:A,'B0.SUM (tuần 0)'!$A873)</f>
        <v>0</v>
      </c>
      <c r="W873" s="55"/>
      <c r="X873" s="55">
        <f>SUMIFS('B0.8.Online'!K:K,'B0.8.Online'!A:A,'B0.SUM (tuần 0)'!$A873)</f>
        <v>0</v>
      </c>
      <c r="Y873" s="58">
        <f t="shared" si="73"/>
        <v>0</v>
      </c>
      <c r="Z873" s="55"/>
      <c r="AA873" s="55">
        <f>SUMIFS('B0.3.XK'!L:L,'B0.3.XK'!A:A,'B0.SUM (tuần 0)'!$A873)</f>
        <v>0</v>
      </c>
      <c r="AB873" s="55"/>
      <c r="AC873" s="55">
        <f>SUMIFS('B0.5.GT2'!L:L,'B0.5.GT2'!A:A,'B0.SUM (tuần 0)'!$A873)</f>
        <v>0</v>
      </c>
      <c r="AD873" s="55">
        <f>SUMIFS('B0.4.OEM'!L:L,'B0.4.OEM'!A:A,'B0.SUM (tuần 0)'!$A873)</f>
        <v>0</v>
      </c>
      <c r="AE873" s="55"/>
      <c r="AF873" s="55">
        <f>SUMIFS('B0.8.Online'!L:L,'B0.8.Online'!A:A,'B0.SUM (tuần 0)'!$A873)</f>
        <v>0</v>
      </c>
      <c r="AG873" s="59">
        <f t="shared" si="74"/>
        <v>0</v>
      </c>
      <c r="AH873" s="60"/>
      <c r="AI873" s="60">
        <f>SUMIFS('B0.3.XK'!M:M,'B0.3.XK'!A:A,'B0.SUM (tuần 0)'!$A873)</f>
        <v>0</v>
      </c>
      <c r="AJ873" s="60"/>
      <c r="AK873" s="60">
        <f>SUMIFS('B0.5.GT2'!M:M,'B0.5.GT2'!A:A,'B0.SUM (tuần 0)'!$A873)</f>
        <v>0</v>
      </c>
      <c r="AL873" s="55">
        <f>SUMIFS('B0.4.OEM'!M:M,'B0.4.OEM'!A:A,'B0.SUM (tuần 0)'!$A873)</f>
        <v>0</v>
      </c>
      <c r="AM873" s="60"/>
      <c r="AN873" s="60"/>
      <c r="AO873" s="61"/>
      <c r="AP873" s="1">
        <f>SUMIFS('B1.SUM (tuần 4)'!$I:$I,'B1.SUM (tuần 4)'!$A:$A,'B0.SUM (tuần 0)'!$A873)</f>
        <v>0</v>
      </c>
      <c r="AQ873" s="62">
        <f t="shared" si="75"/>
        <v>0</v>
      </c>
    </row>
    <row r="874" spans="1:43" ht="13.5" customHeight="1">
      <c r="A874" s="68" t="s">
        <v>1396</v>
      </c>
      <c r="B874" s="52" t="s">
        <v>1397</v>
      </c>
      <c r="C874" s="52"/>
      <c r="D874" s="52" t="s">
        <v>1197</v>
      </c>
      <c r="E874" s="52"/>
      <c r="F874" s="52" t="s">
        <v>12</v>
      </c>
      <c r="G874" s="52"/>
      <c r="H874" s="52">
        <v>28056</v>
      </c>
      <c r="I874" s="56">
        <f t="shared" si="71"/>
        <v>5000</v>
      </c>
      <c r="J874" s="55"/>
      <c r="K874" s="55">
        <f>SUMIFS('B0.3.XK'!J:J,'B0.3.XK'!A:A,'B0.SUM (tuần 0)'!$A874)</f>
        <v>0</v>
      </c>
      <c r="L874" s="55"/>
      <c r="M874" s="55">
        <f>SUMIFS('B0.5.GT2'!K:K,'B0.5.GT2'!A:A,'B0.SUM (tuần 0)'!$A874)</f>
        <v>0</v>
      </c>
      <c r="N874" s="55">
        <f>SUMIFS('B0.4.OEM'!J:J,'B0.4.OEM'!A:A,'B0.SUM (tuần 0)'!$A874)</f>
        <v>5000</v>
      </c>
      <c r="O874" s="55"/>
      <c r="P874" s="55">
        <f>SUMIFS('B0.8.Online'!J:J,'B0.8.Online'!A:A,'B0.SUM (tuần 0)'!$A874)</f>
        <v>0</v>
      </c>
      <c r="Q874" s="57">
        <f t="shared" si="72"/>
        <v>5000</v>
      </c>
      <c r="R874" s="55"/>
      <c r="S874" s="55">
        <f>SUMIFS('B0.3.XK'!K:K,'B0.3.XK'!A:A,'B0.SUM (tuần 0)'!$A874)</f>
        <v>0</v>
      </c>
      <c r="T874" s="55"/>
      <c r="U874" s="55">
        <f>SUMIFS('B0.5.GT2'!K:K,'B0.5.GT2'!A:A,'B0.SUM (tuần 0)'!$A874)</f>
        <v>0</v>
      </c>
      <c r="V874" s="55">
        <f>SUMIFS('B0.4.OEM'!K:K,'B0.4.OEM'!A:A,'B0.SUM (tuần 0)'!$A874)</f>
        <v>5000</v>
      </c>
      <c r="W874" s="55"/>
      <c r="X874" s="55">
        <f>SUMIFS('B0.8.Online'!K:K,'B0.8.Online'!A:A,'B0.SUM (tuần 0)'!$A874)</f>
        <v>0</v>
      </c>
      <c r="Y874" s="58">
        <f t="shared" si="73"/>
        <v>5000</v>
      </c>
      <c r="Z874" s="55"/>
      <c r="AA874" s="55">
        <f>SUMIFS('B0.3.XK'!L:L,'B0.3.XK'!A:A,'B0.SUM (tuần 0)'!$A874)</f>
        <v>0</v>
      </c>
      <c r="AB874" s="55"/>
      <c r="AC874" s="55">
        <f>SUMIFS('B0.5.GT2'!L:L,'B0.5.GT2'!A:A,'B0.SUM (tuần 0)'!$A874)</f>
        <v>0</v>
      </c>
      <c r="AD874" s="55">
        <f>SUMIFS('B0.4.OEM'!L:L,'B0.4.OEM'!A:A,'B0.SUM (tuần 0)'!$A874)</f>
        <v>5000</v>
      </c>
      <c r="AE874" s="55"/>
      <c r="AF874" s="55">
        <f>SUMIFS('B0.8.Online'!L:L,'B0.8.Online'!A:A,'B0.SUM (tuần 0)'!$A874)</f>
        <v>0</v>
      </c>
      <c r="AG874" s="59">
        <f t="shared" si="74"/>
        <v>5000</v>
      </c>
      <c r="AH874" s="60"/>
      <c r="AI874" s="60">
        <f>SUMIFS('B0.3.XK'!M:M,'B0.3.XK'!A:A,'B0.SUM (tuần 0)'!$A874)</f>
        <v>0</v>
      </c>
      <c r="AJ874" s="60"/>
      <c r="AK874" s="60">
        <f>SUMIFS('B0.5.GT2'!M:M,'B0.5.GT2'!A:A,'B0.SUM (tuần 0)'!$A874)</f>
        <v>0</v>
      </c>
      <c r="AL874" s="55">
        <f>SUMIFS('B0.4.OEM'!M:M,'B0.4.OEM'!A:A,'B0.SUM (tuần 0)'!$A874)</f>
        <v>5000</v>
      </c>
      <c r="AM874" s="60"/>
      <c r="AN874" s="60"/>
      <c r="AO874" s="61"/>
      <c r="AP874" s="1">
        <f>SUMIFS('B1.SUM (tuần 4)'!$I:$I,'B1.SUM (tuần 4)'!$A:$A,'B0.SUM (tuần 0)'!$A874)</f>
        <v>0</v>
      </c>
      <c r="AQ874" s="62">
        <f t="shared" si="75"/>
        <v>5000</v>
      </c>
    </row>
    <row r="875" spans="1:43" ht="13.5" customHeight="1">
      <c r="A875" s="68" t="s">
        <v>1398</v>
      </c>
      <c r="B875" s="52" t="s">
        <v>1399</v>
      </c>
      <c r="C875" s="52"/>
      <c r="D875" s="52" t="s">
        <v>1197</v>
      </c>
      <c r="E875" s="52"/>
      <c r="F875" s="52" t="s">
        <v>12</v>
      </c>
      <c r="G875" s="52"/>
      <c r="H875" s="52">
        <v>27174</v>
      </c>
      <c r="I875" s="56">
        <f t="shared" si="71"/>
        <v>0</v>
      </c>
      <c r="J875" s="55"/>
      <c r="K875" s="55">
        <f>SUMIFS('B0.3.XK'!J:J,'B0.3.XK'!A:A,'B0.SUM (tuần 0)'!$A875)</f>
        <v>0</v>
      </c>
      <c r="L875" s="55"/>
      <c r="M875" s="55">
        <f>SUMIFS('B0.5.GT2'!K:K,'B0.5.GT2'!A:A,'B0.SUM (tuần 0)'!$A875)</f>
        <v>0</v>
      </c>
      <c r="N875" s="55">
        <f>SUMIFS('B0.4.OEM'!J:J,'B0.4.OEM'!A:A,'B0.SUM (tuần 0)'!$A875)</f>
        <v>0</v>
      </c>
      <c r="O875" s="55"/>
      <c r="P875" s="55">
        <f>SUMIFS('B0.8.Online'!J:J,'B0.8.Online'!A:A,'B0.SUM (tuần 0)'!$A875)</f>
        <v>0</v>
      </c>
      <c r="Q875" s="57">
        <f t="shared" si="72"/>
        <v>0</v>
      </c>
      <c r="R875" s="55"/>
      <c r="S875" s="55">
        <f>SUMIFS('B0.3.XK'!K:K,'B0.3.XK'!A:A,'B0.SUM (tuần 0)'!$A875)</f>
        <v>0</v>
      </c>
      <c r="T875" s="55"/>
      <c r="U875" s="55">
        <f>SUMIFS('B0.5.GT2'!K:K,'B0.5.GT2'!A:A,'B0.SUM (tuần 0)'!$A875)</f>
        <v>0</v>
      </c>
      <c r="V875" s="55">
        <f>SUMIFS('B0.4.OEM'!K:K,'B0.4.OEM'!A:A,'B0.SUM (tuần 0)'!$A875)</f>
        <v>0</v>
      </c>
      <c r="W875" s="55"/>
      <c r="X875" s="55">
        <f>SUMIFS('B0.8.Online'!K:K,'B0.8.Online'!A:A,'B0.SUM (tuần 0)'!$A875)</f>
        <v>0</v>
      </c>
      <c r="Y875" s="58">
        <f t="shared" si="73"/>
        <v>0</v>
      </c>
      <c r="Z875" s="55"/>
      <c r="AA875" s="55">
        <f>SUMIFS('B0.3.XK'!L:L,'B0.3.XK'!A:A,'B0.SUM (tuần 0)'!$A875)</f>
        <v>0</v>
      </c>
      <c r="AB875" s="55"/>
      <c r="AC875" s="55">
        <f>SUMIFS('B0.5.GT2'!L:L,'B0.5.GT2'!A:A,'B0.SUM (tuần 0)'!$A875)</f>
        <v>0</v>
      </c>
      <c r="AD875" s="55">
        <f>SUMIFS('B0.4.OEM'!L:L,'B0.4.OEM'!A:A,'B0.SUM (tuần 0)'!$A875)</f>
        <v>0</v>
      </c>
      <c r="AE875" s="55"/>
      <c r="AF875" s="55">
        <f>SUMIFS('B0.8.Online'!L:L,'B0.8.Online'!A:A,'B0.SUM (tuần 0)'!$A875)</f>
        <v>0</v>
      </c>
      <c r="AG875" s="59">
        <f t="shared" si="74"/>
        <v>0</v>
      </c>
      <c r="AH875" s="60"/>
      <c r="AI875" s="60">
        <f>SUMIFS('B0.3.XK'!M:M,'B0.3.XK'!A:A,'B0.SUM (tuần 0)'!$A875)</f>
        <v>0</v>
      </c>
      <c r="AJ875" s="60"/>
      <c r="AK875" s="60">
        <f>SUMIFS('B0.5.GT2'!M:M,'B0.5.GT2'!A:A,'B0.SUM (tuần 0)'!$A875)</f>
        <v>0</v>
      </c>
      <c r="AL875" s="55">
        <f>SUMIFS('B0.4.OEM'!M:M,'B0.4.OEM'!A:A,'B0.SUM (tuần 0)'!$A875)</f>
        <v>0</v>
      </c>
      <c r="AM875" s="60"/>
      <c r="AN875" s="60"/>
      <c r="AO875" s="61"/>
      <c r="AP875" s="1">
        <f>SUMIFS('B1.SUM (tuần 4)'!$I:$I,'B1.SUM (tuần 4)'!$A:$A,'B0.SUM (tuần 0)'!$A875)</f>
        <v>0</v>
      </c>
      <c r="AQ875" s="62">
        <f t="shared" si="75"/>
        <v>0</v>
      </c>
    </row>
    <row r="876" spans="1:43" ht="13.5" customHeight="1">
      <c r="A876" s="68" t="s">
        <v>1400</v>
      </c>
      <c r="B876" s="52" t="s">
        <v>1401</v>
      </c>
      <c r="C876" s="52"/>
      <c r="D876" s="52" t="s">
        <v>1197</v>
      </c>
      <c r="E876" s="52"/>
      <c r="F876" s="52" t="s">
        <v>12</v>
      </c>
      <c r="G876" s="52"/>
      <c r="H876" s="52">
        <v>7032</v>
      </c>
      <c r="I876" s="56">
        <f t="shared" si="71"/>
        <v>0</v>
      </c>
      <c r="J876" s="55"/>
      <c r="K876" s="55">
        <f>SUMIFS('B0.3.XK'!J:J,'B0.3.XK'!A:A,'B0.SUM (tuần 0)'!$A876)</f>
        <v>0</v>
      </c>
      <c r="L876" s="55"/>
      <c r="M876" s="55">
        <f>SUMIFS('B0.5.GT2'!K:K,'B0.5.GT2'!A:A,'B0.SUM (tuần 0)'!$A876)</f>
        <v>0</v>
      </c>
      <c r="N876" s="55">
        <f>SUMIFS('B0.4.OEM'!J:J,'B0.4.OEM'!A:A,'B0.SUM (tuần 0)'!$A876)</f>
        <v>0</v>
      </c>
      <c r="O876" s="55"/>
      <c r="P876" s="55">
        <f>SUMIFS('B0.8.Online'!J:J,'B0.8.Online'!A:A,'B0.SUM (tuần 0)'!$A876)</f>
        <v>0</v>
      </c>
      <c r="Q876" s="57">
        <f t="shared" si="72"/>
        <v>0</v>
      </c>
      <c r="R876" s="55"/>
      <c r="S876" s="55">
        <f>SUMIFS('B0.3.XK'!K:K,'B0.3.XK'!A:A,'B0.SUM (tuần 0)'!$A876)</f>
        <v>0</v>
      </c>
      <c r="T876" s="55"/>
      <c r="U876" s="55">
        <f>SUMIFS('B0.5.GT2'!K:K,'B0.5.GT2'!A:A,'B0.SUM (tuần 0)'!$A876)</f>
        <v>0</v>
      </c>
      <c r="V876" s="55">
        <f>SUMIFS('B0.4.OEM'!K:K,'B0.4.OEM'!A:A,'B0.SUM (tuần 0)'!$A876)</f>
        <v>0</v>
      </c>
      <c r="W876" s="55"/>
      <c r="X876" s="55">
        <f>SUMIFS('B0.8.Online'!K:K,'B0.8.Online'!A:A,'B0.SUM (tuần 0)'!$A876)</f>
        <v>0</v>
      </c>
      <c r="Y876" s="58">
        <f t="shared" si="73"/>
        <v>0</v>
      </c>
      <c r="Z876" s="55"/>
      <c r="AA876" s="55">
        <f>SUMIFS('B0.3.XK'!L:L,'B0.3.XK'!A:A,'B0.SUM (tuần 0)'!$A876)</f>
        <v>0</v>
      </c>
      <c r="AB876" s="55"/>
      <c r="AC876" s="55">
        <f>SUMIFS('B0.5.GT2'!L:L,'B0.5.GT2'!A:A,'B0.SUM (tuần 0)'!$A876)</f>
        <v>0</v>
      </c>
      <c r="AD876" s="55">
        <f>SUMIFS('B0.4.OEM'!L:L,'B0.4.OEM'!A:A,'B0.SUM (tuần 0)'!$A876)</f>
        <v>0</v>
      </c>
      <c r="AE876" s="55"/>
      <c r="AF876" s="55">
        <f>SUMIFS('B0.8.Online'!L:L,'B0.8.Online'!A:A,'B0.SUM (tuần 0)'!$A876)</f>
        <v>0</v>
      </c>
      <c r="AG876" s="59">
        <f t="shared" si="74"/>
        <v>0</v>
      </c>
      <c r="AH876" s="60"/>
      <c r="AI876" s="60">
        <f>SUMIFS('B0.3.XK'!M:M,'B0.3.XK'!A:A,'B0.SUM (tuần 0)'!$A876)</f>
        <v>0</v>
      </c>
      <c r="AJ876" s="60"/>
      <c r="AK876" s="60">
        <f>SUMIFS('B0.5.GT2'!M:M,'B0.5.GT2'!A:A,'B0.SUM (tuần 0)'!$A876)</f>
        <v>0</v>
      </c>
      <c r="AL876" s="55">
        <f>SUMIFS('B0.4.OEM'!M:M,'B0.4.OEM'!A:A,'B0.SUM (tuần 0)'!$A876)</f>
        <v>0</v>
      </c>
      <c r="AM876" s="60"/>
      <c r="AN876" s="60"/>
      <c r="AO876" s="61"/>
      <c r="AP876" s="1">
        <f>SUMIFS('B1.SUM (tuần 4)'!$I:$I,'B1.SUM (tuần 4)'!$A:$A,'B0.SUM (tuần 0)'!$A876)</f>
        <v>0</v>
      </c>
      <c r="AQ876" s="62">
        <f t="shared" si="75"/>
        <v>0</v>
      </c>
    </row>
    <row r="877" spans="1:43" ht="13.5" customHeight="1">
      <c r="A877" s="68" t="s">
        <v>1402</v>
      </c>
      <c r="B877" s="52" t="s">
        <v>1403</v>
      </c>
      <c r="C877" s="52"/>
      <c r="D877" s="52" t="s">
        <v>1197</v>
      </c>
      <c r="E877" s="52"/>
      <c r="F877" s="52" t="s">
        <v>12</v>
      </c>
      <c r="G877" s="52"/>
      <c r="H877" s="52"/>
      <c r="I877" s="56">
        <f t="shared" si="71"/>
        <v>0</v>
      </c>
      <c r="J877" s="55"/>
      <c r="K877" s="55">
        <f>SUMIFS('B0.3.XK'!J:J,'B0.3.XK'!A:A,'B0.SUM (tuần 0)'!$A877)</f>
        <v>0</v>
      </c>
      <c r="L877" s="55"/>
      <c r="M877" s="55">
        <f>SUMIFS('B0.5.GT2'!K:K,'B0.5.GT2'!A:A,'B0.SUM (tuần 0)'!$A877)</f>
        <v>0</v>
      </c>
      <c r="N877" s="55">
        <f>SUMIFS('B0.4.OEM'!J:J,'B0.4.OEM'!A:A,'B0.SUM (tuần 0)'!$A877)</f>
        <v>0</v>
      </c>
      <c r="O877" s="55"/>
      <c r="P877" s="55">
        <f>SUMIFS('B0.8.Online'!J:J,'B0.8.Online'!A:A,'B0.SUM (tuần 0)'!$A877)</f>
        <v>0</v>
      </c>
      <c r="Q877" s="57">
        <f t="shared" si="72"/>
        <v>0</v>
      </c>
      <c r="R877" s="55"/>
      <c r="S877" s="55">
        <f>SUMIFS('B0.3.XK'!K:K,'B0.3.XK'!A:A,'B0.SUM (tuần 0)'!$A877)</f>
        <v>0</v>
      </c>
      <c r="T877" s="55"/>
      <c r="U877" s="55">
        <f>SUMIFS('B0.5.GT2'!K:K,'B0.5.GT2'!A:A,'B0.SUM (tuần 0)'!$A877)</f>
        <v>0</v>
      </c>
      <c r="V877" s="55">
        <f>SUMIFS('B0.4.OEM'!K:K,'B0.4.OEM'!A:A,'B0.SUM (tuần 0)'!$A877)</f>
        <v>0</v>
      </c>
      <c r="W877" s="55"/>
      <c r="X877" s="55">
        <f>SUMIFS('B0.8.Online'!K:K,'B0.8.Online'!A:A,'B0.SUM (tuần 0)'!$A877)</f>
        <v>0</v>
      </c>
      <c r="Y877" s="58">
        <f t="shared" si="73"/>
        <v>0</v>
      </c>
      <c r="Z877" s="55"/>
      <c r="AA877" s="55">
        <f>SUMIFS('B0.3.XK'!L:L,'B0.3.XK'!A:A,'B0.SUM (tuần 0)'!$A877)</f>
        <v>0</v>
      </c>
      <c r="AB877" s="55"/>
      <c r="AC877" s="55">
        <f>SUMIFS('B0.5.GT2'!L:L,'B0.5.GT2'!A:A,'B0.SUM (tuần 0)'!$A877)</f>
        <v>0</v>
      </c>
      <c r="AD877" s="55">
        <f>SUMIFS('B0.4.OEM'!L:L,'B0.4.OEM'!A:A,'B0.SUM (tuần 0)'!$A877)</f>
        <v>0</v>
      </c>
      <c r="AE877" s="55"/>
      <c r="AF877" s="55">
        <f>SUMIFS('B0.8.Online'!L:L,'B0.8.Online'!A:A,'B0.SUM (tuần 0)'!$A877)</f>
        <v>0</v>
      </c>
      <c r="AG877" s="59">
        <f t="shared" si="74"/>
        <v>0</v>
      </c>
      <c r="AH877" s="60"/>
      <c r="AI877" s="60">
        <f>SUMIFS('B0.3.XK'!M:M,'B0.3.XK'!A:A,'B0.SUM (tuần 0)'!$A877)</f>
        <v>0</v>
      </c>
      <c r="AJ877" s="60"/>
      <c r="AK877" s="60">
        <f>SUMIFS('B0.5.GT2'!M:M,'B0.5.GT2'!A:A,'B0.SUM (tuần 0)'!$A877)</f>
        <v>0</v>
      </c>
      <c r="AL877" s="55">
        <f>SUMIFS('B0.4.OEM'!M:M,'B0.4.OEM'!A:A,'B0.SUM (tuần 0)'!$A877)</f>
        <v>0</v>
      </c>
      <c r="AM877" s="60"/>
      <c r="AN877" s="60"/>
      <c r="AO877" s="61"/>
      <c r="AP877" s="1">
        <f>SUMIFS('B1.SUM (tuần 4)'!$I:$I,'B1.SUM (tuần 4)'!$A:$A,'B0.SUM (tuần 0)'!$A877)</f>
        <v>0</v>
      </c>
      <c r="AQ877" s="62">
        <f t="shared" si="75"/>
        <v>0</v>
      </c>
    </row>
    <row r="878" spans="1:43" ht="13.5" customHeight="1">
      <c r="A878" s="68" t="s">
        <v>1404</v>
      </c>
      <c r="B878" s="52" t="s">
        <v>1071</v>
      </c>
      <c r="C878" s="52"/>
      <c r="D878" s="52" t="s">
        <v>1197</v>
      </c>
      <c r="E878" s="52"/>
      <c r="F878" s="52" t="s">
        <v>1232</v>
      </c>
      <c r="G878" s="52"/>
      <c r="H878" s="52">
        <v>13636</v>
      </c>
      <c r="I878" s="56">
        <f t="shared" si="71"/>
        <v>8080</v>
      </c>
      <c r="J878" s="55"/>
      <c r="K878" s="55">
        <f>SUMIFS('B0.3.XK'!J:J,'B0.3.XK'!A:A,'B0.SUM (tuần 0)'!$A878)</f>
        <v>0</v>
      </c>
      <c r="L878" s="55"/>
      <c r="M878" s="55">
        <f>SUMIFS('B0.5.GT2'!K:K,'B0.5.GT2'!A:A,'B0.SUM (tuần 0)'!$A878)</f>
        <v>0</v>
      </c>
      <c r="N878" s="55">
        <f>SUMIFS('B0.4.OEM'!J:J,'B0.4.OEM'!A:A,'B0.SUM (tuần 0)'!$A878)</f>
        <v>8000</v>
      </c>
      <c r="O878" s="55"/>
      <c r="P878" s="55">
        <f>SUMIFS('B0.8.Online'!J:J,'B0.8.Online'!A:A,'B0.SUM (tuần 0)'!$A878)</f>
        <v>80</v>
      </c>
      <c r="Q878" s="57">
        <f t="shared" si="72"/>
        <v>8045</v>
      </c>
      <c r="R878" s="55"/>
      <c r="S878" s="55">
        <f>SUMIFS('B0.3.XK'!K:K,'B0.3.XK'!A:A,'B0.SUM (tuần 0)'!$A878)</f>
        <v>0</v>
      </c>
      <c r="T878" s="55"/>
      <c r="U878" s="55">
        <f>SUMIFS('B0.5.GT2'!K:K,'B0.5.GT2'!A:A,'B0.SUM (tuần 0)'!$A878)</f>
        <v>0</v>
      </c>
      <c r="V878" s="55">
        <f>SUMIFS('B0.4.OEM'!K:K,'B0.4.OEM'!A:A,'B0.SUM (tuần 0)'!$A878)</f>
        <v>8000</v>
      </c>
      <c r="W878" s="55"/>
      <c r="X878" s="55">
        <f>SUMIFS('B0.8.Online'!K:K,'B0.8.Online'!A:A,'B0.SUM (tuần 0)'!$A878)</f>
        <v>45</v>
      </c>
      <c r="Y878" s="58">
        <f t="shared" si="73"/>
        <v>8043</v>
      </c>
      <c r="Z878" s="55"/>
      <c r="AA878" s="55">
        <f>SUMIFS('B0.3.XK'!L:L,'B0.3.XK'!A:A,'B0.SUM (tuần 0)'!$A878)</f>
        <v>0</v>
      </c>
      <c r="AB878" s="55"/>
      <c r="AC878" s="55">
        <f>SUMIFS('B0.5.GT2'!L:L,'B0.5.GT2'!A:A,'B0.SUM (tuần 0)'!$A878)</f>
        <v>0</v>
      </c>
      <c r="AD878" s="55">
        <f>SUMIFS('B0.4.OEM'!L:L,'B0.4.OEM'!A:A,'B0.SUM (tuần 0)'!$A878)</f>
        <v>8000</v>
      </c>
      <c r="AE878" s="55"/>
      <c r="AF878" s="55">
        <f>SUMIFS('B0.8.Online'!L:L,'B0.8.Online'!A:A,'B0.SUM (tuần 0)'!$A878)</f>
        <v>43</v>
      </c>
      <c r="AG878" s="59">
        <f t="shared" si="74"/>
        <v>8000</v>
      </c>
      <c r="AH878" s="60"/>
      <c r="AI878" s="60">
        <f>SUMIFS('B0.3.XK'!M:M,'B0.3.XK'!A:A,'B0.SUM (tuần 0)'!$A878)</f>
        <v>0</v>
      </c>
      <c r="AJ878" s="60"/>
      <c r="AK878" s="60">
        <f>SUMIFS('B0.5.GT2'!M:M,'B0.5.GT2'!A:A,'B0.SUM (tuần 0)'!$A878)</f>
        <v>0</v>
      </c>
      <c r="AL878" s="55">
        <f>SUMIFS('B0.4.OEM'!M:M,'B0.4.OEM'!A:A,'B0.SUM (tuần 0)'!$A878)</f>
        <v>8000</v>
      </c>
      <c r="AM878" s="60"/>
      <c r="AN878" s="60"/>
      <c r="AO878" s="61"/>
      <c r="AP878" s="1">
        <f>SUMIFS('B1.SUM (tuần 4)'!$I:$I,'B1.SUM (tuần 4)'!$A:$A,'B0.SUM (tuần 0)'!$A878)</f>
        <v>0</v>
      </c>
      <c r="AQ878" s="62">
        <f t="shared" si="75"/>
        <v>8080</v>
      </c>
    </row>
    <row r="879" spans="1:43" ht="13.5" customHeight="1">
      <c r="A879" s="68" t="s">
        <v>1405</v>
      </c>
      <c r="B879" s="52" t="s">
        <v>1072</v>
      </c>
      <c r="C879" s="52"/>
      <c r="D879" s="52" t="s">
        <v>1197</v>
      </c>
      <c r="E879" s="52"/>
      <c r="F879" s="52" t="s">
        <v>12</v>
      </c>
      <c r="G879" s="52"/>
      <c r="H879" s="52">
        <v>136375</v>
      </c>
      <c r="I879" s="56">
        <f t="shared" si="71"/>
        <v>0</v>
      </c>
      <c r="J879" s="55"/>
      <c r="K879" s="55">
        <f>SUMIFS('B0.3.XK'!J:J,'B0.3.XK'!A:A,'B0.SUM (tuần 0)'!$A879)</f>
        <v>0</v>
      </c>
      <c r="L879" s="55"/>
      <c r="M879" s="55">
        <f>SUMIFS('B0.5.GT2'!K:K,'B0.5.GT2'!A:A,'B0.SUM (tuần 0)'!$A879)</f>
        <v>0</v>
      </c>
      <c r="N879" s="55">
        <f>SUMIFS('B0.4.OEM'!J:J,'B0.4.OEM'!A:A,'B0.SUM (tuần 0)'!$A879)</f>
        <v>0</v>
      </c>
      <c r="O879" s="55"/>
      <c r="P879" s="55">
        <f>SUMIFS('B0.8.Online'!J:J,'B0.8.Online'!A:A,'B0.SUM (tuần 0)'!$A879)</f>
        <v>0</v>
      </c>
      <c r="Q879" s="57">
        <f t="shared" si="72"/>
        <v>0</v>
      </c>
      <c r="R879" s="55"/>
      <c r="S879" s="55">
        <f>SUMIFS('B0.3.XK'!K:K,'B0.3.XK'!A:A,'B0.SUM (tuần 0)'!$A879)</f>
        <v>0</v>
      </c>
      <c r="T879" s="55"/>
      <c r="U879" s="55">
        <f>SUMIFS('B0.5.GT2'!K:K,'B0.5.GT2'!A:A,'B0.SUM (tuần 0)'!$A879)</f>
        <v>0</v>
      </c>
      <c r="V879" s="55">
        <f>SUMIFS('B0.4.OEM'!K:K,'B0.4.OEM'!A:A,'B0.SUM (tuần 0)'!$A879)</f>
        <v>0</v>
      </c>
      <c r="W879" s="55"/>
      <c r="X879" s="55">
        <f>SUMIFS('B0.8.Online'!K:K,'B0.8.Online'!A:A,'B0.SUM (tuần 0)'!$A879)</f>
        <v>0</v>
      </c>
      <c r="Y879" s="58">
        <f t="shared" si="73"/>
        <v>0</v>
      </c>
      <c r="Z879" s="55"/>
      <c r="AA879" s="55">
        <f>SUMIFS('B0.3.XK'!L:L,'B0.3.XK'!A:A,'B0.SUM (tuần 0)'!$A879)</f>
        <v>0</v>
      </c>
      <c r="AB879" s="55"/>
      <c r="AC879" s="55">
        <f>SUMIFS('B0.5.GT2'!L:L,'B0.5.GT2'!A:A,'B0.SUM (tuần 0)'!$A879)</f>
        <v>0</v>
      </c>
      <c r="AD879" s="55">
        <f>SUMIFS('B0.4.OEM'!L:L,'B0.4.OEM'!A:A,'B0.SUM (tuần 0)'!$A879)</f>
        <v>0</v>
      </c>
      <c r="AE879" s="55"/>
      <c r="AF879" s="55">
        <f>SUMIFS('B0.8.Online'!L:L,'B0.8.Online'!A:A,'B0.SUM (tuần 0)'!$A879)</f>
        <v>0</v>
      </c>
      <c r="AG879" s="59">
        <f t="shared" si="74"/>
        <v>0</v>
      </c>
      <c r="AH879" s="60"/>
      <c r="AI879" s="60">
        <f>SUMIFS('B0.3.XK'!M:M,'B0.3.XK'!A:A,'B0.SUM (tuần 0)'!$A879)</f>
        <v>0</v>
      </c>
      <c r="AJ879" s="60"/>
      <c r="AK879" s="60">
        <f>SUMIFS('B0.5.GT2'!M:M,'B0.5.GT2'!A:A,'B0.SUM (tuần 0)'!$A879)</f>
        <v>0</v>
      </c>
      <c r="AL879" s="55">
        <f>SUMIFS('B0.4.OEM'!M:M,'B0.4.OEM'!A:A,'B0.SUM (tuần 0)'!$A879)</f>
        <v>0</v>
      </c>
      <c r="AM879" s="60"/>
      <c r="AN879" s="60"/>
      <c r="AO879" s="61"/>
      <c r="AP879" s="1">
        <f>SUMIFS('B1.SUM (tuần 4)'!$I:$I,'B1.SUM (tuần 4)'!$A:$A,'B0.SUM (tuần 0)'!$A879)</f>
        <v>0</v>
      </c>
      <c r="AQ879" s="62">
        <f t="shared" si="75"/>
        <v>0</v>
      </c>
    </row>
    <row r="880" spans="1:43" ht="13.5" customHeight="1">
      <c r="A880" s="68" t="s">
        <v>1406</v>
      </c>
      <c r="B880" s="52" t="s">
        <v>1407</v>
      </c>
      <c r="C880" s="52"/>
      <c r="D880" s="52" t="s">
        <v>1197</v>
      </c>
      <c r="E880" s="52"/>
      <c r="F880" s="52" t="s">
        <v>12</v>
      </c>
      <c r="G880" s="52"/>
      <c r="H880" s="52"/>
      <c r="I880" s="56">
        <f t="shared" si="71"/>
        <v>0</v>
      </c>
      <c r="J880" s="55"/>
      <c r="K880" s="55">
        <f>SUMIFS('B0.3.XK'!J:J,'B0.3.XK'!A:A,'B0.SUM (tuần 0)'!$A880)</f>
        <v>0</v>
      </c>
      <c r="L880" s="55"/>
      <c r="M880" s="55">
        <f>SUMIFS('B0.5.GT2'!K:K,'B0.5.GT2'!A:A,'B0.SUM (tuần 0)'!$A880)</f>
        <v>0</v>
      </c>
      <c r="N880" s="55">
        <f>SUMIFS('B0.4.OEM'!J:J,'B0.4.OEM'!A:A,'B0.SUM (tuần 0)'!$A880)</f>
        <v>0</v>
      </c>
      <c r="O880" s="55"/>
      <c r="P880" s="55">
        <f>SUMIFS('B0.8.Online'!J:J,'B0.8.Online'!A:A,'B0.SUM (tuần 0)'!$A880)</f>
        <v>0</v>
      </c>
      <c r="Q880" s="57">
        <f t="shared" si="72"/>
        <v>0</v>
      </c>
      <c r="R880" s="55"/>
      <c r="S880" s="55">
        <f>SUMIFS('B0.3.XK'!K:K,'B0.3.XK'!A:A,'B0.SUM (tuần 0)'!$A880)</f>
        <v>0</v>
      </c>
      <c r="T880" s="55"/>
      <c r="U880" s="55">
        <f>SUMIFS('B0.5.GT2'!K:K,'B0.5.GT2'!A:A,'B0.SUM (tuần 0)'!$A880)</f>
        <v>0</v>
      </c>
      <c r="V880" s="55">
        <f>SUMIFS('B0.4.OEM'!K:K,'B0.4.OEM'!A:A,'B0.SUM (tuần 0)'!$A880)</f>
        <v>0</v>
      </c>
      <c r="W880" s="55"/>
      <c r="X880" s="55">
        <f>SUMIFS('B0.8.Online'!K:K,'B0.8.Online'!A:A,'B0.SUM (tuần 0)'!$A880)</f>
        <v>0</v>
      </c>
      <c r="Y880" s="58">
        <f t="shared" si="73"/>
        <v>0</v>
      </c>
      <c r="Z880" s="55"/>
      <c r="AA880" s="55">
        <f>SUMIFS('B0.3.XK'!L:L,'B0.3.XK'!A:A,'B0.SUM (tuần 0)'!$A880)</f>
        <v>0</v>
      </c>
      <c r="AB880" s="55"/>
      <c r="AC880" s="55">
        <f>SUMIFS('B0.5.GT2'!L:L,'B0.5.GT2'!A:A,'B0.SUM (tuần 0)'!$A880)</f>
        <v>0</v>
      </c>
      <c r="AD880" s="55">
        <f>SUMIFS('B0.4.OEM'!L:L,'B0.4.OEM'!A:A,'B0.SUM (tuần 0)'!$A880)</f>
        <v>0</v>
      </c>
      <c r="AE880" s="55"/>
      <c r="AF880" s="55">
        <f>SUMIFS('B0.8.Online'!L:L,'B0.8.Online'!A:A,'B0.SUM (tuần 0)'!$A880)</f>
        <v>0</v>
      </c>
      <c r="AG880" s="59">
        <f t="shared" si="74"/>
        <v>0</v>
      </c>
      <c r="AH880" s="60"/>
      <c r="AI880" s="60">
        <f>SUMIFS('B0.3.XK'!M:M,'B0.3.XK'!A:A,'B0.SUM (tuần 0)'!$A880)</f>
        <v>0</v>
      </c>
      <c r="AJ880" s="60"/>
      <c r="AK880" s="60">
        <f>SUMIFS('B0.5.GT2'!M:M,'B0.5.GT2'!A:A,'B0.SUM (tuần 0)'!$A880)</f>
        <v>0</v>
      </c>
      <c r="AL880" s="55">
        <f>SUMIFS('B0.4.OEM'!M:M,'B0.4.OEM'!A:A,'B0.SUM (tuần 0)'!$A880)</f>
        <v>0</v>
      </c>
      <c r="AM880" s="60"/>
      <c r="AN880" s="60"/>
      <c r="AO880" s="61"/>
      <c r="AP880" s="1">
        <f>SUMIFS('B1.SUM (tuần 4)'!$I:$I,'B1.SUM (tuần 4)'!$A:$A,'B0.SUM (tuần 0)'!$A880)</f>
        <v>0</v>
      </c>
      <c r="AQ880" s="62">
        <f t="shared" si="75"/>
        <v>0</v>
      </c>
    </row>
    <row r="881" spans="1:43" ht="13.5" customHeight="1">
      <c r="A881" s="70" t="s">
        <v>1408</v>
      </c>
      <c r="B881" s="71" t="s">
        <v>1409</v>
      </c>
      <c r="C881" s="52"/>
      <c r="D881" s="52" t="s">
        <v>35</v>
      </c>
      <c r="E881" s="71" t="s">
        <v>72</v>
      </c>
      <c r="F881" s="52" t="s">
        <v>14</v>
      </c>
      <c r="G881" s="52" t="s">
        <v>14</v>
      </c>
      <c r="H881" s="52"/>
      <c r="I881" s="56">
        <f t="shared" si="71"/>
        <v>200</v>
      </c>
      <c r="J881" s="55"/>
      <c r="K881" s="55">
        <f>SUMIFS('B0.3.XK'!J:J,'B0.3.XK'!A:A,'B0.SUM (tuần 0)'!$A881)</f>
        <v>0</v>
      </c>
      <c r="L881" s="55"/>
      <c r="M881" s="55">
        <f>SUMIFS('B0.5.GT2'!K:K,'B0.5.GT2'!A:A,'B0.SUM (tuần 0)'!$A881)</f>
        <v>200</v>
      </c>
      <c r="N881" s="55">
        <f>SUMIFS('B0.4.OEM'!J:J,'B0.4.OEM'!A:A,'B0.SUM (tuần 0)'!$A881)</f>
        <v>0</v>
      </c>
      <c r="O881" s="55"/>
      <c r="P881" s="55">
        <f>SUMIFS('B0.8.Online'!J:J,'B0.8.Online'!A:A,'B0.SUM (tuần 0)'!$A881)</f>
        <v>0</v>
      </c>
      <c r="Q881" s="57">
        <f t="shared" si="72"/>
        <v>200</v>
      </c>
      <c r="R881" s="55"/>
      <c r="S881" s="55">
        <f>SUMIFS('B0.3.XK'!K:K,'B0.3.XK'!A:A,'B0.SUM (tuần 0)'!$A881)</f>
        <v>0</v>
      </c>
      <c r="T881" s="55"/>
      <c r="U881" s="55">
        <f>SUMIFS('B0.5.GT2'!K:K,'B0.5.GT2'!A:A,'B0.SUM (tuần 0)'!$A881)</f>
        <v>200</v>
      </c>
      <c r="V881" s="55">
        <f>SUMIFS('B0.4.OEM'!K:K,'B0.4.OEM'!A:A,'B0.SUM (tuần 0)'!$A881)</f>
        <v>0</v>
      </c>
      <c r="W881" s="55"/>
      <c r="X881" s="55">
        <f>SUMIFS('B0.8.Online'!K:K,'B0.8.Online'!A:A,'B0.SUM (tuần 0)'!$A881)</f>
        <v>0</v>
      </c>
      <c r="Y881" s="58">
        <f t="shared" si="73"/>
        <v>150</v>
      </c>
      <c r="Z881" s="55"/>
      <c r="AA881" s="55">
        <f>SUMIFS('B0.3.XK'!L:L,'B0.3.XK'!A:A,'B0.SUM (tuần 0)'!$A881)</f>
        <v>0</v>
      </c>
      <c r="AB881" s="55"/>
      <c r="AC881" s="55">
        <f>SUMIFS('B0.5.GT2'!L:L,'B0.5.GT2'!A:A,'B0.SUM (tuần 0)'!$A881)</f>
        <v>150</v>
      </c>
      <c r="AD881" s="55">
        <f>SUMIFS('B0.4.OEM'!L:L,'B0.4.OEM'!A:A,'B0.SUM (tuần 0)'!$A881)</f>
        <v>0</v>
      </c>
      <c r="AE881" s="55"/>
      <c r="AF881" s="55">
        <f>SUMIFS('B0.8.Online'!L:L,'B0.8.Online'!A:A,'B0.SUM (tuần 0)'!$A881)</f>
        <v>0</v>
      </c>
      <c r="AG881" s="59">
        <f t="shared" si="74"/>
        <v>200</v>
      </c>
      <c r="AH881" s="60"/>
      <c r="AI881" s="60">
        <f>SUMIFS('B0.3.XK'!M:M,'B0.3.XK'!A:A,'B0.SUM (tuần 0)'!$A881)</f>
        <v>0</v>
      </c>
      <c r="AJ881" s="60"/>
      <c r="AK881" s="60">
        <f>SUMIFS('B0.5.GT2'!M:M,'B0.5.GT2'!A:A,'B0.SUM (tuần 0)'!$A881)</f>
        <v>200</v>
      </c>
      <c r="AL881" s="55">
        <f>SUMIFS('B0.4.OEM'!M:M,'B0.4.OEM'!A:A,'B0.SUM (tuần 0)'!$A881)</f>
        <v>0</v>
      </c>
      <c r="AM881" s="60"/>
      <c r="AN881" s="60"/>
      <c r="AO881" s="61"/>
      <c r="AP881" s="1">
        <f>SUMIFS('B1.SUM (tuần 4)'!$I:$I,'B1.SUM (tuần 4)'!$A:$A,'B0.SUM (tuần 0)'!$A881)</f>
        <v>0</v>
      </c>
      <c r="AQ881" s="62">
        <f t="shared" si="75"/>
        <v>200</v>
      </c>
    </row>
    <row r="882" spans="1:43" ht="13.5" customHeight="1">
      <c r="A882" s="69" t="s">
        <v>1410</v>
      </c>
      <c r="B882" s="72" t="s">
        <v>1411</v>
      </c>
      <c r="C882" s="52"/>
      <c r="D882" s="52" t="s">
        <v>35</v>
      </c>
      <c r="E882" s="71" t="s">
        <v>75</v>
      </c>
      <c r="F882" s="52" t="s">
        <v>14</v>
      </c>
      <c r="G882" s="52" t="s">
        <v>14</v>
      </c>
      <c r="H882" s="52"/>
      <c r="I882" s="56">
        <f t="shared" si="71"/>
        <v>100</v>
      </c>
      <c r="J882" s="55"/>
      <c r="K882" s="55">
        <f>SUMIFS('B0.3.XK'!J:J,'B0.3.XK'!A:A,'B0.SUM (tuần 0)'!$A882)</f>
        <v>0</v>
      </c>
      <c r="L882" s="55"/>
      <c r="M882" s="55">
        <f>SUMIFS('B0.5.GT2'!K:K,'B0.5.GT2'!A:A,'B0.SUM (tuần 0)'!$A882)</f>
        <v>100</v>
      </c>
      <c r="N882" s="55">
        <f>SUMIFS('B0.4.OEM'!J:J,'B0.4.OEM'!A:A,'B0.SUM (tuần 0)'!$A882)</f>
        <v>0</v>
      </c>
      <c r="O882" s="55"/>
      <c r="P882" s="55">
        <f>SUMIFS('B0.8.Online'!J:J,'B0.8.Online'!A:A,'B0.SUM (tuần 0)'!$A882)</f>
        <v>0</v>
      </c>
      <c r="Q882" s="57">
        <f t="shared" si="72"/>
        <v>100</v>
      </c>
      <c r="R882" s="55"/>
      <c r="S882" s="55">
        <f>SUMIFS('B0.3.XK'!K:K,'B0.3.XK'!A:A,'B0.SUM (tuần 0)'!$A882)</f>
        <v>0</v>
      </c>
      <c r="T882" s="55"/>
      <c r="U882" s="55">
        <f>SUMIFS('B0.5.GT2'!K:K,'B0.5.GT2'!A:A,'B0.SUM (tuần 0)'!$A882)</f>
        <v>100</v>
      </c>
      <c r="V882" s="55">
        <f>SUMIFS('B0.4.OEM'!K:K,'B0.4.OEM'!A:A,'B0.SUM (tuần 0)'!$A882)</f>
        <v>0</v>
      </c>
      <c r="W882" s="55"/>
      <c r="X882" s="55">
        <f>SUMIFS('B0.8.Online'!K:K,'B0.8.Online'!A:A,'B0.SUM (tuần 0)'!$A882)</f>
        <v>0</v>
      </c>
      <c r="Y882" s="58">
        <f t="shared" si="73"/>
        <v>100</v>
      </c>
      <c r="Z882" s="55"/>
      <c r="AA882" s="55">
        <f>SUMIFS('B0.3.XK'!L:L,'B0.3.XK'!A:A,'B0.SUM (tuần 0)'!$A882)</f>
        <v>0</v>
      </c>
      <c r="AB882" s="55"/>
      <c r="AC882" s="55">
        <f>SUMIFS('B0.5.GT2'!L:L,'B0.5.GT2'!A:A,'B0.SUM (tuần 0)'!$A882)</f>
        <v>100</v>
      </c>
      <c r="AD882" s="55">
        <f>SUMIFS('B0.4.OEM'!L:L,'B0.4.OEM'!A:A,'B0.SUM (tuần 0)'!$A882)</f>
        <v>0</v>
      </c>
      <c r="AE882" s="55"/>
      <c r="AF882" s="55">
        <f>SUMIFS('B0.8.Online'!L:L,'B0.8.Online'!A:A,'B0.SUM (tuần 0)'!$A882)</f>
        <v>0</v>
      </c>
      <c r="AG882" s="59">
        <f t="shared" si="74"/>
        <v>100</v>
      </c>
      <c r="AH882" s="60"/>
      <c r="AI882" s="60">
        <f>SUMIFS('B0.3.XK'!M:M,'B0.3.XK'!A:A,'B0.SUM (tuần 0)'!$A882)</f>
        <v>0</v>
      </c>
      <c r="AJ882" s="60"/>
      <c r="AK882" s="60">
        <f>SUMIFS('B0.5.GT2'!M:M,'B0.5.GT2'!A:A,'B0.SUM (tuần 0)'!$A882)</f>
        <v>100</v>
      </c>
      <c r="AL882" s="55">
        <f>SUMIFS('B0.4.OEM'!M:M,'B0.4.OEM'!A:A,'B0.SUM (tuần 0)'!$A882)</f>
        <v>0</v>
      </c>
      <c r="AM882" s="60"/>
      <c r="AN882" s="60"/>
      <c r="AO882" s="61"/>
      <c r="AP882" s="1">
        <f>SUMIFS('B1.SUM (tuần 4)'!$I:$I,'B1.SUM (tuần 4)'!$A:$A,'B0.SUM (tuần 0)'!$A882)</f>
        <v>0</v>
      </c>
      <c r="AQ882" s="62">
        <f t="shared" si="75"/>
        <v>100</v>
      </c>
    </row>
    <row r="883" spans="1:43" ht="13.5" customHeight="1">
      <c r="A883" s="69" t="s">
        <v>1412</v>
      </c>
      <c r="B883" s="72" t="s">
        <v>1413</v>
      </c>
      <c r="C883" s="52"/>
      <c r="D883" s="52" t="s">
        <v>35</v>
      </c>
      <c r="E883" s="71" t="s">
        <v>75</v>
      </c>
      <c r="F883" s="52" t="s">
        <v>14</v>
      </c>
      <c r="G883" s="52" t="s">
        <v>14</v>
      </c>
      <c r="H883" s="52"/>
      <c r="I883" s="56">
        <f t="shared" si="71"/>
        <v>200</v>
      </c>
      <c r="J883" s="55"/>
      <c r="K883" s="55">
        <f>SUMIFS('B0.3.XK'!J:J,'B0.3.XK'!A:A,'B0.SUM (tuần 0)'!$A883)</f>
        <v>0</v>
      </c>
      <c r="L883" s="55"/>
      <c r="M883" s="55">
        <f>SUMIFS('B0.5.GT2'!K:K,'B0.5.GT2'!A:A,'B0.SUM (tuần 0)'!$A883)</f>
        <v>200</v>
      </c>
      <c r="N883" s="55">
        <f>SUMIFS('B0.4.OEM'!J:J,'B0.4.OEM'!A:A,'B0.SUM (tuần 0)'!$A883)</f>
        <v>0</v>
      </c>
      <c r="O883" s="55"/>
      <c r="P883" s="55">
        <f>SUMIFS('B0.8.Online'!J:J,'B0.8.Online'!A:A,'B0.SUM (tuần 0)'!$A883)</f>
        <v>0</v>
      </c>
      <c r="Q883" s="57">
        <f t="shared" si="72"/>
        <v>200</v>
      </c>
      <c r="R883" s="55"/>
      <c r="S883" s="55">
        <f>SUMIFS('B0.3.XK'!K:K,'B0.3.XK'!A:A,'B0.SUM (tuần 0)'!$A883)</f>
        <v>0</v>
      </c>
      <c r="T883" s="55"/>
      <c r="U883" s="55">
        <f>SUMIFS('B0.5.GT2'!K:K,'B0.5.GT2'!A:A,'B0.SUM (tuần 0)'!$A883)</f>
        <v>200</v>
      </c>
      <c r="V883" s="55">
        <f>SUMIFS('B0.4.OEM'!K:K,'B0.4.OEM'!A:A,'B0.SUM (tuần 0)'!$A883)</f>
        <v>0</v>
      </c>
      <c r="W883" s="55"/>
      <c r="X883" s="55">
        <f>SUMIFS('B0.8.Online'!K:K,'B0.8.Online'!A:A,'B0.SUM (tuần 0)'!$A883)</f>
        <v>0</v>
      </c>
      <c r="Y883" s="58">
        <f t="shared" si="73"/>
        <v>300</v>
      </c>
      <c r="Z883" s="55"/>
      <c r="AA883" s="55">
        <f>SUMIFS('B0.3.XK'!L:L,'B0.3.XK'!A:A,'B0.SUM (tuần 0)'!$A883)</f>
        <v>0</v>
      </c>
      <c r="AB883" s="55"/>
      <c r="AC883" s="55">
        <f>SUMIFS('B0.5.GT2'!L:L,'B0.5.GT2'!A:A,'B0.SUM (tuần 0)'!$A883)</f>
        <v>300</v>
      </c>
      <c r="AD883" s="55">
        <f>SUMIFS('B0.4.OEM'!L:L,'B0.4.OEM'!A:A,'B0.SUM (tuần 0)'!$A883)</f>
        <v>0</v>
      </c>
      <c r="AE883" s="55"/>
      <c r="AF883" s="55">
        <f>SUMIFS('B0.8.Online'!L:L,'B0.8.Online'!A:A,'B0.SUM (tuần 0)'!$A883)</f>
        <v>0</v>
      </c>
      <c r="AG883" s="59">
        <f t="shared" si="74"/>
        <v>250</v>
      </c>
      <c r="AH883" s="60"/>
      <c r="AI883" s="60">
        <f>SUMIFS('B0.3.XK'!M:M,'B0.3.XK'!A:A,'B0.SUM (tuần 0)'!$A883)</f>
        <v>0</v>
      </c>
      <c r="AJ883" s="60"/>
      <c r="AK883" s="60">
        <f>SUMIFS('B0.5.GT2'!M:M,'B0.5.GT2'!A:A,'B0.SUM (tuần 0)'!$A883)</f>
        <v>250</v>
      </c>
      <c r="AL883" s="55">
        <f>SUMIFS('B0.4.OEM'!M:M,'B0.4.OEM'!A:A,'B0.SUM (tuần 0)'!$A883)</f>
        <v>0</v>
      </c>
      <c r="AM883" s="60"/>
      <c r="AN883" s="60"/>
      <c r="AO883" s="61"/>
      <c r="AP883" s="1">
        <f>SUMIFS('B1.SUM (tuần 4)'!$I:$I,'B1.SUM (tuần 4)'!$A:$A,'B0.SUM (tuần 0)'!$A883)</f>
        <v>0</v>
      </c>
      <c r="AQ883" s="62">
        <f t="shared" si="75"/>
        <v>200</v>
      </c>
    </row>
    <row r="884" spans="1:43" ht="13.5" customHeight="1">
      <c r="A884" s="70" t="s">
        <v>1414</v>
      </c>
      <c r="B884" s="71" t="s">
        <v>1415</v>
      </c>
      <c r="C884" s="52"/>
      <c r="D884" s="52" t="s">
        <v>35</v>
      </c>
      <c r="E884" s="71" t="s">
        <v>72</v>
      </c>
      <c r="F884" s="52" t="s">
        <v>14</v>
      </c>
      <c r="G884" s="52" t="s">
        <v>14</v>
      </c>
      <c r="H884" s="52"/>
      <c r="I884" s="56">
        <f t="shared" si="71"/>
        <v>200</v>
      </c>
      <c r="J884" s="55"/>
      <c r="K884" s="55">
        <f>SUMIFS('B0.3.XK'!J:J,'B0.3.XK'!A:A,'B0.SUM (tuần 0)'!$A884)</f>
        <v>0</v>
      </c>
      <c r="L884" s="55"/>
      <c r="M884" s="55">
        <f>SUMIFS('B0.5.GT2'!K:K,'B0.5.GT2'!A:A,'B0.SUM (tuần 0)'!$A884)</f>
        <v>200</v>
      </c>
      <c r="N884" s="55">
        <f>SUMIFS('B0.4.OEM'!J:J,'B0.4.OEM'!A:A,'B0.SUM (tuần 0)'!$A884)</f>
        <v>0</v>
      </c>
      <c r="O884" s="55"/>
      <c r="P884" s="55">
        <f>SUMIFS('B0.8.Online'!J:J,'B0.8.Online'!A:A,'B0.SUM (tuần 0)'!$A884)</f>
        <v>0</v>
      </c>
      <c r="Q884" s="57">
        <f t="shared" si="72"/>
        <v>200</v>
      </c>
      <c r="R884" s="55"/>
      <c r="S884" s="55">
        <f>SUMIFS('B0.3.XK'!K:K,'B0.3.XK'!A:A,'B0.SUM (tuần 0)'!$A884)</f>
        <v>0</v>
      </c>
      <c r="T884" s="55"/>
      <c r="U884" s="55">
        <f>SUMIFS('B0.5.GT2'!K:K,'B0.5.GT2'!A:A,'B0.SUM (tuần 0)'!$A884)</f>
        <v>200</v>
      </c>
      <c r="V884" s="55">
        <f>SUMIFS('B0.4.OEM'!K:K,'B0.4.OEM'!A:A,'B0.SUM (tuần 0)'!$A884)</f>
        <v>0</v>
      </c>
      <c r="W884" s="55"/>
      <c r="X884" s="55">
        <f>SUMIFS('B0.8.Online'!K:K,'B0.8.Online'!A:A,'B0.SUM (tuần 0)'!$A884)</f>
        <v>0</v>
      </c>
      <c r="Y884" s="58">
        <f t="shared" si="73"/>
        <v>200</v>
      </c>
      <c r="Z884" s="55"/>
      <c r="AA884" s="55">
        <f>SUMIFS('B0.3.XK'!L:L,'B0.3.XK'!A:A,'B0.SUM (tuần 0)'!$A884)</f>
        <v>0</v>
      </c>
      <c r="AB884" s="55"/>
      <c r="AC884" s="55">
        <f>SUMIFS('B0.5.GT2'!L:L,'B0.5.GT2'!A:A,'B0.SUM (tuần 0)'!$A884)</f>
        <v>200</v>
      </c>
      <c r="AD884" s="55">
        <f>SUMIFS('B0.4.OEM'!L:L,'B0.4.OEM'!A:A,'B0.SUM (tuần 0)'!$A884)</f>
        <v>0</v>
      </c>
      <c r="AE884" s="55"/>
      <c r="AF884" s="55">
        <f>SUMIFS('B0.8.Online'!L:L,'B0.8.Online'!A:A,'B0.SUM (tuần 0)'!$A884)</f>
        <v>0</v>
      </c>
      <c r="AG884" s="59">
        <f t="shared" si="74"/>
        <v>500</v>
      </c>
      <c r="AH884" s="60"/>
      <c r="AI884" s="60">
        <f>SUMIFS('B0.3.XK'!M:M,'B0.3.XK'!A:A,'B0.SUM (tuần 0)'!$A884)</f>
        <v>0</v>
      </c>
      <c r="AJ884" s="60"/>
      <c r="AK884" s="60">
        <f>SUMIFS('B0.5.GT2'!M:M,'B0.5.GT2'!A:A,'B0.SUM (tuần 0)'!$A884)</f>
        <v>500</v>
      </c>
      <c r="AL884" s="55">
        <f>SUMIFS('B0.4.OEM'!M:M,'B0.4.OEM'!A:A,'B0.SUM (tuần 0)'!$A884)</f>
        <v>0</v>
      </c>
      <c r="AM884" s="60"/>
      <c r="AN884" s="60"/>
      <c r="AO884" s="61"/>
      <c r="AP884" s="1">
        <f>SUMIFS('B1.SUM (tuần 4)'!$I:$I,'B1.SUM (tuần 4)'!$A:$A,'B0.SUM (tuần 0)'!$A884)</f>
        <v>0</v>
      </c>
      <c r="AQ884" s="62">
        <f t="shared" si="75"/>
        <v>200</v>
      </c>
    </row>
    <row r="885" spans="1:43" ht="13.5" customHeight="1">
      <c r="A885" s="69" t="s">
        <v>1416</v>
      </c>
      <c r="B885" s="72" t="s">
        <v>1417</v>
      </c>
      <c r="C885" s="52"/>
      <c r="D885" s="52" t="s">
        <v>35</v>
      </c>
      <c r="E885" s="71" t="s">
        <v>75</v>
      </c>
      <c r="F885" s="52" t="s">
        <v>14</v>
      </c>
      <c r="G885" s="52" t="s">
        <v>14</v>
      </c>
      <c r="H885" s="52"/>
      <c r="I885" s="56">
        <f t="shared" si="71"/>
        <v>500</v>
      </c>
      <c r="J885" s="55"/>
      <c r="K885" s="55">
        <f>SUMIFS('B0.3.XK'!J:J,'B0.3.XK'!A:A,'B0.SUM (tuần 0)'!$A885)</f>
        <v>0</v>
      </c>
      <c r="L885" s="55"/>
      <c r="M885" s="55">
        <f>SUMIFS('B0.5.GT2'!K:K,'B0.5.GT2'!A:A,'B0.SUM (tuần 0)'!$A885)</f>
        <v>500</v>
      </c>
      <c r="N885" s="55">
        <f>SUMIFS('B0.4.OEM'!J:J,'B0.4.OEM'!A:A,'B0.SUM (tuần 0)'!$A885)</f>
        <v>0</v>
      </c>
      <c r="O885" s="55"/>
      <c r="P885" s="55">
        <f>SUMIFS('B0.8.Online'!J:J,'B0.8.Online'!A:A,'B0.SUM (tuần 0)'!$A885)</f>
        <v>0</v>
      </c>
      <c r="Q885" s="57">
        <f t="shared" si="72"/>
        <v>500</v>
      </c>
      <c r="R885" s="55"/>
      <c r="S885" s="55">
        <f>SUMIFS('B0.3.XK'!K:K,'B0.3.XK'!A:A,'B0.SUM (tuần 0)'!$A885)</f>
        <v>0</v>
      </c>
      <c r="T885" s="55"/>
      <c r="U885" s="55">
        <f>SUMIFS('B0.5.GT2'!K:K,'B0.5.GT2'!A:A,'B0.SUM (tuần 0)'!$A885)</f>
        <v>500</v>
      </c>
      <c r="V885" s="55">
        <f>SUMIFS('B0.4.OEM'!K:K,'B0.4.OEM'!A:A,'B0.SUM (tuần 0)'!$A885)</f>
        <v>0</v>
      </c>
      <c r="W885" s="55"/>
      <c r="X885" s="55">
        <f>SUMIFS('B0.8.Online'!K:K,'B0.8.Online'!A:A,'B0.SUM (tuần 0)'!$A885)</f>
        <v>0</v>
      </c>
      <c r="Y885" s="58">
        <f t="shared" si="73"/>
        <v>500</v>
      </c>
      <c r="Z885" s="55"/>
      <c r="AA885" s="55">
        <f>SUMIFS('B0.3.XK'!L:L,'B0.3.XK'!A:A,'B0.SUM (tuần 0)'!$A885)</f>
        <v>0</v>
      </c>
      <c r="AB885" s="55"/>
      <c r="AC885" s="55">
        <f>SUMIFS('B0.5.GT2'!L:L,'B0.5.GT2'!A:A,'B0.SUM (tuần 0)'!$A885)</f>
        <v>500</v>
      </c>
      <c r="AD885" s="55">
        <f>SUMIFS('B0.4.OEM'!L:L,'B0.4.OEM'!A:A,'B0.SUM (tuần 0)'!$A885)</f>
        <v>0</v>
      </c>
      <c r="AE885" s="55"/>
      <c r="AF885" s="55">
        <f>SUMIFS('B0.8.Online'!L:L,'B0.8.Online'!A:A,'B0.SUM (tuần 0)'!$A885)</f>
        <v>0</v>
      </c>
      <c r="AG885" s="59">
        <f t="shared" si="74"/>
        <v>300</v>
      </c>
      <c r="AH885" s="60"/>
      <c r="AI885" s="60">
        <f>SUMIFS('B0.3.XK'!M:M,'B0.3.XK'!A:A,'B0.SUM (tuần 0)'!$A885)</f>
        <v>0</v>
      </c>
      <c r="AJ885" s="60"/>
      <c r="AK885" s="60">
        <f>SUMIFS('B0.5.GT2'!M:M,'B0.5.GT2'!A:A,'B0.SUM (tuần 0)'!$A885)</f>
        <v>300</v>
      </c>
      <c r="AL885" s="55">
        <f>SUMIFS('B0.4.OEM'!M:M,'B0.4.OEM'!A:A,'B0.SUM (tuần 0)'!$A885)</f>
        <v>0</v>
      </c>
      <c r="AM885" s="60"/>
      <c r="AN885" s="60"/>
      <c r="AO885" s="61"/>
      <c r="AP885" s="1">
        <f>SUMIFS('B1.SUM (tuần 4)'!$I:$I,'B1.SUM (tuần 4)'!$A:$A,'B0.SUM (tuần 0)'!$A885)</f>
        <v>0</v>
      </c>
      <c r="AQ885" s="62">
        <f t="shared" si="75"/>
        <v>500</v>
      </c>
    </row>
    <row r="886" spans="1:43" ht="13.5" customHeight="1">
      <c r="A886" s="69" t="s">
        <v>1418</v>
      </c>
      <c r="B886" s="72" t="s">
        <v>1419</v>
      </c>
      <c r="C886" s="52"/>
      <c r="D886" s="52" t="s">
        <v>35</v>
      </c>
      <c r="E886" s="71" t="s">
        <v>75</v>
      </c>
      <c r="F886" s="52" t="s">
        <v>14</v>
      </c>
      <c r="G886" s="52" t="s">
        <v>14</v>
      </c>
      <c r="H886" s="52"/>
      <c r="I886" s="56">
        <f t="shared" si="71"/>
        <v>200</v>
      </c>
      <c r="J886" s="55"/>
      <c r="K886" s="55">
        <f>SUMIFS('B0.3.XK'!J:J,'B0.3.XK'!A:A,'B0.SUM (tuần 0)'!$A886)</f>
        <v>0</v>
      </c>
      <c r="L886" s="55"/>
      <c r="M886" s="55">
        <f>SUMIFS('B0.5.GT2'!K:K,'B0.5.GT2'!A:A,'B0.SUM (tuần 0)'!$A886)</f>
        <v>200</v>
      </c>
      <c r="N886" s="55">
        <f>SUMIFS('B0.4.OEM'!J:J,'B0.4.OEM'!A:A,'B0.SUM (tuần 0)'!$A886)</f>
        <v>0</v>
      </c>
      <c r="O886" s="55"/>
      <c r="P886" s="55">
        <f>SUMIFS('B0.8.Online'!J:J,'B0.8.Online'!A:A,'B0.SUM (tuần 0)'!$A886)</f>
        <v>0</v>
      </c>
      <c r="Q886" s="57">
        <f t="shared" si="72"/>
        <v>200</v>
      </c>
      <c r="R886" s="55"/>
      <c r="S886" s="55">
        <f>SUMIFS('B0.3.XK'!K:K,'B0.3.XK'!A:A,'B0.SUM (tuần 0)'!$A886)</f>
        <v>0</v>
      </c>
      <c r="T886" s="55"/>
      <c r="U886" s="55">
        <f>SUMIFS('B0.5.GT2'!K:K,'B0.5.GT2'!A:A,'B0.SUM (tuần 0)'!$A886)</f>
        <v>200</v>
      </c>
      <c r="V886" s="55">
        <f>SUMIFS('B0.4.OEM'!K:K,'B0.4.OEM'!A:A,'B0.SUM (tuần 0)'!$A886)</f>
        <v>0</v>
      </c>
      <c r="W886" s="55"/>
      <c r="X886" s="55">
        <f>SUMIFS('B0.8.Online'!K:K,'B0.8.Online'!A:A,'B0.SUM (tuần 0)'!$A886)</f>
        <v>0</v>
      </c>
      <c r="Y886" s="58">
        <f t="shared" si="73"/>
        <v>200</v>
      </c>
      <c r="Z886" s="55"/>
      <c r="AA886" s="55">
        <f>SUMIFS('B0.3.XK'!L:L,'B0.3.XK'!A:A,'B0.SUM (tuần 0)'!$A886)</f>
        <v>0</v>
      </c>
      <c r="AB886" s="55"/>
      <c r="AC886" s="55">
        <f>SUMIFS('B0.5.GT2'!L:L,'B0.5.GT2'!A:A,'B0.SUM (tuần 0)'!$A886)</f>
        <v>200</v>
      </c>
      <c r="AD886" s="55">
        <f>SUMIFS('B0.4.OEM'!L:L,'B0.4.OEM'!A:A,'B0.SUM (tuần 0)'!$A886)</f>
        <v>0</v>
      </c>
      <c r="AE886" s="55"/>
      <c r="AF886" s="55">
        <f>SUMIFS('B0.8.Online'!L:L,'B0.8.Online'!A:A,'B0.SUM (tuần 0)'!$A886)</f>
        <v>0</v>
      </c>
      <c r="AG886" s="59">
        <f t="shared" si="74"/>
        <v>500</v>
      </c>
      <c r="AH886" s="60"/>
      <c r="AI886" s="60">
        <f>SUMIFS('B0.3.XK'!M:M,'B0.3.XK'!A:A,'B0.SUM (tuần 0)'!$A886)</f>
        <v>0</v>
      </c>
      <c r="AJ886" s="60"/>
      <c r="AK886" s="60">
        <f>SUMIFS('B0.5.GT2'!M:M,'B0.5.GT2'!A:A,'B0.SUM (tuần 0)'!$A886)</f>
        <v>500</v>
      </c>
      <c r="AL886" s="55">
        <f>SUMIFS('B0.4.OEM'!M:M,'B0.4.OEM'!A:A,'B0.SUM (tuần 0)'!$A886)</f>
        <v>0</v>
      </c>
      <c r="AM886" s="60"/>
      <c r="AN886" s="60"/>
      <c r="AO886" s="61"/>
      <c r="AP886" s="1">
        <f>SUMIFS('B1.SUM (tuần 4)'!$I:$I,'B1.SUM (tuần 4)'!$A:$A,'B0.SUM (tuần 0)'!$A886)</f>
        <v>0</v>
      </c>
      <c r="AQ886" s="62">
        <f t="shared" si="75"/>
        <v>200</v>
      </c>
    </row>
    <row r="887" spans="1:43" ht="13.5" customHeight="1">
      <c r="A887" s="68">
        <v>1001040709</v>
      </c>
      <c r="B887" s="52" t="s">
        <v>1420</v>
      </c>
      <c r="C887" s="52"/>
      <c r="D887" s="52" t="s">
        <v>35</v>
      </c>
      <c r="E887" s="52"/>
      <c r="F887" s="52" t="s">
        <v>32</v>
      </c>
      <c r="G887" s="71" t="s">
        <v>1421</v>
      </c>
      <c r="H887" s="52"/>
      <c r="I887" s="56">
        <f t="shared" si="71"/>
        <v>300</v>
      </c>
      <c r="J887" s="55"/>
      <c r="K887" s="55">
        <f>SUMIFS('B0.3.XK'!J:J,'B0.3.XK'!A:A,'B0.SUM (tuần 0)'!$A887)</f>
        <v>0</v>
      </c>
      <c r="L887" s="55"/>
      <c r="M887" s="55">
        <f>SUMIFS('B0.5.GT2'!K:K,'B0.5.GT2'!A:A,'B0.SUM (tuần 0)'!$A887)</f>
        <v>0</v>
      </c>
      <c r="N887" s="55">
        <f>SUMIFS('B0.4.OEM'!J:J,'B0.4.OEM'!A:A,'B0.SUM (tuần 0)'!$A887)</f>
        <v>0</v>
      </c>
      <c r="O887" s="55"/>
      <c r="P887" s="55">
        <f>SUMIFS('B0.8.Online'!J:J,'B0.8.Online'!A:A,'B0.SUM (tuần 0)'!$A887)</f>
        <v>300</v>
      </c>
      <c r="Q887" s="57">
        <f t="shared" si="72"/>
        <v>180</v>
      </c>
      <c r="R887" s="55"/>
      <c r="S887" s="55">
        <f>SUMIFS('B0.3.XK'!K:K,'B0.3.XK'!A:A,'B0.SUM (tuần 0)'!$A887)</f>
        <v>0</v>
      </c>
      <c r="T887" s="55"/>
      <c r="U887" s="55">
        <f>SUMIFS('B0.5.GT2'!K:K,'B0.5.GT2'!A:A,'B0.SUM (tuần 0)'!$A887)</f>
        <v>0</v>
      </c>
      <c r="V887" s="55">
        <f>SUMIFS('B0.4.OEM'!K:K,'B0.4.OEM'!A:A,'B0.SUM (tuần 0)'!$A887)</f>
        <v>0</v>
      </c>
      <c r="W887" s="55"/>
      <c r="X887" s="55">
        <f>SUMIFS('B0.8.Online'!K:K,'B0.8.Online'!A:A,'B0.SUM (tuần 0)'!$A887)</f>
        <v>180</v>
      </c>
      <c r="Y887" s="58">
        <f t="shared" si="73"/>
        <v>220</v>
      </c>
      <c r="Z887" s="55"/>
      <c r="AA887" s="55">
        <f>SUMIFS('B0.3.XK'!L:L,'B0.3.XK'!A:A,'B0.SUM (tuần 0)'!$A887)</f>
        <v>0</v>
      </c>
      <c r="AB887" s="55"/>
      <c r="AC887" s="55">
        <f>SUMIFS('B0.5.GT2'!L:L,'B0.5.GT2'!A:A,'B0.SUM (tuần 0)'!$A887)</f>
        <v>0</v>
      </c>
      <c r="AD887" s="55">
        <f>SUMIFS('B0.4.OEM'!L:L,'B0.4.OEM'!A:A,'B0.SUM (tuần 0)'!$A887)</f>
        <v>0</v>
      </c>
      <c r="AE887" s="55"/>
      <c r="AF887" s="55">
        <f>SUMIFS('B0.8.Online'!L:L,'B0.8.Online'!A:A,'B0.SUM (tuần 0)'!$A887)</f>
        <v>220</v>
      </c>
      <c r="AG887" s="59">
        <f t="shared" si="74"/>
        <v>0</v>
      </c>
      <c r="AH887" s="60"/>
      <c r="AI887" s="60">
        <f>SUMIFS('B0.3.XK'!M:M,'B0.3.XK'!A:A,'B0.SUM (tuần 0)'!$A887)</f>
        <v>0</v>
      </c>
      <c r="AJ887" s="60"/>
      <c r="AK887" s="60">
        <f>SUMIFS('B0.5.GT2'!M:M,'B0.5.GT2'!A:A,'B0.SUM (tuần 0)'!$A887)</f>
        <v>0</v>
      </c>
      <c r="AL887" s="55">
        <f>SUMIFS('B0.4.OEM'!M:M,'B0.4.OEM'!A:A,'B0.SUM (tuần 0)'!$A887)</f>
        <v>0</v>
      </c>
      <c r="AM887" s="60"/>
      <c r="AN887" s="60"/>
      <c r="AO887" s="61"/>
      <c r="AP887" s="1">
        <f>SUMIFS('B1.SUM (tuần 4)'!$I:$I,'B1.SUM (tuần 4)'!$A:$A,'B0.SUM (tuần 0)'!$A887)</f>
        <v>0</v>
      </c>
      <c r="AQ887" s="62">
        <f t="shared" si="75"/>
        <v>300</v>
      </c>
    </row>
    <row r="888" spans="1:43" ht="13.5" customHeight="1">
      <c r="A888" s="68">
        <v>1001040710</v>
      </c>
      <c r="B888" s="52" t="s">
        <v>1422</v>
      </c>
      <c r="C888" s="52"/>
      <c r="D888" s="52" t="s">
        <v>35</v>
      </c>
      <c r="E888" s="52"/>
      <c r="F888" s="52" t="s">
        <v>32</v>
      </c>
      <c r="G888" s="71" t="s">
        <v>1421</v>
      </c>
      <c r="H888" s="52"/>
      <c r="I888" s="56">
        <f t="shared" si="71"/>
        <v>250</v>
      </c>
      <c r="J888" s="55"/>
      <c r="K888" s="55">
        <f>SUMIFS('B0.3.XK'!J:J,'B0.3.XK'!A:A,'B0.SUM (tuần 0)'!$A888)</f>
        <v>0</v>
      </c>
      <c r="L888" s="55"/>
      <c r="M888" s="55">
        <f>SUMIFS('B0.5.GT2'!K:K,'B0.5.GT2'!A:A,'B0.SUM (tuần 0)'!$A888)</f>
        <v>0</v>
      </c>
      <c r="N888" s="55">
        <f>SUMIFS('B0.4.OEM'!J:J,'B0.4.OEM'!A:A,'B0.SUM (tuần 0)'!$A888)</f>
        <v>0</v>
      </c>
      <c r="O888" s="55"/>
      <c r="P888" s="55">
        <f>SUMIFS('B0.8.Online'!J:J,'B0.8.Online'!A:A,'B0.SUM (tuần 0)'!$A888)</f>
        <v>250</v>
      </c>
      <c r="Q888" s="57">
        <f t="shared" si="72"/>
        <v>150</v>
      </c>
      <c r="R888" s="55"/>
      <c r="S888" s="55">
        <f>SUMIFS('B0.3.XK'!K:K,'B0.3.XK'!A:A,'B0.SUM (tuần 0)'!$A888)</f>
        <v>0</v>
      </c>
      <c r="T888" s="55"/>
      <c r="U888" s="55">
        <f>SUMIFS('B0.5.GT2'!K:K,'B0.5.GT2'!A:A,'B0.SUM (tuần 0)'!$A888)</f>
        <v>0</v>
      </c>
      <c r="V888" s="55">
        <f>SUMIFS('B0.4.OEM'!K:K,'B0.4.OEM'!A:A,'B0.SUM (tuần 0)'!$A888)</f>
        <v>0</v>
      </c>
      <c r="W888" s="55"/>
      <c r="X888" s="55">
        <f>SUMIFS('B0.8.Online'!K:K,'B0.8.Online'!A:A,'B0.SUM (tuần 0)'!$A888)</f>
        <v>150</v>
      </c>
      <c r="Y888" s="58">
        <f t="shared" si="73"/>
        <v>150</v>
      </c>
      <c r="Z888" s="55"/>
      <c r="AA888" s="55">
        <f>SUMIFS('B0.3.XK'!L:L,'B0.3.XK'!A:A,'B0.SUM (tuần 0)'!$A888)</f>
        <v>0</v>
      </c>
      <c r="AB888" s="55"/>
      <c r="AC888" s="55">
        <f>SUMIFS('B0.5.GT2'!L:L,'B0.5.GT2'!A:A,'B0.SUM (tuần 0)'!$A888)</f>
        <v>0</v>
      </c>
      <c r="AD888" s="55">
        <f>SUMIFS('B0.4.OEM'!L:L,'B0.4.OEM'!A:A,'B0.SUM (tuần 0)'!$A888)</f>
        <v>0</v>
      </c>
      <c r="AE888" s="55"/>
      <c r="AF888" s="55">
        <f>SUMIFS('B0.8.Online'!L:L,'B0.8.Online'!A:A,'B0.SUM (tuần 0)'!$A888)</f>
        <v>150</v>
      </c>
      <c r="AG888" s="59">
        <f t="shared" si="74"/>
        <v>0</v>
      </c>
      <c r="AH888" s="60"/>
      <c r="AI888" s="60">
        <f>SUMIFS('B0.3.XK'!M:M,'B0.3.XK'!A:A,'B0.SUM (tuần 0)'!$A888)</f>
        <v>0</v>
      </c>
      <c r="AJ888" s="60"/>
      <c r="AK888" s="60">
        <f>SUMIFS('B0.5.GT2'!M:M,'B0.5.GT2'!A:A,'B0.SUM (tuần 0)'!$A888)</f>
        <v>0</v>
      </c>
      <c r="AL888" s="55">
        <f>SUMIFS('B0.4.OEM'!M:M,'B0.4.OEM'!A:A,'B0.SUM (tuần 0)'!$A888)</f>
        <v>0</v>
      </c>
      <c r="AM888" s="60"/>
      <c r="AN888" s="60"/>
      <c r="AO888" s="61"/>
      <c r="AP888" s="1">
        <f>SUMIFS('B1.SUM (tuần 4)'!$I:$I,'B1.SUM (tuần 4)'!$A:$A,'B0.SUM (tuần 0)'!$A888)</f>
        <v>0</v>
      </c>
      <c r="AQ888" s="62">
        <f t="shared" si="75"/>
        <v>250</v>
      </c>
    </row>
    <row r="889" spans="1:43" ht="13.5" customHeight="1">
      <c r="A889" s="68">
        <v>1004010074</v>
      </c>
      <c r="B889" s="52" t="s">
        <v>1423</v>
      </c>
      <c r="C889" s="52"/>
      <c r="D889" s="52" t="s">
        <v>35</v>
      </c>
      <c r="E889" s="52"/>
      <c r="F889" s="52" t="s">
        <v>32</v>
      </c>
      <c r="G889" s="71" t="s">
        <v>1421</v>
      </c>
      <c r="H889" s="52"/>
      <c r="I889" s="56">
        <f t="shared" si="71"/>
        <v>125</v>
      </c>
      <c r="J889" s="55"/>
      <c r="K889" s="55">
        <f>SUMIFS('B0.3.XK'!J:J,'B0.3.XK'!A:A,'B0.SUM (tuần 0)'!$A889)</f>
        <v>0</v>
      </c>
      <c r="L889" s="55"/>
      <c r="M889" s="55">
        <f>SUMIFS('B0.5.GT2'!K:K,'B0.5.GT2'!A:A,'B0.SUM (tuần 0)'!$A889)</f>
        <v>0</v>
      </c>
      <c r="N889" s="55">
        <f>SUMIFS('B0.4.OEM'!J:J,'B0.4.OEM'!A:A,'B0.SUM (tuần 0)'!$A889)</f>
        <v>0</v>
      </c>
      <c r="O889" s="55"/>
      <c r="P889" s="55">
        <f>SUMIFS('B0.8.Online'!J:J,'B0.8.Online'!A:A,'B0.SUM (tuần 0)'!$A889)</f>
        <v>125</v>
      </c>
      <c r="Q889" s="57">
        <f t="shared" si="72"/>
        <v>100</v>
      </c>
      <c r="R889" s="55"/>
      <c r="S889" s="55">
        <f>SUMIFS('B0.3.XK'!K:K,'B0.3.XK'!A:A,'B0.SUM (tuần 0)'!$A889)</f>
        <v>0</v>
      </c>
      <c r="T889" s="55"/>
      <c r="U889" s="55">
        <f>SUMIFS('B0.5.GT2'!K:K,'B0.5.GT2'!A:A,'B0.SUM (tuần 0)'!$A889)</f>
        <v>0</v>
      </c>
      <c r="V889" s="55">
        <f>SUMIFS('B0.4.OEM'!K:K,'B0.4.OEM'!A:A,'B0.SUM (tuần 0)'!$A889)</f>
        <v>0</v>
      </c>
      <c r="W889" s="55"/>
      <c r="X889" s="55">
        <f>SUMIFS('B0.8.Online'!K:K,'B0.8.Online'!A:A,'B0.SUM (tuần 0)'!$A889)</f>
        <v>100</v>
      </c>
      <c r="Y889" s="58">
        <f t="shared" si="73"/>
        <v>100</v>
      </c>
      <c r="Z889" s="55"/>
      <c r="AA889" s="55">
        <f>SUMIFS('B0.3.XK'!L:L,'B0.3.XK'!A:A,'B0.SUM (tuần 0)'!$A889)</f>
        <v>0</v>
      </c>
      <c r="AB889" s="55"/>
      <c r="AC889" s="55">
        <f>SUMIFS('B0.5.GT2'!L:L,'B0.5.GT2'!A:A,'B0.SUM (tuần 0)'!$A889)</f>
        <v>0</v>
      </c>
      <c r="AD889" s="55">
        <f>SUMIFS('B0.4.OEM'!L:L,'B0.4.OEM'!A:A,'B0.SUM (tuần 0)'!$A889)</f>
        <v>0</v>
      </c>
      <c r="AE889" s="55"/>
      <c r="AF889" s="55">
        <f>SUMIFS('B0.8.Online'!L:L,'B0.8.Online'!A:A,'B0.SUM (tuần 0)'!$A889)</f>
        <v>100</v>
      </c>
      <c r="AG889" s="59">
        <f t="shared" si="74"/>
        <v>0</v>
      </c>
      <c r="AH889" s="60"/>
      <c r="AI889" s="60">
        <f>SUMIFS('B0.3.XK'!M:M,'B0.3.XK'!A:A,'B0.SUM (tuần 0)'!$A889)</f>
        <v>0</v>
      </c>
      <c r="AJ889" s="60"/>
      <c r="AK889" s="60">
        <f>SUMIFS('B0.5.GT2'!M:M,'B0.5.GT2'!A:A,'B0.SUM (tuần 0)'!$A889)</f>
        <v>0</v>
      </c>
      <c r="AL889" s="55">
        <f>SUMIFS('B0.4.OEM'!M:M,'B0.4.OEM'!A:A,'B0.SUM (tuần 0)'!$A889)</f>
        <v>0</v>
      </c>
      <c r="AM889" s="60"/>
      <c r="AN889" s="60"/>
      <c r="AO889" s="61"/>
      <c r="AP889" s="1">
        <f>SUMIFS('B1.SUM (tuần 4)'!$I:$I,'B1.SUM (tuần 4)'!$A:$A,'B0.SUM (tuần 0)'!$A889)</f>
        <v>0</v>
      </c>
      <c r="AQ889" s="62">
        <f t="shared" si="75"/>
        <v>125</v>
      </c>
    </row>
    <row r="890" spans="1:43" ht="13.5" customHeight="1">
      <c r="A890" s="68">
        <v>1001040708</v>
      </c>
      <c r="B890" s="52" t="s">
        <v>1424</v>
      </c>
      <c r="C890" s="52"/>
      <c r="D890" s="52" t="s">
        <v>35</v>
      </c>
      <c r="E890" s="52"/>
      <c r="F890" s="52" t="s">
        <v>32</v>
      </c>
      <c r="G890" s="71" t="s">
        <v>1421</v>
      </c>
      <c r="H890" s="52"/>
      <c r="I890" s="56">
        <f t="shared" si="71"/>
        <v>30</v>
      </c>
      <c r="J890" s="55"/>
      <c r="K890" s="55">
        <f>SUMIFS('B0.3.XK'!J:J,'B0.3.XK'!A:A,'B0.SUM (tuần 0)'!$A890)</f>
        <v>0</v>
      </c>
      <c r="L890" s="55"/>
      <c r="M890" s="55">
        <f>SUMIFS('B0.5.GT2'!K:K,'B0.5.GT2'!A:A,'B0.SUM (tuần 0)'!$A890)</f>
        <v>0</v>
      </c>
      <c r="N890" s="55">
        <f>SUMIFS('B0.4.OEM'!J:J,'B0.4.OEM'!A:A,'B0.SUM (tuần 0)'!$A890)</f>
        <v>0</v>
      </c>
      <c r="O890" s="55"/>
      <c r="P890" s="55">
        <f>SUMIFS('B0.8.Online'!J:J,'B0.8.Online'!A:A,'B0.SUM (tuần 0)'!$A890)</f>
        <v>30</v>
      </c>
      <c r="Q890" s="57">
        <f t="shared" si="72"/>
        <v>20</v>
      </c>
      <c r="R890" s="55"/>
      <c r="S890" s="55">
        <f>SUMIFS('B0.3.XK'!K:K,'B0.3.XK'!A:A,'B0.SUM (tuần 0)'!$A890)</f>
        <v>0</v>
      </c>
      <c r="T890" s="55"/>
      <c r="U890" s="55">
        <f>SUMIFS('B0.5.GT2'!K:K,'B0.5.GT2'!A:A,'B0.SUM (tuần 0)'!$A890)</f>
        <v>0</v>
      </c>
      <c r="V890" s="55">
        <f>SUMIFS('B0.4.OEM'!K:K,'B0.4.OEM'!A:A,'B0.SUM (tuần 0)'!$A890)</f>
        <v>0</v>
      </c>
      <c r="W890" s="55"/>
      <c r="X890" s="55">
        <f>SUMIFS('B0.8.Online'!K:K,'B0.8.Online'!A:A,'B0.SUM (tuần 0)'!$A890)</f>
        <v>20</v>
      </c>
      <c r="Y890" s="58">
        <f t="shared" si="73"/>
        <v>20</v>
      </c>
      <c r="Z890" s="55"/>
      <c r="AA890" s="55">
        <f>SUMIFS('B0.3.XK'!L:L,'B0.3.XK'!A:A,'B0.SUM (tuần 0)'!$A890)</f>
        <v>0</v>
      </c>
      <c r="AB890" s="55"/>
      <c r="AC890" s="55">
        <f>SUMIFS('B0.5.GT2'!L:L,'B0.5.GT2'!A:A,'B0.SUM (tuần 0)'!$A890)</f>
        <v>0</v>
      </c>
      <c r="AD890" s="55">
        <f>SUMIFS('B0.4.OEM'!L:L,'B0.4.OEM'!A:A,'B0.SUM (tuần 0)'!$A890)</f>
        <v>0</v>
      </c>
      <c r="AE890" s="55"/>
      <c r="AF890" s="55">
        <f>SUMIFS('B0.8.Online'!L:L,'B0.8.Online'!A:A,'B0.SUM (tuần 0)'!$A890)</f>
        <v>20</v>
      </c>
      <c r="AG890" s="59">
        <f t="shared" si="74"/>
        <v>0</v>
      </c>
      <c r="AH890" s="60"/>
      <c r="AI890" s="60">
        <f>SUMIFS('B0.3.XK'!M:M,'B0.3.XK'!A:A,'B0.SUM (tuần 0)'!$A890)</f>
        <v>0</v>
      </c>
      <c r="AJ890" s="60"/>
      <c r="AK890" s="60">
        <f>SUMIFS('B0.5.GT2'!M:M,'B0.5.GT2'!A:A,'B0.SUM (tuần 0)'!$A890)</f>
        <v>0</v>
      </c>
      <c r="AL890" s="55">
        <f>SUMIFS('B0.4.OEM'!M:M,'B0.4.OEM'!A:A,'B0.SUM (tuần 0)'!$A890)</f>
        <v>0</v>
      </c>
      <c r="AM890" s="60"/>
      <c r="AN890" s="60"/>
      <c r="AO890" s="61"/>
      <c r="AP890" s="1">
        <f>SUMIFS('B1.SUM (tuần 4)'!$I:$I,'B1.SUM (tuần 4)'!$A:$A,'B0.SUM (tuần 0)'!$A890)</f>
        <v>0</v>
      </c>
      <c r="AQ890" s="62">
        <f t="shared" si="75"/>
        <v>30</v>
      </c>
    </row>
    <row r="891" spans="1:43" ht="13.5" customHeight="1">
      <c r="A891" s="68">
        <v>1001040797</v>
      </c>
      <c r="B891" s="52" t="s">
        <v>1425</v>
      </c>
      <c r="C891" s="52"/>
      <c r="D891" s="52" t="s">
        <v>35</v>
      </c>
      <c r="E891" s="52"/>
      <c r="F891" s="52" t="s">
        <v>32</v>
      </c>
      <c r="G891" s="71" t="s">
        <v>1421</v>
      </c>
      <c r="H891" s="52"/>
      <c r="I891" s="56">
        <f t="shared" si="71"/>
        <v>100</v>
      </c>
      <c r="J891" s="55"/>
      <c r="K891" s="55">
        <f>SUMIFS('B0.3.XK'!J:J,'B0.3.XK'!A:A,'B0.SUM (tuần 0)'!$A891)</f>
        <v>0</v>
      </c>
      <c r="L891" s="55"/>
      <c r="M891" s="55">
        <f>SUMIFS('B0.5.GT2'!K:K,'B0.5.GT2'!A:A,'B0.SUM (tuần 0)'!$A891)</f>
        <v>0</v>
      </c>
      <c r="N891" s="55">
        <f>SUMIFS('B0.4.OEM'!J:J,'B0.4.OEM'!A:A,'B0.SUM (tuần 0)'!$A891)</f>
        <v>0</v>
      </c>
      <c r="O891" s="55"/>
      <c r="P891" s="55">
        <f>SUMIFS('B0.8.Online'!J:J,'B0.8.Online'!A:A,'B0.SUM (tuần 0)'!$A891)</f>
        <v>100</v>
      </c>
      <c r="Q891" s="57">
        <f t="shared" si="72"/>
        <v>100</v>
      </c>
      <c r="R891" s="55"/>
      <c r="S891" s="55">
        <f>SUMIFS('B0.3.XK'!K:K,'B0.3.XK'!A:A,'B0.SUM (tuần 0)'!$A891)</f>
        <v>0</v>
      </c>
      <c r="T891" s="55"/>
      <c r="U891" s="55">
        <f>SUMIFS('B0.5.GT2'!K:K,'B0.5.GT2'!A:A,'B0.SUM (tuần 0)'!$A891)</f>
        <v>0</v>
      </c>
      <c r="V891" s="55">
        <f>SUMIFS('B0.4.OEM'!K:K,'B0.4.OEM'!A:A,'B0.SUM (tuần 0)'!$A891)</f>
        <v>0</v>
      </c>
      <c r="W891" s="55"/>
      <c r="X891" s="55">
        <f>SUMIFS('B0.8.Online'!K:K,'B0.8.Online'!A:A,'B0.SUM (tuần 0)'!$A891)</f>
        <v>100</v>
      </c>
      <c r="Y891" s="58">
        <f t="shared" si="73"/>
        <v>120</v>
      </c>
      <c r="Z891" s="55"/>
      <c r="AA891" s="55">
        <f>SUMIFS('B0.3.XK'!L:L,'B0.3.XK'!A:A,'B0.SUM (tuần 0)'!$A891)</f>
        <v>0</v>
      </c>
      <c r="AB891" s="55"/>
      <c r="AC891" s="55">
        <f>SUMIFS('B0.5.GT2'!L:L,'B0.5.GT2'!A:A,'B0.SUM (tuần 0)'!$A891)</f>
        <v>0</v>
      </c>
      <c r="AD891" s="55">
        <f>SUMIFS('B0.4.OEM'!L:L,'B0.4.OEM'!A:A,'B0.SUM (tuần 0)'!$A891)</f>
        <v>0</v>
      </c>
      <c r="AE891" s="55"/>
      <c r="AF891" s="55">
        <f>SUMIFS('B0.8.Online'!L:L,'B0.8.Online'!A:A,'B0.SUM (tuần 0)'!$A891)</f>
        <v>120</v>
      </c>
      <c r="AG891" s="59">
        <f t="shared" si="74"/>
        <v>0</v>
      </c>
      <c r="AH891" s="60"/>
      <c r="AI891" s="60">
        <f>SUMIFS('B0.3.XK'!M:M,'B0.3.XK'!A:A,'B0.SUM (tuần 0)'!$A891)</f>
        <v>0</v>
      </c>
      <c r="AJ891" s="60"/>
      <c r="AK891" s="60">
        <f>SUMIFS('B0.5.GT2'!M:M,'B0.5.GT2'!A:A,'B0.SUM (tuần 0)'!$A891)</f>
        <v>0</v>
      </c>
      <c r="AL891" s="55">
        <f>SUMIFS('B0.4.OEM'!M:M,'B0.4.OEM'!A:A,'B0.SUM (tuần 0)'!$A891)</f>
        <v>0</v>
      </c>
      <c r="AM891" s="60"/>
      <c r="AN891" s="60"/>
      <c r="AO891" s="61"/>
      <c r="AP891" s="1">
        <f>SUMIFS('B1.SUM (tuần 4)'!$I:$I,'B1.SUM (tuần 4)'!$A:$A,'B0.SUM (tuần 0)'!$A891)</f>
        <v>0</v>
      </c>
      <c r="AQ891" s="62">
        <f t="shared" si="75"/>
        <v>100</v>
      </c>
    </row>
    <row r="892" spans="1:43" ht="13.5" customHeight="1">
      <c r="A892" s="68">
        <v>1001040792</v>
      </c>
      <c r="B892" s="52" t="s">
        <v>1426</v>
      </c>
      <c r="C892" s="52"/>
      <c r="D892" s="52" t="s">
        <v>35</v>
      </c>
      <c r="E892" s="52"/>
      <c r="F892" s="52" t="s">
        <v>32</v>
      </c>
      <c r="G892" s="71" t="s">
        <v>1421</v>
      </c>
      <c r="H892" s="52"/>
      <c r="I892" s="56">
        <f t="shared" si="71"/>
        <v>650</v>
      </c>
      <c r="J892" s="55"/>
      <c r="K892" s="55">
        <f>SUMIFS('B0.3.XK'!J:J,'B0.3.XK'!A:A,'B0.SUM (tuần 0)'!$A892)</f>
        <v>0</v>
      </c>
      <c r="L892" s="55"/>
      <c r="M892" s="55">
        <f>SUMIFS('B0.5.GT2'!K:K,'B0.5.GT2'!A:A,'B0.SUM (tuần 0)'!$A892)</f>
        <v>0</v>
      </c>
      <c r="N892" s="55">
        <f>SUMIFS('B0.4.OEM'!J:J,'B0.4.OEM'!A:A,'B0.SUM (tuần 0)'!$A892)</f>
        <v>0</v>
      </c>
      <c r="O892" s="55"/>
      <c r="P892" s="55">
        <f>SUMIFS('B0.8.Online'!J:J,'B0.8.Online'!A:A,'B0.SUM (tuần 0)'!$A892)</f>
        <v>650</v>
      </c>
      <c r="Q892" s="57">
        <f t="shared" si="72"/>
        <v>600</v>
      </c>
      <c r="R892" s="55"/>
      <c r="S892" s="55">
        <f>SUMIFS('B0.3.XK'!K:K,'B0.3.XK'!A:A,'B0.SUM (tuần 0)'!$A892)</f>
        <v>0</v>
      </c>
      <c r="T892" s="55"/>
      <c r="U892" s="55">
        <f>SUMIFS('B0.5.GT2'!K:K,'B0.5.GT2'!A:A,'B0.SUM (tuần 0)'!$A892)</f>
        <v>0</v>
      </c>
      <c r="V892" s="55">
        <f>SUMIFS('B0.4.OEM'!K:K,'B0.4.OEM'!A:A,'B0.SUM (tuần 0)'!$A892)</f>
        <v>0</v>
      </c>
      <c r="W892" s="55"/>
      <c r="X892" s="55">
        <f>SUMIFS('B0.8.Online'!K:K,'B0.8.Online'!A:A,'B0.SUM (tuần 0)'!$A892)</f>
        <v>600</v>
      </c>
      <c r="Y892" s="58">
        <f t="shared" si="73"/>
        <v>550</v>
      </c>
      <c r="Z892" s="55"/>
      <c r="AA892" s="55">
        <f>SUMIFS('B0.3.XK'!L:L,'B0.3.XK'!A:A,'B0.SUM (tuần 0)'!$A892)</f>
        <v>0</v>
      </c>
      <c r="AB892" s="55"/>
      <c r="AC892" s="55">
        <f>SUMIFS('B0.5.GT2'!L:L,'B0.5.GT2'!A:A,'B0.SUM (tuần 0)'!$A892)</f>
        <v>0</v>
      </c>
      <c r="AD892" s="55">
        <f>SUMIFS('B0.4.OEM'!L:L,'B0.4.OEM'!A:A,'B0.SUM (tuần 0)'!$A892)</f>
        <v>0</v>
      </c>
      <c r="AE892" s="55"/>
      <c r="AF892" s="55">
        <f>SUMIFS('B0.8.Online'!L:L,'B0.8.Online'!A:A,'B0.SUM (tuần 0)'!$A892)</f>
        <v>550</v>
      </c>
      <c r="AG892" s="59">
        <f t="shared" si="74"/>
        <v>0</v>
      </c>
      <c r="AH892" s="60"/>
      <c r="AI892" s="60">
        <f>SUMIFS('B0.3.XK'!M:M,'B0.3.XK'!A:A,'B0.SUM (tuần 0)'!$A892)</f>
        <v>0</v>
      </c>
      <c r="AJ892" s="60"/>
      <c r="AK892" s="60">
        <f>SUMIFS('B0.5.GT2'!M:M,'B0.5.GT2'!A:A,'B0.SUM (tuần 0)'!$A892)</f>
        <v>0</v>
      </c>
      <c r="AL892" s="55">
        <f>SUMIFS('B0.4.OEM'!M:M,'B0.4.OEM'!A:A,'B0.SUM (tuần 0)'!$A892)</f>
        <v>0</v>
      </c>
      <c r="AM892" s="60"/>
      <c r="AN892" s="60"/>
      <c r="AO892" s="61"/>
      <c r="AP892" s="1">
        <f>SUMIFS('B1.SUM (tuần 4)'!$I:$I,'B1.SUM (tuần 4)'!$A:$A,'B0.SUM (tuần 0)'!$A892)</f>
        <v>0</v>
      </c>
      <c r="AQ892" s="62">
        <f t="shared" si="75"/>
        <v>650</v>
      </c>
    </row>
    <row r="893" spans="1:43" ht="13.5" customHeight="1">
      <c r="A893" s="68">
        <v>1001040791</v>
      </c>
      <c r="B893" s="52" t="s">
        <v>1427</v>
      </c>
      <c r="C893" s="52"/>
      <c r="D893" s="52" t="s">
        <v>35</v>
      </c>
      <c r="E893" s="52"/>
      <c r="F893" s="52" t="s">
        <v>32</v>
      </c>
      <c r="G893" s="71" t="s">
        <v>1421</v>
      </c>
      <c r="H893" s="52"/>
      <c r="I893" s="56">
        <f t="shared" si="71"/>
        <v>200</v>
      </c>
      <c r="J893" s="55"/>
      <c r="K893" s="55">
        <f>SUMIFS('B0.3.XK'!J:J,'B0.3.XK'!A:A,'B0.SUM (tuần 0)'!$A893)</f>
        <v>0</v>
      </c>
      <c r="L893" s="55"/>
      <c r="M893" s="55">
        <f>SUMIFS('B0.5.GT2'!K:K,'B0.5.GT2'!A:A,'B0.SUM (tuần 0)'!$A893)</f>
        <v>0</v>
      </c>
      <c r="N893" s="55">
        <f>SUMIFS('B0.4.OEM'!J:J,'B0.4.OEM'!A:A,'B0.SUM (tuần 0)'!$A893)</f>
        <v>0</v>
      </c>
      <c r="O893" s="55"/>
      <c r="P893" s="55">
        <f>SUMIFS('B0.8.Online'!J:J,'B0.8.Online'!A:A,'B0.SUM (tuần 0)'!$A893)</f>
        <v>200</v>
      </c>
      <c r="Q893" s="57">
        <f t="shared" si="72"/>
        <v>200</v>
      </c>
      <c r="R893" s="55"/>
      <c r="S893" s="55">
        <f>SUMIFS('B0.3.XK'!K:K,'B0.3.XK'!A:A,'B0.SUM (tuần 0)'!$A893)</f>
        <v>0</v>
      </c>
      <c r="T893" s="55"/>
      <c r="U893" s="55">
        <f>SUMIFS('B0.5.GT2'!K:K,'B0.5.GT2'!A:A,'B0.SUM (tuần 0)'!$A893)</f>
        <v>0</v>
      </c>
      <c r="V893" s="55">
        <f>SUMIFS('B0.4.OEM'!K:K,'B0.4.OEM'!A:A,'B0.SUM (tuần 0)'!$A893)</f>
        <v>0</v>
      </c>
      <c r="W893" s="55"/>
      <c r="X893" s="55">
        <f>SUMIFS('B0.8.Online'!K:K,'B0.8.Online'!A:A,'B0.SUM (tuần 0)'!$A893)</f>
        <v>200</v>
      </c>
      <c r="Y893" s="58">
        <f t="shared" si="73"/>
        <v>150</v>
      </c>
      <c r="Z893" s="55"/>
      <c r="AA893" s="55">
        <f>SUMIFS('B0.3.XK'!L:L,'B0.3.XK'!A:A,'B0.SUM (tuần 0)'!$A893)</f>
        <v>0</v>
      </c>
      <c r="AB893" s="55"/>
      <c r="AC893" s="55">
        <f>SUMIFS('B0.5.GT2'!L:L,'B0.5.GT2'!A:A,'B0.SUM (tuần 0)'!$A893)</f>
        <v>0</v>
      </c>
      <c r="AD893" s="55">
        <f>SUMIFS('B0.4.OEM'!L:L,'B0.4.OEM'!A:A,'B0.SUM (tuần 0)'!$A893)</f>
        <v>0</v>
      </c>
      <c r="AE893" s="55"/>
      <c r="AF893" s="55">
        <f>SUMIFS('B0.8.Online'!L:L,'B0.8.Online'!A:A,'B0.SUM (tuần 0)'!$A893)</f>
        <v>150</v>
      </c>
      <c r="AG893" s="59">
        <f t="shared" si="74"/>
        <v>0</v>
      </c>
      <c r="AH893" s="60"/>
      <c r="AI893" s="60">
        <f>SUMIFS('B0.3.XK'!M:M,'B0.3.XK'!A:A,'B0.SUM (tuần 0)'!$A893)</f>
        <v>0</v>
      </c>
      <c r="AJ893" s="60"/>
      <c r="AK893" s="60">
        <f>SUMIFS('B0.5.GT2'!M:M,'B0.5.GT2'!A:A,'B0.SUM (tuần 0)'!$A893)</f>
        <v>0</v>
      </c>
      <c r="AL893" s="55">
        <f>SUMIFS('B0.4.OEM'!M:M,'B0.4.OEM'!A:A,'B0.SUM (tuần 0)'!$A893)</f>
        <v>0</v>
      </c>
      <c r="AM893" s="60"/>
      <c r="AN893" s="60"/>
      <c r="AO893" s="61"/>
      <c r="AP893" s="1">
        <f>SUMIFS('B1.SUM (tuần 4)'!$I:$I,'B1.SUM (tuần 4)'!$A:$A,'B0.SUM (tuần 0)'!$A893)</f>
        <v>0</v>
      </c>
      <c r="AQ893" s="62">
        <f t="shared" si="75"/>
        <v>200</v>
      </c>
    </row>
    <row r="894" spans="1:43" ht="13.5" customHeight="1">
      <c r="A894" s="68">
        <v>2001020179</v>
      </c>
      <c r="B894" s="52" t="s">
        <v>1428</v>
      </c>
      <c r="C894" s="52"/>
      <c r="D894" s="52" t="s">
        <v>1197</v>
      </c>
      <c r="E894" s="52"/>
      <c r="F894" s="52" t="s">
        <v>32</v>
      </c>
      <c r="G894" s="52"/>
      <c r="H894" s="52"/>
      <c r="I894" s="56">
        <f t="shared" si="71"/>
        <v>1</v>
      </c>
      <c r="J894" s="55"/>
      <c r="K894" s="55">
        <f>SUMIFS('B0.3.XK'!J:J,'B0.3.XK'!A:A,'B0.SUM (tuần 0)'!$A894)</f>
        <v>0</v>
      </c>
      <c r="L894" s="55"/>
      <c r="M894" s="55">
        <f>SUMIFS('B0.5.GT2'!K:K,'B0.5.GT2'!A:A,'B0.SUM (tuần 0)'!$A894)</f>
        <v>0</v>
      </c>
      <c r="N894" s="55">
        <f>SUMIFS('B0.4.OEM'!J:J,'B0.4.OEM'!A:A,'B0.SUM (tuần 0)'!$A894)</f>
        <v>0</v>
      </c>
      <c r="O894" s="55"/>
      <c r="P894" s="55">
        <f>SUMIFS('B0.8.Online'!J:J,'B0.8.Online'!A:A,'B0.SUM (tuần 0)'!$A894)</f>
        <v>1</v>
      </c>
      <c r="Q894" s="57">
        <f t="shared" si="72"/>
        <v>7</v>
      </c>
      <c r="R894" s="55"/>
      <c r="S894" s="55">
        <f>SUMIFS('B0.3.XK'!K:K,'B0.3.XK'!A:A,'B0.SUM (tuần 0)'!$A894)</f>
        <v>0</v>
      </c>
      <c r="T894" s="55"/>
      <c r="U894" s="55">
        <f>SUMIFS('B0.5.GT2'!K:K,'B0.5.GT2'!A:A,'B0.SUM (tuần 0)'!$A894)</f>
        <v>0</v>
      </c>
      <c r="V894" s="55">
        <f>SUMIFS('B0.4.OEM'!K:K,'B0.4.OEM'!A:A,'B0.SUM (tuần 0)'!$A894)</f>
        <v>0</v>
      </c>
      <c r="W894" s="55"/>
      <c r="X894" s="55">
        <f>SUMIFS('B0.8.Online'!K:K,'B0.8.Online'!A:A,'B0.SUM (tuần 0)'!$A894)</f>
        <v>7</v>
      </c>
      <c r="Y894" s="58">
        <f t="shared" si="73"/>
        <v>7</v>
      </c>
      <c r="Z894" s="55"/>
      <c r="AA894" s="55">
        <f>SUMIFS('B0.3.XK'!L:L,'B0.3.XK'!A:A,'B0.SUM (tuần 0)'!$A894)</f>
        <v>0</v>
      </c>
      <c r="AB894" s="55"/>
      <c r="AC894" s="55">
        <f>SUMIFS('B0.5.GT2'!L:L,'B0.5.GT2'!A:A,'B0.SUM (tuần 0)'!$A894)</f>
        <v>0</v>
      </c>
      <c r="AD894" s="55">
        <f>SUMIFS('B0.4.OEM'!L:L,'B0.4.OEM'!A:A,'B0.SUM (tuần 0)'!$A894)</f>
        <v>0</v>
      </c>
      <c r="AE894" s="55"/>
      <c r="AF894" s="55">
        <f>SUMIFS('B0.8.Online'!L:L,'B0.8.Online'!A:A,'B0.SUM (tuần 0)'!$A894)</f>
        <v>7</v>
      </c>
      <c r="AG894" s="59">
        <f t="shared" si="74"/>
        <v>0</v>
      </c>
      <c r="AH894" s="60"/>
      <c r="AI894" s="60">
        <f>SUMIFS('B0.3.XK'!M:M,'B0.3.XK'!A:A,'B0.SUM (tuần 0)'!$A894)</f>
        <v>0</v>
      </c>
      <c r="AJ894" s="60"/>
      <c r="AK894" s="60">
        <f>SUMIFS('B0.5.GT2'!M:M,'B0.5.GT2'!A:A,'B0.SUM (tuần 0)'!$A894)</f>
        <v>0</v>
      </c>
      <c r="AL894" s="55">
        <f>SUMIFS('B0.4.OEM'!M:M,'B0.4.OEM'!A:A,'B0.SUM (tuần 0)'!$A894)</f>
        <v>0</v>
      </c>
      <c r="AM894" s="60"/>
      <c r="AN894" s="60"/>
      <c r="AO894" s="61"/>
      <c r="AP894" s="1">
        <f>SUMIFS('B1.SUM (tuần 4)'!$I:$I,'B1.SUM (tuần 4)'!$A:$A,'B0.SUM (tuần 0)'!$A894)</f>
        <v>0</v>
      </c>
      <c r="AQ894" s="62">
        <f t="shared" si="75"/>
        <v>1</v>
      </c>
    </row>
    <row r="895" spans="1:43" ht="13.5" customHeight="1">
      <c r="A895" s="68">
        <v>2001020203</v>
      </c>
      <c r="B895" s="52" t="s">
        <v>364</v>
      </c>
      <c r="C895" s="52"/>
      <c r="D895" s="52" t="s">
        <v>1197</v>
      </c>
      <c r="E895" s="52"/>
      <c r="F895" s="52" t="s">
        <v>32</v>
      </c>
      <c r="G895" s="52"/>
      <c r="H895" s="52"/>
      <c r="I895" s="56">
        <f t="shared" si="71"/>
        <v>1</v>
      </c>
      <c r="J895" s="55"/>
      <c r="K895" s="55">
        <f>SUMIFS('B0.3.XK'!J:J,'B0.3.XK'!A:A,'B0.SUM (tuần 0)'!$A895)</f>
        <v>0</v>
      </c>
      <c r="L895" s="55"/>
      <c r="M895" s="55">
        <f>SUMIFS('B0.5.GT2'!K:K,'B0.5.GT2'!A:A,'B0.SUM (tuần 0)'!$A895)</f>
        <v>0</v>
      </c>
      <c r="N895" s="55">
        <f>SUMIFS('B0.4.OEM'!J:J,'B0.4.OEM'!A:A,'B0.SUM (tuần 0)'!$A895)</f>
        <v>0</v>
      </c>
      <c r="O895" s="55"/>
      <c r="P895" s="55">
        <f>SUMIFS('B0.8.Online'!J:J,'B0.8.Online'!A:A,'B0.SUM (tuần 0)'!$A895)</f>
        <v>1</v>
      </c>
      <c r="Q895" s="57">
        <f t="shared" si="72"/>
        <v>17</v>
      </c>
      <c r="R895" s="55"/>
      <c r="S895" s="55">
        <f>SUMIFS('B0.3.XK'!K:K,'B0.3.XK'!A:A,'B0.SUM (tuần 0)'!$A895)</f>
        <v>10</v>
      </c>
      <c r="T895" s="55"/>
      <c r="U895" s="55">
        <f>SUMIFS('B0.5.GT2'!K:K,'B0.5.GT2'!A:A,'B0.SUM (tuần 0)'!$A895)</f>
        <v>0</v>
      </c>
      <c r="V895" s="55">
        <f>SUMIFS('B0.4.OEM'!K:K,'B0.4.OEM'!A:A,'B0.SUM (tuần 0)'!$A895)</f>
        <v>0</v>
      </c>
      <c r="W895" s="55"/>
      <c r="X895" s="55">
        <f>SUMIFS('B0.8.Online'!K:K,'B0.8.Online'!A:A,'B0.SUM (tuần 0)'!$A895)</f>
        <v>7</v>
      </c>
      <c r="Y895" s="58">
        <f t="shared" si="73"/>
        <v>7</v>
      </c>
      <c r="Z895" s="55"/>
      <c r="AA895" s="55">
        <f>SUMIFS('B0.3.XK'!L:L,'B0.3.XK'!A:A,'B0.SUM (tuần 0)'!$A895)</f>
        <v>0</v>
      </c>
      <c r="AB895" s="55"/>
      <c r="AC895" s="55">
        <f>SUMIFS('B0.5.GT2'!L:L,'B0.5.GT2'!A:A,'B0.SUM (tuần 0)'!$A895)</f>
        <v>0</v>
      </c>
      <c r="AD895" s="55">
        <f>SUMIFS('B0.4.OEM'!L:L,'B0.4.OEM'!A:A,'B0.SUM (tuần 0)'!$A895)</f>
        <v>0</v>
      </c>
      <c r="AE895" s="55"/>
      <c r="AF895" s="55">
        <f>SUMIFS('B0.8.Online'!L:L,'B0.8.Online'!A:A,'B0.SUM (tuần 0)'!$A895)</f>
        <v>7</v>
      </c>
      <c r="AG895" s="59">
        <f t="shared" si="74"/>
        <v>0</v>
      </c>
      <c r="AH895" s="60"/>
      <c r="AI895" s="60">
        <f>SUMIFS('B0.3.XK'!M:M,'B0.3.XK'!A:A,'B0.SUM (tuần 0)'!$A895)</f>
        <v>0</v>
      </c>
      <c r="AJ895" s="60"/>
      <c r="AK895" s="60">
        <f>SUMIFS('B0.5.GT2'!M:M,'B0.5.GT2'!A:A,'B0.SUM (tuần 0)'!$A895)</f>
        <v>0</v>
      </c>
      <c r="AL895" s="55">
        <f>SUMIFS('B0.4.OEM'!M:M,'B0.4.OEM'!A:A,'B0.SUM (tuần 0)'!$A895)</f>
        <v>0</v>
      </c>
      <c r="AM895" s="60"/>
      <c r="AN895" s="60"/>
      <c r="AO895" s="61"/>
      <c r="AP895" s="1">
        <f>SUMIFS('B1.SUM (tuần 4)'!$I:$I,'B1.SUM (tuần 4)'!$A:$A,'B0.SUM (tuần 0)'!$A895)</f>
        <v>0</v>
      </c>
      <c r="AQ895" s="62">
        <f t="shared" si="75"/>
        <v>1</v>
      </c>
    </row>
    <row r="896" spans="1:43" ht="13.5" customHeight="1">
      <c r="A896" s="68">
        <v>2001210007</v>
      </c>
      <c r="B896" s="52" t="s">
        <v>1429</v>
      </c>
      <c r="C896" s="52"/>
      <c r="D896" s="52" t="s">
        <v>1197</v>
      </c>
      <c r="E896" s="52"/>
      <c r="F896" s="52" t="s">
        <v>32</v>
      </c>
      <c r="G896" s="52"/>
      <c r="H896" s="52"/>
      <c r="I896" s="56">
        <f t="shared" si="71"/>
        <v>0</v>
      </c>
      <c r="J896" s="55"/>
      <c r="K896" s="55">
        <f>SUMIFS('B0.3.XK'!J:J,'B0.3.XK'!A:A,'B0.SUM (tuần 0)'!$A896)</f>
        <v>0</v>
      </c>
      <c r="L896" s="55"/>
      <c r="M896" s="55">
        <f>SUMIFS('B0.5.GT2'!K:K,'B0.5.GT2'!A:A,'B0.SUM (tuần 0)'!$A896)</f>
        <v>0</v>
      </c>
      <c r="N896" s="55">
        <f>SUMIFS('B0.4.OEM'!J:J,'B0.4.OEM'!A:A,'B0.SUM (tuần 0)'!$A896)</f>
        <v>0</v>
      </c>
      <c r="O896" s="55"/>
      <c r="P896" s="55">
        <f>SUMIFS('B0.8.Online'!J:J,'B0.8.Online'!A:A,'B0.SUM (tuần 0)'!$A896)</f>
        <v>0</v>
      </c>
      <c r="Q896" s="57">
        <f t="shared" si="72"/>
        <v>0</v>
      </c>
      <c r="R896" s="55"/>
      <c r="S896" s="55">
        <f>SUMIFS('B0.3.XK'!K:K,'B0.3.XK'!A:A,'B0.SUM (tuần 0)'!$A896)</f>
        <v>0</v>
      </c>
      <c r="T896" s="55"/>
      <c r="U896" s="55">
        <f>SUMIFS('B0.5.GT2'!K:K,'B0.5.GT2'!A:A,'B0.SUM (tuần 0)'!$A896)</f>
        <v>0</v>
      </c>
      <c r="V896" s="55">
        <f>SUMIFS('B0.4.OEM'!K:K,'B0.4.OEM'!A:A,'B0.SUM (tuần 0)'!$A896)</f>
        <v>0</v>
      </c>
      <c r="W896" s="55"/>
      <c r="X896" s="55">
        <f>SUMIFS('B0.8.Online'!K:K,'B0.8.Online'!A:A,'B0.SUM (tuần 0)'!$A896)</f>
        <v>0</v>
      </c>
      <c r="Y896" s="58">
        <f t="shared" si="73"/>
        <v>0</v>
      </c>
      <c r="Z896" s="55"/>
      <c r="AA896" s="55">
        <f>SUMIFS('B0.3.XK'!L:L,'B0.3.XK'!A:A,'B0.SUM (tuần 0)'!$A896)</f>
        <v>0</v>
      </c>
      <c r="AB896" s="55"/>
      <c r="AC896" s="55">
        <f>SUMIFS('B0.5.GT2'!L:L,'B0.5.GT2'!A:A,'B0.SUM (tuần 0)'!$A896)</f>
        <v>0</v>
      </c>
      <c r="AD896" s="55">
        <f>SUMIFS('B0.4.OEM'!L:L,'B0.4.OEM'!A:A,'B0.SUM (tuần 0)'!$A896)</f>
        <v>0</v>
      </c>
      <c r="AE896" s="55"/>
      <c r="AF896" s="55">
        <f>SUMIFS('B0.8.Online'!L:L,'B0.8.Online'!A:A,'B0.SUM (tuần 0)'!$A896)</f>
        <v>0</v>
      </c>
      <c r="AG896" s="59">
        <f t="shared" si="74"/>
        <v>0</v>
      </c>
      <c r="AH896" s="60"/>
      <c r="AI896" s="60">
        <f>SUMIFS('B0.3.XK'!M:M,'B0.3.XK'!A:A,'B0.SUM (tuần 0)'!$A896)</f>
        <v>0</v>
      </c>
      <c r="AJ896" s="60"/>
      <c r="AK896" s="60">
        <f>SUMIFS('B0.5.GT2'!M:M,'B0.5.GT2'!A:A,'B0.SUM (tuần 0)'!$A896)</f>
        <v>0</v>
      </c>
      <c r="AL896" s="55">
        <f>SUMIFS('B0.4.OEM'!M:M,'B0.4.OEM'!A:A,'B0.SUM (tuần 0)'!$A896)</f>
        <v>0</v>
      </c>
      <c r="AM896" s="60"/>
      <c r="AN896" s="60"/>
      <c r="AO896" s="61"/>
      <c r="AP896" s="1">
        <f>SUMIFS('B1.SUM (tuần 4)'!$I:$I,'B1.SUM (tuần 4)'!$A:$A,'B0.SUM (tuần 0)'!$A896)</f>
        <v>0</v>
      </c>
      <c r="AQ896" s="62">
        <f t="shared" si="75"/>
        <v>0</v>
      </c>
    </row>
    <row r="897" spans="1:43" ht="13.5" customHeight="1">
      <c r="A897" s="68">
        <v>2001210018</v>
      </c>
      <c r="B897" s="52" t="s">
        <v>1430</v>
      </c>
      <c r="C897" s="52"/>
      <c r="D897" s="52" t="s">
        <v>1197</v>
      </c>
      <c r="E897" s="52"/>
      <c r="F897" s="52" t="s">
        <v>32</v>
      </c>
      <c r="G897" s="52"/>
      <c r="H897" s="52"/>
      <c r="I897" s="56">
        <f t="shared" si="71"/>
        <v>0</v>
      </c>
      <c r="J897" s="55"/>
      <c r="K897" s="55">
        <f>SUMIFS('B0.3.XK'!J:J,'B0.3.XK'!A:A,'B0.SUM (tuần 0)'!$A897)</f>
        <v>0</v>
      </c>
      <c r="L897" s="55"/>
      <c r="M897" s="55">
        <f>SUMIFS('B0.5.GT2'!K:K,'B0.5.GT2'!A:A,'B0.SUM (tuần 0)'!$A897)</f>
        <v>0</v>
      </c>
      <c r="N897" s="55">
        <f>SUMIFS('B0.4.OEM'!J:J,'B0.4.OEM'!A:A,'B0.SUM (tuần 0)'!$A897)</f>
        <v>0</v>
      </c>
      <c r="O897" s="55"/>
      <c r="P897" s="55">
        <f>SUMIFS('B0.8.Online'!J:J,'B0.8.Online'!A:A,'B0.SUM (tuần 0)'!$A897)</f>
        <v>0</v>
      </c>
      <c r="Q897" s="57">
        <f t="shared" si="72"/>
        <v>0</v>
      </c>
      <c r="R897" s="55"/>
      <c r="S897" s="55">
        <f>SUMIFS('B0.3.XK'!K:K,'B0.3.XK'!A:A,'B0.SUM (tuần 0)'!$A897)</f>
        <v>0</v>
      </c>
      <c r="T897" s="55"/>
      <c r="U897" s="55">
        <f>SUMIFS('B0.5.GT2'!K:K,'B0.5.GT2'!A:A,'B0.SUM (tuần 0)'!$A897)</f>
        <v>0</v>
      </c>
      <c r="V897" s="55">
        <f>SUMIFS('B0.4.OEM'!K:K,'B0.4.OEM'!A:A,'B0.SUM (tuần 0)'!$A897)</f>
        <v>0</v>
      </c>
      <c r="W897" s="55"/>
      <c r="X897" s="55">
        <f>SUMIFS('B0.8.Online'!K:K,'B0.8.Online'!A:A,'B0.SUM (tuần 0)'!$A897)</f>
        <v>0</v>
      </c>
      <c r="Y897" s="58">
        <f t="shared" si="73"/>
        <v>0</v>
      </c>
      <c r="Z897" s="55"/>
      <c r="AA897" s="55">
        <f>SUMIFS('B0.3.XK'!L:L,'B0.3.XK'!A:A,'B0.SUM (tuần 0)'!$A897)</f>
        <v>0</v>
      </c>
      <c r="AB897" s="55"/>
      <c r="AC897" s="55">
        <f>SUMIFS('B0.5.GT2'!L:L,'B0.5.GT2'!A:A,'B0.SUM (tuần 0)'!$A897)</f>
        <v>0</v>
      </c>
      <c r="AD897" s="55">
        <f>SUMIFS('B0.4.OEM'!L:L,'B0.4.OEM'!A:A,'B0.SUM (tuần 0)'!$A897)</f>
        <v>0</v>
      </c>
      <c r="AE897" s="55"/>
      <c r="AF897" s="55">
        <f>SUMIFS('B0.8.Online'!L:L,'B0.8.Online'!A:A,'B0.SUM (tuần 0)'!$A897)</f>
        <v>0</v>
      </c>
      <c r="AG897" s="59">
        <f t="shared" si="74"/>
        <v>0</v>
      </c>
      <c r="AH897" s="60"/>
      <c r="AI897" s="60">
        <f>SUMIFS('B0.3.XK'!M:M,'B0.3.XK'!A:A,'B0.SUM (tuần 0)'!$A897)</f>
        <v>0</v>
      </c>
      <c r="AJ897" s="60"/>
      <c r="AK897" s="60">
        <f>SUMIFS('B0.5.GT2'!M:M,'B0.5.GT2'!A:A,'B0.SUM (tuần 0)'!$A897)</f>
        <v>0</v>
      </c>
      <c r="AL897" s="55">
        <f>SUMIFS('B0.4.OEM'!M:M,'B0.4.OEM'!A:A,'B0.SUM (tuần 0)'!$A897)</f>
        <v>0</v>
      </c>
      <c r="AM897" s="60"/>
      <c r="AN897" s="60"/>
      <c r="AO897" s="61"/>
      <c r="AP897" s="1">
        <f>SUMIFS('B1.SUM (tuần 4)'!$I:$I,'B1.SUM (tuần 4)'!$A:$A,'B0.SUM (tuần 0)'!$A897)</f>
        <v>0</v>
      </c>
      <c r="AQ897" s="62">
        <f t="shared" si="75"/>
        <v>0</v>
      </c>
    </row>
    <row r="898" spans="1:43" ht="13.5" customHeight="1">
      <c r="A898" s="68">
        <v>2003010003</v>
      </c>
      <c r="B898" s="52" t="s">
        <v>1431</v>
      </c>
      <c r="C898" s="52"/>
      <c r="D898" s="52" t="s">
        <v>1197</v>
      </c>
      <c r="E898" s="52"/>
      <c r="F898" s="52" t="s">
        <v>32</v>
      </c>
      <c r="G898" s="52"/>
      <c r="H898" s="52"/>
      <c r="I898" s="56">
        <f t="shared" si="71"/>
        <v>100</v>
      </c>
      <c r="J898" s="55"/>
      <c r="K898" s="55">
        <f>SUMIFS('B0.3.XK'!J:J,'B0.3.XK'!A:A,'B0.SUM (tuần 0)'!$A898)</f>
        <v>0</v>
      </c>
      <c r="L898" s="55"/>
      <c r="M898" s="55">
        <f>SUMIFS('B0.5.GT2'!K:K,'B0.5.GT2'!A:A,'B0.SUM (tuần 0)'!$A898)</f>
        <v>0</v>
      </c>
      <c r="N898" s="55">
        <f>SUMIFS('B0.4.OEM'!J:J,'B0.4.OEM'!A:A,'B0.SUM (tuần 0)'!$A898)</f>
        <v>0</v>
      </c>
      <c r="O898" s="55"/>
      <c r="P898" s="55">
        <f>SUMIFS('B0.8.Online'!J:J,'B0.8.Online'!A:A,'B0.SUM (tuần 0)'!$A898)</f>
        <v>100</v>
      </c>
      <c r="Q898" s="57">
        <f t="shared" si="72"/>
        <v>100</v>
      </c>
      <c r="R898" s="55"/>
      <c r="S898" s="55">
        <f>SUMIFS('B0.3.XK'!K:K,'B0.3.XK'!A:A,'B0.SUM (tuần 0)'!$A898)</f>
        <v>0</v>
      </c>
      <c r="T898" s="55"/>
      <c r="U898" s="55">
        <f>SUMIFS('B0.5.GT2'!K:K,'B0.5.GT2'!A:A,'B0.SUM (tuần 0)'!$A898)</f>
        <v>0</v>
      </c>
      <c r="V898" s="55">
        <f>SUMIFS('B0.4.OEM'!K:K,'B0.4.OEM'!A:A,'B0.SUM (tuần 0)'!$A898)</f>
        <v>0</v>
      </c>
      <c r="W898" s="55"/>
      <c r="X898" s="55">
        <f>SUMIFS('B0.8.Online'!K:K,'B0.8.Online'!A:A,'B0.SUM (tuần 0)'!$A898)</f>
        <v>100</v>
      </c>
      <c r="Y898" s="58">
        <f t="shared" si="73"/>
        <v>100</v>
      </c>
      <c r="Z898" s="55"/>
      <c r="AA898" s="55">
        <f>SUMIFS('B0.3.XK'!L:L,'B0.3.XK'!A:A,'B0.SUM (tuần 0)'!$A898)</f>
        <v>0</v>
      </c>
      <c r="AB898" s="55"/>
      <c r="AC898" s="55">
        <f>SUMIFS('B0.5.GT2'!L:L,'B0.5.GT2'!A:A,'B0.SUM (tuần 0)'!$A898)</f>
        <v>0</v>
      </c>
      <c r="AD898" s="55">
        <f>SUMIFS('B0.4.OEM'!L:L,'B0.4.OEM'!A:A,'B0.SUM (tuần 0)'!$A898)</f>
        <v>0</v>
      </c>
      <c r="AE898" s="55"/>
      <c r="AF898" s="55">
        <f>SUMIFS('B0.8.Online'!L:L,'B0.8.Online'!A:A,'B0.SUM (tuần 0)'!$A898)</f>
        <v>100</v>
      </c>
      <c r="AG898" s="59">
        <f t="shared" si="74"/>
        <v>0</v>
      </c>
      <c r="AH898" s="60"/>
      <c r="AI898" s="60">
        <f>SUMIFS('B0.3.XK'!M:M,'B0.3.XK'!A:A,'B0.SUM (tuần 0)'!$A898)</f>
        <v>0</v>
      </c>
      <c r="AJ898" s="60"/>
      <c r="AK898" s="60">
        <f>SUMIFS('B0.5.GT2'!M:M,'B0.5.GT2'!A:A,'B0.SUM (tuần 0)'!$A898)</f>
        <v>0</v>
      </c>
      <c r="AL898" s="55">
        <f>SUMIFS('B0.4.OEM'!M:M,'B0.4.OEM'!A:A,'B0.SUM (tuần 0)'!$A898)</f>
        <v>0</v>
      </c>
      <c r="AM898" s="60"/>
      <c r="AN898" s="60"/>
      <c r="AO898" s="61"/>
      <c r="AP898" s="1">
        <f>SUMIFS('B1.SUM (tuần 4)'!$I:$I,'B1.SUM (tuần 4)'!$A:$A,'B0.SUM (tuần 0)'!$A898)</f>
        <v>0</v>
      </c>
      <c r="AQ898" s="62">
        <f t="shared" si="75"/>
        <v>100</v>
      </c>
    </row>
    <row r="899" spans="1:43" ht="13.5" customHeight="1">
      <c r="A899" s="68">
        <v>2003030126</v>
      </c>
      <c r="B899" s="52" t="s">
        <v>1432</v>
      </c>
      <c r="C899" s="52"/>
      <c r="D899" s="52" t="s">
        <v>1197</v>
      </c>
      <c r="E899" s="52"/>
      <c r="F899" s="52" t="s">
        <v>32</v>
      </c>
      <c r="G899" s="52"/>
      <c r="H899" s="52"/>
      <c r="I899" s="56">
        <f t="shared" si="71"/>
        <v>130</v>
      </c>
      <c r="J899" s="55"/>
      <c r="K899" s="55">
        <f>SUMIFS('B0.3.XK'!J:J,'B0.3.XK'!A:A,'B0.SUM (tuần 0)'!$A899)</f>
        <v>0</v>
      </c>
      <c r="L899" s="55"/>
      <c r="M899" s="55">
        <f>SUMIFS('B0.5.GT2'!K:K,'B0.5.GT2'!A:A,'B0.SUM (tuần 0)'!$A899)</f>
        <v>0</v>
      </c>
      <c r="N899" s="55">
        <f>SUMIFS('B0.4.OEM'!J:J,'B0.4.OEM'!A:A,'B0.SUM (tuần 0)'!$A899)</f>
        <v>0</v>
      </c>
      <c r="O899" s="55"/>
      <c r="P899" s="55">
        <f>SUMIFS('B0.8.Online'!J:J,'B0.8.Online'!A:A,'B0.SUM (tuần 0)'!$A899)</f>
        <v>130</v>
      </c>
      <c r="Q899" s="57">
        <f t="shared" si="72"/>
        <v>130</v>
      </c>
      <c r="R899" s="55"/>
      <c r="S899" s="55">
        <f>SUMIFS('B0.3.XK'!K:K,'B0.3.XK'!A:A,'B0.SUM (tuần 0)'!$A899)</f>
        <v>0</v>
      </c>
      <c r="T899" s="55"/>
      <c r="U899" s="55">
        <f>SUMIFS('B0.5.GT2'!K:K,'B0.5.GT2'!A:A,'B0.SUM (tuần 0)'!$A899)</f>
        <v>0</v>
      </c>
      <c r="V899" s="55">
        <f>SUMIFS('B0.4.OEM'!K:K,'B0.4.OEM'!A:A,'B0.SUM (tuần 0)'!$A899)</f>
        <v>0</v>
      </c>
      <c r="W899" s="55"/>
      <c r="X899" s="55">
        <f>SUMIFS('B0.8.Online'!K:K,'B0.8.Online'!A:A,'B0.SUM (tuần 0)'!$A899)</f>
        <v>130</v>
      </c>
      <c r="Y899" s="58">
        <f t="shared" si="73"/>
        <v>130</v>
      </c>
      <c r="Z899" s="55"/>
      <c r="AA899" s="55">
        <f>SUMIFS('B0.3.XK'!L:L,'B0.3.XK'!A:A,'B0.SUM (tuần 0)'!$A899)</f>
        <v>0</v>
      </c>
      <c r="AB899" s="55"/>
      <c r="AC899" s="55">
        <f>SUMIFS('B0.5.GT2'!L:L,'B0.5.GT2'!A:A,'B0.SUM (tuần 0)'!$A899)</f>
        <v>0</v>
      </c>
      <c r="AD899" s="55">
        <f>SUMIFS('B0.4.OEM'!L:L,'B0.4.OEM'!A:A,'B0.SUM (tuần 0)'!$A899)</f>
        <v>0</v>
      </c>
      <c r="AE899" s="55"/>
      <c r="AF899" s="55">
        <f>SUMIFS('B0.8.Online'!L:L,'B0.8.Online'!A:A,'B0.SUM (tuần 0)'!$A899)</f>
        <v>130</v>
      </c>
      <c r="AG899" s="59">
        <f t="shared" si="74"/>
        <v>0</v>
      </c>
      <c r="AH899" s="60"/>
      <c r="AI899" s="60">
        <f>SUMIFS('B0.3.XK'!M:M,'B0.3.XK'!A:A,'B0.SUM (tuần 0)'!$A899)</f>
        <v>0</v>
      </c>
      <c r="AJ899" s="60"/>
      <c r="AK899" s="60">
        <f>SUMIFS('B0.5.GT2'!M:M,'B0.5.GT2'!A:A,'B0.SUM (tuần 0)'!$A899)</f>
        <v>0</v>
      </c>
      <c r="AL899" s="55">
        <f>SUMIFS('B0.4.OEM'!M:M,'B0.4.OEM'!A:A,'B0.SUM (tuần 0)'!$A899)</f>
        <v>0</v>
      </c>
      <c r="AM899" s="60"/>
      <c r="AN899" s="60"/>
      <c r="AO899" s="61"/>
      <c r="AP899" s="1">
        <f>SUMIFS('B1.SUM (tuần 4)'!$I:$I,'B1.SUM (tuần 4)'!$A:$A,'B0.SUM (tuần 0)'!$A899)</f>
        <v>0</v>
      </c>
      <c r="AQ899" s="62">
        <f t="shared" si="75"/>
        <v>130</v>
      </c>
    </row>
    <row r="900" spans="1:43" ht="13.5" customHeight="1">
      <c r="A900" s="68">
        <v>2003030140</v>
      </c>
      <c r="B900" s="52" t="s">
        <v>1433</v>
      </c>
      <c r="C900" s="52"/>
      <c r="D900" s="52" t="s">
        <v>1197</v>
      </c>
      <c r="E900" s="52"/>
      <c r="F900" s="52" t="s">
        <v>32</v>
      </c>
      <c r="G900" s="52"/>
      <c r="H900" s="52"/>
      <c r="I900" s="56">
        <f t="shared" si="71"/>
        <v>30</v>
      </c>
      <c r="J900" s="55"/>
      <c r="K900" s="55">
        <f>SUMIFS('B0.3.XK'!J:J,'B0.3.XK'!A:A,'B0.SUM (tuần 0)'!$A900)</f>
        <v>0</v>
      </c>
      <c r="L900" s="55"/>
      <c r="M900" s="55">
        <f>SUMIFS('B0.5.GT2'!K:K,'B0.5.GT2'!A:A,'B0.SUM (tuần 0)'!$A900)</f>
        <v>0</v>
      </c>
      <c r="N900" s="55">
        <f>SUMIFS('B0.4.OEM'!J:J,'B0.4.OEM'!A:A,'B0.SUM (tuần 0)'!$A900)</f>
        <v>0</v>
      </c>
      <c r="O900" s="55"/>
      <c r="P900" s="55">
        <f>SUMIFS('B0.8.Online'!J:J,'B0.8.Online'!A:A,'B0.SUM (tuần 0)'!$A900)</f>
        <v>30</v>
      </c>
      <c r="Q900" s="57">
        <f t="shared" si="72"/>
        <v>30</v>
      </c>
      <c r="R900" s="55"/>
      <c r="S900" s="55">
        <f>SUMIFS('B0.3.XK'!K:K,'B0.3.XK'!A:A,'B0.SUM (tuần 0)'!$A900)</f>
        <v>0</v>
      </c>
      <c r="T900" s="55"/>
      <c r="U900" s="55">
        <f>SUMIFS('B0.5.GT2'!K:K,'B0.5.GT2'!A:A,'B0.SUM (tuần 0)'!$A900)</f>
        <v>0</v>
      </c>
      <c r="V900" s="55">
        <f>SUMIFS('B0.4.OEM'!K:K,'B0.4.OEM'!A:A,'B0.SUM (tuần 0)'!$A900)</f>
        <v>0</v>
      </c>
      <c r="W900" s="55"/>
      <c r="X900" s="55">
        <f>SUMIFS('B0.8.Online'!K:K,'B0.8.Online'!A:A,'B0.SUM (tuần 0)'!$A900)</f>
        <v>30</v>
      </c>
      <c r="Y900" s="58">
        <f t="shared" si="73"/>
        <v>30</v>
      </c>
      <c r="Z900" s="55"/>
      <c r="AA900" s="55">
        <f>SUMIFS('B0.3.XK'!L:L,'B0.3.XK'!A:A,'B0.SUM (tuần 0)'!$A900)</f>
        <v>0</v>
      </c>
      <c r="AB900" s="55"/>
      <c r="AC900" s="55">
        <f>SUMIFS('B0.5.GT2'!L:L,'B0.5.GT2'!A:A,'B0.SUM (tuần 0)'!$A900)</f>
        <v>0</v>
      </c>
      <c r="AD900" s="55">
        <f>SUMIFS('B0.4.OEM'!L:L,'B0.4.OEM'!A:A,'B0.SUM (tuần 0)'!$A900)</f>
        <v>0</v>
      </c>
      <c r="AE900" s="55"/>
      <c r="AF900" s="55">
        <f>SUMIFS('B0.8.Online'!L:L,'B0.8.Online'!A:A,'B0.SUM (tuần 0)'!$A900)</f>
        <v>30</v>
      </c>
      <c r="AG900" s="59">
        <f t="shared" si="74"/>
        <v>0</v>
      </c>
      <c r="AH900" s="60"/>
      <c r="AI900" s="60">
        <f>SUMIFS('B0.3.XK'!M:M,'B0.3.XK'!A:A,'B0.SUM (tuần 0)'!$A900)</f>
        <v>0</v>
      </c>
      <c r="AJ900" s="60"/>
      <c r="AK900" s="60">
        <f>SUMIFS('B0.5.GT2'!M:M,'B0.5.GT2'!A:A,'B0.SUM (tuần 0)'!$A900)</f>
        <v>0</v>
      </c>
      <c r="AL900" s="55">
        <f>SUMIFS('B0.4.OEM'!M:M,'B0.4.OEM'!A:A,'B0.SUM (tuần 0)'!$A900)</f>
        <v>0</v>
      </c>
      <c r="AM900" s="60"/>
      <c r="AN900" s="60"/>
      <c r="AO900" s="61"/>
      <c r="AP900" s="1">
        <f>SUMIFS('B1.SUM (tuần 4)'!$I:$I,'B1.SUM (tuần 4)'!$A:$A,'B0.SUM (tuần 0)'!$A900)</f>
        <v>0</v>
      </c>
      <c r="AQ900" s="62">
        <f t="shared" si="75"/>
        <v>30</v>
      </c>
    </row>
    <row r="901" spans="1:43" ht="13.5" customHeight="1">
      <c r="A901" s="68">
        <v>2003030233</v>
      </c>
      <c r="B901" s="52" t="s">
        <v>1434</v>
      </c>
      <c r="C901" s="52"/>
      <c r="D901" s="52" t="s">
        <v>1197</v>
      </c>
      <c r="E901" s="52"/>
      <c r="F901" s="52" t="s">
        <v>32</v>
      </c>
      <c r="G901" s="52"/>
      <c r="H901" s="52"/>
      <c r="I901" s="56">
        <f t="shared" si="71"/>
        <v>100</v>
      </c>
      <c r="J901" s="55"/>
      <c r="K901" s="55">
        <f>SUMIFS('B0.3.XK'!J:J,'B0.3.XK'!A:A,'B0.SUM (tuần 0)'!$A901)</f>
        <v>0</v>
      </c>
      <c r="L901" s="55"/>
      <c r="M901" s="55">
        <f>SUMIFS('B0.5.GT2'!K:K,'B0.5.GT2'!A:A,'B0.SUM (tuần 0)'!$A901)</f>
        <v>0</v>
      </c>
      <c r="N901" s="55">
        <f>SUMIFS('B0.4.OEM'!J:J,'B0.4.OEM'!A:A,'B0.SUM (tuần 0)'!$A901)</f>
        <v>0</v>
      </c>
      <c r="O901" s="55"/>
      <c r="P901" s="55">
        <f>SUMIFS('B0.8.Online'!J:J,'B0.8.Online'!A:A,'B0.SUM (tuần 0)'!$A901)</f>
        <v>100</v>
      </c>
      <c r="Q901" s="57">
        <f t="shared" si="72"/>
        <v>150</v>
      </c>
      <c r="R901" s="55"/>
      <c r="S901" s="55">
        <f>SUMIFS('B0.3.XK'!K:K,'B0.3.XK'!A:A,'B0.SUM (tuần 0)'!$A901)</f>
        <v>0</v>
      </c>
      <c r="T901" s="55"/>
      <c r="U901" s="55">
        <f>SUMIFS('B0.5.GT2'!K:K,'B0.5.GT2'!A:A,'B0.SUM (tuần 0)'!$A901)</f>
        <v>0</v>
      </c>
      <c r="V901" s="55">
        <f>SUMIFS('B0.4.OEM'!K:K,'B0.4.OEM'!A:A,'B0.SUM (tuần 0)'!$A901)</f>
        <v>0</v>
      </c>
      <c r="W901" s="55"/>
      <c r="X901" s="55">
        <f>SUMIFS('B0.8.Online'!K:K,'B0.8.Online'!A:A,'B0.SUM (tuần 0)'!$A901)</f>
        <v>150</v>
      </c>
      <c r="Y901" s="58">
        <f t="shared" si="73"/>
        <v>150</v>
      </c>
      <c r="Z901" s="55"/>
      <c r="AA901" s="55">
        <f>SUMIFS('B0.3.XK'!L:L,'B0.3.XK'!A:A,'B0.SUM (tuần 0)'!$A901)</f>
        <v>0</v>
      </c>
      <c r="AB901" s="55"/>
      <c r="AC901" s="55">
        <f>SUMIFS('B0.5.GT2'!L:L,'B0.5.GT2'!A:A,'B0.SUM (tuần 0)'!$A901)</f>
        <v>0</v>
      </c>
      <c r="AD901" s="55">
        <f>SUMIFS('B0.4.OEM'!L:L,'B0.4.OEM'!A:A,'B0.SUM (tuần 0)'!$A901)</f>
        <v>0</v>
      </c>
      <c r="AE901" s="55"/>
      <c r="AF901" s="55">
        <f>SUMIFS('B0.8.Online'!L:L,'B0.8.Online'!A:A,'B0.SUM (tuần 0)'!$A901)</f>
        <v>150</v>
      </c>
      <c r="AG901" s="59">
        <f t="shared" si="74"/>
        <v>0</v>
      </c>
      <c r="AH901" s="60"/>
      <c r="AI901" s="60">
        <f>SUMIFS('B0.3.XK'!M:M,'B0.3.XK'!A:A,'B0.SUM (tuần 0)'!$A901)</f>
        <v>0</v>
      </c>
      <c r="AJ901" s="60"/>
      <c r="AK901" s="60">
        <f>SUMIFS('B0.5.GT2'!M:M,'B0.5.GT2'!A:A,'B0.SUM (tuần 0)'!$A901)</f>
        <v>0</v>
      </c>
      <c r="AL901" s="55">
        <f>SUMIFS('B0.4.OEM'!M:M,'B0.4.OEM'!A:A,'B0.SUM (tuần 0)'!$A901)</f>
        <v>0</v>
      </c>
      <c r="AM901" s="60"/>
      <c r="AN901" s="60"/>
      <c r="AO901" s="61"/>
      <c r="AP901" s="1">
        <f>SUMIFS('B1.SUM (tuần 4)'!$I:$I,'B1.SUM (tuần 4)'!$A:$A,'B0.SUM (tuần 0)'!$A901)</f>
        <v>0</v>
      </c>
      <c r="AQ901" s="62">
        <f t="shared" si="75"/>
        <v>100</v>
      </c>
    </row>
    <row r="902" spans="1:43" ht="13.5" customHeight="1">
      <c r="A902" s="68">
        <v>2003030291</v>
      </c>
      <c r="B902" s="52" t="s">
        <v>1435</v>
      </c>
      <c r="C902" s="52"/>
      <c r="D902" s="52" t="s">
        <v>1197</v>
      </c>
      <c r="E902" s="52"/>
      <c r="F902" s="52" t="s">
        <v>32</v>
      </c>
      <c r="G902" s="52"/>
      <c r="H902" s="52"/>
      <c r="I902" s="56">
        <f t="shared" si="71"/>
        <v>60</v>
      </c>
      <c r="J902" s="55"/>
      <c r="K902" s="55">
        <f>SUMIFS('B0.3.XK'!J:J,'B0.3.XK'!A:A,'B0.SUM (tuần 0)'!$A902)</f>
        <v>0</v>
      </c>
      <c r="L902" s="55"/>
      <c r="M902" s="55">
        <f>SUMIFS('B0.5.GT2'!K:K,'B0.5.GT2'!A:A,'B0.SUM (tuần 0)'!$A902)</f>
        <v>0</v>
      </c>
      <c r="N902" s="55">
        <f>SUMIFS('B0.4.OEM'!J:J,'B0.4.OEM'!A:A,'B0.SUM (tuần 0)'!$A902)</f>
        <v>0</v>
      </c>
      <c r="O902" s="55"/>
      <c r="P902" s="55">
        <f>SUMIFS('B0.8.Online'!J:J,'B0.8.Online'!A:A,'B0.SUM (tuần 0)'!$A902)</f>
        <v>60</v>
      </c>
      <c r="Q902" s="57">
        <f t="shared" si="72"/>
        <v>120</v>
      </c>
      <c r="R902" s="55"/>
      <c r="S902" s="55">
        <f>SUMIFS('B0.3.XK'!K:K,'B0.3.XK'!A:A,'B0.SUM (tuần 0)'!$A902)</f>
        <v>0</v>
      </c>
      <c r="T902" s="55"/>
      <c r="U902" s="55">
        <f>SUMIFS('B0.5.GT2'!K:K,'B0.5.GT2'!A:A,'B0.SUM (tuần 0)'!$A902)</f>
        <v>0</v>
      </c>
      <c r="V902" s="55">
        <f>SUMIFS('B0.4.OEM'!K:K,'B0.4.OEM'!A:A,'B0.SUM (tuần 0)'!$A902)</f>
        <v>0</v>
      </c>
      <c r="W902" s="55"/>
      <c r="X902" s="55">
        <f>SUMIFS('B0.8.Online'!K:K,'B0.8.Online'!A:A,'B0.SUM (tuần 0)'!$A902)</f>
        <v>120</v>
      </c>
      <c r="Y902" s="58">
        <f t="shared" si="73"/>
        <v>120</v>
      </c>
      <c r="Z902" s="55"/>
      <c r="AA902" s="55">
        <f>SUMIFS('B0.3.XK'!L:L,'B0.3.XK'!A:A,'B0.SUM (tuần 0)'!$A902)</f>
        <v>0</v>
      </c>
      <c r="AB902" s="55"/>
      <c r="AC902" s="55">
        <f>SUMIFS('B0.5.GT2'!L:L,'B0.5.GT2'!A:A,'B0.SUM (tuần 0)'!$A902)</f>
        <v>0</v>
      </c>
      <c r="AD902" s="55">
        <f>SUMIFS('B0.4.OEM'!L:L,'B0.4.OEM'!A:A,'B0.SUM (tuần 0)'!$A902)</f>
        <v>0</v>
      </c>
      <c r="AE902" s="55"/>
      <c r="AF902" s="55">
        <f>SUMIFS('B0.8.Online'!L:L,'B0.8.Online'!A:A,'B0.SUM (tuần 0)'!$A902)</f>
        <v>120</v>
      </c>
      <c r="AG902" s="59">
        <f t="shared" si="74"/>
        <v>0</v>
      </c>
      <c r="AH902" s="60"/>
      <c r="AI902" s="60">
        <f>SUMIFS('B0.3.XK'!M:M,'B0.3.XK'!A:A,'B0.SUM (tuần 0)'!$A902)</f>
        <v>0</v>
      </c>
      <c r="AJ902" s="60"/>
      <c r="AK902" s="60">
        <f>SUMIFS('B0.5.GT2'!M:M,'B0.5.GT2'!A:A,'B0.SUM (tuần 0)'!$A902)</f>
        <v>0</v>
      </c>
      <c r="AL902" s="55">
        <f>SUMIFS('B0.4.OEM'!M:M,'B0.4.OEM'!A:A,'B0.SUM (tuần 0)'!$A902)</f>
        <v>0</v>
      </c>
      <c r="AM902" s="60"/>
      <c r="AN902" s="60"/>
      <c r="AO902" s="61"/>
      <c r="AP902" s="1">
        <f>SUMIFS('B1.SUM (tuần 4)'!$I:$I,'B1.SUM (tuần 4)'!$A:$A,'B0.SUM (tuần 0)'!$A902)</f>
        <v>0</v>
      </c>
      <c r="AQ902" s="62">
        <f t="shared" si="75"/>
        <v>60</v>
      </c>
    </row>
    <row r="903" spans="1:43" ht="13.5" customHeight="1">
      <c r="A903" s="68">
        <v>2003030298</v>
      </c>
      <c r="B903" s="52" t="s">
        <v>1436</v>
      </c>
      <c r="C903" s="52"/>
      <c r="D903" s="52" t="s">
        <v>1197</v>
      </c>
      <c r="E903" s="52"/>
      <c r="F903" s="52" t="s">
        <v>32</v>
      </c>
      <c r="G903" s="52"/>
      <c r="H903" s="52"/>
      <c r="I903" s="56">
        <f t="shared" si="71"/>
        <v>128</v>
      </c>
      <c r="J903" s="55"/>
      <c r="K903" s="55">
        <f>SUMIFS('B0.3.XK'!J:J,'B0.3.XK'!A:A,'B0.SUM (tuần 0)'!$A903)</f>
        <v>0</v>
      </c>
      <c r="L903" s="55"/>
      <c r="M903" s="55">
        <f>SUMIFS('B0.5.GT2'!K:K,'B0.5.GT2'!A:A,'B0.SUM (tuần 0)'!$A903)</f>
        <v>0</v>
      </c>
      <c r="N903" s="55">
        <f>SUMIFS('B0.4.OEM'!J:J,'B0.4.OEM'!A:A,'B0.SUM (tuần 0)'!$A903)</f>
        <v>0</v>
      </c>
      <c r="O903" s="55"/>
      <c r="P903" s="55">
        <f>SUMIFS('B0.8.Online'!J:J,'B0.8.Online'!A:A,'B0.SUM (tuần 0)'!$A903)</f>
        <v>128</v>
      </c>
      <c r="Q903" s="57">
        <f t="shared" si="72"/>
        <v>105</v>
      </c>
      <c r="R903" s="55"/>
      <c r="S903" s="55">
        <f>SUMIFS('B0.3.XK'!K:K,'B0.3.XK'!A:A,'B0.SUM (tuần 0)'!$A903)</f>
        <v>0</v>
      </c>
      <c r="T903" s="55"/>
      <c r="U903" s="55">
        <f>SUMIFS('B0.5.GT2'!K:K,'B0.5.GT2'!A:A,'B0.SUM (tuần 0)'!$A903)</f>
        <v>0</v>
      </c>
      <c r="V903" s="55">
        <f>SUMIFS('B0.4.OEM'!K:K,'B0.4.OEM'!A:A,'B0.SUM (tuần 0)'!$A903)</f>
        <v>0</v>
      </c>
      <c r="W903" s="55"/>
      <c r="X903" s="55">
        <f>SUMIFS('B0.8.Online'!K:K,'B0.8.Online'!A:A,'B0.SUM (tuần 0)'!$A903)</f>
        <v>105</v>
      </c>
      <c r="Y903" s="58">
        <f t="shared" si="73"/>
        <v>130</v>
      </c>
      <c r="Z903" s="55"/>
      <c r="AA903" s="55">
        <f>SUMIFS('B0.3.XK'!L:L,'B0.3.XK'!A:A,'B0.SUM (tuần 0)'!$A903)</f>
        <v>0</v>
      </c>
      <c r="AB903" s="55"/>
      <c r="AC903" s="55">
        <f>SUMIFS('B0.5.GT2'!L:L,'B0.5.GT2'!A:A,'B0.SUM (tuần 0)'!$A903)</f>
        <v>0</v>
      </c>
      <c r="AD903" s="55">
        <f>SUMIFS('B0.4.OEM'!L:L,'B0.4.OEM'!A:A,'B0.SUM (tuần 0)'!$A903)</f>
        <v>0</v>
      </c>
      <c r="AE903" s="55"/>
      <c r="AF903" s="55">
        <f>SUMIFS('B0.8.Online'!L:L,'B0.8.Online'!A:A,'B0.SUM (tuần 0)'!$A903)</f>
        <v>130</v>
      </c>
      <c r="AG903" s="59">
        <f t="shared" si="74"/>
        <v>0</v>
      </c>
      <c r="AH903" s="60"/>
      <c r="AI903" s="60">
        <f>SUMIFS('B0.3.XK'!M:M,'B0.3.XK'!A:A,'B0.SUM (tuần 0)'!$A903)</f>
        <v>0</v>
      </c>
      <c r="AJ903" s="60"/>
      <c r="AK903" s="60">
        <f>SUMIFS('B0.5.GT2'!M:M,'B0.5.GT2'!A:A,'B0.SUM (tuần 0)'!$A903)</f>
        <v>0</v>
      </c>
      <c r="AL903" s="55">
        <f>SUMIFS('B0.4.OEM'!M:M,'B0.4.OEM'!A:A,'B0.SUM (tuần 0)'!$A903)</f>
        <v>0</v>
      </c>
      <c r="AM903" s="60"/>
      <c r="AN903" s="60"/>
      <c r="AO903" s="61"/>
      <c r="AP903" s="1">
        <f>SUMIFS('B1.SUM (tuần 4)'!$I:$I,'B1.SUM (tuần 4)'!$A:$A,'B0.SUM (tuần 0)'!$A903)</f>
        <v>0</v>
      </c>
      <c r="AQ903" s="62">
        <f t="shared" si="75"/>
        <v>128</v>
      </c>
    </row>
    <row r="904" spans="1:43" ht="13.5" customHeight="1">
      <c r="A904" s="68">
        <v>2003030331</v>
      </c>
      <c r="B904" s="52" t="s">
        <v>1437</v>
      </c>
      <c r="C904" s="52"/>
      <c r="D904" s="52" t="s">
        <v>1197</v>
      </c>
      <c r="E904" s="52"/>
      <c r="F904" s="52" t="s">
        <v>32</v>
      </c>
      <c r="G904" s="52"/>
      <c r="H904" s="52"/>
      <c r="I904" s="56">
        <f t="shared" si="71"/>
        <v>455</v>
      </c>
      <c r="J904" s="55"/>
      <c r="K904" s="55">
        <f>SUMIFS('B0.3.XK'!J:J,'B0.3.XK'!A:A,'B0.SUM (tuần 0)'!$A904)</f>
        <v>0</v>
      </c>
      <c r="L904" s="55"/>
      <c r="M904" s="55">
        <f>SUMIFS('B0.5.GT2'!K:K,'B0.5.GT2'!A:A,'B0.SUM (tuần 0)'!$A904)</f>
        <v>0</v>
      </c>
      <c r="N904" s="55">
        <f>SUMIFS('B0.4.OEM'!J:J,'B0.4.OEM'!A:A,'B0.SUM (tuần 0)'!$A904)</f>
        <v>0</v>
      </c>
      <c r="O904" s="55"/>
      <c r="P904" s="55">
        <f>SUMIFS('B0.8.Online'!J:J,'B0.8.Online'!A:A,'B0.SUM (tuần 0)'!$A904)</f>
        <v>455</v>
      </c>
      <c r="Q904" s="57">
        <f t="shared" si="72"/>
        <v>450</v>
      </c>
      <c r="R904" s="55"/>
      <c r="S904" s="55">
        <f>SUMIFS('B0.3.XK'!K:K,'B0.3.XK'!A:A,'B0.SUM (tuần 0)'!$A904)</f>
        <v>0</v>
      </c>
      <c r="T904" s="55"/>
      <c r="U904" s="55">
        <f>SUMIFS('B0.5.GT2'!K:K,'B0.5.GT2'!A:A,'B0.SUM (tuần 0)'!$A904)</f>
        <v>0</v>
      </c>
      <c r="V904" s="55">
        <f>SUMIFS('B0.4.OEM'!K:K,'B0.4.OEM'!A:A,'B0.SUM (tuần 0)'!$A904)</f>
        <v>0</v>
      </c>
      <c r="W904" s="55"/>
      <c r="X904" s="55">
        <f>SUMIFS('B0.8.Online'!K:K,'B0.8.Online'!A:A,'B0.SUM (tuần 0)'!$A904)</f>
        <v>450</v>
      </c>
      <c r="Y904" s="58">
        <f t="shared" si="73"/>
        <v>475</v>
      </c>
      <c r="Z904" s="55"/>
      <c r="AA904" s="55">
        <f>SUMIFS('B0.3.XK'!L:L,'B0.3.XK'!A:A,'B0.SUM (tuần 0)'!$A904)</f>
        <v>0</v>
      </c>
      <c r="AB904" s="55"/>
      <c r="AC904" s="55">
        <f>SUMIFS('B0.5.GT2'!L:L,'B0.5.GT2'!A:A,'B0.SUM (tuần 0)'!$A904)</f>
        <v>0</v>
      </c>
      <c r="AD904" s="55">
        <f>SUMIFS('B0.4.OEM'!L:L,'B0.4.OEM'!A:A,'B0.SUM (tuần 0)'!$A904)</f>
        <v>0</v>
      </c>
      <c r="AE904" s="55"/>
      <c r="AF904" s="55">
        <f>SUMIFS('B0.8.Online'!L:L,'B0.8.Online'!A:A,'B0.SUM (tuần 0)'!$A904)</f>
        <v>475</v>
      </c>
      <c r="AG904" s="59">
        <f t="shared" si="74"/>
        <v>0</v>
      </c>
      <c r="AH904" s="60"/>
      <c r="AI904" s="60">
        <f>SUMIFS('B0.3.XK'!M:M,'B0.3.XK'!A:A,'B0.SUM (tuần 0)'!$A904)</f>
        <v>0</v>
      </c>
      <c r="AJ904" s="60"/>
      <c r="AK904" s="60">
        <f>SUMIFS('B0.5.GT2'!M:M,'B0.5.GT2'!A:A,'B0.SUM (tuần 0)'!$A904)</f>
        <v>0</v>
      </c>
      <c r="AL904" s="55">
        <f>SUMIFS('B0.4.OEM'!M:M,'B0.4.OEM'!A:A,'B0.SUM (tuần 0)'!$A904)</f>
        <v>0</v>
      </c>
      <c r="AM904" s="60"/>
      <c r="AN904" s="60"/>
      <c r="AO904" s="61"/>
      <c r="AP904" s="1">
        <f>SUMIFS('B1.SUM (tuần 4)'!$I:$I,'B1.SUM (tuần 4)'!$A:$A,'B0.SUM (tuần 0)'!$A904)</f>
        <v>0</v>
      </c>
      <c r="AQ904" s="62">
        <f t="shared" si="75"/>
        <v>455</v>
      </c>
    </row>
    <row r="905" spans="1:43" ht="13.5" customHeight="1">
      <c r="A905" s="68">
        <v>2003030487</v>
      </c>
      <c r="B905" s="52" t="s">
        <v>1438</v>
      </c>
      <c r="C905" s="52"/>
      <c r="D905" s="52" t="s">
        <v>1197</v>
      </c>
      <c r="E905" s="52"/>
      <c r="F905" s="52" t="s">
        <v>32</v>
      </c>
      <c r="G905" s="52"/>
      <c r="H905" s="52"/>
      <c r="I905" s="56">
        <f t="shared" si="71"/>
        <v>12</v>
      </c>
      <c r="J905" s="55"/>
      <c r="K905" s="55">
        <f>SUMIFS('B0.3.XK'!J:J,'B0.3.XK'!A:A,'B0.SUM (tuần 0)'!$A905)</f>
        <v>0</v>
      </c>
      <c r="L905" s="55"/>
      <c r="M905" s="55">
        <f>SUMIFS('B0.5.GT2'!K:K,'B0.5.GT2'!A:A,'B0.SUM (tuần 0)'!$A905)</f>
        <v>0</v>
      </c>
      <c r="N905" s="55">
        <f>SUMIFS('B0.4.OEM'!J:J,'B0.4.OEM'!A:A,'B0.SUM (tuần 0)'!$A905)</f>
        <v>0</v>
      </c>
      <c r="O905" s="55"/>
      <c r="P905" s="55">
        <f>SUMIFS('B0.8.Online'!J:J,'B0.8.Online'!A:A,'B0.SUM (tuần 0)'!$A905)</f>
        <v>12</v>
      </c>
      <c r="Q905" s="57">
        <f t="shared" si="72"/>
        <v>9</v>
      </c>
      <c r="R905" s="55"/>
      <c r="S905" s="55">
        <f>SUMIFS('B0.3.XK'!K:K,'B0.3.XK'!A:A,'B0.SUM (tuần 0)'!$A905)</f>
        <v>0</v>
      </c>
      <c r="T905" s="55"/>
      <c r="U905" s="55">
        <f>SUMIFS('B0.5.GT2'!K:K,'B0.5.GT2'!A:A,'B0.SUM (tuần 0)'!$A905)</f>
        <v>0</v>
      </c>
      <c r="V905" s="55">
        <f>SUMIFS('B0.4.OEM'!K:K,'B0.4.OEM'!A:A,'B0.SUM (tuần 0)'!$A905)</f>
        <v>0</v>
      </c>
      <c r="W905" s="55"/>
      <c r="X905" s="55">
        <f>SUMIFS('B0.8.Online'!K:K,'B0.8.Online'!A:A,'B0.SUM (tuần 0)'!$A905)</f>
        <v>9</v>
      </c>
      <c r="Y905" s="58">
        <f t="shared" si="73"/>
        <v>18</v>
      </c>
      <c r="Z905" s="55"/>
      <c r="AA905" s="55">
        <f>SUMIFS('B0.3.XK'!L:L,'B0.3.XK'!A:A,'B0.SUM (tuần 0)'!$A905)</f>
        <v>0</v>
      </c>
      <c r="AB905" s="55"/>
      <c r="AC905" s="55">
        <f>SUMIFS('B0.5.GT2'!L:L,'B0.5.GT2'!A:A,'B0.SUM (tuần 0)'!$A905)</f>
        <v>0</v>
      </c>
      <c r="AD905" s="55">
        <f>SUMIFS('B0.4.OEM'!L:L,'B0.4.OEM'!A:A,'B0.SUM (tuần 0)'!$A905)</f>
        <v>0</v>
      </c>
      <c r="AE905" s="55"/>
      <c r="AF905" s="55">
        <f>SUMIFS('B0.8.Online'!L:L,'B0.8.Online'!A:A,'B0.SUM (tuần 0)'!$A905)</f>
        <v>18</v>
      </c>
      <c r="AG905" s="59">
        <f t="shared" si="74"/>
        <v>0</v>
      </c>
      <c r="AH905" s="60"/>
      <c r="AI905" s="60">
        <f>SUMIFS('B0.3.XK'!M:M,'B0.3.XK'!A:A,'B0.SUM (tuần 0)'!$A905)</f>
        <v>0</v>
      </c>
      <c r="AJ905" s="60"/>
      <c r="AK905" s="60">
        <f>SUMIFS('B0.5.GT2'!M:M,'B0.5.GT2'!A:A,'B0.SUM (tuần 0)'!$A905)</f>
        <v>0</v>
      </c>
      <c r="AL905" s="55">
        <f>SUMIFS('B0.4.OEM'!M:M,'B0.4.OEM'!A:A,'B0.SUM (tuần 0)'!$A905)</f>
        <v>0</v>
      </c>
      <c r="AM905" s="60"/>
      <c r="AN905" s="60"/>
      <c r="AO905" s="61"/>
      <c r="AP905" s="1">
        <f>SUMIFS('B1.SUM (tuần 4)'!$I:$I,'B1.SUM (tuần 4)'!$A:$A,'B0.SUM (tuần 0)'!$A905)</f>
        <v>0</v>
      </c>
      <c r="AQ905" s="62">
        <f t="shared" si="75"/>
        <v>12</v>
      </c>
    </row>
    <row r="906" spans="1:43" ht="13.5" customHeight="1">
      <c r="A906" s="68">
        <v>2003030526</v>
      </c>
      <c r="B906" s="52" t="s">
        <v>1439</v>
      </c>
      <c r="C906" s="52"/>
      <c r="D906" s="52" t="s">
        <v>1197</v>
      </c>
      <c r="E906" s="52"/>
      <c r="F906" s="52" t="s">
        <v>32</v>
      </c>
      <c r="G906" s="52"/>
      <c r="H906" s="52"/>
      <c r="I906" s="56">
        <f t="shared" si="71"/>
        <v>330</v>
      </c>
      <c r="J906" s="55"/>
      <c r="K906" s="55">
        <f>SUMIFS('B0.3.XK'!J:J,'B0.3.XK'!A:A,'B0.SUM (tuần 0)'!$A906)</f>
        <v>0</v>
      </c>
      <c r="L906" s="55"/>
      <c r="M906" s="55">
        <f>SUMIFS('B0.5.GT2'!K:K,'B0.5.GT2'!A:A,'B0.SUM (tuần 0)'!$A906)</f>
        <v>0</v>
      </c>
      <c r="N906" s="55">
        <f>SUMIFS('B0.4.OEM'!J:J,'B0.4.OEM'!A:A,'B0.SUM (tuần 0)'!$A906)</f>
        <v>0</v>
      </c>
      <c r="O906" s="55"/>
      <c r="P906" s="55">
        <f>SUMIFS('B0.8.Online'!J:J,'B0.8.Online'!A:A,'B0.SUM (tuần 0)'!$A906)</f>
        <v>330</v>
      </c>
      <c r="Q906" s="57">
        <f t="shared" si="72"/>
        <v>350</v>
      </c>
      <c r="R906" s="55"/>
      <c r="S906" s="55">
        <f>SUMIFS('B0.3.XK'!K:K,'B0.3.XK'!A:A,'B0.SUM (tuần 0)'!$A906)</f>
        <v>0</v>
      </c>
      <c r="T906" s="55"/>
      <c r="U906" s="55">
        <f>SUMIFS('B0.5.GT2'!K:K,'B0.5.GT2'!A:A,'B0.SUM (tuần 0)'!$A906)</f>
        <v>0</v>
      </c>
      <c r="V906" s="55">
        <f>SUMIFS('B0.4.OEM'!K:K,'B0.4.OEM'!A:A,'B0.SUM (tuần 0)'!$A906)</f>
        <v>0</v>
      </c>
      <c r="W906" s="55"/>
      <c r="X906" s="55">
        <f>SUMIFS('B0.8.Online'!K:K,'B0.8.Online'!A:A,'B0.SUM (tuần 0)'!$A906)</f>
        <v>350</v>
      </c>
      <c r="Y906" s="58">
        <f t="shared" si="73"/>
        <v>350</v>
      </c>
      <c r="Z906" s="55"/>
      <c r="AA906" s="55">
        <f>SUMIFS('B0.3.XK'!L:L,'B0.3.XK'!A:A,'B0.SUM (tuần 0)'!$A906)</f>
        <v>0</v>
      </c>
      <c r="AB906" s="55"/>
      <c r="AC906" s="55">
        <f>SUMIFS('B0.5.GT2'!L:L,'B0.5.GT2'!A:A,'B0.SUM (tuần 0)'!$A906)</f>
        <v>0</v>
      </c>
      <c r="AD906" s="55">
        <f>SUMIFS('B0.4.OEM'!L:L,'B0.4.OEM'!A:A,'B0.SUM (tuần 0)'!$A906)</f>
        <v>0</v>
      </c>
      <c r="AE906" s="55"/>
      <c r="AF906" s="55">
        <f>SUMIFS('B0.8.Online'!L:L,'B0.8.Online'!A:A,'B0.SUM (tuần 0)'!$A906)</f>
        <v>350</v>
      </c>
      <c r="AG906" s="59">
        <f t="shared" si="74"/>
        <v>0</v>
      </c>
      <c r="AH906" s="60"/>
      <c r="AI906" s="60">
        <f>SUMIFS('B0.3.XK'!M:M,'B0.3.XK'!A:A,'B0.SUM (tuần 0)'!$A906)</f>
        <v>0</v>
      </c>
      <c r="AJ906" s="60"/>
      <c r="AK906" s="60">
        <f>SUMIFS('B0.5.GT2'!M:M,'B0.5.GT2'!A:A,'B0.SUM (tuần 0)'!$A906)</f>
        <v>0</v>
      </c>
      <c r="AL906" s="55">
        <f>SUMIFS('B0.4.OEM'!M:M,'B0.4.OEM'!A:A,'B0.SUM (tuần 0)'!$A906)</f>
        <v>0</v>
      </c>
      <c r="AM906" s="60"/>
      <c r="AN906" s="60"/>
      <c r="AO906" s="61"/>
      <c r="AP906" s="1">
        <f>SUMIFS('B1.SUM (tuần 4)'!$I:$I,'B1.SUM (tuần 4)'!$A:$A,'B0.SUM (tuần 0)'!$A906)</f>
        <v>0</v>
      </c>
      <c r="AQ906" s="62">
        <f t="shared" si="75"/>
        <v>330</v>
      </c>
    </row>
    <row r="907" spans="1:43" ht="13.5" customHeight="1">
      <c r="A907" s="68" t="s">
        <v>1440</v>
      </c>
      <c r="B907" s="52" t="s">
        <v>432</v>
      </c>
      <c r="C907" s="52"/>
      <c r="D907" s="52" t="s">
        <v>1197</v>
      </c>
      <c r="E907" s="52"/>
      <c r="F907" s="52" t="s">
        <v>32</v>
      </c>
      <c r="G907" s="52"/>
      <c r="H907" s="52"/>
      <c r="I907" s="56">
        <f t="shared" ref="I907:I970" si="76">SUM(J907:P907)</f>
        <v>1529</v>
      </c>
      <c r="J907" s="55"/>
      <c r="K907" s="55">
        <f>SUMIFS('B0.3.XK'!J:J,'B0.3.XK'!A:A,'B0.SUM (tuần 0)'!$A907)</f>
        <v>1500</v>
      </c>
      <c r="L907" s="55"/>
      <c r="M907" s="55">
        <f>SUMIFS('B0.5.GT2'!K:K,'B0.5.GT2'!A:A,'B0.SUM (tuần 0)'!$A907)</f>
        <v>0</v>
      </c>
      <c r="N907" s="55">
        <f>SUMIFS('B0.4.OEM'!J:J,'B0.4.OEM'!A:A,'B0.SUM (tuần 0)'!$A907)</f>
        <v>0</v>
      </c>
      <c r="O907" s="55"/>
      <c r="P907" s="55">
        <f>SUMIFS('B0.8.Online'!J:J,'B0.8.Online'!A:A,'B0.SUM (tuần 0)'!$A907)</f>
        <v>29</v>
      </c>
      <c r="Q907" s="57">
        <f t="shared" ref="Q907:Q970" si="77">SUM(R907:X907)</f>
        <v>29</v>
      </c>
      <c r="R907" s="55"/>
      <c r="S907" s="55">
        <f>SUMIFS('B0.3.XK'!K:K,'B0.3.XK'!A:A,'B0.SUM (tuần 0)'!$A907)</f>
        <v>0</v>
      </c>
      <c r="T907" s="55"/>
      <c r="U907" s="55">
        <f>SUMIFS('B0.5.GT2'!K:K,'B0.5.GT2'!A:A,'B0.SUM (tuần 0)'!$A907)</f>
        <v>0</v>
      </c>
      <c r="V907" s="55">
        <f>SUMIFS('B0.4.OEM'!K:K,'B0.4.OEM'!A:A,'B0.SUM (tuần 0)'!$A907)</f>
        <v>0</v>
      </c>
      <c r="W907" s="55"/>
      <c r="X907" s="55">
        <f>SUMIFS('B0.8.Online'!K:K,'B0.8.Online'!A:A,'B0.SUM (tuần 0)'!$A907)</f>
        <v>29</v>
      </c>
      <c r="Y907" s="58">
        <f t="shared" ref="Y907:Y970" si="78">SUM(Z907:AF907)</f>
        <v>38</v>
      </c>
      <c r="Z907" s="55"/>
      <c r="AA907" s="55">
        <f>SUMIFS('B0.3.XK'!L:L,'B0.3.XK'!A:A,'B0.SUM (tuần 0)'!$A907)</f>
        <v>0</v>
      </c>
      <c r="AB907" s="55"/>
      <c r="AC907" s="55">
        <f>SUMIFS('B0.5.GT2'!L:L,'B0.5.GT2'!A:A,'B0.SUM (tuần 0)'!$A907)</f>
        <v>0</v>
      </c>
      <c r="AD907" s="55">
        <f>SUMIFS('B0.4.OEM'!L:L,'B0.4.OEM'!A:A,'B0.SUM (tuần 0)'!$A907)</f>
        <v>0</v>
      </c>
      <c r="AE907" s="55"/>
      <c r="AF907" s="55">
        <f>SUMIFS('B0.8.Online'!L:L,'B0.8.Online'!A:A,'B0.SUM (tuần 0)'!$A907)</f>
        <v>38</v>
      </c>
      <c r="AG907" s="59">
        <f t="shared" ref="AG907:AG970" si="79">SUM(AH907:AN907)</f>
        <v>0</v>
      </c>
      <c r="AH907" s="60"/>
      <c r="AI907" s="60">
        <f>SUMIFS('B0.3.XK'!M:M,'B0.3.XK'!A:A,'B0.SUM (tuần 0)'!$A907)</f>
        <v>0</v>
      </c>
      <c r="AJ907" s="60"/>
      <c r="AK907" s="60">
        <f>SUMIFS('B0.5.GT2'!M:M,'B0.5.GT2'!A:A,'B0.SUM (tuần 0)'!$A907)</f>
        <v>0</v>
      </c>
      <c r="AL907" s="55">
        <f>SUMIFS('B0.4.OEM'!M:M,'B0.4.OEM'!A:A,'B0.SUM (tuần 0)'!$A907)</f>
        <v>0</v>
      </c>
      <c r="AM907" s="60"/>
      <c r="AN907" s="60"/>
      <c r="AO907" s="61"/>
      <c r="AP907" s="1">
        <f>SUMIFS('B1.SUM (tuần 4)'!$I:$I,'B1.SUM (tuần 4)'!$A:$A,'B0.SUM (tuần 0)'!$A907)</f>
        <v>0</v>
      </c>
      <c r="AQ907" s="62">
        <f t="shared" ref="AQ907:AQ970" si="80">I907-AP907</f>
        <v>1529</v>
      </c>
    </row>
    <row r="908" spans="1:43" ht="13.5" customHeight="1">
      <c r="A908" s="68" t="s">
        <v>1441</v>
      </c>
      <c r="B908" s="52" t="s">
        <v>1442</v>
      </c>
      <c r="C908" s="52"/>
      <c r="D908" s="52" t="s">
        <v>1197</v>
      </c>
      <c r="E908" s="52"/>
      <c r="F908" s="52" t="s">
        <v>32</v>
      </c>
      <c r="G908" s="52"/>
      <c r="H908" s="52"/>
      <c r="I908" s="56">
        <f t="shared" si="76"/>
        <v>0</v>
      </c>
      <c r="J908" s="55"/>
      <c r="K908" s="55">
        <f>SUMIFS('B0.3.XK'!J:J,'B0.3.XK'!A:A,'B0.SUM (tuần 0)'!$A908)</f>
        <v>0</v>
      </c>
      <c r="L908" s="55"/>
      <c r="M908" s="55">
        <f>SUMIFS('B0.5.GT2'!K:K,'B0.5.GT2'!A:A,'B0.SUM (tuần 0)'!$A908)</f>
        <v>0</v>
      </c>
      <c r="N908" s="55">
        <f>SUMIFS('B0.4.OEM'!J:J,'B0.4.OEM'!A:A,'B0.SUM (tuần 0)'!$A908)</f>
        <v>0</v>
      </c>
      <c r="O908" s="55"/>
      <c r="P908" s="55">
        <f>SUMIFS('B0.8.Online'!J:J,'B0.8.Online'!A:A,'B0.SUM (tuần 0)'!$A908)</f>
        <v>0</v>
      </c>
      <c r="Q908" s="57">
        <f t="shared" si="77"/>
        <v>0</v>
      </c>
      <c r="R908" s="55"/>
      <c r="S908" s="55">
        <f>SUMIFS('B0.3.XK'!K:K,'B0.3.XK'!A:A,'B0.SUM (tuần 0)'!$A908)</f>
        <v>0</v>
      </c>
      <c r="T908" s="55"/>
      <c r="U908" s="55">
        <f>SUMIFS('B0.5.GT2'!K:K,'B0.5.GT2'!A:A,'B0.SUM (tuần 0)'!$A908)</f>
        <v>0</v>
      </c>
      <c r="V908" s="55">
        <f>SUMIFS('B0.4.OEM'!K:K,'B0.4.OEM'!A:A,'B0.SUM (tuần 0)'!$A908)</f>
        <v>0</v>
      </c>
      <c r="W908" s="55"/>
      <c r="X908" s="55">
        <f>SUMIFS('B0.8.Online'!K:K,'B0.8.Online'!A:A,'B0.SUM (tuần 0)'!$A908)</f>
        <v>0</v>
      </c>
      <c r="Y908" s="58">
        <f t="shared" si="78"/>
        <v>0</v>
      </c>
      <c r="Z908" s="55"/>
      <c r="AA908" s="55">
        <f>SUMIFS('B0.3.XK'!L:L,'B0.3.XK'!A:A,'B0.SUM (tuần 0)'!$A908)</f>
        <v>0</v>
      </c>
      <c r="AB908" s="55"/>
      <c r="AC908" s="55">
        <f>SUMIFS('B0.5.GT2'!L:L,'B0.5.GT2'!A:A,'B0.SUM (tuần 0)'!$A908)</f>
        <v>0</v>
      </c>
      <c r="AD908" s="55">
        <f>SUMIFS('B0.4.OEM'!L:L,'B0.4.OEM'!A:A,'B0.SUM (tuần 0)'!$A908)</f>
        <v>0</v>
      </c>
      <c r="AE908" s="55"/>
      <c r="AF908" s="55">
        <f>SUMIFS('B0.8.Online'!L:L,'B0.8.Online'!A:A,'B0.SUM (tuần 0)'!$A908)</f>
        <v>0</v>
      </c>
      <c r="AG908" s="59">
        <f t="shared" si="79"/>
        <v>0</v>
      </c>
      <c r="AH908" s="60"/>
      <c r="AI908" s="60">
        <f>SUMIFS('B0.3.XK'!M:M,'B0.3.XK'!A:A,'B0.SUM (tuần 0)'!$A908)</f>
        <v>0</v>
      </c>
      <c r="AJ908" s="60"/>
      <c r="AK908" s="60">
        <f>SUMIFS('B0.5.GT2'!M:M,'B0.5.GT2'!A:A,'B0.SUM (tuần 0)'!$A908)</f>
        <v>0</v>
      </c>
      <c r="AL908" s="55">
        <f>SUMIFS('B0.4.OEM'!M:M,'B0.4.OEM'!A:A,'B0.SUM (tuần 0)'!$A908)</f>
        <v>0</v>
      </c>
      <c r="AM908" s="60"/>
      <c r="AN908" s="60"/>
      <c r="AO908" s="61"/>
      <c r="AP908" s="1">
        <f>SUMIFS('B1.SUM (tuần 4)'!$I:$I,'B1.SUM (tuần 4)'!$A:$A,'B0.SUM (tuần 0)'!$A908)</f>
        <v>0</v>
      </c>
      <c r="AQ908" s="62">
        <f t="shared" si="80"/>
        <v>0</v>
      </c>
    </row>
    <row r="909" spans="1:43" ht="13.5" customHeight="1">
      <c r="A909" s="68" t="s">
        <v>1443</v>
      </c>
      <c r="B909" s="52" t="s">
        <v>1444</v>
      </c>
      <c r="C909" s="52"/>
      <c r="D909" s="52" t="s">
        <v>1197</v>
      </c>
      <c r="E909" s="52"/>
      <c r="F909" s="52" t="s">
        <v>32</v>
      </c>
      <c r="G909" s="52"/>
      <c r="H909" s="52"/>
      <c r="I909" s="56">
        <f t="shared" si="76"/>
        <v>0</v>
      </c>
      <c r="J909" s="55"/>
      <c r="K909" s="55">
        <f>SUMIFS('B0.3.XK'!J:J,'B0.3.XK'!A:A,'B0.SUM (tuần 0)'!$A909)</f>
        <v>0</v>
      </c>
      <c r="L909" s="55"/>
      <c r="M909" s="55">
        <f>SUMIFS('B0.5.GT2'!K:K,'B0.5.GT2'!A:A,'B0.SUM (tuần 0)'!$A909)</f>
        <v>0</v>
      </c>
      <c r="N909" s="55">
        <f>SUMIFS('B0.4.OEM'!J:J,'B0.4.OEM'!A:A,'B0.SUM (tuần 0)'!$A909)</f>
        <v>0</v>
      </c>
      <c r="O909" s="55"/>
      <c r="P909" s="55">
        <f>SUMIFS('B0.8.Online'!J:J,'B0.8.Online'!A:A,'B0.SUM (tuần 0)'!$A909)</f>
        <v>0</v>
      </c>
      <c r="Q909" s="57">
        <f t="shared" si="77"/>
        <v>0</v>
      </c>
      <c r="R909" s="55"/>
      <c r="S909" s="55">
        <f>SUMIFS('B0.3.XK'!K:K,'B0.3.XK'!A:A,'B0.SUM (tuần 0)'!$A909)</f>
        <v>0</v>
      </c>
      <c r="T909" s="55"/>
      <c r="U909" s="55">
        <f>SUMIFS('B0.5.GT2'!K:K,'B0.5.GT2'!A:A,'B0.SUM (tuần 0)'!$A909)</f>
        <v>0</v>
      </c>
      <c r="V909" s="55">
        <f>SUMIFS('B0.4.OEM'!K:K,'B0.4.OEM'!A:A,'B0.SUM (tuần 0)'!$A909)</f>
        <v>0</v>
      </c>
      <c r="W909" s="55"/>
      <c r="X909" s="55">
        <f>SUMIFS('B0.8.Online'!K:K,'B0.8.Online'!A:A,'B0.SUM (tuần 0)'!$A909)</f>
        <v>0</v>
      </c>
      <c r="Y909" s="58">
        <f t="shared" si="78"/>
        <v>0</v>
      </c>
      <c r="Z909" s="55"/>
      <c r="AA909" s="55">
        <f>SUMIFS('B0.3.XK'!L:L,'B0.3.XK'!A:A,'B0.SUM (tuần 0)'!$A909)</f>
        <v>0</v>
      </c>
      <c r="AB909" s="55"/>
      <c r="AC909" s="55">
        <f>SUMIFS('B0.5.GT2'!L:L,'B0.5.GT2'!A:A,'B0.SUM (tuần 0)'!$A909)</f>
        <v>0</v>
      </c>
      <c r="AD909" s="55">
        <f>SUMIFS('B0.4.OEM'!L:L,'B0.4.OEM'!A:A,'B0.SUM (tuần 0)'!$A909)</f>
        <v>0</v>
      </c>
      <c r="AE909" s="55"/>
      <c r="AF909" s="55">
        <f>SUMIFS('B0.8.Online'!L:L,'B0.8.Online'!A:A,'B0.SUM (tuần 0)'!$A909)</f>
        <v>0</v>
      </c>
      <c r="AG909" s="59">
        <f t="shared" si="79"/>
        <v>0</v>
      </c>
      <c r="AH909" s="60"/>
      <c r="AI909" s="60">
        <f>SUMIFS('B0.3.XK'!M:M,'B0.3.XK'!A:A,'B0.SUM (tuần 0)'!$A909)</f>
        <v>0</v>
      </c>
      <c r="AJ909" s="60"/>
      <c r="AK909" s="60">
        <f>SUMIFS('B0.5.GT2'!M:M,'B0.5.GT2'!A:A,'B0.SUM (tuần 0)'!$A909)</f>
        <v>0</v>
      </c>
      <c r="AL909" s="55">
        <f>SUMIFS('B0.4.OEM'!M:M,'B0.4.OEM'!A:A,'B0.SUM (tuần 0)'!$A909)</f>
        <v>0</v>
      </c>
      <c r="AM909" s="60"/>
      <c r="AN909" s="60"/>
      <c r="AO909" s="61"/>
      <c r="AP909" s="1">
        <f>SUMIFS('B1.SUM (tuần 4)'!$I:$I,'B1.SUM (tuần 4)'!$A:$A,'B0.SUM (tuần 0)'!$A909)</f>
        <v>0</v>
      </c>
      <c r="AQ909" s="62">
        <f t="shared" si="80"/>
        <v>0</v>
      </c>
    </row>
    <row r="910" spans="1:43" ht="13.5" customHeight="1">
      <c r="A910" s="68" t="s">
        <v>1445</v>
      </c>
      <c r="B910" s="52" t="s">
        <v>1446</v>
      </c>
      <c r="C910" s="52"/>
      <c r="D910" s="52" t="s">
        <v>1197</v>
      </c>
      <c r="E910" s="52"/>
      <c r="F910" s="52" t="s">
        <v>32</v>
      </c>
      <c r="G910" s="52"/>
      <c r="H910" s="52"/>
      <c r="I910" s="56">
        <f t="shared" si="76"/>
        <v>517</v>
      </c>
      <c r="J910" s="55"/>
      <c r="K910" s="55">
        <f>SUMIFS('B0.3.XK'!J:J,'B0.3.XK'!A:A,'B0.SUM (tuần 0)'!$A910)</f>
        <v>500</v>
      </c>
      <c r="L910" s="55"/>
      <c r="M910" s="55">
        <f>SUMIFS('B0.5.GT2'!K:K,'B0.5.GT2'!A:A,'B0.SUM (tuần 0)'!$A910)</f>
        <v>0</v>
      </c>
      <c r="N910" s="55">
        <f>SUMIFS('B0.4.OEM'!J:J,'B0.4.OEM'!A:A,'B0.SUM (tuần 0)'!$A910)</f>
        <v>0</v>
      </c>
      <c r="O910" s="55"/>
      <c r="P910" s="55">
        <f>SUMIFS('B0.8.Online'!J:J,'B0.8.Online'!A:A,'B0.SUM (tuần 0)'!$A910)</f>
        <v>17</v>
      </c>
      <c r="Q910" s="57">
        <f t="shared" si="77"/>
        <v>20</v>
      </c>
      <c r="R910" s="55"/>
      <c r="S910" s="55">
        <f>SUMIFS('B0.3.XK'!K:K,'B0.3.XK'!A:A,'B0.SUM (tuần 0)'!$A910)</f>
        <v>0</v>
      </c>
      <c r="T910" s="55"/>
      <c r="U910" s="55">
        <f>SUMIFS('B0.5.GT2'!K:K,'B0.5.GT2'!A:A,'B0.SUM (tuần 0)'!$A910)</f>
        <v>0</v>
      </c>
      <c r="V910" s="55">
        <f>SUMIFS('B0.4.OEM'!K:K,'B0.4.OEM'!A:A,'B0.SUM (tuần 0)'!$A910)</f>
        <v>0</v>
      </c>
      <c r="W910" s="55"/>
      <c r="X910" s="55">
        <f>SUMIFS('B0.8.Online'!K:K,'B0.8.Online'!A:A,'B0.SUM (tuần 0)'!$A910)</f>
        <v>20</v>
      </c>
      <c r="Y910" s="58">
        <f t="shared" si="78"/>
        <v>20</v>
      </c>
      <c r="Z910" s="55"/>
      <c r="AA910" s="55">
        <f>SUMIFS('B0.3.XK'!L:L,'B0.3.XK'!A:A,'B0.SUM (tuần 0)'!$A910)</f>
        <v>0</v>
      </c>
      <c r="AB910" s="55"/>
      <c r="AC910" s="55">
        <f>SUMIFS('B0.5.GT2'!L:L,'B0.5.GT2'!A:A,'B0.SUM (tuần 0)'!$A910)</f>
        <v>0</v>
      </c>
      <c r="AD910" s="55">
        <f>SUMIFS('B0.4.OEM'!L:L,'B0.4.OEM'!A:A,'B0.SUM (tuần 0)'!$A910)</f>
        <v>0</v>
      </c>
      <c r="AE910" s="55"/>
      <c r="AF910" s="55">
        <f>SUMIFS('B0.8.Online'!L:L,'B0.8.Online'!A:A,'B0.SUM (tuần 0)'!$A910)</f>
        <v>20</v>
      </c>
      <c r="AG910" s="59">
        <f t="shared" si="79"/>
        <v>0</v>
      </c>
      <c r="AH910" s="60"/>
      <c r="AI910" s="60">
        <f>SUMIFS('B0.3.XK'!M:M,'B0.3.XK'!A:A,'B0.SUM (tuần 0)'!$A910)</f>
        <v>0</v>
      </c>
      <c r="AJ910" s="60"/>
      <c r="AK910" s="60">
        <f>SUMIFS('B0.5.GT2'!M:M,'B0.5.GT2'!A:A,'B0.SUM (tuần 0)'!$A910)</f>
        <v>0</v>
      </c>
      <c r="AL910" s="55">
        <f>SUMIFS('B0.4.OEM'!M:M,'B0.4.OEM'!A:A,'B0.SUM (tuần 0)'!$A910)</f>
        <v>0</v>
      </c>
      <c r="AM910" s="60"/>
      <c r="AN910" s="60"/>
      <c r="AO910" s="61"/>
      <c r="AP910" s="1">
        <f>SUMIFS('B1.SUM (tuần 4)'!$I:$I,'B1.SUM (tuần 4)'!$A:$A,'B0.SUM (tuần 0)'!$A910)</f>
        <v>0</v>
      </c>
      <c r="AQ910" s="62">
        <f t="shared" si="80"/>
        <v>517</v>
      </c>
    </row>
    <row r="911" spans="1:43" ht="13.5" customHeight="1">
      <c r="A911" s="68" t="s">
        <v>1447</v>
      </c>
      <c r="B911" s="52" t="s">
        <v>1448</v>
      </c>
      <c r="C911" s="52"/>
      <c r="D911" s="52" t="s">
        <v>1197</v>
      </c>
      <c r="E911" s="52"/>
      <c r="F911" s="52" t="s">
        <v>32</v>
      </c>
      <c r="G911" s="52"/>
      <c r="H911" s="52"/>
      <c r="I911" s="56">
        <f t="shared" si="76"/>
        <v>5</v>
      </c>
      <c r="J911" s="55"/>
      <c r="K911" s="55">
        <f>SUMIFS('B0.3.XK'!J:J,'B0.3.XK'!A:A,'B0.SUM (tuần 0)'!$A911)</f>
        <v>0</v>
      </c>
      <c r="L911" s="55"/>
      <c r="M911" s="55">
        <f>SUMIFS('B0.5.GT2'!K:K,'B0.5.GT2'!A:A,'B0.SUM (tuần 0)'!$A911)</f>
        <v>0</v>
      </c>
      <c r="N911" s="55">
        <f>SUMIFS('B0.4.OEM'!J:J,'B0.4.OEM'!A:A,'B0.SUM (tuần 0)'!$A911)</f>
        <v>0</v>
      </c>
      <c r="O911" s="55"/>
      <c r="P911" s="55">
        <f>SUMIFS('B0.8.Online'!J:J,'B0.8.Online'!A:A,'B0.SUM (tuần 0)'!$A911)</f>
        <v>5</v>
      </c>
      <c r="Q911" s="57">
        <f t="shared" si="77"/>
        <v>8</v>
      </c>
      <c r="R911" s="55"/>
      <c r="S911" s="55">
        <f>SUMIFS('B0.3.XK'!K:K,'B0.3.XK'!A:A,'B0.SUM (tuần 0)'!$A911)</f>
        <v>0</v>
      </c>
      <c r="T911" s="55"/>
      <c r="U911" s="55">
        <f>SUMIFS('B0.5.GT2'!K:K,'B0.5.GT2'!A:A,'B0.SUM (tuần 0)'!$A911)</f>
        <v>0</v>
      </c>
      <c r="V911" s="55">
        <f>SUMIFS('B0.4.OEM'!K:K,'B0.4.OEM'!A:A,'B0.SUM (tuần 0)'!$A911)</f>
        <v>0</v>
      </c>
      <c r="W911" s="55"/>
      <c r="X911" s="55">
        <f>SUMIFS('B0.8.Online'!K:K,'B0.8.Online'!A:A,'B0.SUM (tuần 0)'!$A911)</f>
        <v>8</v>
      </c>
      <c r="Y911" s="58">
        <f t="shared" si="78"/>
        <v>8</v>
      </c>
      <c r="Z911" s="55"/>
      <c r="AA911" s="55">
        <f>SUMIFS('B0.3.XK'!L:L,'B0.3.XK'!A:A,'B0.SUM (tuần 0)'!$A911)</f>
        <v>0</v>
      </c>
      <c r="AB911" s="55"/>
      <c r="AC911" s="55">
        <f>SUMIFS('B0.5.GT2'!L:L,'B0.5.GT2'!A:A,'B0.SUM (tuần 0)'!$A911)</f>
        <v>0</v>
      </c>
      <c r="AD911" s="55">
        <f>SUMIFS('B0.4.OEM'!L:L,'B0.4.OEM'!A:A,'B0.SUM (tuần 0)'!$A911)</f>
        <v>0</v>
      </c>
      <c r="AE911" s="55"/>
      <c r="AF911" s="55">
        <f>SUMIFS('B0.8.Online'!L:L,'B0.8.Online'!A:A,'B0.SUM (tuần 0)'!$A911)</f>
        <v>8</v>
      </c>
      <c r="AG911" s="59">
        <f t="shared" si="79"/>
        <v>0</v>
      </c>
      <c r="AH911" s="60"/>
      <c r="AI911" s="60">
        <f>SUMIFS('B0.3.XK'!M:M,'B0.3.XK'!A:A,'B0.SUM (tuần 0)'!$A911)</f>
        <v>0</v>
      </c>
      <c r="AJ911" s="60"/>
      <c r="AK911" s="60">
        <f>SUMIFS('B0.5.GT2'!M:M,'B0.5.GT2'!A:A,'B0.SUM (tuần 0)'!$A911)</f>
        <v>0</v>
      </c>
      <c r="AL911" s="55">
        <f>SUMIFS('B0.4.OEM'!M:M,'B0.4.OEM'!A:A,'B0.SUM (tuần 0)'!$A911)</f>
        <v>0</v>
      </c>
      <c r="AM911" s="60"/>
      <c r="AN911" s="60"/>
      <c r="AO911" s="61"/>
      <c r="AP911" s="1">
        <f>SUMIFS('B1.SUM (tuần 4)'!$I:$I,'B1.SUM (tuần 4)'!$A:$A,'B0.SUM (tuần 0)'!$A911)</f>
        <v>0</v>
      </c>
      <c r="AQ911" s="62">
        <f t="shared" si="80"/>
        <v>5</v>
      </c>
    </row>
    <row r="912" spans="1:43" ht="13.5" customHeight="1">
      <c r="A912" s="68" t="s">
        <v>1449</v>
      </c>
      <c r="B912" s="52" t="s">
        <v>1450</v>
      </c>
      <c r="C912" s="52"/>
      <c r="D912" s="52" t="s">
        <v>1197</v>
      </c>
      <c r="E912" s="52"/>
      <c r="F912" s="52" t="s">
        <v>32</v>
      </c>
      <c r="G912" s="52"/>
      <c r="H912" s="52"/>
      <c r="I912" s="56">
        <f t="shared" si="76"/>
        <v>0</v>
      </c>
      <c r="J912" s="55"/>
      <c r="K912" s="55">
        <f>SUMIFS('B0.3.XK'!J:J,'B0.3.XK'!A:A,'B0.SUM (tuần 0)'!$A912)</f>
        <v>0</v>
      </c>
      <c r="L912" s="55"/>
      <c r="M912" s="55">
        <f>SUMIFS('B0.5.GT2'!K:K,'B0.5.GT2'!A:A,'B0.SUM (tuần 0)'!$A912)</f>
        <v>0</v>
      </c>
      <c r="N912" s="55">
        <f>SUMIFS('B0.4.OEM'!J:J,'B0.4.OEM'!A:A,'B0.SUM (tuần 0)'!$A912)</f>
        <v>0</v>
      </c>
      <c r="O912" s="55"/>
      <c r="P912" s="55">
        <f>SUMIFS('B0.8.Online'!J:J,'B0.8.Online'!A:A,'B0.SUM (tuần 0)'!$A912)</f>
        <v>0</v>
      </c>
      <c r="Q912" s="57">
        <f t="shared" si="77"/>
        <v>0</v>
      </c>
      <c r="R912" s="55"/>
      <c r="S912" s="55">
        <f>SUMIFS('B0.3.XK'!K:K,'B0.3.XK'!A:A,'B0.SUM (tuần 0)'!$A912)</f>
        <v>0</v>
      </c>
      <c r="T912" s="55"/>
      <c r="U912" s="55">
        <f>SUMIFS('B0.5.GT2'!K:K,'B0.5.GT2'!A:A,'B0.SUM (tuần 0)'!$A912)</f>
        <v>0</v>
      </c>
      <c r="V912" s="55">
        <f>SUMIFS('B0.4.OEM'!K:K,'B0.4.OEM'!A:A,'B0.SUM (tuần 0)'!$A912)</f>
        <v>0</v>
      </c>
      <c r="W912" s="55"/>
      <c r="X912" s="55">
        <f>SUMIFS('B0.8.Online'!K:K,'B0.8.Online'!A:A,'B0.SUM (tuần 0)'!$A912)</f>
        <v>0</v>
      </c>
      <c r="Y912" s="58">
        <f t="shared" si="78"/>
        <v>0</v>
      </c>
      <c r="Z912" s="55"/>
      <c r="AA912" s="55">
        <f>SUMIFS('B0.3.XK'!L:L,'B0.3.XK'!A:A,'B0.SUM (tuần 0)'!$A912)</f>
        <v>0</v>
      </c>
      <c r="AB912" s="55"/>
      <c r="AC912" s="55">
        <f>SUMIFS('B0.5.GT2'!L:L,'B0.5.GT2'!A:A,'B0.SUM (tuần 0)'!$A912)</f>
        <v>0</v>
      </c>
      <c r="AD912" s="55">
        <f>SUMIFS('B0.4.OEM'!L:L,'B0.4.OEM'!A:A,'B0.SUM (tuần 0)'!$A912)</f>
        <v>0</v>
      </c>
      <c r="AE912" s="55"/>
      <c r="AF912" s="55">
        <f>SUMIFS('B0.8.Online'!L:L,'B0.8.Online'!A:A,'B0.SUM (tuần 0)'!$A912)</f>
        <v>0</v>
      </c>
      <c r="AG912" s="59">
        <f t="shared" si="79"/>
        <v>0</v>
      </c>
      <c r="AH912" s="60"/>
      <c r="AI912" s="60">
        <f>SUMIFS('B0.3.XK'!M:M,'B0.3.XK'!A:A,'B0.SUM (tuần 0)'!$A912)</f>
        <v>0</v>
      </c>
      <c r="AJ912" s="60"/>
      <c r="AK912" s="60">
        <f>SUMIFS('B0.5.GT2'!M:M,'B0.5.GT2'!A:A,'B0.SUM (tuần 0)'!$A912)</f>
        <v>0</v>
      </c>
      <c r="AL912" s="55">
        <f>SUMIFS('B0.4.OEM'!M:M,'B0.4.OEM'!A:A,'B0.SUM (tuần 0)'!$A912)</f>
        <v>0</v>
      </c>
      <c r="AM912" s="60"/>
      <c r="AN912" s="60"/>
      <c r="AO912" s="61"/>
      <c r="AP912" s="1">
        <f>SUMIFS('B1.SUM (tuần 4)'!$I:$I,'B1.SUM (tuần 4)'!$A:$A,'B0.SUM (tuần 0)'!$A912)</f>
        <v>0</v>
      </c>
      <c r="AQ912" s="62">
        <f t="shared" si="80"/>
        <v>0</v>
      </c>
    </row>
    <row r="913" spans="1:43" ht="13.5" customHeight="1">
      <c r="A913" s="68">
        <v>2003031040</v>
      </c>
      <c r="B913" s="52" t="s">
        <v>1451</v>
      </c>
      <c r="C913" s="52"/>
      <c r="D913" s="52" t="s">
        <v>1197</v>
      </c>
      <c r="E913" s="52"/>
      <c r="F913" s="52" t="s">
        <v>32</v>
      </c>
      <c r="G913" s="52"/>
      <c r="H913" s="52"/>
      <c r="I913" s="56">
        <f t="shared" si="76"/>
        <v>0</v>
      </c>
      <c r="J913" s="55"/>
      <c r="K913" s="55">
        <f>SUMIFS('B0.3.XK'!J:J,'B0.3.XK'!A:A,'B0.SUM (tuần 0)'!$A913)</f>
        <v>0</v>
      </c>
      <c r="L913" s="55"/>
      <c r="M913" s="55">
        <f>SUMIFS('B0.5.GT2'!K:K,'B0.5.GT2'!A:A,'B0.SUM (tuần 0)'!$A913)</f>
        <v>0</v>
      </c>
      <c r="N913" s="55">
        <f>SUMIFS('B0.4.OEM'!J:J,'B0.4.OEM'!A:A,'B0.SUM (tuần 0)'!$A913)</f>
        <v>0</v>
      </c>
      <c r="O913" s="55"/>
      <c r="P913" s="55">
        <f>SUMIFS('B0.8.Online'!J:J,'B0.8.Online'!A:A,'B0.SUM (tuần 0)'!$A913)</f>
        <v>0</v>
      </c>
      <c r="Q913" s="57">
        <f t="shared" si="77"/>
        <v>0</v>
      </c>
      <c r="R913" s="55"/>
      <c r="S913" s="55">
        <f>SUMIFS('B0.3.XK'!K:K,'B0.3.XK'!A:A,'B0.SUM (tuần 0)'!$A913)</f>
        <v>0</v>
      </c>
      <c r="T913" s="55"/>
      <c r="U913" s="55">
        <f>SUMIFS('B0.5.GT2'!K:K,'B0.5.GT2'!A:A,'B0.SUM (tuần 0)'!$A913)</f>
        <v>0</v>
      </c>
      <c r="V913" s="55">
        <f>SUMIFS('B0.4.OEM'!K:K,'B0.4.OEM'!A:A,'B0.SUM (tuần 0)'!$A913)</f>
        <v>0</v>
      </c>
      <c r="W913" s="55"/>
      <c r="X913" s="55">
        <f>SUMIFS('B0.8.Online'!K:K,'B0.8.Online'!A:A,'B0.SUM (tuần 0)'!$A913)</f>
        <v>0</v>
      </c>
      <c r="Y913" s="58">
        <f t="shared" si="78"/>
        <v>0</v>
      </c>
      <c r="Z913" s="55"/>
      <c r="AA913" s="55">
        <f>SUMIFS('B0.3.XK'!L:L,'B0.3.XK'!A:A,'B0.SUM (tuần 0)'!$A913)</f>
        <v>0</v>
      </c>
      <c r="AB913" s="55"/>
      <c r="AC913" s="55">
        <f>SUMIFS('B0.5.GT2'!L:L,'B0.5.GT2'!A:A,'B0.SUM (tuần 0)'!$A913)</f>
        <v>0</v>
      </c>
      <c r="AD913" s="55">
        <f>SUMIFS('B0.4.OEM'!L:L,'B0.4.OEM'!A:A,'B0.SUM (tuần 0)'!$A913)</f>
        <v>0</v>
      </c>
      <c r="AE913" s="55"/>
      <c r="AF913" s="55">
        <f>SUMIFS('B0.8.Online'!L:L,'B0.8.Online'!A:A,'B0.SUM (tuần 0)'!$A913)</f>
        <v>0</v>
      </c>
      <c r="AG913" s="59">
        <f t="shared" si="79"/>
        <v>0</v>
      </c>
      <c r="AH913" s="60"/>
      <c r="AI913" s="60">
        <f>SUMIFS('B0.3.XK'!M:M,'B0.3.XK'!A:A,'B0.SUM (tuần 0)'!$A913)</f>
        <v>0</v>
      </c>
      <c r="AJ913" s="60"/>
      <c r="AK913" s="60">
        <f>SUMIFS('B0.5.GT2'!M:M,'B0.5.GT2'!A:A,'B0.SUM (tuần 0)'!$A913)</f>
        <v>0</v>
      </c>
      <c r="AL913" s="55">
        <f>SUMIFS('B0.4.OEM'!M:M,'B0.4.OEM'!A:A,'B0.SUM (tuần 0)'!$A913)</f>
        <v>0</v>
      </c>
      <c r="AM913" s="60"/>
      <c r="AN913" s="60"/>
      <c r="AO913" s="61"/>
      <c r="AP913" s="1">
        <f>SUMIFS('B1.SUM (tuần 4)'!$I:$I,'B1.SUM (tuần 4)'!$A:$A,'B0.SUM (tuần 0)'!$A913)</f>
        <v>0</v>
      </c>
      <c r="AQ913" s="62">
        <f t="shared" si="80"/>
        <v>0</v>
      </c>
    </row>
    <row r="914" spans="1:43" ht="13.5" customHeight="1">
      <c r="A914" s="68">
        <v>2003031080</v>
      </c>
      <c r="B914" s="52" t="s">
        <v>1452</v>
      </c>
      <c r="C914" s="52"/>
      <c r="D914" s="52" t="s">
        <v>1197</v>
      </c>
      <c r="E914" s="52"/>
      <c r="F914" s="52" t="s">
        <v>32</v>
      </c>
      <c r="G914" s="52"/>
      <c r="H914" s="52"/>
      <c r="I914" s="56">
        <f t="shared" si="76"/>
        <v>0</v>
      </c>
      <c r="J914" s="55"/>
      <c r="K914" s="55">
        <f>SUMIFS('B0.3.XK'!J:J,'B0.3.XK'!A:A,'B0.SUM (tuần 0)'!$A914)</f>
        <v>0</v>
      </c>
      <c r="L914" s="55"/>
      <c r="M914" s="55">
        <f>SUMIFS('B0.5.GT2'!K:K,'B0.5.GT2'!A:A,'B0.SUM (tuần 0)'!$A914)</f>
        <v>0</v>
      </c>
      <c r="N914" s="55">
        <f>SUMIFS('B0.4.OEM'!J:J,'B0.4.OEM'!A:A,'B0.SUM (tuần 0)'!$A914)</f>
        <v>0</v>
      </c>
      <c r="O914" s="55"/>
      <c r="P914" s="55">
        <f>SUMIFS('B0.8.Online'!J:J,'B0.8.Online'!A:A,'B0.SUM (tuần 0)'!$A914)</f>
        <v>0</v>
      </c>
      <c r="Q914" s="57">
        <f t="shared" si="77"/>
        <v>0</v>
      </c>
      <c r="R914" s="55"/>
      <c r="S914" s="55">
        <f>SUMIFS('B0.3.XK'!K:K,'B0.3.XK'!A:A,'B0.SUM (tuần 0)'!$A914)</f>
        <v>0</v>
      </c>
      <c r="T914" s="55"/>
      <c r="U914" s="55">
        <f>SUMIFS('B0.5.GT2'!K:K,'B0.5.GT2'!A:A,'B0.SUM (tuần 0)'!$A914)</f>
        <v>0</v>
      </c>
      <c r="V914" s="55">
        <f>SUMIFS('B0.4.OEM'!K:K,'B0.4.OEM'!A:A,'B0.SUM (tuần 0)'!$A914)</f>
        <v>0</v>
      </c>
      <c r="W914" s="55"/>
      <c r="X914" s="55">
        <f>SUMIFS('B0.8.Online'!K:K,'B0.8.Online'!A:A,'B0.SUM (tuần 0)'!$A914)</f>
        <v>0</v>
      </c>
      <c r="Y914" s="58">
        <f t="shared" si="78"/>
        <v>0</v>
      </c>
      <c r="Z914" s="55"/>
      <c r="AA914" s="55">
        <f>SUMIFS('B0.3.XK'!L:L,'B0.3.XK'!A:A,'B0.SUM (tuần 0)'!$A914)</f>
        <v>0</v>
      </c>
      <c r="AB914" s="55"/>
      <c r="AC914" s="55">
        <f>SUMIFS('B0.5.GT2'!L:L,'B0.5.GT2'!A:A,'B0.SUM (tuần 0)'!$A914)</f>
        <v>0</v>
      </c>
      <c r="AD914" s="55">
        <f>SUMIFS('B0.4.OEM'!L:L,'B0.4.OEM'!A:A,'B0.SUM (tuần 0)'!$A914)</f>
        <v>0</v>
      </c>
      <c r="AE914" s="55"/>
      <c r="AF914" s="55">
        <f>SUMIFS('B0.8.Online'!L:L,'B0.8.Online'!A:A,'B0.SUM (tuần 0)'!$A914)</f>
        <v>0</v>
      </c>
      <c r="AG914" s="59">
        <f t="shared" si="79"/>
        <v>0</v>
      </c>
      <c r="AH914" s="60"/>
      <c r="AI914" s="60">
        <f>SUMIFS('B0.3.XK'!M:M,'B0.3.XK'!A:A,'B0.SUM (tuần 0)'!$A914)</f>
        <v>0</v>
      </c>
      <c r="AJ914" s="60"/>
      <c r="AK914" s="60">
        <f>SUMIFS('B0.5.GT2'!M:M,'B0.5.GT2'!A:A,'B0.SUM (tuần 0)'!$A914)</f>
        <v>0</v>
      </c>
      <c r="AL914" s="55">
        <f>SUMIFS('B0.4.OEM'!M:M,'B0.4.OEM'!A:A,'B0.SUM (tuần 0)'!$A914)</f>
        <v>0</v>
      </c>
      <c r="AM914" s="60"/>
      <c r="AN914" s="60"/>
      <c r="AO914" s="61"/>
      <c r="AP914" s="1">
        <f>SUMIFS('B1.SUM (tuần 4)'!$I:$I,'B1.SUM (tuần 4)'!$A:$A,'B0.SUM (tuần 0)'!$A914)</f>
        <v>0</v>
      </c>
      <c r="AQ914" s="62">
        <f t="shared" si="80"/>
        <v>0</v>
      </c>
    </row>
    <row r="915" spans="1:43" ht="13.5" customHeight="1">
      <c r="A915" s="68">
        <v>2003031088</v>
      </c>
      <c r="B915" s="52" t="s">
        <v>1448</v>
      </c>
      <c r="C915" s="52"/>
      <c r="D915" s="52" t="s">
        <v>1197</v>
      </c>
      <c r="E915" s="52"/>
      <c r="F915" s="52" t="s">
        <v>32</v>
      </c>
      <c r="G915" s="52"/>
      <c r="H915" s="52"/>
      <c r="I915" s="56">
        <f t="shared" si="76"/>
        <v>210</v>
      </c>
      <c r="J915" s="55"/>
      <c r="K915" s="55">
        <f>SUMIFS('B0.3.XK'!J:J,'B0.3.XK'!A:A,'B0.SUM (tuần 0)'!$A915)</f>
        <v>0</v>
      </c>
      <c r="L915" s="55"/>
      <c r="M915" s="55">
        <f>SUMIFS('B0.5.GT2'!K:K,'B0.5.GT2'!A:A,'B0.SUM (tuần 0)'!$A915)</f>
        <v>0</v>
      </c>
      <c r="N915" s="55">
        <f>SUMIFS('B0.4.OEM'!J:J,'B0.4.OEM'!A:A,'B0.SUM (tuần 0)'!$A915)</f>
        <v>0</v>
      </c>
      <c r="O915" s="55"/>
      <c r="P915" s="55">
        <f>SUMIFS('B0.8.Online'!J:J,'B0.8.Online'!A:A,'B0.SUM (tuần 0)'!$A915)</f>
        <v>210</v>
      </c>
      <c r="Q915" s="57">
        <f t="shared" si="77"/>
        <v>216</v>
      </c>
      <c r="R915" s="55"/>
      <c r="S915" s="55">
        <f>SUMIFS('B0.3.XK'!K:K,'B0.3.XK'!A:A,'B0.SUM (tuần 0)'!$A915)</f>
        <v>0</v>
      </c>
      <c r="T915" s="55"/>
      <c r="U915" s="55">
        <f>SUMIFS('B0.5.GT2'!K:K,'B0.5.GT2'!A:A,'B0.SUM (tuần 0)'!$A915)</f>
        <v>0</v>
      </c>
      <c r="V915" s="55">
        <f>SUMIFS('B0.4.OEM'!K:K,'B0.4.OEM'!A:A,'B0.SUM (tuần 0)'!$A915)</f>
        <v>0</v>
      </c>
      <c r="W915" s="55"/>
      <c r="X915" s="55">
        <f>SUMIFS('B0.8.Online'!K:K,'B0.8.Online'!A:A,'B0.SUM (tuần 0)'!$A915)</f>
        <v>216</v>
      </c>
      <c r="Y915" s="58">
        <f t="shared" si="78"/>
        <v>216</v>
      </c>
      <c r="Z915" s="55"/>
      <c r="AA915" s="55">
        <f>SUMIFS('B0.3.XK'!L:L,'B0.3.XK'!A:A,'B0.SUM (tuần 0)'!$A915)</f>
        <v>0</v>
      </c>
      <c r="AB915" s="55"/>
      <c r="AC915" s="55">
        <f>SUMIFS('B0.5.GT2'!L:L,'B0.5.GT2'!A:A,'B0.SUM (tuần 0)'!$A915)</f>
        <v>0</v>
      </c>
      <c r="AD915" s="55">
        <f>SUMIFS('B0.4.OEM'!L:L,'B0.4.OEM'!A:A,'B0.SUM (tuần 0)'!$A915)</f>
        <v>0</v>
      </c>
      <c r="AE915" s="55"/>
      <c r="AF915" s="55">
        <f>SUMIFS('B0.8.Online'!L:L,'B0.8.Online'!A:A,'B0.SUM (tuần 0)'!$A915)</f>
        <v>216</v>
      </c>
      <c r="AG915" s="59">
        <f t="shared" si="79"/>
        <v>0</v>
      </c>
      <c r="AH915" s="60"/>
      <c r="AI915" s="60">
        <f>SUMIFS('B0.3.XK'!M:M,'B0.3.XK'!A:A,'B0.SUM (tuần 0)'!$A915)</f>
        <v>0</v>
      </c>
      <c r="AJ915" s="60"/>
      <c r="AK915" s="60">
        <f>SUMIFS('B0.5.GT2'!M:M,'B0.5.GT2'!A:A,'B0.SUM (tuần 0)'!$A915)</f>
        <v>0</v>
      </c>
      <c r="AL915" s="55">
        <f>SUMIFS('B0.4.OEM'!M:M,'B0.4.OEM'!A:A,'B0.SUM (tuần 0)'!$A915)</f>
        <v>0</v>
      </c>
      <c r="AM915" s="60"/>
      <c r="AN915" s="60"/>
      <c r="AO915" s="61"/>
      <c r="AP915" s="1">
        <f>SUMIFS('B1.SUM (tuần 4)'!$I:$I,'B1.SUM (tuần 4)'!$A:$A,'B0.SUM (tuần 0)'!$A915)</f>
        <v>0</v>
      </c>
      <c r="AQ915" s="62">
        <f t="shared" si="80"/>
        <v>210</v>
      </c>
    </row>
    <row r="916" spans="1:43" ht="13.5" customHeight="1">
      <c r="A916" s="68">
        <v>2003031090</v>
      </c>
      <c r="B916" s="52" t="s">
        <v>1453</v>
      </c>
      <c r="C916" s="52"/>
      <c r="D916" s="52" t="s">
        <v>1197</v>
      </c>
      <c r="E916" s="52"/>
      <c r="F916" s="52" t="s">
        <v>32</v>
      </c>
      <c r="G916" s="52"/>
      <c r="H916" s="52"/>
      <c r="I916" s="56">
        <f t="shared" si="76"/>
        <v>30</v>
      </c>
      <c r="J916" s="55"/>
      <c r="K916" s="55">
        <f>SUMIFS('B0.3.XK'!J:J,'B0.3.XK'!A:A,'B0.SUM (tuần 0)'!$A916)</f>
        <v>0</v>
      </c>
      <c r="L916" s="55"/>
      <c r="M916" s="55">
        <f>SUMIFS('B0.5.GT2'!K:K,'B0.5.GT2'!A:A,'B0.SUM (tuần 0)'!$A916)</f>
        <v>0</v>
      </c>
      <c r="N916" s="55">
        <f>SUMIFS('B0.4.OEM'!J:J,'B0.4.OEM'!A:A,'B0.SUM (tuần 0)'!$A916)</f>
        <v>0</v>
      </c>
      <c r="O916" s="55"/>
      <c r="P916" s="55">
        <f>SUMIFS('B0.8.Online'!J:J,'B0.8.Online'!A:A,'B0.SUM (tuần 0)'!$A916)</f>
        <v>30</v>
      </c>
      <c r="Q916" s="57">
        <f t="shared" si="77"/>
        <v>10</v>
      </c>
      <c r="R916" s="55"/>
      <c r="S916" s="55">
        <f>SUMIFS('B0.3.XK'!K:K,'B0.3.XK'!A:A,'B0.SUM (tuần 0)'!$A916)</f>
        <v>0</v>
      </c>
      <c r="T916" s="55"/>
      <c r="U916" s="55">
        <f>SUMIFS('B0.5.GT2'!K:K,'B0.5.GT2'!A:A,'B0.SUM (tuần 0)'!$A916)</f>
        <v>0</v>
      </c>
      <c r="V916" s="55">
        <f>SUMIFS('B0.4.OEM'!K:K,'B0.4.OEM'!A:A,'B0.SUM (tuần 0)'!$A916)</f>
        <v>0</v>
      </c>
      <c r="W916" s="55"/>
      <c r="X916" s="55">
        <f>SUMIFS('B0.8.Online'!K:K,'B0.8.Online'!A:A,'B0.SUM (tuần 0)'!$A916)</f>
        <v>10</v>
      </c>
      <c r="Y916" s="58">
        <f t="shared" si="78"/>
        <v>20</v>
      </c>
      <c r="Z916" s="55"/>
      <c r="AA916" s="55">
        <f>SUMIFS('B0.3.XK'!L:L,'B0.3.XK'!A:A,'B0.SUM (tuần 0)'!$A916)</f>
        <v>0</v>
      </c>
      <c r="AB916" s="55"/>
      <c r="AC916" s="55">
        <f>SUMIFS('B0.5.GT2'!L:L,'B0.5.GT2'!A:A,'B0.SUM (tuần 0)'!$A916)</f>
        <v>0</v>
      </c>
      <c r="AD916" s="55">
        <f>SUMIFS('B0.4.OEM'!L:L,'B0.4.OEM'!A:A,'B0.SUM (tuần 0)'!$A916)</f>
        <v>0</v>
      </c>
      <c r="AE916" s="55"/>
      <c r="AF916" s="55">
        <f>SUMIFS('B0.8.Online'!L:L,'B0.8.Online'!A:A,'B0.SUM (tuần 0)'!$A916)</f>
        <v>20</v>
      </c>
      <c r="AG916" s="59">
        <f t="shared" si="79"/>
        <v>0</v>
      </c>
      <c r="AH916" s="60"/>
      <c r="AI916" s="60">
        <f>SUMIFS('B0.3.XK'!M:M,'B0.3.XK'!A:A,'B0.SUM (tuần 0)'!$A916)</f>
        <v>0</v>
      </c>
      <c r="AJ916" s="60"/>
      <c r="AK916" s="60">
        <f>SUMIFS('B0.5.GT2'!M:M,'B0.5.GT2'!A:A,'B0.SUM (tuần 0)'!$A916)</f>
        <v>0</v>
      </c>
      <c r="AL916" s="55">
        <f>SUMIFS('B0.4.OEM'!M:M,'B0.4.OEM'!A:A,'B0.SUM (tuần 0)'!$A916)</f>
        <v>0</v>
      </c>
      <c r="AM916" s="60"/>
      <c r="AN916" s="60"/>
      <c r="AO916" s="61"/>
      <c r="AP916" s="1">
        <f>SUMIFS('B1.SUM (tuần 4)'!$I:$I,'B1.SUM (tuần 4)'!$A:$A,'B0.SUM (tuần 0)'!$A916)</f>
        <v>0</v>
      </c>
      <c r="AQ916" s="62">
        <f t="shared" si="80"/>
        <v>30</v>
      </c>
    </row>
    <row r="917" spans="1:43" ht="13.5" customHeight="1">
      <c r="A917" s="68">
        <v>2003031096</v>
      </c>
      <c r="B917" s="52" t="s">
        <v>1454</v>
      </c>
      <c r="C917" s="52"/>
      <c r="D917" s="52" t="s">
        <v>1197</v>
      </c>
      <c r="E917" s="52"/>
      <c r="F917" s="52" t="s">
        <v>32</v>
      </c>
      <c r="G917" s="52"/>
      <c r="H917" s="52"/>
      <c r="I917" s="56">
        <f t="shared" si="76"/>
        <v>2</v>
      </c>
      <c r="J917" s="55"/>
      <c r="K917" s="55">
        <f>SUMIFS('B0.3.XK'!J:J,'B0.3.XK'!A:A,'B0.SUM (tuần 0)'!$A917)</f>
        <v>0</v>
      </c>
      <c r="L917" s="55"/>
      <c r="M917" s="55">
        <f>SUMIFS('B0.5.GT2'!K:K,'B0.5.GT2'!A:A,'B0.SUM (tuần 0)'!$A917)</f>
        <v>0</v>
      </c>
      <c r="N917" s="55">
        <f>SUMIFS('B0.4.OEM'!J:J,'B0.4.OEM'!A:A,'B0.SUM (tuần 0)'!$A917)</f>
        <v>0</v>
      </c>
      <c r="O917" s="55"/>
      <c r="P917" s="55">
        <f>SUMIFS('B0.8.Online'!J:J,'B0.8.Online'!A:A,'B0.SUM (tuần 0)'!$A917)</f>
        <v>2</v>
      </c>
      <c r="Q917" s="57">
        <f t="shared" si="77"/>
        <v>0</v>
      </c>
      <c r="R917" s="55"/>
      <c r="S917" s="55">
        <f>SUMIFS('B0.3.XK'!K:K,'B0.3.XK'!A:A,'B0.SUM (tuần 0)'!$A917)</f>
        <v>0</v>
      </c>
      <c r="T917" s="55"/>
      <c r="U917" s="55">
        <f>SUMIFS('B0.5.GT2'!K:K,'B0.5.GT2'!A:A,'B0.SUM (tuần 0)'!$A917)</f>
        <v>0</v>
      </c>
      <c r="V917" s="55">
        <f>SUMIFS('B0.4.OEM'!K:K,'B0.4.OEM'!A:A,'B0.SUM (tuần 0)'!$A917)</f>
        <v>0</v>
      </c>
      <c r="W917" s="55"/>
      <c r="X917" s="55">
        <f>SUMIFS('B0.8.Online'!K:K,'B0.8.Online'!A:A,'B0.SUM (tuần 0)'!$A917)</f>
        <v>0</v>
      </c>
      <c r="Y917" s="58">
        <f t="shared" si="78"/>
        <v>0</v>
      </c>
      <c r="Z917" s="55"/>
      <c r="AA917" s="55">
        <f>SUMIFS('B0.3.XK'!L:L,'B0.3.XK'!A:A,'B0.SUM (tuần 0)'!$A917)</f>
        <v>0</v>
      </c>
      <c r="AB917" s="55"/>
      <c r="AC917" s="55">
        <f>SUMIFS('B0.5.GT2'!L:L,'B0.5.GT2'!A:A,'B0.SUM (tuần 0)'!$A917)</f>
        <v>0</v>
      </c>
      <c r="AD917" s="55">
        <f>SUMIFS('B0.4.OEM'!L:L,'B0.4.OEM'!A:A,'B0.SUM (tuần 0)'!$A917)</f>
        <v>0</v>
      </c>
      <c r="AE917" s="55"/>
      <c r="AF917" s="55">
        <f>SUMIFS('B0.8.Online'!L:L,'B0.8.Online'!A:A,'B0.SUM (tuần 0)'!$A917)</f>
        <v>0</v>
      </c>
      <c r="AG917" s="59">
        <f t="shared" si="79"/>
        <v>0</v>
      </c>
      <c r="AH917" s="60"/>
      <c r="AI917" s="60">
        <f>SUMIFS('B0.3.XK'!M:M,'B0.3.XK'!A:A,'B0.SUM (tuần 0)'!$A917)</f>
        <v>0</v>
      </c>
      <c r="AJ917" s="60"/>
      <c r="AK917" s="60">
        <f>SUMIFS('B0.5.GT2'!M:M,'B0.5.GT2'!A:A,'B0.SUM (tuần 0)'!$A917)</f>
        <v>0</v>
      </c>
      <c r="AL917" s="55">
        <f>SUMIFS('B0.4.OEM'!M:M,'B0.4.OEM'!A:A,'B0.SUM (tuần 0)'!$A917)</f>
        <v>0</v>
      </c>
      <c r="AM917" s="60"/>
      <c r="AN917" s="60"/>
      <c r="AO917" s="61"/>
      <c r="AP917" s="1">
        <f>SUMIFS('B1.SUM (tuần 4)'!$I:$I,'B1.SUM (tuần 4)'!$A:$A,'B0.SUM (tuần 0)'!$A917)</f>
        <v>0</v>
      </c>
      <c r="AQ917" s="62">
        <f t="shared" si="80"/>
        <v>2</v>
      </c>
    </row>
    <row r="918" spans="1:43" ht="13.5" customHeight="1">
      <c r="A918" s="68">
        <v>2003040010</v>
      </c>
      <c r="B918" s="52" t="s">
        <v>1455</v>
      </c>
      <c r="C918" s="52"/>
      <c r="D918" s="52" t="s">
        <v>1197</v>
      </c>
      <c r="E918" s="52"/>
      <c r="F918" s="52" t="s">
        <v>32</v>
      </c>
      <c r="G918" s="52"/>
      <c r="H918" s="52"/>
      <c r="I918" s="56">
        <f t="shared" si="76"/>
        <v>30</v>
      </c>
      <c r="J918" s="55"/>
      <c r="K918" s="55">
        <f>SUMIFS('B0.3.XK'!J:J,'B0.3.XK'!A:A,'B0.SUM (tuần 0)'!$A918)</f>
        <v>0</v>
      </c>
      <c r="L918" s="55"/>
      <c r="M918" s="55">
        <f>SUMIFS('B0.5.GT2'!K:K,'B0.5.GT2'!A:A,'B0.SUM (tuần 0)'!$A918)</f>
        <v>0</v>
      </c>
      <c r="N918" s="55">
        <f>SUMIFS('B0.4.OEM'!J:J,'B0.4.OEM'!A:A,'B0.SUM (tuần 0)'!$A918)</f>
        <v>0</v>
      </c>
      <c r="O918" s="55"/>
      <c r="P918" s="55">
        <f>SUMIFS('B0.8.Online'!J:J,'B0.8.Online'!A:A,'B0.SUM (tuần 0)'!$A918)</f>
        <v>30</v>
      </c>
      <c r="Q918" s="57">
        <f t="shared" si="77"/>
        <v>30</v>
      </c>
      <c r="R918" s="55"/>
      <c r="S918" s="55">
        <f>SUMIFS('B0.3.XK'!K:K,'B0.3.XK'!A:A,'B0.SUM (tuần 0)'!$A918)</f>
        <v>0</v>
      </c>
      <c r="T918" s="55"/>
      <c r="U918" s="55">
        <f>SUMIFS('B0.5.GT2'!K:K,'B0.5.GT2'!A:A,'B0.SUM (tuần 0)'!$A918)</f>
        <v>0</v>
      </c>
      <c r="V918" s="55">
        <f>SUMIFS('B0.4.OEM'!K:K,'B0.4.OEM'!A:A,'B0.SUM (tuần 0)'!$A918)</f>
        <v>0</v>
      </c>
      <c r="W918" s="55"/>
      <c r="X918" s="55">
        <f>SUMIFS('B0.8.Online'!K:K,'B0.8.Online'!A:A,'B0.SUM (tuần 0)'!$A918)</f>
        <v>30</v>
      </c>
      <c r="Y918" s="58">
        <f t="shared" si="78"/>
        <v>30</v>
      </c>
      <c r="Z918" s="55"/>
      <c r="AA918" s="55">
        <f>SUMIFS('B0.3.XK'!L:L,'B0.3.XK'!A:A,'B0.SUM (tuần 0)'!$A918)</f>
        <v>0</v>
      </c>
      <c r="AB918" s="55"/>
      <c r="AC918" s="55">
        <f>SUMIFS('B0.5.GT2'!L:L,'B0.5.GT2'!A:A,'B0.SUM (tuần 0)'!$A918)</f>
        <v>0</v>
      </c>
      <c r="AD918" s="55">
        <f>SUMIFS('B0.4.OEM'!L:L,'B0.4.OEM'!A:A,'B0.SUM (tuần 0)'!$A918)</f>
        <v>0</v>
      </c>
      <c r="AE918" s="55"/>
      <c r="AF918" s="55">
        <f>SUMIFS('B0.8.Online'!L:L,'B0.8.Online'!A:A,'B0.SUM (tuần 0)'!$A918)</f>
        <v>30</v>
      </c>
      <c r="AG918" s="59">
        <f t="shared" si="79"/>
        <v>0</v>
      </c>
      <c r="AH918" s="60"/>
      <c r="AI918" s="60">
        <f>SUMIFS('B0.3.XK'!M:M,'B0.3.XK'!A:A,'B0.SUM (tuần 0)'!$A918)</f>
        <v>0</v>
      </c>
      <c r="AJ918" s="60"/>
      <c r="AK918" s="60">
        <f>SUMIFS('B0.5.GT2'!M:M,'B0.5.GT2'!A:A,'B0.SUM (tuần 0)'!$A918)</f>
        <v>0</v>
      </c>
      <c r="AL918" s="55">
        <f>SUMIFS('B0.4.OEM'!M:M,'B0.4.OEM'!A:A,'B0.SUM (tuần 0)'!$A918)</f>
        <v>0</v>
      </c>
      <c r="AM918" s="60"/>
      <c r="AN918" s="60"/>
      <c r="AO918" s="61"/>
      <c r="AP918" s="1">
        <f>SUMIFS('B1.SUM (tuần 4)'!$I:$I,'B1.SUM (tuần 4)'!$A:$A,'B0.SUM (tuần 0)'!$A918)</f>
        <v>0</v>
      </c>
      <c r="AQ918" s="62">
        <f t="shared" si="80"/>
        <v>30</v>
      </c>
    </row>
    <row r="919" spans="1:43" ht="13.5" customHeight="1">
      <c r="A919" s="68">
        <v>2003040014</v>
      </c>
      <c r="B919" s="52" t="s">
        <v>1456</v>
      </c>
      <c r="C919" s="52"/>
      <c r="D919" s="52" t="s">
        <v>1197</v>
      </c>
      <c r="E919" s="52"/>
      <c r="F919" s="52" t="s">
        <v>32</v>
      </c>
      <c r="G919" s="52"/>
      <c r="H919" s="52"/>
      <c r="I919" s="56">
        <f t="shared" si="76"/>
        <v>0</v>
      </c>
      <c r="J919" s="55"/>
      <c r="K919" s="55">
        <f>SUMIFS('B0.3.XK'!J:J,'B0.3.XK'!A:A,'B0.SUM (tuần 0)'!$A919)</f>
        <v>0</v>
      </c>
      <c r="L919" s="55"/>
      <c r="M919" s="55">
        <f>SUMIFS('B0.5.GT2'!K:K,'B0.5.GT2'!A:A,'B0.SUM (tuần 0)'!$A919)</f>
        <v>0</v>
      </c>
      <c r="N919" s="55">
        <f>SUMIFS('B0.4.OEM'!J:J,'B0.4.OEM'!A:A,'B0.SUM (tuần 0)'!$A919)</f>
        <v>0</v>
      </c>
      <c r="O919" s="55"/>
      <c r="P919" s="55">
        <f>SUMIFS('B0.8.Online'!J:J,'B0.8.Online'!A:A,'B0.SUM (tuần 0)'!$A919)</f>
        <v>0</v>
      </c>
      <c r="Q919" s="57">
        <f t="shared" si="77"/>
        <v>0</v>
      </c>
      <c r="R919" s="55"/>
      <c r="S919" s="55">
        <f>SUMIFS('B0.3.XK'!K:K,'B0.3.XK'!A:A,'B0.SUM (tuần 0)'!$A919)</f>
        <v>0</v>
      </c>
      <c r="T919" s="55"/>
      <c r="U919" s="55">
        <f>SUMIFS('B0.5.GT2'!K:K,'B0.5.GT2'!A:A,'B0.SUM (tuần 0)'!$A919)</f>
        <v>0</v>
      </c>
      <c r="V919" s="55">
        <f>SUMIFS('B0.4.OEM'!K:K,'B0.4.OEM'!A:A,'B0.SUM (tuần 0)'!$A919)</f>
        <v>0</v>
      </c>
      <c r="W919" s="55"/>
      <c r="X919" s="55">
        <f>SUMIFS('B0.8.Online'!K:K,'B0.8.Online'!A:A,'B0.SUM (tuần 0)'!$A919)</f>
        <v>0</v>
      </c>
      <c r="Y919" s="58">
        <f t="shared" si="78"/>
        <v>0</v>
      </c>
      <c r="Z919" s="55"/>
      <c r="AA919" s="55">
        <f>SUMIFS('B0.3.XK'!L:L,'B0.3.XK'!A:A,'B0.SUM (tuần 0)'!$A919)</f>
        <v>0</v>
      </c>
      <c r="AB919" s="55"/>
      <c r="AC919" s="55">
        <f>SUMIFS('B0.5.GT2'!L:L,'B0.5.GT2'!A:A,'B0.SUM (tuần 0)'!$A919)</f>
        <v>0</v>
      </c>
      <c r="AD919" s="55">
        <f>SUMIFS('B0.4.OEM'!L:L,'B0.4.OEM'!A:A,'B0.SUM (tuần 0)'!$A919)</f>
        <v>0</v>
      </c>
      <c r="AE919" s="55"/>
      <c r="AF919" s="55">
        <f>SUMIFS('B0.8.Online'!L:L,'B0.8.Online'!A:A,'B0.SUM (tuần 0)'!$A919)</f>
        <v>0</v>
      </c>
      <c r="AG919" s="59">
        <f t="shared" si="79"/>
        <v>0</v>
      </c>
      <c r="AH919" s="60"/>
      <c r="AI919" s="60">
        <f>SUMIFS('B0.3.XK'!M:M,'B0.3.XK'!A:A,'B0.SUM (tuần 0)'!$A919)</f>
        <v>0</v>
      </c>
      <c r="AJ919" s="60"/>
      <c r="AK919" s="60">
        <f>SUMIFS('B0.5.GT2'!M:M,'B0.5.GT2'!A:A,'B0.SUM (tuần 0)'!$A919)</f>
        <v>0</v>
      </c>
      <c r="AL919" s="55">
        <f>SUMIFS('B0.4.OEM'!M:M,'B0.4.OEM'!A:A,'B0.SUM (tuần 0)'!$A919)</f>
        <v>0</v>
      </c>
      <c r="AM919" s="60"/>
      <c r="AN919" s="60"/>
      <c r="AO919" s="61"/>
      <c r="AP919" s="1">
        <f>SUMIFS('B1.SUM (tuần 4)'!$I:$I,'B1.SUM (tuần 4)'!$A:$A,'B0.SUM (tuần 0)'!$A919)</f>
        <v>0</v>
      </c>
      <c r="AQ919" s="62">
        <f t="shared" si="80"/>
        <v>0</v>
      </c>
    </row>
    <row r="920" spans="1:43" ht="13.5" customHeight="1">
      <c r="A920" s="68">
        <v>2003050050</v>
      </c>
      <c r="B920" s="52" t="s">
        <v>1457</v>
      </c>
      <c r="C920" s="52"/>
      <c r="D920" s="52" t="s">
        <v>1197</v>
      </c>
      <c r="E920" s="52"/>
      <c r="F920" s="52" t="s">
        <v>32</v>
      </c>
      <c r="G920" s="52"/>
      <c r="H920" s="52"/>
      <c r="I920" s="56">
        <f t="shared" si="76"/>
        <v>700</v>
      </c>
      <c r="J920" s="55"/>
      <c r="K920" s="55">
        <f>SUMIFS('B0.3.XK'!J:J,'B0.3.XK'!A:A,'B0.SUM (tuần 0)'!$A920)</f>
        <v>0</v>
      </c>
      <c r="L920" s="55"/>
      <c r="M920" s="55">
        <f>SUMIFS('B0.5.GT2'!K:K,'B0.5.GT2'!A:A,'B0.SUM (tuần 0)'!$A920)</f>
        <v>0</v>
      </c>
      <c r="N920" s="55">
        <f>SUMIFS('B0.4.OEM'!J:J,'B0.4.OEM'!A:A,'B0.SUM (tuần 0)'!$A920)</f>
        <v>0</v>
      </c>
      <c r="O920" s="55"/>
      <c r="P920" s="55">
        <f>SUMIFS('B0.8.Online'!J:J,'B0.8.Online'!A:A,'B0.SUM (tuần 0)'!$A920)</f>
        <v>700</v>
      </c>
      <c r="Q920" s="57">
        <f t="shared" si="77"/>
        <v>900</v>
      </c>
      <c r="R920" s="55"/>
      <c r="S920" s="55">
        <f>SUMIFS('B0.3.XK'!K:K,'B0.3.XK'!A:A,'B0.SUM (tuần 0)'!$A920)</f>
        <v>0</v>
      </c>
      <c r="T920" s="55"/>
      <c r="U920" s="55">
        <f>SUMIFS('B0.5.GT2'!K:K,'B0.5.GT2'!A:A,'B0.SUM (tuần 0)'!$A920)</f>
        <v>0</v>
      </c>
      <c r="V920" s="55">
        <f>SUMIFS('B0.4.OEM'!K:K,'B0.4.OEM'!A:A,'B0.SUM (tuần 0)'!$A920)</f>
        <v>0</v>
      </c>
      <c r="W920" s="55"/>
      <c r="X920" s="55">
        <f>SUMIFS('B0.8.Online'!K:K,'B0.8.Online'!A:A,'B0.SUM (tuần 0)'!$A920)</f>
        <v>900</v>
      </c>
      <c r="Y920" s="58">
        <f t="shared" si="78"/>
        <v>900</v>
      </c>
      <c r="Z920" s="55"/>
      <c r="AA920" s="55">
        <f>SUMIFS('B0.3.XK'!L:L,'B0.3.XK'!A:A,'B0.SUM (tuần 0)'!$A920)</f>
        <v>0</v>
      </c>
      <c r="AB920" s="55"/>
      <c r="AC920" s="55">
        <f>SUMIFS('B0.5.GT2'!L:L,'B0.5.GT2'!A:A,'B0.SUM (tuần 0)'!$A920)</f>
        <v>0</v>
      </c>
      <c r="AD920" s="55">
        <f>SUMIFS('B0.4.OEM'!L:L,'B0.4.OEM'!A:A,'B0.SUM (tuần 0)'!$A920)</f>
        <v>0</v>
      </c>
      <c r="AE920" s="55"/>
      <c r="AF920" s="55">
        <f>SUMIFS('B0.8.Online'!L:L,'B0.8.Online'!A:A,'B0.SUM (tuần 0)'!$A920)</f>
        <v>900</v>
      </c>
      <c r="AG920" s="59">
        <f t="shared" si="79"/>
        <v>0</v>
      </c>
      <c r="AH920" s="60"/>
      <c r="AI920" s="60">
        <f>SUMIFS('B0.3.XK'!M:M,'B0.3.XK'!A:A,'B0.SUM (tuần 0)'!$A920)</f>
        <v>0</v>
      </c>
      <c r="AJ920" s="60"/>
      <c r="AK920" s="60">
        <f>SUMIFS('B0.5.GT2'!M:M,'B0.5.GT2'!A:A,'B0.SUM (tuần 0)'!$A920)</f>
        <v>0</v>
      </c>
      <c r="AL920" s="55">
        <f>SUMIFS('B0.4.OEM'!M:M,'B0.4.OEM'!A:A,'B0.SUM (tuần 0)'!$A920)</f>
        <v>0</v>
      </c>
      <c r="AM920" s="60"/>
      <c r="AN920" s="60"/>
      <c r="AO920" s="61"/>
      <c r="AP920" s="1">
        <f>SUMIFS('B1.SUM (tuần 4)'!$I:$I,'B1.SUM (tuần 4)'!$A:$A,'B0.SUM (tuần 0)'!$A920)</f>
        <v>0</v>
      </c>
      <c r="AQ920" s="62">
        <f t="shared" si="80"/>
        <v>700</v>
      </c>
    </row>
    <row r="921" spans="1:43" ht="13.5" customHeight="1">
      <c r="A921" s="68">
        <v>2003070016</v>
      </c>
      <c r="B921" s="52" t="s">
        <v>1458</v>
      </c>
      <c r="C921" s="52"/>
      <c r="D921" s="52" t="s">
        <v>1197</v>
      </c>
      <c r="E921" s="52"/>
      <c r="F921" s="52" t="s">
        <v>32</v>
      </c>
      <c r="G921" s="52"/>
      <c r="H921" s="52"/>
      <c r="I921" s="56">
        <f t="shared" si="76"/>
        <v>730</v>
      </c>
      <c r="J921" s="55"/>
      <c r="K921" s="55">
        <f>SUMIFS('B0.3.XK'!J:J,'B0.3.XK'!A:A,'B0.SUM (tuần 0)'!$A921)</f>
        <v>0</v>
      </c>
      <c r="L921" s="55"/>
      <c r="M921" s="55">
        <f>SUMIFS('B0.5.GT2'!K:K,'B0.5.GT2'!A:A,'B0.SUM (tuần 0)'!$A921)</f>
        <v>0</v>
      </c>
      <c r="N921" s="55">
        <f>SUMIFS('B0.4.OEM'!J:J,'B0.4.OEM'!A:A,'B0.SUM (tuần 0)'!$A921)</f>
        <v>0</v>
      </c>
      <c r="O921" s="55"/>
      <c r="P921" s="55">
        <f>SUMIFS('B0.8.Online'!J:J,'B0.8.Online'!A:A,'B0.SUM (tuần 0)'!$A921)</f>
        <v>730</v>
      </c>
      <c r="Q921" s="57">
        <f t="shared" si="77"/>
        <v>810</v>
      </c>
      <c r="R921" s="55"/>
      <c r="S921" s="55">
        <f>SUMIFS('B0.3.XK'!K:K,'B0.3.XK'!A:A,'B0.SUM (tuần 0)'!$A921)</f>
        <v>0</v>
      </c>
      <c r="T921" s="55"/>
      <c r="U921" s="55">
        <f>SUMIFS('B0.5.GT2'!K:K,'B0.5.GT2'!A:A,'B0.SUM (tuần 0)'!$A921)</f>
        <v>0</v>
      </c>
      <c r="V921" s="55">
        <f>SUMIFS('B0.4.OEM'!K:K,'B0.4.OEM'!A:A,'B0.SUM (tuần 0)'!$A921)</f>
        <v>0</v>
      </c>
      <c r="W921" s="55"/>
      <c r="X921" s="55">
        <f>SUMIFS('B0.8.Online'!K:K,'B0.8.Online'!A:A,'B0.SUM (tuần 0)'!$A921)</f>
        <v>810</v>
      </c>
      <c r="Y921" s="58">
        <f t="shared" si="78"/>
        <v>820</v>
      </c>
      <c r="Z921" s="55"/>
      <c r="AA921" s="55">
        <f>SUMIFS('B0.3.XK'!L:L,'B0.3.XK'!A:A,'B0.SUM (tuần 0)'!$A921)</f>
        <v>0</v>
      </c>
      <c r="AB921" s="55"/>
      <c r="AC921" s="55">
        <f>SUMIFS('B0.5.GT2'!L:L,'B0.5.GT2'!A:A,'B0.SUM (tuần 0)'!$A921)</f>
        <v>0</v>
      </c>
      <c r="AD921" s="55">
        <f>SUMIFS('B0.4.OEM'!L:L,'B0.4.OEM'!A:A,'B0.SUM (tuần 0)'!$A921)</f>
        <v>0</v>
      </c>
      <c r="AE921" s="55"/>
      <c r="AF921" s="55">
        <f>SUMIFS('B0.8.Online'!L:L,'B0.8.Online'!A:A,'B0.SUM (tuần 0)'!$A921)</f>
        <v>820</v>
      </c>
      <c r="AG921" s="59">
        <f t="shared" si="79"/>
        <v>0</v>
      </c>
      <c r="AH921" s="60"/>
      <c r="AI921" s="60">
        <f>SUMIFS('B0.3.XK'!M:M,'B0.3.XK'!A:A,'B0.SUM (tuần 0)'!$A921)</f>
        <v>0</v>
      </c>
      <c r="AJ921" s="60"/>
      <c r="AK921" s="60">
        <f>SUMIFS('B0.5.GT2'!M:M,'B0.5.GT2'!A:A,'B0.SUM (tuần 0)'!$A921)</f>
        <v>0</v>
      </c>
      <c r="AL921" s="55">
        <f>SUMIFS('B0.4.OEM'!M:M,'B0.4.OEM'!A:A,'B0.SUM (tuần 0)'!$A921)</f>
        <v>0</v>
      </c>
      <c r="AM921" s="60"/>
      <c r="AN921" s="60"/>
      <c r="AO921" s="61"/>
      <c r="AP921" s="1">
        <f>SUMIFS('B1.SUM (tuần 4)'!$I:$I,'B1.SUM (tuần 4)'!$A:$A,'B0.SUM (tuần 0)'!$A921)</f>
        <v>0</v>
      </c>
      <c r="AQ921" s="62">
        <f t="shared" si="80"/>
        <v>730</v>
      </c>
    </row>
    <row r="922" spans="1:43" ht="13.5" customHeight="1">
      <c r="A922" s="68">
        <v>2003070023</v>
      </c>
      <c r="B922" s="52" t="s">
        <v>1459</v>
      </c>
      <c r="C922" s="52"/>
      <c r="D922" s="52" t="s">
        <v>1197</v>
      </c>
      <c r="E922" s="52"/>
      <c r="F922" s="52" t="s">
        <v>32</v>
      </c>
      <c r="G922" s="52"/>
      <c r="H922" s="52"/>
      <c r="I922" s="56">
        <f t="shared" si="76"/>
        <v>2</v>
      </c>
      <c r="J922" s="55"/>
      <c r="K922" s="55">
        <f>SUMIFS('B0.3.XK'!J:J,'B0.3.XK'!A:A,'B0.SUM (tuần 0)'!$A922)</f>
        <v>0</v>
      </c>
      <c r="L922" s="55"/>
      <c r="M922" s="55">
        <f>SUMIFS('B0.5.GT2'!K:K,'B0.5.GT2'!A:A,'B0.SUM (tuần 0)'!$A922)</f>
        <v>0</v>
      </c>
      <c r="N922" s="55">
        <f>SUMIFS('B0.4.OEM'!J:J,'B0.4.OEM'!A:A,'B0.SUM (tuần 0)'!$A922)</f>
        <v>0</v>
      </c>
      <c r="O922" s="55"/>
      <c r="P922" s="55">
        <f>SUMIFS('B0.8.Online'!J:J,'B0.8.Online'!A:A,'B0.SUM (tuần 0)'!$A922)</f>
        <v>2</v>
      </c>
      <c r="Q922" s="57">
        <f t="shared" si="77"/>
        <v>0</v>
      </c>
      <c r="R922" s="55"/>
      <c r="S922" s="55">
        <f>SUMIFS('B0.3.XK'!K:K,'B0.3.XK'!A:A,'B0.SUM (tuần 0)'!$A922)</f>
        <v>0</v>
      </c>
      <c r="T922" s="55"/>
      <c r="U922" s="55">
        <f>SUMIFS('B0.5.GT2'!K:K,'B0.5.GT2'!A:A,'B0.SUM (tuần 0)'!$A922)</f>
        <v>0</v>
      </c>
      <c r="V922" s="55">
        <f>SUMIFS('B0.4.OEM'!K:K,'B0.4.OEM'!A:A,'B0.SUM (tuần 0)'!$A922)</f>
        <v>0</v>
      </c>
      <c r="W922" s="55"/>
      <c r="X922" s="55">
        <f>SUMIFS('B0.8.Online'!K:K,'B0.8.Online'!A:A,'B0.SUM (tuần 0)'!$A922)</f>
        <v>0</v>
      </c>
      <c r="Y922" s="58">
        <f t="shared" si="78"/>
        <v>0</v>
      </c>
      <c r="Z922" s="55"/>
      <c r="AA922" s="55">
        <f>SUMIFS('B0.3.XK'!L:L,'B0.3.XK'!A:A,'B0.SUM (tuần 0)'!$A922)</f>
        <v>0</v>
      </c>
      <c r="AB922" s="55"/>
      <c r="AC922" s="55">
        <f>SUMIFS('B0.5.GT2'!L:L,'B0.5.GT2'!A:A,'B0.SUM (tuần 0)'!$A922)</f>
        <v>0</v>
      </c>
      <c r="AD922" s="55">
        <f>SUMIFS('B0.4.OEM'!L:L,'B0.4.OEM'!A:A,'B0.SUM (tuần 0)'!$A922)</f>
        <v>0</v>
      </c>
      <c r="AE922" s="55"/>
      <c r="AF922" s="55">
        <f>SUMIFS('B0.8.Online'!L:L,'B0.8.Online'!A:A,'B0.SUM (tuần 0)'!$A922)</f>
        <v>0</v>
      </c>
      <c r="AG922" s="59">
        <f t="shared" si="79"/>
        <v>0</v>
      </c>
      <c r="AH922" s="60"/>
      <c r="AI922" s="60">
        <f>SUMIFS('B0.3.XK'!M:M,'B0.3.XK'!A:A,'B0.SUM (tuần 0)'!$A922)</f>
        <v>0</v>
      </c>
      <c r="AJ922" s="60"/>
      <c r="AK922" s="60">
        <f>SUMIFS('B0.5.GT2'!M:M,'B0.5.GT2'!A:A,'B0.SUM (tuần 0)'!$A922)</f>
        <v>0</v>
      </c>
      <c r="AL922" s="55">
        <f>SUMIFS('B0.4.OEM'!M:M,'B0.4.OEM'!A:A,'B0.SUM (tuần 0)'!$A922)</f>
        <v>0</v>
      </c>
      <c r="AM922" s="60"/>
      <c r="AN922" s="60"/>
      <c r="AO922" s="61"/>
      <c r="AP922" s="1">
        <f>SUMIFS('B1.SUM (tuần 4)'!$I:$I,'B1.SUM (tuần 4)'!$A:$A,'B0.SUM (tuần 0)'!$A922)</f>
        <v>0</v>
      </c>
      <c r="AQ922" s="62">
        <f t="shared" si="80"/>
        <v>2</v>
      </c>
    </row>
    <row r="923" spans="1:43" ht="13.5" customHeight="1">
      <c r="A923" s="68">
        <v>2003090021</v>
      </c>
      <c r="B923" s="52" t="s">
        <v>1460</v>
      </c>
      <c r="C923" s="52"/>
      <c r="D923" s="52" t="s">
        <v>1197</v>
      </c>
      <c r="E923" s="52"/>
      <c r="F923" s="52" t="s">
        <v>32</v>
      </c>
      <c r="G923" s="52"/>
      <c r="H923" s="52"/>
      <c r="I923" s="56">
        <f t="shared" si="76"/>
        <v>30</v>
      </c>
      <c r="J923" s="55"/>
      <c r="K923" s="55">
        <f>SUMIFS('B0.3.XK'!J:J,'B0.3.XK'!A:A,'B0.SUM (tuần 0)'!$A923)</f>
        <v>0</v>
      </c>
      <c r="L923" s="55"/>
      <c r="M923" s="55">
        <f>SUMIFS('B0.5.GT2'!K:K,'B0.5.GT2'!A:A,'B0.SUM (tuần 0)'!$A923)</f>
        <v>0</v>
      </c>
      <c r="N923" s="55">
        <f>SUMIFS('B0.4.OEM'!J:J,'B0.4.OEM'!A:A,'B0.SUM (tuần 0)'!$A923)</f>
        <v>0</v>
      </c>
      <c r="O923" s="55"/>
      <c r="P923" s="55">
        <f>SUMIFS('B0.8.Online'!J:J,'B0.8.Online'!A:A,'B0.SUM (tuần 0)'!$A923)</f>
        <v>30</v>
      </c>
      <c r="Q923" s="57">
        <f t="shared" si="77"/>
        <v>30</v>
      </c>
      <c r="R923" s="55"/>
      <c r="S923" s="55">
        <f>SUMIFS('B0.3.XK'!K:K,'B0.3.XK'!A:A,'B0.SUM (tuần 0)'!$A923)</f>
        <v>0</v>
      </c>
      <c r="T923" s="55"/>
      <c r="U923" s="55">
        <f>SUMIFS('B0.5.GT2'!K:K,'B0.5.GT2'!A:A,'B0.SUM (tuần 0)'!$A923)</f>
        <v>0</v>
      </c>
      <c r="V923" s="55">
        <f>SUMIFS('B0.4.OEM'!K:K,'B0.4.OEM'!A:A,'B0.SUM (tuần 0)'!$A923)</f>
        <v>0</v>
      </c>
      <c r="W923" s="55"/>
      <c r="X923" s="55">
        <f>SUMIFS('B0.8.Online'!K:K,'B0.8.Online'!A:A,'B0.SUM (tuần 0)'!$A923)</f>
        <v>30</v>
      </c>
      <c r="Y923" s="58">
        <f t="shared" si="78"/>
        <v>30</v>
      </c>
      <c r="Z923" s="55"/>
      <c r="AA923" s="55">
        <f>SUMIFS('B0.3.XK'!L:L,'B0.3.XK'!A:A,'B0.SUM (tuần 0)'!$A923)</f>
        <v>0</v>
      </c>
      <c r="AB923" s="55"/>
      <c r="AC923" s="55">
        <f>SUMIFS('B0.5.GT2'!L:L,'B0.5.GT2'!A:A,'B0.SUM (tuần 0)'!$A923)</f>
        <v>0</v>
      </c>
      <c r="AD923" s="55">
        <f>SUMIFS('B0.4.OEM'!L:L,'B0.4.OEM'!A:A,'B0.SUM (tuần 0)'!$A923)</f>
        <v>0</v>
      </c>
      <c r="AE923" s="55"/>
      <c r="AF923" s="55">
        <f>SUMIFS('B0.8.Online'!L:L,'B0.8.Online'!A:A,'B0.SUM (tuần 0)'!$A923)</f>
        <v>30</v>
      </c>
      <c r="AG923" s="59">
        <f t="shared" si="79"/>
        <v>0</v>
      </c>
      <c r="AH923" s="60"/>
      <c r="AI923" s="60">
        <f>SUMIFS('B0.3.XK'!M:M,'B0.3.XK'!A:A,'B0.SUM (tuần 0)'!$A923)</f>
        <v>0</v>
      </c>
      <c r="AJ923" s="60"/>
      <c r="AK923" s="60">
        <f>SUMIFS('B0.5.GT2'!M:M,'B0.5.GT2'!A:A,'B0.SUM (tuần 0)'!$A923)</f>
        <v>0</v>
      </c>
      <c r="AL923" s="55">
        <f>SUMIFS('B0.4.OEM'!M:M,'B0.4.OEM'!A:A,'B0.SUM (tuần 0)'!$A923)</f>
        <v>0</v>
      </c>
      <c r="AM923" s="60"/>
      <c r="AN923" s="60"/>
      <c r="AO923" s="61"/>
      <c r="AP923" s="1">
        <f>SUMIFS('B1.SUM (tuần 4)'!$I:$I,'B1.SUM (tuần 4)'!$A:$A,'B0.SUM (tuần 0)'!$A923)</f>
        <v>0</v>
      </c>
      <c r="AQ923" s="62">
        <f t="shared" si="80"/>
        <v>30</v>
      </c>
    </row>
    <row r="924" spans="1:43" ht="13.5" customHeight="1">
      <c r="A924" s="68">
        <v>2004010025</v>
      </c>
      <c r="B924" s="52" t="s">
        <v>564</v>
      </c>
      <c r="C924" s="52"/>
      <c r="D924" s="52" t="s">
        <v>1197</v>
      </c>
      <c r="E924" s="52"/>
      <c r="F924" s="52" t="s">
        <v>32</v>
      </c>
      <c r="G924" s="52"/>
      <c r="H924" s="52"/>
      <c r="I924" s="56">
        <f t="shared" si="76"/>
        <v>0</v>
      </c>
      <c r="J924" s="55"/>
      <c r="K924" s="55">
        <f>SUMIFS('B0.3.XK'!J:J,'B0.3.XK'!A:A,'B0.SUM (tuần 0)'!$A924)</f>
        <v>0</v>
      </c>
      <c r="L924" s="55"/>
      <c r="M924" s="55">
        <f>SUMIFS('B0.5.GT2'!K:K,'B0.5.GT2'!A:A,'B0.SUM (tuần 0)'!$A924)</f>
        <v>0</v>
      </c>
      <c r="N924" s="55">
        <f>SUMIFS('B0.4.OEM'!J:J,'B0.4.OEM'!A:A,'B0.SUM (tuần 0)'!$A924)</f>
        <v>0</v>
      </c>
      <c r="O924" s="55"/>
      <c r="P924" s="55">
        <f>SUMIFS('B0.8.Online'!J:J,'B0.8.Online'!A:A,'B0.SUM (tuần 0)'!$A924)</f>
        <v>0</v>
      </c>
      <c r="Q924" s="57">
        <f t="shared" si="77"/>
        <v>500</v>
      </c>
      <c r="R924" s="55"/>
      <c r="S924" s="55">
        <f>SUMIFS('B0.3.XK'!K:K,'B0.3.XK'!A:A,'B0.SUM (tuần 0)'!$A924)</f>
        <v>500</v>
      </c>
      <c r="T924" s="55"/>
      <c r="U924" s="55">
        <f>SUMIFS('B0.5.GT2'!K:K,'B0.5.GT2'!A:A,'B0.SUM (tuần 0)'!$A924)</f>
        <v>0</v>
      </c>
      <c r="V924" s="55">
        <f>SUMIFS('B0.4.OEM'!K:K,'B0.4.OEM'!A:A,'B0.SUM (tuần 0)'!$A924)</f>
        <v>0</v>
      </c>
      <c r="W924" s="55"/>
      <c r="X924" s="55">
        <f>SUMIFS('B0.8.Online'!K:K,'B0.8.Online'!A:A,'B0.SUM (tuần 0)'!$A924)</f>
        <v>0</v>
      </c>
      <c r="Y924" s="58">
        <f t="shared" si="78"/>
        <v>0</v>
      </c>
      <c r="Z924" s="55"/>
      <c r="AA924" s="55">
        <f>SUMIFS('B0.3.XK'!L:L,'B0.3.XK'!A:A,'B0.SUM (tuần 0)'!$A924)</f>
        <v>0</v>
      </c>
      <c r="AB924" s="55"/>
      <c r="AC924" s="55">
        <f>SUMIFS('B0.5.GT2'!L:L,'B0.5.GT2'!A:A,'B0.SUM (tuần 0)'!$A924)</f>
        <v>0</v>
      </c>
      <c r="AD924" s="55">
        <f>SUMIFS('B0.4.OEM'!L:L,'B0.4.OEM'!A:A,'B0.SUM (tuần 0)'!$A924)</f>
        <v>0</v>
      </c>
      <c r="AE924" s="55"/>
      <c r="AF924" s="55">
        <f>SUMIFS('B0.8.Online'!L:L,'B0.8.Online'!A:A,'B0.SUM (tuần 0)'!$A924)</f>
        <v>0</v>
      </c>
      <c r="AG924" s="59">
        <f t="shared" si="79"/>
        <v>50</v>
      </c>
      <c r="AH924" s="60"/>
      <c r="AI924" s="60">
        <f>SUMIFS('B0.3.XK'!M:M,'B0.3.XK'!A:A,'B0.SUM (tuần 0)'!$A924)</f>
        <v>50</v>
      </c>
      <c r="AJ924" s="60"/>
      <c r="AK924" s="60">
        <f>SUMIFS('B0.5.GT2'!M:M,'B0.5.GT2'!A:A,'B0.SUM (tuần 0)'!$A924)</f>
        <v>0</v>
      </c>
      <c r="AL924" s="55">
        <f>SUMIFS('B0.4.OEM'!M:M,'B0.4.OEM'!A:A,'B0.SUM (tuần 0)'!$A924)</f>
        <v>0</v>
      </c>
      <c r="AM924" s="60"/>
      <c r="AN924" s="60"/>
      <c r="AO924" s="61"/>
      <c r="AP924" s="1">
        <f>SUMIFS('B1.SUM (tuần 4)'!$I:$I,'B1.SUM (tuần 4)'!$A:$A,'B0.SUM (tuần 0)'!$A924)</f>
        <v>0</v>
      </c>
      <c r="AQ924" s="62">
        <f t="shared" si="80"/>
        <v>0</v>
      </c>
    </row>
    <row r="925" spans="1:43" ht="13.5" customHeight="1">
      <c r="A925" s="68">
        <v>2004010184</v>
      </c>
      <c r="B925" s="52" t="s">
        <v>1461</v>
      </c>
      <c r="C925" s="52"/>
      <c r="D925" s="52" t="s">
        <v>1197</v>
      </c>
      <c r="E925" s="52"/>
      <c r="F925" s="52" t="s">
        <v>32</v>
      </c>
      <c r="G925" s="52"/>
      <c r="H925" s="52"/>
      <c r="I925" s="56">
        <f t="shared" si="76"/>
        <v>1200</v>
      </c>
      <c r="J925" s="55"/>
      <c r="K925" s="55">
        <f>SUMIFS('B0.3.XK'!J:J,'B0.3.XK'!A:A,'B0.SUM (tuần 0)'!$A925)</f>
        <v>0</v>
      </c>
      <c r="L925" s="55"/>
      <c r="M925" s="55">
        <f>SUMIFS('B0.5.GT2'!K:K,'B0.5.GT2'!A:A,'B0.SUM (tuần 0)'!$A925)</f>
        <v>0</v>
      </c>
      <c r="N925" s="55">
        <f>SUMIFS('B0.4.OEM'!J:J,'B0.4.OEM'!A:A,'B0.SUM (tuần 0)'!$A925)</f>
        <v>0</v>
      </c>
      <c r="O925" s="55"/>
      <c r="P925" s="55">
        <f>SUMIFS('B0.8.Online'!J:J,'B0.8.Online'!A:A,'B0.SUM (tuần 0)'!$A925)</f>
        <v>1200</v>
      </c>
      <c r="Q925" s="57">
        <f t="shared" si="77"/>
        <v>1400</v>
      </c>
      <c r="R925" s="55"/>
      <c r="S925" s="55">
        <f>SUMIFS('B0.3.XK'!K:K,'B0.3.XK'!A:A,'B0.SUM (tuần 0)'!$A925)</f>
        <v>0</v>
      </c>
      <c r="T925" s="55"/>
      <c r="U925" s="55">
        <f>SUMIFS('B0.5.GT2'!K:K,'B0.5.GT2'!A:A,'B0.SUM (tuần 0)'!$A925)</f>
        <v>0</v>
      </c>
      <c r="V925" s="55">
        <f>SUMIFS('B0.4.OEM'!K:K,'B0.4.OEM'!A:A,'B0.SUM (tuần 0)'!$A925)</f>
        <v>0</v>
      </c>
      <c r="W925" s="55"/>
      <c r="X925" s="55">
        <f>SUMIFS('B0.8.Online'!K:K,'B0.8.Online'!A:A,'B0.SUM (tuần 0)'!$A925)</f>
        <v>1400</v>
      </c>
      <c r="Y925" s="58">
        <f t="shared" si="78"/>
        <v>1400</v>
      </c>
      <c r="Z925" s="55"/>
      <c r="AA925" s="55">
        <f>SUMIFS('B0.3.XK'!L:L,'B0.3.XK'!A:A,'B0.SUM (tuần 0)'!$A925)</f>
        <v>0</v>
      </c>
      <c r="AB925" s="55"/>
      <c r="AC925" s="55">
        <f>SUMIFS('B0.5.GT2'!L:L,'B0.5.GT2'!A:A,'B0.SUM (tuần 0)'!$A925)</f>
        <v>0</v>
      </c>
      <c r="AD925" s="55">
        <f>SUMIFS('B0.4.OEM'!L:L,'B0.4.OEM'!A:A,'B0.SUM (tuần 0)'!$A925)</f>
        <v>0</v>
      </c>
      <c r="AE925" s="55"/>
      <c r="AF925" s="55">
        <f>SUMIFS('B0.8.Online'!L:L,'B0.8.Online'!A:A,'B0.SUM (tuần 0)'!$A925)</f>
        <v>1400</v>
      </c>
      <c r="AG925" s="59">
        <f t="shared" si="79"/>
        <v>0</v>
      </c>
      <c r="AH925" s="60"/>
      <c r="AI925" s="60">
        <f>SUMIFS('B0.3.XK'!M:M,'B0.3.XK'!A:A,'B0.SUM (tuần 0)'!$A925)</f>
        <v>0</v>
      </c>
      <c r="AJ925" s="60"/>
      <c r="AK925" s="60">
        <f>SUMIFS('B0.5.GT2'!M:M,'B0.5.GT2'!A:A,'B0.SUM (tuần 0)'!$A925)</f>
        <v>0</v>
      </c>
      <c r="AL925" s="55">
        <f>SUMIFS('B0.4.OEM'!M:M,'B0.4.OEM'!A:A,'B0.SUM (tuần 0)'!$A925)</f>
        <v>0</v>
      </c>
      <c r="AM925" s="60"/>
      <c r="AN925" s="60"/>
      <c r="AO925" s="61"/>
      <c r="AP925" s="1">
        <f>SUMIFS('B1.SUM (tuần 4)'!$I:$I,'B1.SUM (tuần 4)'!$A:$A,'B0.SUM (tuần 0)'!$A925)</f>
        <v>0</v>
      </c>
      <c r="AQ925" s="62">
        <f t="shared" si="80"/>
        <v>1200</v>
      </c>
    </row>
    <row r="926" spans="1:43" ht="13.5" customHeight="1">
      <c r="A926" s="68">
        <v>2004010185</v>
      </c>
      <c r="B926" s="52" t="s">
        <v>1462</v>
      </c>
      <c r="C926" s="52"/>
      <c r="D926" s="52" t="s">
        <v>1197</v>
      </c>
      <c r="E926" s="52"/>
      <c r="F926" s="52" t="s">
        <v>32</v>
      </c>
      <c r="G926" s="52"/>
      <c r="H926" s="52"/>
      <c r="I926" s="56">
        <f t="shared" si="76"/>
        <v>902</v>
      </c>
      <c r="J926" s="55"/>
      <c r="K926" s="55">
        <f>SUMIFS('B0.3.XK'!J:J,'B0.3.XK'!A:A,'B0.SUM (tuần 0)'!$A926)</f>
        <v>200</v>
      </c>
      <c r="L926" s="55"/>
      <c r="M926" s="55">
        <f>SUMIFS('B0.5.GT2'!K:K,'B0.5.GT2'!A:A,'B0.SUM (tuần 0)'!$A926)</f>
        <v>0</v>
      </c>
      <c r="N926" s="55">
        <f>SUMIFS('B0.4.OEM'!J:J,'B0.4.OEM'!A:A,'B0.SUM (tuần 0)'!$A926)</f>
        <v>0</v>
      </c>
      <c r="O926" s="55"/>
      <c r="P926" s="55">
        <f>SUMIFS('B0.8.Online'!J:J,'B0.8.Online'!A:A,'B0.SUM (tuần 0)'!$A926)</f>
        <v>702</v>
      </c>
      <c r="Q926" s="57">
        <f t="shared" si="77"/>
        <v>810</v>
      </c>
      <c r="R926" s="55"/>
      <c r="S926" s="55">
        <f>SUMIFS('B0.3.XK'!K:K,'B0.3.XK'!A:A,'B0.SUM (tuần 0)'!$A926)</f>
        <v>0</v>
      </c>
      <c r="T926" s="55"/>
      <c r="U926" s="55">
        <f>SUMIFS('B0.5.GT2'!K:K,'B0.5.GT2'!A:A,'B0.SUM (tuần 0)'!$A926)</f>
        <v>0</v>
      </c>
      <c r="V926" s="55">
        <f>SUMIFS('B0.4.OEM'!K:K,'B0.4.OEM'!A:A,'B0.SUM (tuần 0)'!$A926)</f>
        <v>0</v>
      </c>
      <c r="W926" s="55"/>
      <c r="X926" s="55">
        <f>SUMIFS('B0.8.Online'!K:K,'B0.8.Online'!A:A,'B0.SUM (tuần 0)'!$A926)</f>
        <v>810</v>
      </c>
      <c r="Y926" s="58">
        <f t="shared" si="78"/>
        <v>810</v>
      </c>
      <c r="Z926" s="55"/>
      <c r="AA926" s="55">
        <f>SUMIFS('B0.3.XK'!L:L,'B0.3.XK'!A:A,'B0.SUM (tuần 0)'!$A926)</f>
        <v>0</v>
      </c>
      <c r="AB926" s="55"/>
      <c r="AC926" s="55">
        <f>SUMIFS('B0.5.GT2'!L:L,'B0.5.GT2'!A:A,'B0.SUM (tuần 0)'!$A926)</f>
        <v>0</v>
      </c>
      <c r="AD926" s="55">
        <f>SUMIFS('B0.4.OEM'!L:L,'B0.4.OEM'!A:A,'B0.SUM (tuần 0)'!$A926)</f>
        <v>0</v>
      </c>
      <c r="AE926" s="55"/>
      <c r="AF926" s="55">
        <f>SUMIFS('B0.8.Online'!L:L,'B0.8.Online'!A:A,'B0.SUM (tuần 0)'!$A926)</f>
        <v>810</v>
      </c>
      <c r="AG926" s="59">
        <f t="shared" si="79"/>
        <v>0</v>
      </c>
      <c r="AH926" s="60"/>
      <c r="AI926" s="60">
        <f>SUMIFS('B0.3.XK'!M:M,'B0.3.XK'!A:A,'B0.SUM (tuần 0)'!$A926)</f>
        <v>0</v>
      </c>
      <c r="AJ926" s="60"/>
      <c r="AK926" s="60">
        <f>SUMIFS('B0.5.GT2'!M:M,'B0.5.GT2'!A:A,'B0.SUM (tuần 0)'!$A926)</f>
        <v>0</v>
      </c>
      <c r="AL926" s="55">
        <f>SUMIFS('B0.4.OEM'!M:M,'B0.4.OEM'!A:A,'B0.SUM (tuần 0)'!$A926)</f>
        <v>0</v>
      </c>
      <c r="AM926" s="60"/>
      <c r="AN926" s="60"/>
      <c r="AO926" s="61"/>
      <c r="AP926" s="1">
        <f>SUMIFS('B1.SUM (tuần 4)'!$I:$I,'B1.SUM (tuần 4)'!$A:$A,'B0.SUM (tuần 0)'!$A926)</f>
        <v>0</v>
      </c>
      <c r="AQ926" s="62">
        <f t="shared" si="80"/>
        <v>902</v>
      </c>
    </row>
    <row r="927" spans="1:43" ht="13.5" customHeight="1">
      <c r="A927" s="68">
        <v>2004020151</v>
      </c>
      <c r="B927" s="52" t="s">
        <v>1463</v>
      </c>
      <c r="C927" s="52"/>
      <c r="D927" s="52" t="s">
        <v>1197</v>
      </c>
      <c r="E927" s="52"/>
      <c r="F927" s="52" t="s">
        <v>32</v>
      </c>
      <c r="G927" s="52"/>
      <c r="H927" s="52"/>
      <c r="I927" s="56">
        <f t="shared" si="76"/>
        <v>0</v>
      </c>
      <c r="J927" s="55"/>
      <c r="K927" s="55">
        <f>SUMIFS('B0.3.XK'!J:J,'B0.3.XK'!A:A,'B0.SUM (tuần 0)'!$A927)</f>
        <v>0</v>
      </c>
      <c r="L927" s="55"/>
      <c r="M927" s="55">
        <f>SUMIFS('B0.5.GT2'!K:K,'B0.5.GT2'!A:A,'B0.SUM (tuần 0)'!$A927)</f>
        <v>0</v>
      </c>
      <c r="N927" s="55">
        <f>SUMIFS('B0.4.OEM'!J:J,'B0.4.OEM'!A:A,'B0.SUM (tuần 0)'!$A927)</f>
        <v>0</v>
      </c>
      <c r="O927" s="55"/>
      <c r="P927" s="55">
        <f>SUMIFS('B0.8.Online'!J:J,'B0.8.Online'!A:A,'B0.SUM (tuần 0)'!$A927)</f>
        <v>0</v>
      </c>
      <c r="Q927" s="57">
        <f t="shared" si="77"/>
        <v>0</v>
      </c>
      <c r="R927" s="55"/>
      <c r="S927" s="55">
        <f>SUMIFS('B0.3.XK'!K:K,'B0.3.XK'!A:A,'B0.SUM (tuần 0)'!$A927)</f>
        <v>0</v>
      </c>
      <c r="T927" s="55"/>
      <c r="U927" s="55">
        <f>SUMIFS('B0.5.GT2'!K:K,'B0.5.GT2'!A:A,'B0.SUM (tuần 0)'!$A927)</f>
        <v>0</v>
      </c>
      <c r="V927" s="55">
        <f>SUMIFS('B0.4.OEM'!K:K,'B0.4.OEM'!A:A,'B0.SUM (tuần 0)'!$A927)</f>
        <v>0</v>
      </c>
      <c r="W927" s="55"/>
      <c r="X927" s="55">
        <f>SUMIFS('B0.8.Online'!K:K,'B0.8.Online'!A:A,'B0.SUM (tuần 0)'!$A927)</f>
        <v>0</v>
      </c>
      <c r="Y927" s="58">
        <f t="shared" si="78"/>
        <v>0</v>
      </c>
      <c r="Z927" s="55"/>
      <c r="AA927" s="55">
        <f>SUMIFS('B0.3.XK'!L:L,'B0.3.XK'!A:A,'B0.SUM (tuần 0)'!$A927)</f>
        <v>0</v>
      </c>
      <c r="AB927" s="55"/>
      <c r="AC927" s="55">
        <f>SUMIFS('B0.5.GT2'!L:L,'B0.5.GT2'!A:A,'B0.SUM (tuần 0)'!$A927)</f>
        <v>0</v>
      </c>
      <c r="AD927" s="55">
        <f>SUMIFS('B0.4.OEM'!L:L,'B0.4.OEM'!A:A,'B0.SUM (tuần 0)'!$A927)</f>
        <v>0</v>
      </c>
      <c r="AE927" s="55"/>
      <c r="AF927" s="55">
        <f>SUMIFS('B0.8.Online'!L:L,'B0.8.Online'!A:A,'B0.SUM (tuần 0)'!$A927)</f>
        <v>0</v>
      </c>
      <c r="AG927" s="59">
        <f t="shared" si="79"/>
        <v>0</v>
      </c>
      <c r="AH927" s="60"/>
      <c r="AI927" s="60">
        <f>SUMIFS('B0.3.XK'!M:M,'B0.3.XK'!A:A,'B0.SUM (tuần 0)'!$A927)</f>
        <v>0</v>
      </c>
      <c r="AJ927" s="60"/>
      <c r="AK927" s="60">
        <f>SUMIFS('B0.5.GT2'!M:M,'B0.5.GT2'!A:A,'B0.SUM (tuần 0)'!$A927)</f>
        <v>0</v>
      </c>
      <c r="AL927" s="55">
        <f>SUMIFS('B0.4.OEM'!M:M,'B0.4.OEM'!A:A,'B0.SUM (tuần 0)'!$A927)</f>
        <v>0</v>
      </c>
      <c r="AM927" s="60"/>
      <c r="AN927" s="60"/>
      <c r="AO927" s="61"/>
      <c r="AP927" s="1">
        <f>SUMIFS('B1.SUM (tuần 4)'!$I:$I,'B1.SUM (tuần 4)'!$A:$A,'B0.SUM (tuần 0)'!$A927)</f>
        <v>0</v>
      </c>
      <c r="AQ927" s="62">
        <f t="shared" si="80"/>
        <v>0</v>
      </c>
    </row>
    <row r="928" spans="1:43" ht="13.5" customHeight="1">
      <c r="A928" s="68">
        <v>2004020152</v>
      </c>
      <c r="B928" s="52" t="s">
        <v>1464</v>
      </c>
      <c r="C928" s="52"/>
      <c r="D928" s="52" t="s">
        <v>1197</v>
      </c>
      <c r="E928" s="52"/>
      <c r="F928" s="52" t="s">
        <v>32</v>
      </c>
      <c r="G928" s="52"/>
      <c r="H928" s="52"/>
      <c r="I928" s="56">
        <f t="shared" si="76"/>
        <v>0</v>
      </c>
      <c r="J928" s="55"/>
      <c r="K928" s="55">
        <f>SUMIFS('B0.3.XK'!J:J,'B0.3.XK'!A:A,'B0.SUM (tuần 0)'!$A928)</f>
        <v>0</v>
      </c>
      <c r="L928" s="55"/>
      <c r="M928" s="55">
        <f>SUMIFS('B0.5.GT2'!K:K,'B0.5.GT2'!A:A,'B0.SUM (tuần 0)'!$A928)</f>
        <v>0</v>
      </c>
      <c r="N928" s="55">
        <f>SUMIFS('B0.4.OEM'!J:J,'B0.4.OEM'!A:A,'B0.SUM (tuần 0)'!$A928)</f>
        <v>0</v>
      </c>
      <c r="O928" s="55"/>
      <c r="P928" s="55">
        <f>SUMIFS('B0.8.Online'!J:J,'B0.8.Online'!A:A,'B0.SUM (tuần 0)'!$A928)</f>
        <v>0</v>
      </c>
      <c r="Q928" s="57">
        <f t="shared" si="77"/>
        <v>0</v>
      </c>
      <c r="R928" s="55"/>
      <c r="S928" s="55">
        <f>SUMIFS('B0.3.XK'!K:K,'B0.3.XK'!A:A,'B0.SUM (tuần 0)'!$A928)</f>
        <v>0</v>
      </c>
      <c r="T928" s="55"/>
      <c r="U928" s="55">
        <f>SUMIFS('B0.5.GT2'!K:K,'B0.5.GT2'!A:A,'B0.SUM (tuần 0)'!$A928)</f>
        <v>0</v>
      </c>
      <c r="V928" s="55">
        <f>SUMIFS('B0.4.OEM'!K:K,'B0.4.OEM'!A:A,'B0.SUM (tuần 0)'!$A928)</f>
        <v>0</v>
      </c>
      <c r="W928" s="55"/>
      <c r="X928" s="55">
        <f>SUMIFS('B0.8.Online'!K:K,'B0.8.Online'!A:A,'B0.SUM (tuần 0)'!$A928)</f>
        <v>0</v>
      </c>
      <c r="Y928" s="58">
        <f t="shared" si="78"/>
        <v>0</v>
      </c>
      <c r="Z928" s="55"/>
      <c r="AA928" s="55">
        <f>SUMIFS('B0.3.XK'!L:L,'B0.3.XK'!A:A,'B0.SUM (tuần 0)'!$A928)</f>
        <v>0</v>
      </c>
      <c r="AB928" s="55"/>
      <c r="AC928" s="55">
        <f>SUMIFS('B0.5.GT2'!L:L,'B0.5.GT2'!A:A,'B0.SUM (tuần 0)'!$A928)</f>
        <v>0</v>
      </c>
      <c r="AD928" s="55">
        <f>SUMIFS('B0.4.OEM'!L:L,'B0.4.OEM'!A:A,'B0.SUM (tuần 0)'!$A928)</f>
        <v>0</v>
      </c>
      <c r="AE928" s="55"/>
      <c r="AF928" s="55">
        <f>SUMIFS('B0.8.Online'!L:L,'B0.8.Online'!A:A,'B0.SUM (tuần 0)'!$A928)</f>
        <v>0</v>
      </c>
      <c r="AG928" s="59">
        <f t="shared" si="79"/>
        <v>0</v>
      </c>
      <c r="AH928" s="60"/>
      <c r="AI928" s="60">
        <f>SUMIFS('B0.3.XK'!M:M,'B0.3.XK'!A:A,'B0.SUM (tuần 0)'!$A928)</f>
        <v>0</v>
      </c>
      <c r="AJ928" s="60"/>
      <c r="AK928" s="60">
        <f>SUMIFS('B0.5.GT2'!M:M,'B0.5.GT2'!A:A,'B0.SUM (tuần 0)'!$A928)</f>
        <v>0</v>
      </c>
      <c r="AL928" s="55">
        <f>SUMIFS('B0.4.OEM'!M:M,'B0.4.OEM'!A:A,'B0.SUM (tuần 0)'!$A928)</f>
        <v>0</v>
      </c>
      <c r="AM928" s="60"/>
      <c r="AN928" s="60"/>
      <c r="AO928" s="61"/>
      <c r="AP928" s="1">
        <f>SUMIFS('B1.SUM (tuần 4)'!$I:$I,'B1.SUM (tuần 4)'!$A:$A,'B0.SUM (tuần 0)'!$A928)</f>
        <v>0</v>
      </c>
      <c r="AQ928" s="62">
        <f t="shared" si="80"/>
        <v>0</v>
      </c>
    </row>
    <row r="929" spans="1:43" ht="13.5" customHeight="1">
      <c r="A929" s="68">
        <v>2004020282</v>
      </c>
      <c r="B929" s="52" t="s">
        <v>628</v>
      </c>
      <c r="C929" s="52"/>
      <c r="D929" s="52" t="s">
        <v>1197</v>
      </c>
      <c r="E929" s="52"/>
      <c r="F929" s="52" t="s">
        <v>32</v>
      </c>
      <c r="G929" s="52"/>
      <c r="H929" s="52"/>
      <c r="I929" s="56">
        <f t="shared" si="76"/>
        <v>1650</v>
      </c>
      <c r="J929" s="55"/>
      <c r="K929" s="55">
        <f>SUMIFS('B0.3.XK'!J:J,'B0.3.XK'!A:A,'B0.SUM (tuần 0)'!$A929)</f>
        <v>1500</v>
      </c>
      <c r="L929" s="55"/>
      <c r="M929" s="55">
        <f>SUMIFS('B0.5.GT2'!K:K,'B0.5.GT2'!A:A,'B0.SUM (tuần 0)'!$A929)</f>
        <v>0</v>
      </c>
      <c r="N929" s="55">
        <f>SUMIFS('B0.4.OEM'!J:J,'B0.4.OEM'!A:A,'B0.SUM (tuần 0)'!$A929)</f>
        <v>0</v>
      </c>
      <c r="O929" s="55"/>
      <c r="P929" s="55">
        <f>SUMIFS('B0.8.Online'!J:J,'B0.8.Online'!A:A,'B0.SUM (tuần 0)'!$A929)</f>
        <v>150</v>
      </c>
      <c r="Q929" s="57">
        <f t="shared" si="77"/>
        <v>200</v>
      </c>
      <c r="R929" s="55"/>
      <c r="S929" s="55">
        <f>SUMIFS('B0.3.XK'!K:K,'B0.3.XK'!A:A,'B0.SUM (tuần 0)'!$A929)</f>
        <v>0</v>
      </c>
      <c r="T929" s="55"/>
      <c r="U929" s="55">
        <f>SUMIFS('B0.5.GT2'!K:K,'B0.5.GT2'!A:A,'B0.SUM (tuần 0)'!$A929)</f>
        <v>0</v>
      </c>
      <c r="V929" s="55">
        <f>SUMIFS('B0.4.OEM'!K:K,'B0.4.OEM'!A:A,'B0.SUM (tuần 0)'!$A929)</f>
        <v>0</v>
      </c>
      <c r="W929" s="55"/>
      <c r="X929" s="55">
        <f>SUMIFS('B0.8.Online'!K:K,'B0.8.Online'!A:A,'B0.SUM (tuần 0)'!$A929)</f>
        <v>200</v>
      </c>
      <c r="Y929" s="58">
        <f t="shared" si="78"/>
        <v>200</v>
      </c>
      <c r="Z929" s="55"/>
      <c r="AA929" s="55">
        <f>SUMIFS('B0.3.XK'!L:L,'B0.3.XK'!A:A,'B0.SUM (tuần 0)'!$A929)</f>
        <v>0</v>
      </c>
      <c r="AB929" s="55"/>
      <c r="AC929" s="55">
        <f>SUMIFS('B0.5.GT2'!L:L,'B0.5.GT2'!A:A,'B0.SUM (tuần 0)'!$A929)</f>
        <v>0</v>
      </c>
      <c r="AD929" s="55">
        <f>SUMIFS('B0.4.OEM'!L:L,'B0.4.OEM'!A:A,'B0.SUM (tuần 0)'!$A929)</f>
        <v>0</v>
      </c>
      <c r="AE929" s="55"/>
      <c r="AF929" s="55">
        <f>SUMIFS('B0.8.Online'!L:L,'B0.8.Online'!A:A,'B0.SUM (tuần 0)'!$A929)</f>
        <v>200</v>
      </c>
      <c r="AG929" s="59">
        <f t="shared" si="79"/>
        <v>0</v>
      </c>
      <c r="AH929" s="60"/>
      <c r="AI929" s="60">
        <f>SUMIFS('B0.3.XK'!M:M,'B0.3.XK'!A:A,'B0.SUM (tuần 0)'!$A929)</f>
        <v>0</v>
      </c>
      <c r="AJ929" s="60"/>
      <c r="AK929" s="60">
        <f>SUMIFS('B0.5.GT2'!M:M,'B0.5.GT2'!A:A,'B0.SUM (tuần 0)'!$A929)</f>
        <v>0</v>
      </c>
      <c r="AL929" s="55">
        <f>SUMIFS('B0.4.OEM'!M:M,'B0.4.OEM'!A:A,'B0.SUM (tuần 0)'!$A929)</f>
        <v>0</v>
      </c>
      <c r="AM929" s="60"/>
      <c r="AN929" s="60"/>
      <c r="AO929" s="61"/>
      <c r="AP929" s="1">
        <f>SUMIFS('B1.SUM (tuần 4)'!$I:$I,'B1.SUM (tuần 4)'!$A:$A,'B0.SUM (tuần 0)'!$A929)</f>
        <v>0</v>
      </c>
      <c r="AQ929" s="62">
        <f t="shared" si="80"/>
        <v>1650</v>
      </c>
    </row>
    <row r="930" spans="1:43" ht="13.5" customHeight="1">
      <c r="A930" s="68">
        <v>2004020283</v>
      </c>
      <c r="B930" s="52" t="s">
        <v>630</v>
      </c>
      <c r="C930" s="52"/>
      <c r="D930" s="52" t="s">
        <v>1197</v>
      </c>
      <c r="E930" s="52"/>
      <c r="F930" s="52" t="s">
        <v>32</v>
      </c>
      <c r="G930" s="52"/>
      <c r="H930" s="52"/>
      <c r="I930" s="56">
        <f t="shared" si="76"/>
        <v>1550</v>
      </c>
      <c r="J930" s="55"/>
      <c r="K930" s="55">
        <f>SUMIFS('B0.3.XK'!J:J,'B0.3.XK'!A:A,'B0.SUM (tuần 0)'!$A930)</f>
        <v>1500</v>
      </c>
      <c r="L930" s="55"/>
      <c r="M930" s="55">
        <f>SUMIFS('B0.5.GT2'!K:K,'B0.5.GT2'!A:A,'B0.SUM (tuần 0)'!$A930)</f>
        <v>0</v>
      </c>
      <c r="N930" s="55">
        <f>SUMIFS('B0.4.OEM'!J:J,'B0.4.OEM'!A:A,'B0.SUM (tuần 0)'!$A930)</f>
        <v>0</v>
      </c>
      <c r="O930" s="55"/>
      <c r="P930" s="55">
        <f>SUMIFS('B0.8.Online'!J:J,'B0.8.Online'!A:A,'B0.SUM (tuần 0)'!$A930)</f>
        <v>50</v>
      </c>
      <c r="Q930" s="57">
        <f t="shared" si="77"/>
        <v>30</v>
      </c>
      <c r="R930" s="55"/>
      <c r="S930" s="55">
        <f>SUMIFS('B0.3.XK'!K:K,'B0.3.XK'!A:A,'B0.SUM (tuần 0)'!$A930)</f>
        <v>0</v>
      </c>
      <c r="T930" s="55"/>
      <c r="U930" s="55">
        <f>SUMIFS('B0.5.GT2'!K:K,'B0.5.GT2'!A:A,'B0.SUM (tuần 0)'!$A930)</f>
        <v>0</v>
      </c>
      <c r="V930" s="55">
        <f>SUMIFS('B0.4.OEM'!K:K,'B0.4.OEM'!A:A,'B0.SUM (tuần 0)'!$A930)</f>
        <v>0</v>
      </c>
      <c r="W930" s="55"/>
      <c r="X930" s="55">
        <f>SUMIFS('B0.8.Online'!K:K,'B0.8.Online'!A:A,'B0.SUM (tuần 0)'!$A930)</f>
        <v>30</v>
      </c>
      <c r="Y930" s="58">
        <f t="shared" si="78"/>
        <v>30</v>
      </c>
      <c r="Z930" s="55"/>
      <c r="AA930" s="55">
        <f>SUMIFS('B0.3.XK'!L:L,'B0.3.XK'!A:A,'B0.SUM (tuần 0)'!$A930)</f>
        <v>0</v>
      </c>
      <c r="AB930" s="55"/>
      <c r="AC930" s="55">
        <f>SUMIFS('B0.5.GT2'!L:L,'B0.5.GT2'!A:A,'B0.SUM (tuần 0)'!$A930)</f>
        <v>0</v>
      </c>
      <c r="AD930" s="55">
        <f>SUMIFS('B0.4.OEM'!L:L,'B0.4.OEM'!A:A,'B0.SUM (tuần 0)'!$A930)</f>
        <v>0</v>
      </c>
      <c r="AE930" s="55"/>
      <c r="AF930" s="55">
        <f>SUMIFS('B0.8.Online'!L:L,'B0.8.Online'!A:A,'B0.SUM (tuần 0)'!$A930)</f>
        <v>30</v>
      </c>
      <c r="AG930" s="59">
        <f t="shared" si="79"/>
        <v>0</v>
      </c>
      <c r="AH930" s="60"/>
      <c r="AI930" s="60">
        <f>SUMIFS('B0.3.XK'!M:M,'B0.3.XK'!A:A,'B0.SUM (tuần 0)'!$A930)</f>
        <v>0</v>
      </c>
      <c r="AJ930" s="60"/>
      <c r="AK930" s="60">
        <f>SUMIFS('B0.5.GT2'!M:M,'B0.5.GT2'!A:A,'B0.SUM (tuần 0)'!$A930)</f>
        <v>0</v>
      </c>
      <c r="AL930" s="55">
        <f>SUMIFS('B0.4.OEM'!M:M,'B0.4.OEM'!A:A,'B0.SUM (tuần 0)'!$A930)</f>
        <v>0</v>
      </c>
      <c r="AM930" s="60"/>
      <c r="AN930" s="60"/>
      <c r="AO930" s="61"/>
      <c r="AP930" s="1">
        <f>SUMIFS('B1.SUM (tuần 4)'!$I:$I,'B1.SUM (tuần 4)'!$A:$A,'B0.SUM (tuần 0)'!$A930)</f>
        <v>0</v>
      </c>
      <c r="AQ930" s="62">
        <f t="shared" si="80"/>
        <v>1550</v>
      </c>
    </row>
    <row r="931" spans="1:43" ht="13.5" customHeight="1">
      <c r="A931" s="68">
        <v>2004020297</v>
      </c>
      <c r="B931" s="52" t="s">
        <v>632</v>
      </c>
      <c r="C931" s="52"/>
      <c r="D931" s="52" t="s">
        <v>1197</v>
      </c>
      <c r="E931" s="52"/>
      <c r="F931" s="52" t="s">
        <v>32</v>
      </c>
      <c r="G931" s="52"/>
      <c r="H931" s="52"/>
      <c r="I931" s="56">
        <f t="shared" si="76"/>
        <v>2650</v>
      </c>
      <c r="J931" s="55"/>
      <c r="K931" s="55">
        <f>SUMIFS('B0.3.XK'!J:J,'B0.3.XK'!A:A,'B0.SUM (tuần 0)'!$A931)</f>
        <v>2600</v>
      </c>
      <c r="L931" s="55"/>
      <c r="M931" s="55">
        <f>SUMIFS('B0.5.GT2'!K:K,'B0.5.GT2'!A:A,'B0.SUM (tuần 0)'!$A931)</f>
        <v>0</v>
      </c>
      <c r="N931" s="55">
        <f>SUMIFS('B0.4.OEM'!J:J,'B0.4.OEM'!A:A,'B0.SUM (tuần 0)'!$A931)</f>
        <v>0</v>
      </c>
      <c r="O931" s="55"/>
      <c r="P931" s="55">
        <f>SUMIFS('B0.8.Online'!J:J,'B0.8.Online'!A:A,'B0.SUM (tuần 0)'!$A931)</f>
        <v>50</v>
      </c>
      <c r="Q931" s="57">
        <f t="shared" si="77"/>
        <v>650</v>
      </c>
      <c r="R931" s="55"/>
      <c r="S931" s="55">
        <f>SUMIFS('B0.3.XK'!K:K,'B0.3.XK'!A:A,'B0.SUM (tuần 0)'!$A931)</f>
        <v>500</v>
      </c>
      <c r="T931" s="55"/>
      <c r="U931" s="55">
        <f>SUMIFS('B0.5.GT2'!K:K,'B0.5.GT2'!A:A,'B0.SUM (tuần 0)'!$A931)</f>
        <v>0</v>
      </c>
      <c r="V931" s="55">
        <f>SUMIFS('B0.4.OEM'!K:K,'B0.4.OEM'!A:A,'B0.SUM (tuần 0)'!$A931)</f>
        <v>0</v>
      </c>
      <c r="W931" s="55"/>
      <c r="X931" s="55">
        <f>SUMIFS('B0.8.Online'!K:K,'B0.8.Online'!A:A,'B0.SUM (tuần 0)'!$A931)</f>
        <v>150</v>
      </c>
      <c r="Y931" s="58">
        <f t="shared" si="78"/>
        <v>200</v>
      </c>
      <c r="Z931" s="55"/>
      <c r="AA931" s="55">
        <f>SUMIFS('B0.3.XK'!L:L,'B0.3.XK'!A:A,'B0.SUM (tuần 0)'!$A931)</f>
        <v>0</v>
      </c>
      <c r="AB931" s="55"/>
      <c r="AC931" s="55">
        <f>SUMIFS('B0.5.GT2'!L:L,'B0.5.GT2'!A:A,'B0.SUM (tuần 0)'!$A931)</f>
        <v>0</v>
      </c>
      <c r="AD931" s="55">
        <f>SUMIFS('B0.4.OEM'!L:L,'B0.4.OEM'!A:A,'B0.SUM (tuần 0)'!$A931)</f>
        <v>0</v>
      </c>
      <c r="AE931" s="55"/>
      <c r="AF931" s="55">
        <f>SUMIFS('B0.8.Online'!L:L,'B0.8.Online'!A:A,'B0.SUM (tuần 0)'!$A931)</f>
        <v>200</v>
      </c>
      <c r="AG931" s="59">
        <f t="shared" si="79"/>
        <v>0</v>
      </c>
      <c r="AH931" s="60"/>
      <c r="AI931" s="60">
        <f>SUMIFS('B0.3.XK'!M:M,'B0.3.XK'!A:A,'B0.SUM (tuần 0)'!$A931)</f>
        <v>0</v>
      </c>
      <c r="AJ931" s="60"/>
      <c r="AK931" s="60">
        <f>SUMIFS('B0.5.GT2'!M:M,'B0.5.GT2'!A:A,'B0.SUM (tuần 0)'!$A931)</f>
        <v>0</v>
      </c>
      <c r="AL931" s="55">
        <f>SUMIFS('B0.4.OEM'!M:M,'B0.4.OEM'!A:A,'B0.SUM (tuần 0)'!$A931)</f>
        <v>0</v>
      </c>
      <c r="AM931" s="60"/>
      <c r="AN931" s="60"/>
      <c r="AO931" s="61"/>
      <c r="AP931" s="1">
        <f>SUMIFS('B1.SUM (tuần 4)'!$I:$I,'B1.SUM (tuần 4)'!$A:$A,'B0.SUM (tuần 0)'!$A931)</f>
        <v>0</v>
      </c>
      <c r="AQ931" s="62">
        <f t="shared" si="80"/>
        <v>2650</v>
      </c>
    </row>
    <row r="932" spans="1:43" ht="13.5" customHeight="1">
      <c r="A932" s="68">
        <v>2004020298</v>
      </c>
      <c r="B932" s="52" t="s">
        <v>1465</v>
      </c>
      <c r="C932" s="52"/>
      <c r="D932" s="52" t="s">
        <v>1197</v>
      </c>
      <c r="E932" s="52"/>
      <c r="F932" s="52" t="s">
        <v>32</v>
      </c>
      <c r="G932" s="52"/>
      <c r="H932" s="52"/>
      <c r="I932" s="56">
        <f t="shared" si="76"/>
        <v>2600</v>
      </c>
      <c r="J932" s="55"/>
      <c r="K932" s="55">
        <f>SUMIFS('B0.3.XK'!J:J,'B0.3.XK'!A:A,'B0.SUM (tuần 0)'!$A932)</f>
        <v>2600</v>
      </c>
      <c r="L932" s="55"/>
      <c r="M932" s="55">
        <f>SUMIFS('B0.5.GT2'!K:K,'B0.5.GT2'!A:A,'B0.SUM (tuần 0)'!$A932)</f>
        <v>0</v>
      </c>
      <c r="N932" s="55">
        <f>SUMIFS('B0.4.OEM'!J:J,'B0.4.OEM'!A:A,'B0.SUM (tuần 0)'!$A932)</f>
        <v>0</v>
      </c>
      <c r="O932" s="55"/>
      <c r="P932" s="55">
        <f>SUMIFS('B0.8.Online'!J:J,'B0.8.Online'!A:A,'B0.SUM (tuần 0)'!$A932)</f>
        <v>0</v>
      </c>
      <c r="Q932" s="57">
        <f t="shared" si="77"/>
        <v>500</v>
      </c>
      <c r="R932" s="55"/>
      <c r="S932" s="55">
        <f>SUMIFS('B0.3.XK'!K:K,'B0.3.XK'!A:A,'B0.SUM (tuần 0)'!$A932)</f>
        <v>500</v>
      </c>
      <c r="T932" s="55"/>
      <c r="U932" s="55">
        <f>SUMIFS('B0.5.GT2'!K:K,'B0.5.GT2'!A:A,'B0.SUM (tuần 0)'!$A932)</f>
        <v>0</v>
      </c>
      <c r="V932" s="55">
        <f>SUMIFS('B0.4.OEM'!K:K,'B0.4.OEM'!A:A,'B0.SUM (tuần 0)'!$A932)</f>
        <v>0</v>
      </c>
      <c r="W932" s="55"/>
      <c r="X932" s="55">
        <f>SUMIFS('B0.8.Online'!K:K,'B0.8.Online'!A:A,'B0.SUM (tuần 0)'!$A932)</f>
        <v>0</v>
      </c>
      <c r="Y932" s="58">
        <f t="shared" si="78"/>
        <v>0</v>
      </c>
      <c r="Z932" s="55"/>
      <c r="AA932" s="55">
        <f>SUMIFS('B0.3.XK'!L:L,'B0.3.XK'!A:A,'B0.SUM (tuần 0)'!$A932)</f>
        <v>0</v>
      </c>
      <c r="AB932" s="55"/>
      <c r="AC932" s="55">
        <f>SUMIFS('B0.5.GT2'!L:L,'B0.5.GT2'!A:A,'B0.SUM (tuần 0)'!$A932)</f>
        <v>0</v>
      </c>
      <c r="AD932" s="55">
        <f>SUMIFS('B0.4.OEM'!L:L,'B0.4.OEM'!A:A,'B0.SUM (tuần 0)'!$A932)</f>
        <v>0</v>
      </c>
      <c r="AE932" s="55"/>
      <c r="AF932" s="55">
        <f>SUMIFS('B0.8.Online'!L:L,'B0.8.Online'!A:A,'B0.SUM (tuần 0)'!$A932)</f>
        <v>0</v>
      </c>
      <c r="AG932" s="59">
        <f t="shared" si="79"/>
        <v>0</v>
      </c>
      <c r="AH932" s="60"/>
      <c r="AI932" s="60">
        <f>SUMIFS('B0.3.XK'!M:M,'B0.3.XK'!A:A,'B0.SUM (tuần 0)'!$A932)</f>
        <v>0</v>
      </c>
      <c r="AJ932" s="60"/>
      <c r="AK932" s="60">
        <f>SUMIFS('B0.5.GT2'!M:M,'B0.5.GT2'!A:A,'B0.SUM (tuần 0)'!$A932)</f>
        <v>0</v>
      </c>
      <c r="AL932" s="55">
        <f>SUMIFS('B0.4.OEM'!M:M,'B0.4.OEM'!A:A,'B0.SUM (tuần 0)'!$A932)</f>
        <v>0</v>
      </c>
      <c r="AM932" s="60"/>
      <c r="AN932" s="60"/>
      <c r="AO932" s="61"/>
      <c r="AP932" s="1">
        <f>SUMIFS('B1.SUM (tuần 4)'!$I:$I,'B1.SUM (tuần 4)'!$A:$A,'B0.SUM (tuần 0)'!$A932)</f>
        <v>0</v>
      </c>
      <c r="AQ932" s="62">
        <f t="shared" si="80"/>
        <v>2600</v>
      </c>
    </row>
    <row r="933" spans="1:43" ht="13.5" customHeight="1">
      <c r="A933" s="68">
        <v>2004020299</v>
      </c>
      <c r="B933" s="52" t="s">
        <v>1466</v>
      </c>
      <c r="C933" s="52"/>
      <c r="D933" s="52" t="s">
        <v>1197</v>
      </c>
      <c r="E933" s="52"/>
      <c r="F933" s="52" t="s">
        <v>32</v>
      </c>
      <c r="G933" s="52"/>
      <c r="H933" s="52"/>
      <c r="I933" s="56">
        <f t="shared" si="76"/>
        <v>2650</v>
      </c>
      <c r="J933" s="55"/>
      <c r="K933" s="55">
        <f>SUMIFS('B0.3.XK'!J:J,'B0.3.XK'!A:A,'B0.SUM (tuần 0)'!$A933)</f>
        <v>2600</v>
      </c>
      <c r="L933" s="55"/>
      <c r="M933" s="55">
        <f>SUMIFS('B0.5.GT2'!K:K,'B0.5.GT2'!A:A,'B0.SUM (tuần 0)'!$A933)</f>
        <v>0</v>
      </c>
      <c r="N933" s="55">
        <f>SUMIFS('B0.4.OEM'!J:J,'B0.4.OEM'!A:A,'B0.SUM (tuần 0)'!$A933)</f>
        <v>0</v>
      </c>
      <c r="O933" s="55"/>
      <c r="P933" s="55">
        <f>SUMIFS('B0.8.Online'!J:J,'B0.8.Online'!A:A,'B0.SUM (tuần 0)'!$A933)</f>
        <v>50</v>
      </c>
      <c r="Q933" s="57">
        <f t="shared" si="77"/>
        <v>550</v>
      </c>
      <c r="R933" s="55"/>
      <c r="S933" s="55">
        <f>SUMIFS('B0.3.XK'!K:K,'B0.3.XK'!A:A,'B0.SUM (tuần 0)'!$A933)</f>
        <v>500</v>
      </c>
      <c r="T933" s="55"/>
      <c r="U933" s="55">
        <f>SUMIFS('B0.5.GT2'!K:K,'B0.5.GT2'!A:A,'B0.SUM (tuần 0)'!$A933)</f>
        <v>0</v>
      </c>
      <c r="V933" s="55">
        <f>SUMIFS('B0.4.OEM'!K:K,'B0.4.OEM'!A:A,'B0.SUM (tuần 0)'!$A933)</f>
        <v>0</v>
      </c>
      <c r="W933" s="55"/>
      <c r="X933" s="55">
        <f>SUMIFS('B0.8.Online'!K:K,'B0.8.Online'!A:A,'B0.SUM (tuần 0)'!$A933)</f>
        <v>50</v>
      </c>
      <c r="Y933" s="58">
        <f t="shared" si="78"/>
        <v>50</v>
      </c>
      <c r="Z933" s="55"/>
      <c r="AA933" s="55">
        <f>SUMIFS('B0.3.XK'!L:L,'B0.3.XK'!A:A,'B0.SUM (tuần 0)'!$A933)</f>
        <v>0</v>
      </c>
      <c r="AB933" s="55"/>
      <c r="AC933" s="55">
        <f>SUMIFS('B0.5.GT2'!L:L,'B0.5.GT2'!A:A,'B0.SUM (tuần 0)'!$A933)</f>
        <v>0</v>
      </c>
      <c r="AD933" s="55">
        <f>SUMIFS('B0.4.OEM'!L:L,'B0.4.OEM'!A:A,'B0.SUM (tuần 0)'!$A933)</f>
        <v>0</v>
      </c>
      <c r="AE933" s="55"/>
      <c r="AF933" s="55">
        <f>SUMIFS('B0.8.Online'!L:L,'B0.8.Online'!A:A,'B0.SUM (tuần 0)'!$A933)</f>
        <v>50</v>
      </c>
      <c r="AG933" s="59">
        <f t="shared" si="79"/>
        <v>0</v>
      </c>
      <c r="AH933" s="60"/>
      <c r="AI933" s="60">
        <f>SUMIFS('B0.3.XK'!M:M,'B0.3.XK'!A:A,'B0.SUM (tuần 0)'!$A933)</f>
        <v>0</v>
      </c>
      <c r="AJ933" s="60"/>
      <c r="AK933" s="60">
        <f>SUMIFS('B0.5.GT2'!M:M,'B0.5.GT2'!A:A,'B0.SUM (tuần 0)'!$A933)</f>
        <v>0</v>
      </c>
      <c r="AL933" s="55">
        <f>SUMIFS('B0.4.OEM'!M:M,'B0.4.OEM'!A:A,'B0.SUM (tuần 0)'!$A933)</f>
        <v>0</v>
      </c>
      <c r="AM933" s="60"/>
      <c r="AN933" s="60"/>
      <c r="AO933" s="61"/>
      <c r="AP933" s="1">
        <f>SUMIFS('B1.SUM (tuần 4)'!$I:$I,'B1.SUM (tuần 4)'!$A:$A,'B0.SUM (tuần 0)'!$A933)</f>
        <v>0</v>
      </c>
      <c r="AQ933" s="62">
        <f t="shared" si="80"/>
        <v>2650</v>
      </c>
    </row>
    <row r="934" spans="1:43" ht="13.5" customHeight="1">
      <c r="A934" s="68">
        <v>2004050005</v>
      </c>
      <c r="B934" s="52" t="s">
        <v>1467</v>
      </c>
      <c r="C934" s="52"/>
      <c r="D934" s="52" t="s">
        <v>1197</v>
      </c>
      <c r="E934" s="52"/>
      <c r="F934" s="52" t="s">
        <v>32</v>
      </c>
      <c r="G934" s="52"/>
      <c r="H934" s="52"/>
      <c r="I934" s="56">
        <f t="shared" si="76"/>
        <v>0</v>
      </c>
      <c r="J934" s="55"/>
      <c r="K934" s="55">
        <f>SUMIFS('B0.3.XK'!J:J,'B0.3.XK'!A:A,'B0.SUM (tuần 0)'!$A934)</f>
        <v>0</v>
      </c>
      <c r="L934" s="55"/>
      <c r="M934" s="55">
        <f>SUMIFS('B0.5.GT2'!K:K,'B0.5.GT2'!A:A,'B0.SUM (tuần 0)'!$A934)</f>
        <v>0</v>
      </c>
      <c r="N934" s="55">
        <f>SUMIFS('B0.4.OEM'!J:J,'B0.4.OEM'!A:A,'B0.SUM (tuần 0)'!$A934)</f>
        <v>0</v>
      </c>
      <c r="O934" s="55"/>
      <c r="P934" s="55">
        <f>SUMIFS('B0.8.Online'!J:J,'B0.8.Online'!A:A,'B0.SUM (tuần 0)'!$A934)</f>
        <v>0</v>
      </c>
      <c r="Q934" s="57">
        <f t="shared" si="77"/>
        <v>0</v>
      </c>
      <c r="R934" s="55"/>
      <c r="S934" s="55">
        <f>SUMIFS('B0.3.XK'!K:K,'B0.3.XK'!A:A,'B0.SUM (tuần 0)'!$A934)</f>
        <v>0</v>
      </c>
      <c r="T934" s="55"/>
      <c r="U934" s="55">
        <f>SUMIFS('B0.5.GT2'!K:K,'B0.5.GT2'!A:A,'B0.SUM (tuần 0)'!$A934)</f>
        <v>0</v>
      </c>
      <c r="V934" s="55">
        <f>SUMIFS('B0.4.OEM'!K:K,'B0.4.OEM'!A:A,'B0.SUM (tuần 0)'!$A934)</f>
        <v>0</v>
      </c>
      <c r="W934" s="55"/>
      <c r="X934" s="55">
        <f>SUMIFS('B0.8.Online'!K:K,'B0.8.Online'!A:A,'B0.SUM (tuần 0)'!$A934)</f>
        <v>0</v>
      </c>
      <c r="Y934" s="58">
        <f t="shared" si="78"/>
        <v>0</v>
      </c>
      <c r="Z934" s="55"/>
      <c r="AA934" s="55">
        <f>SUMIFS('B0.3.XK'!L:L,'B0.3.XK'!A:A,'B0.SUM (tuần 0)'!$A934)</f>
        <v>0</v>
      </c>
      <c r="AB934" s="55"/>
      <c r="AC934" s="55">
        <f>SUMIFS('B0.5.GT2'!L:L,'B0.5.GT2'!A:A,'B0.SUM (tuần 0)'!$A934)</f>
        <v>0</v>
      </c>
      <c r="AD934" s="55">
        <f>SUMIFS('B0.4.OEM'!L:L,'B0.4.OEM'!A:A,'B0.SUM (tuần 0)'!$A934)</f>
        <v>0</v>
      </c>
      <c r="AE934" s="55"/>
      <c r="AF934" s="55">
        <f>SUMIFS('B0.8.Online'!L:L,'B0.8.Online'!A:A,'B0.SUM (tuần 0)'!$A934)</f>
        <v>0</v>
      </c>
      <c r="AG934" s="59">
        <f t="shared" si="79"/>
        <v>0</v>
      </c>
      <c r="AH934" s="60"/>
      <c r="AI934" s="60">
        <f>SUMIFS('B0.3.XK'!M:M,'B0.3.XK'!A:A,'B0.SUM (tuần 0)'!$A934)</f>
        <v>0</v>
      </c>
      <c r="AJ934" s="60"/>
      <c r="AK934" s="60">
        <f>SUMIFS('B0.5.GT2'!M:M,'B0.5.GT2'!A:A,'B0.SUM (tuần 0)'!$A934)</f>
        <v>0</v>
      </c>
      <c r="AL934" s="55">
        <f>SUMIFS('B0.4.OEM'!M:M,'B0.4.OEM'!A:A,'B0.SUM (tuần 0)'!$A934)</f>
        <v>0</v>
      </c>
      <c r="AM934" s="60"/>
      <c r="AN934" s="60"/>
      <c r="AO934" s="61"/>
      <c r="AP934" s="1">
        <f>SUMIFS('B1.SUM (tuần 4)'!$I:$I,'B1.SUM (tuần 4)'!$A:$A,'B0.SUM (tuần 0)'!$A934)</f>
        <v>0</v>
      </c>
      <c r="AQ934" s="62">
        <f t="shared" si="80"/>
        <v>0</v>
      </c>
    </row>
    <row r="935" spans="1:43" ht="13.5" customHeight="1">
      <c r="A935" s="68">
        <v>2005010108</v>
      </c>
      <c r="B935" s="52" t="s">
        <v>1468</v>
      </c>
      <c r="C935" s="52"/>
      <c r="D935" s="52" t="s">
        <v>1197</v>
      </c>
      <c r="E935" s="52"/>
      <c r="F935" s="52" t="s">
        <v>32</v>
      </c>
      <c r="G935" s="52"/>
      <c r="H935" s="52"/>
      <c r="I935" s="56">
        <f t="shared" si="76"/>
        <v>800</v>
      </c>
      <c r="J935" s="55"/>
      <c r="K935" s="55">
        <f>SUMIFS('B0.3.XK'!J:J,'B0.3.XK'!A:A,'B0.SUM (tuần 0)'!$A935)</f>
        <v>200</v>
      </c>
      <c r="L935" s="55"/>
      <c r="M935" s="55">
        <f>SUMIFS('B0.5.GT2'!K:K,'B0.5.GT2'!A:A,'B0.SUM (tuần 0)'!$A935)</f>
        <v>0</v>
      </c>
      <c r="N935" s="55">
        <f>SUMIFS('B0.4.OEM'!J:J,'B0.4.OEM'!A:A,'B0.SUM (tuần 0)'!$A935)</f>
        <v>0</v>
      </c>
      <c r="O935" s="55"/>
      <c r="P935" s="55">
        <f>SUMIFS('B0.8.Online'!J:J,'B0.8.Online'!A:A,'B0.SUM (tuần 0)'!$A935)</f>
        <v>600</v>
      </c>
      <c r="Q935" s="57">
        <f t="shared" si="77"/>
        <v>600</v>
      </c>
      <c r="R935" s="55"/>
      <c r="S935" s="55">
        <f>SUMIFS('B0.3.XK'!K:K,'B0.3.XK'!A:A,'B0.SUM (tuần 0)'!$A935)</f>
        <v>0</v>
      </c>
      <c r="T935" s="55"/>
      <c r="U935" s="55">
        <f>SUMIFS('B0.5.GT2'!K:K,'B0.5.GT2'!A:A,'B0.SUM (tuần 0)'!$A935)</f>
        <v>0</v>
      </c>
      <c r="V935" s="55">
        <f>SUMIFS('B0.4.OEM'!K:K,'B0.4.OEM'!A:A,'B0.SUM (tuần 0)'!$A935)</f>
        <v>0</v>
      </c>
      <c r="W935" s="55"/>
      <c r="X935" s="55">
        <f>SUMIFS('B0.8.Online'!K:K,'B0.8.Online'!A:A,'B0.SUM (tuần 0)'!$A935)</f>
        <v>600</v>
      </c>
      <c r="Y935" s="58">
        <f t="shared" si="78"/>
        <v>600</v>
      </c>
      <c r="Z935" s="55"/>
      <c r="AA935" s="55">
        <f>SUMIFS('B0.3.XK'!L:L,'B0.3.XK'!A:A,'B0.SUM (tuần 0)'!$A935)</f>
        <v>0</v>
      </c>
      <c r="AB935" s="55"/>
      <c r="AC935" s="55">
        <f>SUMIFS('B0.5.GT2'!L:L,'B0.5.GT2'!A:A,'B0.SUM (tuần 0)'!$A935)</f>
        <v>0</v>
      </c>
      <c r="AD935" s="55">
        <f>SUMIFS('B0.4.OEM'!L:L,'B0.4.OEM'!A:A,'B0.SUM (tuần 0)'!$A935)</f>
        <v>0</v>
      </c>
      <c r="AE935" s="55"/>
      <c r="AF935" s="55">
        <f>SUMIFS('B0.8.Online'!L:L,'B0.8.Online'!A:A,'B0.SUM (tuần 0)'!$A935)</f>
        <v>600</v>
      </c>
      <c r="AG935" s="59">
        <f t="shared" si="79"/>
        <v>0</v>
      </c>
      <c r="AH935" s="60"/>
      <c r="AI935" s="60">
        <f>SUMIFS('B0.3.XK'!M:M,'B0.3.XK'!A:A,'B0.SUM (tuần 0)'!$A935)</f>
        <v>0</v>
      </c>
      <c r="AJ935" s="60"/>
      <c r="AK935" s="60">
        <f>SUMIFS('B0.5.GT2'!M:M,'B0.5.GT2'!A:A,'B0.SUM (tuần 0)'!$A935)</f>
        <v>0</v>
      </c>
      <c r="AL935" s="55">
        <f>SUMIFS('B0.4.OEM'!M:M,'B0.4.OEM'!A:A,'B0.SUM (tuần 0)'!$A935)</f>
        <v>0</v>
      </c>
      <c r="AM935" s="60"/>
      <c r="AN935" s="60"/>
      <c r="AO935" s="61"/>
      <c r="AP935" s="1">
        <f>SUMIFS('B1.SUM (tuần 4)'!$I:$I,'B1.SUM (tuần 4)'!$A:$A,'B0.SUM (tuần 0)'!$A935)</f>
        <v>0</v>
      </c>
      <c r="AQ935" s="62">
        <f t="shared" si="80"/>
        <v>800</v>
      </c>
    </row>
    <row r="936" spans="1:43" ht="13.5" customHeight="1">
      <c r="A936" s="68">
        <v>2005010194</v>
      </c>
      <c r="B936" s="52" t="s">
        <v>1469</v>
      </c>
      <c r="C936" s="52"/>
      <c r="D936" s="52" t="s">
        <v>1197</v>
      </c>
      <c r="E936" s="52"/>
      <c r="F936" s="52" t="s">
        <v>32</v>
      </c>
      <c r="G936" s="52"/>
      <c r="H936" s="52"/>
      <c r="I936" s="56">
        <f t="shared" si="76"/>
        <v>0</v>
      </c>
      <c r="J936" s="55"/>
      <c r="K936" s="55">
        <f>SUMIFS('B0.3.XK'!J:J,'B0.3.XK'!A:A,'B0.SUM (tuần 0)'!$A936)</f>
        <v>0</v>
      </c>
      <c r="L936" s="55"/>
      <c r="M936" s="55">
        <f>SUMIFS('B0.5.GT2'!K:K,'B0.5.GT2'!A:A,'B0.SUM (tuần 0)'!$A936)</f>
        <v>0</v>
      </c>
      <c r="N936" s="55">
        <f>SUMIFS('B0.4.OEM'!J:J,'B0.4.OEM'!A:A,'B0.SUM (tuần 0)'!$A936)</f>
        <v>0</v>
      </c>
      <c r="O936" s="55"/>
      <c r="P936" s="55">
        <f>SUMIFS('B0.8.Online'!J:J,'B0.8.Online'!A:A,'B0.SUM (tuần 0)'!$A936)</f>
        <v>0</v>
      </c>
      <c r="Q936" s="57">
        <f t="shared" si="77"/>
        <v>0</v>
      </c>
      <c r="R936" s="55"/>
      <c r="S936" s="55">
        <f>SUMIFS('B0.3.XK'!K:K,'B0.3.XK'!A:A,'B0.SUM (tuần 0)'!$A936)</f>
        <v>0</v>
      </c>
      <c r="T936" s="55"/>
      <c r="U936" s="55">
        <f>SUMIFS('B0.5.GT2'!K:K,'B0.5.GT2'!A:A,'B0.SUM (tuần 0)'!$A936)</f>
        <v>0</v>
      </c>
      <c r="V936" s="55">
        <f>SUMIFS('B0.4.OEM'!K:K,'B0.4.OEM'!A:A,'B0.SUM (tuần 0)'!$A936)</f>
        <v>0</v>
      </c>
      <c r="W936" s="55"/>
      <c r="X936" s="55">
        <f>SUMIFS('B0.8.Online'!K:K,'B0.8.Online'!A:A,'B0.SUM (tuần 0)'!$A936)</f>
        <v>0</v>
      </c>
      <c r="Y936" s="58">
        <f t="shared" si="78"/>
        <v>0</v>
      </c>
      <c r="Z936" s="55"/>
      <c r="AA936" s="55">
        <f>SUMIFS('B0.3.XK'!L:L,'B0.3.XK'!A:A,'B0.SUM (tuần 0)'!$A936)</f>
        <v>0</v>
      </c>
      <c r="AB936" s="55"/>
      <c r="AC936" s="55">
        <f>SUMIFS('B0.5.GT2'!L:L,'B0.5.GT2'!A:A,'B0.SUM (tuần 0)'!$A936)</f>
        <v>0</v>
      </c>
      <c r="AD936" s="55">
        <f>SUMIFS('B0.4.OEM'!L:L,'B0.4.OEM'!A:A,'B0.SUM (tuần 0)'!$A936)</f>
        <v>0</v>
      </c>
      <c r="AE936" s="55"/>
      <c r="AF936" s="55">
        <f>SUMIFS('B0.8.Online'!L:L,'B0.8.Online'!A:A,'B0.SUM (tuần 0)'!$A936)</f>
        <v>0</v>
      </c>
      <c r="AG936" s="59">
        <f t="shared" si="79"/>
        <v>0</v>
      </c>
      <c r="AH936" s="60"/>
      <c r="AI936" s="60">
        <f>SUMIFS('B0.3.XK'!M:M,'B0.3.XK'!A:A,'B0.SUM (tuần 0)'!$A936)</f>
        <v>0</v>
      </c>
      <c r="AJ936" s="60"/>
      <c r="AK936" s="60">
        <f>SUMIFS('B0.5.GT2'!M:M,'B0.5.GT2'!A:A,'B0.SUM (tuần 0)'!$A936)</f>
        <v>0</v>
      </c>
      <c r="AL936" s="55">
        <f>SUMIFS('B0.4.OEM'!M:M,'B0.4.OEM'!A:A,'B0.SUM (tuần 0)'!$A936)</f>
        <v>0</v>
      </c>
      <c r="AM936" s="60"/>
      <c r="AN936" s="60"/>
      <c r="AO936" s="61"/>
      <c r="AP936" s="1">
        <f>SUMIFS('B1.SUM (tuần 4)'!$I:$I,'B1.SUM (tuần 4)'!$A:$A,'B0.SUM (tuần 0)'!$A936)</f>
        <v>0</v>
      </c>
      <c r="AQ936" s="62">
        <f t="shared" si="80"/>
        <v>0</v>
      </c>
    </row>
    <row r="937" spans="1:43" ht="13.5" customHeight="1">
      <c r="A937" s="68">
        <v>2005010300</v>
      </c>
      <c r="B937" s="52" t="s">
        <v>1470</v>
      </c>
      <c r="C937" s="52"/>
      <c r="D937" s="52" t="s">
        <v>1197</v>
      </c>
      <c r="E937" s="52"/>
      <c r="F937" s="52" t="s">
        <v>32</v>
      </c>
      <c r="G937" s="52"/>
      <c r="H937" s="52"/>
      <c r="I937" s="56">
        <f t="shared" si="76"/>
        <v>2</v>
      </c>
      <c r="J937" s="55"/>
      <c r="K937" s="55">
        <f>SUMIFS('B0.3.XK'!J:J,'B0.3.XK'!A:A,'B0.SUM (tuần 0)'!$A937)</f>
        <v>0</v>
      </c>
      <c r="L937" s="55"/>
      <c r="M937" s="55">
        <f>SUMIFS('B0.5.GT2'!K:K,'B0.5.GT2'!A:A,'B0.SUM (tuần 0)'!$A937)</f>
        <v>0</v>
      </c>
      <c r="N937" s="55">
        <f>SUMIFS('B0.4.OEM'!J:J,'B0.4.OEM'!A:A,'B0.SUM (tuần 0)'!$A937)</f>
        <v>0</v>
      </c>
      <c r="O937" s="55"/>
      <c r="P937" s="55">
        <f>SUMIFS('B0.8.Online'!J:J,'B0.8.Online'!A:A,'B0.SUM (tuần 0)'!$A937)</f>
        <v>2</v>
      </c>
      <c r="Q937" s="57">
        <f t="shared" si="77"/>
        <v>10</v>
      </c>
      <c r="R937" s="55"/>
      <c r="S937" s="55">
        <f>SUMIFS('B0.3.XK'!K:K,'B0.3.XK'!A:A,'B0.SUM (tuần 0)'!$A937)</f>
        <v>0</v>
      </c>
      <c r="T937" s="55"/>
      <c r="U937" s="55">
        <f>SUMIFS('B0.5.GT2'!K:K,'B0.5.GT2'!A:A,'B0.SUM (tuần 0)'!$A937)</f>
        <v>0</v>
      </c>
      <c r="V937" s="55">
        <f>SUMIFS('B0.4.OEM'!K:K,'B0.4.OEM'!A:A,'B0.SUM (tuần 0)'!$A937)</f>
        <v>0</v>
      </c>
      <c r="W937" s="55"/>
      <c r="X937" s="55">
        <f>SUMIFS('B0.8.Online'!K:K,'B0.8.Online'!A:A,'B0.SUM (tuần 0)'!$A937)</f>
        <v>10</v>
      </c>
      <c r="Y937" s="58">
        <f t="shared" si="78"/>
        <v>10</v>
      </c>
      <c r="Z937" s="55"/>
      <c r="AA937" s="55">
        <f>SUMIFS('B0.3.XK'!L:L,'B0.3.XK'!A:A,'B0.SUM (tuần 0)'!$A937)</f>
        <v>0</v>
      </c>
      <c r="AB937" s="55"/>
      <c r="AC937" s="55">
        <f>SUMIFS('B0.5.GT2'!L:L,'B0.5.GT2'!A:A,'B0.SUM (tuần 0)'!$A937)</f>
        <v>0</v>
      </c>
      <c r="AD937" s="55">
        <f>SUMIFS('B0.4.OEM'!L:L,'B0.4.OEM'!A:A,'B0.SUM (tuần 0)'!$A937)</f>
        <v>0</v>
      </c>
      <c r="AE937" s="55"/>
      <c r="AF937" s="55">
        <f>SUMIFS('B0.8.Online'!L:L,'B0.8.Online'!A:A,'B0.SUM (tuần 0)'!$A937)</f>
        <v>10</v>
      </c>
      <c r="AG937" s="59">
        <f t="shared" si="79"/>
        <v>0</v>
      </c>
      <c r="AH937" s="60"/>
      <c r="AI937" s="60">
        <f>SUMIFS('B0.3.XK'!M:M,'B0.3.XK'!A:A,'B0.SUM (tuần 0)'!$A937)</f>
        <v>0</v>
      </c>
      <c r="AJ937" s="60"/>
      <c r="AK937" s="60">
        <f>SUMIFS('B0.5.GT2'!M:M,'B0.5.GT2'!A:A,'B0.SUM (tuần 0)'!$A937)</f>
        <v>0</v>
      </c>
      <c r="AL937" s="55">
        <f>SUMIFS('B0.4.OEM'!M:M,'B0.4.OEM'!A:A,'B0.SUM (tuần 0)'!$A937)</f>
        <v>0</v>
      </c>
      <c r="AM937" s="60"/>
      <c r="AN937" s="60"/>
      <c r="AO937" s="61"/>
      <c r="AP937" s="1">
        <f>SUMIFS('B1.SUM (tuần 4)'!$I:$I,'B1.SUM (tuần 4)'!$A:$A,'B0.SUM (tuần 0)'!$A937)</f>
        <v>0</v>
      </c>
      <c r="AQ937" s="62">
        <f t="shared" si="80"/>
        <v>2</v>
      </c>
    </row>
    <row r="938" spans="1:43" ht="13.5" customHeight="1">
      <c r="A938" s="68">
        <v>2005020032</v>
      </c>
      <c r="B938" s="52" t="s">
        <v>1471</v>
      </c>
      <c r="C938" s="52"/>
      <c r="D938" s="52" t="s">
        <v>1197</v>
      </c>
      <c r="E938" s="52"/>
      <c r="F938" s="52" t="s">
        <v>32</v>
      </c>
      <c r="G938" s="52"/>
      <c r="H938" s="52"/>
      <c r="I938" s="56">
        <f t="shared" si="76"/>
        <v>0</v>
      </c>
      <c r="J938" s="55"/>
      <c r="K938" s="55">
        <f>SUMIFS('B0.3.XK'!J:J,'B0.3.XK'!A:A,'B0.SUM (tuần 0)'!$A938)</f>
        <v>0</v>
      </c>
      <c r="L938" s="55"/>
      <c r="M938" s="55">
        <f>SUMIFS('B0.5.GT2'!K:K,'B0.5.GT2'!A:A,'B0.SUM (tuần 0)'!$A938)</f>
        <v>0</v>
      </c>
      <c r="N938" s="55">
        <f>SUMIFS('B0.4.OEM'!J:J,'B0.4.OEM'!A:A,'B0.SUM (tuần 0)'!$A938)</f>
        <v>0</v>
      </c>
      <c r="O938" s="55"/>
      <c r="P938" s="55">
        <f>SUMIFS('B0.8.Online'!J:J,'B0.8.Online'!A:A,'B0.SUM (tuần 0)'!$A938)</f>
        <v>0</v>
      </c>
      <c r="Q938" s="57">
        <f t="shared" si="77"/>
        <v>0</v>
      </c>
      <c r="R938" s="55"/>
      <c r="S938" s="55">
        <f>SUMIFS('B0.3.XK'!K:K,'B0.3.XK'!A:A,'B0.SUM (tuần 0)'!$A938)</f>
        <v>0</v>
      </c>
      <c r="T938" s="55"/>
      <c r="U938" s="55">
        <f>SUMIFS('B0.5.GT2'!K:K,'B0.5.GT2'!A:A,'B0.SUM (tuần 0)'!$A938)</f>
        <v>0</v>
      </c>
      <c r="V938" s="55">
        <f>SUMIFS('B0.4.OEM'!K:K,'B0.4.OEM'!A:A,'B0.SUM (tuần 0)'!$A938)</f>
        <v>0</v>
      </c>
      <c r="W938" s="55"/>
      <c r="X938" s="55">
        <f>SUMIFS('B0.8.Online'!K:K,'B0.8.Online'!A:A,'B0.SUM (tuần 0)'!$A938)</f>
        <v>0</v>
      </c>
      <c r="Y938" s="58">
        <f t="shared" si="78"/>
        <v>0</v>
      </c>
      <c r="Z938" s="55"/>
      <c r="AA938" s="55">
        <f>SUMIFS('B0.3.XK'!L:L,'B0.3.XK'!A:A,'B0.SUM (tuần 0)'!$A938)</f>
        <v>0</v>
      </c>
      <c r="AB938" s="55"/>
      <c r="AC938" s="55">
        <f>SUMIFS('B0.5.GT2'!L:L,'B0.5.GT2'!A:A,'B0.SUM (tuần 0)'!$A938)</f>
        <v>0</v>
      </c>
      <c r="AD938" s="55">
        <f>SUMIFS('B0.4.OEM'!L:L,'B0.4.OEM'!A:A,'B0.SUM (tuần 0)'!$A938)</f>
        <v>0</v>
      </c>
      <c r="AE938" s="55"/>
      <c r="AF938" s="55">
        <f>SUMIFS('B0.8.Online'!L:L,'B0.8.Online'!A:A,'B0.SUM (tuần 0)'!$A938)</f>
        <v>0</v>
      </c>
      <c r="AG938" s="59">
        <f t="shared" si="79"/>
        <v>0</v>
      </c>
      <c r="AH938" s="60"/>
      <c r="AI938" s="60">
        <f>SUMIFS('B0.3.XK'!M:M,'B0.3.XK'!A:A,'B0.SUM (tuần 0)'!$A938)</f>
        <v>0</v>
      </c>
      <c r="AJ938" s="60"/>
      <c r="AK938" s="60">
        <f>SUMIFS('B0.5.GT2'!M:M,'B0.5.GT2'!A:A,'B0.SUM (tuần 0)'!$A938)</f>
        <v>0</v>
      </c>
      <c r="AL938" s="55">
        <f>SUMIFS('B0.4.OEM'!M:M,'B0.4.OEM'!A:A,'B0.SUM (tuần 0)'!$A938)</f>
        <v>0</v>
      </c>
      <c r="AM938" s="60"/>
      <c r="AN938" s="60"/>
      <c r="AO938" s="61"/>
      <c r="AP938" s="1">
        <f>SUMIFS('B1.SUM (tuần 4)'!$I:$I,'B1.SUM (tuần 4)'!$A:$A,'B0.SUM (tuần 0)'!$A938)</f>
        <v>0</v>
      </c>
      <c r="AQ938" s="62">
        <f t="shared" si="80"/>
        <v>0</v>
      </c>
    </row>
    <row r="939" spans="1:43" ht="13.5" customHeight="1">
      <c r="A939" s="68">
        <v>2005020033</v>
      </c>
      <c r="B939" s="52" t="s">
        <v>1472</v>
      </c>
      <c r="C939" s="52"/>
      <c r="D939" s="52" t="s">
        <v>1197</v>
      </c>
      <c r="E939" s="52"/>
      <c r="F939" s="52" t="s">
        <v>32</v>
      </c>
      <c r="G939" s="52"/>
      <c r="H939" s="52"/>
      <c r="I939" s="56">
        <f t="shared" si="76"/>
        <v>0</v>
      </c>
      <c r="J939" s="55"/>
      <c r="K939" s="55">
        <f>SUMIFS('B0.3.XK'!J:J,'B0.3.XK'!A:A,'B0.SUM (tuần 0)'!$A939)</f>
        <v>0</v>
      </c>
      <c r="L939" s="55"/>
      <c r="M939" s="55">
        <f>SUMIFS('B0.5.GT2'!K:K,'B0.5.GT2'!A:A,'B0.SUM (tuần 0)'!$A939)</f>
        <v>0</v>
      </c>
      <c r="N939" s="55">
        <f>SUMIFS('B0.4.OEM'!J:J,'B0.4.OEM'!A:A,'B0.SUM (tuần 0)'!$A939)</f>
        <v>0</v>
      </c>
      <c r="O939" s="55"/>
      <c r="P939" s="55">
        <f>SUMIFS('B0.8.Online'!J:J,'B0.8.Online'!A:A,'B0.SUM (tuần 0)'!$A939)</f>
        <v>0</v>
      </c>
      <c r="Q939" s="57">
        <f t="shared" si="77"/>
        <v>0</v>
      </c>
      <c r="R939" s="55"/>
      <c r="S939" s="55">
        <f>SUMIFS('B0.3.XK'!K:K,'B0.3.XK'!A:A,'B0.SUM (tuần 0)'!$A939)</f>
        <v>0</v>
      </c>
      <c r="T939" s="55"/>
      <c r="U939" s="55">
        <f>SUMIFS('B0.5.GT2'!K:K,'B0.5.GT2'!A:A,'B0.SUM (tuần 0)'!$A939)</f>
        <v>0</v>
      </c>
      <c r="V939" s="55">
        <f>SUMIFS('B0.4.OEM'!K:K,'B0.4.OEM'!A:A,'B0.SUM (tuần 0)'!$A939)</f>
        <v>0</v>
      </c>
      <c r="W939" s="55"/>
      <c r="X939" s="55">
        <f>SUMIFS('B0.8.Online'!K:K,'B0.8.Online'!A:A,'B0.SUM (tuần 0)'!$A939)</f>
        <v>0</v>
      </c>
      <c r="Y939" s="58">
        <f t="shared" si="78"/>
        <v>0</v>
      </c>
      <c r="Z939" s="55"/>
      <c r="AA939" s="55">
        <f>SUMIFS('B0.3.XK'!L:L,'B0.3.XK'!A:A,'B0.SUM (tuần 0)'!$A939)</f>
        <v>0</v>
      </c>
      <c r="AB939" s="55"/>
      <c r="AC939" s="55">
        <f>SUMIFS('B0.5.GT2'!L:L,'B0.5.GT2'!A:A,'B0.SUM (tuần 0)'!$A939)</f>
        <v>0</v>
      </c>
      <c r="AD939" s="55">
        <f>SUMIFS('B0.4.OEM'!L:L,'B0.4.OEM'!A:A,'B0.SUM (tuần 0)'!$A939)</f>
        <v>0</v>
      </c>
      <c r="AE939" s="55"/>
      <c r="AF939" s="55">
        <f>SUMIFS('B0.8.Online'!L:L,'B0.8.Online'!A:A,'B0.SUM (tuần 0)'!$A939)</f>
        <v>0</v>
      </c>
      <c r="AG939" s="59">
        <f t="shared" si="79"/>
        <v>0</v>
      </c>
      <c r="AH939" s="60"/>
      <c r="AI939" s="60">
        <f>SUMIFS('B0.3.XK'!M:M,'B0.3.XK'!A:A,'B0.SUM (tuần 0)'!$A939)</f>
        <v>0</v>
      </c>
      <c r="AJ939" s="60"/>
      <c r="AK939" s="60">
        <f>SUMIFS('B0.5.GT2'!M:M,'B0.5.GT2'!A:A,'B0.SUM (tuần 0)'!$A939)</f>
        <v>0</v>
      </c>
      <c r="AL939" s="55">
        <f>SUMIFS('B0.4.OEM'!M:M,'B0.4.OEM'!A:A,'B0.SUM (tuần 0)'!$A939)</f>
        <v>0</v>
      </c>
      <c r="AM939" s="60"/>
      <c r="AN939" s="60"/>
      <c r="AO939" s="61"/>
      <c r="AP939" s="1">
        <f>SUMIFS('B1.SUM (tuần 4)'!$I:$I,'B1.SUM (tuần 4)'!$A:$A,'B0.SUM (tuần 0)'!$A939)</f>
        <v>0</v>
      </c>
      <c r="AQ939" s="62">
        <f t="shared" si="80"/>
        <v>0</v>
      </c>
    </row>
    <row r="940" spans="1:43" ht="13.5" customHeight="1">
      <c r="A940" s="68">
        <v>2005020052</v>
      </c>
      <c r="B940" s="52" t="s">
        <v>1473</v>
      </c>
      <c r="C940" s="52"/>
      <c r="D940" s="52" t="s">
        <v>1197</v>
      </c>
      <c r="E940" s="52"/>
      <c r="F940" s="52" t="s">
        <v>32</v>
      </c>
      <c r="G940" s="52"/>
      <c r="H940" s="52"/>
      <c r="I940" s="56">
        <f t="shared" si="76"/>
        <v>150</v>
      </c>
      <c r="J940" s="55"/>
      <c r="K940" s="55">
        <f>SUMIFS('B0.3.XK'!J:J,'B0.3.XK'!A:A,'B0.SUM (tuần 0)'!$A940)</f>
        <v>0</v>
      </c>
      <c r="L940" s="55"/>
      <c r="M940" s="55">
        <f>SUMIFS('B0.5.GT2'!K:K,'B0.5.GT2'!A:A,'B0.SUM (tuần 0)'!$A940)</f>
        <v>0</v>
      </c>
      <c r="N940" s="55">
        <f>SUMIFS('B0.4.OEM'!J:J,'B0.4.OEM'!A:A,'B0.SUM (tuần 0)'!$A940)</f>
        <v>0</v>
      </c>
      <c r="O940" s="55"/>
      <c r="P940" s="55">
        <f>SUMIFS('B0.8.Online'!J:J,'B0.8.Online'!A:A,'B0.SUM (tuần 0)'!$A940)</f>
        <v>150</v>
      </c>
      <c r="Q940" s="57">
        <f t="shared" si="77"/>
        <v>200</v>
      </c>
      <c r="R940" s="55"/>
      <c r="S940" s="55">
        <f>SUMIFS('B0.3.XK'!K:K,'B0.3.XK'!A:A,'B0.SUM (tuần 0)'!$A940)</f>
        <v>0</v>
      </c>
      <c r="T940" s="55"/>
      <c r="U940" s="55">
        <f>SUMIFS('B0.5.GT2'!K:K,'B0.5.GT2'!A:A,'B0.SUM (tuần 0)'!$A940)</f>
        <v>0</v>
      </c>
      <c r="V940" s="55">
        <f>SUMIFS('B0.4.OEM'!K:K,'B0.4.OEM'!A:A,'B0.SUM (tuần 0)'!$A940)</f>
        <v>0</v>
      </c>
      <c r="W940" s="55"/>
      <c r="X940" s="55">
        <f>SUMIFS('B0.8.Online'!K:K,'B0.8.Online'!A:A,'B0.SUM (tuần 0)'!$A940)</f>
        <v>200</v>
      </c>
      <c r="Y940" s="58">
        <f t="shared" si="78"/>
        <v>200</v>
      </c>
      <c r="Z940" s="55"/>
      <c r="AA940" s="55">
        <f>SUMIFS('B0.3.XK'!L:L,'B0.3.XK'!A:A,'B0.SUM (tuần 0)'!$A940)</f>
        <v>0</v>
      </c>
      <c r="AB940" s="55"/>
      <c r="AC940" s="55">
        <f>SUMIFS('B0.5.GT2'!L:L,'B0.5.GT2'!A:A,'B0.SUM (tuần 0)'!$A940)</f>
        <v>0</v>
      </c>
      <c r="AD940" s="55">
        <f>SUMIFS('B0.4.OEM'!L:L,'B0.4.OEM'!A:A,'B0.SUM (tuần 0)'!$A940)</f>
        <v>0</v>
      </c>
      <c r="AE940" s="55"/>
      <c r="AF940" s="55">
        <f>SUMIFS('B0.8.Online'!L:L,'B0.8.Online'!A:A,'B0.SUM (tuần 0)'!$A940)</f>
        <v>200</v>
      </c>
      <c r="AG940" s="59">
        <f t="shared" si="79"/>
        <v>0</v>
      </c>
      <c r="AH940" s="60"/>
      <c r="AI940" s="60">
        <f>SUMIFS('B0.3.XK'!M:M,'B0.3.XK'!A:A,'B0.SUM (tuần 0)'!$A940)</f>
        <v>0</v>
      </c>
      <c r="AJ940" s="60"/>
      <c r="AK940" s="60">
        <f>SUMIFS('B0.5.GT2'!M:M,'B0.5.GT2'!A:A,'B0.SUM (tuần 0)'!$A940)</f>
        <v>0</v>
      </c>
      <c r="AL940" s="55">
        <f>SUMIFS('B0.4.OEM'!M:M,'B0.4.OEM'!A:A,'B0.SUM (tuần 0)'!$A940)</f>
        <v>0</v>
      </c>
      <c r="AM940" s="60"/>
      <c r="AN940" s="60"/>
      <c r="AO940" s="61"/>
      <c r="AP940" s="1">
        <f>SUMIFS('B1.SUM (tuần 4)'!$I:$I,'B1.SUM (tuần 4)'!$A:$A,'B0.SUM (tuần 0)'!$A940)</f>
        <v>0</v>
      </c>
      <c r="AQ940" s="62">
        <f t="shared" si="80"/>
        <v>150</v>
      </c>
    </row>
    <row r="941" spans="1:43" ht="13.5" customHeight="1">
      <c r="A941" s="68">
        <v>2007010021</v>
      </c>
      <c r="B941" s="52" t="s">
        <v>1474</v>
      </c>
      <c r="C941" s="52"/>
      <c r="D941" s="52" t="s">
        <v>1197</v>
      </c>
      <c r="E941" s="52"/>
      <c r="F941" s="52" t="s">
        <v>32</v>
      </c>
      <c r="G941" s="52"/>
      <c r="H941" s="52"/>
      <c r="I941" s="56">
        <f t="shared" si="76"/>
        <v>200</v>
      </c>
      <c r="J941" s="55"/>
      <c r="K941" s="55">
        <f>SUMIFS('B0.3.XK'!J:J,'B0.3.XK'!A:A,'B0.SUM (tuần 0)'!$A941)</f>
        <v>0</v>
      </c>
      <c r="L941" s="55"/>
      <c r="M941" s="55">
        <f>SUMIFS('B0.5.GT2'!K:K,'B0.5.GT2'!A:A,'B0.SUM (tuần 0)'!$A941)</f>
        <v>0</v>
      </c>
      <c r="N941" s="55">
        <f>SUMIFS('B0.4.OEM'!J:J,'B0.4.OEM'!A:A,'B0.SUM (tuần 0)'!$A941)</f>
        <v>0</v>
      </c>
      <c r="O941" s="55"/>
      <c r="P941" s="55">
        <f>SUMIFS('B0.8.Online'!J:J,'B0.8.Online'!A:A,'B0.SUM (tuần 0)'!$A941)</f>
        <v>200</v>
      </c>
      <c r="Q941" s="57">
        <f t="shared" si="77"/>
        <v>200</v>
      </c>
      <c r="R941" s="55"/>
      <c r="S941" s="55">
        <f>SUMIFS('B0.3.XK'!K:K,'B0.3.XK'!A:A,'B0.SUM (tuần 0)'!$A941)</f>
        <v>0</v>
      </c>
      <c r="T941" s="55"/>
      <c r="U941" s="55">
        <f>SUMIFS('B0.5.GT2'!K:K,'B0.5.GT2'!A:A,'B0.SUM (tuần 0)'!$A941)</f>
        <v>0</v>
      </c>
      <c r="V941" s="55">
        <f>SUMIFS('B0.4.OEM'!K:K,'B0.4.OEM'!A:A,'B0.SUM (tuần 0)'!$A941)</f>
        <v>0</v>
      </c>
      <c r="W941" s="55"/>
      <c r="X941" s="55">
        <f>SUMIFS('B0.8.Online'!K:K,'B0.8.Online'!A:A,'B0.SUM (tuần 0)'!$A941)</f>
        <v>200</v>
      </c>
      <c r="Y941" s="58">
        <f t="shared" si="78"/>
        <v>200</v>
      </c>
      <c r="Z941" s="55"/>
      <c r="AA941" s="55">
        <f>SUMIFS('B0.3.XK'!L:L,'B0.3.XK'!A:A,'B0.SUM (tuần 0)'!$A941)</f>
        <v>0</v>
      </c>
      <c r="AB941" s="55"/>
      <c r="AC941" s="55">
        <f>SUMIFS('B0.5.GT2'!L:L,'B0.5.GT2'!A:A,'B0.SUM (tuần 0)'!$A941)</f>
        <v>0</v>
      </c>
      <c r="AD941" s="55">
        <f>SUMIFS('B0.4.OEM'!L:L,'B0.4.OEM'!A:A,'B0.SUM (tuần 0)'!$A941)</f>
        <v>0</v>
      </c>
      <c r="AE941" s="55"/>
      <c r="AF941" s="55">
        <f>SUMIFS('B0.8.Online'!L:L,'B0.8.Online'!A:A,'B0.SUM (tuần 0)'!$A941)</f>
        <v>200</v>
      </c>
      <c r="AG941" s="59">
        <f t="shared" si="79"/>
        <v>0</v>
      </c>
      <c r="AH941" s="60"/>
      <c r="AI941" s="60">
        <f>SUMIFS('B0.3.XK'!M:M,'B0.3.XK'!A:A,'B0.SUM (tuần 0)'!$A941)</f>
        <v>0</v>
      </c>
      <c r="AJ941" s="60"/>
      <c r="AK941" s="60">
        <f>SUMIFS('B0.5.GT2'!M:M,'B0.5.GT2'!A:A,'B0.SUM (tuần 0)'!$A941)</f>
        <v>0</v>
      </c>
      <c r="AL941" s="55">
        <f>SUMIFS('B0.4.OEM'!M:M,'B0.4.OEM'!A:A,'B0.SUM (tuần 0)'!$A941)</f>
        <v>0</v>
      </c>
      <c r="AM941" s="60"/>
      <c r="AN941" s="60"/>
      <c r="AO941" s="61"/>
      <c r="AP941" s="1">
        <f>SUMIFS('B1.SUM (tuần 4)'!$I:$I,'B1.SUM (tuần 4)'!$A:$A,'B0.SUM (tuần 0)'!$A941)</f>
        <v>0</v>
      </c>
      <c r="AQ941" s="62">
        <f t="shared" si="80"/>
        <v>200</v>
      </c>
    </row>
    <row r="942" spans="1:43" ht="13.5" customHeight="1">
      <c r="A942" s="68">
        <v>2007030101</v>
      </c>
      <c r="B942" s="52" t="s">
        <v>1475</v>
      </c>
      <c r="C942" s="52"/>
      <c r="D942" s="52" t="s">
        <v>1197</v>
      </c>
      <c r="E942" s="52"/>
      <c r="F942" s="52" t="s">
        <v>32</v>
      </c>
      <c r="G942" s="52"/>
      <c r="H942" s="52"/>
      <c r="I942" s="56">
        <f t="shared" si="76"/>
        <v>8</v>
      </c>
      <c r="J942" s="55"/>
      <c r="K942" s="55">
        <f>SUMIFS('B0.3.XK'!J:J,'B0.3.XK'!A:A,'B0.SUM (tuần 0)'!$A942)</f>
        <v>0</v>
      </c>
      <c r="L942" s="55"/>
      <c r="M942" s="55">
        <f>SUMIFS('B0.5.GT2'!K:K,'B0.5.GT2'!A:A,'B0.SUM (tuần 0)'!$A942)</f>
        <v>0</v>
      </c>
      <c r="N942" s="55">
        <f>SUMIFS('B0.4.OEM'!J:J,'B0.4.OEM'!A:A,'B0.SUM (tuần 0)'!$A942)</f>
        <v>0</v>
      </c>
      <c r="O942" s="55"/>
      <c r="P942" s="55">
        <f>SUMIFS('B0.8.Online'!J:J,'B0.8.Online'!A:A,'B0.SUM (tuần 0)'!$A942)</f>
        <v>8</v>
      </c>
      <c r="Q942" s="57">
        <f t="shared" si="77"/>
        <v>10</v>
      </c>
      <c r="R942" s="55"/>
      <c r="S942" s="55">
        <f>SUMIFS('B0.3.XK'!K:K,'B0.3.XK'!A:A,'B0.SUM (tuần 0)'!$A942)</f>
        <v>0</v>
      </c>
      <c r="T942" s="55"/>
      <c r="U942" s="55">
        <f>SUMIFS('B0.5.GT2'!K:K,'B0.5.GT2'!A:A,'B0.SUM (tuần 0)'!$A942)</f>
        <v>0</v>
      </c>
      <c r="V942" s="55">
        <f>SUMIFS('B0.4.OEM'!K:K,'B0.4.OEM'!A:A,'B0.SUM (tuần 0)'!$A942)</f>
        <v>0</v>
      </c>
      <c r="W942" s="55"/>
      <c r="X942" s="55">
        <f>SUMIFS('B0.8.Online'!K:K,'B0.8.Online'!A:A,'B0.SUM (tuần 0)'!$A942)</f>
        <v>10</v>
      </c>
      <c r="Y942" s="58">
        <f t="shared" si="78"/>
        <v>10</v>
      </c>
      <c r="Z942" s="55"/>
      <c r="AA942" s="55">
        <f>SUMIFS('B0.3.XK'!L:L,'B0.3.XK'!A:A,'B0.SUM (tuần 0)'!$A942)</f>
        <v>0</v>
      </c>
      <c r="AB942" s="55"/>
      <c r="AC942" s="55">
        <f>SUMIFS('B0.5.GT2'!L:L,'B0.5.GT2'!A:A,'B0.SUM (tuần 0)'!$A942)</f>
        <v>0</v>
      </c>
      <c r="AD942" s="55">
        <f>SUMIFS('B0.4.OEM'!L:L,'B0.4.OEM'!A:A,'B0.SUM (tuần 0)'!$A942)</f>
        <v>0</v>
      </c>
      <c r="AE942" s="55"/>
      <c r="AF942" s="55">
        <f>SUMIFS('B0.8.Online'!L:L,'B0.8.Online'!A:A,'B0.SUM (tuần 0)'!$A942)</f>
        <v>10</v>
      </c>
      <c r="AG942" s="59">
        <f t="shared" si="79"/>
        <v>0</v>
      </c>
      <c r="AH942" s="60"/>
      <c r="AI942" s="60">
        <f>SUMIFS('B0.3.XK'!M:M,'B0.3.XK'!A:A,'B0.SUM (tuần 0)'!$A942)</f>
        <v>0</v>
      </c>
      <c r="AJ942" s="60"/>
      <c r="AK942" s="60">
        <f>SUMIFS('B0.5.GT2'!M:M,'B0.5.GT2'!A:A,'B0.SUM (tuần 0)'!$A942)</f>
        <v>0</v>
      </c>
      <c r="AL942" s="55">
        <f>SUMIFS('B0.4.OEM'!M:M,'B0.4.OEM'!A:A,'B0.SUM (tuần 0)'!$A942)</f>
        <v>0</v>
      </c>
      <c r="AM942" s="60"/>
      <c r="AN942" s="60"/>
      <c r="AO942" s="61"/>
      <c r="AP942" s="1">
        <f>SUMIFS('B1.SUM (tuần 4)'!$I:$I,'B1.SUM (tuần 4)'!$A:$A,'B0.SUM (tuần 0)'!$A942)</f>
        <v>0</v>
      </c>
      <c r="AQ942" s="62">
        <f t="shared" si="80"/>
        <v>8</v>
      </c>
    </row>
    <row r="943" spans="1:43" ht="13.5" customHeight="1">
      <c r="A943" s="68">
        <v>2008010101</v>
      </c>
      <c r="B943" s="52" t="s">
        <v>1476</v>
      </c>
      <c r="C943" s="52"/>
      <c r="D943" s="52" t="s">
        <v>1197</v>
      </c>
      <c r="E943" s="52"/>
      <c r="F943" s="52" t="s">
        <v>32</v>
      </c>
      <c r="G943" s="52"/>
      <c r="H943" s="52"/>
      <c r="I943" s="56">
        <f t="shared" si="76"/>
        <v>50</v>
      </c>
      <c r="J943" s="55"/>
      <c r="K943" s="55">
        <f>SUMIFS('B0.3.XK'!J:J,'B0.3.XK'!A:A,'B0.SUM (tuần 0)'!$A943)</f>
        <v>0</v>
      </c>
      <c r="L943" s="55"/>
      <c r="M943" s="55">
        <f>SUMIFS('B0.5.GT2'!K:K,'B0.5.GT2'!A:A,'B0.SUM (tuần 0)'!$A943)</f>
        <v>0</v>
      </c>
      <c r="N943" s="55">
        <f>SUMIFS('B0.4.OEM'!J:J,'B0.4.OEM'!A:A,'B0.SUM (tuần 0)'!$A943)</f>
        <v>0</v>
      </c>
      <c r="O943" s="55"/>
      <c r="P943" s="55">
        <f>SUMIFS('B0.8.Online'!J:J,'B0.8.Online'!A:A,'B0.SUM (tuần 0)'!$A943)</f>
        <v>50</v>
      </c>
      <c r="Q943" s="57">
        <f t="shared" si="77"/>
        <v>50</v>
      </c>
      <c r="R943" s="55"/>
      <c r="S943" s="55">
        <f>SUMIFS('B0.3.XK'!K:K,'B0.3.XK'!A:A,'B0.SUM (tuần 0)'!$A943)</f>
        <v>0</v>
      </c>
      <c r="T943" s="55"/>
      <c r="U943" s="55">
        <f>SUMIFS('B0.5.GT2'!K:K,'B0.5.GT2'!A:A,'B0.SUM (tuần 0)'!$A943)</f>
        <v>0</v>
      </c>
      <c r="V943" s="55">
        <f>SUMIFS('B0.4.OEM'!K:K,'B0.4.OEM'!A:A,'B0.SUM (tuần 0)'!$A943)</f>
        <v>0</v>
      </c>
      <c r="W943" s="55"/>
      <c r="X943" s="55">
        <f>SUMIFS('B0.8.Online'!K:K,'B0.8.Online'!A:A,'B0.SUM (tuần 0)'!$A943)</f>
        <v>50</v>
      </c>
      <c r="Y943" s="58">
        <f t="shared" si="78"/>
        <v>50</v>
      </c>
      <c r="Z943" s="55"/>
      <c r="AA943" s="55">
        <f>SUMIFS('B0.3.XK'!L:L,'B0.3.XK'!A:A,'B0.SUM (tuần 0)'!$A943)</f>
        <v>0</v>
      </c>
      <c r="AB943" s="55"/>
      <c r="AC943" s="55">
        <f>SUMIFS('B0.5.GT2'!L:L,'B0.5.GT2'!A:A,'B0.SUM (tuần 0)'!$A943)</f>
        <v>0</v>
      </c>
      <c r="AD943" s="55">
        <f>SUMIFS('B0.4.OEM'!L:L,'B0.4.OEM'!A:A,'B0.SUM (tuần 0)'!$A943)</f>
        <v>0</v>
      </c>
      <c r="AE943" s="55"/>
      <c r="AF943" s="55">
        <f>SUMIFS('B0.8.Online'!L:L,'B0.8.Online'!A:A,'B0.SUM (tuần 0)'!$A943)</f>
        <v>50</v>
      </c>
      <c r="AG943" s="59">
        <f t="shared" si="79"/>
        <v>0</v>
      </c>
      <c r="AH943" s="60"/>
      <c r="AI943" s="60">
        <f>SUMIFS('B0.3.XK'!M:M,'B0.3.XK'!A:A,'B0.SUM (tuần 0)'!$A943)</f>
        <v>0</v>
      </c>
      <c r="AJ943" s="60"/>
      <c r="AK943" s="60">
        <f>SUMIFS('B0.5.GT2'!M:M,'B0.5.GT2'!A:A,'B0.SUM (tuần 0)'!$A943)</f>
        <v>0</v>
      </c>
      <c r="AL943" s="55">
        <f>SUMIFS('B0.4.OEM'!M:M,'B0.4.OEM'!A:A,'B0.SUM (tuần 0)'!$A943)</f>
        <v>0</v>
      </c>
      <c r="AM943" s="60"/>
      <c r="AN943" s="60"/>
      <c r="AO943" s="61"/>
      <c r="AP943" s="1">
        <f>SUMIFS('B1.SUM (tuần 4)'!$I:$I,'B1.SUM (tuần 4)'!$A:$A,'B0.SUM (tuần 0)'!$A943)</f>
        <v>0</v>
      </c>
      <c r="AQ943" s="62">
        <f t="shared" si="80"/>
        <v>50</v>
      </c>
    </row>
    <row r="944" spans="1:43" ht="13.5" customHeight="1">
      <c r="A944" s="68">
        <v>2008010139</v>
      </c>
      <c r="B944" s="52" t="s">
        <v>1477</v>
      </c>
      <c r="C944" s="52"/>
      <c r="D944" s="52" t="s">
        <v>1197</v>
      </c>
      <c r="E944" s="52"/>
      <c r="F944" s="52" t="s">
        <v>32</v>
      </c>
      <c r="G944" s="52"/>
      <c r="H944" s="52"/>
      <c r="I944" s="56">
        <f t="shared" si="76"/>
        <v>0</v>
      </c>
      <c r="J944" s="55"/>
      <c r="K944" s="55">
        <f>SUMIFS('B0.3.XK'!J:J,'B0.3.XK'!A:A,'B0.SUM (tuần 0)'!$A944)</f>
        <v>0</v>
      </c>
      <c r="L944" s="55"/>
      <c r="M944" s="55">
        <f>SUMIFS('B0.5.GT2'!K:K,'B0.5.GT2'!A:A,'B0.SUM (tuần 0)'!$A944)</f>
        <v>0</v>
      </c>
      <c r="N944" s="55">
        <f>SUMIFS('B0.4.OEM'!J:J,'B0.4.OEM'!A:A,'B0.SUM (tuần 0)'!$A944)</f>
        <v>0</v>
      </c>
      <c r="O944" s="55"/>
      <c r="P944" s="55">
        <f>SUMIFS('B0.8.Online'!J:J,'B0.8.Online'!A:A,'B0.SUM (tuần 0)'!$A944)</f>
        <v>0</v>
      </c>
      <c r="Q944" s="57">
        <f t="shared" si="77"/>
        <v>0</v>
      </c>
      <c r="R944" s="55"/>
      <c r="S944" s="55">
        <f>SUMIFS('B0.3.XK'!K:K,'B0.3.XK'!A:A,'B0.SUM (tuần 0)'!$A944)</f>
        <v>0</v>
      </c>
      <c r="T944" s="55"/>
      <c r="U944" s="55">
        <f>SUMIFS('B0.5.GT2'!K:K,'B0.5.GT2'!A:A,'B0.SUM (tuần 0)'!$A944)</f>
        <v>0</v>
      </c>
      <c r="V944" s="55">
        <f>SUMIFS('B0.4.OEM'!K:K,'B0.4.OEM'!A:A,'B0.SUM (tuần 0)'!$A944)</f>
        <v>0</v>
      </c>
      <c r="W944" s="55"/>
      <c r="X944" s="55">
        <f>SUMIFS('B0.8.Online'!K:K,'B0.8.Online'!A:A,'B0.SUM (tuần 0)'!$A944)</f>
        <v>0</v>
      </c>
      <c r="Y944" s="58">
        <f t="shared" si="78"/>
        <v>0</v>
      </c>
      <c r="Z944" s="55"/>
      <c r="AA944" s="55">
        <f>SUMIFS('B0.3.XK'!L:L,'B0.3.XK'!A:A,'B0.SUM (tuần 0)'!$A944)</f>
        <v>0</v>
      </c>
      <c r="AB944" s="55"/>
      <c r="AC944" s="55">
        <f>SUMIFS('B0.5.GT2'!L:L,'B0.5.GT2'!A:A,'B0.SUM (tuần 0)'!$A944)</f>
        <v>0</v>
      </c>
      <c r="AD944" s="55">
        <f>SUMIFS('B0.4.OEM'!L:L,'B0.4.OEM'!A:A,'B0.SUM (tuần 0)'!$A944)</f>
        <v>0</v>
      </c>
      <c r="AE944" s="55"/>
      <c r="AF944" s="55">
        <f>SUMIFS('B0.8.Online'!L:L,'B0.8.Online'!A:A,'B0.SUM (tuần 0)'!$A944)</f>
        <v>0</v>
      </c>
      <c r="AG944" s="59">
        <f t="shared" si="79"/>
        <v>0</v>
      </c>
      <c r="AH944" s="60"/>
      <c r="AI944" s="60">
        <f>SUMIFS('B0.3.XK'!M:M,'B0.3.XK'!A:A,'B0.SUM (tuần 0)'!$A944)</f>
        <v>0</v>
      </c>
      <c r="AJ944" s="60"/>
      <c r="AK944" s="60">
        <f>SUMIFS('B0.5.GT2'!M:M,'B0.5.GT2'!A:A,'B0.SUM (tuần 0)'!$A944)</f>
        <v>0</v>
      </c>
      <c r="AL944" s="55">
        <f>SUMIFS('B0.4.OEM'!M:M,'B0.4.OEM'!A:A,'B0.SUM (tuần 0)'!$A944)</f>
        <v>0</v>
      </c>
      <c r="AM944" s="60"/>
      <c r="AN944" s="60"/>
      <c r="AO944" s="61"/>
      <c r="AP944" s="1">
        <f>SUMIFS('B1.SUM (tuần 4)'!$I:$I,'B1.SUM (tuần 4)'!$A:$A,'B0.SUM (tuần 0)'!$A944)</f>
        <v>0</v>
      </c>
      <c r="AQ944" s="62">
        <f t="shared" si="80"/>
        <v>0</v>
      </c>
    </row>
    <row r="945" spans="1:43" ht="13.5" customHeight="1">
      <c r="A945" s="68">
        <v>2008010361</v>
      </c>
      <c r="B945" s="52" t="s">
        <v>1478</v>
      </c>
      <c r="C945" s="52"/>
      <c r="D945" s="52" t="s">
        <v>1197</v>
      </c>
      <c r="E945" s="52"/>
      <c r="F945" s="52" t="s">
        <v>32</v>
      </c>
      <c r="G945" s="52"/>
      <c r="H945" s="52"/>
      <c r="I945" s="56">
        <f t="shared" si="76"/>
        <v>0</v>
      </c>
      <c r="J945" s="55"/>
      <c r="K945" s="55">
        <f>SUMIFS('B0.3.XK'!J:J,'B0.3.XK'!A:A,'B0.SUM (tuần 0)'!$A945)</f>
        <v>0</v>
      </c>
      <c r="L945" s="55"/>
      <c r="M945" s="55">
        <f>SUMIFS('B0.5.GT2'!K:K,'B0.5.GT2'!A:A,'B0.SUM (tuần 0)'!$A945)</f>
        <v>0</v>
      </c>
      <c r="N945" s="55">
        <f>SUMIFS('B0.4.OEM'!J:J,'B0.4.OEM'!A:A,'B0.SUM (tuần 0)'!$A945)</f>
        <v>0</v>
      </c>
      <c r="O945" s="55"/>
      <c r="P945" s="55">
        <f>SUMIFS('B0.8.Online'!J:J,'B0.8.Online'!A:A,'B0.SUM (tuần 0)'!$A945)</f>
        <v>0</v>
      </c>
      <c r="Q945" s="57">
        <f t="shared" si="77"/>
        <v>0</v>
      </c>
      <c r="R945" s="55"/>
      <c r="S945" s="55">
        <f>SUMIFS('B0.3.XK'!K:K,'B0.3.XK'!A:A,'B0.SUM (tuần 0)'!$A945)</f>
        <v>0</v>
      </c>
      <c r="T945" s="55"/>
      <c r="U945" s="55">
        <f>SUMIFS('B0.5.GT2'!K:K,'B0.5.GT2'!A:A,'B0.SUM (tuần 0)'!$A945)</f>
        <v>0</v>
      </c>
      <c r="V945" s="55">
        <f>SUMIFS('B0.4.OEM'!K:K,'B0.4.OEM'!A:A,'B0.SUM (tuần 0)'!$A945)</f>
        <v>0</v>
      </c>
      <c r="W945" s="55"/>
      <c r="X945" s="55">
        <f>SUMIFS('B0.8.Online'!K:K,'B0.8.Online'!A:A,'B0.SUM (tuần 0)'!$A945)</f>
        <v>0</v>
      </c>
      <c r="Y945" s="58">
        <f t="shared" si="78"/>
        <v>0</v>
      </c>
      <c r="Z945" s="55"/>
      <c r="AA945" s="55">
        <f>SUMIFS('B0.3.XK'!L:L,'B0.3.XK'!A:A,'B0.SUM (tuần 0)'!$A945)</f>
        <v>0</v>
      </c>
      <c r="AB945" s="55"/>
      <c r="AC945" s="55">
        <f>SUMIFS('B0.5.GT2'!L:L,'B0.5.GT2'!A:A,'B0.SUM (tuần 0)'!$A945)</f>
        <v>0</v>
      </c>
      <c r="AD945" s="55">
        <f>SUMIFS('B0.4.OEM'!L:L,'B0.4.OEM'!A:A,'B0.SUM (tuần 0)'!$A945)</f>
        <v>0</v>
      </c>
      <c r="AE945" s="55"/>
      <c r="AF945" s="55">
        <f>SUMIFS('B0.8.Online'!L:L,'B0.8.Online'!A:A,'B0.SUM (tuần 0)'!$A945)</f>
        <v>0</v>
      </c>
      <c r="AG945" s="59">
        <f t="shared" si="79"/>
        <v>0</v>
      </c>
      <c r="AH945" s="60"/>
      <c r="AI945" s="60">
        <f>SUMIFS('B0.3.XK'!M:M,'B0.3.XK'!A:A,'B0.SUM (tuần 0)'!$A945)</f>
        <v>0</v>
      </c>
      <c r="AJ945" s="60"/>
      <c r="AK945" s="60">
        <f>SUMIFS('B0.5.GT2'!M:M,'B0.5.GT2'!A:A,'B0.SUM (tuần 0)'!$A945)</f>
        <v>0</v>
      </c>
      <c r="AL945" s="55">
        <f>SUMIFS('B0.4.OEM'!M:M,'B0.4.OEM'!A:A,'B0.SUM (tuần 0)'!$A945)</f>
        <v>0</v>
      </c>
      <c r="AM945" s="60"/>
      <c r="AN945" s="60"/>
      <c r="AO945" s="61"/>
      <c r="AP945" s="1">
        <f>SUMIFS('B1.SUM (tuần 4)'!$I:$I,'B1.SUM (tuần 4)'!$A:$A,'B0.SUM (tuần 0)'!$A945)</f>
        <v>0</v>
      </c>
      <c r="AQ945" s="62">
        <f t="shared" si="80"/>
        <v>0</v>
      </c>
    </row>
    <row r="946" spans="1:43" ht="13.5" customHeight="1">
      <c r="A946" s="68">
        <v>2008050025</v>
      </c>
      <c r="B946" s="52" t="s">
        <v>783</v>
      </c>
      <c r="C946" s="52"/>
      <c r="D946" s="52" t="s">
        <v>1197</v>
      </c>
      <c r="E946" s="52"/>
      <c r="F946" s="52" t="s">
        <v>32</v>
      </c>
      <c r="G946" s="52"/>
      <c r="H946" s="52"/>
      <c r="I946" s="56">
        <f t="shared" si="76"/>
        <v>0</v>
      </c>
      <c r="J946" s="55"/>
      <c r="K946" s="55">
        <f>SUMIFS('B0.3.XK'!J:J,'B0.3.XK'!A:A,'B0.SUM (tuần 0)'!$A946)</f>
        <v>0</v>
      </c>
      <c r="L946" s="55"/>
      <c r="M946" s="55">
        <f>SUMIFS('B0.5.GT2'!K:K,'B0.5.GT2'!A:A,'B0.SUM (tuần 0)'!$A946)</f>
        <v>0</v>
      </c>
      <c r="N946" s="55">
        <f>SUMIFS('B0.4.OEM'!J:J,'B0.4.OEM'!A:A,'B0.SUM (tuần 0)'!$A946)</f>
        <v>0</v>
      </c>
      <c r="O946" s="55"/>
      <c r="P946" s="55">
        <f>SUMIFS('B0.8.Online'!J:J,'B0.8.Online'!A:A,'B0.SUM (tuần 0)'!$A946)</f>
        <v>0</v>
      </c>
      <c r="Q946" s="57">
        <f t="shared" si="77"/>
        <v>200</v>
      </c>
      <c r="R946" s="55"/>
      <c r="S946" s="55">
        <f>SUMIFS('B0.3.XK'!K:K,'B0.3.XK'!A:A,'B0.SUM (tuần 0)'!$A946)</f>
        <v>200</v>
      </c>
      <c r="T946" s="55"/>
      <c r="U946" s="55">
        <f>SUMIFS('B0.5.GT2'!K:K,'B0.5.GT2'!A:A,'B0.SUM (tuần 0)'!$A946)</f>
        <v>0</v>
      </c>
      <c r="V946" s="55">
        <f>SUMIFS('B0.4.OEM'!K:K,'B0.4.OEM'!A:A,'B0.SUM (tuần 0)'!$A946)</f>
        <v>0</v>
      </c>
      <c r="W946" s="55"/>
      <c r="X946" s="55">
        <f>SUMIFS('B0.8.Online'!K:K,'B0.8.Online'!A:A,'B0.SUM (tuần 0)'!$A946)</f>
        <v>0</v>
      </c>
      <c r="Y946" s="58">
        <f t="shared" si="78"/>
        <v>0</v>
      </c>
      <c r="Z946" s="55"/>
      <c r="AA946" s="55">
        <f>SUMIFS('B0.3.XK'!L:L,'B0.3.XK'!A:A,'B0.SUM (tuần 0)'!$A946)</f>
        <v>0</v>
      </c>
      <c r="AB946" s="55"/>
      <c r="AC946" s="55">
        <f>SUMIFS('B0.5.GT2'!L:L,'B0.5.GT2'!A:A,'B0.SUM (tuần 0)'!$A946)</f>
        <v>0</v>
      </c>
      <c r="AD946" s="55">
        <f>SUMIFS('B0.4.OEM'!L:L,'B0.4.OEM'!A:A,'B0.SUM (tuần 0)'!$A946)</f>
        <v>0</v>
      </c>
      <c r="AE946" s="55"/>
      <c r="AF946" s="55">
        <f>SUMIFS('B0.8.Online'!L:L,'B0.8.Online'!A:A,'B0.SUM (tuần 0)'!$A946)</f>
        <v>0</v>
      </c>
      <c r="AG946" s="59">
        <f t="shared" si="79"/>
        <v>0</v>
      </c>
      <c r="AH946" s="60"/>
      <c r="AI946" s="60">
        <f>SUMIFS('B0.3.XK'!M:M,'B0.3.XK'!A:A,'B0.SUM (tuần 0)'!$A946)</f>
        <v>0</v>
      </c>
      <c r="AJ946" s="60"/>
      <c r="AK946" s="60">
        <f>SUMIFS('B0.5.GT2'!M:M,'B0.5.GT2'!A:A,'B0.SUM (tuần 0)'!$A946)</f>
        <v>0</v>
      </c>
      <c r="AL946" s="55">
        <f>SUMIFS('B0.4.OEM'!M:M,'B0.4.OEM'!A:A,'B0.SUM (tuần 0)'!$A946)</f>
        <v>0</v>
      </c>
      <c r="AM946" s="60"/>
      <c r="AN946" s="60"/>
      <c r="AO946" s="61"/>
      <c r="AP946" s="1">
        <f>SUMIFS('B1.SUM (tuần 4)'!$I:$I,'B1.SUM (tuần 4)'!$A:$A,'B0.SUM (tuần 0)'!$A946)</f>
        <v>0</v>
      </c>
      <c r="AQ946" s="62">
        <f t="shared" si="80"/>
        <v>0</v>
      </c>
    </row>
    <row r="947" spans="1:43" ht="13.5" customHeight="1">
      <c r="A947" s="68">
        <v>2009010099</v>
      </c>
      <c r="B947" s="52" t="s">
        <v>794</v>
      </c>
      <c r="C947" s="52"/>
      <c r="D947" s="52" t="s">
        <v>1197</v>
      </c>
      <c r="E947" s="52"/>
      <c r="F947" s="52" t="s">
        <v>32</v>
      </c>
      <c r="G947" s="52"/>
      <c r="H947" s="52"/>
      <c r="I947" s="56">
        <f t="shared" si="76"/>
        <v>0</v>
      </c>
      <c r="J947" s="55"/>
      <c r="K947" s="55">
        <f>SUMIFS('B0.3.XK'!J:J,'B0.3.XK'!A:A,'B0.SUM (tuần 0)'!$A947)</f>
        <v>0</v>
      </c>
      <c r="L947" s="55"/>
      <c r="M947" s="55">
        <f>SUMIFS('B0.5.GT2'!K:K,'B0.5.GT2'!A:A,'B0.SUM (tuần 0)'!$A947)</f>
        <v>0</v>
      </c>
      <c r="N947" s="55">
        <f>SUMIFS('B0.4.OEM'!J:J,'B0.4.OEM'!A:A,'B0.SUM (tuần 0)'!$A947)</f>
        <v>0</v>
      </c>
      <c r="O947" s="55"/>
      <c r="P947" s="55">
        <f>SUMIFS('B0.8.Online'!J:J,'B0.8.Online'!A:A,'B0.SUM (tuần 0)'!$A947)</f>
        <v>0</v>
      </c>
      <c r="Q947" s="57">
        <f t="shared" si="77"/>
        <v>0</v>
      </c>
      <c r="R947" s="55"/>
      <c r="S947" s="55">
        <f>SUMIFS('B0.3.XK'!K:K,'B0.3.XK'!A:A,'B0.SUM (tuần 0)'!$A947)</f>
        <v>0</v>
      </c>
      <c r="T947" s="55"/>
      <c r="U947" s="55">
        <f>SUMIFS('B0.5.GT2'!K:K,'B0.5.GT2'!A:A,'B0.SUM (tuần 0)'!$A947)</f>
        <v>0</v>
      </c>
      <c r="V947" s="55">
        <f>SUMIFS('B0.4.OEM'!K:K,'B0.4.OEM'!A:A,'B0.SUM (tuần 0)'!$A947)</f>
        <v>0</v>
      </c>
      <c r="W947" s="55"/>
      <c r="X947" s="55">
        <f>SUMIFS('B0.8.Online'!K:K,'B0.8.Online'!A:A,'B0.SUM (tuần 0)'!$A947)</f>
        <v>0</v>
      </c>
      <c r="Y947" s="58">
        <f t="shared" si="78"/>
        <v>0</v>
      </c>
      <c r="Z947" s="55"/>
      <c r="AA947" s="55">
        <f>SUMIFS('B0.3.XK'!L:L,'B0.3.XK'!A:A,'B0.SUM (tuần 0)'!$A947)</f>
        <v>0</v>
      </c>
      <c r="AB947" s="55"/>
      <c r="AC947" s="55">
        <f>SUMIFS('B0.5.GT2'!L:L,'B0.5.GT2'!A:A,'B0.SUM (tuần 0)'!$A947)</f>
        <v>0</v>
      </c>
      <c r="AD947" s="55">
        <f>SUMIFS('B0.4.OEM'!L:L,'B0.4.OEM'!A:A,'B0.SUM (tuần 0)'!$A947)</f>
        <v>0</v>
      </c>
      <c r="AE947" s="55"/>
      <c r="AF947" s="55">
        <f>SUMIFS('B0.8.Online'!L:L,'B0.8.Online'!A:A,'B0.SUM (tuần 0)'!$A947)</f>
        <v>0</v>
      </c>
      <c r="AG947" s="59">
        <f t="shared" si="79"/>
        <v>0</v>
      </c>
      <c r="AH947" s="60"/>
      <c r="AI947" s="60">
        <f>SUMIFS('B0.3.XK'!M:M,'B0.3.XK'!A:A,'B0.SUM (tuần 0)'!$A947)</f>
        <v>0</v>
      </c>
      <c r="AJ947" s="60"/>
      <c r="AK947" s="60">
        <f>SUMIFS('B0.5.GT2'!M:M,'B0.5.GT2'!A:A,'B0.SUM (tuần 0)'!$A947)</f>
        <v>0</v>
      </c>
      <c r="AL947" s="55">
        <f>SUMIFS('B0.4.OEM'!M:M,'B0.4.OEM'!A:A,'B0.SUM (tuần 0)'!$A947)</f>
        <v>0</v>
      </c>
      <c r="AM947" s="60"/>
      <c r="AN947" s="60"/>
      <c r="AO947" s="61"/>
      <c r="AP947" s="1">
        <f>SUMIFS('B1.SUM (tuần 4)'!$I:$I,'B1.SUM (tuần 4)'!$A:$A,'B0.SUM (tuần 0)'!$A947)</f>
        <v>0</v>
      </c>
      <c r="AQ947" s="62">
        <f t="shared" si="80"/>
        <v>0</v>
      </c>
    </row>
    <row r="948" spans="1:43" ht="13.5" customHeight="1">
      <c r="A948" s="68">
        <v>2009010118</v>
      </c>
      <c r="B948" s="52" t="s">
        <v>1479</v>
      </c>
      <c r="C948" s="52"/>
      <c r="D948" s="52" t="s">
        <v>1197</v>
      </c>
      <c r="E948" s="52"/>
      <c r="F948" s="52" t="s">
        <v>32</v>
      </c>
      <c r="G948" s="52"/>
      <c r="H948" s="52"/>
      <c r="I948" s="56">
        <f t="shared" si="76"/>
        <v>6</v>
      </c>
      <c r="J948" s="55"/>
      <c r="K948" s="55">
        <f>SUMIFS('B0.3.XK'!J:J,'B0.3.XK'!A:A,'B0.SUM (tuần 0)'!$A948)</f>
        <v>0</v>
      </c>
      <c r="L948" s="55"/>
      <c r="M948" s="55">
        <f>SUMIFS('B0.5.GT2'!K:K,'B0.5.GT2'!A:A,'B0.SUM (tuần 0)'!$A948)</f>
        <v>0</v>
      </c>
      <c r="N948" s="55">
        <f>SUMIFS('B0.4.OEM'!J:J,'B0.4.OEM'!A:A,'B0.SUM (tuần 0)'!$A948)</f>
        <v>0</v>
      </c>
      <c r="O948" s="55"/>
      <c r="P948" s="55">
        <f>SUMIFS('B0.8.Online'!J:J,'B0.8.Online'!A:A,'B0.SUM (tuần 0)'!$A948)</f>
        <v>6</v>
      </c>
      <c r="Q948" s="57">
        <f t="shared" si="77"/>
        <v>10</v>
      </c>
      <c r="R948" s="55"/>
      <c r="S948" s="55">
        <f>SUMIFS('B0.3.XK'!K:K,'B0.3.XK'!A:A,'B0.SUM (tuần 0)'!$A948)</f>
        <v>0</v>
      </c>
      <c r="T948" s="55"/>
      <c r="U948" s="55">
        <f>SUMIFS('B0.5.GT2'!K:K,'B0.5.GT2'!A:A,'B0.SUM (tuần 0)'!$A948)</f>
        <v>0</v>
      </c>
      <c r="V948" s="55">
        <f>SUMIFS('B0.4.OEM'!K:K,'B0.4.OEM'!A:A,'B0.SUM (tuần 0)'!$A948)</f>
        <v>0</v>
      </c>
      <c r="W948" s="55"/>
      <c r="X948" s="55">
        <f>SUMIFS('B0.8.Online'!K:K,'B0.8.Online'!A:A,'B0.SUM (tuần 0)'!$A948)</f>
        <v>10</v>
      </c>
      <c r="Y948" s="58">
        <f t="shared" si="78"/>
        <v>10</v>
      </c>
      <c r="Z948" s="55"/>
      <c r="AA948" s="55">
        <f>SUMIFS('B0.3.XK'!L:L,'B0.3.XK'!A:A,'B0.SUM (tuần 0)'!$A948)</f>
        <v>0</v>
      </c>
      <c r="AB948" s="55"/>
      <c r="AC948" s="55">
        <f>SUMIFS('B0.5.GT2'!L:L,'B0.5.GT2'!A:A,'B0.SUM (tuần 0)'!$A948)</f>
        <v>0</v>
      </c>
      <c r="AD948" s="55">
        <f>SUMIFS('B0.4.OEM'!L:L,'B0.4.OEM'!A:A,'B0.SUM (tuần 0)'!$A948)</f>
        <v>0</v>
      </c>
      <c r="AE948" s="55"/>
      <c r="AF948" s="55">
        <f>SUMIFS('B0.8.Online'!L:L,'B0.8.Online'!A:A,'B0.SUM (tuần 0)'!$A948)</f>
        <v>10</v>
      </c>
      <c r="AG948" s="59">
        <f t="shared" si="79"/>
        <v>0</v>
      </c>
      <c r="AH948" s="60"/>
      <c r="AI948" s="60">
        <f>SUMIFS('B0.3.XK'!M:M,'B0.3.XK'!A:A,'B0.SUM (tuần 0)'!$A948)</f>
        <v>0</v>
      </c>
      <c r="AJ948" s="60"/>
      <c r="AK948" s="60">
        <f>SUMIFS('B0.5.GT2'!M:M,'B0.5.GT2'!A:A,'B0.SUM (tuần 0)'!$A948)</f>
        <v>0</v>
      </c>
      <c r="AL948" s="55">
        <f>SUMIFS('B0.4.OEM'!M:M,'B0.4.OEM'!A:A,'B0.SUM (tuần 0)'!$A948)</f>
        <v>0</v>
      </c>
      <c r="AM948" s="60"/>
      <c r="AN948" s="60"/>
      <c r="AO948" s="61"/>
      <c r="AP948" s="1">
        <f>SUMIFS('B1.SUM (tuần 4)'!$I:$I,'B1.SUM (tuần 4)'!$A:$A,'B0.SUM (tuần 0)'!$A948)</f>
        <v>0</v>
      </c>
      <c r="AQ948" s="62">
        <f t="shared" si="80"/>
        <v>6</v>
      </c>
    </row>
    <row r="949" spans="1:43" ht="13.5" customHeight="1">
      <c r="A949" s="68">
        <v>2009020006</v>
      </c>
      <c r="B949" s="52" t="s">
        <v>802</v>
      </c>
      <c r="C949" s="52"/>
      <c r="D949" s="52" t="s">
        <v>1197</v>
      </c>
      <c r="E949" s="52"/>
      <c r="F949" s="52" t="s">
        <v>32</v>
      </c>
      <c r="G949" s="52"/>
      <c r="H949" s="52"/>
      <c r="I949" s="56">
        <f t="shared" si="76"/>
        <v>0</v>
      </c>
      <c r="J949" s="55"/>
      <c r="K949" s="55">
        <f>SUMIFS('B0.3.XK'!J:J,'B0.3.XK'!A:A,'B0.SUM (tuần 0)'!$A949)</f>
        <v>0</v>
      </c>
      <c r="L949" s="55"/>
      <c r="M949" s="55">
        <f>SUMIFS('B0.5.GT2'!K:K,'B0.5.GT2'!A:A,'B0.SUM (tuần 0)'!$A949)</f>
        <v>0</v>
      </c>
      <c r="N949" s="55">
        <f>SUMIFS('B0.4.OEM'!J:J,'B0.4.OEM'!A:A,'B0.SUM (tuần 0)'!$A949)</f>
        <v>0</v>
      </c>
      <c r="O949" s="55"/>
      <c r="P949" s="55">
        <f>SUMIFS('B0.8.Online'!J:J,'B0.8.Online'!A:A,'B0.SUM (tuần 0)'!$A949)</f>
        <v>0</v>
      </c>
      <c r="Q949" s="57">
        <f t="shared" si="77"/>
        <v>100</v>
      </c>
      <c r="R949" s="55"/>
      <c r="S949" s="55">
        <f>SUMIFS('B0.3.XK'!K:K,'B0.3.XK'!A:A,'B0.SUM (tuần 0)'!$A949)</f>
        <v>100</v>
      </c>
      <c r="T949" s="55"/>
      <c r="U949" s="55">
        <f>SUMIFS('B0.5.GT2'!K:K,'B0.5.GT2'!A:A,'B0.SUM (tuần 0)'!$A949)</f>
        <v>0</v>
      </c>
      <c r="V949" s="55">
        <f>SUMIFS('B0.4.OEM'!K:K,'B0.4.OEM'!A:A,'B0.SUM (tuần 0)'!$A949)</f>
        <v>0</v>
      </c>
      <c r="W949" s="55"/>
      <c r="X949" s="55">
        <f>SUMIFS('B0.8.Online'!K:K,'B0.8.Online'!A:A,'B0.SUM (tuần 0)'!$A949)</f>
        <v>0</v>
      </c>
      <c r="Y949" s="58">
        <f t="shared" si="78"/>
        <v>0</v>
      </c>
      <c r="Z949" s="55"/>
      <c r="AA949" s="55">
        <f>SUMIFS('B0.3.XK'!L:L,'B0.3.XK'!A:A,'B0.SUM (tuần 0)'!$A949)</f>
        <v>0</v>
      </c>
      <c r="AB949" s="55"/>
      <c r="AC949" s="55">
        <f>SUMIFS('B0.5.GT2'!L:L,'B0.5.GT2'!A:A,'B0.SUM (tuần 0)'!$A949)</f>
        <v>0</v>
      </c>
      <c r="AD949" s="55">
        <f>SUMIFS('B0.4.OEM'!L:L,'B0.4.OEM'!A:A,'B0.SUM (tuần 0)'!$A949)</f>
        <v>0</v>
      </c>
      <c r="AE949" s="55"/>
      <c r="AF949" s="55">
        <f>SUMIFS('B0.8.Online'!L:L,'B0.8.Online'!A:A,'B0.SUM (tuần 0)'!$A949)</f>
        <v>0</v>
      </c>
      <c r="AG949" s="59">
        <f t="shared" si="79"/>
        <v>0</v>
      </c>
      <c r="AH949" s="60"/>
      <c r="AI949" s="60">
        <f>SUMIFS('B0.3.XK'!M:M,'B0.3.XK'!A:A,'B0.SUM (tuần 0)'!$A949)</f>
        <v>0</v>
      </c>
      <c r="AJ949" s="60"/>
      <c r="AK949" s="60">
        <f>SUMIFS('B0.5.GT2'!M:M,'B0.5.GT2'!A:A,'B0.SUM (tuần 0)'!$A949)</f>
        <v>0</v>
      </c>
      <c r="AL949" s="55">
        <f>SUMIFS('B0.4.OEM'!M:M,'B0.4.OEM'!A:A,'B0.SUM (tuần 0)'!$A949)</f>
        <v>0</v>
      </c>
      <c r="AM949" s="60"/>
      <c r="AN949" s="60"/>
      <c r="AO949" s="61"/>
      <c r="AP949" s="1">
        <f>SUMIFS('B1.SUM (tuần 4)'!$I:$I,'B1.SUM (tuần 4)'!$A:$A,'B0.SUM (tuần 0)'!$A949)</f>
        <v>0</v>
      </c>
      <c r="AQ949" s="62">
        <f t="shared" si="80"/>
        <v>0</v>
      </c>
    </row>
    <row r="950" spans="1:43" ht="13.5" customHeight="1">
      <c r="A950" s="68">
        <v>2010020023</v>
      </c>
      <c r="B950" s="52" t="s">
        <v>1480</v>
      </c>
      <c r="C950" s="52"/>
      <c r="D950" s="52" t="s">
        <v>1197</v>
      </c>
      <c r="E950" s="52"/>
      <c r="F950" s="52" t="s">
        <v>32</v>
      </c>
      <c r="G950" s="52"/>
      <c r="H950" s="52"/>
      <c r="I950" s="56">
        <f t="shared" si="76"/>
        <v>0</v>
      </c>
      <c r="J950" s="55"/>
      <c r="K950" s="55">
        <f>SUMIFS('B0.3.XK'!J:J,'B0.3.XK'!A:A,'B0.SUM (tuần 0)'!$A950)</f>
        <v>0</v>
      </c>
      <c r="L950" s="55"/>
      <c r="M950" s="55">
        <f>SUMIFS('B0.5.GT2'!K:K,'B0.5.GT2'!A:A,'B0.SUM (tuần 0)'!$A950)</f>
        <v>0</v>
      </c>
      <c r="N950" s="55">
        <f>SUMIFS('B0.4.OEM'!J:J,'B0.4.OEM'!A:A,'B0.SUM (tuần 0)'!$A950)</f>
        <v>0</v>
      </c>
      <c r="O950" s="55"/>
      <c r="P950" s="55">
        <f>SUMIFS('B0.8.Online'!J:J,'B0.8.Online'!A:A,'B0.SUM (tuần 0)'!$A950)</f>
        <v>0</v>
      </c>
      <c r="Q950" s="57">
        <f t="shared" si="77"/>
        <v>0</v>
      </c>
      <c r="R950" s="55"/>
      <c r="S950" s="55">
        <f>SUMIFS('B0.3.XK'!K:K,'B0.3.XK'!A:A,'B0.SUM (tuần 0)'!$A950)</f>
        <v>0</v>
      </c>
      <c r="T950" s="55"/>
      <c r="U950" s="55">
        <f>SUMIFS('B0.5.GT2'!K:K,'B0.5.GT2'!A:A,'B0.SUM (tuần 0)'!$A950)</f>
        <v>0</v>
      </c>
      <c r="V950" s="55">
        <f>SUMIFS('B0.4.OEM'!K:K,'B0.4.OEM'!A:A,'B0.SUM (tuần 0)'!$A950)</f>
        <v>0</v>
      </c>
      <c r="W950" s="55"/>
      <c r="X950" s="55">
        <f>SUMIFS('B0.8.Online'!K:K,'B0.8.Online'!A:A,'B0.SUM (tuần 0)'!$A950)</f>
        <v>0</v>
      </c>
      <c r="Y950" s="58">
        <f t="shared" si="78"/>
        <v>0</v>
      </c>
      <c r="Z950" s="55"/>
      <c r="AA950" s="55">
        <f>SUMIFS('B0.3.XK'!L:L,'B0.3.XK'!A:A,'B0.SUM (tuần 0)'!$A950)</f>
        <v>0</v>
      </c>
      <c r="AB950" s="55"/>
      <c r="AC950" s="55">
        <f>SUMIFS('B0.5.GT2'!L:L,'B0.5.GT2'!A:A,'B0.SUM (tuần 0)'!$A950)</f>
        <v>0</v>
      </c>
      <c r="AD950" s="55">
        <f>SUMIFS('B0.4.OEM'!L:L,'B0.4.OEM'!A:A,'B0.SUM (tuần 0)'!$A950)</f>
        <v>0</v>
      </c>
      <c r="AE950" s="55"/>
      <c r="AF950" s="55">
        <f>SUMIFS('B0.8.Online'!L:L,'B0.8.Online'!A:A,'B0.SUM (tuần 0)'!$A950)</f>
        <v>0</v>
      </c>
      <c r="AG950" s="59">
        <f t="shared" si="79"/>
        <v>0</v>
      </c>
      <c r="AH950" s="60"/>
      <c r="AI950" s="60">
        <f>SUMIFS('B0.3.XK'!M:M,'B0.3.XK'!A:A,'B0.SUM (tuần 0)'!$A950)</f>
        <v>0</v>
      </c>
      <c r="AJ950" s="60"/>
      <c r="AK950" s="60">
        <f>SUMIFS('B0.5.GT2'!M:M,'B0.5.GT2'!A:A,'B0.SUM (tuần 0)'!$A950)</f>
        <v>0</v>
      </c>
      <c r="AL950" s="55">
        <f>SUMIFS('B0.4.OEM'!M:M,'B0.4.OEM'!A:A,'B0.SUM (tuần 0)'!$A950)</f>
        <v>0</v>
      </c>
      <c r="AM950" s="60"/>
      <c r="AN950" s="60"/>
      <c r="AO950" s="61"/>
      <c r="AP950" s="1">
        <f>SUMIFS('B1.SUM (tuần 4)'!$I:$I,'B1.SUM (tuần 4)'!$A:$A,'B0.SUM (tuần 0)'!$A950)</f>
        <v>0</v>
      </c>
      <c r="AQ950" s="62">
        <f t="shared" si="80"/>
        <v>0</v>
      </c>
    </row>
    <row r="951" spans="1:43" ht="13.5" customHeight="1">
      <c r="A951" s="68">
        <v>2010020187</v>
      </c>
      <c r="B951" s="52" t="s">
        <v>1481</v>
      </c>
      <c r="C951" s="52"/>
      <c r="D951" s="52" t="s">
        <v>1197</v>
      </c>
      <c r="E951" s="52"/>
      <c r="F951" s="52" t="s">
        <v>32</v>
      </c>
      <c r="G951" s="52"/>
      <c r="H951" s="52"/>
      <c r="I951" s="56">
        <f t="shared" si="76"/>
        <v>8</v>
      </c>
      <c r="J951" s="55"/>
      <c r="K951" s="55">
        <f>SUMIFS('B0.3.XK'!J:J,'B0.3.XK'!A:A,'B0.SUM (tuần 0)'!$A951)</f>
        <v>0</v>
      </c>
      <c r="L951" s="55"/>
      <c r="M951" s="55">
        <f>SUMIFS('B0.5.GT2'!K:K,'B0.5.GT2'!A:A,'B0.SUM (tuần 0)'!$A951)</f>
        <v>0</v>
      </c>
      <c r="N951" s="55">
        <f>SUMIFS('B0.4.OEM'!J:J,'B0.4.OEM'!A:A,'B0.SUM (tuần 0)'!$A951)</f>
        <v>0</v>
      </c>
      <c r="O951" s="55"/>
      <c r="P951" s="55">
        <f>SUMIFS('B0.8.Online'!J:J,'B0.8.Online'!A:A,'B0.SUM (tuần 0)'!$A951)</f>
        <v>8</v>
      </c>
      <c r="Q951" s="57">
        <f t="shared" si="77"/>
        <v>10</v>
      </c>
      <c r="R951" s="55"/>
      <c r="S951" s="55">
        <f>SUMIFS('B0.3.XK'!K:K,'B0.3.XK'!A:A,'B0.SUM (tuần 0)'!$A951)</f>
        <v>0</v>
      </c>
      <c r="T951" s="55"/>
      <c r="U951" s="55">
        <f>SUMIFS('B0.5.GT2'!K:K,'B0.5.GT2'!A:A,'B0.SUM (tuần 0)'!$A951)</f>
        <v>0</v>
      </c>
      <c r="V951" s="55">
        <f>SUMIFS('B0.4.OEM'!K:K,'B0.4.OEM'!A:A,'B0.SUM (tuần 0)'!$A951)</f>
        <v>0</v>
      </c>
      <c r="W951" s="55"/>
      <c r="X951" s="55">
        <f>SUMIFS('B0.8.Online'!K:K,'B0.8.Online'!A:A,'B0.SUM (tuần 0)'!$A951)</f>
        <v>10</v>
      </c>
      <c r="Y951" s="58">
        <f t="shared" si="78"/>
        <v>10</v>
      </c>
      <c r="Z951" s="55"/>
      <c r="AA951" s="55">
        <f>SUMIFS('B0.3.XK'!L:L,'B0.3.XK'!A:A,'B0.SUM (tuần 0)'!$A951)</f>
        <v>0</v>
      </c>
      <c r="AB951" s="55"/>
      <c r="AC951" s="55">
        <f>SUMIFS('B0.5.GT2'!L:L,'B0.5.GT2'!A:A,'B0.SUM (tuần 0)'!$A951)</f>
        <v>0</v>
      </c>
      <c r="AD951" s="55">
        <f>SUMIFS('B0.4.OEM'!L:L,'B0.4.OEM'!A:A,'B0.SUM (tuần 0)'!$A951)</f>
        <v>0</v>
      </c>
      <c r="AE951" s="55"/>
      <c r="AF951" s="55">
        <f>SUMIFS('B0.8.Online'!L:L,'B0.8.Online'!A:A,'B0.SUM (tuần 0)'!$A951)</f>
        <v>10</v>
      </c>
      <c r="AG951" s="59">
        <f t="shared" si="79"/>
        <v>0</v>
      </c>
      <c r="AH951" s="60"/>
      <c r="AI951" s="60">
        <f>SUMIFS('B0.3.XK'!M:M,'B0.3.XK'!A:A,'B0.SUM (tuần 0)'!$A951)</f>
        <v>0</v>
      </c>
      <c r="AJ951" s="60"/>
      <c r="AK951" s="60">
        <f>SUMIFS('B0.5.GT2'!M:M,'B0.5.GT2'!A:A,'B0.SUM (tuần 0)'!$A951)</f>
        <v>0</v>
      </c>
      <c r="AL951" s="55">
        <f>SUMIFS('B0.4.OEM'!M:M,'B0.4.OEM'!A:A,'B0.SUM (tuần 0)'!$A951)</f>
        <v>0</v>
      </c>
      <c r="AM951" s="60"/>
      <c r="AN951" s="60"/>
      <c r="AO951" s="61"/>
      <c r="AP951" s="1">
        <f>SUMIFS('B1.SUM (tuần 4)'!$I:$I,'B1.SUM (tuần 4)'!$A:$A,'B0.SUM (tuần 0)'!$A951)</f>
        <v>0</v>
      </c>
      <c r="AQ951" s="62">
        <f t="shared" si="80"/>
        <v>8</v>
      </c>
    </row>
    <row r="952" spans="1:43" ht="13.5" customHeight="1">
      <c r="A952" s="68">
        <v>2010020188</v>
      </c>
      <c r="B952" s="52" t="s">
        <v>1482</v>
      </c>
      <c r="C952" s="52"/>
      <c r="D952" s="52" t="s">
        <v>1197</v>
      </c>
      <c r="E952" s="52"/>
      <c r="F952" s="52" t="s">
        <v>32</v>
      </c>
      <c r="G952" s="52"/>
      <c r="H952" s="52"/>
      <c r="I952" s="56">
        <f t="shared" si="76"/>
        <v>3</v>
      </c>
      <c r="J952" s="55"/>
      <c r="K952" s="55">
        <f>SUMIFS('B0.3.XK'!J:J,'B0.3.XK'!A:A,'B0.SUM (tuần 0)'!$A952)</f>
        <v>0</v>
      </c>
      <c r="L952" s="55"/>
      <c r="M952" s="55">
        <f>SUMIFS('B0.5.GT2'!K:K,'B0.5.GT2'!A:A,'B0.SUM (tuần 0)'!$A952)</f>
        <v>0</v>
      </c>
      <c r="N952" s="55">
        <f>SUMIFS('B0.4.OEM'!J:J,'B0.4.OEM'!A:A,'B0.SUM (tuần 0)'!$A952)</f>
        <v>0</v>
      </c>
      <c r="O952" s="55"/>
      <c r="P952" s="55">
        <f>SUMIFS('B0.8.Online'!J:J,'B0.8.Online'!A:A,'B0.SUM (tuần 0)'!$A952)</f>
        <v>3</v>
      </c>
      <c r="Q952" s="57">
        <f t="shared" si="77"/>
        <v>10</v>
      </c>
      <c r="R952" s="55"/>
      <c r="S952" s="55">
        <f>SUMIFS('B0.3.XK'!K:K,'B0.3.XK'!A:A,'B0.SUM (tuần 0)'!$A952)</f>
        <v>0</v>
      </c>
      <c r="T952" s="55"/>
      <c r="U952" s="55">
        <f>SUMIFS('B0.5.GT2'!K:K,'B0.5.GT2'!A:A,'B0.SUM (tuần 0)'!$A952)</f>
        <v>0</v>
      </c>
      <c r="V952" s="55">
        <f>SUMIFS('B0.4.OEM'!K:K,'B0.4.OEM'!A:A,'B0.SUM (tuần 0)'!$A952)</f>
        <v>0</v>
      </c>
      <c r="W952" s="55"/>
      <c r="X952" s="55">
        <f>SUMIFS('B0.8.Online'!K:K,'B0.8.Online'!A:A,'B0.SUM (tuần 0)'!$A952)</f>
        <v>10</v>
      </c>
      <c r="Y952" s="58">
        <f t="shared" si="78"/>
        <v>10</v>
      </c>
      <c r="Z952" s="55"/>
      <c r="AA952" s="55">
        <f>SUMIFS('B0.3.XK'!L:L,'B0.3.XK'!A:A,'B0.SUM (tuần 0)'!$A952)</f>
        <v>0</v>
      </c>
      <c r="AB952" s="55"/>
      <c r="AC952" s="55">
        <f>SUMIFS('B0.5.GT2'!L:L,'B0.5.GT2'!A:A,'B0.SUM (tuần 0)'!$A952)</f>
        <v>0</v>
      </c>
      <c r="AD952" s="55">
        <f>SUMIFS('B0.4.OEM'!L:L,'B0.4.OEM'!A:A,'B0.SUM (tuần 0)'!$A952)</f>
        <v>0</v>
      </c>
      <c r="AE952" s="55"/>
      <c r="AF952" s="55">
        <f>SUMIFS('B0.8.Online'!L:L,'B0.8.Online'!A:A,'B0.SUM (tuần 0)'!$A952)</f>
        <v>10</v>
      </c>
      <c r="AG952" s="59">
        <f t="shared" si="79"/>
        <v>0</v>
      </c>
      <c r="AH952" s="60"/>
      <c r="AI952" s="60">
        <f>SUMIFS('B0.3.XK'!M:M,'B0.3.XK'!A:A,'B0.SUM (tuần 0)'!$A952)</f>
        <v>0</v>
      </c>
      <c r="AJ952" s="60"/>
      <c r="AK952" s="60">
        <f>SUMIFS('B0.5.GT2'!M:M,'B0.5.GT2'!A:A,'B0.SUM (tuần 0)'!$A952)</f>
        <v>0</v>
      </c>
      <c r="AL952" s="55">
        <f>SUMIFS('B0.4.OEM'!M:M,'B0.4.OEM'!A:A,'B0.SUM (tuần 0)'!$A952)</f>
        <v>0</v>
      </c>
      <c r="AM952" s="60"/>
      <c r="AN952" s="60"/>
      <c r="AO952" s="61"/>
      <c r="AP952" s="1">
        <f>SUMIFS('B1.SUM (tuần 4)'!$I:$I,'B1.SUM (tuần 4)'!$A:$A,'B0.SUM (tuần 0)'!$A952)</f>
        <v>0</v>
      </c>
      <c r="AQ952" s="62">
        <f t="shared" si="80"/>
        <v>3</v>
      </c>
    </row>
    <row r="953" spans="1:43" ht="13.5" customHeight="1">
      <c r="A953" s="68">
        <v>2010020330</v>
      </c>
      <c r="B953" s="52" t="s">
        <v>1483</v>
      </c>
      <c r="C953" s="52"/>
      <c r="D953" s="52" t="s">
        <v>1197</v>
      </c>
      <c r="E953" s="52"/>
      <c r="F953" s="52" t="s">
        <v>32</v>
      </c>
      <c r="G953" s="52"/>
      <c r="H953" s="52"/>
      <c r="I953" s="56">
        <f t="shared" si="76"/>
        <v>0</v>
      </c>
      <c r="J953" s="55"/>
      <c r="K953" s="55">
        <f>SUMIFS('B0.3.XK'!J:J,'B0.3.XK'!A:A,'B0.SUM (tuần 0)'!$A953)</f>
        <v>0</v>
      </c>
      <c r="L953" s="55"/>
      <c r="M953" s="55">
        <f>SUMIFS('B0.5.GT2'!K:K,'B0.5.GT2'!A:A,'B0.SUM (tuần 0)'!$A953)</f>
        <v>0</v>
      </c>
      <c r="N953" s="55">
        <f>SUMIFS('B0.4.OEM'!J:J,'B0.4.OEM'!A:A,'B0.SUM (tuần 0)'!$A953)</f>
        <v>0</v>
      </c>
      <c r="O953" s="55"/>
      <c r="P953" s="55">
        <f>SUMIFS('B0.8.Online'!J:J,'B0.8.Online'!A:A,'B0.SUM (tuần 0)'!$A953)</f>
        <v>0</v>
      </c>
      <c r="Q953" s="57">
        <f t="shared" si="77"/>
        <v>0</v>
      </c>
      <c r="R953" s="55"/>
      <c r="S953" s="55">
        <f>SUMIFS('B0.3.XK'!K:K,'B0.3.XK'!A:A,'B0.SUM (tuần 0)'!$A953)</f>
        <v>0</v>
      </c>
      <c r="T953" s="55"/>
      <c r="U953" s="55">
        <f>SUMIFS('B0.5.GT2'!K:K,'B0.5.GT2'!A:A,'B0.SUM (tuần 0)'!$A953)</f>
        <v>0</v>
      </c>
      <c r="V953" s="55">
        <f>SUMIFS('B0.4.OEM'!K:K,'B0.4.OEM'!A:A,'B0.SUM (tuần 0)'!$A953)</f>
        <v>0</v>
      </c>
      <c r="W953" s="55"/>
      <c r="X953" s="55">
        <f>SUMIFS('B0.8.Online'!K:K,'B0.8.Online'!A:A,'B0.SUM (tuần 0)'!$A953)</f>
        <v>0</v>
      </c>
      <c r="Y953" s="58">
        <f t="shared" si="78"/>
        <v>0</v>
      </c>
      <c r="Z953" s="55"/>
      <c r="AA953" s="55">
        <f>SUMIFS('B0.3.XK'!L:L,'B0.3.XK'!A:A,'B0.SUM (tuần 0)'!$A953)</f>
        <v>0</v>
      </c>
      <c r="AB953" s="55"/>
      <c r="AC953" s="55">
        <f>SUMIFS('B0.5.GT2'!L:L,'B0.5.GT2'!A:A,'B0.SUM (tuần 0)'!$A953)</f>
        <v>0</v>
      </c>
      <c r="AD953" s="55">
        <f>SUMIFS('B0.4.OEM'!L:L,'B0.4.OEM'!A:A,'B0.SUM (tuần 0)'!$A953)</f>
        <v>0</v>
      </c>
      <c r="AE953" s="55"/>
      <c r="AF953" s="55">
        <f>SUMIFS('B0.8.Online'!L:L,'B0.8.Online'!A:A,'B0.SUM (tuần 0)'!$A953)</f>
        <v>0</v>
      </c>
      <c r="AG953" s="59">
        <f t="shared" si="79"/>
        <v>0</v>
      </c>
      <c r="AH953" s="60"/>
      <c r="AI953" s="60">
        <f>SUMIFS('B0.3.XK'!M:M,'B0.3.XK'!A:A,'B0.SUM (tuần 0)'!$A953)</f>
        <v>0</v>
      </c>
      <c r="AJ953" s="60"/>
      <c r="AK953" s="60">
        <f>SUMIFS('B0.5.GT2'!M:M,'B0.5.GT2'!A:A,'B0.SUM (tuần 0)'!$A953)</f>
        <v>0</v>
      </c>
      <c r="AL953" s="55">
        <f>SUMIFS('B0.4.OEM'!M:M,'B0.4.OEM'!A:A,'B0.SUM (tuần 0)'!$A953)</f>
        <v>0</v>
      </c>
      <c r="AM953" s="60"/>
      <c r="AN953" s="60"/>
      <c r="AO953" s="61"/>
      <c r="AP953" s="1">
        <f>SUMIFS('B1.SUM (tuần 4)'!$I:$I,'B1.SUM (tuần 4)'!$A:$A,'B0.SUM (tuần 0)'!$A953)</f>
        <v>0</v>
      </c>
      <c r="AQ953" s="62">
        <f t="shared" si="80"/>
        <v>0</v>
      </c>
    </row>
    <row r="954" spans="1:43" ht="13.5" customHeight="1">
      <c r="A954" s="68">
        <v>2010020332</v>
      </c>
      <c r="B954" s="52" t="s">
        <v>1484</v>
      </c>
      <c r="C954" s="52"/>
      <c r="D954" s="52" t="s">
        <v>1197</v>
      </c>
      <c r="E954" s="52"/>
      <c r="F954" s="52" t="s">
        <v>32</v>
      </c>
      <c r="G954" s="52"/>
      <c r="H954" s="52"/>
      <c r="I954" s="56">
        <f t="shared" si="76"/>
        <v>0</v>
      </c>
      <c r="J954" s="55"/>
      <c r="K954" s="55">
        <f>SUMIFS('B0.3.XK'!J:J,'B0.3.XK'!A:A,'B0.SUM (tuần 0)'!$A954)</f>
        <v>0</v>
      </c>
      <c r="L954" s="55"/>
      <c r="M954" s="55">
        <f>SUMIFS('B0.5.GT2'!K:K,'B0.5.GT2'!A:A,'B0.SUM (tuần 0)'!$A954)</f>
        <v>0</v>
      </c>
      <c r="N954" s="55">
        <f>SUMIFS('B0.4.OEM'!J:J,'B0.4.OEM'!A:A,'B0.SUM (tuần 0)'!$A954)</f>
        <v>0</v>
      </c>
      <c r="O954" s="55"/>
      <c r="P954" s="55">
        <f>SUMIFS('B0.8.Online'!J:J,'B0.8.Online'!A:A,'B0.SUM (tuần 0)'!$A954)</f>
        <v>0</v>
      </c>
      <c r="Q954" s="57">
        <f t="shared" si="77"/>
        <v>0</v>
      </c>
      <c r="R954" s="55"/>
      <c r="S954" s="55">
        <f>SUMIFS('B0.3.XK'!K:K,'B0.3.XK'!A:A,'B0.SUM (tuần 0)'!$A954)</f>
        <v>0</v>
      </c>
      <c r="T954" s="55"/>
      <c r="U954" s="55">
        <f>SUMIFS('B0.5.GT2'!K:K,'B0.5.GT2'!A:A,'B0.SUM (tuần 0)'!$A954)</f>
        <v>0</v>
      </c>
      <c r="V954" s="55">
        <f>SUMIFS('B0.4.OEM'!K:K,'B0.4.OEM'!A:A,'B0.SUM (tuần 0)'!$A954)</f>
        <v>0</v>
      </c>
      <c r="W954" s="55"/>
      <c r="X954" s="55">
        <f>SUMIFS('B0.8.Online'!K:K,'B0.8.Online'!A:A,'B0.SUM (tuần 0)'!$A954)</f>
        <v>0</v>
      </c>
      <c r="Y954" s="58">
        <f t="shared" si="78"/>
        <v>0</v>
      </c>
      <c r="Z954" s="55"/>
      <c r="AA954" s="55">
        <f>SUMIFS('B0.3.XK'!L:L,'B0.3.XK'!A:A,'B0.SUM (tuần 0)'!$A954)</f>
        <v>0</v>
      </c>
      <c r="AB954" s="55"/>
      <c r="AC954" s="55">
        <f>SUMIFS('B0.5.GT2'!L:L,'B0.5.GT2'!A:A,'B0.SUM (tuần 0)'!$A954)</f>
        <v>0</v>
      </c>
      <c r="AD954" s="55">
        <f>SUMIFS('B0.4.OEM'!L:L,'B0.4.OEM'!A:A,'B0.SUM (tuần 0)'!$A954)</f>
        <v>0</v>
      </c>
      <c r="AE954" s="55"/>
      <c r="AF954" s="55">
        <f>SUMIFS('B0.8.Online'!L:L,'B0.8.Online'!A:A,'B0.SUM (tuần 0)'!$A954)</f>
        <v>0</v>
      </c>
      <c r="AG954" s="59">
        <f t="shared" si="79"/>
        <v>0</v>
      </c>
      <c r="AH954" s="60"/>
      <c r="AI954" s="60">
        <f>SUMIFS('B0.3.XK'!M:M,'B0.3.XK'!A:A,'B0.SUM (tuần 0)'!$A954)</f>
        <v>0</v>
      </c>
      <c r="AJ954" s="60"/>
      <c r="AK954" s="60">
        <f>SUMIFS('B0.5.GT2'!M:M,'B0.5.GT2'!A:A,'B0.SUM (tuần 0)'!$A954)</f>
        <v>0</v>
      </c>
      <c r="AL954" s="55">
        <f>SUMIFS('B0.4.OEM'!M:M,'B0.4.OEM'!A:A,'B0.SUM (tuần 0)'!$A954)</f>
        <v>0</v>
      </c>
      <c r="AM954" s="60"/>
      <c r="AN954" s="60"/>
      <c r="AO954" s="61"/>
      <c r="AP954" s="1">
        <f>SUMIFS('B1.SUM (tuần 4)'!$I:$I,'B1.SUM (tuần 4)'!$A:$A,'B0.SUM (tuần 0)'!$A954)</f>
        <v>0</v>
      </c>
      <c r="AQ954" s="62">
        <f t="shared" si="80"/>
        <v>0</v>
      </c>
    </row>
    <row r="955" spans="1:43" ht="13.5" customHeight="1">
      <c r="A955" s="68">
        <v>2010020444</v>
      </c>
      <c r="B955" s="52" t="s">
        <v>1485</v>
      </c>
      <c r="C955" s="52"/>
      <c r="D955" s="52" t="s">
        <v>1197</v>
      </c>
      <c r="E955" s="52"/>
      <c r="F955" s="52" t="s">
        <v>32</v>
      </c>
      <c r="G955" s="52"/>
      <c r="H955" s="52"/>
      <c r="I955" s="56">
        <f t="shared" si="76"/>
        <v>0</v>
      </c>
      <c r="J955" s="55"/>
      <c r="K955" s="55">
        <f>SUMIFS('B0.3.XK'!J:J,'B0.3.XK'!A:A,'B0.SUM (tuần 0)'!$A955)</f>
        <v>0</v>
      </c>
      <c r="L955" s="55"/>
      <c r="M955" s="55">
        <f>SUMIFS('B0.5.GT2'!K:K,'B0.5.GT2'!A:A,'B0.SUM (tuần 0)'!$A955)</f>
        <v>0</v>
      </c>
      <c r="N955" s="55">
        <f>SUMIFS('B0.4.OEM'!J:J,'B0.4.OEM'!A:A,'B0.SUM (tuần 0)'!$A955)</f>
        <v>0</v>
      </c>
      <c r="O955" s="55"/>
      <c r="P955" s="55">
        <f>SUMIFS('B0.8.Online'!J:J,'B0.8.Online'!A:A,'B0.SUM (tuần 0)'!$A955)</f>
        <v>0</v>
      </c>
      <c r="Q955" s="57">
        <f t="shared" si="77"/>
        <v>0</v>
      </c>
      <c r="R955" s="55"/>
      <c r="S955" s="55">
        <f>SUMIFS('B0.3.XK'!K:K,'B0.3.XK'!A:A,'B0.SUM (tuần 0)'!$A955)</f>
        <v>0</v>
      </c>
      <c r="T955" s="55"/>
      <c r="U955" s="55">
        <f>SUMIFS('B0.5.GT2'!K:K,'B0.5.GT2'!A:A,'B0.SUM (tuần 0)'!$A955)</f>
        <v>0</v>
      </c>
      <c r="V955" s="55">
        <f>SUMIFS('B0.4.OEM'!K:K,'B0.4.OEM'!A:A,'B0.SUM (tuần 0)'!$A955)</f>
        <v>0</v>
      </c>
      <c r="W955" s="55"/>
      <c r="X955" s="55">
        <f>SUMIFS('B0.8.Online'!K:K,'B0.8.Online'!A:A,'B0.SUM (tuần 0)'!$A955)</f>
        <v>0</v>
      </c>
      <c r="Y955" s="58">
        <f t="shared" si="78"/>
        <v>0</v>
      </c>
      <c r="Z955" s="55"/>
      <c r="AA955" s="55">
        <f>SUMIFS('B0.3.XK'!L:L,'B0.3.XK'!A:A,'B0.SUM (tuần 0)'!$A955)</f>
        <v>0</v>
      </c>
      <c r="AB955" s="55"/>
      <c r="AC955" s="55">
        <f>SUMIFS('B0.5.GT2'!L:L,'B0.5.GT2'!A:A,'B0.SUM (tuần 0)'!$A955)</f>
        <v>0</v>
      </c>
      <c r="AD955" s="55">
        <f>SUMIFS('B0.4.OEM'!L:L,'B0.4.OEM'!A:A,'B0.SUM (tuần 0)'!$A955)</f>
        <v>0</v>
      </c>
      <c r="AE955" s="55"/>
      <c r="AF955" s="55">
        <f>SUMIFS('B0.8.Online'!L:L,'B0.8.Online'!A:A,'B0.SUM (tuần 0)'!$A955)</f>
        <v>0</v>
      </c>
      <c r="AG955" s="59">
        <f t="shared" si="79"/>
        <v>0</v>
      </c>
      <c r="AH955" s="60"/>
      <c r="AI955" s="60">
        <f>SUMIFS('B0.3.XK'!M:M,'B0.3.XK'!A:A,'B0.SUM (tuần 0)'!$A955)</f>
        <v>0</v>
      </c>
      <c r="AJ955" s="60"/>
      <c r="AK955" s="60">
        <f>SUMIFS('B0.5.GT2'!M:M,'B0.5.GT2'!A:A,'B0.SUM (tuần 0)'!$A955)</f>
        <v>0</v>
      </c>
      <c r="AL955" s="55">
        <f>SUMIFS('B0.4.OEM'!M:M,'B0.4.OEM'!A:A,'B0.SUM (tuần 0)'!$A955)</f>
        <v>0</v>
      </c>
      <c r="AM955" s="60"/>
      <c r="AN955" s="60"/>
      <c r="AO955" s="61"/>
      <c r="AP955" s="1">
        <f>SUMIFS('B1.SUM (tuần 4)'!$I:$I,'B1.SUM (tuần 4)'!$A:$A,'B0.SUM (tuần 0)'!$A955)</f>
        <v>0</v>
      </c>
      <c r="AQ955" s="62">
        <f t="shared" si="80"/>
        <v>0</v>
      </c>
    </row>
    <row r="956" spans="1:43" ht="13.5" customHeight="1">
      <c r="A956" s="68">
        <v>2010020462</v>
      </c>
      <c r="B956" s="52" t="s">
        <v>1486</v>
      </c>
      <c r="C956" s="52"/>
      <c r="D956" s="52" t="s">
        <v>1197</v>
      </c>
      <c r="E956" s="52"/>
      <c r="F956" s="52" t="s">
        <v>32</v>
      </c>
      <c r="G956" s="52"/>
      <c r="H956" s="52"/>
      <c r="I956" s="56">
        <f t="shared" si="76"/>
        <v>0</v>
      </c>
      <c r="J956" s="55"/>
      <c r="K956" s="55">
        <f>SUMIFS('B0.3.XK'!J:J,'B0.3.XK'!A:A,'B0.SUM (tuần 0)'!$A956)</f>
        <v>0</v>
      </c>
      <c r="L956" s="55"/>
      <c r="M956" s="55">
        <f>SUMIFS('B0.5.GT2'!K:K,'B0.5.GT2'!A:A,'B0.SUM (tuần 0)'!$A956)</f>
        <v>0</v>
      </c>
      <c r="N956" s="55">
        <f>SUMIFS('B0.4.OEM'!J:J,'B0.4.OEM'!A:A,'B0.SUM (tuần 0)'!$A956)</f>
        <v>0</v>
      </c>
      <c r="O956" s="55"/>
      <c r="P956" s="55">
        <f>SUMIFS('B0.8.Online'!J:J,'B0.8.Online'!A:A,'B0.SUM (tuần 0)'!$A956)</f>
        <v>0</v>
      </c>
      <c r="Q956" s="57">
        <f t="shared" si="77"/>
        <v>0</v>
      </c>
      <c r="R956" s="55"/>
      <c r="S956" s="55">
        <f>SUMIFS('B0.3.XK'!K:K,'B0.3.XK'!A:A,'B0.SUM (tuần 0)'!$A956)</f>
        <v>0</v>
      </c>
      <c r="T956" s="55"/>
      <c r="U956" s="55">
        <f>SUMIFS('B0.5.GT2'!K:K,'B0.5.GT2'!A:A,'B0.SUM (tuần 0)'!$A956)</f>
        <v>0</v>
      </c>
      <c r="V956" s="55">
        <f>SUMIFS('B0.4.OEM'!K:K,'B0.4.OEM'!A:A,'B0.SUM (tuần 0)'!$A956)</f>
        <v>0</v>
      </c>
      <c r="W956" s="55"/>
      <c r="X956" s="55">
        <f>SUMIFS('B0.8.Online'!K:K,'B0.8.Online'!A:A,'B0.SUM (tuần 0)'!$A956)</f>
        <v>0</v>
      </c>
      <c r="Y956" s="58">
        <f t="shared" si="78"/>
        <v>0</v>
      </c>
      <c r="Z956" s="55"/>
      <c r="AA956" s="55">
        <f>SUMIFS('B0.3.XK'!L:L,'B0.3.XK'!A:A,'B0.SUM (tuần 0)'!$A956)</f>
        <v>0</v>
      </c>
      <c r="AB956" s="55"/>
      <c r="AC956" s="55">
        <f>SUMIFS('B0.5.GT2'!L:L,'B0.5.GT2'!A:A,'B0.SUM (tuần 0)'!$A956)</f>
        <v>0</v>
      </c>
      <c r="AD956" s="55">
        <f>SUMIFS('B0.4.OEM'!L:L,'B0.4.OEM'!A:A,'B0.SUM (tuần 0)'!$A956)</f>
        <v>0</v>
      </c>
      <c r="AE956" s="55"/>
      <c r="AF956" s="55">
        <f>SUMIFS('B0.8.Online'!L:L,'B0.8.Online'!A:A,'B0.SUM (tuần 0)'!$A956)</f>
        <v>0</v>
      </c>
      <c r="AG956" s="59">
        <f t="shared" si="79"/>
        <v>0</v>
      </c>
      <c r="AH956" s="60"/>
      <c r="AI956" s="60">
        <f>SUMIFS('B0.3.XK'!M:M,'B0.3.XK'!A:A,'B0.SUM (tuần 0)'!$A956)</f>
        <v>0</v>
      </c>
      <c r="AJ956" s="60"/>
      <c r="AK956" s="60">
        <f>SUMIFS('B0.5.GT2'!M:M,'B0.5.GT2'!A:A,'B0.SUM (tuần 0)'!$A956)</f>
        <v>0</v>
      </c>
      <c r="AL956" s="55">
        <f>SUMIFS('B0.4.OEM'!M:M,'B0.4.OEM'!A:A,'B0.SUM (tuần 0)'!$A956)</f>
        <v>0</v>
      </c>
      <c r="AM956" s="60"/>
      <c r="AN956" s="60"/>
      <c r="AO956" s="61"/>
      <c r="AP956" s="1">
        <f>SUMIFS('B1.SUM (tuần 4)'!$I:$I,'B1.SUM (tuần 4)'!$A:$A,'B0.SUM (tuần 0)'!$A956)</f>
        <v>0</v>
      </c>
      <c r="AQ956" s="62">
        <f t="shared" si="80"/>
        <v>0</v>
      </c>
    </row>
    <row r="957" spans="1:43" ht="13.5" customHeight="1">
      <c r="A957" s="68">
        <v>2010020463</v>
      </c>
      <c r="B957" s="52" t="s">
        <v>1487</v>
      </c>
      <c r="C957" s="52"/>
      <c r="D957" s="52" t="s">
        <v>1197</v>
      </c>
      <c r="E957" s="52"/>
      <c r="F957" s="52" t="s">
        <v>32</v>
      </c>
      <c r="G957" s="52"/>
      <c r="H957" s="52"/>
      <c r="I957" s="56">
        <f t="shared" si="76"/>
        <v>11</v>
      </c>
      <c r="J957" s="55"/>
      <c r="K957" s="55">
        <f>SUMIFS('B0.3.XK'!J:J,'B0.3.XK'!A:A,'B0.SUM (tuần 0)'!$A957)</f>
        <v>0</v>
      </c>
      <c r="L957" s="55"/>
      <c r="M957" s="55">
        <f>SUMIFS('B0.5.GT2'!K:K,'B0.5.GT2'!A:A,'B0.SUM (tuần 0)'!$A957)</f>
        <v>0</v>
      </c>
      <c r="N957" s="55">
        <f>SUMIFS('B0.4.OEM'!J:J,'B0.4.OEM'!A:A,'B0.SUM (tuần 0)'!$A957)</f>
        <v>0</v>
      </c>
      <c r="O957" s="55"/>
      <c r="P957" s="55">
        <f>SUMIFS('B0.8.Online'!J:J,'B0.8.Online'!A:A,'B0.SUM (tuần 0)'!$A957)</f>
        <v>11</v>
      </c>
      <c r="Q957" s="57">
        <f t="shared" si="77"/>
        <v>15</v>
      </c>
      <c r="R957" s="55"/>
      <c r="S957" s="55">
        <f>SUMIFS('B0.3.XK'!K:K,'B0.3.XK'!A:A,'B0.SUM (tuần 0)'!$A957)</f>
        <v>0</v>
      </c>
      <c r="T957" s="55"/>
      <c r="U957" s="55">
        <f>SUMIFS('B0.5.GT2'!K:K,'B0.5.GT2'!A:A,'B0.SUM (tuần 0)'!$A957)</f>
        <v>0</v>
      </c>
      <c r="V957" s="55">
        <f>SUMIFS('B0.4.OEM'!K:K,'B0.4.OEM'!A:A,'B0.SUM (tuần 0)'!$A957)</f>
        <v>0</v>
      </c>
      <c r="W957" s="55"/>
      <c r="X957" s="55">
        <f>SUMIFS('B0.8.Online'!K:K,'B0.8.Online'!A:A,'B0.SUM (tuần 0)'!$A957)</f>
        <v>15</v>
      </c>
      <c r="Y957" s="58">
        <f t="shared" si="78"/>
        <v>15</v>
      </c>
      <c r="Z957" s="55"/>
      <c r="AA957" s="55">
        <f>SUMIFS('B0.3.XK'!L:L,'B0.3.XK'!A:A,'B0.SUM (tuần 0)'!$A957)</f>
        <v>0</v>
      </c>
      <c r="AB957" s="55"/>
      <c r="AC957" s="55">
        <f>SUMIFS('B0.5.GT2'!L:L,'B0.5.GT2'!A:A,'B0.SUM (tuần 0)'!$A957)</f>
        <v>0</v>
      </c>
      <c r="AD957" s="55">
        <f>SUMIFS('B0.4.OEM'!L:L,'B0.4.OEM'!A:A,'B0.SUM (tuần 0)'!$A957)</f>
        <v>0</v>
      </c>
      <c r="AE957" s="55"/>
      <c r="AF957" s="55">
        <f>SUMIFS('B0.8.Online'!L:L,'B0.8.Online'!A:A,'B0.SUM (tuần 0)'!$A957)</f>
        <v>15</v>
      </c>
      <c r="AG957" s="59">
        <f t="shared" si="79"/>
        <v>0</v>
      </c>
      <c r="AH957" s="60"/>
      <c r="AI957" s="60">
        <f>SUMIFS('B0.3.XK'!M:M,'B0.3.XK'!A:A,'B0.SUM (tuần 0)'!$A957)</f>
        <v>0</v>
      </c>
      <c r="AJ957" s="60"/>
      <c r="AK957" s="60">
        <f>SUMIFS('B0.5.GT2'!M:M,'B0.5.GT2'!A:A,'B0.SUM (tuần 0)'!$A957)</f>
        <v>0</v>
      </c>
      <c r="AL957" s="55">
        <f>SUMIFS('B0.4.OEM'!M:M,'B0.4.OEM'!A:A,'B0.SUM (tuần 0)'!$A957)</f>
        <v>0</v>
      </c>
      <c r="AM957" s="60"/>
      <c r="AN957" s="60"/>
      <c r="AO957" s="61"/>
      <c r="AP957" s="1">
        <f>SUMIFS('B1.SUM (tuần 4)'!$I:$I,'B1.SUM (tuần 4)'!$A:$A,'B0.SUM (tuần 0)'!$A957)</f>
        <v>0</v>
      </c>
      <c r="AQ957" s="62">
        <f t="shared" si="80"/>
        <v>11</v>
      </c>
    </row>
    <row r="958" spans="1:43" ht="13.5" customHeight="1">
      <c r="A958" s="68">
        <v>2010020604</v>
      </c>
      <c r="B958" s="52" t="s">
        <v>1488</v>
      </c>
      <c r="C958" s="52"/>
      <c r="D958" s="52" t="s">
        <v>1197</v>
      </c>
      <c r="E958" s="52"/>
      <c r="F958" s="52" t="s">
        <v>32</v>
      </c>
      <c r="G958" s="52"/>
      <c r="H958" s="52"/>
      <c r="I958" s="56">
        <f t="shared" si="76"/>
        <v>0</v>
      </c>
      <c r="J958" s="55"/>
      <c r="K958" s="55">
        <f>SUMIFS('B0.3.XK'!J:J,'B0.3.XK'!A:A,'B0.SUM (tuần 0)'!$A958)</f>
        <v>0</v>
      </c>
      <c r="L958" s="55"/>
      <c r="M958" s="55">
        <f>SUMIFS('B0.5.GT2'!K:K,'B0.5.GT2'!A:A,'B0.SUM (tuần 0)'!$A958)</f>
        <v>0</v>
      </c>
      <c r="N958" s="55">
        <f>SUMIFS('B0.4.OEM'!J:J,'B0.4.OEM'!A:A,'B0.SUM (tuần 0)'!$A958)</f>
        <v>0</v>
      </c>
      <c r="O958" s="55"/>
      <c r="P958" s="55">
        <f>SUMIFS('B0.8.Online'!J:J,'B0.8.Online'!A:A,'B0.SUM (tuần 0)'!$A958)</f>
        <v>0</v>
      </c>
      <c r="Q958" s="57">
        <f t="shared" si="77"/>
        <v>0</v>
      </c>
      <c r="R958" s="55"/>
      <c r="S958" s="55">
        <f>SUMIFS('B0.3.XK'!K:K,'B0.3.XK'!A:A,'B0.SUM (tuần 0)'!$A958)</f>
        <v>0</v>
      </c>
      <c r="T958" s="55"/>
      <c r="U958" s="55">
        <f>SUMIFS('B0.5.GT2'!K:K,'B0.5.GT2'!A:A,'B0.SUM (tuần 0)'!$A958)</f>
        <v>0</v>
      </c>
      <c r="V958" s="55">
        <f>SUMIFS('B0.4.OEM'!K:K,'B0.4.OEM'!A:A,'B0.SUM (tuần 0)'!$A958)</f>
        <v>0</v>
      </c>
      <c r="W958" s="55"/>
      <c r="X958" s="55">
        <f>SUMIFS('B0.8.Online'!K:K,'B0.8.Online'!A:A,'B0.SUM (tuần 0)'!$A958)</f>
        <v>0</v>
      </c>
      <c r="Y958" s="58">
        <f t="shared" si="78"/>
        <v>0</v>
      </c>
      <c r="Z958" s="55"/>
      <c r="AA958" s="55">
        <f>SUMIFS('B0.3.XK'!L:L,'B0.3.XK'!A:A,'B0.SUM (tuần 0)'!$A958)</f>
        <v>0</v>
      </c>
      <c r="AB958" s="55"/>
      <c r="AC958" s="55">
        <f>SUMIFS('B0.5.GT2'!L:L,'B0.5.GT2'!A:A,'B0.SUM (tuần 0)'!$A958)</f>
        <v>0</v>
      </c>
      <c r="AD958" s="55">
        <f>SUMIFS('B0.4.OEM'!L:L,'B0.4.OEM'!A:A,'B0.SUM (tuần 0)'!$A958)</f>
        <v>0</v>
      </c>
      <c r="AE958" s="55"/>
      <c r="AF958" s="55">
        <f>SUMIFS('B0.8.Online'!L:L,'B0.8.Online'!A:A,'B0.SUM (tuần 0)'!$A958)</f>
        <v>0</v>
      </c>
      <c r="AG958" s="59">
        <f t="shared" si="79"/>
        <v>0</v>
      </c>
      <c r="AH958" s="60"/>
      <c r="AI958" s="60">
        <f>SUMIFS('B0.3.XK'!M:M,'B0.3.XK'!A:A,'B0.SUM (tuần 0)'!$A958)</f>
        <v>0</v>
      </c>
      <c r="AJ958" s="60"/>
      <c r="AK958" s="60">
        <f>SUMIFS('B0.5.GT2'!M:M,'B0.5.GT2'!A:A,'B0.SUM (tuần 0)'!$A958)</f>
        <v>0</v>
      </c>
      <c r="AL958" s="55">
        <f>SUMIFS('B0.4.OEM'!M:M,'B0.4.OEM'!A:A,'B0.SUM (tuần 0)'!$A958)</f>
        <v>0</v>
      </c>
      <c r="AM958" s="60"/>
      <c r="AN958" s="60"/>
      <c r="AO958" s="61"/>
      <c r="AP958" s="1">
        <f>SUMIFS('B1.SUM (tuần 4)'!$I:$I,'B1.SUM (tuần 4)'!$A:$A,'B0.SUM (tuần 0)'!$A958)</f>
        <v>0</v>
      </c>
      <c r="AQ958" s="62">
        <f t="shared" si="80"/>
        <v>0</v>
      </c>
    </row>
    <row r="959" spans="1:43" ht="13.5" customHeight="1">
      <c r="A959" s="68">
        <v>2010020718</v>
      </c>
      <c r="B959" s="52" t="s">
        <v>831</v>
      </c>
      <c r="C959" s="52"/>
      <c r="D959" s="52" t="s">
        <v>1197</v>
      </c>
      <c r="E959" s="52"/>
      <c r="F959" s="52" t="s">
        <v>32</v>
      </c>
      <c r="G959" s="52"/>
      <c r="H959" s="52"/>
      <c r="I959" s="56">
        <f t="shared" si="76"/>
        <v>0</v>
      </c>
      <c r="J959" s="55"/>
      <c r="K959" s="55">
        <f>SUMIFS('B0.3.XK'!J:J,'B0.3.XK'!A:A,'B0.SUM (tuần 0)'!$A959)</f>
        <v>0</v>
      </c>
      <c r="L959" s="55"/>
      <c r="M959" s="55">
        <f>SUMIFS('B0.5.GT2'!K:K,'B0.5.GT2'!A:A,'B0.SUM (tuần 0)'!$A959)</f>
        <v>0</v>
      </c>
      <c r="N959" s="55">
        <f>SUMIFS('B0.4.OEM'!J:J,'B0.4.OEM'!A:A,'B0.SUM (tuần 0)'!$A959)</f>
        <v>0</v>
      </c>
      <c r="O959" s="55"/>
      <c r="P959" s="55">
        <f>SUMIFS('B0.8.Online'!J:J,'B0.8.Online'!A:A,'B0.SUM (tuần 0)'!$A959)</f>
        <v>0</v>
      </c>
      <c r="Q959" s="57">
        <f t="shared" si="77"/>
        <v>0</v>
      </c>
      <c r="R959" s="55"/>
      <c r="S959" s="55">
        <f>SUMIFS('B0.3.XK'!K:K,'B0.3.XK'!A:A,'B0.SUM (tuần 0)'!$A959)</f>
        <v>0</v>
      </c>
      <c r="T959" s="55"/>
      <c r="U959" s="55">
        <f>SUMIFS('B0.5.GT2'!K:K,'B0.5.GT2'!A:A,'B0.SUM (tuần 0)'!$A959)</f>
        <v>0</v>
      </c>
      <c r="V959" s="55">
        <f>SUMIFS('B0.4.OEM'!K:K,'B0.4.OEM'!A:A,'B0.SUM (tuần 0)'!$A959)</f>
        <v>0</v>
      </c>
      <c r="W959" s="55"/>
      <c r="X959" s="55">
        <f>SUMIFS('B0.8.Online'!K:K,'B0.8.Online'!A:A,'B0.SUM (tuần 0)'!$A959)</f>
        <v>0</v>
      </c>
      <c r="Y959" s="58">
        <f t="shared" si="78"/>
        <v>0</v>
      </c>
      <c r="Z959" s="55"/>
      <c r="AA959" s="55">
        <f>SUMIFS('B0.3.XK'!L:L,'B0.3.XK'!A:A,'B0.SUM (tuần 0)'!$A959)</f>
        <v>0</v>
      </c>
      <c r="AB959" s="55"/>
      <c r="AC959" s="55">
        <f>SUMIFS('B0.5.GT2'!L:L,'B0.5.GT2'!A:A,'B0.SUM (tuần 0)'!$A959)</f>
        <v>0</v>
      </c>
      <c r="AD959" s="55">
        <f>SUMIFS('B0.4.OEM'!L:L,'B0.4.OEM'!A:A,'B0.SUM (tuần 0)'!$A959)</f>
        <v>0</v>
      </c>
      <c r="AE959" s="55"/>
      <c r="AF959" s="55">
        <f>SUMIFS('B0.8.Online'!L:L,'B0.8.Online'!A:A,'B0.SUM (tuần 0)'!$A959)</f>
        <v>0</v>
      </c>
      <c r="AG959" s="59">
        <f t="shared" si="79"/>
        <v>0</v>
      </c>
      <c r="AH959" s="60"/>
      <c r="AI959" s="60">
        <f>SUMIFS('B0.3.XK'!M:M,'B0.3.XK'!A:A,'B0.SUM (tuần 0)'!$A959)</f>
        <v>0</v>
      </c>
      <c r="AJ959" s="60"/>
      <c r="AK959" s="60">
        <f>SUMIFS('B0.5.GT2'!M:M,'B0.5.GT2'!A:A,'B0.SUM (tuần 0)'!$A959)</f>
        <v>0</v>
      </c>
      <c r="AL959" s="55">
        <f>SUMIFS('B0.4.OEM'!M:M,'B0.4.OEM'!A:A,'B0.SUM (tuần 0)'!$A959)</f>
        <v>0</v>
      </c>
      <c r="AM959" s="60"/>
      <c r="AN959" s="60"/>
      <c r="AO959" s="61"/>
      <c r="AP959" s="1">
        <f>SUMIFS('B1.SUM (tuần 4)'!$I:$I,'B1.SUM (tuần 4)'!$A:$A,'B0.SUM (tuần 0)'!$A959)</f>
        <v>0</v>
      </c>
      <c r="AQ959" s="62">
        <f t="shared" si="80"/>
        <v>0</v>
      </c>
    </row>
    <row r="960" spans="1:43" ht="13.5" customHeight="1">
      <c r="A960" s="68">
        <v>2010020735</v>
      </c>
      <c r="B960" s="52" t="s">
        <v>1489</v>
      </c>
      <c r="C960" s="52"/>
      <c r="D960" s="52" t="s">
        <v>1197</v>
      </c>
      <c r="E960" s="52"/>
      <c r="F960" s="52" t="s">
        <v>32</v>
      </c>
      <c r="G960" s="52"/>
      <c r="H960" s="52"/>
      <c r="I960" s="56">
        <f t="shared" si="76"/>
        <v>36</v>
      </c>
      <c r="J960" s="55"/>
      <c r="K960" s="55">
        <f>SUMIFS('B0.3.XK'!J:J,'B0.3.XK'!A:A,'B0.SUM (tuần 0)'!$A960)</f>
        <v>0</v>
      </c>
      <c r="L960" s="55"/>
      <c r="M960" s="55">
        <f>SUMIFS('B0.5.GT2'!K:K,'B0.5.GT2'!A:A,'B0.SUM (tuần 0)'!$A960)</f>
        <v>0</v>
      </c>
      <c r="N960" s="55">
        <f>SUMIFS('B0.4.OEM'!J:J,'B0.4.OEM'!A:A,'B0.SUM (tuần 0)'!$A960)</f>
        <v>0</v>
      </c>
      <c r="O960" s="55"/>
      <c r="P960" s="55">
        <f>SUMIFS('B0.8.Online'!J:J,'B0.8.Online'!A:A,'B0.SUM (tuần 0)'!$A960)</f>
        <v>36</v>
      </c>
      <c r="Q960" s="57">
        <f t="shared" si="77"/>
        <v>40</v>
      </c>
      <c r="R960" s="55"/>
      <c r="S960" s="55">
        <f>SUMIFS('B0.3.XK'!K:K,'B0.3.XK'!A:A,'B0.SUM (tuần 0)'!$A960)</f>
        <v>0</v>
      </c>
      <c r="T960" s="55"/>
      <c r="U960" s="55">
        <f>SUMIFS('B0.5.GT2'!K:K,'B0.5.GT2'!A:A,'B0.SUM (tuần 0)'!$A960)</f>
        <v>0</v>
      </c>
      <c r="V960" s="55">
        <f>SUMIFS('B0.4.OEM'!K:K,'B0.4.OEM'!A:A,'B0.SUM (tuần 0)'!$A960)</f>
        <v>0</v>
      </c>
      <c r="W960" s="55"/>
      <c r="X960" s="55">
        <f>SUMIFS('B0.8.Online'!K:K,'B0.8.Online'!A:A,'B0.SUM (tuần 0)'!$A960)</f>
        <v>40</v>
      </c>
      <c r="Y960" s="58">
        <f t="shared" si="78"/>
        <v>40</v>
      </c>
      <c r="Z960" s="55"/>
      <c r="AA960" s="55">
        <f>SUMIFS('B0.3.XK'!L:L,'B0.3.XK'!A:A,'B0.SUM (tuần 0)'!$A960)</f>
        <v>0</v>
      </c>
      <c r="AB960" s="55"/>
      <c r="AC960" s="55">
        <f>SUMIFS('B0.5.GT2'!L:L,'B0.5.GT2'!A:A,'B0.SUM (tuần 0)'!$A960)</f>
        <v>0</v>
      </c>
      <c r="AD960" s="55">
        <f>SUMIFS('B0.4.OEM'!L:L,'B0.4.OEM'!A:A,'B0.SUM (tuần 0)'!$A960)</f>
        <v>0</v>
      </c>
      <c r="AE960" s="55"/>
      <c r="AF960" s="55">
        <f>SUMIFS('B0.8.Online'!L:L,'B0.8.Online'!A:A,'B0.SUM (tuần 0)'!$A960)</f>
        <v>40</v>
      </c>
      <c r="AG960" s="59">
        <f t="shared" si="79"/>
        <v>0</v>
      </c>
      <c r="AH960" s="60"/>
      <c r="AI960" s="60">
        <f>SUMIFS('B0.3.XK'!M:M,'B0.3.XK'!A:A,'B0.SUM (tuần 0)'!$A960)</f>
        <v>0</v>
      </c>
      <c r="AJ960" s="60"/>
      <c r="AK960" s="60">
        <f>SUMIFS('B0.5.GT2'!M:M,'B0.5.GT2'!A:A,'B0.SUM (tuần 0)'!$A960)</f>
        <v>0</v>
      </c>
      <c r="AL960" s="55">
        <f>SUMIFS('B0.4.OEM'!M:M,'B0.4.OEM'!A:A,'B0.SUM (tuần 0)'!$A960)</f>
        <v>0</v>
      </c>
      <c r="AM960" s="60"/>
      <c r="AN960" s="60"/>
      <c r="AO960" s="61"/>
      <c r="AP960" s="1">
        <f>SUMIFS('B1.SUM (tuần 4)'!$I:$I,'B1.SUM (tuần 4)'!$A:$A,'B0.SUM (tuần 0)'!$A960)</f>
        <v>0</v>
      </c>
      <c r="AQ960" s="62">
        <f t="shared" si="80"/>
        <v>36</v>
      </c>
    </row>
    <row r="961" spans="1:43" ht="13.5" customHeight="1">
      <c r="A961" s="68">
        <v>2010020800</v>
      </c>
      <c r="B961" s="52" t="s">
        <v>1490</v>
      </c>
      <c r="C961" s="52"/>
      <c r="D961" s="52" t="s">
        <v>1197</v>
      </c>
      <c r="E961" s="52"/>
      <c r="F961" s="52" t="s">
        <v>32</v>
      </c>
      <c r="G961" s="52"/>
      <c r="H961" s="52"/>
      <c r="I961" s="56">
        <f t="shared" si="76"/>
        <v>150</v>
      </c>
      <c r="J961" s="55"/>
      <c r="K961" s="55">
        <f>SUMIFS('B0.3.XK'!J:J,'B0.3.XK'!A:A,'B0.SUM (tuần 0)'!$A961)</f>
        <v>0</v>
      </c>
      <c r="L961" s="55"/>
      <c r="M961" s="55">
        <f>SUMIFS('B0.5.GT2'!K:K,'B0.5.GT2'!A:A,'B0.SUM (tuần 0)'!$A961)</f>
        <v>0</v>
      </c>
      <c r="N961" s="55">
        <f>SUMIFS('B0.4.OEM'!J:J,'B0.4.OEM'!A:A,'B0.SUM (tuần 0)'!$A961)</f>
        <v>0</v>
      </c>
      <c r="O961" s="55"/>
      <c r="P961" s="55">
        <f>SUMIFS('B0.8.Online'!J:J,'B0.8.Online'!A:A,'B0.SUM (tuần 0)'!$A961)</f>
        <v>150</v>
      </c>
      <c r="Q961" s="57">
        <f t="shared" si="77"/>
        <v>180</v>
      </c>
      <c r="R961" s="55"/>
      <c r="S961" s="55">
        <f>SUMIFS('B0.3.XK'!K:K,'B0.3.XK'!A:A,'B0.SUM (tuần 0)'!$A961)</f>
        <v>0</v>
      </c>
      <c r="T961" s="55"/>
      <c r="U961" s="55">
        <f>SUMIFS('B0.5.GT2'!K:K,'B0.5.GT2'!A:A,'B0.SUM (tuần 0)'!$A961)</f>
        <v>0</v>
      </c>
      <c r="V961" s="55">
        <f>SUMIFS('B0.4.OEM'!K:K,'B0.4.OEM'!A:A,'B0.SUM (tuần 0)'!$A961)</f>
        <v>0</v>
      </c>
      <c r="W961" s="55"/>
      <c r="X961" s="55">
        <f>SUMIFS('B0.8.Online'!K:K,'B0.8.Online'!A:A,'B0.SUM (tuần 0)'!$A961)</f>
        <v>180</v>
      </c>
      <c r="Y961" s="58">
        <f t="shared" si="78"/>
        <v>180</v>
      </c>
      <c r="Z961" s="55"/>
      <c r="AA961" s="55">
        <f>SUMIFS('B0.3.XK'!L:L,'B0.3.XK'!A:A,'B0.SUM (tuần 0)'!$A961)</f>
        <v>0</v>
      </c>
      <c r="AB961" s="55"/>
      <c r="AC961" s="55">
        <f>SUMIFS('B0.5.GT2'!L:L,'B0.5.GT2'!A:A,'B0.SUM (tuần 0)'!$A961)</f>
        <v>0</v>
      </c>
      <c r="AD961" s="55">
        <f>SUMIFS('B0.4.OEM'!L:L,'B0.4.OEM'!A:A,'B0.SUM (tuần 0)'!$A961)</f>
        <v>0</v>
      </c>
      <c r="AE961" s="55"/>
      <c r="AF961" s="55">
        <f>SUMIFS('B0.8.Online'!L:L,'B0.8.Online'!A:A,'B0.SUM (tuần 0)'!$A961)</f>
        <v>180</v>
      </c>
      <c r="AG961" s="59">
        <f t="shared" si="79"/>
        <v>0</v>
      </c>
      <c r="AH961" s="60"/>
      <c r="AI961" s="60">
        <f>SUMIFS('B0.3.XK'!M:M,'B0.3.XK'!A:A,'B0.SUM (tuần 0)'!$A961)</f>
        <v>0</v>
      </c>
      <c r="AJ961" s="60"/>
      <c r="AK961" s="60">
        <f>SUMIFS('B0.5.GT2'!M:M,'B0.5.GT2'!A:A,'B0.SUM (tuần 0)'!$A961)</f>
        <v>0</v>
      </c>
      <c r="AL961" s="55">
        <f>SUMIFS('B0.4.OEM'!M:M,'B0.4.OEM'!A:A,'B0.SUM (tuần 0)'!$A961)</f>
        <v>0</v>
      </c>
      <c r="AM961" s="60"/>
      <c r="AN961" s="60"/>
      <c r="AO961" s="61"/>
      <c r="AP961" s="1">
        <f>SUMIFS('B1.SUM (tuần 4)'!$I:$I,'B1.SUM (tuần 4)'!$A:$A,'B0.SUM (tuần 0)'!$A961)</f>
        <v>0</v>
      </c>
      <c r="AQ961" s="62">
        <f t="shared" si="80"/>
        <v>150</v>
      </c>
    </row>
    <row r="962" spans="1:43" ht="13.5" customHeight="1">
      <c r="A962" s="68">
        <v>2010020801</v>
      </c>
      <c r="B962" s="52" t="s">
        <v>833</v>
      </c>
      <c r="C962" s="52"/>
      <c r="D962" s="52" t="s">
        <v>1197</v>
      </c>
      <c r="E962" s="52"/>
      <c r="F962" s="52" t="s">
        <v>32</v>
      </c>
      <c r="G962" s="52"/>
      <c r="H962" s="52"/>
      <c r="I962" s="56">
        <f t="shared" si="76"/>
        <v>21</v>
      </c>
      <c r="J962" s="55"/>
      <c r="K962" s="55">
        <f>SUMIFS('B0.3.XK'!J:J,'B0.3.XK'!A:A,'B0.SUM (tuần 0)'!$A962)</f>
        <v>0</v>
      </c>
      <c r="L962" s="55"/>
      <c r="M962" s="55">
        <f>SUMIFS('B0.5.GT2'!K:K,'B0.5.GT2'!A:A,'B0.SUM (tuần 0)'!$A962)</f>
        <v>0</v>
      </c>
      <c r="N962" s="55">
        <f>SUMIFS('B0.4.OEM'!J:J,'B0.4.OEM'!A:A,'B0.SUM (tuần 0)'!$A962)</f>
        <v>0</v>
      </c>
      <c r="O962" s="55"/>
      <c r="P962" s="55">
        <f>SUMIFS('B0.8.Online'!J:J,'B0.8.Online'!A:A,'B0.SUM (tuần 0)'!$A962)</f>
        <v>21</v>
      </c>
      <c r="Q962" s="57">
        <f t="shared" si="77"/>
        <v>20</v>
      </c>
      <c r="R962" s="55"/>
      <c r="S962" s="55">
        <f>SUMIFS('B0.3.XK'!K:K,'B0.3.XK'!A:A,'B0.SUM (tuần 0)'!$A962)</f>
        <v>0</v>
      </c>
      <c r="T962" s="55"/>
      <c r="U962" s="55">
        <f>SUMIFS('B0.5.GT2'!K:K,'B0.5.GT2'!A:A,'B0.SUM (tuần 0)'!$A962)</f>
        <v>0</v>
      </c>
      <c r="V962" s="55">
        <f>SUMIFS('B0.4.OEM'!K:K,'B0.4.OEM'!A:A,'B0.SUM (tuần 0)'!$A962)</f>
        <v>0</v>
      </c>
      <c r="W962" s="55"/>
      <c r="X962" s="55">
        <f>SUMIFS('B0.8.Online'!K:K,'B0.8.Online'!A:A,'B0.SUM (tuần 0)'!$A962)</f>
        <v>20</v>
      </c>
      <c r="Y962" s="58">
        <f t="shared" si="78"/>
        <v>20</v>
      </c>
      <c r="Z962" s="55"/>
      <c r="AA962" s="55">
        <f>SUMIFS('B0.3.XK'!L:L,'B0.3.XK'!A:A,'B0.SUM (tuần 0)'!$A962)</f>
        <v>0</v>
      </c>
      <c r="AB962" s="55"/>
      <c r="AC962" s="55">
        <f>SUMIFS('B0.5.GT2'!L:L,'B0.5.GT2'!A:A,'B0.SUM (tuần 0)'!$A962)</f>
        <v>0</v>
      </c>
      <c r="AD962" s="55">
        <f>SUMIFS('B0.4.OEM'!L:L,'B0.4.OEM'!A:A,'B0.SUM (tuần 0)'!$A962)</f>
        <v>0</v>
      </c>
      <c r="AE962" s="55"/>
      <c r="AF962" s="55">
        <f>SUMIFS('B0.8.Online'!L:L,'B0.8.Online'!A:A,'B0.SUM (tuần 0)'!$A962)</f>
        <v>20</v>
      </c>
      <c r="AG962" s="59">
        <f t="shared" si="79"/>
        <v>0</v>
      </c>
      <c r="AH962" s="60"/>
      <c r="AI962" s="60">
        <f>SUMIFS('B0.3.XK'!M:M,'B0.3.XK'!A:A,'B0.SUM (tuần 0)'!$A962)</f>
        <v>0</v>
      </c>
      <c r="AJ962" s="60"/>
      <c r="AK962" s="60">
        <f>SUMIFS('B0.5.GT2'!M:M,'B0.5.GT2'!A:A,'B0.SUM (tuần 0)'!$A962)</f>
        <v>0</v>
      </c>
      <c r="AL962" s="55">
        <f>SUMIFS('B0.4.OEM'!M:M,'B0.4.OEM'!A:A,'B0.SUM (tuần 0)'!$A962)</f>
        <v>0</v>
      </c>
      <c r="AM962" s="60"/>
      <c r="AN962" s="60"/>
      <c r="AO962" s="61"/>
      <c r="AP962" s="1">
        <f>SUMIFS('B1.SUM (tuần 4)'!$I:$I,'B1.SUM (tuần 4)'!$A:$A,'B0.SUM (tuần 0)'!$A962)</f>
        <v>0</v>
      </c>
      <c r="AQ962" s="62">
        <f t="shared" si="80"/>
        <v>21</v>
      </c>
    </row>
    <row r="963" spans="1:43" ht="13.5" customHeight="1">
      <c r="A963" s="68">
        <v>2010020802</v>
      </c>
      <c r="B963" s="52" t="s">
        <v>1491</v>
      </c>
      <c r="C963" s="52"/>
      <c r="D963" s="52" t="s">
        <v>1197</v>
      </c>
      <c r="E963" s="52"/>
      <c r="F963" s="52" t="s">
        <v>32</v>
      </c>
      <c r="G963" s="52"/>
      <c r="H963" s="52"/>
      <c r="I963" s="56">
        <f t="shared" si="76"/>
        <v>1</v>
      </c>
      <c r="J963" s="55"/>
      <c r="K963" s="55">
        <f>SUMIFS('B0.3.XK'!J:J,'B0.3.XK'!A:A,'B0.SUM (tuần 0)'!$A963)</f>
        <v>0</v>
      </c>
      <c r="L963" s="55"/>
      <c r="M963" s="55">
        <f>SUMIFS('B0.5.GT2'!K:K,'B0.5.GT2'!A:A,'B0.SUM (tuần 0)'!$A963)</f>
        <v>0</v>
      </c>
      <c r="N963" s="55">
        <f>SUMIFS('B0.4.OEM'!J:J,'B0.4.OEM'!A:A,'B0.SUM (tuần 0)'!$A963)</f>
        <v>0</v>
      </c>
      <c r="O963" s="55"/>
      <c r="P963" s="55">
        <f>SUMIFS('B0.8.Online'!J:J,'B0.8.Online'!A:A,'B0.SUM (tuần 0)'!$A963)</f>
        <v>1</v>
      </c>
      <c r="Q963" s="57">
        <f t="shared" si="77"/>
        <v>5</v>
      </c>
      <c r="R963" s="55"/>
      <c r="S963" s="55">
        <f>SUMIFS('B0.3.XK'!K:K,'B0.3.XK'!A:A,'B0.SUM (tuần 0)'!$A963)</f>
        <v>0</v>
      </c>
      <c r="T963" s="55"/>
      <c r="U963" s="55">
        <f>SUMIFS('B0.5.GT2'!K:K,'B0.5.GT2'!A:A,'B0.SUM (tuần 0)'!$A963)</f>
        <v>0</v>
      </c>
      <c r="V963" s="55">
        <f>SUMIFS('B0.4.OEM'!K:K,'B0.4.OEM'!A:A,'B0.SUM (tuần 0)'!$A963)</f>
        <v>0</v>
      </c>
      <c r="W963" s="55"/>
      <c r="X963" s="55">
        <f>SUMIFS('B0.8.Online'!K:K,'B0.8.Online'!A:A,'B0.SUM (tuần 0)'!$A963)</f>
        <v>5</v>
      </c>
      <c r="Y963" s="58">
        <f t="shared" si="78"/>
        <v>10</v>
      </c>
      <c r="Z963" s="55"/>
      <c r="AA963" s="55">
        <f>SUMIFS('B0.3.XK'!L:L,'B0.3.XK'!A:A,'B0.SUM (tuần 0)'!$A963)</f>
        <v>0</v>
      </c>
      <c r="AB963" s="55"/>
      <c r="AC963" s="55">
        <f>SUMIFS('B0.5.GT2'!L:L,'B0.5.GT2'!A:A,'B0.SUM (tuần 0)'!$A963)</f>
        <v>0</v>
      </c>
      <c r="AD963" s="55">
        <f>SUMIFS('B0.4.OEM'!L:L,'B0.4.OEM'!A:A,'B0.SUM (tuần 0)'!$A963)</f>
        <v>0</v>
      </c>
      <c r="AE963" s="55"/>
      <c r="AF963" s="55">
        <f>SUMIFS('B0.8.Online'!L:L,'B0.8.Online'!A:A,'B0.SUM (tuần 0)'!$A963)</f>
        <v>10</v>
      </c>
      <c r="AG963" s="59">
        <f t="shared" si="79"/>
        <v>0</v>
      </c>
      <c r="AH963" s="60"/>
      <c r="AI963" s="60">
        <f>SUMIFS('B0.3.XK'!M:M,'B0.3.XK'!A:A,'B0.SUM (tuần 0)'!$A963)</f>
        <v>0</v>
      </c>
      <c r="AJ963" s="60"/>
      <c r="AK963" s="60">
        <f>SUMIFS('B0.5.GT2'!M:M,'B0.5.GT2'!A:A,'B0.SUM (tuần 0)'!$A963)</f>
        <v>0</v>
      </c>
      <c r="AL963" s="55">
        <f>SUMIFS('B0.4.OEM'!M:M,'B0.4.OEM'!A:A,'B0.SUM (tuần 0)'!$A963)</f>
        <v>0</v>
      </c>
      <c r="AM963" s="60"/>
      <c r="AN963" s="60"/>
      <c r="AO963" s="61"/>
      <c r="AP963" s="1">
        <f>SUMIFS('B1.SUM (tuần 4)'!$I:$I,'B1.SUM (tuần 4)'!$A:$A,'B0.SUM (tuần 0)'!$A963)</f>
        <v>0</v>
      </c>
      <c r="AQ963" s="62">
        <f t="shared" si="80"/>
        <v>1</v>
      </c>
    </row>
    <row r="964" spans="1:43" ht="13.5" customHeight="1">
      <c r="A964" s="68">
        <v>2010020806</v>
      </c>
      <c r="B964" s="52" t="s">
        <v>1492</v>
      </c>
      <c r="C964" s="52"/>
      <c r="D964" s="52" t="s">
        <v>1197</v>
      </c>
      <c r="E964" s="52"/>
      <c r="F964" s="52" t="s">
        <v>32</v>
      </c>
      <c r="G964" s="52"/>
      <c r="H964" s="52"/>
      <c r="I964" s="56">
        <f t="shared" si="76"/>
        <v>13</v>
      </c>
      <c r="J964" s="55"/>
      <c r="K964" s="55">
        <f>SUMIFS('B0.3.XK'!J:J,'B0.3.XK'!A:A,'B0.SUM (tuần 0)'!$A964)</f>
        <v>0</v>
      </c>
      <c r="L964" s="55"/>
      <c r="M964" s="55">
        <f>SUMIFS('B0.5.GT2'!K:K,'B0.5.GT2'!A:A,'B0.SUM (tuần 0)'!$A964)</f>
        <v>0</v>
      </c>
      <c r="N964" s="55">
        <f>SUMIFS('B0.4.OEM'!J:J,'B0.4.OEM'!A:A,'B0.SUM (tuần 0)'!$A964)</f>
        <v>0</v>
      </c>
      <c r="O964" s="55"/>
      <c r="P964" s="55">
        <f>SUMIFS('B0.8.Online'!J:J,'B0.8.Online'!A:A,'B0.SUM (tuần 0)'!$A964)</f>
        <v>13</v>
      </c>
      <c r="Q964" s="57">
        <f t="shared" si="77"/>
        <v>15</v>
      </c>
      <c r="R964" s="55"/>
      <c r="S964" s="55">
        <f>SUMIFS('B0.3.XK'!K:K,'B0.3.XK'!A:A,'B0.SUM (tuần 0)'!$A964)</f>
        <v>0</v>
      </c>
      <c r="T964" s="55"/>
      <c r="U964" s="55">
        <f>SUMIFS('B0.5.GT2'!K:K,'B0.5.GT2'!A:A,'B0.SUM (tuần 0)'!$A964)</f>
        <v>0</v>
      </c>
      <c r="V964" s="55">
        <f>SUMIFS('B0.4.OEM'!K:K,'B0.4.OEM'!A:A,'B0.SUM (tuần 0)'!$A964)</f>
        <v>0</v>
      </c>
      <c r="W964" s="55"/>
      <c r="X964" s="55">
        <f>SUMIFS('B0.8.Online'!K:K,'B0.8.Online'!A:A,'B0.SUM (tuần 0)'!$A964)</f>
        <v>15</v>
      </c>
      <c r="Y964" s="58">
        <f t="shared" si="78"/>
        <v>15</v>
      </c>
      <c r="Z964" s="55"/>
      <c r="AA964" s="55">
        <f>SUMIFS('B0.3.XK'!L:L,'B0.3.XK'!A:A,'B0.SUM (tuần 0)'!$A964)</f>
        <v>0</v>
      </c>
      <c r="AB964" s="55"/>
      <c r="AC964" s="55">
        <f>SUMIFS('B0.5.GT2'!L:L,'B0.5.GT2'!A:A,'B0.SUM (tuần 0)'!$A964)</f>
        <v>0</v>
      </c>
      <c r="AD964" s="55">
        <f>SUMIFS('B0.4.OEM'!L:L,'B0.4.OEM'!A:A,'B0.SUM (tuần 0)'!$A964)</f>
        <v>0</v>
      </c>
      <c r="AE964" s="55"/>
      <c r="AF964" s="55">
        <f>SUMIFS('B0.8.Online'!L:L,'B0.8.Online'!A:A,'B0.SUM (tuần 0)'!$A964)</f>
        <v>15</v>
      </c>
      <c r="AG964" s="59">
        <f t="shared" si="79"/>
        <v>0</v>
      </c>
      <c r="AH964" s="60"/>
      <c r="AI964" s="60">
        <f>SUMIFS('B0.3.XK'!M:M,'B0.3.XK'!A:A,'B0.SUM (tuần 0)'!$A964)</f>
        <v>0</v>
      </c>
      <c r="AJ964" s="60"/>
      <c r="AK964" s="60">
        <f>SUMIFS('B0.5.GT2'!M:M,'B0.5.GT2'!A:A,'B0.SUM (tuần 0)'!$A964)</f>
        <v>0</v>
      </c>
      <c r="AL964" s="55">
        <f>SUMIFS('B0.4.OEM'!M:M,'B0.4.OEM'!A:A,'B0.SUM (tuần 0)'!$A964)</f>
        <v>0</v>
      </c>
      <c r="AM964" s="60"/>
      <c r="AN964" s="60"/>
      <c r="AO964" s="61"/>
      <c r="AP964" s="1">
        <f>SUMIFS('B1.SUM (tuần 4)'!$I:$I,'B1.SUM (tuần 4)'!$A:$A,'B0.SUM (tuần 0)'!$A964)</f>
        <v>0</v>
      </c>
      <c r="AQ964" s="62">
        <f t="shared" si="80"/>
        <v>13</v>
      </c>
    </row>
    <row r="965" spans="1:43" ht="13.5" customHeight="1">
      <c r="A965" s="68">
        <v>2010020841</v>
      </c>
      <c r="B965" s="52" t="s">
        <v>1493</v>
      </c>
      <c r="C965" s="52"/>
      <c r="D965" s="52" t="s">
        <v>1197</v>
      </c>
      <c r="E965" s="52"/>
      <c r="F965" s="52" t="s">
        <v>32</v>
      </c>
      <c r="G965" s="52"/>
      <c r="H965" s="52"/>
      <c r="I965" s="56">
        <f t="shared" si="76"/>
        <v>0</v>
      </c>
      <c r="J965" s="55"/>
      <c r="K965" s="55">
        <f>SUMIFS('B0.3.XK'!J:J,'B0.3.XK'!A:A,'B0.SUM (tuần 0)'!$A965)</f>
        <v>0</v>
      </c>
      <c r="L965" s="55"/>
      <c r="M965" s="55">
        <f>SUMIFS('B0.5.GT2'!K:K,'B0.5.GT2'!A:A,'B0.SUM (tuần 0)'!$A965)</f>
        <v>0</v>
      </c>
      <c r="N965" s="55">
        <f>SUMIFS('B0.4.OEM'!J:J,'B0.4.OEM'!A:A,'B0.SUM (tuần 0)'!$A965)</f>
        <v>0</v>
      </c>
      <c r="O965" s="55"/>
      <c r="P965" s="55">
        <f>SUMIFS('B0.8.Online'!J:J,'B0.8.Online'!A:A,'B0.SUM (tuần 0)'!$A965)</f>
        <v>0</v>
      </c>
      <c r="Q965" s="57">
        <f t="shared" si="77"/>
        <v>0</v>
      </c>
      <c r="R965" s="55"/>
      <c r="S965" s="55">
        <f>SUMIFS('B0.3.XK'!K:K,'B0.3.XK'!A:A,'B0.SUM (tuần 0)'!$A965)</f>
        <v>0</v>
      </c>
      <c r="T965" s="55"/>
      <c r="U965" s="55">
        <f>SUMIFS('B0.5.GT2'!K:K,'B0.5.GT2'!A:A,'B0.SUM (tuần 0)'!$A965)</f>
        <v>0</v>
      </c>
      <c r="V965" s="55">
        <f>SUMIFS('B0.4.OEM'!K:K,'B0.4.OEM'!A:A,'B0.SUM (tuần 0)'!$A965)</f>
        <v>0</v>
      </c>
      <c r="W965" s="55"/>
      <c r="X965" s="55">
        <f>SUMIFS('B0.8.Online'!K:K,'B0.8.Online'!A:A,'B0.SUM (tuần 0)'!$A965)</f>
        <v>0</v>
      </c>
      <c r="Y965" s="58">
        <f t="shared" si="78"/>
        <v>0</v>
      </c>
      <c r="Z965" s="55"/>
      <c r="AA965" s="55">
        <f>SUMIFS('B0.3.XK'!L:L,'B0.3.XK'!A:A,'B0.SUM (tuần 0)'!$A965)</f>
        <v>0</v>
      </c>
      <c r="AB965" s="55"/>
      <c r="AC965" s="55">
        <f>SUMIFS('B0.5.GT2'!L:L,'B0.5.GT2'!A:A,'B0.SUM (tuần 0)'!$A965)</f>
        <v>0</v>
      </c>
      <c r="AD965" s="55">
        <f>SUMIFS('B0.4.OEM'!L:L,'B0.4.OEM'!A:A,'B0.SUM (tuần 0)'!$A965)</f>
        <v>0</v>
      </c>
      <c r="AE965" s="55"/>
      <c r="AF965" s="55">
        <f>SUMIFS('B0.8.Online'!L:L,'B0.8.Online'!A:A,'B0.SUM (tuần 0)'!$A965)</f>
        <v>0</v>
      </c>
      <c r="AG965" s="59">
        <f t="shared" si="79"/>
        <v>0</v>
      </c>
      <c r="AH965" s="60"/>
      <c r="AI965" s="60">
        <f>SUMIFS('B0.3.XK'!M:M,'B0.3.XK'!A:A,'B0.SUM (tuần 0)'!$A965)</f>
        <v>0</v>
      </c>
      <c r="AJ965" s="60"/>
      <c r="AK965" s="60">
        <f>SUMIFS('B0.5.GT2'!M:M,'B0.5.GT2'!A:A,'B0.SUM (tuần 0)'!$A965)</f>
        <v>0</v>
      </c>
      <c r="AL965" s="55">
        <f>SUMIFS('B0.4.OEM'!M:M,'B0.4.OEM'!A:A,'B0.SUM (tuần 0)'!$A965)</f>
        <v>0</v>
      </c>
      <c r="AM965" s="60"/>
      <c r="AN965" s="60"/>
      <c r="AO965" s="61"/>
      <c r="AP965" s="1">
        <f>SUMIFS('B1.SUM (tuần 4)'!$I:$I,'B1.SUM (tuần 4)'!$A:$A,'B0.SUM (tuần 0)'!$A965)</f>
        <v>0</v>
      </c>
      <c r="AQ965" s="62">
        <f t="shared" si="80"/>
        <v>0</v>
      </c>
    </row>
    <row r="966" spans="1:43" ht="13.5" customHeight="1">
      <c r="A966" s="68">
        <v>2010020844</v>
      </c>
      <c r="B966" s="52" t="s">
        <v>1494</v>
      </c>
      <c r="C966" s="52"/>
      <c r="D966" s="52" t="s">
        <v>1197</v>
      </c>
      <c r="E966" s="52"/>
      <c r="F966" s="52" t="s">
        <v>32</v>
      </c>
      <c r="G966" s="52"/>
      <c r="H966" s="52"/>
      <c r="I966" s="56">
        <f t="shared" si="76"/>
        <v>0</v>
      </c>
      <c r="J966" s="55"/>
      <c r="K966" s="55">
        <f>SUMIFS('B0.3.XK'!J:J,'B0.3.XK'!A:A,'B0.SUM (tuần 0)'!$A966)</f>
        <v>0</v>
      </c>
      <c r="L966" s="55"/>
      <c r="M966" s="55">
        <f>SUMIFS('B0.5.GT2'!K:K,'B0.5.GT2'!A:A,'B0.SUM (tuần 0)'!$A966)</f>
        <v>0</v>
      </c>
      <c r="N966" s="55">
        <f>SUMIFS('B0.4.OEM'!J:J,'B0.4.OEM'!A:A,'B0.SUM (tuần 0)'!$A966)</f>
        <v>0</v>
      </c>
      <c r="O966" s="55"/>
      <c r="P966" s="55">
        <f>SUMIFS('B0.8.Online'!J:J,'B0.8.Online'!A:A,'B0.SUM (tuần 0)'!$A966)</f>
        <v>0</v>
      </c>
      <c r="Q966" s="57">
        <f t="shared" si="77"/>
        <v>0</v>
      </c>
      <c r="R966" s="55"/>
      <c r="S966" s="55">
        <f>SUMIFS('B0.3.XK'!K:K,'B0.3.XK'!A:A,'B0.SUM (tuần 0)'!$A966)</f>
        <v>0</v>
      </c>
      <c r="T966" s="55"/>
      <c r="U966" s="55">
        <f>SUMIFS('B0.5.GT2'!K:K,'B0.5.GT2'!A:A,'B0.SUM (tuần 0)'!$A966)</f>
        <v>0</v>
      </c>
      <c r="V966" s="55">
        <f>SUMIFS('B0.4.OEM'!K:K,'B0.4.OEM'!A:A,'B0.SUM (tuần 0)'!$A966)</f>
        <v>0</v>
      </c>
      <c r="W966" s="55"/>
      <c r="X966" s="55">
        <f>SUMIFS('B0.8.Online'!K:K,'B0.8.Online'!A:A,'B0.SUM (tuần 0)'!$A966)</f>
        <v>0</v>
      </c>
      <c r="Y966" s="58">
        <f t="shared" si="78"/>
        <v>0</v>
      </c>
      <c r="Z966" s="55"/>
      <c r="AA966" s="55">
        <f>SUMIFS('B0.3.XK'!L:L,'B0.3.XK'!A:A,'B0.SUM (tuần 0)'!$A966)</f>
        <v>0</v>
      </c>
      <c r="AB966" s="55"/>
      <c r="AC966" s="55">
        <f>SUMIFS('B0.5.GT2'!L:L,'B0.5.GT2'!A:A,'B0.SUM (tuần 0)'!$A966)</f>
        <v>0</v>
      </c>
      <c r="AD966" s="55">
        <f>SUMIFS('B0.4.OEM'!L:L,'B0.4.OEM'!A:A,'B0.SUM (tuần 0)'!$A966)</f>
        <v>0</v>
      </c>
      <c r="AE966" s="55"/>
      <c r="AF966" s="55">
        <f>SUMIFS('B0.8.Online'!L:L,'B0.8.Online'!A:A,'B0.SUM (tuần 0)'!$A966)</f>
        <v>0</v>
      </c>
      <c r="AG966" s="59">
        <f t="shared" si="79"/>
        <v>0</v>
      </c>
      <c r="AH966" s="60"/>
      <c r="AI966" s="60">
        <f>SUMIFS('B0.3.XK'!M:M,'B0.3.XK'!A:A,'B0.SUM (tuần 0)'!$A966)</f>
        <v>0</v>
      </c>
      <c r="AJ966" s="60"/>
      <c r="AK966" s="60">
        <f>SUMIFS('B0.5.GT2'!M:M,'B0.5.GT2'!A:A,'B0.SUM (tuần 0)'!$A966)</f>
        <v>0</v>
      </c>
      <c r="AL966" s="55">
        <f>SUMIFS('B0.4.OEM'!M:M,'B0.4.OEM'!A:A,'B0.SUM (tuần 0)'!$A966)</f>
        <v>0</v>
      </c>
      <c r="AM966" s="60"/>
      <c r="AN966" s="60"/>
      <c r="AO966" s="61"/>
      <c r="AP966" s="1">
        <f>SUMIFS('B1.SUM (tuần 4)'!$I:$I,'B1.SUM (tuần 4)'!$A:$A,'B0.SUM (tuần 0)'!$A966)</f>
        <v>0</v>
      </c>
      <c r="AQ966" s="62">
        <f t="shared" si="80"/>
        <v>0</v>
      </c>
    </row>
    <row r="967" spans="1:43" ht="13.5" customHeight="1">
      <c r="A967" s="68">
        <v>2010020846</v>
      </c>
      <c r="B967" s="52" t="s">
        <v>1495</v>
      </c>
      <c r="C967" s="52"/>
      <c r="D967" s="52" t="s">
        <v>1197</v>
      </c>
      <c r="E967" s="52"/>
      <c r="F967" s="52" t="s">
        <v>32</v>
      </c>
      <c r="G967" s="52"/>
      <c r="H967" s="52"/>
      <c r="I967" s="56">
        <f t="shared" si="76"/>
        <v>5</v>
      </c>
      <c r="J967" s="55"/>
      <c r="K967" s="55">
        <f>SUMIFS('B0.3.XK'!J:J,'B0.3.XK'!A:A,'B0.SUM (tuần 0)'!$A967)</f>
        <v>0</v>
      </c>
      <c r="L967" s="55"/>
      <c r="M967" s="55">
        <f>SUMIFS('B0.5.GT2'!K:K,'B0.5.GT2'!A:A,'B0.SUM (tuần 0)'!$A967)</f>
        <v>0</v>
      </c>
      <c r="N967" s="55">
        <f>SUMIFS('B0.4.OEM'!J:J,'B0.4.OEM'!A:A,'B0.SUM (tuần 0)'!$A967)</f>
        <v>0</v>
      </c>
      <c r="O967" s="55"/>
      <c r="P967" s="55">
        <f>SUMIFS('B0.8.Online'!J:J,'B0.8.Online'!A:A,'B0.SUM (tuần 0)'!$A967)</f>
        <v>5</v>
      </c>
      <c r="Q967" s="57">
        <f t="shared" si="77"/>
        <v>20</v>
      </c>
      <c r="R967" s="55"/>
      <c r="S967" s="55">
        <f>SUMIFS('B0.3.XK'!K:K,'B0.3.XK'!A:A,'B0.SUM (tuần 0)'!$A967)</f>
        <v>0</v>
      </c>
      <c r="T967" s="55"/>
      <c r="U967" s="55">
        <f>SUMIFS('B0.5.GT2'!K:K,'B0.5.GT2'!A:A,'B0.SUM (tuần 0)'!$A967)</f>
        <v>0</v>
      </c>
      <c r="V967" s="55">
        <f>SUMIFS('B0.4.OEM'!K:K,'B0.4.OEM'!A:A,'B0.SUM (tuần 0)'!$A967)</f>
        <v>0</v>
      </c>
      <c r="W967" s="55"/>
      <c r="X967" s="55">
        <f>SUMIFS('B0.8.Online'!K:K,'B0.8.Online'!A:A,'B0.SUM (tuần 0)'!$A967)</f>
        <v>20</v>
      </c>
      <c r="Y967" s="58">
        <f t="shared" si="78"/>
        <v>20</v>
      </c>
      <c r="Z967" s="55"/>
      <c r="AA967" s="55">
        <f>SUMIFS('B0.3.XK'!L:L,'B0.3.XK'!A:A,'B0.SUM (tuần 0)'!$A967)</f>
        <v>0</v>
      </c>
      <c r="AB967" s="55"/>
      <c r="AC967" s="55">
        <f>SUMIFS('B0.5.GT2'!L:L,'B0.5.GT2'!A:A,'B0.SUM (tuần 0)'!$A967)</f>
        <v>0</v>
      </c>
      <c r="AD967" s="55">
        <f>SUMIFS('B0.4.OEM'!L:L,'B0.4.OEM'!A:A,'B0.SUM (tuần 0)'!$A967)</f>
        <v>0</v>
      </c>
      <c r="AE967" s="55"/>
      <c r="AF967" s="55">
        <f>SUMIFS('B0.8.Online'!L:L,'B0.8.Online'!A:A,'B0.SUM (tuần 0)'!$A967)</f>
        <v>20</v>
      </c>
      <c r="AG967" s="59">
        <f t="shared" si="79"/>
        <v>0</v>
      </c>
      <c r="AH967" s="60"/>
      <c r="AI967" s="60">
        <f>SUMIFS('B0.3.XK'!M:M,'B0.3.XK'!A:A,'B0.SUM (tuần 0)'!$A967)</f>
        <v>0</v>
      </c>
      <c r="AJ967" s="60"/>
      <c r="AK967" s="60">
        <f>SUMIFS('B0.5.GT2'!M:M,'B0.5.GT2'!A:A,'B0.SUM (tuần 0)'!$A967)</f>
        <v>0</v>
      </c>
      <c r="AL967" s="55">
        <f>SUMIFS('B0.4.OEM'!M:M,'B0.4.OEM'!A:A,'B0.SUM (tuần 0)'!$A967)</f>
        <v>0</v>
      </c>
      <c r="AM967" s="60"/>
      <c r="AN967" s="60"/>
      <c r="AO967" s="61"/>
      <c r="AP967" s="1">
        <f>SUMIFS('B1.SUM (tuần 4)'!$I:$I,'B1.SUM (tuần 4)'!$A:$A,'B0.SUM (tuần 0)'!$A967)</f>
        <v>0</v>
      </c>
      <c r="AQ967" s="62">
        <f t="shared" si="80"/>
        <v>5</v>
      </c>
    </row>
    <row r="968" spans="1:43" ht="13.5" customHeight="1">
      <c r="A968" s="68">
        <v>2010021044</v>
      </c>
      <c r="B968" s="52" t="s">
        <v>1496</v>
      </c>
      <c r="C968" s="52"/>
      <c r="D968" s="52" t="s">
        <v>1197</v>
      </c>
      <c r="E968" s="52"/>
      <c r="F968" s="52" t="s">
        <v>32</v>
      </c>
      <c r="G968" s="52"/>
      <c r="H968" s="52"/>
      <c r="I968" s="56">
        <f t="shared" si="76"/>
        <v>0</v>
      </c>
      <c r="J968" s="55"/>
      <c r="K968" s="55">
        <f>SUMIFS('B0.3.XK'!J:J,'B0.3.XK'!A:A,'B0.SUM (tuần 0)'!$A968)</f>
        <v>0</v>
      </c>
      <c r="L968" s="55"/>
      <c r="M968" s="55">
        <f>SUMIFS('B0.5.GT2'!K:K,'B0.5.GT2'!A:A,'B0.SUM (tuần 0)'!$A968)</f>
        <v>0</v>
      </c>
      <c r="N968" s="55">
        <f>SUMIFS('B0.4.OEM'!J:J,'B0.4.OEM'!A:A,'B0.SUM (tuần 0)'!$A968)</f>
        <v>0</v>
      </c>
      <c r="O968" s="55"/>
      <c r="P968" s="55">
        <f>SUMIFS('B0.8.Online'!J:J,'B0.8.Online'!A:A,'B0.SUM (tuần 0)'!$A968)</f>
        <v>0</v>
      </c>
      <c r="Q968" s="57">
        <f t="shared" si="77"/>
        <v>0</v>
      </c>
      <c r="R968" s="55"/>
      <c r="S968" s="55">
        <f>SUMIFS('B0.3.XK'!K:K,'B0.3.XK'!A:A,'B0.SUM (tuần 0)'!$A968)</f>
        <v>0</v>
      </c>
      <c r="T968" s="55"/>
      <c r="U968" s="55">
        <f>SUMIFS('B0.5.GT2'!K:K,'B0.5.GT2'!A:A,'B0.SUM (tuần 0)'!$A968)</f>
        <v>0</v>
      </c>
      <c r="V968" s="55">
        <f>SUMIFS('B0.4.OEM'!K:K,'B0.4.OEM'!A:A,'B0.SUM (tuần 0)'!$A968)</f>
        <v>0</v>
      </c>
      <c r="W968" s="55"/>
      <c r="X968" s="55">
        <f>SUMIFS('B0.8.Online'!K:K,'B0.8.Online'!A:A,'B0.SUM (tuần 0)'!$A968)</f>
        <v>0</v>
      </c>
      <c r="Y968" s="58">
        <f t="shared" si="78"/>
        <v>0</v>
      </c>
      <c r="Z968" s="55"/>
      <c r="AA968" s="55">
        <f>SUMIFS('B0.3.XK'!L:L,'B0.3.XK'!A:A,'B0.SUM (tuần 0)'!$A968)</f>
        <v>0</v>
      </c>
      <c r="AB968" s="55"/>
      <c r="AC968" s="55">
        <f>SUMIFS('B0.5.GT2'!L:L,'B0.5.GT2'!A:A,'B0.SUM (tuần 0)'!$A968)</f>
        <v>0</v>
      </c>
      <c r="AD968" s="55">
        <f>SUMIFS('B0.4.OEM'!L:L,'B0.4.OEM'!A:A,'B0.SUM (tuần 0)'!$A968)</f>
        <v>0</v>
      </c>
      <c r="AE968" s="55"/>
      <c r="AF968" s="55">
        <f>SUMIFS('B0.8.Online'!L:L,'B0.8.Online'!A:A,'B0.SUM (tuần 0)'!$A968)</f>
        <v>0</v>
      </c>
      <c r="AG968" s="59">
        <f t="shared" si="79"/>
        <v>0</v>
      </c>
      <c r="AH968" s="60"/>
      <c r="AI968" s="60">
        <f>SUMIFS('B0.3.XK'!M:M,'B0.3.XK'!A:A,'B0.SUM (tuần 0)'!$A968)</f>
        <v>0</v>
      </c>
      <c r="AJ968" s="60"/>
      <c r="AK968" s="60">
        <f>SUMIFS('B0.5.GT2'!M:M,'B0.5.GT2'!A:A,'B0.SUM (tuần 0)'!$A968)</f>
        <v>0</v>
      </c>
      <c r="AL968" s="55">
        <f>SUMIFS('B0.4.OEM'!M:M,'B0.4.OEM'!A:A,'B0.SUM (tuần 0)'!$A968)</f>
        <v>0</v>
      </c>
      <c r="AM968" s="60"/>
      <c r="AN968" s="60"/>
      <c r="AO968" s="61"/>
      <c r="AP968" s="1">
        <f>SUMIFS('B1.SUM (tuần 4)'!$I:$I,'B1.SUM (tuần 4)'!$A:$A,'B0.SUM (tuần 0)'!$A968)</f>
        <v>0</v>
      </c>
      <c r="AQ968" s="62">
        <f t="shared" si="80"/>
        <v>0</v>
      </c>
    </row>
    <row r="969" spans="1:43" ht="13.5" customHeight="1">
      <c r="A969" s="68">
        <v>2010070010</v>
      </c>
      <c r="B969" s="52" t="s">
        <v>1497</v>
      </c>
      <c r="C969" s="52"/>
      <c r="D969" s="52" t="s">
        <v>1197</v>
      </c>
      <c r="E969" s="52"/>
      <c r="F969" s="52" t="s">
        <v>32</v>
      </c>
      <c r="G969" s="52"/>
      <c r="H969" s="52"/>
      <c r="I969" s="56">
        <f t="shared" si="76"/>
        <v>200</v>
      </c>
      <c r="J969" s="55"/>
      <c r="K969" s="55">
        <f>SUMIFS('B0.3.XK'!J:J,'B0.3.XK'!A:A,'B0.SUM (tuần 0)'!$A969)</f>
        <v>0</v>
      </c>
      <c r="L969" s="55"/>
      <c r="M969" s="55">
        <f>SUMIFS('B0.5.GT2'!K:K,'B0.5.GT2'!A:A,'B0.SUM (tuần 0)'!$A969)</f>
        <v>0</v>
      </c>
      <c r="N969" s="55">
        <f>SUMIFS('B0.4.OEM'!J:J,'B0.4.OEM'!A:A,'B0.SUM (tuần 0)'!$A969)</f>
        <v>0</v>
      </c>
      <c r="O969" s="55"/>
      <c r="P969" s="55">
        <f>SUMIFS('B0.8.Online'!J:J,'B0.8.Online'!A:A,'B0.SUM (tuần 0)'!$A969)</f>
        <v>200</v>
      </c>
      <c r="Q969" s="57">
        <f t="shared" si="77"/>
        <v>150</v>
      </c>
      <c r="R969" s="55"/>
      <c r="S969" s="55">
        <f>SUMIFS('B0.3.XK'!K:K,'B0.3.XK'!A:A,'B0.SUM (tuần 0)'!$A969)</f>
        <v>0</v>
      </c>
      <c r="T969" s="55"/>
      <c r="U969" s="55">
        <f>SUMIFS('B0.5.GT2'!K:K,'B0.5.GT2'!A:A,'B0.SUM (tuần 0)'!$A969)</f>
        <v>0</v>
      </c>
      <c r="V969" s="55">
        <f>SUMIFS('B0.4.OEM'!K:K,'B0.4.OEM'!A:A,'B0.SUM (tuần 0)'!$A969)</f>
        <v>0</v>
      </c>
      <c r="W969" s="55"/>
      <c r="X969" s="55">
        <f>SUMIFS('B0.8.Online'!K:K,'B0.8.Online'!A:A,'B0.SUM (tuần 0)'!$A969)</f>
        <v>150</v>
      </c>
      <c r="Y969" s="58">
        <f t="shared" si="78"/>
        <v>200</v>
      </c>
      <c r="Z969" s="55"/>
      <c r="AA969" s="55">
        <f>SUMIFS('B0.3.XK'!L:L,'B0.3.XK'!A:A,'B0.SUM (tuần 0)'!$A969)</f>
        <v>0</v>
      </c>
      <c r="AB969" s="55"/>
      <c r="AC969" s="55">
        <f>SUMIFS('B0.5.GT2'!L:L,'B0.5.GT2'!A:A,'B0.SUM (tuần 0)'!$A969)</f>
        <v>0</v>
      </c>
      <c r="AD969" s="55">
        <f>SUMIFS('B0.4.OEM'!L:L,'B0.4.OEM'!A:A,'B0.SUM (tuần 0)'!$A969)</f>
        <v>0</v>
      </c>
      <c r="AE969" s="55"/>
      <c r="AF969" s="55">
        <f>SUMIFS('B0.8.Online'!L:L,'B0.8.Online'!A:A,'B0.SUM (tuần 0)'!$A969)</f>
        <v>200</v>
      </c>
      <c r="AG969" s="59">
        <f t="shared" si="79"/>
        <v>0</v>
      </c>
      <c r="AH969" s="60"/>
      <c r="AI969" s="60">
        <f>SUMIFS('B0.3.XK'!M:M,'B0.3.XK'!A:A,'B0.SUM (tuần 0)'!$A969)</f>
        <v>0</v>
      </c>
      <c r="AJ969" s="60"/>
      <c r="AK969" s="60">
        <f>SUMIFS('B0.5.GT2'!M:M,'B0.5.GT2'!A:A,'B0.SUM (tuần 0)'!$A969)</f>
        <v>0</v>
      </c>
      <c r="AL969" s="55">
        <f>SUMIFS('B0.4.OEM'!M:M,'B0.4.OEM'!A:A,'B0.SUM (tuần 0)'!$A969)</f>
        <v>0</v>
      </c>
      <c r="AM969" s="60"/>
      <c r="AN969" s="60"/>
      <c r="AO969" s="61"/>
      <c r="AP969" s="1">
        <f>SUMIFS('B1.SUM (tuần 4)'!$I:$I,'B1.SUM (tuần 4)'!$A:$A,'B0.SUM (tuần 0)'!$A969)</f>
        <v>0</v>
      </c>
      <c r="AQ969" s="62">
        <f t="shared" si="80"/>
        <v>200</v>
      </c>
    </row>
    <row r="970" spans="1:43" ht="13.5" customHeight="1">
      <c r="A970" s="68">
        <v>2011020030</v>
      </c>
      <c r="B970" s="52" t="s">
        <v>1498</v>
      </c>
      <c r="C970" s="52"/>
      <c r="D970" s="52" t="s">
        <v>1197</v>
      </c>
      <c r="E970" s="52"/>
      <c r="F970" s="52" t="s">
        <v>32</v>
      </c>
      <c r="G970" s="52"/>
      <c r="H970" s="52"/>
      <c r="I970" s="56">
        <f t="shared" si="76"/>
        <v>31</v>
      </c>
      <c r="J970" s="55"/>
      <c r="K970" s="55">
        <f>SUMIFS('B0.3.XK'!J:J,'B0.3.XK'!A:A,'B0.SUM (tuần 0)'!$A970)</f>
        <v>0</v>
      </c>
      <c r="L970" s="55"/>
      <c r="M970" s="55">
        <f>SUMIFS('B0.5.GT2'!K:K,'B0.5.GT2'!A:A,'B0.SUM (tuần 0)'!$A970)</f>
        <v>0</v>
      </c>
      <c r="N970" s="55">
        <f>SUMIFS('B0.4.OEM'!J:J,'B0.4.OEM'!A:A,'B0.SUM (tuần 0)'!$A970)</f>
        <v>0</v>
      </c>
      <c r="O970" s="55"/>
      <c r="P970" s="55">
        <f>SUMIFS('B0.8.Online'!J:J,'B0.8.Online'!A:A,'B0.SUM (tuần 0)'!$A970)</f>
        <v>31</v>
      </c>
      <c r="Q970" s="57">
        <f t="shared" si="77"/>
        <v>50</v>
      </c>
      <c r="R970" s="55"/>
      <c r="S970" s="55">
        <f>SUMIFS('B0.3.XK'!K:K,'B0.3.XK'!A:A,'B0.SUM (tuần 0)'!$A970)</f>
        <v>0</v>
      </c>
      <c r="T970" s="55"/>
      <c r="U970" s="55">
        <f>SUMIFS('B0.5.GT2'!K:K,'B0.5.GT2'!A:A,'B0.SUM (tuần 0)'!$A970)</f>
        <v>0</v>
      </c>
      <c r="V970" s="55">
        <f>SUMIFS('B0.4.OEM'!K:K,'B0.4.OEM'!A:A,'B0.SUM (tuần 0)'!$A970)</f>
        <v>0</v>
      </c>
      <c r="W970" s="55"/>
      <c r="X970" s="55">
        <f>SUMIFS('B0.8.Online'!K:K,'B0.8.Online'!A:A,'B0.SUM (tuần 0)'!$A970)</f>
        <v>50</v>
      </c>
      <c r="Y970" s="58">
        <f t="shared" si="78"/>
        <v>50</v>
      </c>
      <c r="Z970" s="55"/>
      <c r="AA970" s="55">
        <f>SUMIFS('B0.3.XK'!L:L,'B0.3.XK'!A:A,'B0.SUM (tuần 0)'!$A970)</f>
        <v>0</v>
      </c>
      <c r="AB970" s="55"/>
      <c r="AC970" s="55">
        <f>SUMIFS('B0.5.GT2'!L:L,'B0.5.GT2'!A:A,'B0.SUM (tuần 0)'!$A970)</f>
        <v>0</v>
      </c>
      <c r="AD970" s="55">
        <f>SUMIFS('B0.4.OEM'!L:L,'B0.4.OEM'!A:A,'B0.SUM (tuần 0)'!$A970)</f>
        <v>0</v>
      </c>
      <c r="AE970" s="55"/>
      <c r="AF970" s="55">
        <f>SUMIFS('B0.8.Online'!L:L,'B0.8.Online'!A:A,'B0.SUM (tuần 0)'!$A970)</f>
        <v>50</v>
      </c>
      <c r="AG970" s="59">
        <f t="shared" si="79"/>
        <v>0</v>
      </c>
      <c r="AH970" s="60"/>
      <c r="AI970" s="60">
        <f>SUMIFS('B0.3.XK'!M:M,'B0.3.XK'!A:A,'B0.SUM (tuần 0)'!$A970)</f>
        <v>0</v>
      </c>
      <c r="AJ970" s="60"/>
      <c r="AK970" s="60">
        <f>SUMIFS('B0.5.GT2'!M:M,'B0.5.GT2'!A:A,'B0.SUM (tuần 0)'!$A970)</f>
        <v>0</v>
      </c>
      <c r="AL970" s="55">
        <f>SUMIFS('B0.4.OEM'!M:M,'B0.4.OEM'!A:A,'B0.SUM (tuần 0)'!$A970)</f>
        <v>0</v>
      </c>
      <c r="AM970" s="60"/>
      <c r="AN970" s="60"/>
      <c r="AO970" s="61"/>
      <c r="AP970" s="1">
        <f>SUMIFS('B1.SUM (tuần 4)'!$I:$I,'B1.SUM (tuần 4)'!$A:$A,'B0.SUM (tuần 0)'!$A970)</f>
        <v>0</v>
      </c>
      <c r="AQ970" s="62">
        <f t="shared" si="80"/>
        <v>31</v>
      </c>
    </row>
    <row r="971" spans="1:43" ht="13.5" customHeight="1">
      <c r="A971" s="68">
        <v>2011020186</v>
      </c>
      <c r="B971" s="52" t="s">
        <v>859</v>
      </c>
      <c r="C971" s="52"/>
      <c r="D971" s="52" t="s">
        <v>1197</v>
      </c>
      <c r="E971" s="52"/>
      <c r="F971" s="52" t="s">
        <v>32</v>
      </c>
      <c r="G971" s="52"/>
      <c r="H971" s="52"/>
      <c r="I971" s="56">
        <f t="shared" ref="I971:I1034" si="81">SUM(J971:P971)</f>
        <v>0</v>
      </c>
      <c r="J971" s="55"/>
      <c r="K971" s="55">
        <f>SUMIFS('B0.3.XK'!J:J,'B0.3.XK'!A:A,'B0.SUM (tuần 0)'!$A971)</f>
        <v>0</v>
      </c>
      <c r="L971" s="55"/>
      <c r="M971" s="55">
        <f>SUMIFS('B0.5.GT2'!K:K,'B0.5.GT2'!A:A,'B0.SUM (tuần 0)'!$A971)</f>
        <v>0</v>
      </c>
      <c r="N971" s="55">
        <f>SUMIFS('B0.4.OEM'!J:J,'B0.4.OEM'!A:A,'B0.SUM (tuần 0)'!$A971)</f>
        <v>0</v>
      </c>
      <c r="O971" s="55"/>
      <c r="P971" s="55">
        <f>SUMIFS('B0.8.Online'!J:J,'B0.8.Online'!A:A,'B0.SUM (tuần 0)'!$A971)</f>
        <v>0</v>
      </c>
      <c r="Q971" s="57">
        <f t="shared" ref="Q971:Q1034" si="82">SUM(R971:X971)</f>
        <v>200</v>
      </c>
      <c r="R971" s="55"/>
      <c r="S971" s="55">
        <f>SUMIFS('B0.3.XK'!K:K,'B0.3.XK'!A:A,'B0.SUM (tuần 0)'!$A971)</f>
        <v>200</v>
      </c>
      <c r="T971" s="55"/>
      <c r="U971" s="55">
        <f>SUMIFS('B0.5.GT2'!K:K,'B0.5.GT2'!A:A,'B0.SUM (tuần 0)'!$A971)</f>
        <v>0</v>
      </c>
      <c r="V971" s="55">
        <f>SUMIFS('B0.4.OEM'!K:K,'B0.4.OEM'!A:A,'B0.SUM (tuần 0)'!$A971)</f>
        <v>0</v>
      </c>
      <c r="W971" s="55"/>
      <c r="X971" s="55">
        <f>SUMIFS('B0.8.Online'!K:K,'B0.8.Online'!A:A,'B0.SUM (tuần 0)'!$A971)</f>
        <v>0</v>
      </c>
      <c r="Y971" s="58">
        <f t="shared" ref="Y971:Y1034" si="83">SUM(Z971:AF971)</f>
        <v>0</v>
      </c>
      <c r="Z971" s="55"/>
      <c r="AA971" s="55">
        <f>SUMIFS('B0.3.XK'!L:L,'B0.3.XK'!A:A,'B0.SUM (tuần 0)'!$A971)</f>
        <v>0</v>
      </c>
      <c r="AB971" s="55"/>
      <c r="AC971" s="55">
        <f>SUMIFS('B0.5.GT2'!L:L,'B0.5.GT2'!A:A,'B0.SUM (tuần 0)'!$A971)</f>
        <v>0</v>
      </c>
      <c r="AD971" s="55">
        <f>SUMIFS('B0.4.OEM'!L:L,'B0.4.OEM'!A:A,'B0.SUM (tuần 0)'!$A971)</f>
        <v>0</v>
      </c>
      <c r="AE971" s="55"/>
      <c r="AF971" s="55">
        <f>SUMIFS('B0.8.Online'!L:L,'B0.8.Online'!A:A,'B0.SUM (tuần 0)'!$A971)</f>
        <v>0</v>
      </c>
      <c r="AG971" s="59">
        <f t="shared" ref="AG971:AG1034" si="84">SUM(AH971:AN971)</f>
        <v>0</v>
      </c>
      <c r="AH971" s="60"/>
      <c r="AI971" s="60">
        <f>SUMIFS('B0.3.XK'!M:M,'B0.3.XK'!A:A,'B0.SUM (tuần 0)'!$A971)</f>
        <v>0</v>
      </c>
      <c r="AJ971" s="60"/>
      <c r="AK971" s="60">
        <f>SUMIFS('B0.5.GT2'!M:M,'B0.5.GT2'!A:A,'B0.SUM (tuần 0)'!$A971)</f>
        <v>0</v>
      </c>
      <c r="AL971" s="55">
        <f>SUMIFS('B0.4.OEM'!M:M,'B0.4.OEM'!A:A,'B0.SUM (tuần 0)'!$A971)</f>
        <v>0</v>
      </c>
      <c r="AM971" s="60"/>
      <c r="AN971" s="60"/>
      <c r="AO971" s="61"/>
      <c r="AP971" s="1">
        <f>SUMIFS('B1.SUM (tuần 4)'!$I:$I,'B1.SUM (tuần 4)'!$A:$A,'B0.SUM (tuần 0)'!$A971)</f>
        <v>0</v>
      </c>
      <c r="AQ971" s="62">
        <f t="shared" ref="AQ971:AQ1034" si="85">I971-AP971</f>
        <v>0</v>
      </c>
    </row>
    <row r="972" spans="1:43" ht="13.5" customHeight="1">
      <c r="A972" s="68">
        <v>2011020297</v>
      </c>
      <c r="B972" s="52" t="s">
        <v>1499</v>
      </c>
      <c r="C972" s="52"/>
      <c r="D972" s="52" t="s">
        <v>1197</v>
      </c>
      <c r="E972" s="52"/>
      <c r="F972" s="52" t="s">
        <v>32</v>
      </c>
      <c r="G972" s="52"/>
      <c r="H972" s="52"/>
      <c r="I972" s="56">
        <f t="shared" si="81"/>
        <v>0</v>
      </c>
      <c r="J972" s="55"/>
      <c r="K972" s="55">
        <f>SUMIFS('B0.3.XK'!J:J,'B0.3.XK'!A:A,'B0.SUM (tuần 0)'!$A972)</f>
        <v>0</v>
      </c>
      <c r="L972" s="55"/>
      <c r="M972" s="55">
        <f>SUMIFS('B0.5.GT2'!K:K,'B0.5.GT2'!A:A,'B0.SUM (tuần 0)'!$A972)</f>
        <v>0</v>
      </c>
      <c r="N972" s="55">
        <f>SUMIFS('B0.4.OEM'!J:J,'B0.4.OEM'!A:A,'B0.SUM (tuần 0)'!$A972)</f>
        <v>0</v>
      </c>
      <c r="O972" s="55"/>
      <c r="P972" s="55">
        <f>SUMIFS('B0.8.Online'!J:J,'B0.8.Online'!A:A,'B0.SUM (tuần 0)'!$A972)</f>
        <v>0</v>
      </c>
      <c r="Q972" s="57">
        <f t="shared" si="82"/>
        <v>0</v>
      </c>
      <c r="R972" s="55"/>
      <c r="S972" s="55">
        <f>SUMIFS('B0.3.XK'!K:K,'B0.3.XK'!A:A,'B0.SUM (tuần 0)'!$A972)</f>
        <v>0</v>
      </c>
      <c r="T972" s="55"/>
      <c r="U972" s="55">
        <f>SUMIFS('B0.5.GT2'!K:K,'B0.5.GT2'!A:A,'B0.SUM (tuần 0)'!$A972)</f>
        <v>0</v>
      </c>
      <c r="V972" s="55">
        <f>SUMIFS('B0.4.OEM'!K:K,'B0.4.OEM'!A:A,'B0.SUM (tuần 0)'!$A972)</f>
        <v>0</v>
      </c>
      <c r="W972" s="55"/>
      <c r="X972" s="55">
        <f>SUMIFS('B0.8.Online'!K:K,'B0.8.Online'!A:A,'B0.SUM (tuần 0)'!$A972)</f>
        <v>0</v>
      </c>
      <c r="Y972" s="58">
        <f t="shared" si="83"/>
        <v>0</v>
      </c>
      <c r="Z972" s="55"/>
      <c r="AA972" s="55">
        <f>SUMIFS('B0.3.XK'!L:L,'B0.3.XK'!A:A,'B0.SUM (tuần 0)'!$A972)</f>
        <v>0</v>
      </c>
      <c r="AB972" s="55"/>
      <c r="AC972" s="55">
        <f>SUMIFS('B0.5.GT2'!L:L,'B0.5.GT2'!A:A,'B0.SUM (tuần 0)'!$A972)</f>
        <v>0</v>
      </c>
      <c r="AD972" s="55">
        <f>SUMIFS('B0.4.OEM'!L:L,'B0.4.OEM'!A:A,'B0.SUM (tuần 0)'!$A972)</f>
        <v>0</v>
      </c>
      <c r="AE972" s="55"/>
      <c r="AF972" s="55">
        <f>SUMIFS('B0.8.Online'!L:L,'B0.8.Online'!A:A,'B0.SUM (tuần 0)'!$A972)</f>
        <v>0</v>
      </c>
      <c r="AG972" s="59">
        <f t="shared" si="84"/>
        <v>0</v>
      </c>
      <c r="AH972" s="60"/>
      <c r="AI972" s="60">
        <f>SUMIFS('B0.3.XK'!M:M,'B0.3.XK'!A:A,'B0.SUM (tuần 0)'!$A972)</f>
        <v>0</v>
      </c>
      <c r="AJ972" s="60"/>
      <c r="AK972" s="60">
        <f>SUMIFS('B0.5.GT2'!M:M,'B0.5.GT2'!A:A,'B0.SUM (tuần 0)'!$A972)</f>
        <v>0</v>
      </c>
      <c r="AL972" s="55">
        <f>SUMIFS('B0.4.OEM'!M:M,'B0.4.OEM'!A:A,'B0.SUM (tuần 0)'!$A972)</f>
        <v>0</v>
      </c>
      <c r="AM972" s="60"/>
      <c r="AN972" s="60"/>
      <c r="AO972" s="61"/>
      <c r="AP972" s="1">
        <f>SUMIFS('B1.SUM (tuần 4)'!$I:$I,'B1.SUM (tuần 4)'!$A:$A,'B0.SUM (tuần 0)'!$A972)</f>
        <v>0</v>
      </c>
      <c r="AQ972" s="62">
        <f t="shared" si="85"/>
        <v>0</v>
      </c>
    </row>
    <row r="973" spans="1:43" ht="13.5" customHeight="1">
      <c r="A973" s="68">
        <v>2011020473</v>
      </c>
      <c r="B973" s="52" t="s">
        <v>1500</v>
      </c>
      <c r="C973" s="52"/>
      <c r="D973" s="52" t="s">
        <v>1197</v>
      </c>
      <c r="E973" s="52"/>
      <c r="F973" s="52" t="s">
        <v>32</v>
      </c>
      <c r="G973" s="52"/>
      <c r="H973" s="52"/>
      <c r="I973" s="56">
        <f t="shared" si="81"/>
        <v>0</v>
      </c>
      <c r="J973" s="55"/>
      <c r="K973" s="55">
        <f>SUMIFS('B0.3.XK'!J:J,'B0.3.XK'!A:A,'B0.SUM (tuần 0)'!$A973)</f>
        <v>0</v>
      </c>
      <c r="L973" s="55"/>
      <c r="M973" s="55">
        <f>SUMIFS('B0.5.GT2'!K:K,'B0.5.GT2'!A:A,'B0.SUM (tuần 0)'!$A973)</f>
        <v>0</v>
      </c>
      <c r="N973" s="55">
        <f>SUMIFS('B0.4.OEM'!J:J,'B0.4.OEM'!A:A,'B0.SUM (tuần 0)'!$A973)</f>
        <v>0</v>
      </c>
      <c r="O973" s="55"/>
      <c r="P973" s="55">
        <f>SUMIFS('B0.8.Online'!J:J,'B0.8.Online'!A:A,'B0.SUM (tuần 0)'!$A973)</f>
        <v>0</v>
      </c>
      <c r="Q973" s="57">
        <f t="shared" si="82"/>
        <v>0</v>
      </c>
      <c r="R973" s="55"/>
      <c r="S973" s="55">
        <f>SUMIFS('B0.3.XK'!K:K,'B0.3.XK'!A:A,'B0.SUM (tuần 0)'!$A973)</f>
        <v>0</v>
      </c>
      <c r="T973" s="55"/>
      <c r="U973" s="55">
        <f>SUMIFS('B0.5.GT2'!K:K,'B0.5.GT2'!A:A,'B0.SUM (tuần 0)'!$A973)</f>
        <v>0</v>
      </c>
      <c r="V973" s="55">
        <f>SUMIFS('B0.4.OEM'!K:K,'B0.4.OEM'!A:A,'B0.SUM (tuần 0)'!$A973)</f>
        <v>0</v>
      </c>
      <c r="W973" s="55"/>
      <c r="X973" s="55">
        <f>SUMIFS('B0.8.Online'!K:K,'B0.8.Online'!A:A,'B0.SUM (tuần 0)'!$A973)</f>
        <v>0</v>
      </c>
      <c r="Y973" s="58">
        <f t="shared" si="83"/>
        <v>0</v>
      </c>
      <c r="Z973" s="55"/>
      <c r="AA973" s="55">
        <f>SUMIFS('B0.3.XK'!L:L,'B0.3.XK'!A:A,'B0.SUM (tuần 0)'!$A973)</f>
        <v>0</v>
      </c>
      <c r="AB973" s="55"/>
      <c r="AC973" s="55">
        <f>SUMIFS('B0.5.GT2'!L:L,'B0.5.GT2'!A:A,'B0.SUM (tuần 0)'!$A973)</f>
        <v>0</v>
      </c>
      <c r="AD973" s="55">
        <f>SUMIFS('B0.4.OEM'!L:L,'B0.4.OEM'!A:A,'B0.SUM (tuần 0)'!$A973)</f>
        <v>0</v>
      </c>
      <c r="AE973" s="55"/>
      <c r="AF973" s="55">
        <f>SUMIFS('B0.8.Online'!L:L,'B0.8.Online'!A:A,'B0.SUM (tuần 0)'!$A973)</f>
        <v>0</v>
      </c>
      <c r="AG973" s="59">
        <f t="shared" si="84"/>
        <v>0</v>
      </c>
      <c r="AH973" s="60"/>
      <c r="AI973" s="60">
        <f>SUMIFS('B0.3.XK'!M:M,'B0.3.XK'!A:A,'B0.SUM (tuần 0)'!$A973)</f>
        <v>0</v>
      </c>
      <c r="AJ973" s="60"/>
      <c r="AK973" s="60">
        <f>SUMIFS('B0.5.GT2'!M:M,'B0.5.GT2'!A:A,'B0.SUM (tuần 0)'!$A973)</f>
        <v>0</v>
      </c>
      <c r="AL973" s="55">
        <f>SUMIFS('B0.4.OEM'!M:M,'B0.4.OEM'!A:A,'B0.SUM (tuần 0)'!$A973)</f>
        <v>0</v>
      </c>
      <c r="AM973" s="60"/>
      <c r="AN973" s="60"/>
      <c r="AO973" s="61"/>
      <c r="AP973" s="1">
        <f>SUMIFS('B1.SUM (tuần 4)'!$I:$I,'B1.SUM (tuần 4)'!$A:$A,'B0.SUM (tuần 0)'!$A973)</f>
        <v>0</v>
      </c>
      <c r="AQ973" s="62">
        <f t="shared" si="85"/>
        <v>0</v>
      </c>
    </row>
    <row r="974" spans="1:43" ht="13.5" customHeight="1">
      <c r="A974" s="68">
        <v>2011090014</v>
      </c>
      <c r="B974" s="52" t="s">
        <v>1501</v>
      </c>
      <c r="C974" s="52"/>
      <c r="D974" s="52" t="s">
        <v>1197</v>
      </c>
      <c r="E974" s="52"/>
      <c r="F974" s="52" t="s">
        <v>32</v>
      </c>
      <c r="G974" s="52"/>
      <c r="H974" s="52"/>
      <c r="I974" s="56">
        <f t="shared" si="81"/>
        <v>0</v>
      </c>
      <c r="J974" s="55"/>
      <c r="K974" s="55">
        <f>SUMIFS('B0.3.XK'!J:J,'B0.3.XK'!A:A,'B0.SUM (tuần 0)'!$A974)</f>
        <v>0</v>
      </c>
      <c r="L974" s="55"/>
      <c r="M974" s="55">
        <f>SUMIFS('B0.5.GT2'!K:K,'B0.5.GT2'!A:A,'B0.SUM (tuần 0)'!$A974)</f>
        <v>0</v>
      </c>
      <c r="N974" s="55">
        <f>SUMIFS('B0.4.OEM'!J:J,'B0.4.OEM'!A:A,'B0.SUM (tuần 0)'!$A974)</f>
        <v>0</v>
      </c>
      <c r="O974" s="55"/>
      <c r="P974" s="55">
        <f>SUMIFS('B0.8.Online'!J:J,'B0.8.Online'!A:A,'B0.SUM (tuần 0)'!$A974)</f>
        <v>0</v>
      </c>
      <c r="Q974" s="57">
        <f t="shared" si="82"/>
        <v>0</v>
      </c>
      <c r="R974" s="55"/>
      <c r="S974" s="55">
        <f>SUMIFS('B0.3.XK'!K:K,'B0.3.XK'!A:A,'B0.SUM (tuần 0)'!$A974)</f>
        <v>0</v>
      </c>
      <c r="T974" s="55"/>
      <c r="U974" s="55">
        <f>SUMIFS('B0.5.GT2'!K:K,'B0.5.GT2'!A:A,'B0.SUM (tuần 0)'!$A974)</f>
        <v>0</v>
      </c>
      <c r="V974" s="55">
        <f>SUMIFS('B0.4.OEM'!K:K,'B0.4.OEM'!A:A,'B0.SUM (tuần 0)'!$A974)</f>
        <v>0</v>
      </c>
      <c r="W974" s="55"/>
      <c r="X974" s="55">
        <f>SUMIFS('B0.8.Online'!K:K,'B0.8.Online'!A:A,'B0.SUM (tuần 0)'!$A974)</f>
        <v>0</v>
      </c>
      <c r="Y974" s="58">
        <f t="shared" si="83"/>
        <v>0</v>
      </c>
      <c r="Z974" s="55"/>
      <c r="AA974" s="55">
        <f>SUMIFS('B0.3.XK'!L:L,'B0.3.XK'!A:A,'B0.SUM (tuần 0)'!$A974)</f>
        <v>0</v>
      </c>
      <c r="AB974" s="55"/>
      <c r="AC974" s="55">
        <f>SUMIFS('B0.5.GT2'!L:L,'B0.5.GT2'!A:A,'B0.SUM (tuần 0)'!$A974)</f>
        <v>0</v>
      </c>
      <c r="AD974" s="55">
        <f>SUMIFS('B0.4.OEM'!L:L,'B0.4.OEM'!A:A,'B0.SUM (tuần 0)'!$A974)</f>
        <v>0</v>
      </c>
      <c r="AE974" s="55"/>
      <c r="AF974" s="55">
        <f>SUMIFS('B0.8.Online'!L:L,'B0.8.Online'!A:A,'B0.SUM (tuần 0)'!$A974)</f>
        <v>0</v>
      </c>
      <c r="AG974" s="59">
        <f t="shared" si="84"/>
        <v>0</v>
      </c>
      <c r="AH974" s="60"/>
      <c r="AI974" s="60">
        <f>SUMIFS('B0.3.XK'!M:M,'B0.3.XK'!A:A,'B0.SUM (tuần 0)'!$A974)</f>
        <v>0</v>
      </c>
      <c r="AJ974" s="60"/>
      <c r="AK974" s="60">
        <f>SUMIFS('B0.5.GT2'!M:M,'B0.5.GT2'!A:A,'B0.SUM (tuần 0)'!$A974)</f>
        <v>0</v>
      </c>
      <c r="AL974" s="55">
        <f>SUMIFS('B0.4.OEM'!M:M,'B0.4.OEM'!A:A,'B0.SUM (tuần 0)'!$A974)</f>
        <v>0</v>
      </c>
      <c r="AM974" s="60"/>
      <c r="AN974" s="60"/>
      <c r="AO974" s="61"/>
      <c r="AP974" s="1">
        <f>SUMIFS('B1.SUM (tuần 4)'!$I:$I,'B1.SUM (tuần 4)'!$A:$A,'B0.SUM (tuần 0)'!$A974)</f>
        <v>0</v>
      </c>
      <c r="AQ974" s="62">
        <f t="shared" si="85"/>
        <v>0</v>
      </c>
    </row>
    <row r="975" spans="1:43" ht="13.5" customHeight="1">
      <c r="A975" s="68">
        <v>2012010014</v>
      </c>
      <c r="B975" s="52" t="s">
        <v>1502</v>
      </c>
      <c r="C975" s="52"/>
      <c r="D975" s="52" t="s">
        <v>1197</v>
      </c>
      <c r="E975" s="52"/>
      <c r="F975" s="52" t="s">
        <v>32</v>
      </c>
      <c r="G975" s="52"/>
      <c r="H975" s="52"/>
      <c r="I975" s="56">
        <f t="shared" si="81"/>
        <v>141</v>
      </c>
      <c r="J975" s="55"/>
      <c r="K975" s="55">
        <f>SUMIFS('B0.3.XK'!J:J,'B0.3.XK'!A:A,'B0.SUM (tuần 0)'!$A975)</f>
        <v>101</v>
      </c>
      <c r="L975" s="55"/>
      <c r="M975" s="55">
        <f>SUMIFS('B0.5.GT2'!K:K,'B0.5.GT2'!A:A,'B0.SUM (tuần 0)'!$A975)</f>
        <v>0</v>
      </c>
      <c r="N975" s="55">
        <f>SUMIFS('B0.4.OEM'!J:J,'B0.4.OEM'!A:A,'B0.SUM (tuần 0)'!$A975)</f>
        <v>0</v>
      </c>
      <c r="O975" s="55"/>
      <c r="P975" s="55">
        <f>SUMIFS('B0.8.Online'!J:J,'B0.8.Online'!A:A,'B0.SUM (tuần 0)'!$A975)</f>
        <v>40</v>
      </c>
      <c r="Q975" s="57">
        <f t="shared" si="82"/>
        <v>20</v>
      </c>
      <c r="R975" s="55"/>
      <c r="S975" s="55">
        <f>SUMIFS('B0.3.XK'!K:K,'B0.3.XK'!A:A,'B0.SUM (tuần 0)'!$A975)</f>
        <v>0</v>
      </c>
      <c r="T975" s="55"/>
      <c r="U975" s="55">
        <f>SUMIFS('B0.5.GT2'!K:K,'B0.5.GT2'!A:A,'B0.SUM (tuần 0)'!$A975)</f>
        <v>0</v>
      </c>
      <c r="V975" s="55">
        <f>SUMIFS('B0.4.OEM'!K:K,'B0.4.OEM'!A:A,'B0.SUM (tuần 0)'!$A975)</f>
        <v>0</v>
      </c>
      <c r="W975" s="55"/>
      <c r="X975" s="55">
        <f>SUMIFS('B0.8.Online'!K:K,'B0.8.Online'!A:A,'B0.SUM (tuần 0)'!$A975)</f>
        <v>20</v>
      </c>
      <c r="Y975" s="58">
        <f t="shared" si="83"/>
        <v>30</v>
      </c>
      <c r="Z975" s="55"/>
      <c r="AA975" s="55">
        <f>SUMIFS('B0.3.XK'!L:L,'B0.3.XK'!A:A,'B0.SUM (tuần 0)'!$A975)</f>
        <v>0</v>
      </c>
      <c r="AB975" s="55"/>
      <c r="AC975" s="55">
        <f>SUMIFS('B0.5.GT2'!L:L,'B0.5.GT2'!A:A,'B0.SUM (tuần 0)'!$A975)</f>
        <v>0</v>
      </c>
      <c r="AD975" s="55">
        <f>SUMIFS('B0.4.OEM'!L:L,'B0.4.OEM'!A:A,'B0.SUM (tuần 0)'!$A975)</f>
        <v>0</v>
      </c>
      <c r="AE975" s="55"/>
      <c r="AF975" s="55">
        <f>SUMIFS('B0.8.Online'!L:L,'B0.8.Online'!A:A,'B0.SUM (tuần 0)'!$A975)</f>
        <v>30</v>
      </c>
      <c r="AG975" s="59">
        <f t="shared" si="84"/>
        <v>0</v>
      </c>
      <c r="AH975" s="60"/>
      <c r="AI975" s="60">
        <f>SUMIFS('B0.3.XK'!M:M,'B0.3.XK'!A:A,'B0.SUM (tuần 0)'!$A975)</f>
        <v>0</v>
      </c>
      <c r="AJ975" s="60"/>
      <c r="AK975" s="60">
        <f>SUMIFS('B0.5.GT2'!M:M,'B0.5.GT2'!A:A,'B0.SUM (tuần 0)'!$A975)</f>
        <v>0</v>
      </c>
      <c r="AL975" s="55">
        <f>SUMIFS('B0.4.OEM'!M:M,'B0.4.OEM'!A:A,'B0.SUM (tuần 0)'!$A975)</f>
        <v>0</v>
      </c>
      <c r="AM975" s="60"/>
      <c r="AN975" s="60"/>
      <c r="AO975" s="61"/>
      <c r="AP975" s="1">
        <f>SUMIFS('B1.SUM (tuần 4)'!$I:$I,'B1.SUM (tuần 4)'!$A:$A,'B0.SUM (tuần 0)'!$A975)</f>
        <v>0</v>
      </c>
      <c r="AQ975" s="62">
        <f t="shared" si="85"/>
        <v>141</v>
      </c>
    </row>
    <row r="976" spans="1:43" ht="13.5" customHeight="1">
      <c r="A976" s="68">
        <v>2012010025</v>
      </c>
      <c r="B976" s="52" t="s">
        <v>1503</v>
      </c>
      <c r="C976" s="52"/>
      <c r="D976" s="52" t="s">
        <v>1197</v>
      </c>
      <c r="E976" s="52"/>
      <c r="F976" s="52" t="s">
        <v>32</v>
      </c>
      <c r="G976" s="52"/>
      <c r="H976" s="52"/>
      <c r="I976" s="56">
        <f t="shared" si="81"/>
        <v>11</v>
      </c>
      <c r="J976" s="55"/>
      <c r="K976" s="55">
        <f>SUMIFS('B0.3.XK'!J:J,'B0.3.XK'!A:A,'B0.SUM (tuần 0)'!$A976)</f>
        <v>0</v>
      </c>
      <c r="L976" s="55"/>
      <c r="M976" s="55">
        <f>SUMIFS('B0.5.GT2'!K:K,'B0.5.GT2'!A:A,'B0.SUM (tuần 0)'!$A976)</f>
        <v>0</v>
      </c>
      <c r="N976" s="55">
        <f>SUMIFS('B0.4.OEM'!J:J,'B0.4.OEM'!A:A,'B0.SUM (tuần 0)'!$A976)</f>
        <v>0</v>
      </c>
      <c r="O976" s="55"/>
      <c r="P976" s="55">
        <f>SUMIFS('B0.8.Online'!J:J,'B0.8.Online'!A:A,'B0.SUM (tuần 0)'!$A976)</f>
        <v>11</v>
      </c>
      <c r="Q976" s="57">
        <f t="shared" si="82"/>
        <v>10</v>
      </c>
      <c r="R976" s="55"/>
      <c r="S976" s="55">
        <f>SUMIFS('B0.3.XK'!K:K,'B0.3.XK'!A:A,'B0.SUM (tuần 0)'!$A976)</f>
        <v>0</v>
      </c>
      <c r="T976" s="55"/>
      <c r="U976" s="55">
        <f>SUMIFS('B0.5.GT2'!K:K,'B0.5.GT2'!A:A,'B0.SUM (tuần 0)'!$A976)</f>
        <v>0</v>
      </c>
      <c r="V976" s="55">
        <f>SUMIFS('B0.4.OEM'!K:K,'B0.4.OEM'!A:A,'B0.SUM (tuần 0)'!$A976)</f>
        <v>0</v>
      </c>
      <c r="W976" s="55"/>
      <c r="X976" s="55">
        <f>SUMIFS('B0.8.Online'!K:K,'B0.8.Online'!A:A,'B0.SUM (tuần 0)'!$A976)</f>
        <v>10</v>
      </c>
      <c r="Y976" s="58">
        <f t="shared" si="83"/>
        <v>10</v>
      </c>
      <c r="Z976" s="55"/>
      <c r="AA976" s="55">
        <f>SUMIFS('B0.3.XK'!L:L,'B0.3.XK'!A:A,'B0.SUM (tuần 0)'!$A976)</f>
        <v>0</v>
      </c>
      <c r="AB976" s="55"/>
      <c r="AC976" s="55">
        <f>SUMIFS('B0.5.GT2'!L:L,'B0.5.GT2'!A:A,'B0.SUM (tuần 0)'!$A976)</f>
        <v>0</v>
      </c>
      <c r="AD976" s="55">
        <f>SUMIFS('B0.4.OEM'!L:L,'B0.4.OEM'!A:A,'B0.SUM (tuần 0)'!$A976)</f>
        <v>0</v>
      </c>
      <c r="AE976" s="55"/>
      <c r="AF976" s="55">
        <f>SUMIFS('B0.8.Online'!L:L,'B0.8.Online'!A:A,'B0.SUM (tuần 0)'!$A976)</f>
        <v>10</v>
      </c>
      <c r="AG976" s="59">
        <f t="shared" si="84"/>
        <v>0</v>
      </c>
      <c r="AH976" s="60"/>
      <c r="AI976" s="60">
        <f>SUMIFS('B0.3.XK'!M:M,'B0.3.XK'!A:A,'B0.SUM (tuần 0)'!$A976)</f>
        <v>0</v>
      </c>
      <c r="AJ976" s="60"/>
      <c r="AK976" s="60">
        <f>SUMIFS('B0.5.GT2'!M:M,'B0.5.GT2'!A:A,'B0.SUM (tuần 0)'!$A976)</f>
        <v>0</v>
      </c>
      <c r="AL976" s="55">
        <f>SUMIFS('B0.4.OEM'!M:M,'B0.4.OEM'!A:A,'B0.SUM (tuần 0)'!$A976)</f>
        <v>0</v>
      </c>
      <c r="AM976" s="60"/>
      <c r="AN976" s="60"/>
      <c r="AO976" s="61"/>
      <c r="AP976" s="1">
        <f>SUMIFS('B1.SUM (tuần 4)'!$I:$I,'B1.SUM (tuần 4)'!$A:$A,'B0.SUM (tuần 0)'!$A976)</f>
        <v>0</v>
      </c>
      <c r="AQ976" s="62">
        <f t="shared" si="85"/>
        <v>11</v>
      </c>
    </row>
    <row r="977" spans="1:43" ht="13.5" customHeight="1">
      <c r="A977" s="68">
        <v>2012010027</v>
      </c>
      <c r="B977" s="52" t="s">
        <v>1504</v>
      </c>
      <c r="C977" s="52"/>
      <c r="D977" s="52" t="s">
        <v>1197</v>
      </c>
      <c r="E977" s="52"/>
      <c r="F977" s="52" t="s">
        <v>32</v>
      </c>
      <c r="G977" s="52"/>
      <c r="H977" s="52"/>
      <c r="I977" s="56">
        <f t="shared" si="81"/>
        <v>1530</v>
      </c>
      <c r="J977" s="55"/>
      <c r="K977" s="55">
        <f>SUMIFS('B0.3.XK'!J:J,'B0.3.XK'!A:A,'B0.SUM (tuần 0)'!$A977)</f>
        <v>1500</v>
      </c>
      <c r="L977" s="55"/>
      <c r="M977" s="55">
        <f>SUMIFS('B0.5.GT2'!K:K,'B0.5.GT2'!A:A,'B0.SUM (tuần 0)'!$A977)</f>
        <v>0</v>
      </c>
      <c r="N977" s="55">
        <f>SUMIFS('B0.4.OEM'!J:J,'B0.4.OEM'!A:A,'B0.SUM (tuần 0)'!$A977)</f>
        <v>0</v>
      </c>
      <c r="O977" s="55"/>
      <c r="P977" s="55">
        <f>SUMIFS('B0.8.Online'!J:J,'B0.8.Online'!A:A,'B0.SUM (tuần 0)'!$A977)</f>
        <v>30</v>
      </c>
      <c r="Q977" s="57">
        <f t="shared" si="82"/>
        <v>30</v>
      </c>
      <c r="R977" s="55"/>
      <c r="S977" s="55">
        <f>SUMIFS('B0.3.XK'!K:K,'B0.3.XK'!A:A,'B0.SUM (tuần 0)'!$A977)</f>
        <v>0</v>
      </c>
      <c r="T977" s="55"/>
      <c r="U977" s="55">
        <f>SUMIFS('B0.5.GT2'!K:K,'B0.5.GT2'!A:A,'B0.SUM (tuần 0)'!$A977)</f>
        <v>0</v>
      </c>
      <c r="V977" s="55">
        <f>SUMIFS('B0.4.OEM'!K:K,'B0.4.OEM'!A:A,'B0.SUM (tuần 0)'!$A977)</f>
        <v>0</v>
      </c>
      <c r="W977" s="55"/>
      <c r="X977" s="55">
        <f>SUMIFS('B0.8.Online'!K:K,'B0.8.Online'!A:A,'B0.SUM (tuần 0)'!$A977)</f>
        <v>30</v>
      </c>
      <c r="Y977" s="58">
        <f t="shared" si="83"/>
        <v>30</v>
      </c>
      <c r="Z977" s="55"/>
      <c r="AA977" s="55">
        <f>SUMIFS('B0.3.XK'!L:L,'B0.3.XK'!A:A,'B0.SUM (tuần 0)'!$A977)</f>
        <v>0</v>
      </c>
      <c r="AB977" s="55"/>
      <c r="AC977" s="55">
        <f>SUMIFS('B0.5.GT2'!L:L,'B0.5.GT2'!A:A,'B0.SUM (tuần 0)'!$A977)</f>
        <v>0</v>
      </c>
      <c r="AD977" s="55">
        <f>SUMIFS('B0.4.OEM'!L:L,'B0.4.OEM'!A:A,'B0.SUM (tuần 0)'!$A977)</f>
        <v>0</v>
      </c>
      <c r="AE977" s="55"/>
      <c r="AF977" s="55">
        <f>SUMIFS('B0.8.Online'!L:L,'B0.8.Online'!A:A,'B0.SUM (tuần 0)'!$A977)</f>
        <v>30</v>
      </c>
      <c r="AG977" s="59">
        <f t="shared" si="84"/>
        <v>0</v>
      </c>
      <c r="AH977" s="60"/>
      <c r="AI977" s="60">
        <f>SUMIFS('B0.3.XK'!M:M,'B0.3.XK'!A:A,'B0.SUM (tuần 0)'!$A977)</f>
        <v>0</v>
      </c>
      <c r="AJ977" s="60"/>
      <c r="AK977" s="60">
        <f>SUMIFS('B0.5.GT2'!M:M,'B0.5.GT2'!A:A,'B0.SUM (tuần 0)'!$A977)</f>
        <v>0</v>
      </c>
      <c r="AL977" s="55">
        <f>SUMIFS('B0.4.OEM'!M:M,'B0.4.OEM'!A:A,'B0.SUM (tuần 0)'!$A977)</f>
        <v>0</v>
      </c>
      <c r="AM977" s="60"/>
      <c r="AN977" s="60"/>
      <c r="AO977" s="61"/>
      <c r="AP977" s="1">
        <f>SUMIFS('B1.SUM (tuần 4)'!$I:$I,'B1.SUM (tuần 4)'!$A:$A,'B0.SUM (tuần 0)'!$A977)</f>
        <v>0</v>
      </c>
      <c r="AQ977" s="62">
        <f t="shared" si="85"/>
        <v>1530</v>
      </c>
    </row>
    <row r="978" spans="1:43" ht="13.5" customHeight="1">
      <c r="A978" s="68">
        <v>2012010079</v>
      </c>
      <c r="B978" s="52" t="s">
        <v>902</v>
      </c>
      <c r="C978" s="52"/>
      <c r="D978" s="52" t="s">
        <v>1197</v>
      </c>
      <c r="E978" s="52"/>
      <c r="F978" s="52" t="s">
        <v>32</v>
      </c>
      <c r="G978" s="52"/>
      <c r="H978" s="52"/>
      <c r="I978" s="56">
        <f t="shared" si="81"/>
        <v>175</v>
      </c>
      <c r="J978" s="55"/>
      <c r="K978" s="55">
        <f>SUMIFS('B0.3.XK'!J:J,'B0.3.XK'!A:A,'B0.SUM (tuần 0)'!$A978)</f>
        <v>25</v>
      </c>
      <c r="L978" s="55"/>
      <c r="M978" s="55">
        <f>SUMIFS('B0.5.GT2'!K:K,'B0.5.GT2'!A:A,'B0.SUM (tuần 0)'!$A978)</f>
        <v>0</v>
      </c>
      <c r="N978" s="55">
        <f>SUMIFS('B0.4.OEM'!J:J,'B0.4.OEM'!A:A,'B0.SUM (tuần 0)'!$A978)</f>
        <v>0</v>
      </c>
      <c r="O978" s="55"/>
      <c r="P978" s="55">
        <f>SUMIFS('B0.8.Online'!J:J,'B0.8.Online'!A:A,'B0.SUM (tuần 0)'!$A978)</f>
        <v>150</v>
      </c>
      <c r="Q978" s="57">
        <f t="shared" si="82"/>
        <v>180</v>
      </c>
      <c r="R978" s="55"/>
      <c r="S978" s="55">
        <f>SUMIFS('B0.3.XK'!K:K,'B0.3.XK'!A:A,'B0.SUM (tuần 0)'!$A978)</f>
        <v>0</v>
      </c>
      <c r="T978" s="55"/>
      <c r="U978" s="55">
        <f>SUMIFS('B0.5.GT2'!K:K,'B0.5.GT2'!A:A,'B0.SUM (tuần 0)'!$A978)</f>
        <v>0</v>
      </c>
      <c r="V978" s="55">
        <f>SUMIFS('B0.4.OEM'!K:K,'B0.4.OEM'!A:A,'B0.SUM (tuần 0)'!$A978)</f>
        <v>0</v>
      </c>
      <c r="W978" s="55"/>
      <c r="X978" s="55">
        <f>SUMIFS('B0.8.Online'!K:K,'B0.8.Online'!A:A,'B0.SUM (tuần 0)'!$A978)</f>
        <v>180</v>
      </c>
      <c r="Y978" s="58">
        <f t="shared" si="83"/>
        <v>180</v>
      </c>
      <c r="Z978" s="55"/>
      <c r="AA978" s="55">
        <f>SUMIFS('B0.3.XK'!L:L,'B0.3.XK'!A:A,'B0.SUM (tuần 0)'!$A978)</f>
        <v>0</v>
      </c>
      <c r="AB978" s="55"/>
      <c r="AC978" s="55">
        <f>SUMIFS('B0.5.GT2'!L:L,'B0.5.GT2'!A:A,'B0.SUM (tuần 0)'!$A978)</f>
        <v>0</v>
      </c>
      <c r="AD978" s="55">
        <f>SUMIFS('B0.4.OEM'!L:L,'B0.4.OEM'!A:A,'B0.SUM (tuần 0)'!$A978)</f>
        <v>0</v>
      </c>
      <c r="AE978" s="55"/>
      <c r="AF978" s="55">
        <f>SUMIFS('B0.8.Online'!L:L,'B0.8.Online'!A:A,'B0.SUM (tuần 0)'!$A978)</f>
        <v>180</v>
      </c>
      <c r="AG978" s="59">
        <f t="shared" si="84"/>
        <v>0</v>
      </c>
      <c r="AH978" s="60"/>
      <c r="AI978" s="60">
        <f>SUMIFS('B0.3.XK'!M:M,'B0.3.XK'!A:A,'B0.SUM (tuần 0)'!$A978)</f>
        <v>0</v>
      </c>
      <c r="AJ978" s="60"/>
      <c r="AK978" s="60">
        <f>SUMIFS('B0.5.GT2'!M:M,'B0.5.GT2'!A:A,'B0.SUM (tuần 0)'!$A978)</f>
        <v>0</v>
      </c>
      <c r="AL978" s="55">
        <f>SUMIFS('B0.4.OEM'!M:M,'B0.4.OEM'!A:A,'B0.SUM (tuần 0)'!$A978)</f>
        <v>0</v>
      </c>
      <c r="AM978" s="60"/>
      <c r="AN978" s="60"/>
      <c r="AO978" s="61"/>
      <c r="AP978" s="1">
        <f>SUMIFS('B1.SUM (tuần 4)'!$I:$I,'B1.SUM (tuần 4)'!$A:$A,'B0.SUM (tuần 0)'!$A978)</f>
        <v>0</v>
      </c>
      <c r="AQ978" s="62">
        <f t="shared" si="85"/>
        <v>175</v>
      </c>
    </row>
    <row r="979" spans="1:43" ht="13.5" customHeight="1">
      <c r="A979" s="68">
        <v>2012010116</v>
      </c>
      <c r="B979" s="52" t="s">
        <v>1505</v>
      </c>
      <c r="C979" s="52"/>
      <c r="D979" s="52" t="s">
        <v>1197</v>
      </c>
      <c r="E979" s="52"/>
      <c r="F979" s="52" t="s">
        <v>32</v>
      </c>
      <c r="G979" s="52"/>
      <c r="H979" s="52"/>
      <c r="I979" s="56">
        <f t="shared" si="81"/>
        <v>321</v>
      </c>
      <c r="J979" s="55"/>
      <c r="K979" s="55">
        <f>SUMIFS('B0.3.XK'!J:J,'B0.3.XK'!A:A,'B0.SUM (tuần 0)'!$A979)</f>
        <v>0</v>
      </c>
      <c r="L979" s="55"/>
      <c r="M979" s="55">
        <f>SUMIFS('B0.5.GT2'!K:K,'B0.5.GT2'!A:A,'B0.SUM (tuần 0)'!$A979)</f>
        <v>0</v>
      </c>
      <c r="N979" s="55">
        <f>SUMIFS('B0.4.OEM'!J:J,'B0.4.OEM'!A:A,'B0.SUM (tuần 0)'!$A979)</f>
        <v>0</v>
      </c>
      <c r="O979" s="55"/>
      <c r="P979" s="55">
        <f>SUMIFS('B0.8.Online'!J:J,'B0.8.Online'!A:A,'B0.SUM (tuần 0)'!$A979)</f>
        <v>321</v>
      </c>
      <c r="Q979" s="57">
        <f t="shared" si="82"/>
        <v>40</v>
      </c>
      <c r="R979" s="55"/>
      <c r="S979" s="55">
        <f>SUMIFS('B0.3.XK'!K:K,'B0.3.XK'!A:A,'B0.SUM (tuần 0)'!$A979)</f>
        <v>0</v>
      </c>
      <c r="T979" s="55"/>
      <c r="U979" s="55">
        <f>SUMIFS('B0.5.GT2'!K:K,'B0.5.GT2'!A:A,'B0.SUM (tuần 0)'!$A979)</f>
        <v>0</v>
      </c>
      <c r="V979" s="55">
        <f>SUMIFS('B0.4.OEM'!K:K,'B0.4.OEM'!A:A,'B0.SUM (tuần 0)'!$A979)</f>
        <v>0</v>
      </c>
      <c r="W979" s="55"/>
      <c r="X979" s="55">
        <f>SUMIFS('B0.8.Online'!K:K,'B0.8.Online'!A:A,'B0.SUM (tuần 0)'!$A979)</f>
        <v>40</v>
      </c>
      <c r="Y979" s="58">
        <f t="shared" si="83"/>
        <v>50</v>
      </c>
      <c r="Z979" s="55"/>
      <c r="AA979" s="55">
        <f>SUMIFS('B0.3.XK'!L:L,'B0.3.XK'!A:A,'B0.SUM (tuần 0)'!$A979)</f>
        <v>0</v>
      </c>
      <c r="AB979" s="55"/>
      <c r="AC979" s="55">
        <f>SUMIFS('B0.5.GT2'!L:L,'B0.5.GT2'!A:A,'B0.SUM (tuần 0)'!$A979)</f>
        <v>0</v>
      </c>
      <c r="AD979" s="55">
        <f>SUMIFS('B0.4.OEM'!L:L,'B0.4.OEM'!A:A,'B0.SUM (tuần 0)'!$A979)</f>
        <v>0</v>
      </c>
      <c r="AE979" s="55"/>
      <c r="AF979" s="55">
        <f>SUMIFS('B0.8.Online'!L:L,'B0.8.Online'!A:A,'B0.SUM (tuần 0)'!$A979)</f>
        <v>50</v>
      </c>
      <c r="AG979" s="59">
        <f t="shared" si="84"/>
        <v>0</v>
      </c>
      <c r="AH979" s="60"/>
      <c r="AI979" s="60">
        <f>SUMIFS('B0.3.XK'!M:M,'B0.3.XK'!A:A,'B0.SUM (tuần 0)'!$A979)</f>
        <v>0</v>
      </c>
      <c r="AJ979" s="60"/>
      <c r="AK979" s="60">
        <f>SUMIFS('B0.5.GT2'!M:M,'B0.5.GT2'!A:A,'B0.SUM (tuần 0)'!$A979)</f>
        <v>0</v>
      </c>
      <c r="AL979" s="55">
        <f>SUMIFS('B0.4.OEM'!M:M,'B0.4.OEM'!A:A,'B0.SUM (tuần 0)'!$A979)</f>
        <v>0</v>
      </c>
      <c r="AM979" s="60"/>
      <c r="AN979" s="60"/>
      <c r="AO979" s="61"/>
      <c r="AP979" s="1">
        <f>SUMIFS('B1.SUM (tuần 4)'!$I:$I,'B1.SUM (tuần 4)'!$A:$A,'B0.SUM (tuần 0)'!$A979)</f>
        <v>0</v>
      </c>
      <c r="AQ979" s="62">
        <f t="shared" si="85"/>
        <v>321</v>
      </c>
    </row>
    <row r="980" spans="1:43" ht="13.5" customHeight="1">
      <c r="A980" s="68">
        <v>2012010163</v>
      </c>
      <c r="B980" s="52" t="s">
        <v>1506</v>
      </c>
      <c r="C980" s="52"/>
      <c r="D980" s="52" t="s">
        <v>1197</v>
      </c>
      <c r="E980" s="52"/>
      <c r="F980" s="52" t="s">
        <v>32</v>
      </c>
      <c r="G980" s="52"/>
      <c r="H980" s="52"/>
      <c r="I980" s="56">
        <f t="shared" si="81"/>
        <v>0</v>
      </c>
      <c r="J980" s="55"/>
      <c r="K980" s="55">
        <f>SUMIFS('B0.3.XK'!J:J,'B0.3.XK'!A:A,'B0.SUM (tuần 0)'!$A980)</f>
        <v>0</v>
      </c>
      <c r="L980" s="55"/>
      <c r="M980" s="55">
        <f>SUMIFS('B0.5.GT2'!K:K,'B0.5.GT2'!A:A,'B0.SUM (tuần 0)'!$A980)</f>
        <v>0</v>
      </c>
      <c r="N980" s="55">
        <f>SUMIFS('B0.4.OEM'!J:J,'B0.4.OEM'!A:A,'B0.SUM (tuần 0)'!$A980)</f>
        <v>0</v>
      </c>
      <c r="O980" s="55"/>
      <c r="P980" s="55">
        <f>SUMIFS('B0.8.Online'!J:J,'B0.8.Online'!A:A,'B0.SUM (tuần 0)'!$A980)</f>
        <v>0</v>
      </c>
      <c r="Q980" s="57">
        <f t="shared" si="82"/>
        <v>0</v>
      </c>
      <c r="R980" s="55"/>
      <c r="S980" s="55">
        <f>SUMIFS('B0.3.XK'!K:K,'B0.3.XK'!A:A,'B0.SUM (tuần 0)'!$A980)</f>
        <v>0</v>
      </c>
      <c r="T980" s="55"/>
      <c r="U980" s="55">
        <f>SUMIFS('B0.5.GT2'!K:K,'B0.5.GT2'!A:A,'B0.SUM (tuần 0)'!$A980)</f>
        <v>0</v>
      </c>
      <c r="V980" s="55">
        <f>SUMIFS('B0.4.OEM'!K:K,'B0.4.OEM'!A:A,'B0.SUM (tuần 0)'!$A980)</f>
        <v>0</v>
      </c>
      <c r="W980" s="55"/>
      <c r="X980" s="55">
        <f>SUMIFS('B0.8.Online'!K:K,'B0.8.Online'!A:A,'B0.SUM (tuần 0)'!$A980)</f>
        <v>0</v>
      </c>
      <c r="Y980" s="58">
        <f t="shared" si="83"/>
        <v>0</v>
      </c>
      <c r="Z980" s="55"/>
      <c r="AA980" s="55">
        <f>SUMIFS('B0.3.XK'!L:L,'B0.3.XK'!A:A,'B0.SUM (tuần 0)'!$A980)</f>
        <v>0</v>
      </c>
      <c r="AB980" s="55"/>
      <c r="AC980" s="55">
        <f>SUMIFS('B0.5.GT2'!L:L,'B0.5.GT2'!A:A,'B0.SUM (tuần 0)'!$A980)</f>
        <v>0</v>
      </c>
      <c r="AD980" s="55">
        <f>SUMIFS('B0.4.OEM'!L:L,'B0.4.OEM'!A:A,'B0.SUM (tuần 0)'!$A980)</f>
        <v>0</v>
      </c>
      <c r="AE980" s="55"/>
      <c r="AF980" s="55">
        <f>SUMIFS('B0.8.Online'!L:L,'B0.8.Online'!A:A,'B0.SUM (tuần 0)'!$A980)</f>
        <v>0</v>
      </c>
      <c r="AG980" s="59">
        <f t="shared" si="84"/>
        <v>0</v>
      </c>
      <c r="AH980" s="60"/>
      <c r="AI980" s="60">
        <f>SUMIFS('B0.3.XK'!M:M,'B0.3.XK'!A:A,'B0.SUM (tuần 0)'!$A980)</f>
        <v>0</v>
      </c>
      <c r="AJ980" s="60"/>
      <c r="AK980" s="60">
        <f>SUMIFS('B0.5.GT2'!M:M,'B0.5.GT2'!A:A,'B0.SUM (tuần 0)'!$A980)</f>
        <v>0</v>
      </c>
      <c r="AL980" s="55">
        <f>SUMIFS('B0.4.OEM'!M:M,'B0.4.OEM'!A:A,'B0.SUM (tuần 0)'!$A980)</f>
        <v>0</v>
      </c>
      <c r="AM980" s="60"/>
      <c r="AN980" s="60"/>
      <c r="AO980" s="61"/>
      <c r="AP980" s="1">
        <f>SUMIFS('B1.SUM (tuần 4)'!$I:$I,'B1.SUM (tuần 4)'!$A:$A,'B0.SUM (tuần 0)'!$A980)</f>
        <v>0</v>
      </c>
      <c r="AQ980" s="62">
        <f t="shared" si="85"/>
        <v>0</v>
      </c>
    </row>
    <row r="981" spans="1:43" ht="13.5" customHeight="1">
      <c r="A981" s="68">
        <v>2012010254</v>
      </c>
      <c r="B981" s="52" t="s">
        <v>1507</v>
      </c>
      <c r="C981" s="52"/>
      <c r="D981" s="52" t="s">
        <v>1197</v>
      </c>
      <c r="E981" s="52"/>
      <c r="F981" s="52" t="s">
        <v>32</v>
      </c>
      <c r="G981" s="52"/>
      <c r="H981" s="52"/>
      <c r="I981" s="56">
        <f t="shared" si="81"/>
        <v>1</v>
      </c>
      <c r="J981" s="55"/>
      <c r="K981" s="55">
        <f>SUMIFS('B0.3.XK'!J:J,'B0.3.XK'!A:A,'B0.SUM (tuần 0)'!$A981)</f>
        <v>0</v>
      </c>
      <c r="L981" s="55"/>
      <c r="M981" s="55">
        <f>SUMIFS('B0.5.GT2'!K:K,'B0.5.GT2'!A:A,'B0.SUM (tuần 0)'!$A981)</f>
        <v>0</v>
      </c>
      <c r="N981" s="55">
        <f>SUMIFS('B0.4.OEM'!J:J,'B0.4.OEM'!A:A,'B0.SUM (tuần 0)'!$A981)</f>
        <v>0</v>
      </c>
      <c r="O981" s="55"/>
      <c r="P981" s="55">
        <f>SUMIFS('B0.8.Online'!J:J,'B0.8.Online'!A:A,'B0.SUM (tuần 0)'!$A981)</f>
        <v>1</v>
      </c>
      <c r="Q981" s="57">
        <f t="shared" si="82"/>
        <v>5</v>
      </c>
      <c r="R981" s="55"/>
      <c r="S981" s="55">
        <f>SUMIFS('B0.3.XK'!K:K,'B0.3.XK'!A:A,'B0.SUM (tuần 0)'!$A981)</f>
        <v>0</v>
      </c>
      <c r="T981" s="55"/>
      <c r="U981" s="55">
        <f>SUMIFS('B0.5.GT2'!K:K,'B0.5.GT2'!A:A,'B0.SUM (tuần 0)'!$A981)</f>
        <v>0</v>
      </c>
      <c r="V981" s="55">
        <f>SUMIFS('B0.4.OEM'!K:K,'B0.4.OEM'!A:A,'B0.SUM (tuần 0)'!$A981)</f>
        <v>0</v>
      </c>
      <c r="W981" s="55"/>
      <c r="X981" s="55">
        <f>SUMIFS('B0.8.Online'!K:K,'B0.8.Online'!A:A,'B0.SUM (tuần 0)'!$A981)</f>
        <v>5</v>
      </c>
      <c r="Y981" s="58">
        <f t="shared" si="83"/>
        <v>10</v>
      </c>
      <c r="Z981" s="55"/>
      <c r="AA981" s="55">
        <f>SUMIFS('B0.3.XK'!L:L,'B0.3.XK'!A:A,'B0.SUM (tuần 0)'!$A981)</f>
        <v>0</v>
      </c>
      <c r="AB981" s="55"/>
      <c r="AC981" s="55">
        <f>SUMIFS('B0.5.GT2'!L:L,'B0.5.GT2'!A:A,'B0.SUM (tuần 0)'!$A981)</f>
        <v>0</v>
      </c>
      <c r="AD981" s="55">
        <f>SUMIFS('B0.4.OEM'!L:L,'B0.4.OEM'!A:A,'B0.SUM (tuần 0)'!$A981)</f>
        <v>0</v>
      </c>
      <c r="AE981" s="55"/>
      <c r="AF981" s="55">
        <f>SUMIFS('B0.8.Online'!L:L,'B0.8.Online'!A:A,'B0.SUM (tuần 0)'!$A981)</f>
        <v>10</v>
      </c>
      <c r="AG981" s="59">
        <f t="shared" si="84"/>
        <v>0</v>
      </c>
      <c r="AH981" s="60"/>
      <c r="AI981" s="60">
        <f>SUMIFS('B0.3.XK'!M:M,'B0.3.XK'!A:A,'B0.SUM (tuần 0)'!$A981)</f>
        <v>0</v>
      </c>
      <c r="AJ981" s="60"/>
      <c r="AK981" s="60">
        <f>SUMIFS('B0.5.GT2'!M:M,'B0.5.GT2'!A:A,'B0.SUM (tuần 0)'!$A981)</f>
        <v>0</v>
      </c>
      <c r="AL981" s="55">
        <f>SUMIFS('B0.4.OEM'!M:M,'B0.4.OEM'!A:A,'B0.SUM (tuần 0)'!$A981)</f>
        <v>0</v>
      </c>
      <c r="AM981" s="60"/>
      <c r="AN981" s="60"/>
      <c r="AO981" s="61"/>
      <c r="AP981" s="1">
        <f>SUMIFS('B1.SUM (tuần 4)'!$I:$I,'B1.SUM (tuần 4)'!$A:$A,'B0.SUM (tuần 0)'!$A981)</f>
        <v>0</v>
      </c>
      <c r="AQ981" s="62">
        <f t="shared" si="85"/>
        <v>1</v>
      </c>
    </row>
    <row r="982" spans="1:43" ht="13.5" customHeight="1">
      <c r="A982" s="68">
        <v>2012010256</v>
      </c>
      <c r="B982" s="52" t="s">
        <v>1508</v>
      </c>
      <c r="C982" s="52"/>
      <c r="D982" s="52" t="s">
        <v>1197</v>
      </c>
      <c r="E982" s="52"/>
      <c r="F982" s="52" t="s">
        <v>32</v>
      </c>
      <c r="G982" s="52"/>
      <c r="H982" s="52"/>
      <c r="I982" s="56">
        <f t="shared" si="81"/>
        <v>113</v>
      </c>
      <c r="J982" s="55"/>
      <c r="K982" s="55">
        <f>SUMIFS('B0.3.XK'!J:J,'B0.3.XK'!A:A,'B0.SUM (tuần 0)'!$A982)</f>
        <v>0</v>
      </c>
      <c r="L982" s="55"/>
      <c r="M982" s="55">
        <f>SUMIFS('B0.5.GT2'!K:K,'B0.5.GT2'!A:A,'B0.SUM (tuần 0)'!$A982)</f>
        <v>0</v>
      </c>
      <c r="N982" s="55">
        <f>SUMIFS('B0.4.OEM'!J:J,'B0.4.OEM'!A:A,'B0.SUM (tuần 0)'!$A982)</f>
        <v>0</v>
      </c>
      <c r="O982" s="55"/>
      <c r="P982" s="55">
        <f>SUMIFS('B0.8.Online'!J:J,'B0.8.Online'!A:A,'B0.SUM (tuần 0)'!$A982)</f>
        <v>113</v>
      </c>
      <c r="Q982" s="57">
        <f t="shared" si="82"/>
        <v>115</v>
      </c>
      <c r="R982" s="55"/>
      <c r="S982" s="55">
        <f>SUMIFS('B0.3.XK'!K:K,'B0.3.XK'!A:A,'B0.SUM (tuần 0)'!$A982)</f>
        <v>0</v>
      </c>
      <c r="T982" s="55"/>
      <c r="U982" s="55">
        <f>SUMIFS('B0.5.GT2'!K:K,'B0.5.GT2'!A:A,'B0.SUM (tuần 0)'!$A982)</f>
        <v>0</v>
      </c>
      <c r="V982" s="55">
        <f>SUMIFS('B0.4.OEM'!K:K,'B0.4.OEM'!A:A,'B0.SUM (tuần 0)'!$A982)</f>
        <v>0</v>
      </c>
      <c r="W982" s="55"/>
      <c r="X982" s="55">
        <f>SUMIFS('B0.8.Online'!K:K,'B0.8.Online'!A:A,'B0.SUM (tuần 0)'!$A982)</f>
        <v>115</v>
      </c>
      <c r="Y982" s="58">
        <f t="shared" si="83"/>
        <v>115</v>
      </c>
      <c r="Z982" s="55"/>
      <c r="AA982" s="55">
        <f>SUMIFS('B0.3.XK'!L:L,'B0.3.XK'!A:A,'B0.SUM (tuần 0)'!$A982)</f>
        <v>0</v>
      </c>
      <c r="AB982" s="55"/>
      <c r="AC982" s="55">
        <f>SUMIFS('B0.5.GT2'!L:L,'B0.5.GT2'!A:A,'B0.SUM (tuần 0)'!$A982)</f>
        <v>0</v>
      </c>
      <c r="AD982" s="55">
        <f>SUMIFS('B0.4.OEM'!L:L,'B0.4.OEM'!A:A,'B0.SUM (tuần 0)'!$A982)</f>
        <v>0</v>
      </c>
      <c r="AE982" s="55"/>
      <c r="AF982" s="55">
        <f>SUMIFS('B0.8.Online'!L:L,'B0.8.Online'!A:A,'B0.SUM (tuần 0)'!$A982)</f>
        <v>115</v>
      </c>
      <c r="AG982" s="59">
        <f t="shared" si="84"/>
        <v>0</v>
      </c>
      <c r="AH982" s="60"/>
      <c r="AI982" s="60">
        <f>SUMIFS('B0.3.XK'!M:M,'B0.3.XK'!A:A,'B0.SUM (tuần 0)'!$A982)</f>
        <v>0</v>
      </c>
      <c r="AJ982" s="60"/>
      <c r="AK982" s="60">
        <f>SUMIFS('B0.5.GT2'!M:M,'B0.5.GT2'!A:A,'B0.SUM (tuần 0)'!$A982)</f>
        <v>0</v>
      </c>
      <c r="AL982" s="55">
        <f>SUMIFS('B0.4.OEM'!M:M,'B0.4.OEM'!A:A,'B0.SUM (tuần 0)'!$A982)</f>
        <v>0</v>
      </c>
      <c r="AM982" s="60"/>
      <c r="AN982" s="60"/>
      <c r="AO982" s="61"/>
      <c r="AP982" s="1">
        <f>SUMIFS('B1.SUM (tuần 4)'!$I:$I,'B1.SUM (tuần 4)'!$A:$A,'B0.SUM (tuần 0)'!$A982)</f>
        <v>0</v>
      </c>
      <c r="AQ982" s="62">
        <f t="shared" si="85"/>
        <v>113</v>
      </c>
    </row>
    <row r="983" spans="1:43" ht="13.5" customHeight="1">
      <c r="A983" s="68">
        <v>2012010258</v>
      </c>
      <c r="B983" s="52" t="s">
        <v>919</v>
      </c>
      <c r="C983" s="52"/>
      <c r="D983" s="52" t="s">
        <v>1197</v>
      </c>
      <c r="E983" s="52"/>
      <c r="F983" s="52" t="s">
        <v>32</v>
      </c>
      <c r="G983" s="52"/>
      <c r="H983" s="52"/>
      <c r="I983" s="56">
        <f t="shared" si="81"/>
        <v>105</v>
      </c>
      <c r="J983" s="55"/>
      <c r="K983" s="55">
        <f>SUMIFS('B0.3.XK'!J:J,'B0.3.XK'!A:A,'B0.SUM (tuần 0)'!$A983)</f>
        <v>100</v>
      </c>
      <c r="L983" s="55"/>
      <c r="M983" s="55">
        <f>SUMIFS('B0.5.GT2'!K:K,'B0.5.GT2'!A:A,'B0.SUM (tuần 0)'!$A983)</f>
        <v>0</v>
      </c>
      <c r="N983" s="55">
        <f>SUMIFS('B0.4.OEM'!J:J,'B0.4.OEM'!A:A,'B0.SUM (tuần 0)'!$A983)</f>
        <v>0</v>
      </c>
      <c r="O983" s="55"/>
      <c r="P983" s="55">
        <f>SUMIFS('B0.8.Online'!J:J,'B0.8.Online'!A:A,'B0.SUM (tuần 0)'!$A983)</f>
        <v>5</v>
      </c>
      <c r="Q983" s="57">
        <f t="shared" si="82"/>
        <v>7</v>
      </c>
      <c r="R983" s="55"/>
      <c r="S983" s="55">
        <f>SUMIFS('B0.3.XK'!K:K,'B0.3.XK'!A:A,'B0.SUM (tuần 0)'!$A983)</f>
        <v>0</v>
      </c>
      <c r="T983" s="55"/>
      <c r="U983" s="55">
        <f>SUMIFS('B0.5.GT2'!K:K,'B0.5.GT2'!A:A,'B0.SUM (tuần 0)'!$A983)</f>
        <v>0</v>
      </c>
      <c r="V983" s="55">
        <f>SUMIFS('B0.4.OEM'!K:K,'B0.4.OEM'!A:A,'B0.SUM (tuần 0)'!$A983)</f>
        <v>0</v>
      </c>
      <c r="W983" s="55"/>
      <c r="X983" s="55">
        <f>SUMIFS('B0.8.Online'!K:K,'B0.8.Online'!A:A,'B0.SUM (tuần 0)'!$A983)</f>
        <v>7</v>
      </c>
      <c r="Y983" s="58">
        <f t="shared" si="83"/>
        <v>7</v>
      </c>
      <c r="Z983" s="55"/>
      <c r="AA983" s="55">
        <f>SUMIFS('B0.3.XK'!L:L,'B0.3.XK'!A:A,'B0.SUM (tuần 0)'!$A983)</f>
        <v>0</v>
      </c>
      <c r="AB983" s="55"/>
      <c r="AC983" s="55">
        <f>SUMIFS('B0.5.GT2'!L:L,'B0.5.GT2'!A:A,'B0.SUM (tuần 0)'!$A983)</f>
        <v>0</v>
      </c>
      <c r="AD983" s="55">
        <f>SUMIFS('B0.4.OEM'!L:L,'B0.4.OEM'!A:A,'B0.SUM (tuần 0)'!$A983)</f>
        <v>0</v>
      </c>
      <c r="AE983" s="55"/>
      <c r="AF983" s="55">
        <f>SUMIFS('B0.8.Online'!L:L,'B0.8.Online'!A:A,'B0.SUM (tuần 0)'!$A983)</f>
        <v>7</v>
      </c>
      <c r="AG983" s="59">
        <f t="shared" si="84"/>
        <v>0</v>
      </c>
      <c r="AH983" s="60"/>
      <c r="AI983" s="60">
        <f>SUMIFS('B0.3.XK'!M:M,'B0.3.XK'!A:A,'B0.SUM (tuần 0)'!$A983)</f>
        <v>0</v>
      </c>
      <c r="AJ983" s="60"/>
      <c r="AK983" s="60">
        <f>SUMIFS('B0.5.GT2'!M:M,'B0.5.GT2'!A:A,'B0.SUM (tuần 0)'!$A983)</f>
        <v>0</v>
      </c>
      <c r="AL983" s="55">
        <f>SUMIFS('B0.4.OEM'!M:M,'B0.4.OEM'!A:A,'B0.SUM (tuần 0)'!$A983)</f>
        <v>0</v>
      </c>
      <c r="AM983" s="60"/>
      <c r="AN983" s="60"/>
      <c r="AO983" s="61"/>
      <c r="AP983" s="1">
        <f>SUMIFS('B1.SUM (tuần 4)'!$I:$I,'B1.SUM (tuần 4)'!$A:$A,'B0.SUM (tuần 0)'!$A983)</f>
        <v>0</v>
      </c>
      <c r="AQ983" s="62">
        <f t="shared" si="85"/>
        <v>105</v>
      </c>
    </row>
    <row r="984" spans="1:43" ht="13.5" customHeight="1">
      <c r="A984" s="68">
        <v>2013010021</v>
      </c>
      <c r="B984" s="52" t="s">
        <v>1509</v>
      </c>
      <c r="C984" s="52"/>
      <c r="D984" s="52" t="s">
        <v>1197</v>
      </c>
      <c r="E984" s="52"/>
      <c r="F984" s="52" t="s">
        <v>32</v>
      </c>
      <c r="G984" s="52"/>
      <c r="H984" s="52"/>
      <c r="I984" s="56">
        <f t="shared" si="81"/>
        <v>40</v>
      </c>
      <c r="J984" s="55"/>
      <c r="K984" s="55">
        <f>SUMIFS('B0.3.XK'!J:J,'B0.3.XK'!A:A,'B0.SUM (tuần 0)'!$A984)</f>
        <v>0</v>
      </c>
      <c r="L984" s="55"/>
      <c r="M984" s="55">
        <f>SUMIFS('B0.5.GT2'!K:K,'B0.5.GT2'!A:A,'B0.SUM (tuần 0)'!$A984)</f>
        <v>0</v>
      </c>
      <c r="N984" s="55">
        <f>SUMIFS('B0.4.OEM'!J:J,'B0.4.OEM'!A:A,'B0.SUM (tuần 0)'!$A984)</f>
        <v>0</v>
      </c>
      <c r="O984" s="55"/>
      <c r="P984" s="55">
        <f>SUMIFS('B0.8.Online'!J:J,'B0.8.Online'!A:A,'B0.SUM (tuần 0)'!$A984)</f>
        <v>40</v>
      </c>
      <c r="Q984" s="57">
        <f t="shared" si="82"/>
        <v>30</v>
      </c>
      <c r="R984" s="55"/>
      <c r="S984" s="55">
        <f>SUMIFS('B0.3.XK'!K:K,'B0.3.XK'!A:A,'B0.SUM (tuần 0)'!$A984)</f>
        <v>0</v>
      </c>
      <c r="T984" s="55"/>
      <c r="U984" s="55">
        <f>SUMIFS('B0.5.GT2'!K:K,'B0.5.GT2'!A:A,'B0.SUM (tuần 0)'!$A984)</f>
        <v>0</v>
      </c>
      <c r="V984" s="55">
        <f>SUMIFS('B0.4.OEM'!K:K,'B0.4.OEM'!A:A,'B0.SUM (tuần 0)'!$A984)</f>
        <v>0</v>
      </c>
      <c r="W984" s="55"/>
      <c r="X984" s="55">
        <f>SUMIFS('B0.8.Online'!K:K,'B0.8.Online'!A:A,'B0.SUM (tuần 0)'!$A984)</f>
        <v>30</v>
      </c>
      <c r="Y984" s="58">
        <f t="shared" si="83"/>
        <v>20</v>
      </c>
      <c r="Z984" s="55"/>
      <c r="AA984" s="55">
        <f>SUMIFS('B0.3.XK'!L:L,'B0.3.XK'!A:A,'B0.SUM (tuần 0)'!$A984)</f>
        <v>0</v>
      </c>
      <c r="AB984" s="55"/>
      <c r="AC984" s="55">
        <f>SUMIFS('B0.5.GT2'!L:L,'B0.5.GT2'!A:A,'B0.SUM (tuần 0)'!$A984)</f>
        <v>0</v>
      </c>
      <c r="AD984" s="55">
        <f>SUMIFS('B0.4.OEM'!L:L,'B0.4.OEM'!A:A,'B0.SUM (tuần 0)'!$A984)</f>
        <v>0</v>
      </c>
      <c r="AE984" s="55"/>
      <c r="AF984" s="55">
        <f>SUMIFS('B0.8.Online'!L:L,'B0.8.Online'!A:A,'B0.SUM (tuần 0)'!$A984)</f>
        <v>20</v>
      </c>
      <c r="AG984" s="59">
        <f t="shared" si="84"/>
        <v>0</v>
      </c>
      <c r="AH984" s="60"/>
      <c r="AI984" s="60">
        <f>SUMIFS('B0.3.XK'!M:M,'B0.3.XK'!A:A,'B0.SUM (tuần 0)'!$A984)</f>
        <v>0</v>
      </c>
      <c r="AJ984" s="60"/>
      <c r="AK984" s="60">
        <f>SUMIFS('B0.5.GT2'!M:M,'B0.5.GT2'!A:A,'B0.SUM (tuần 0)'!$A984)</f>
        <v>0</v>
      </c>
      <c r="AL984" s="55">
        <f>SUMIFS('B0.4.OEM'!M:M,'B0.4.OEM'!A:A,'B0.SUM (tuần 0)'!$A984)</f>
        <v>0</v>
      </c>
      <c r="AM984" s="60"/>
      <c r="AN984" s="60"/>
      <c r="AO984" s="61"/>
      <c r="AP984" s="1">
        <f>SUMIFS('B1.SUM (tuần 4)'!$I:$I,'B1.SUM (tuần 4)'!$A:$A,'B0.SUM (tuần 0)'!$A984)</f>
        <v>0</v>
      </c>
      <c r="AQ984" s="62">
        <f t="shared" si="85"/>
        <v>40</v>
      </c>
    </row>
    <row r="985" spans="1:43" ht="13.5" customHeight="1">
      <c r="A985" s="68">
        <v>2013040093</v>
      </c>
      <c r="B985" s="52" t="s">
        <v>948</v>
      </c>
      <c r="C985" s="52"/>
      <c r="D985" s="52" t="s">
        <v>1197</v>
      </c>
      <c r="E985" s="52"/>
      <c r="F985" s="52" t="s">
        <v>32</v>
      </c>
      <c r="G985" s="52"/>
      <c r="H985" s="52"/>
      <c r="I985" s="56">
        <f t="shared" si="81"/>
        <v>20</v>
      </c>
      <c r="J985" s="55"/>
      <c r="K985" s="55">
        <f>SUMIFS('B0.3.XK'!J:J,'B0.3.XK'!A:A,'B0.SUM (tuần 0)'!$A985)</f>
        <v>0</v>
      </c>
      <c r="L985" s="55"/>
      <c r="M985" s="55">
        <f>SUMIFS('B0.5.GT2'!K:K,'B0.5.GT2'!A:A,'B0.SUM (tuần 0)'!$A985)</f>
        <v>0</v>
      </c>
      <c r="N985" s="55">
        <f>SUMIFS('B0.4.OEM'!J:J,'B0.4.OEM'!A:A,'B0.SUM (tuần 0)'!$A985)</f>
        <v>0</v>
      </c>
      <c r="O985" s="55"/>
      <c r="P985" s="55">
        <f>SUMIFS('B0.8.Online'!J:J,'B0.8.Online'!A:A,'B0.SUM (tuần 0)'!$A985)</f>
        <v>20</v>
      </c>
      <c r="Q985" s="57">
        <f t="shared" si="82"/>
        <v>30</v>
      </c>
      <c r="R985" s="55"/>
      <c r="S985" s="55">
        <f>SUMIFS('B0.3.XK'!K:K,'B0.3.XK'!A:A,'B0.SUM (tuần 0)'!$A985)</f>
        <v>0</v>
      </c>
      <c r="T985" s="55"/>
      <c r="U985" s="55">
        <f>SUMIFS('B0.5.GT2'!K:K,'B0.5.GT2'!A:A,'B0.SUM (tuần 0)'!$A985)</f>
        <v>0</v>
      </c>
      <c r="V985" s="55">
        <f>SUMIFS('B0.4.OEM'!K:K,'B0.4.OEM'!A:A,'B0.SUM (tuần 0)'!$A985)</f>
        <v>0</v>
      </c>
      <c r="W985" s="55"/>
      <c r="X985" s="55">
        <f>SUMIFS('B0.8.Online'!K:K,'B0.8.Online'!A:A,'B0.SUM (tuần 0)'!$A985)</f>
        <v>30</v>
      </c>
      <c r="Y985" s="58">
        <f t="shared" si="83"/>
        <v>50</v>
      </c>
      <c r="Z985" s="55"/>
      <c r="AA985" s="55">
        <f>SUMIFS('B0.3.XK'!L:L,'B0.3.XK'!A:A,'B0.SUM (tuần 0)'!$A985)</f>
        <v>0</v>
      </c>
      <c r="AB985" s="55"/>
      <c r="AC985" s="55">
        <f>SUMIFS('B0.5.GT2'!L:L,'B0.5.GT2'!A:A,'B0.SUM (tuần 0)'!$A985)</f>
        <v>0</v>
      </c>
      <c r="AD985" s="55">
        <f>SUMIFS('B0.4.OEM'!L:L,'B0.4.OEM'!A:A,'B0.SUM (tuần 0)'!$A985)</f>
        <v>0</v>
      </c>
      <c r="AE985" s="55"/>
      <c r="AF985" s="55">
        <f>SUMIFS('B0.8.Online'!L:L,'B0.8.Online'!A:A,'B0.SUM (tuần 0)'!$A985)</f>
        <v>50</v>
      </c>
      <c r="AG985" s="59">
        <f t="shared" si="84"/>
        <v>0</v>
      </c>
      <c r="AH985" s="60"/>
      <c r="AI985" s="60">
        <f>SUMIFS('B0.3.XK'!M:M,'B0.3.XK'!A:A,'B0.SUM (tuần 0)'!$A985)</f>
        <v>0</v>
      </c>
      <c r="AJ985" s="60"/>
      <c r="AK985" s="60">
        <f>SUMIFS('B0.5.GT2'!M:M,'B0.5.GT2'!A:A,'B0.SUM (tuần 0)'!$A985)</f>
        <v>0</v>
      </c>
      <c r="AL985" s="55">
        <f>SUMIFS('B0.4.OEM'!M:M,'B0.4.OEM'!A:A,'B0.SUM (tuần 0)'!$A985)</f>
        <v>0</v>
      </c>
      <c r="AM985" s="60"/>
      <c r="AN985" s="60"/>
      <c r="AO985" s="61"/>
      <c r="AP985" s="1">
        <f>SUMIFS('B1.SUM (tuần 4)'!$I:$I,'B1.SUM (tuần 4)'!$A:$A,'B0.SUM (tuần 0)'!$A985)</f>
        <v>0</v>
      </c>
      <c r="AQ985" s="62">
        <f t="shared" si="85"/>
        <v>20</v>
      </c>
    </row>
    <row r="986" spans="1:43" ht="13.5" customHeight="1">
      <c r="A986" s="68">
        <v>2013040106</v>
      </c>
      <c r="B986" s="52" t="s">
        <v>950</v>
      </c>
      <c r="C986" s="52"/>
      <c r="D986" s="52" t="s">
        <v>1197</v>
      </c>
      <c r="E986" s="52"/>
      <c r="F986" s="52" t="s">
        <v>32</v>
      </c>
      <c r="G986" s="52"/>
      <c r="H986" s="52"/>
      <c r="I986" s="56">
        <f t="shared" si="81"/>
        <v>7</v>
      </c>
      <c r="J986" s="55"/>
      <c r="K986" s="55">
        <f>SUMIFS('B0.3.XK'!J:J,'B0.3.XK'!A:A,'B0.SUM (tuần 0)'!$A986)</f>
        <v>0</v>
      </c>
      <c r="L986" s="55"/>
      <c r="M986" s="55">
        <f>SUMIFS('B0.5.GT2'!K:K,'B0.5.GT2'!A:A,'B0.SUM (tuần 0)'!$A986)</f>
        <v>0</v>
      </c>
      <c r="N986" s="55">
        <f>SUMIFS('B0.4.OEM'!J:J,'B0.4.OEM'!A:A,'B0.SUM (tuần 0)'!$A986)</f>
        <v>0</v>
      </c>
      <c r="O986" s="55"/>
      <c r="P986" s="55">
        <f>SUMIFS('B0.8.Online'!J:J,'B0.8.Online'!A:A,'B0.SUM (tuần 0)'!$A986)</f>
        <v>7</v>
      </c>
      <c r="Q986" s="57">
        <f t="shared" si="82"/>
        <v>4</v>
      </c>
      <c r="R986" s="55"/>
      <c r="S986" s="55">
        <f>SUMIFS('B0.3.XK'!K:K,'B0.3.XK'!A:A,'B0.SUM (tuần 0)'!$A986)</f>
        <v>0</v>
      </c>
      <c r="T986" s="55"/>
      <c r="U986" s="55">
        <f>SUMIFS('B0.5.GT2'!K:K,'B0.5.GT2'!A:A,'B0.SUM (tuần 0)'!$A986)</f>
        <v>0</v>
      </c>
      <c r="V986" s="55">
        <f>SUMIFS('B0.4.OEM'!K:K,'B0.4.OEM'!A:A,'B0.SUM (tuần 0)'!$A986)</f>
        <v>0</v>
      </c>
      <c r="W986" s="55"/>
      <c r="X986" s="55">
        <f>SUMIFS('B0.8.Online'!K:K,'B0.8.Online'!A:A,'B0.SUM (tuần 0)'!$A986)</f>
        <v>4</v>
      </c>
      <c r="Y986" s="58">
        <f t="shared" si="83"/>
        <v>2</v>
      </c>
      <c r="Z986" s="55"/>
      <c r="AA986" s="55">
        <f>SUMIFS('B0.3.XK'!L:L,'B0.3.XK'!A:A,'B0.SUM (tuần 0)'!$A986)</f>
        <v>0</v>
      </c>
      <c r="AB986" s="55"/>
      <c r="AC986" s="55">
        <f>SUMIFS('B0.5.GT2'!L:L,'B0.5.GT2'!A:A,'B0.SUM (tuần 0)'!$A986)</f>
        <v>0</v>
      </c>
      <c r="AD986" s="55">
        <f>SUMIFS('B0.4.OEM'!L:L,'B0.4.OEM'!A:A,'B0.SUM (tuần 0)'!$A986)</f>
        <v>0</v>
      </c>
      <c r="AE986" s="55"/>
      <c r="AF986" s="55">
        <f>SUMIFS('B0.8.Online'!L:L,'B0.8.Online'!A:A,'B0.SUM (tuần 0)'!$A986)</f>
        <v>2</v>
      </c>
      <c r="AG986" s="59">
        <f t="shared" si="84"/>
        <v>0</v>
      </c>
      <c r="AH986" s="60"/>
      <c r="AI986" s="60">
        <f>SUMIFS('B0.3.XK'!M:M,'B0.3.XK'!A:A,'B0.SUM (tuần 0)'!$A986)</f>
        <v>0</v>
      </c>
      <c r="AJ986" s="60"/>
      <c r="AK986" s="60">
        <f>SUMIFS('B0.5.GT2'!M:M,'B0.5.GT2'!A:A,'B0.SUM (tuần 0)'!$A986)</f>
        <v>0</v>
      </c>
      <c r="AL986" s="55">
        <f>SUMIFS('B0.4.OEM'!M:M,'B0.4.OEM'!A:A,'B0.SUM (tuần 0)'!$A986)</f>
        <v>0</v>
      </c>
      <c r="AM986" s="60"/>
      <c r="AN986" s="60"/>
      <c r="AO986" s="61"/>
      <c r="AP986" s="1">
        <f>SUMIFS('B1.SUM (tuần 4)'!$I:$I,'B1.SUM (tuần 4)'!$A:$A,'B0.SUM (tuần 0)'!$A986)</f>
        <v>0</v>
      </c>
      <c r="AQ986" s="62">
        <f t="shared" si="85"/>
        <v>7</v>
      </c>
    </row>
    <row r="987" spans="1:43" ht="13.5" customHeight="1">
      <c r="A987" s="68">
        <v>2013040157</v>
      </c>
      <c r="B987" s="52" t="s">
        <v>1510</v>
      </c>
      <c r="C987" s="52"/>
      <c r="D987" s="52" t="s">
        <v>1197</v>
      </c>
      <c r="E987" s="52"/>
      <c r="F987" s="52" t="s">
        <v>32</v>
      </c>
      <c r="G987" s="52"/>
      <c r="H987" s="52"/>
      <c r="I987" s="56">
        <f t="shared" si="81"/>
        <v>0</v>
      </c>
      <c r="J987" s="55"/>
      <c r="K987" s="55">
        <f>SUMIFS('B0.3.XK'!J:J,'B0.3.XK'!A:A,'B0.SUM (tuần 0)'!$A987)</f>
        <v>0</v>
      </c>
      <c r="L987" s="55"/>
      <c r="M987" s="55">
        <f>SUMIFS('B0.5.GT2'!K:K,'B0.5.GT2'!A:A,'B0.SUM (tuần 0)'!$A987)</f>
        <v>0</v>
      </c>
      <c r="N987" s="55">
        <f>SUMIFS('B0.4.OEM'!J:J,'B0.4.OEM'!A:A,'B0.SUM (tuần 0)'!$A987)</f>
        <v>0</v>
      </c>
      <c r="O987" s="55"/>
      <c r="P987" s="55">
        <f>SUMIFS('B0.8.Online'!J:J,'B0.8.Online'!A:A,'B0.SUM (tuần 0)'!$A987)</f>
        <v>0</v>
      </c>
      <c r="Q987" s="57">
        <f t="shared" si="82"/>
        <v>0</v>
      </c>
      <c r="R987" s="55"/>
      <c r="S987" s="55">
        <f>SUMIFS('B0.3.XK'!K:K,'B0.3.XK'!A:A,'B0.SUM (tuần 0)'!$A987)</f>
        <v>0</v>
      </c>
      <c r="T987" s="55"/>
      <c r="U987" s="55">
        <f>SUMIFS('B0.5.GT2'!K:K,'B0.5.GT2'!A:A,'B0.SUM (tuần 0)'!$A987)</f>
        <v>0</v>
      </c>
      <c r="V987" s="55">
        <f>SUMIFS('B0.4.OEM'!K:K,'B0.4.OEM'!A:A,'B0.SUM (tuần 0)'!$A987)</f>
        <v>0</v>
      </c>
      <c r="W987" s="55"/>
      <c r="X987" s="55">
        <f>SUMIFS('B0.8.Online'!K:K,'B0.8.Online'!A:A,'B0.SUM (tuần 0)'!$A987)</f>
        <v>0</v>
      </c>
      <c r="Y987" s="58">
        <f t="shared" si="83"/>
        <v>0</v>
      </c>
      <c r="Z987" s="55"/>
      <c r="AA987" s="55">
        <f>SUMIFS('B0.3.XK'!L:L,'B0.3.XK'!A:A,'B0.SUM (tuần 0)'!$A987)</f>
        <v>0</v>
      </c>
      <c r="AB987" s="55"/>
      <c r="AC987" s="55">
        <f>SUMIFS('B0.5.GT2'!L:L,'B0.5.GT2'!A:A,'B0.SUM (tuần 0)'!$A987)</f>
        <v>0</v>
      </c>
      <c r="AD987" s="55">
        <f>SUMIFS('B0.4.OEM'!L:L,'B0.4.OEM'!A:A,'B0.SUM (tuần 0)'!$A987)</f>
        <v>0</v>
      </c>
      <c r="AE987" s="55"/>
      <c r="AF987" s="55">
        <f>SUMIFS('B0.8.Online'!L:L,'B0.8.Online'!A:A,'B0.SUM (tuần 0)'!$A987)</f>
        <v>0</v>
      </c>
      <c r="AG987" s="59">
        <f t="shared" si="84"/>
        <v>0</v>
      </c>
      <c r="AH987" s="60"/>
      <c r="AI987" s="60">
        <f>SUMIFS('B0.3.XK'!M:M,'B0.3.XK'!A:A,'B0.SUM (tuần 0)'!$A987)</f>
        <v>0</v>
      </c>
      <c r="AJ987" s="60"/>
      <c r="AK987" s="60">
        <f>SUMIFS('B0.5.GT2'!M:M,'B0.5.GT2'!A:A,'B0.SUM (tuần 0)'!$A987)</f>
        <v>0</v>
      </c>
      <c r="AL987" s="55">
        <f>SUMIFS('B0.4.OEM'!M:M,'B0.4.OEM'!A:A,'B0.SUM (tuần 0)'!$A987)</f>
        <v>0</v>
      </c>
      <c r="AM987" s="60"/>
      <c r="AN987" s="60"/>
      <c r="AO987" s="61"/>
      <c r="AP987" s="1">
        <f>SUMIFS('B1.SUM (tuần 4)'!$I:$I,'B1.SUM (tuần 4)'!$A:$A,'B0.SUM (tuần 0)'!$A987)</f>
        <v>0</v>
      </c>
      <c r="AQ987" s="62">
        <f t="shared" si="85"/>
        <v>0</v>
      </c>
    </row>
    <row r="988" spans="1:43" ht="13.5" customHeight="1">
      <c r="A988" s="68">
        <v>2013050083</v>
      </c>
      <c r="B988" s="52" t="s">
        <v>1511</v>
      </c>
      <c r="C988" s="52"/>
      <c r="D988" s="52" t="s">
        <v>1197</v>
      </c>
      <c r="E988" s="52"/>
      <c r="F988" s="52" t="s">
        <v>32</v>
      </c>
      <c r="G988" s="52"/>
      <c r="H988" s="52"/>
      <c r="I988" s="56">
        <f t="shared" si="81"/>
        <v>2</v>
      </c>
      <c r="J988" s="55"/>
      <c r="K988" s="55">
        <f>SUMIFS('B0.3.XK'!J:J,'B0.3.XK'!A:A,'B0.SUM (tuần 0)'!$A988)</f>
        <v>0</v>
      </c>
      <c r="L988" s="55"/>
      <c r="M988" s="55">
        <f>SUMIFS('B0.5.GT2'!K:K,'B0.5.GT2'!A:A,'B0.SUM (tuần 0)'!$A988)</f>
        <v>0</v>
      </c>
      <c r="N988" s="55">
        <f>SUMIFS('B0.4.OEM'!J:J,'B0.4.OEM'!A:A,'B0.SUM (tuần 0)'!$A988)</f>
        <v>0</v>
      </c>
      <c r="O988" s="55"/>
      <c r="P988" s="55">
        <f>SUMIFS('B0.8.Online'!J:J,'B0.8.Online'!A:A,'B0.SUM (tuần 0)'!$A988)</f>
        <v>2</v>
      </c>
      <c r="Q988" s="57">
        <f t="shared" si="82"/>
        <v>10</v>
      </c>
      <c r="R988" s="55"/>
      <c r="S988" s="55">
        <f>SUMIFS('B0.3.XK'!K:K,'B0.3.XK'!A:A,'B0.SUM (tuần 0)'!$A988)</f>
        <v>0</v>
      </c>
      <c r="T988" s="55"/>
      <c r="U988" s="55">
        <f>SUMIFS('B0.5.GT2'!K:K,'B0.5.GT2'!A:A,'B0.SUM (tuần 0)'!$A988)</f>
        <v>0</v>
      </c>
      <c r="V988" s="55">
        <f>SUMIFS('B0.4.OEM'!K:K,'B0.4.OEM'!A:A,'B0.SUM (tuần 0)'!$A988)</f>
        <v>0</v>
      </c>
      <c r="W988" s="55"/>
      <c r="X988" s="55">
        <f>SUMIFS('B0.8.Online'!K:K,'B0.8.Online'!A:A,'B0.SUM (tuần 0)'!$A988)</f>
        <v>10</v>
      </c>
      <c r="Y988" s="58">
        <f t="shared" si="83"/>
        <v>10</v>
      </c>
      <c r="Z988" s="55"/>
      <c r="AA988" s="55">
        <f>SUMIFS('B0.3.XK'!L:L,'B0.3.XK'!A:A,'B0.SUM (tuần 0)'!$A988)</f>
        <v>0</v>
      </c>
      <c r="AB988" s="55"/>
      <c r="AC988" s="55">
        <f>SUMIFS('B0.5.GT2'!L:L,'B0.5.GT2'!A:A,'B0.SUM (tuần 0)'!$A988)</f>
        <v>0</v>
      </c>
      <c r="AD988" s="55">
        <f>SUMIFS('B0.4.OEM'!L:L,'B0.4.OEM'!A:A,'B0.SUM (tuần 0)'!$A988)</f>
        <v>0</v>
      </c>
      <c r="AE988" s="55"/>
      <c r="AF988" s="55">
        <f>SUMIFS('B0.8.Online'!L:L,'B0.8.Online'!A:A,'B0.SUM (tuần 0)'!$A988)</f>
        <v>10</v>
      </c>
      <c r="AG988" s="59">
        <f t="shared" si="84"/>
        <v>0</v>
      </c>
      <c r="AH988" s="60"/>
      <c r="AI988" s="60">
        <f>SUMIFS('B0.3.XK'!M:M,'B0.3.XK'!A:A,'B0.SUM (tuần 0)'!$A988)</f>
        <v>0</v>
      </c>
      <c r="AJ988" s="60"/>
      <c r="AK988" s="60">
        <f>SUMIFS('B0.5.GT2'!M:M,'B0.5.GT2'!A:A,'B0.SUM (tuần 0)'!$A988)</f>
        <v>0</v>
      </c>
      <c r="AL988" s="55">
        <f>SUMIFS('B0.4.OEM'!M:M,'B0.4.OEM'!A:A,'B0.SUM (tuần 0)'!$A988)</f>
        <v>0</v>
      </c>
      <c r="AM988" s="60"/>
      <c r="AN988" s="60"/>
      <c r="AO988" s="61"/>
      <c r="AP988" s="1">
        <f>SUMIFS('B1.SUM (tuần 4)'!$I:$I,'B1.SUM (tuần 4)'!$A:$A,'B0.SUM (tuần 0)'!$A988)</f>
        <v>0</v>
      </c>
      <c r="AQ988" s="62">
        <f t="shared" si="85"/>
        <v>2</v>
      </c>
    </row>
    <row r="989" spans="1:43" ht="13.5" customHeight="1">
      <c r="A989" s="68">
        <v>2013050084</v>
      </c>
      <c r="B989" s="52" t="s">
        <v>962</v>
      </c>
      <c r="C989" s="52"/>
      <c r="D989" s="52" t="s">
        <v>1197</v>
      </c>
      <c r="E989" s="52"/>
      <c r="F989" s="52" t="s">
        <v>32</v>
      </c>
      <c r="G989" s="52"/>
      <c r="H989" s="52"/>
      <c r="I989" s="56">
        <f t="shared" si="81"/>
        <v>20</v>
      </c>
      <c r="J989" s="55"/>
      <c r="K989" s="55">
        <f>SUMIFS('B0.3.XK'!J:J,'B0.3.XK'!A:A,'B0.SUM (tuần 0)'!$A989)</f>
        <v>0</v>
      </c>
      <c r="L989" s="55"/>
      <c r="M989" s="55">
        <f>SUMIFS('B0.5.GT2'!K:K,'B0.5.GT2'!A:A,'B0.SUM (tuần 0)'!$A989)</f>
        <v>0</v>
      </c>
      <c r="N989" s="55">
        <f>SUMIFS('B0.4.OEM'!J:J,'B0.4.OEM'!A:A,'B0.SUM (tuần 0)'!$A989)</f>
        <v>0</v>
      </c>
      <c r="O989" s="55"/>
      <c r="P989" s="55">
        <f>SUMIFS('B0.8.Online'!J:J,'B0.8.Online'!A:A,'B0.SUM (tuần 0)'!$A989)</f>
        <v>20</v>
      </c>
      <c r="Q989" s="57">
        <f t="shared" si="82"/>
        <v>20</v>
      </c>
      <c r="R989" s="55"/>
      <c r="S989" s="55">
        <f>SUMIFS('B0.3.XK'!K:K,'B0.3.XK'!A:A,'B0.SUM (tuần 0)'!$A989)</f>
        <v>0</v>
      </c>
      <c r="T989" s="55"/>
      <c r="U989" s="55">
        <f>SUMIFS('B0.5.GT2'!K:K,'B0.5.GT2'!A:A,'B0.SUM (tuần 0)'!$A989)</f>
        <v>0</v>
      </c>
      <c r="V989" s="55">
        <f>SUMIFS('B0.4.OEM'!K:K,'B0.4.OEM'!A:A,'B0.SUM (tuần 0)'!$A989)</f>
        <v>0</v>
      </c>
      <c r="W989" s="55"/>
      <c r="X989" s="55">
        <f>SUMIFS('B0.8.Online'!K:K,'B0.8.Online'!A:A,'B0.SUM (tuần 0)'!$A989)</f>
        <v>20</v>
      </c>
      <c r="Y989" s="58">
        <f t="shared" si="83"/>
        <v>40</v>
      </c>
      <c r="Z989" s="55"/>
      <c r="AA989" s="55">
        <f>SUMIFS('B0.3.XK'!L:L,'B0.3.XK'!A:A,'B0.SUM (tuần 0)'!$A989)</f>
        <v>0</v>
      </c>
      <c r="AB989" s="55"/>
      <c r="AC989" s="55">
        <f>SUMIFS('B0.5.GT2'!L:L,'B0.5.GT2'!A:A,'B0.SUM (tuần 0)'!$A989)</f>
        <v>0</v>
      </c>
      <c r="AD989" s="55">
        <f>SUMIFS('B0.4.OEM'!L:L,'B0.4.OEM'!A:A,'B0.SUM (tuần 0)'!$A989)</f>
        <v>0</v>
      </c>
      <c r="AE989" s="55"/>
      <c r="AF989" s="55">
        <f>SUMIFS('B0.8.Online'!L:L,'B0.8.Online'!A:A,'B0.SUM (tuần 0)'!$A989)</f>
        <v>40</v>
      </c>
      <c r="AG989" s="59">
        <f t="shared" si="84"/>
        <v>0</v>
      </c>
      <c r="AH989" s="60"/>
      <c r="AI989" s="60">
        <f>SUMIFS('B0.3.XK'!M:M,'B0.3.XK'!A:A,'B0.SUM (tuần 0)'!$A989)</f>
        <v>0</v>
      </c>
      <c r="AJ989" s="60"/>
      <c r="AK989" s="60">
        <f>SUMIFS('B0.5.GT2'!M:M,'B0.5.GT2'!A:A,'B0.SUM (tuần 0)'!$A989)</f>
        <v>0</v>
      </c>
      <c r="AL989" s="55">
        <f>SUMIFS('B0.4.OEM'!M:M,'B0.4.OEM'!A:A,'B0.SUM (tuần 0)'!$A989)</f>
        <v>0</v>
      </c>
      <c r="AM989" s="60"/>
      <c r="AN989" s="60"/>
      <c r="AO989" s="61"/>
      <c r="AP989" s="1">
        <f>SUMIFS('B1.SUM (tuần 4)'!$I:$I,'B1.SUM (tuần 4)'!$A:$A,'B0.SUM (tuần 0)'!$A989)</f>
        <v>0</v>
      </c>
      <c r="AQ989" s="62">
        <f t="shared" si="85"/>
        <v>20</v>
      </c>
    </row>
    <row r="990" spans="1:43" ht="13.5" customHeight="1">
      <c r="A990" s="68">
        <v>2013050114</v>
      </c>
      <c r="B990" s="52" t="s">
        <v>968</v>
      </c>
      <c r="C990" s="52"/>
      <c r="D990" s="52" t="s">
        <v>1197</v>
      </c>
      <c r="E990" s="52"/>
      <c r="F990" s="52" t="s">
        <v>32</v>
      </c>
      <c r="G990" s="52"/>
      <c r="H990" s="52"/>
      <c r="I990" s="56">
        <f t="shared" si="81"/>
        <v>31</v>
      </c>
      <c r="J990" s="55"/>
      <c r="K990" s="55">
        <f>SUMIFS('B0.3.XK'!J:J,'B0.3.XK'!A:A,'B0.SUM (tuần 0)'!$A990)</f>
        <v>0</v>
      </c>
      <c r="L990" s="55"/>
      <c r="M990" s="55">
        <f>SUMIFS('B0.5.GT2'!K:K,'B0.5.GT2'!A:A,'B0.SUM (tuần 0)'!$A990)</f>
        <v>0</v>
      </c>
      <c r="N990" s="55">
        <f>SUMIFS('B0.4.OEM'!J:J,'B0.4.OEM'!A:A,'B0.SUM (tuần 0)'!$A990)</f>
        <v>0</v>
      </c>
      <c r="O990" s="55"/>
      <c r="P990" s="55">
        <f>SUMIFS('B0.8.Online'!J:J,'B0.8.Online'!A:A,'B0.SUM (tuần 0)'!$A990)</f>
        <v>31</v>
      </c>
      <c r="Q990" s="57">
        <f t="shared" si="82"/>
        <v>50</v>
      </c>
      <c r="R990" s="55"/>
      <c r="S990" s="55">
        <f>SUMIFS('B0.3.XK'!K:K,'B0.3.XK'!A:A,'B0.SUM (tuần 0)'!$A990)</f>
        <v>0</v>
      </c>
      <c r="T990" s="55"/>
      <c r="U990" s="55">
        <f>SUMIFS('B0.5.GT2'!K:K,'B0.5.GT2'!A:A,'B0.SUM (tuần 0)'!$A990)</f>
        <v>0</v>
      </c>
      <c r="V990" s="55">
        <f>SUMIFS('B0.4.OEM'!K:K,'B0.4.OEM'!A:A,'B0.SUM (tuần 0)'!$A990)</f>
        <v>0</v>
      </c>
      <c r="W990" s="55"/>
      <c r="X990" s="55">
        <f>SUMIFS('B0.8.Online'!K:K,'B0.8.Online'!A:A,'B0.SUM (tuần 0)'!$A990)</f>
        <v>50</v>
      </c>
      <c r="Y990" s="58">
        <f t="shared" si="83"/>
        <v>50</v>
      </c>
      <c r="Z990" s="55"/>
      <c r="AA990" s="55">
        <f>SUMIFS('B0.3.XK'!L:L,'B0.3.XK'!A:A,'B0.SUM (tuần 0)'!$A990)</f>
        <v>0</v>
      </c>
      <c r="AB990" s="55"/>
      <c r="AC990" s="55">
        <f>SUMIFS('B0.5.GT2'!L:L,'B0.5.GT2'!A:A,'B0.SUM (tuần 0)'!$A990)</f>
        <v>0</v>
      </c>
      <c r="AD990" s="55">
        <f>SUMIFS('B0.4.OEM'!L:L,'B0.4.OEM'!A:A,'B0.SUM (tuần 0)'!$A990)</f>
        <v>0</v>
      </c>
      <c r="AE990" s="55"/>
      <c r="AF990" s="55">
        <f>SUMIFS('B0.8.Online'!L:L,'B0.8.Online'!A:A,'B0.SUM (tuần 0)'!$A990)</f>
        <v>50</v>
      </c>
      <c r="AG990" s="59">
        <f t="shared" si="84"/>
        <v>0</v>
      </c>
      <c r="AH990" s="60"/>
      <c r="AI990" s="60">
        <f>SUMIFS('B0.3.XK'!M:M,'B0.3.XK'!A:A,'B0.SUM (tuần 0)'!$A990)</f>
        <v>0</v>
      </c>
      <c r="AJ990" s="60"/>
      <c r="AK990" s="60">
        <f>SUMIFS('B0.5.GT2'!M:M,'B0.5.GT2'!A:A,'B0.SUM (tuần 0)'!$A990)</f>
        <v>0</v>
      </c>
      <c r="AL990" s="55">
        <f>SUMIFS('B0.4.OEM'!M:M,'B0.4.OEM'!A:A,'B0.SUM (tuần 0)'!$A990)</f>
        <v>0</v>
      </c>
      <c r="AM990" s="60"/>
      <c r="AN990" s="60"/>
      <c r="AO990" s="61"/>
      <c r="AP990" s="1">
        <f>SUMIFS('B1.SUM (tuần 4)'!$I:$I,'B1.SUM (tuần 4)'!$A:$A,'B0.SUM (tuần 0)'!$A990)</f>
        <v>0</v>
      </c>
      <c r="AQ990" s="62">
        <f t="shared" si="85"/>
        <v>31</v>
      </c>
    </row>
    <row r="991" spans="1:43" ht="13.5" customHeight="1">
      <c r="A991" s="68">
        <v>2013050129</v>
      </c>
      <c r="B991" s="52" t="s">
        <v>1512</v>
      </c>
      <c r="C991" s="52"/>
      <c r="D991" s="52" t="s">
        <v>1197</v>
      </c>
      <c r="E991" s="52"/>
      <c r="F991" s="52" t="s">
        <v>32</v>
      </c>
      <c r="G991" s="52"/>
      <c r="H991" s="52"/>
      <c r="I991" s="56">
        <f t="shared" si="81"/>
        <v>5</v>
      </c>
      <c r="J991" s="55"/>
      <c r="K991" s="55">
        <f>SUMIFS('B0.3.XK'!J:J,'B0.3.XK'!A:A,'B0.SUM (tuần 0)'!$A991)</f>
        <v>0</v>
      </c>
      <c r="L991" s="55"/>
      <c r="M991" s="55">
        <f>SUMIFS('B0.5.GT2'!K:K,'B0.5.GT2'!A:A,'B0.SUM (tuần 0)'!$A991)</f>
        <v>0</v>
      </c>
      <c r="N991" s="55">
        <f>SUMIFS('B0.4.OEM'!J:J,'B0.4.OEM'!A:A,'B0.SUM (tuần 0)'!$A991)</f>
        <v>0</v>
      </c>
      <c r="O991" s="55"/>
      <c r="P991" s="55">
        <f>SUMIFS('B0.8.Online'!J:J,'B0.8.Online'!A:A,'B0.SUM (tuần 0)'!$A991)</f>
        <v>5</v>
      </c>
      <c r="Q991" s="57">
        <f t="shared" si="82"/>
        <v>5</v>
      </c>
      <c r="R991" s="55"/>
      <c r="S991" s="55">
        <f>SUMIFS('B0.3.XK'!K:K,'B0.3.XK'!A:A,'B0.SUM (tuần 0)'!$A991)</f>
        <v>0</v>
      </c>
      <c r="T991" s="55"/>
      <c r="U991" s="55">
        <f>SUMIFS('B0.5.GT2'!K:K,'B0.5.GT2'!A:A,'B0.SUM (tuần 0)'!$A991)</f>
        <v>0</v>
      </c>
      <c r="V991" s="55">
        <f>SUMIFS('B0.4.OEM'!K:K,'B0.4.OEM'!A:A,'B0.SUM (tuần 0)'!$A991)</f>
        <v>0</v>
      </c>
      <c r="W991" s="55"/>
      <c r="X991" s="55">
        <f>SUMIFS('B0.8.Online'!K:K,'B0.8.Online'!A:A,'B0.SUM (tuần 0)'!$A991)</f>
        <v>5</v>
      </c>
      <c r="Y991" s="58">
        <f t="shared" si="83"/>
        <v>5</v>
      </c>
      <c r="Z991" s="55"/>
      <c r="AA991" s="55">
        <f>SUMIFS('B0.3.XK'!L:L,'B0.3.XK'!A:A,'B0.SUM (tuần 0)'!$A991)</f>
        <v>0</v>
      </c>
      <c r="AB991" s="55"/>
      <c r="AC991" s="55">
        <f>SUMIFS('B0.5.GT2'!L:L,'B0.5.GT2'!A:A,'B0.SUM (tuần 0)'!$A991)</f>
        <v>0</v>
      </c>
      <c r="AD991" s="55">
        <f>SUMIFS('B0.4.OEM'!L:L,'B0.4.OEM'!A:A,'B0.SUM (tuần 0)'!$A991)</f>
        <v>0</v>
      </c>
      <c r="AE991" s="55"/>
      <c r="AF991" s="55">
        <f>SUMIFS('B0.8.Online'!L:L,'B0.8.Online'!A:A,'B0.SUM (tuần 0)'!$A991)</f>
        <v>5</v>
      </c>
      <c r="AG991" s="59">
        <f t="shared" si="84"/>
        <v>0</v>
      </c>
      <c r="AH991" s="60"/>
      <c r="AI991" s="60">
        <f>SUMIFS('B0.3.XK'!M:M,'B0.3.XK'!A:A,'B0.SUM (tuần 0)'!$A991)</f>
        <v>0</v>
      </c>
      <c r="AJ991" s="60"/>
      <c r="AK991" s="60">
        <f>SUMIFS('B0.5.GT2'!M:M,'B0.5.GT2'!A:A,'B0.SUM (tuần 0)'!$A991)</f>
        <v>0</v>
      </c>
      <c r="AL991" s="55">
        <f>SUMIFS('B0.4.OEM'!M:M,'B0.4.OEM'!A:A,'B0.SUM (tuần 0)'!$A991)</f>
        <v>0</v>
      </c>
      <c r="AM991" s="60"/>
      <c r="AN991" s="60"/>
      <c r="AO991" s="61"/>
      <c r="AP991" s="1">
        <f>SUMIFS('B1.SUM (tuần 4)'!$I:$I,'B1.SUM (tuần 4)'!$A:$A,'B0.SUM (tuần 0)'!$A991)</f>
        <v>0</v>
      </c>
      <c r="AQ991" s="62">
        <f t="shared" si="85"/>
        <v>5</v>
      </c>
    </row>
    <row r="992" spans="1:43" ht="13.5" customHeight="1">
      <c r="A992" s="68">
        <v>2013050149</v>
      </c>
      <c r="B992" s="52" t="s">
        <v>1513</v>
      </c>
      <c r="C992" s="52"/>
      <c r="D992" s="52" t="s">
        <v>1197</v>
      </c>
      <c r="E992" s="52"/>
      <c r="F992" s="52" t="s">
        <v>32</v>
      </c>
      <c r="G992" s="52"/>
      <c r="H992" s="52"/>
      <c r="I992" s="56">
        <f t="shared" si="81"/>
        <v>0</v>
      </c>
      <c r="J992" s="55"/>
      <c r="K992" s="55">
        <f>SUMIFS('B0.3.XK'!J:J,'B0.3.XK'!A:A,'B0.SUM (tuần 0)'!$A992)</f>
        <v>0</v>
      </c>
      <c r="L992" s="55"/>
      <c r="M992" s="55">
        <f>SUMIFS('B0.5.GT2'!K:K,'B0.5.GT2'!A:A,'B0.SUM (tuần 0)'!$A992)</f>
        <v>0</v>
      </c>
      <c r="N992" s="55">
        <f>SUMIFS('B0.4.OEM'!J:J,'B0.4.OEM'!A:A,'B0.SUM (tuần 0)'!$A992)</f>
        <v>0</v>
      </c>
      <c r="O992" s="55"/>
      <c r="P992" s="55">
        <f>SUMIFS('B0.8.Online'!J:J,'B0.8.Online'!A:A,'B0.SUM (tuần 0)'!$A992)</f>
        <v>0</v>
      </c>
      <c r="Q992" s="57">
        <f t="shared" si="82"/>
        <v>0</v>
      </c>
      <c r="R992" s="55"/>
      <c r="S992" s="55">
        <f>SUMIFS('B0.3.XK'!K:K,'B0.3.XK'!A:A,'B0.SUM (tuần 0)'!$A992)</f>
        <v>0</v>
      </c>
      <c r="T992" s="55"/>
      <c r="U992" s="55">
        <f>SUMIFS('B0.5.GT2'!K:K,'B0.5.GT2'!A:A,'B0.SUM (tuần 0)'!$A992)</f>
        <v>0</v>
      </c>
      <c r="V992" s="55">
        <f>SUMIFS('B0.4.OEM'!K:K,'B0.4.OEM'!A:A,'B0.SUM (tuần 0)'!$A992)</f>
        <v>0</v>
      </c>
      <c r="W992" s="55"/>
      <c r="X992" s="55">
        <f>SUMIFS('B0.8.Online'!K:K,'B0.8.Online'!A:A,'B0.SUM (tuần 0)'!$A992)</f>
        <v>0</v>
      </c>
      <c r="Y992" s="58">
        <f t="shared" si="83"/>
        <v>0</v>
      </c>
      <c r="Z992" s="55"/>
      <c r="AA992" s="55">
        <f>SUMIFS('B0.3.XK'!L:L,'B0.3.XK'!A:A,'B0.SUM (tuần 0)'!$A992)</f>
        <v>0</v>
      </c>
      <c r="AB992" s="55"/>
      <c r="AC992" s="55">
        <f>SUMIFS('B0.5.GT2'!L:L,'B0.5.GT2'!A:A,'B0.SUM (tuần 0)'!$A992)</f>
        <v>0</v>
      </c>
      <c r="AD992" s="55">
        <f>SUMIFS('B0.4.OEM'!L:L,'B0.4.OEM'!A:A,'B0.SUM (tuần 0)'!$A992)</f>
        <v>0</v>
      </c>
      <c r="AE992" s="55"/>
      <c r="AF992" s="55">
        <f>SUMIFS('B0.8.Online'!L:L,'B0.8.Online'!A:A,'B0.SUM (tuần 0)'!$A992)</f>
        <v>0</v>
      </c>
      <c r="AG992" s="59">
        <f t="shared" si="84"/>
        <v>0</v>
      </c>
      <c r="AH992" s="60"/>
      <c r="AI992" s="60">
        <f>SUMIFS('B0.3.XK'!M:M,'B0.3.XK'!A:A,'B0.SUM (tuần 0)'!$A992)</f>
        <v>0</v>
      </c>
      <c r="AJ992" s="60"/>
      <c r="AK992" s="60">
        <f>SUMIFS('B0.5.GT2'!M:M,'B0.5.GT2'!A:A,'B0.SUM (tuần 0)'!$A992)</f>
        <v>0</v>
      </c>
      <c r="AL992" s="55">
        <f>SUMIFS('B0.4.OEM'!M:M,'B0.4.OEM'!A:A,'B0.SUM (tuần 0)'!$A992)</f>
        <v>0</v>
      </c>
      <c r="AM992" s="60"/>
      <c r="AN992" s="60"/>
      <c r="AO992" s="61"/>
      <c r="AP992" s="1">
        <f>SUMIFS('B1.SUM (tuần 4)'!$I:$I,'B1.SUM (tuần 4)'!$A:$A,'B0.SUM (tuần 0)'!$A992)</f>
        <v>0</v>
      </c>
      <c r="AQ992" s="62">
        <f t="shared" si="85"/>
        <v>0</v>
      </c>
    </row>
    <row r="993" spans="1:43" ht="13.5" customHeight="1">
      <c r="A993" s="68">
        <v>2013070026</v>
      </c>
      <c r="B993" s="52" t="s">
        <v>1514</v>
      </c>
      <c r="C993" s="52"/>
      <c r="D993" s="52" t="s">
        <v>1197</v>
      </c>
      <c r="E993" s="52"/>
      <c r="F993" s="52" t="s">
        <v>32</v>
      </c>
      <c r="G993" s="52"/>
      <c r="H993" s="52"/>
      <c r="I993" s="56">
        <f t="shared" si="81"/>
        <v>0</v>
      </c>
      <c r="J993" s="55"/>
      <c r="K993" s="55">
        <f>SUMIFS('B0.3.XK'!J:J,'B0.3.XK'!A:A,'B0.SUM (tuần 0)'!$A993)</f>
        <v>0</v>
      </c>
      <c r="L993" s="55"/>
      <c r="M993" s="55">
        <f>SUMIFS('B0.5.GT2'!K:K,'B0.5.GT2'!A:A,'B0.SUM (tuần 0)'!$A993)</f>
        <v>0</v>
      </c>
      <c r="N993" s="55">
        <f>SUMIFS('B0.4.OEM'!J:J,'B0.4.OEM'!A:A,'B0.SUM (tuần 0)'!$A993)</f>
        <v>0</v>
      </c>
      <c r="O993" s="55"/>
      <c r="P993" s="55">
        <f>SUMIFS('B0.8.Online'!J:J,'B0.8.Online'!A:A,'B0.SUM (tuần 0)'!$A993)</f>
        <v>0</v>
      </c>
      <c r="Q993" s="57">
        <f t="shared" si="82"/>
        <v>0</v>
      </c>
      <c r="R993" s="55"/>
      <c r="S993" s="55">
        <f>SUMIFS('B0.3.XK'!K:K,'B0.3.XK'!A:A,'B0.SUM (tuần 0)'!$A993)</f>
        <v>0</v>
      </c>
      <c r="T993" s="55"/>
      <c r="U993" s="55">
        <f>SUMIFS('B0.5.GT2'!K:K,'B0.5.GT2'!A:A,'B0.SUM (tuần 0)'!$A993)</f>
        <v>0</v>
      </c>
      <c r="V993" s="55">
        <f>SUMIFS('B0.4.OEM'!K:K,'B0.4.OEM'!A:A,'B0.SUM (tuần 0)'!$A993)</f>
        <v>0</v>
      </c>
      <c r="W993" s="55"/>
      <c r="X993" s="55">
        <f>SUMIFS('B0.8.Online'!K:K,'B0.8.Online'!A:A,'B0.SUM (tuần 0)'!$A993)</f>
        <v>0</v>
      </c>
      <c r="Y993" s="58">
        <f t="shared" si="83"/>
        <v>0</v>
      </c>
      <c r="Z993" s="55"/>
      <c r="AA993" s="55">
        <f>SUMIFS('B0.3.XK'!L:L,'B0.3.XK'!A:A,'B0.SUM (tuần 0)'!$A993)</f>
        <v>0</v>
      </c>
      <c r="AB993" s="55"/>
      <c r="AC993" s="55">
        <f>SUMIFS('B0.5.GT2'!L:L,'B0.5.GT2'!A:A,'B0.SUM (tuần 0)'!$A993)</f>
        <v>0</v>
      </c>
      <c r="AD993" s="55">
        <f>SUMIFS('B0.4.OEM'!L:L,'B0.4.OEM'!A:A,'B0.SUM (tuần 0)'!$A993)</f>
        <v>0</v>
      </c>
      <c r="AE993" s="55"/>
      <c r="AF993" s="55">
        <f>SUMIFS('B0.8.Online'!L:L,'B0.8.Online'!A:A,'B0.SUM (tuần 0)'!$A993)</f>
        <v>0</v>
      </c>
      <c r="AG993" s="59">
        <f t="shared" si="84"/>
        <v>0</v>
      </c>
      <c r="AH993" s="60"/>
      <c r="AI993" s="60">
        <f>SUMIFS('B0.3.XK'!M:M,'B0.3.XK'!A:A,'B0.SUM (tuần 0)'!$A993)</f>
        <v>0</v>
      </c>
      <c r="AJ993" s="60"/>
      <c r="AK993" s="60">
        <f>SUMIFS('B0.5.GT2'!M:M,'B0.5.GT2'!A:A,'B0.SUM (tuần 0)'!$A993)</f>
        <v>0</v>
      </c>
      <c r="AL993" s="55">
        <f>SUMIFS('B0.4.OEM'!M:M,'B0.4.OEM'!A:A,'B0.SUM (tuần 0)'!$A993)</f>
        <v>0</v>
      </c>
      <c r="AM993" s="60"/>
      <c r="AN993" s="60"/>
      <c r="AO993" s="61"/>
      <c r="AP993" s="1">
        <f>SUMIFS('B1.SUM (tuần 4)'!$I:$I,'B1.SUM (tuần 4)'!$A:$A,'B0.SUM (tuần 0)'!$A993)</f>
        <v>0</v>
      </c>
      <c r="AQ993" s="62">
        <f t="shared" si="85"/>
        <v>0</v>
      </c>
    </row>
    <row r="994" spans="1:43" ht="13.5" customHeight="1">
      <c r="A994" s="68">
        <v>2013070057</v>
      </c>
      <c r="B994" s="52" t="s">
        <v>1515</v>
      </c>
      <c r="C994" s="52"/>
      <c r="D994" s="52" t="s">
        <v>1197</v>
      </c>
      <c r="E994" s="52"/>
      <c r="F994" s="52" t="s">
        <v>32</v>
      </c>
      <c r="G994" s="52"/>
      <c r="H994" s="52"/>
      <c r="I994" s="56">
        <f t="shared" si="81"/>
        <v>0</v>
      </c>
      <c r="J994" s="55"/>
      <c r="K994" s="55">
        <f>SUMIFS('B0.3.XK'!J:J,'B0.3.XK'!A:A,'B0.SUM (tuần 0)'!$A994)</f>
        <v>0</v>
      </c>
      <c r="L994" s="55"/>
      <c r="M994" s="55">
        <f>SUMIFS('B0.5.GT2'!K:K,'B0.5.GT2'!A:A,'B0.SUM (tuần 0)'!$A994)</f>
        <v>0</v>
      </c>
      <c r="N994" s="55">
        <f>SUMIFS('B0.4.OEM'!J:J,'B0.4.OEM'!A:A,'B0.SUM (tuần 0)'!$A994)</f>
        <v>0</v>
      </c>
      <c r="O994" s="55"/>
      <c r="P994" s="55">
        <f>SUMIFS('B0.8.Online'!J:J,'B0.8.Online'!A:A,'B0.SUM (tuần 0)'!$A994)</f>
        <v>0</v>
      </c>
      <c r="Q994" s="57">
        <f t="shared" si="82"/>
        <v>0</v>
      </c>
      <c r="R994" s="55"/>
      <c r="S994" s="55">
        <f>SUMIFS('B0.3.XK'!K:K,'B0.3.XK'!A:A,'B0.SUM (tuần 0)'!$A994)</f>
        <v>0</v>
      </c>
      <c r="T994" s="55"/>
      <c r="U994" s="55">
        <f>SUMIFS('B0.5.GT2'!K:K,'B0.5.GT2'!A:A,'B0.SUM (tuần 0)'!$A994)</f>
        <v>0</v>
      </c>
      <c r="V994" s="55">
        <f>SUMIFS('B0.4.OEM'!K:K,'B0.4.OEM'!A:A,'B0.SUM (tuần 0)'!$A994)</f>
        <v>0</v>
      </c>
      <c r="W994" s="55"/>
      <c r="X994" s="55">
        <f>SUMIFS('B0.8.Online'!K:K,'B0.8.Online'!A:A,'B0.SUM (tuần 0)'!$A994)</f>
        <v>0</v>
      </c>
      <c r="Y994" s="58">
        <f t="shared" si="83"/>
        <v>0</v>
      </c>
      <c r="Z994" s="55"/>
      <c r="AA994" s="55">
        <f>SUMIFS('B0.3.XK'!L:L,'B0.3.XK'!A:A,'B0.SUM (tuần 0)'!$A994)</f>
        <v>0</v>
      </c>
      <c r="AB994" s="55"/>
      <c r="AC994" s="55">
        <f>SUMIFS('B0.5.GT2'!L:L,'B0.5.GT2'!A:A,'B0.SUM (tuần 0)'!$A994)</f>
        <v>0</v>
      </c>
      <c r="AD994" s="55">
        <f>SUMIFS('B0.4.OEM'!L:L,'B0.4.OEM'!A:A,'B0.SUM (tuần 0)'!$A994)</f>
        <v>0</v>
      </c>
      <c r="AE994" s="55"/>
      <c r="AF994" s="55">
        <f>SUMIFS('B0.8.Online'!L:L,'B0.8.Online'!A:A,'B0.SUM (tuần 0)'!$A994)</f>
        <v>0</v>
      </c>
      <c r="AG994" s="59">
        <f t="shared" si="84"/>
        <v>0</v>
      </c>
      <c r="AH994" s="60"/>
      <c r="AI994" s="60">
        <f>SUMIFS('B0.3.XK'!M:M,'B0.3.XK'!A:A,'B0.SUM (tuần 0)'!$A994)</f>
        <v>0</v>
      </c>
      <c r="AJ994" s="60"/>
      <c r="AK994" s="60">
        <f>SUMIFS('B0.5.GT2'!M:M,'B0.5.GT2'!A:A,'B0.SUM (tuần 0)'!$A994)</f>
        <v>0</v>
      </c>
      <c r="AL994" s="55">
        <f>SUMIFS('B0.4.OEM'!M:M,'B0.4.OEM'!A:A,'B0.SUM (tuần 0)'!$A994)</f>
        <v>0</v>
      </c>
      <c r="AM994" s="60"/>
      <c r="AN994" s="60"/>
      <c r="AO994" s="61"/>
      <c r="AP994" s="1">
        <f>SUMIFS('B1.SUM (tuần 4)'!$I:$I,'B1.SUM (tuần 4)'!$A:$A,'B0.SUM (tuần 0)'!$A994)</f>
        <v>0</v>
      </c>
      <c r="AQ994" s="62">
        <f t="shared" si="85"/>
        <v>0</v>
      </c>
    </row>
    <row r="995" spans="1:43" ht="13.5" customHeight="1">
      <c r="A995" s="68">
        <v>2013070086</v>
      </c>
      <c r="B995" s="52" t="s">
        <v>1516</v>
      </c>
      <c r="C995" s="52"/>
      <c r="D995" s="52" t="s">
        <v>1197</v>
      </c>
      <c r="E995" s="52"/>
      <c r="F995" s="52" t="s">
        <v>32</v>
      </c>
      <c r="G995" s="52"/>
      <c r="H995" s="52"/>
      <c r="I995" s="56">
        <f t="shared" si="81"/>
        <v>0</v>
      </c>
      <c r="J995" s="55"/>
      <c r="K995" s="55">
        <f>SUMIFS('B0.3.XK'!J:J,'B0.3.XK'!A:A,'B0.SUM (tuần 0)'!$A995)</f>
        <v>0</v>
      </c>
      <c r="L995" s="55"/>
      <c r="M995" s="55">
        <f>SUMIFS('B0.5.GT2'!K:K,'B0.5.GT2'!A:A,'B0.SUM (tuần 0)'!$A995)</f>
        <v>0</v>
      </c>
      <c r="N995" s="55">
        <f>SUMIFS('B0.4.OEM'!J:J,'B0.4.OEM'!A:A,'B0.SUM (tuần 0)'!$A995)</f>
        <v>0</v>
      </c>
      <c r="O995" s="55"/>
      <c r="P995" s="55">
        <f>SUMIFS('B0.8.Online'!J:J,'B0.8.Online'!A:A,'B0.SUM (tuần 0)'!$A995)</f>
        <v>0</v>
      </c>
      <c r="Q995" s="57">
        <f t="shared" si="82"/>
        <v>0</v>
      </c>
      <c r="R995" s="55"/>
      <c r="S995" s="55">
        <f>SUMIFS('B0.3.XK'!K:K,'B0.3.XK'!A:A,'B0.SUM (tuần 0)'!$A995)</f>
        <v>0</v>
      </c>
      <c r="T995" s="55"/>
      <c r="U995" s="55">
        <f>SUMIFS('B0.5.GT2'!K:K,'B0.5.GT2'!A:A,'B0.SUM (tuần 0)'!$A995)</f>
        <v>0</v>
      </c>
      <c r="V995" s="55">
        <f>SUMIFS('B0.4.OEM'!K:K,'B0.4.OEM'!A:A,'B0.SUM (tuần 0)'!$A995)</f>
        <v>0</v>
      </c>
      <c r="W995" s="55"/>
      <c r="X995" s="55">
        <f>SUMIFS('B0.8.Online'!K:K,'B0.8.Online'!A:A,'B0.SUM (tuần 0)'!$A995)</f>
        <v>0</v>
      </c>
      <c r="Y995" s="58">
        <f t="shared" si="83"/>
        <v>0</v>
      </c>
      <c r="Z995" s="55"/>
      <c r="AA995" s="55">
        <f>SUMIFS('B0.3.XK'!L:L,'B0.3.XK'!A:A,'B0.SUM (tuần 0)'!$A995)</f>
        <v>0</v>
      </c>
      <c r="AB995" s="55"/>
      <c r="AC995" s="55">
        <f>SUMIFS('B0.5.GT2'!L:L,'B0.5.GT2'!A:A,'B0.SUM (tuần 0)'!$A995)</f>
        <v>0</v>
      </c>
      <c r="AD995" s="55">
        <f>SUMIFS('B0.4.OEM'!L:L,'B0.4.OEM'!A:A,'B0.SUM (tuần 0)'!$A995)</f>
        <v>0</v>
      </c>
      <c r="AE995" s="55"/>
      <c r="AF995" s="55">
        <f>SUMIFS('B0.8.Online'!L:L,'B0.8.Online'!A:A,'B0.SUM (tuần 0)'!$A995)</f>
        <v>0</v>
      </c>
      <c r="AG995" s="59">
        <f t="shared" si="84"/>
        <v>0</v>
      </c>
      <c r="AH995" s="60"/>
      <c r="AI995" s="60">
        <f>SUMIFS('B0.3.XK'!M:M,'B0.3.XK'!A:A,'B0.SUM (tuần 0)'!$A995)</f>
        <v>0</v>
      </c>
      <c r="AJ995" s="60"/>
      <c r="AK995" s="60">
        <f>SUMIFS('B0.5.GT2'!M:M,'B0.5.GT2'!A:A,'B0.SUM (tuần 0)'!$A995)</f>
        <v>0</v>
      </c>
      <c r="AL995" s="55">
        <f>SUMIFS('B0.4.OEM'!M:M,'B0.4.OEM'!A:A,'B0.SUM (tuần 0)'!$A995)</f>
        <v>0</v>
      </c>
      <c r="AM995" s="60"/>
      <c r="AN995" s="60"/>
      <c r="AO995" s="61"/>
      <c r="AP995" s="1">
        <f>SUMIFS('B1.SUM (tuần 4)'!$I:$I,'B1.SUM (tuần 4)'!$A:$A,'B0.SUM (tuần 0)'!$A995)</f>
        <v>0</v>
      </c>
      <c r="AQ995" s="62">
        <f t="shared" si="85"/>
        <v>0</v>
      </c>
    </row>
    <row r="996" spans="1:43" ht="13.5" customHeight="1">
      <c r="A996" s="68">
        <v>2013070090</v>
      </c>
      <c r="B996" s="52" t="s">
        <v>1517</v>
      </c>
      <c r="C996" s="52"/>
      <c r="D996" s="52" t="s">
        <v>1197</v>
      </c>
      <c r="E996" s="52"/>
      <c r="F996" s="52" t="s">
        <v>32</v>
      </c>
      <c r="G996" s="52"/>
      <c r="H996" s="52"/>
      <c r="I996" s="56">
        <f t="shared" si="81"/>
        <v>0</v>
      </c>
      <c r="J996" s="55"/>
      <c r="K996" s="55">
        <f>SUMIFS('B0.3.XK'!J:J,'B0.3.XK'!A:A,'B0.SUM (tuần 0)'!$A996)</f>
        <v>0</v>
      </c>
      <c r="L996" s="55"/>
      <c r="M996" s="55">
        <f>SUMIFS('B0.5.GT2'!K:K,'B0.5.GT2'!A:A,'B0.SUM (tuần 0)'!$A996)</f>
        <v>0</v>
      </c>
      <c r="N996" s="55">
        <f>SUMIFS('B0.4.OEM'!J:J,'B0.4.OEM'!A:A,'B0.SUM (tuần 0)'!$A996)</f>
        <v>0</v>
      </c>
      <c r="O996" s="55"/>
      <c r="P996" s="55">
        <f>SUMIFS('B0.8.Online'!J:J,'B0.8.Online'!A:A,'B0.SUM (tuần 0)'!$A996)</f>
        <v>0</v>
      </c>
      <c r="Q996" s="57">
        <f t="shared" si="82"/>
        <v>0</v>
      </c>
      <c r="R996" s="55"/>
      <c r="S996" s="55">
        <f>SUMIFS('B0.3.XK'!K:K,'B0.3.XK'!A:A,'B0.SUM (tuần 0)'!$A996)</f>
        <v>0</v>
      </c>
      <c r="T996" s="55"/>
      <c r="U996" s="55">
        <f>SUMIFS('B0.5.GT2'!K:K,'B0.5.GT2'!A:A,'B0.SUM (tuần 0)'!$A996)</f>
        <v>0</v>
      </c>
      <c r="V996" s="55">
        <f>SUMIFS('B0.4.OEM'!K:K,'B0.4.OEM'!A:A,'B0.SUM (tuần 0)'!$A996)</f>
        <v>0</v>
      </c>
      <c r="W996" s="55"/>
      <c r="X996" s="55">
        <f>SUMIFS('B0.8.Online'!K:K,'B0.8.Online'!A:A,'B0.SUM (tuần 0)'!$A996)</f>
        <v>0</v>
      </c>
      <c r="Y996" s="58">
        <f t="shared" si="83"/>
        <v>0</v>
      </c>
      <c r="Z996" s="55"/>
      <c r="AA996" s="55">
        <f>SUMIFS('B0.3.XK'!L:L,'B0.3.XK'!A:A,'B0.SUM (tuần 0)'!$A996)</f>
        <v>0</v>
      </c>
      <c r="AB996" s="55"/>
      <c r="AC996" s="55">
        <f>SUMIFS('B0.5.GT2'!L:L,'B0.5.GT2'!A:A,'B0.SUM (tuần 0)'!$A996)</f>
        <v>0</v>
      </c>
      <c r="AD996" s="55">
        <f>SUMIFS('B0.4.OEM'!L:L,'B0.4.OEM'!A:A,'B0.SUM (tuần 0)'!$A996)</f>
        <v>0</v>
      </c>
      <c r="AE996" s="55"/>
      <c r="AF996" s="55">
        <f>SUMIFS('B0.8.Online'!L:L,'B0.8.Online'!A:A,'B0.SUM (tuần 0)'!$A996)</f>
        <v>0</v>
      </c>
      <c r="AG996" s="59">
        <f t="shared" si="84"/>
        <v>0</v>
      </c>
      <c r="AH996" s="60"/>
      <c r="AI996" s="60">
        <f>SUMIFS('B0.3.XK'!M:M,'B0.3.XK'!A:A,'B0.SUM (tuần 0)'!$A996)</f>
        <v>0</v>
      </c>
      <c r="AJ996" s="60"/>
      <c r="AK996" s="60">
        <f>SUMIFS('B0.5.GT2'!M:M,'B0.5.GT2'!A:A,'B0.SUM (tuần 0)'!$A996)</f>
        <v>0</v>
      </c>
      <c r="AL996" s="55">
        <f>SUMIFS('B0.4.OEM'!M:M,'B0.4.OEM'!A:A,'B0.SUM (tuần 0)'!$A996)</f>
        <v>0</v>
      </c>
      <c r="AM996" s="60"/>
      <c r="AN996" s="60"/>
      <c r="AO996" s="61"/>
      <c r="AP996" s="1">
        <f>SUMIFS('B1.SUM (tuần 4)'!$I:$I,'B1.SUM (tuần 4)'!$A:$A,'B0.SUM (tuần 0)'!$A996)</f>
        <v>0</v>
      </c>
      <c r="AQ996" s="62">
        <f t="shared" si="85"/>
        <v>0</v>
      </c>
    </row>
    <row r="997" spans="1:43" ht="13.5" customHeight="1">
      <c r="A997" s="68">
        <v>2013080002</v>
      </c>
      <c r="B997" s="52" t="s">
        <v>1518</v>
      </c>
      <c r="C997" s="52"/>
      <c r="D997" s="52" t="s">
        <v>1197</v>
      </c>
      <c r="E997" s="52"/>
      <c r="F997" s="52" t="s">
        <v>32</v>
      </c>
      <c r="G997" s="52"/>
      <c r="H997" s="52"/>
      <c r="I997" s="56">
        <f t="shared" si="81"/>
        <v>40</v>
      </c>
      <c r="J997" s="55"/>
      <c r="K997" s="55">
        <f>SUMIFS('B0.3.XK'!J:J,'B0.3.XK'!A:A,'B0.SUM (tuần 0)'!$A997)</f>
        <v>0</v>
      </c>
      <c r="L997" s="55"/>
      <c r="M997" s="55">
        <f>SUMIFS('B0.5.GT2'!K:K,'B0.5.GT2'!A:A,'B0.SUM (tuần 0)'!$A997)</f>
        <v>0</v>
      </c>
      <c r="N997" s="55">
        <f>SUMIFS('B0.4.OEM'!J:J,'B0.4.OEM'!A:A,'B0.SUM (tuần 0)'!$A997)</f>
        <v>0</v>
      </c>
      <c r="O997" s="55"/>
      <c r="P997" s="55">
        <f>SUMIFS('B0.8.Online'!J:J,'B0.8.Online'!A:A,'B0.SUM (tuần 0)'!$A997)</f>
        <v>40</v>
      </c>
      <c r="Q997" s="57">
        <f t="shared" si="82"/>
        <v>20</v>
      </c>
      <c r="R997" s="55"/>
      <c r="S997" s="55">
        <f>SUMIFS('B0.3.XK'!K:K,'B0.3.XK'!A:A,'B0.SUM (tuần 0)'!$A997)</f>
        <v>0</v>
      </c>
      <c r="T997" s="55"/>
      <c r="U997" s="55">
        <f>SUMIFS('B0.5.GT2'!K:K,'B0.5.GT2'!A:A,'B0.SUM (tuần 0)'!$A997)</f>
        <v>0</v>
      </c>
      <c r="V997" s="55">
        <f>SUMIFS('B0.4.OEM'!K:K,'B0.4.OEM'!A:A,'B0.SUM (tuần 0)'!$A997)</f>
        <v>0</v>
      </c>
      <c r="W997" s="55"/>
      <c r="X997" s="55">
        <f>SUMIFS('B0.8.Online'!K:K,'B0.8.Online'!A:A,'B0.SUM (tuần 0)'!$A997)</f>
        <v>20</v>
      </c>
      <c r="Y997" s="58">
        <f t="shared" si="83"/>
        <v>30</v>
      </c>
      <c r="Z997" s="55"/>
      <c r="AA997" s="55">
        <f>SUMIFS('B0.3.XK'!L:L,'B0.3.XK'!A:A,'B0.SUM (tuần 0)'!$A997)</f>
        <v>0</v>
      </c>
      <c r="AB997" s="55"/>
      <c r="AC997" s="55">
        <f>SUMIFS('B0.5.GT2'!L:L,'B0.5.GT2'!A:A,'B0.SUM (tuần 0)'!$A997)</f>
        <v>0</v>
      </c>
      <c r="AD997" s="55">
        <f>SUMIFS('B0.4.OEM'!L:L,'B0.4.OEM'!A:A,'B0.SUM (tuần 0)'!$A997)</f>
        <v>0</v>
      </c>
      <c r="AE997" s="55"/>
      <c r="AF997" s="55">
        <f>SUMIFS('B0.8.Online'!L:L,'B0.8.Online'!A:A,'B0.SUM (tuần 0)'!$A997)</f>
        <v>30</v>
      </c>
      <c r="AG997" s="59">
        <f t="shared" si="84"/>
        <v>0</v>
      </c>
      <c r="AH997" s="60"/>
      <c r="AI997" s="60">
        <f>SUMIFS('B0.3.XK'!M:M,'B0.3.XK'!A:A,'B0.SUM (tuần 0)'!$A997)</f>
        <v>0</v>
      </c>
      <c r="AJ997" s="60"/>
      <c r="AK997" s="60">
        <f>SUMIFS('B0.5.GT2'!M:M,'B0.5.GT2'!A:A,'B0.SUM (tuần 0)'!$A997)</f>
        <v>0</v>
      </c>
      <c r="AL997" s="55">
        <f>SUMIFS('B0.4.OEM'!M:M,'B0.4.OEM'!A:A,'B0.SUM (tuần 0)'!$A997)</f>
        <v>0</v>
      </c>
      <c r="AM997" s="60"/>
      <c r="AN997" s="60"/>
      <c r="AO997" s="61"/>
      <c r="AP997" s="1">
        <f>SUMIFS('B1.SUM (tuần 4)'!$I:$I,'B1.SUM (tuần 4)'!$A:$A,'B0.SUM (tuần 0)'!$A997)</f>
        <v>0</v>
      </c>
      <c r="AQ997" s="62">
        <f t="shared" si="85"/>
        <v>40</v>
      </c>
    </row>
    <row r="998" spans="1:43" ht="13.5" customHeight="1">
      <c r="A998" s="68">
        <v>2013080025</v>
      </c>
      <c r="B998" s="52" t="s">
        <v>1519</v>
      </c>
      <c r="C998" s="52"/>
      <c r="D998" s="52" t="s">
        <v>1197</v>
      </c>
      <c r="E998" s="52"/>
      <c r="F998" s="52" t="s">
        <v>32</v>
      </c>
      <c r="G998" s="52"/>
      <c r="H998" s="52"/>
      <c r="I998" s="56">
        <f t="shared" si="81"/>
        <v>0</v>
      </c>
      <c r="J998" s="55"/>
      <c r="K998" s="55">
        <f>SUMIFS('B0.3.XK'!J:J,'B0.3.XK'!A:A,'B0.SUM (tuần 0)'!$A998)</f>
        <v>0</v>
      </c>
      <c r="L998" s="55"/>
      <c r="M998" s="55">
        <f>SUMIFS('B0.5.GT2'!K:K,'B0.5.GT2'!A:A,'B0.SUM (tuần 0)'!$A998)</f>
        <v>0</v>
      </c>
      <c r="N998" s="55">
        <f>SUMIFS('B0.4.OEM'!J:J,'B0.4.OEM'!A:A,'B0.SUM (tuần 0)'!$A998)</f>
        <v>0</v>
      </c>
      <c r="O998" s="55"/>
      <c r="P998" s="55">
        <f>SUMIFS('B0.8.Online'!J:J,'B0.8.Online'!A:A,'B0.SUM (tuần 0)'!$A998)</f>
        <v>0</v>
      </c>
      <c r="Q998" s="57">
        <f t="shared" si="82"/>
        <v>0</v>
      </c>
      <c r="R998" s="55"/>
      <c r="S998" s="55">
        <f>SUMIFS('B0.3.XK'!K:K,'B0.3.XK'!A:A,'B0.SUM (tuần 0)'!$A998)</f>
        <v>0</v>
      </c>
      <c r="T998" s="55"/>
      <c r="U998" s="55">
        <f>SUMIFS('B0.5.GT2'!K:K,'B0.5.GT2'!A:A,'B0.SUM (tuần 0)'!$A998)</f>
        <v>0</v>
      </c>
      <c r="V998" s="55">
        <f>SUMIFS('B0.4.OEM'!K:K,'B0.4.OEM'!A:A,'B0.SUM (tuần 0)'!$A998)</f>
        <v>0</v>
      </c>
      <c r="W998" s="55"/>
      <c r="X998" s="55">
        <f>SUMIFS('B0.8.Online'!K:K,'B0.8.Online'!A:A,'B0.SUM (tuần 0)'!$A998)</f>
        <v>0</v>
      </c>
      <c r="Y998" s="58">
        <f t="shared" si="83"/>
        <v>0</v>
      </c>
      <c r="Z998" s="55"/>
      <c r="AA998" s="55">
        <f>SUMIFS('B0.3.XK'!L:L,'B0.3.XK'!A:A,'B0.SUM (tuần 0)'!$A998)</f>
        <v>0</v>
      </c>
      <c r="AB998" s="55"/>
      <c r="AC998" s="55">
        <f>SUMIFS('B0.5.GT2'!L:L,'B0.5.GT2'!A:A,'B0.SUM (tuần 0)'!$A998)</f>
        <v>0</v>
      </c>
      <c r="AD998" s="55">
        <f>SUMIFS('B0.4.OEM'!L:L,'B0.4.OEM'!A:A,'B0.SUM (tuần 0)'!$A998)</f>
        <v>0</v>
      </c>
      <c r="AE998" s="55"/>
      <c r="AF998" s="55">
        <f>SUMIFS('B0.8.Online'!L:L,'B0.8.Online'!A:A,'B0.SUM (tuần 0)'!$A998)</f>
        <v>0</v>
      </c>
      <c r="AG998" s="59">
        <f t="shared" si="84"/>
        <v>0</v>
      </c>
      <c r="AH998" s="60"/>
      <c r="AI998" s="60">
        <f>SUMIFS('B0.3.XK'!M:M,'B0.3.XK'!A:A,'B0.SUM (tuần 0)'!$A998)</f>
        <v>0</v>
      </c>
      <c r="AJ998" s="60"/>
      <c r="AK998" s="60">
        <f>SUMIFS('B0.5.GT2'!M:M,'B0.5.GT2'!A:A,'B0.SUM (tuần 0)'!$A998)</f>
        <v>0</v>
      </c>
      <c r="AL998" s="55">
        <f>SUMIFS('B0.4.OEM'!M:M,'B0.4.OEM'!A:A,'B0.SUM (tuần 0)'!$A998)</f>
        <v>0</v>
      </c>
      <c r="AM998" s="60"/>
      <c r="AN998" s="60"/>
      <c r="AO998" s="61"/>
      <c r="AP998" s="1">
        <f>SUMIFS('B1.SUM (tuần 4)'!$I:$I,'B1.SUM (tuần 4)'!$A:$A,'B0.SUM (tuần 0)'!$A998)</f>
        <v>0</v>
      </c>
      <c r="AQ998" s="62">
        <f t="shared" si="85"/>
        <v>0</v>
      </c>
    </row>
    <row r="999" spans="1:43" ht="13.5" customHeight="1">
      <c r="A999" s="68">
        <v>2013080124</v>
      </c>
      <c r="B999" s="52" t="s">
        <v>1520</v>
      </c>
      <c r="C999" s="52"/>
      <c r="D999" s="52" t="s">
        <v>1197</v>
      </c>
      <c r="E999" s="52"/>
      <c r="F999" s="52" t="s">
        <v>32</v>
      </c>
      <c r="G999" s="52"/>
      <c r="H999" s="52"/>
      <c r="I999" s="56">
        <f t="shared" si="81"/>
        <v>11</v>
      </c>
      <c r="J999" s="55"/>
      <c r="K999" s="55">
        <f>SUMIFS('B0.3.XK'!J:J,'B0.3.XK'!A:A,'B0.SUM (tuần 0)'!$A999)</f>
        <v>0</v>
      </c>
      <c r="L999" s="55"/>
      <c r="M999" s="55">
        <f>SUMIFS('B0.5.GT2'!K:K,'B0.5.GT2'!A:A,'B0.SUM (tuần 0)'!$A999)</f>
        <v>0</v>
      </c>
      <c r="N999" s="55">
        <f>SUMIFS('B0.4.OEM'!J:J,'B0.4.OEM'!A:A,'B0.SUM (tuần 0)'!$A999)</f>
        <v>0</v>
      </c>
      <c r="O999" s="55"/>
      <c r="P999" s="55">
        <f>SUMIFS('B0.8.Online'!J:J,'B0.8.Online'!A:A,'B0.SUM (tuần 0)'!$A999)</f>
        <v>11</v>
      </c>
      <c r="Q999" s="57">
        <f t="shared" si="82"/>
        <v>10</v>
      </c>
      <c r="R999" s="55"/>
      <c r="S999" s="55">
        <f>SUMIFS('B0.3.XK'!K:K,'B0.3.XK'!A:A,'B0.SUM (tuần 0)'!$A999)</f>
        <v>0</v>
      </c>
      <c r="T999" s="55"/>
      <c r="U999" s="55">
        <f>SUMIFS('B0.5.GT2'!K:K,'B0.5.GT2'!A:A,'B0.SUM (tuần 0)'!$A999)</f>
        <v>0</v>
      </c>
      <c r="V999" s="55">
        <f>SUMIFS('B0.4.OEM'!K:K,'B0.4.OEM'!A:A,'B0.SUM (tuần 0)'!$A999)</f>
        <v>0</v>
      </c>
      <c r="W999" s="55"/>
      <c r="X999" s="55">
        <f>SUMIFS('B0.8.Online'!K:K,'B0.8.Online'!A:A,'B0.SUM (tuần 0)'!$A999)</f>
        <v>10</v>
      </c>
      <c r="Y999" s="58">
        <f t="shared" si="83"/>
        <v>10</v>
      </c>
      <c r="Z999" s="55"/>
      <c r="AA999" s="55">
        <f>SUMIFS('B0.3.XK'!L:L,'B0.3.XK'!A:A,'B0.SUM (tuần 0)'!$A999)</f>
        <v>0</v>
      </c>
      <c r="AB999" s="55"/>
      <c r="AC999" s="55">
        <f>SUMIFS('B0.5.GT2'!L:L,'B0.5.GT2'!A:A,'B0.SUM (tuần 0)'!$A999)</f>
        <v>0</v>
      </c>
      <c r="AD999" s="55">
        <f>SUMIFS('B0.4.OEM'!L:L,'B0.4.OEM'!A:A,'B0.SUM (tuần 0)'!$A999)</f>
        <v>0</v>
      </c>
      <c r="AE999" s="55"/>
      <c r="AF999" s="55">
        <f>SUMIFS('B0.8.Online'!L:L,'B0.8.Online'!A:A,'B0.SUM (tuần 0)'!$A999)</f>
        <v>10</v>
      </c>
      <c r="AG999" s="59">
        <f t="shared" si="84"/>
        <v>0</v>
      </c>
      <c r="AH999" s="60"/>
      <c r="AI999" s="60">
        <f>SUMIFS('B0.3.XK'!M:M,'B0.3.XK'!A:A,'B0.SUM (tuần 0)'!$A999)</f>
        <v>0</v>
      </c>
      <c r="AJ999" s="60"/>
      <c r="AK999" s="60">
        <f>SUMIFS('B0.5.GT2'!M:M,'B0.5.GT2'!A:A,'B0.SUM (tuần 0)'!$A999)</f>
        <v>0</v>
      </c>
      <c r="AL999" s="55">
        <f>SUMIFS('B0.4.OEM'!M:M,'B0.4.OEM'!A:A,'B0.SUM (tuần 0)'!$A999)</f>
        <v>0</v>
      </c>
      <c r="AM999" s="60"/>
      <c r="AN999" s="60"/>
      <c r="AO999" s="61"/>
      <c r="AP999" s="1">
        <f>SUMIFS('B1.SUM (tuần 4)'!$I:$I,'B1.SUM (tuần 4)'!$A:$A,'B0.SUM (tuần 0)'!$A999)</f>
        <v>0</v>
      </c>
      <c r="AQ999" s="62">
        <f t="shared" si="85"/>
        <v>11</v>
      </c>
    </row>
    <row r="1000" spans="1:43" ht="13.5" customHeight="1">
      <c r="A1000" s="68">
        <v>2013080144</v>
      </c>
      <c r="B1000" s="52" t="s">
        <v>988</v>
      </c>
      <c r="C1000" s="52"/>
      <c r="D1000" s="52" t="s">
        <v>1197</v>
      </c>
      <c r="E1000" s="52"/>
      <c r="F1000" s="52" t="s">
        <v>32</v>
      </c>
      <c r="G1000" s="52"/>
      <c r="H1000" s="52"/>
      <c r="I1000" s="56">
        <f t="shared" si="81"/>
        <v>0</v>
      </c>
      <c r="J1000" s="55"/>
      <c r="K1000" s="55">
        <f>SUMIFS('B0.3.XK'!J:J,'B0.3.XK'!A:A,'B0.SUM (tuần 0)'!$A1000)</f>
        <v>0</v>
      </c>
      <c r="L1000" s="55"/>
      <c r="M1000" s="55">
        <f>SUMIFS('B0.5.GT2'!K:K,'B0.5.GT2'!A:A,'B0.SUM (tuần 0)'!$A1000)</f>
        <v>0</v>
      </c>
      <c r="N1000" s="55">
        <f>SUMIFS('B0.4.OEM'!J:J,'B0.4.OEM'!A:A,'B0.SUM (tuần 0)'!$A1000)</f>
        <v>0</v>
      </c>
      <c r="O1000" s="55"/>
      <c r="P1000" s="55">
        <f>SUMIFS('B0.8.Online'!J:J,'B0.8.Online'!A:A,'B0.SUM (tuần 0)'!$A1000)</f>
        <v>0</v>
      </c>
      <c r="Q1000" s="57">
        <f t="shared" si="82"/>
        <v>0</v>
      </c>
      <c r="R1000" s="55"/>
      <c r="S1000" s="55">
        <f>SUMIFS('B0.3.XK'!K:K,'B0.3.XK'!A:A,'B0.SUM (tuần 0)'!$A1000)</f>
        <v>0</v>
      </c>
      <c r="T1000" s="55"/>
      <c r="U1000" s="55">
        <f>SUMIFS('B0.5.GT2'!K:K,'B0.5.GT2'!A:A,'B0.SUM (tuần 0)'!$A1000)</f>
        <v>0</v>
      </c>
      <c r="V1000" s="55">
        <f>SUMIFS('B0.4.OEM'!K:K,'B0.4.OEM'!A:A,'B0.SUM (tuần 0)'!$A1000)</f>
        <v>0</v>
      </c>
      <c r="W1000" s="55"/>
      <c r="X1000" s="55">
        <f>SUMIFS('B0.8.Online'!K:K,'B0.8.Online'!A:A,'B0.SUM (tuần 0)'!$A1000)</f>
        <v>0</v>
      </c>
      <c r="Y1000" s="58">
        <f t="shared" si="83"/>
        <v>0</v>
      </c>
      <c r="Z1000" s="55"/>
      <c r="AA1000" s="55">
        <f>SUMIFS('B0.3.XK'!L:L,'B0.3.XK'!A:A,'B0.SUM (tuần 0)'!$A1000)</f>
        <v>0</v>
      </c>
      <c r="AB1000" s="55"/>
      <c r="AC1000" s="55">
        <f>SUMIFS('B0.5.GT2'!L:L,'B0.5.GT2'!A:A,'B0.SUM (tuần 0)'!$A1000)</f>
        <v>0</v>
      </c>
      <c r="AD1000" s="55">
        <f>SUMIFS('B0.4.OEM'!L:L,'B0.4.OEM'!A:A,'B0.SUM (tuần 0)'!$A1000)</f>
        <v>0</v>
      </c>
      <c r="AE1000" s="55"/>
      <c r="AF1000" s="55">
        <f>SUMIFS('B0.8.Online'!L:L,'B0.8.Online'!A:A,'B0.SUM (tuần 0)'!$A1000)</f>
        <v>0</v>
      </c>
      <c r="AG1000" s="59">
        <f t="shared" si="84"/>
        <v>0</v>
      </c>
      <c r="AH1000" s="60"/>
      <c r="AI1000" s="60">
        <f>SUMIFS('B0.3.XK'!M:M,'B0.3.XK'!A:A,'B0.SUM (tuần 0)'!$A1000)</f>
        <v>0</v>
      </c>
      <c r="AJ1000" s="60"/>
      <c r="AK1000" s="60">
        <f>SUMIFS('B0.5.GT2'!M:M,'B0.5.GT2'!A:A,'B0.SUM (tuần 0)'!$A1000)</f>
        <v>0</v>
      </c>
      <c r="AL1000" s="55">
        <f>SUMIFS('B0.4.OEM'!M:M,'B0.4.OEM'!A:A,'B0.SUM (tuần 0)'!$A1000)</f>
        <v>0</v>
      </c>
      <c r="AM1000" s="60"/>
      <c r="AN1000" s="60"/>
      <c r="AO1000" s="61"/>
      <c r="AP1000" s="1">
        <f>SUMIFS('B1.SUM (tuần 4)'!$I:$I,'B1.SUM (tuần 4)'!$A:$A,'B0.SUM (tuần 0)'!$A1000)</f>
        <v>0</v>
      </c>
      <c r="AQ1000" s="62">
        <f t="shared" si="85"/>
        <v>0</v>
      </c>
    </row>
    <row r="1001" spans="1:43" ht="13.5" customHeight="1">
      <c r="A1001" s="68">
        <v>2013080150</v>
      </c>
      <c r="B1001" s="52" t="s">
        <v>1521</v>
      </c>
      <c r="C1001" s="52"/>
      <c r="D1001" s="52" t="s">
        <v>1197</v>
      </c>
      <c r="E1001" s="52"/>
      <c r="F1001" s="52" t="s">
        <v>32</v>
      </c>
      <c r="G1001" s="52"/>
      <c r="H1001" s="52"/>
      <c r="I1001" s="56">
        <f t="shared" si="81"/>
        <v>0</v>
      </c>
      <c r="J1001" s="55"/>
      <c r="K1001" s="55">
        <f>SUMIFS('B0.3.XK'!J:J,'B0.3.XK'!A:A,'B0.SUM (tuần 0)'!$A1001)</f>
        <v>0</v>
      </c>
      <c r="L1001" s="55"/>
      <c r="M1001" s="55">
        <f>SUMIFS('B0.5.GT2'!K:K,'B0.5.GT2'!A:A,'B0.SUM (tuần 0)'!$A1001)</f>
        <v>0</v>
      </c>
      <c r="N1001" s="55">
        <f>SUMIFS('B0.4.OEM'!J:J,'B0.4.OEM'!A:A,'B0.SUM (tuần 0)'!$A1001)</f>
        <v>0</v>
      </c>
      <c r="O1001" s="55"/>
      <c r="P1001" s="55">
        <f>SUMIFS('B0.8.Online'!J:J,'B0.8.Online'!A:A,'B0.SUM (tuần 0)'!$A1001)</f>
        <v>0</v>
      </c>
      <c r="Q1001" s="57">
        <f t="shared" si="82"/>
        <v>0</v>
      </c>
      <c r="R1001" s="55"/>
      <c r="S1001" s="55">
        <f>SUMIFS('B0.3.XK'!K:K,'B0.3.XK'!A:A,'B0.SUM (tuần 0)'!$A1001)</f>
        <v>0</v>
      </c>
      <c r="T1001" s="55"/>
      <c r="U1001" s="55">
        <f>SUMIFS('B0.5.GT2'!K:K,'B0.5.GT2'!A:A,'B0.SUM (tuần 0)'!$A1001)</f>
        <v>0</v>
      </c>
      <c r="V1001" s="55">
        <f>SUMIFS('B0.4.OEM'!K:K,'B0.4.OEM'!A:A,'B0.SUM (tuần 0)'!$A1001)</f>
        <v>0</v>
      </c>
      <c r="W1001" s="55"/>
      <c r="X1001" s="55">
        <f>SUMIFS('B0.8.Online'!K:K,'B0.8.Online'!A:A,'B0.SUM (tuần 0)'!$A1001)</f>
        <v>0</v>
      </c>
      <c r="Y1001" s="58">
        <f t="shared" si="83"/>
        <v>0</v>
      </c>
      <c r="Z1001" s="55"/>
      <c r="AA1001" s="55">
        <f>SUMIFS('B0.3.XK'!L:L,'B0.3.XK'!A:A,'B0.SUM (tuần 0)'!$A1001)</f>
        <v>0</v>
      </c>
      <c r="AB1001" s="55"/>
      <c r="AC1001" s="55">
        <f>SUMIFS('B0.5.GT2'!L:L,'B0.5.GT2'!A:A,'B0.SUM (tuần 0)'!$A1001)</f>
        <v>0</v>
      </c>
      <c r="AD1001" s="55">
        <f>SUMIFS('B0.4.OEM'!L:L,'B0.4.OEM'!A:A,'B0.SUM (tuần 0)'!$A1001)</f>
        <v>0</v>
      </c>
      <c r="AE1001" s="55"/>
      <c r="AF1001" s="55">
        <f>SUMIFS('B0.8.Online'!L:L,'B0.8.Online'!A:A,'B0.SUM (tuần 0)'!$A1001)</f>
        <v>0</v>
      </c>
      <c r="AG1001" s="59">
        <f t="shared" si="84"/>
        <v>0</v>
      </c>
      <c r="AH1001" s="60"/>
      <c r="AI1001" s="60">
        <f>SUMIFS('B0.3.XK'!M:M,'B0.3.XK'!A:A,'B0.SUM (tuần 0)'!$A1001)</f>
        <v>0</v>
      </c>
      <c r="AJ1001" s="60"/>
      <c r="AK1001" s="60">
        <f>SUMIFS('B0.5.GT2'!M:M,'B0.5.GT2'!A:A,'B0.SUM (tuần 0)'!$A1001)</f>
        <v>0</v>
      </c>
      <c r="AL1001" s="55">
        <f>SUMIFS('B0.4.OEM'!M:M,'B0.4.OEM'!A:A,'B0.SUM (tuần 0)'!$A1001)</f>
        <v>0</v>
      </c>
      <c r="AM1001" s="60"/>
      <c r="AN1001" s="60"/>
      <c r="AO1001" s="61"/>
      <c r="AP1001" s="1">
        <f>SUMIFS('B1.SUM (tuần 4)'!$I:$I,'B1.SUM (tuần 4)'!$A:$A,'B0.SUM (tuần 0)'!$A1001)</f>
        <v>0</v>
      </c>
      <c r="AQ1001" s="62">
        <f t="shared" si="85"/>
        <v>0</v>
      </c>
    </row>
    <row r="1002" spans="1:43" ht="13.5" customHeight="1">
      <c r="A1002" s="68">
        <v>2013080154</v>
      </c>
      <c r="B1002" s="52" t="s">
        <v>1522</v>
      </c>
      <c r="C1002" s="52"/>
      <c r="D1002" s="52" t="s">
        <v>1197</v>
      </c>
      <c r="E1002" s="52"/>
      <c r="F1002" s="52" t="s">
        <v>32</v>
      </c>
      <c r="G1002" s="52"/>
      <c r="H1002" s="52"/>
      <c r="I1002" s="56">
        <f t="shared" si="81"/>
        <v>5</v>
      </c>
      <c r="J1002" s="55"/>
      <c r="K1002" s="55">
        <f>SUMIFS('B0.3.XK'!J:J,'B0.3.XK'!A:A,'B0.SUM (tuần 0)'!$A1002)</f>
        <v>0</v>
      </c>
      <c r="L1002" s="55"/>
      <c r="M1002" s="55">
        <f>SUMIFS('B0.5.GT2'!K:K,'B0.5.GT2'!A:A,'B0.SUM (tuần 0)'!$A1002)</f>
        <v>0</v>
      </c>
      <c r="N1002" s="55">
        <f>SUMIFS('B0.4.OEM'!J:J,'B0.4.OEM'!A:A,'B0.SUM (tuần 0)'!$A1002)</f>
        <v>0</v>
      </c>
      <c r="O1002" s="55"/>
      <c r="P1002" s="55">
        <f>SUMIFS('B0.8.Online'!J:J,'B0.8.Online'!A:A,'B0.SUM (tuần 0)'!$A1002)</f>
        <v>5</v>
      </c>
      <c r="Q1002" s="57">
        <f t="shared" si="82"/>
        <v>6</v>
      </c>
      <c r="R1002" s="55"/>
      <c r="S1002" s="55">
        <f>SUMIFS('B0.3.XK'!K:K,'B0.3.XK'!A:A,'B0.SUM (tuần 0)'!$A1002)</f>
        <v>0</v>
      </c>
      <c r="T1002" s="55"/>
      <c r="U1002" s="55">
        <f>SUMIFS('B0.5.GT2'!K:K,'B0.5.GT2'!A:A,'B0.SUM (tuần 0)'!$A1002)</f>
        <v>0</v>
      </c>
      <c r="V1002" s="55">
        <f>SUMIFS('B0.4.OEM'!K:K,'B0.4.OEM'!A:A,'B0.SUM (tuần 0)'!$A1002)</f>
        <v>0</v>
      </c>
      <c r="W1002" s="55"/>
      <c r="X1002" s="55">
        <f>SUMIFS('B0.8.Online'!K:K,'B0.8.Online'!A:A,'B0.SUM (tuần 0)'!$A1002)</f>
        <v>6</v>
      </c>
      <c r="Y1002" s="58">
        <f t="shared" si="83"/>
        <v>6</v>
      </c>
      <c r="Z1002" s="55"/>
      <c r="AA1002" s="55">
        <f>SUMIFS('B0.3.XK'!L:L,'B0.3.XK'!A:A,'B0.SUM (tuần 0)'!$A1002)</f>
        <v>0</v>
      </c>
      <c r="AB1002" s="55"/>
      <c r="AC1002" s="55">
        <f>SUMIFS('B0.5.GT2'!L:L,'B0.5.GT2'!A:A,'B0.SUM (tuần 0)'!$A1002)</f>
        <v>0</v>
      </c>
      <c r="AD1002" s="55">
        <f>SUMIFS('B0.4.OEM'!L:L,'B0.4.OEM'!A:A,'B0.SUM (tuần 0)'!$A1002)</f>
        <v>0</v>
      </c>
      <c r="AE1002" s="55"/>
      <c r="AF1002" s="55">
        <f>SUMIFS('B0.8.Online'!L:L,'B0.8.Online'!A:A,'B0.SUM (tuần 0)'!$A1002)</f>
        <v>6</v>
      </c>
      <c r="AG1002" s="59">
        <f t="shared" si="84"/>
        <v>0</v>
      </c>
      <c r="AH1002" s="60"/>
      <c r="AI1002" s="60">
        <f>SUMIFS('B0.3.XK'!M:M,'B0.3.XK'!A:A,'B0.SUM (tuần 0)'!$A1002)</f>
        <v>0</v>
      </c>
      <c r="AJ1002" s="60"/>
      <c r="AK1002" s="60">
        <f>SUMIFS('B0.5.GT2'!M:M,'B0.5.GT2'!A:A,'B0.SUM (tuần 0)'!$A1002)</f>
        <v>0</v>
      </c>
      <c r="AL1002" s="55">
        <f>SUMIFS('B0.4.OEM'!M:M,'B0.4.OEM'!A:A,'B0.SUM (tuần 0)'!$A1002)</f>
        <v>0</v>
      </c>
      <c r="AM1002" s="60"/>
      <c r="AN1002" s="60"/>
      <c r="AO1002" s="61"/>
      <c r="AP1002" s="1">
        <f>SUMIFS('B1.SUM (tuần 4)'!$I:$I,'B1.SUM (tuần 4)'!$A:$A,'B0.SUM (tuần 0)'!$A1002)</f>
        <v>0</v>
      </c>
      <c r="AQ1002" s="62">
        <f t="shared" si="85"/>
        <v>5</v>
      </c>
    </row>
    <row r="1003" spans="1:43" ht="13.5" customHeight="1">
      <c r="A1003" s="68">
        <v>2013080187</v>
      </c>
      <c r="B1003" s="52" t="s">
        <v>1523</v>
      </c>
      <c r="C1003" s="52"/>
      <c r="D1003" s="52" t="s">
        <v>1197</v>
      </c>
      <c r="E1003" s="52"/>
      <c r="F1003" s="52" t="s">
        <v>32</v>
      </c>
      <c r="G1003" s="52"/>
      <c r="H1003" s="52"/>
      <c r="I1003" s="56">
        <f t="shared" si="81"/>
        <v>300</v>
      </c>
      <c r="J1003" s="55"/>
      <c r="K1003" s="55">
        <f>SUMIFS('B0.3.XK'!J:J,'B0.3.XK'!A:A,'B0.SUM (tuần 0)'!$A1003)</f>
        <v>0</v>
      </c>
      <c r="L1003" s="55"/>
      <c r="M1003" s="55">
        <f>SUMIFS('B0.5.GT2'!K:K,'B0.5.GT2'!A:A,'B0.SUM (tuần 0)'!$A1003)</f>
        <v>0</v>
      </c>
      <c r="N1003" s="55">
        <f>SUMIFS('B0.4.OEM'!J:J,'B0.4.OEM'!A:A,'B0.SUM (tuần 0)'!$A1003)</f>
        <v>0</v>
      </c>
      <c r="O1003" s="55"/>
      <c r="P1003" s="55">
        <f>SUMIFS('B0.8.Online'!J:J,'B0.8.Online'!A:A,'B0.SUM (tuần 0)'!$A1003)</f>
        <v>300</v>
      </c>
      <c r="Q1003" s="57">
        <f t="shared" si="82"/>
        <v>20</v>
      </c>
      <c r="R1003" s="55"/>
      <c r="S1003" s="55">
        <f>SUMIFS('B0.3.XK'!K:K,'B0.3.XK'!A:A,'B0.SUM (tuần 0)'!$A1003)</f>
        <v>0</v>
      </c>
      <c r="T1003" s="55"/>
      <c r="U1003" s="55">
        <f>SUMIFS('B0.5.GT2'!K:K,'B0.5.GT2'!A:A,'B0.SUM (tuần 0)'!$A1003)</f>
        <v>0</v>
      </c>
      <c r="V1003" s="55">
        <f>SUMIFS('B0.4.OEM'!K:K,'B0.4.OEM'!A:A,'B0.SUM (tuần 0)'!$A1003)</f>
        <v>0</v>
      </c>
      <c r="W1003" s="55"/>
      <c r="X1003" s="55">
        <f>SUMIFS('B0.8.Online'!K:K,'B0.8.Online'!A:A,'B0.SUM (tuần 0)'!$A1003)</f>
        <v>20</v>
      </c>
      <c r="Y1003" s="58">
        <f t="shared" si="83"/>
        <v>30</v>
      </c>
      <c r="Z1003" s="55"/>
      <c r="AA1003" s="55">
        <f>SUMIFS('B0.3.XK'!L:L,'B0.3.XK'!A:A,'B0.SUM (tuần 0)'!$A1003)</f>
        <v>0</v>
      </c>
      <c r="AB1003" s="55"/>
      <c r="AC1003" s="55">
        <f>SUMIFS('B0.5.GT2'!L:L,'B0.5.GT2'!A:A,'B0.SUM (tuần 0)'!$A1003)</f>
        <v>0</v>
      </c>
      <c r="AD1003" s="55">
        <f>SUMIFS('B0.4.OEM'!L:L,'B0.4.OEM'!A:A,'B0.SUM (tuần 0)'!$A1003)</f>
        <v>0</v>
      </c>
      <c r="AE1003" s="55"/>
      <c r="AF1003" s="55">
        <f>SUMIFS('B0.8.Online'!L:L,'B0.8.Online'!A:A,'B0.SUM (tuần 0)'!$A1003)</f>
        <v>30</v>
      </c>
      <c r="AG1003" s="59">
        <f t="shared" si="84"/>
        <v>0</v>
      </c>
      <c r="AH1003" s="60"/>
      <c r="AI1003" s="60">
        <f>SUMIFS('B0.3.XK'!M:M,'B0.3.XK'!A:A,'B0.SUM (tuần 0)'!$A1003)</f>
        <v>0</v>
      </c>
      <c r="AJ1003" s="60"/>
      <c r="AK1003" s="60">
        <f>SUMIFS('B0.5.GT2'!M:M,'B0.5.GT2'!A:A,'B0.SUM (tuần 0)'!$A1003)</f>
        <v>0</v>
      </c>
      <c r="AL1003" s="55">
        <f>SUMIFS('B0.4.OEM'!M:M,'B0.4.OEM'!A:A,'B0.SUM (tuần 0)'!$A1003)</f>
        <v>0</v>
      </c>
      <c r="AM1003" s="60"/>
      <c r="AN1003" s="60"/>
      <c r="AO1003" s="61"/>
      <c r="AP1003" s="1">
        <f>SUMIFS('B1.SUM (tuần 4)'!$I:$I,'B1.SUM (tuần 4)'!$A:$A,'B0.SUM (tuần 0)'!$A1003)</f>
        <v>0</v>
      </c>
      <c r="AQ1003" s="62">
        <f t="shared" si="85"/>
        <v>300</v>
      </c>
    </row>
    <row r="1004" spans="1:43" ht="13.5" customHeight="1">
      <c r="A1004" s="68">
        <v>2013100012</v>
      </c>
      <c r="B1004" s="52" t="s">
        <v>1524</v>
      </c>
      <c r="C1004" s="52"/>
      <c r="D1004" s="52" t="s">
        <v>1197</v>
      </c>
      <c r="E1004" s="52"/>
      <c r="F1004" s="52" t="s">
        <v>32</v>
      </c>
      <c r="G1004" s="52"/>
      <c r="H1004" s="52"/>
      <c r="I1004" s="56">
        <f t="shared" si="81"/>
        <v>100</v>
      </c>
      <c r="J1004" s="55"/>
      <c r="K1004" s="55">
        <f>SUMIFS('B0.3.XK'!J:J,'B0.3.XK'!A:A,'B0.SUM (tuần 0)'!$A1004)</f>
        <v>100</v>
      </c>
      <c r="L1004" s="55"/>
      <c r="M1004" s="55">
        <f>SUMIFS('B0.5.GT2'!K:K,'B0.5.GT2'!A:A,'B0.SUM (tuần 0)'!$A1004)</f>
        <v>0</v>
      </c>
      <c r="N1004" s="55">
        <f>SUMIFS('B0.4.OEM'!J:J,'B0.4.OEM'!A:A,'B0.SUM (tuần 0)'!$A1004)</f>
        <v>0</v>
      </c>
      <c r="O1004" s="55"/>
      <c r="P1004" s="55">
        <f>SUMIFS('B0.8.Online'!J:J,'B0.8.Online'!A:A,'B0.SUM (tuần 0)'!$A1004)</f>
        <v>0</v>
      </c>
      <c r="Q1004" s="57">
        <f t="shared" si="82"/>
        <v>0</v>
      </c>
      <c r="R1004" s="55"/>
      <c r="S1004" s="55">
        <f>SUMIFS('B0.3.XK'!K:K,'B0.3.XK'!A:A,'B0.SUM (tuần 0)'!$A1004)</f>
        <v>0</v>
      </c>
      <c r="T1004" s="55"/>
      <c r="U1004" s="55">
        <f>SUMIFS('B0.5.GT2'!K:K,'B0.5.GT2'!A:A,'B0.SUM (tuần 0)'!$A1004)</f>
        <v>0</v>
      </c>
      <c r="V1004" s="55">
        <f>SUMIFS('B0.4.OEM'!K:K,'B0.4.OEM'!A:A,'B0.SUM (tuần 0)'!$A1004)</f>
        <v>0</v>
      </c>
      <c r="W1004" s="55"/>
      <c r="X1004" s="55">
        <f>SUMIFS('B0.8.Online'!K:K,'B0.8.Online'!A:A,'B0.SUM (tuần 0)'!$A1004)</f>
        <v>0</v>
      </c>
      <c r="Y1004" s="58">
        <f t="shared" si="83"/>
        <v>0</v>
      </c>
      <c r="Z1004" s="55"/>
      <c r="AA1004" s="55">
        <f>SUMIFS('B0.3.XK'!L:L,'B0.3.XK'!A:A,'B0.SUM (tuần 0)'!$A1004)</f>
        <v>0</v>
      </c>
      <c r="AB1004" s="55"/>
      <c r="AC1004" s="55">
        <f>SUMIFS('B0.5.GT2'!L:L,'B0.5.GT2'!A:A,'B0.SUM (tuần 0)'!$A1004)</f>
        <v>0</v>
      </c>
      <c r="AD1004" s="55">
        <f>SUMIFS('B0.4.OEM'!L:L,'B0.4.OEM'!A:A,'B0.SUM (tuần 0)'!$A1004)</f>
        <v>0</v>
      </c>
      <c r="AE1004" s="55"/>
      <c r="AF1004" s="55">
        <f>SUMIFS('B0.8.Online'!L:L,'B0.8.Online'!A:A,'B0.SUM (tuần 0)'!$A1004)</f>
        <v>0</v>
      </c>
      <c r="AG1004" s="59">
        <f t="shared" si="84"/>
        <v>0</v>
      </c>
      <c r="AH1004" s="60"/>
      <c r="AI1004" s="60">
        <f>SUMIFS('B0.3.XK'!M:M,'B0.3.XK'!A:A,'B0.SUM (tuần 0)'!$A1004)</f>
        <v>0</v>
      </c>
      <c r="AJ1004" s="60"/>
      <c r="AK1004" s="60">
        <f>SUMIFS('B0.5.GT2'!M:M,'B0.5.GT2'!A:A,'B0.SUM (tuần 0)'!$A1004)</f>
        <v>0</v>
      </c>
      <c r="AL1004" s="55">
        <f>SUMIFS('B0.4.OEM'!M:M,'B0.4.OEM'!A:A,'B0.SUM (tuần 0)'!$A1004)</f>
        <v>0</v>
      </c>
      <c r="AM1004" s="60"/>
      <c r="AN1004" s="60"/>
      <c r="AO1004" s="61"/>
      <c r="AP1004" s="1">
        <f>SUMIFS('B1.SUM (tuần 4)'!$I:$I,'B1.SUM (tuần 4)'!$A:$A,'B0.SUM (tuần 0)'!$A1004)</f>
        <v>0</v>
      </c>
      <c r="AQ1004" s="62">
        <f t="shared" si="85"/>
        <v>100</v>
      </c>
    </row>
    <row r="1005" spans="1:43" ht="13.5" customHeight="1">
      <c r="A1005" s="68">
        <v>2013100073</v>
      </c>
      <c r="B1005" s="52" t="s">
        <v>1525</v>
      </c>
      <c r="C1005" s="52"/>
      <c r="D1005" s="52" t="s">
        <v>1197</v>
      </c>
      <c r="E1005" s="52"/>
      <c r="F1005" s="52" t="s">
        <v>32</v>
      </c>
      <c r="G1005" s="52"/>
      <c r="H1005" s="52"/>
      <c r="I1005" s="56">
        <f t="shared" si="81"/>
        <v>100</v>
      </c>
      <c r="J1005" s="55"/>
      <c r="K1005" s="55">
        <f>SUMIFS('B0.3.XK'!J:J,'B0.3.XK'!A:A,'B0.SUM (tuần 0)'!$A1005)</f>
        <v>0</v>
      </c>
      <c r="L1005" s="55"/>
      <c r="M1005" s="55">
        <f>SUMIFS('B0.5.GT2'!K:K,'B0.5.GT2'!A:A,'B0.SUM (tuần 0)'!$A1005)</f>
        <v>0</v>
      </c>
      <c r="N1005" s="55">
        <f>SUMIFS('B0.4.OEM'!J:J,'B0.4.OEM'!A:A,'B0.SUM (tuần 0)'!$A1005)</f>
        <v>0</v>
      </c>
      <c r="O1005" s="55"/>
      <c r="P1005" s="55">
        <f>SUMIFS('B0.8.Online'!J:J,'B0.8.Online'!A:A,'B0.SUM (tuần 0)'!$A1005)</f>
        <v>100</v>
      </c>
      <c r="Q1005" s="57">
        <f t="shared" si="82"/>
        <v>100</v>
      </c>
      <c r="R1005" s="55"/>
      <c r="S1005" s="55">
        <f>SUMIFS('B0.3.XK'!K:K,'B0.3.XK'!A:A,'B0.SUM (tuần 0)'!$A1005)</f>
        <v>0</v>
      </c>
      <c r="T1005" s="55"/>
      <c r="U1005" s="55">
        <f>SUMIFS('B0.5.GT2'!K:K,'B0.5.GT2'!A:A,'B0.SUM (tuần 0)'!$A1005)</f>
        <v>0</v>
      </c>
      <c r="V1005" s="55">
        <f>SUMIFS('B0.4.OEM'!K:K,'B0.4.OEM'!A:A,'B0.SUM (tuần 0)'!$A1005)</f>
        <v>0</v>
      </c>
      <c r="W1005" s="55"/>
      <c r="X1005" s="55">
        <f>SUMIFS('B0.8.Online'!K:K,'B0.8.Online'!A:A,'B0.SUM (tuần 0)'!$A1005)</f>
        <v>100</v>
      </c>
      <c r="Y1005" s="58">
        <f t="shared" si="83"/>
        <v>100</v>
      </c>
      <c r="Z1005" s="55"/>
      <c r="AA1005" s="55">
        <f>SUMIFS('B0.3.XK'!L:L,'B0.3.XK'!A:A,'B0.SUM (tuần 0)'!$A1005)</f>
        <v>0</v>
      </c>
      <c r="AB1005" s="55"/>
      <c r="AC1005" s="55">
        <f>SUMIFS('B0.5.GT2'!L:L,'B0.5.GT2'!A:A,'B0.SUM (tuần 0)'!$A1005)</f>
        <v>0</v>
      </c>
      <c r="AD1005" s="55">
        <f>SUMIFS('B0.4.OEM'!L:L,'B0.4.OEM'!A:A,'B0.SUM (tuần 0)'!$A1005)</f>
        <v>0</v>
      </c>
      <c r="AE1005" s="55"/>
      <c r="AF1005" s="55">
        <f>SUMIFS('B0.8.Online'!L:L,'B0.8.Online'!A:A,'B0.SUM (tuần 0)'!$A1005)</f>
        <v>100</v>
      </c>
      <c r="AG1005" s="59">
        <f t="shared" si="84"/>
        <v>0</v>
      </c>
      <c r="AH1005" s="60"/>
      <c r="AI1005" s="60">
        <f>SUMIFS('B0.3.XK'!M:M,'B0.3.XK'!A:A,'B0.SUM (tuần 0)'!$A1005)</f>
        <v>0</v>
      </c>
      <c r="AJ1005" s="60"/>
      <c r="AK1005" s="60">
        <f>SUMIFS('B0.5.GT2'!M:M,'B0.5.GT2'!A:A,'B0.SUM (tuần 0)'!$A1005)</f>
        <v>0</v>
      </c>
      <c r="AL1005" s="55">
        <f>SUMIFS('B0.4.OEM'!M:M,'B0.4.OEM'!A:A,'B0.SUM (tuần 0)'!$A1005)</f>
        <v>0</v>
      </c>
      <c r="AM1005" s="60"/>
      <c r="AN1005" s="60"/>
      <c r="AO1005" s="61"/>
      <c r="AP1005" s="1">
        <f>SUMIFS('B1.SUM (tuần 4)'!$I:$I,'B1.SUM (tuần 4)'!$A:$A,'B0.SUM (tuần 0)'!$A1005)</f>
        <v>0</v>
      </c>
      <c r="AQ1005" s="62">
        <f t="shared" si="85"/>
        <v>100</v>
      </c>
    </row>
    <row r="1006" spans="1:43" ht="13.5" customHeight="1">
      <c r="A1006" s="68">
        <v>2013100074</v>
      </c>
      <c r="B1006" s="52" t="s">
        <v>1526</v>
      </c>
      <c r="C1006" s="52"/>
      <c r="D1006" s="52" t="s">
        <v>1197</v>
      </c>
      <c r="E1006" s="52"/>
      <c r="F1006" s="52" t="s">
        <v>32</v>
      </c>
      <c r="G1006" s="52"/>
      <c r="H1006" s="52"/>
      <c r="I1006" s="56">
        <f t="shared" si="81"/>
        <v>5</v>
      </c>
      <c r="J1006" s="55"/>
      <c r="K1006" s="55">
        <f>SUMIFS('B0.3.XK'!J:J,'B0.3.XK'!A:A,'B0.SUM (tuần 0)'!$A1006)</f>
        <v>0</v>
      </c>
      <c r="L1006" s="55"/>
      <c r="M1006" s="55">
        <f>SUMIFS('B0.5.GT2'!K:K,'B0.5.GT2'!A:A,'B0.SUM (tuần 0)'!$A1006)</f>
        <v>0</v>
      </c>
      <c r="N1006" s="55">
        <f>SUMIFS('B0.4.OEM'!J:J,'B0.4.OEM'!A:A,'B0.SUM (tuần 0)'!$A1006)</f>
        <v>0</v>
      </c>
      <c r="O1006" s="55"/>
      <c r="P1006" s="55">
        <f>SUMIFS('B0.8.Online'!J:J,'B0.8.Online'!A:A,'B0.SUM (tuần 0)'!$A1006)</f>
        <v>5</v>
      </c>
      <c r="Q1006" s="57">
        <f t="shared" si="82"/>
        <v>7</v>
      </c>
      <c r="R1006" s="55"/>
      <c r="S1006" s="55">
        <f>SUMIFS('B0.3.XK'!K:K,'B0.3.XK'!A:A,'B0.SUM (tuần 0)'!$A1006)</f>
        <v>0</v>
      </c>
      <c r="T1006" s="55"/>
      <c r="U1006" s="55">
        <f>SUMIFS('B0.5.GT2'!K:K,'B0.5.GT2'!A:A,'B0.SUM (tuần 0)'!$A1006)</f>
        <v>0</v>
      </c>
      <c r="V1006" s="55">
        <f>SUMIFS('B0.4.OEM'!K:K,'B0.4.OEM'!A:A,'B0.SUM (tuần 0)'!$A1006)</f>
        <v>0</v>
      </c>
      <c r="W1006" s="55"/>
      <c r="X1006" s="55">
        <f>SUMIFS('B0.8.Online'!K:K,'B0.8.Online'!A:A,'B0.SUM (tuần 0)'!$A1006)</f>
        <v>7</v>
      </c>
      <c r="Y1006" s="58">
        <f t="shared" si="83"/>
        <v>7</v>
      </c>
      <c r="Z1006" s="55"/>
      <c r="AA1006" s="55">
        <f>SUMIFS('B0.3.XK'!L:L,'B0.3.XK'!A:A,'B0.SUM (tuần 0)'!$A1006)</f>
        <v>0</v>
      </c>
      <c r="AB1006" s="55"/>
      <c r="AC1006" s="55">
        <f>SUMIFS('B0.5.GT2'!L:L,'B0.5.GT2'!A:A,'B0.SUM (tuần 0)'!$A1006)</f>
        <v>0</v>
      </c>
      <c r="AD1006" s="55">
        <f>SUMIFS('B0.4.OEM'!L:L,'B0.4.OEM'!A:A,'B0.SUM (tuần 0)'!$A1006)</f>
        <v>0</v>
      </c>
      <c r="AE1006" s="55"/>
      <c r="AF1006" s="55">
        <f>SUMIFS('B0.8.Online'!L:L,'B0.8.Online'!A:A,'B0.SUM (tuần 0)'!$A1006)</f>
        <v>7</v>
      </c>
      <c r="AG1006" s="59">
        <f t="shared" si="84"/>
        <v>0</v>
      </c>
      <c r="AH1006" s="60"/>
      <c r="AI1006" s="60">
        <f>SUMIFS('B0.3.XK'!M:M,'B0.3.XK'!A:A,'B0.SUM (tuần 0)'!$A1006)</f>
        <v>0</v>
      </c>
      <c r="AJ1006" s="60"/>
      <c r="AK1006" s="60">
        <f>SUMIFS('B0.5.GT2'!M:M,'B0.5.GT2'!A:A,'B0.SUM (tuần 0)'!$A1006)</f>
        <v>0</v>
      </c>
      <c r="AL1006" s="55">
        <f>SUMIFS('B0.4.OEM'!M:M,'B0.4.OEM'!A:A,'B0.SUM (tuần 0)'!$A1006)</f>
        <v>0</v>
      </c>
      <c r="AM1006" s="60"/>
      <c r="AN1006" s="60"/>
      <c r="AO1006" s="61"/>
      <c r="AP1006" s="1">
        <f>SUMIFS('B1.SUM (tuần 4)'!$I:$I,'B1.SUM (tuần 4)'!$A:$A,'B0.SUM (tuần 0)'!$A1006)</f>
        <v>0</v>
      </c>
      <c r="AQ1006" s="62">
        <f t="shared" si="85"/>
        <v>5</v>
      </c>
    </row>
    <row r="1007" spans="1:43" ht="13.5" customHeight="1">
      <c r="A1007" s="68">
        <v>2013100106</v>
      </c>
      <c r="B1007" s="52" t="s">
        <v>1527</v>
      </c>
      <c r="C1007" s="52"/>
      <c r="D1007" s="52" t="s">
        <v>1197</v>
      </c>
      <c r="E1007" s="52"/>
      <c r="F1007" s="52" t="s">
        <v>32</v>
      </c>
      <c r="G1007" s="52"/>
      <c r="H1007" s="52"/>
      <c r="I1007" s="56">
        <f t="shared" si="81"/>
        <v>7</v>
      </c>
      <c r="J1007" s="55"/>
      <c r="K1007" s="55">
        <f>SUMIFS('B0.3.XK'!J:J,'B0.3.XK'!A:A,'B0.SUM (tuần 0)'!$A1007)</f>
        <v>0</v>
      </c>
      <c r="L1007" s="55"/>
      <c r="M1007" s="55">
        <f>SUMIFS('B0.5.GT2'!K:K,'B0.5.GT2'!A:A,'B0.SUM (tuần 0)'!$A1007)</f>
        <v>0</v>
      </c>
      <c r="N1007" s="55">
        <f>SUMIFS('B0.4.OEM'!J:J,'B0.4.OEM'!A:A,'B0.SUM (tuần 0)'!$A1007)</f>
        <v>0</v>
      </c>
      <c r="O1007" s="55"/>
      <c r="P1007" s="55">
        <f>SUMIFS('B0.8.Online'!J:J,'B0.8.Online'!A:A,'B0.SUM (tuần 0)'!$A1007)</f>
        <v>7</v>
      </c>
      <c r="Q1007" s="57">
        <f t="shared" si="82"/>
        <v>8</v>
      </c>
      <c r="R1007" s="55"/>
      <c r="S1007" s="55">
        <f>SUMIFS('B0.3.XK'!K:K,'B0.3.XK'!A:A,'B0.SUM (tuần 0)'!$A1007)</f>
        <v>0</v>
      </c>
      <c r="T1007" s="55"/>
      <c r="U1007" s="55">
        <f>SUMIFS('B0.5.GT2'!K:K,'B0.5.GT2'!A:A,'B0.SUM (tuần 0)'!$A1007)</f>
        <v>0</v>
      </c>
      <c r="V1007" s="55">
        <f>SUMIFS('B0.4.OEM'!K:K,'B0.4.OEM'!A:A,'B0.SUM (tuần 0)'!$A1007)</f>
        <v>0</v>
      </c>
      <c r="W1007" s="55"/>
      <c r="X1007" s="55">
        <f>SUMIFS('B0.8.Online'!K:K,'B0.8.Online'!A:A,'B0.SUM (tuần 0)'!$A1007)</f>
        <v>8</v>
      </c>
      <c r="Y1007" s="58">
        <f t="shared" si="83"/>
        <v>7</v>
      </c>
      <c r="Z1007" s="55"/>
      <c r="AA1007" s="55">
        <f>SUMIFS('B0.3.XK'!L:L,'B0.3.XK'!A:A,'B0.SUM (tuần 0)'!$A1007)</f>
        <v>0</v>
      </c>
      <c r="AB1007" s="55"/>
      <c r="AC1007" s="55">
        <f>SUMIFS('B0.5.GT2'!L:L,'B0.5.GT2'!A:A,'B0.SUM (tuần 0)'!$A1007)</f>
        <v>0</v>
      </c>
      <c r="AD1007" s="55">
        <f>SUMIFS('B0.4.OEM'!L:L,'B0.4.OEM'!A:A,'B0.SUM (tuần 0)'!$A1007)</f>
        <v>0</v>
      </c>
      <c r="AE1007" s="55"/>
      <c r="AF1007" s="55">
        <f>SUMIFS('B0.8.Online'!L:L,'B0.8.Online'!A:A,'B0.SUM (tuần 0)'!$A1007)</f>
        <v>7</v>
      </c>
      <c r="AG1007" s="59">
        <f t="shared" si="84"/>
        <v>0</v>
      </c>
      <c r="AH1007" s="60"/>
      <c r="AI1007" s="60">
        <f>SUMIFS('B0.3.XK'!M:M,'B0.3.XK'!A:A,'B0.SUM (tuần 0)'!$A1007)</f>
        <v>0</v>
      </c>
      <c r="AJ1007" s="60"/>
      <c r="AK1007" s="60">
        <f>SUMIFS('B0.5.GT2'!M:M,'B0.5.GT2'!A:A,'B0.SUM (tuần 0)'!$A1007)</f>
        <v>0</v>
      </c>
      <c r="AL1007" s="55">
        <f>SUMIFS('B0.4.OEM'!M:M,'B0.4.OEM'!A:A,'B0.SUM (tuần 0)'!$A1007)</f>
        <v>0</v>
      </c>
      <c r="AM1007" s="60"/>
      <c r="AN1007" s="60"/>
      <c r="AO1007" s="61"/>
      <c r="AP1007" s="1">
        <f>SUMIFS('B1.SUM (tuần 4)'!$I:$I,'B1.SUM (tuần 4)'!$A:$A,'B0.SUM (tuần 0)'!$A1007)</f>
        <v>0</v>
      </c>
      <c r="AQ1007" s="62">
        <f t="shared" si="85"/>
        <v>7</v>
      </c>
    </row>
    <row r="1008" spans="1:43" ht="13.5" customHeight="1">
      <c r="A1008" s="68">
        <v>2013100243</v>
      </c>
      <c r="B1008" s="52" t="s">
        <v>1528</v>
      </c>
      <c r="C1008" s="52"/>
      <c r="D1008" s="52" t="s">
        <v>1197</v>
      </c>
      <c r="E1008" s="52"/>
      <c r="F1008" s="52" t="s">
        <v>32</v>
      </c>
      <c r="G1008" s="52"/>
      <c r="H1008" s="52"/>
      <c r="I1008" s="56">
        <f t="shared" si="81"/>
        <v>40</v>
      </c>
      <c r="J1008" s="55"/>
      <c r="K1008" s="55">
        <f>SUMIFS('B0.3.XK'!J:J,'B0.3.XK'!A:A,'B0.SUM (tuần 0)'!$A1008)</f>
        <v>0</v>
      </c>
      <c r="L1008" s="55"/>
      <c r="M1008" s="55">
        <f>SUMIFS('B0.5.GT2'!K:K,'B0.5.GT2'!A:A,'B0.SUM (tuần 0)'!$A1008)</f>
        <v>0</v>
      </c>
      <c r="N1008" s="55">
        <f>SUMIFS('B0.4.OEM'!J:J,'B0.4.OEM'!A:A,'B0.SUM (tuần 0)'!$A1008)</f>
        <v>0</v>
      </c>
      <c r="O1008" s="55"/>
      <c r="P1008" s="55">
        <f>SUMIFS('B0.8.Online'!J:J,'B0.8.Online'!A:A,'B0.SUM (tuần 0)'!$A1008)</f>
        <v>40</v>
      </c>
      <c r="Q1008" s="57">
        <f t="shared" si="82"/>
        <v>30</v>
      </c>
      <c r="R1008" s="55"/>
      <c r="S1008" s="55">
        <f>SUMIFS('B0.3.XK'!K:K,'B0.3.XK'!A:A,'B0.SUM (tuần 0)'!$A1008)</f>
        <v>0</v>
      </c>
      <c r="T1008" s="55"/>
      <c r="U1008" s="55">
        <f>SUMIFS('B0.5.GT2'!K:K,'B0.5.GT2'!A:A,'B0.SUM (tuần 0)'!$A1008)</f>
        <v>0</v>
      </c>
      <c r="V1008" s="55">
        <f>SUMIFS('B0.4.OEM'!K:K,'B0.4.OEM'!A:A,'B0.SUM (tuần 0)'!$A1008)</f>
        <v>0</v>
      </c>
      <c r="W1008" s="55"/>
      <c r="X1008" s="55">
        <f>SUMIFS('B0.8.Online'!K:K,'B0.8.Online'!A:A,'B0.SUM (tuần 0)'!$A1008)</f>
        <v>30</v>
      </c>
      <c r="Y1008" s="58">
        <f t="shared" si="83"/>
        <v>20</v>
      </c>
      <c r="Z1008" s="55"/>
      <c r="AA1008" s="55">
        <f>SUMIFS('B0.3.XK'!L:L,'B0.3.XK'!A:A,'B0.SUM (tuần 0)'!$A1008)</f>
        <v>0</v>
      </c>
      <c r="AB1008" s="55"/>
      <c r="AC1008" s="55">
        <f>SUMIFS('B0.5.GT2'!L:L,'B0.5.GT2'!A:A,'B0.SUM (tuần 0)'!$A1008)</f>
        <v>0</v>
      </c>
      <c r="AD1008" s="55">
        <f>SUMIFS('B0.4.OEM'!L:L,'B0.4.OEM'!A:A,'B0.SUM (tuần 0)'!$A1008)</f>
        <v>0</v>
      </c>
      <c r="AE1008" s="55"/>
      <c r="AF1008" s="55">
        <f>SUMIFS('B0.8.Online'!L:L,'B0.8.Online'!A:A,'B0.SUM (tuần 0)'!$A1008)</f>
        <v>20</v>
      </c>
      <c r="AG1008" s="59">
        <f t="shared" si="84"/>
        <v>0</v>
      </c>
      <c r="AH1008" s="60"/>
      <c r="AI1008" s="60">
        <f>SUMIFS('B0.3.XK'!M:M,'B0.3.XK'!A:A,'B0.SUM (tuần 0)'!$A1008)</f>
        <v>0</v>
      </c>
      <c r="AJ1008" s="60"/>
      <c r="AK1008" s="60">
        <f>SUMIFS('B0.5.GT2'!M:M,'B0.5.GT2'!A:A,'B0.SUM (tuần 0)'!$A1008)</f>
        <v>0</v>
      </c>
      <c r="AL1008" s="55">
        <f>SUMIFS('B0.4.OEM'!M:M,'B0.4.OEM'!A:A,'B0.SUM (tuần 0)'!$A1008)</f>
        <v>0</v>
      </c>
      <c r="AM1008" s="60"/>
      <c r="AN1008" s="60"/>
      <c r="AO1008" s="61"/>
      <c r="AP1008" s="1">
        <f>SUMIFS('B1.SUM (tuần 4)'!$I:$I,'B1.SUM (tuần 4)'!$A:$A,'B0.SUM (tuần 0)'!$A1008)</f>
        <v>0</v>
      </c>
      <c r="AQ1008" s="62">
        <f t="shared" si="85"/>
        <v>40</v>
      </c>
    </row>
    <row r="1009" spans="1:43" ht="13.5" customHeight="1">
      <c r="A1009" s="68">
        <v>2013100254</v>
      </c>
      <c r="B1009" s="52" t="s">
        <v>1529</v>
      </c>
      <c r="C1009" s="52"/>
      <c r="D1009" s="52" t="s">
        <v>1197</v>
      </c>
      <c r="E1009" s="52"/>
      <c r="F1009" s="52" t="s">
        <v>32</v>
      </c>
      <c r="G1009" s="52"/>
      <c r="H1009" s="52"/>
      <c r="I1009" s="56">
        <f t="shared" si="81"/>
        <v>0</v>
      </c>
      <c r="J1009" s="55"/>
      <c r="K1009" s="55">
        <f>SUMIFS('B0.3.XK'!J:J,'B0.3.XK'!A:A,'B0.SUM (tuần 0)'!$A1009)</f>
        <v>0</v>
      </c>
      <c r="L1009" s="55"/>
      <c r="M1009" s="55">
        <f>SUMIFS('B0.5.GT2'!K:K,'B0.5.GT2'!A:A,'B0.SUM (tuần 0)'!$A1009)</f>
        <v>0</v>
      </c>
      <c r="N1009" s="55">
        <f>SUMIFS('B0.4.OEM'!J:J,'B0.4.OEM'!A:A,'B0.SUM (tuần 0)'!$A1009)</f>
        <v>0</v>
      </c>
      <c r="O1009" s="55"/>
      <c r="P1009" s="55">
        <f>SUMIFS('B0.8.Online'!J:J,'B0.8.Online'!A:A,'B0.SUM (tuần 0)'!$A1009)</f>
        <v>0</v>
      </c>
      <c r="Q1009" s="57">
        <f t="shared" si="82"/>
        <v>0</v>
      </c>
      <c r="R1009" s="55"/>
      <c r="S1009" s="55">
        <f>SUMIFS('B0.3.XK'!K:K,'B0.3.XK'!A:A,'B0.SUM (tuần 0)'!$A1009)</f>
        <v>0</v>
      </c>
      <c r="T1009" s="55"/>
      <c r="U1009" s="55">
        <f>SUMIFS('B0.5.GT2'!K:K,'B0.5.GT2'!A:A,'B0.SUM (tuần 0)'!$A1009)</f>
        <v>0</v>
      </c>
      <c r="V1009" s="55">
        <f>SUMIFS('B0.4.OEM'!K:K,'B0.4.OEM'!A:A,'B0.SUM (tuần 0)'!$A1009)</f>
        <v>0</v>
      </c>
      <c r="W1009" s="55"/>
      <c r="X1009" s="55">
        <f>SUMIFS('B0.8.Online'!K:K,'B0.8.Online'!A:A,'B0.SUM (tuần 0)'!$A1009)</f>
        <v>0</v>
      </c>
      <c r="Y1009" s="58">
        <f t="shared" si="83"/>
        <v>0</v>
      </c>
      <c r="Z1009" s="55"/>
      <c r="AA1009" s="55">
        <f>SUMIFS('B0.3.XK'!L:L,'B0.3.XK'!A:A,'B0.SUM (tuần 0)'!$A1009)</f>
        <v>0</v>
      </c>
      <c r="AB1009" s="55"/>
      <c r="AC1009" s="55">
        <f>SUMIFS('B0.5.GT2'!L:L,'B0.5.GT2'!A:A,'B0.SUM (tuần 0)'!$A1009)</f>
        <v>0</v>
      </c>
      <c r="AD1009" s="55">
        <f>SUMIFS('B0.4.OEM'!L:L,'B0.4.OEM'!A:A,'B0.SUM (tuần 0)'!$A1009)</f>
        <v>0</v>
      </c>
      <c r="AE1009" s="55"/>
      <c r="AF1009" s="55">
        <f>SUMIFS('B0.8.Online'!L:L,'B0.8.Online'!A:A,'B0.SUM (tuần 0)'!$A1009)</f>
        <v>0</v>
      </c>
      <c r="AG1009" s="59">
        <f t="shared" si="84"/>
        <v>0</v>
      </c>
      <c r="AH1009" s="60"/>
      <c r="AI1009" s="60">
        <f>SUMIFS('B0.3.XK'!M:M,'B0.3.XK'!A:A,'B0.SUM (tuần 0)'!$A1009)</f>
        <v>0</v>
      </c>
      <c r="AJ1009" s="60"/>
      <c r="AK1009" s="60">
        <f>SUMIFS('B0.5.GT2'!M:M,'B0.5.GT2'!A:A,'B0.SUM (tuần 0)'!$A1009)</f>
        <v>0</v>
      </c>
      <c r="AL1009" s="55">
        <f>SUMIFS('B0.4.OEM'!M:M,'B0.4.OEM'!A:A,'B0.SUM (tuần 0)'!$A1009)</f>
        <v>0</v>
      </c>
      <c r="AM1009" s="60"/>
      <c r="AN1009" s="60"/>
      <c r="AO1009" s="61"/>
      <c r="AP1009" s="1">
        <f>SUMIFS('B1.SUM (tuần 4)'!$I:$I,'B1.SUM (tuần 4)'!$A:$A,'B0.SUM (tuần 0)'!$A1009)</f>
        <v>0</v>
      </c>
      <c r="AQ1009" s="62">
        <f t="shared" si="85"/>
        <v>0</v>
      </c>
    </row>
    <row r="1010" spans="1:43" ht="13.5" customHeight="1">
      <c r="A1010" s="68">
        <v>2013100272</v>
      </c>
      <c r="B1010" s="52" t="s">
        <v>1530</v>
      </c>
      <c r="C1010" s="52"/>
      <c r="D1010" s="52" t="s">
        <v>1197</v>
      </c>
      <c r="E1010" s="52"/>
      <c r="F1010" s="52" t="s">
        <v>32</v>
      </c>
      <c r="G1010" s="52"/>
      <c r="H1010" s="52"/>
      <c r="I1010" s="56">
        <f t="shared" si="81"/>
        <v>7</v>
      </c>
      <c r="J1010" s="55"/>
      <c r="K1010" s="55">
        <f>SUMIFS('B0.3.XK'!J:J,'B0.3.XK'!A:A,'B0.SUM (tuần 0)'!$A1010)</f>
        <v>0</v>
      </c>
      <c r="L1010" s="55"/>
      <c r="M1010" s="55">
        <f>SUMIFS('B0.5.GT2'!K:K,'B0.5.GT2'!A:A,'B0.SUM (tuần 0)'!$A1010)</f>
        <v>0</v>
      </c>
      <c r="N1010" s="55">
        <f>SUMIFS('B0.4.OEM'!J:J,'B0.4.OEM'!A:A,'B0.SUM (tuần 0)'!$A1010)</f>
        <v>0</v>
      </c>
      <c r="O1010" s="55"/>
      <c r="P1010" s="55">
        <f>SUMIFS('B0.8.Online'!J:J,'B0.8.Online'!A:A,'B0.SUM (tuần 0)'!$A1010)</f>
        <v>7</v>
      </c>
      <c r="Q1010" s="57">
        <f t="shared" si="82"/>
        <v>4</v>
      </c>
      <c r="R1010" s="55"/>
      <c r="S1010" s="55">
        <f>SUMIFS('B0.3.XK'!K:K,'B0.3.XK'!A:A,'B0.SUM (tuần 0)'!$A1010)</f>
        <v>0</v>
      </c>
      <c r="T1010" s="55"/>
      <c r="U1010" s="55">
        <f>SUMIFS('B0.5.GT2'!K:K,'B0.5.GT2'!A:A,'B0.SUM (tuần 0)'!$A1010)</f>
        <v>0</v>
      </c>
      <c r="V1010" s="55">
        <f>SUMIFS('B0.4.OEM'!K:K,'B0.4.OEM'!A:A,'B0.SUM (tuần 0)'!$A1010)</f>
        <v>0</v>
      </c>
      <c r="W1010" s="55"/>
      <c r="X1010" s="55">
        <f>SUMIFS('B0.8.Online'!K:K,'B0.8.Online'!A:A,'B0.SUM (tuần 0)'!$A1010)</f>
        <v>4</v>
      </c>
      <c r="Y1010" s="58">
        <f t="shared" si="83"/>
        <v>2</v>
      </c>
      <c r="Z1010" s="55"/>
      <c r="AA1010" s="55">
        <f>SUMIFS('B0.3.XK'!L:L,'B0.3.XK'!A:A,'B0.SUM (tuần 0)'!$A1010)</f>
        <v>0</v>
      </c>
      <c r="AB1010" s="55"/>
      <c r="AC1010" s="55">
        <f>SUMIFS('B0.5.GT2'!L:L,'B0.5.GT2'!A:A,'B0.SUM (tuần 0)'!$A1010)</f>
        <v>0</v>
      </c>
      <c r="AD1010" s="55">
        <f>SUMIFS('B0.4.OEM'!L:L,'B0.4.OEM'!A:A,'B0.SUM (tuần 0)'!$A1010)</f>
        <v>0</v>
      </c>
      <c r="AE1010" s="55"/>
      <c r="AF1010" s="55">
        <f>SUMIFS('B0.8.Online'!L:L,'B0.8.Online'!A:A,'B0.SUM (tuần 0)'!$A1010)</f>
        <v>2</v>
      </c>
      <c r="AG1010" s="59">
        <f t="shared" si="84"/>
        <v>0</v>
      </c>
      <c r="AH1010" s="60"/>
      <c r="AI1010" s="60">
        <f>SUMIFS('B0.3.XK'!M:M,'B0.3.XK'!A:A,'B0.SUM (tuần 0)'!$A1010)</f>
        <v>0</v>
      </c>
      <c r="AJ1010" s="60"/>
      <c r="AK1010" s="60">
        <f>SUMIFS('B0.5.GT2'!M:M,'B0.5.GT2'!A:A,'B0.SUM (tuần 0)'!$A1010)</f>
        <v>0</v>
      </c>
      <c r="AL1010" s="55">
        <f>SUMIFS('B0.4.OEM'!M:M,'B0.4.OEM'!A:A,'B0.SUM (tuần 0)'!$A1010)</f>
        <v>0</v>
      </c>
      <c r="AM1010" s="60"/>
      <c r="AN1010" s="60"/>
      <c r="AO1010" s="61"/>
      <c r="AP1010" s="1">
        <f>SUMIFS('B1.SUM (tuần 4)'!$I:$I,'B1.SUM (tuần 4)'!$A:$A,'B0.SUM (tuần 0)'!$A1010)</f>
        <v>0</v>
      </c>
      <c r="AQ1010" s="62">
        <f t="shared" si="85"/>
        <v>7</v>
      </c>
    </row>
    <row r="1011" spans="1:43" ht="13.5" customHeight="1">
      <c r="A1011" s="67">
        <v>2013100515</v>
      </c>
      <c r="B1011" s="67" t="s">
        <v>1531</v>
      </c>
      <c r="C1011" s="52"/>
      <c r="D1011" s="52" t="s">
        <v>1197</v>
      </c>
      <c r="E1011" s="52"/>
      <c r="F1011" s="52" t="s">
        <v>32</v>
      </c>
      <c r="G1011" s="52"/>
      <c r="H1011" s="52"/>
      <c r="I1011" s="56">
        <f t="shared" si="81"/>
        <v>0</v>
      </c>
      <c r="J1011" s="55"/>
      <c r="K1011" s="55">
        <f>SUMIFS('B0.3.XK'!J:J,'B0.3.XK'!A:A,'B0.SUM (tuần 0)'!$A1011)</f>
        <v>0</v>
      </c>
      <c r="L1011" s="55"/>
      <c r="M1011" s="55">
        <f>SUMIFS('B0.5.GT2'!K:K,'B0.5.GT2'!A:A,'B0.SUM (tuần 0)'!$A1011)</f>
        <v>0</v>
      </c>
      <c r="N1011" s="55">
        <f>SUMIFS('B0.4.OEM'!J:J,'B0.4.OEM'!A:A,'B0.SUM (tuần 0)'!$A1011)</f>
        <v>0</v>
      </c>
      <c r="O1011" s="55"/>
      <c r="P1011" s="55">
        <f>SUMIFS('B0.8.Online'!J:J,'B0.8.Online'!A:A,'B0.SUM (tuần 0)'!$A1011)</f>
        <v>0</v>
      </c>
      <c r="Q1011" s="57">
        <f t="shared" si="82"/>
        <v>0</v>
      </c>
      <c r="R1011" s="55"/>
      <c r="S1011" s="55">
        <f>SUMIFS('B0.3.XK'!K:K,'B0.3.XK'!A:A,'B0.SUM (tuần 0)'!$A1011)</f>
        <v>0</v>
      </c>
      <c r="T1011" s="55"/>
      <c r="U1011" s="55">
        <f>SUMIFS('B0.5.GT2'!K:K,'B0.5.GT2'!A:A,'B0.SUM (tuần 0)'!$A1011)</f>
        <v>0</v>
      </c>
      <c r="V1011" s="55">
        <f>SUMIFS('B0.4.OEM'!K:K,'B0.4.OEM'!A:A,'B0.SUM (tuần 0)'!$A1011)</f>
        <v>0</v>
      </c>
      <c r="W1011" s="55"/>
      <c r="X1011" s="55">
        <f>SUMIFS('B0.8.Online'!K:K,'B0.8.Online'!A:A,'B0.SUM (tuần 0)'!$A1011)</f>
        <v>0</v>
      </c>
      <c r="Y1011" s="58">
        <f t="shared" si="83"/>
        <v>0</v>
      </c>
      <c r="Z1011" s="55"/>
      <c r="AA1011" s="55">
        <f>SUMIFS('B0.3.XK'!L:L,'B0.3.XK'!A:A,'B0.SUM (tuần 0)'!$A1011)</f>
        <v>0</v>
      </c>
      <c r="AB1011" s="55"/>
      <c r="AC1011" s="55">
        <f>SUMIFS('B0.5.GT2'!L:L,'B0.5.GT2'!A:A,'B0.SUM (tuần 0)'!$A1011)</f>
        <v>0</v>
      </c>
      <c r="AD1011" s="55">
        <f>SUMIFS('B0.4.OEM'!L:L,'B0.4.OEM'!A:A,'B0.SUM (tuần 0)'!$A1011)</f>
        <v>0</v>
      </c>
      <c r="AE1011" s="55"/>
      <c r="AF1011" s="55">
        <f>SUMIFS('B0.8.Online'!L:L,'B0.8.Online'!A:A,'B0.SUM (tuần 0)'!$A1011)</f>
        <v>0</v>
      </c>
      <c r="AG1011" s="59">
        <f t="shared" si="84"/>
        <v>0</v>
      </c>
      <c r="AH1011" s="60"/>
      <c r="AI1011" s="60">
        <f>SUMIFS('B0.3.XK'!M:M,'B0.3.XK'!A:A,'B0.SUM (tuần 0)'!$A1011)</f>
        <v>0</v>
      </c>
      <c r="AJ1011" s="60"/>
      <c r="AK1011" s="60">
        <f>SUMIFS('B0.5.GT2'!M:M,'B0.5.GT2'!A:A,'B0.SUM (tuần 0)'!$A1011)</f>
        <v>0</v>
      </c>
      <c r="AL1011" s="55">
        <f>SUMIFS('B0.4.OEM'!M:M,'B0.4.OEM'!A:A,'B0.SUM (tuần 0)'!$A1011)</f>
        <v>0</v>
      </c>
      <c r="AM1011" s="60"/>
      <c r="AN1011" s="60"/>
      <c r="AO1011" s="61"/>
      <c r="AP1011" s="1">
        <f>SUMIFS('B1.SUM (tuần 4)'!$I:$I,'B1.SUM (tuần 4)'!$A:$A,'B0.SUM (tuần 0)'!$A1011)</f>
        <v>0</v>
      </c>
      <c r="AQ1011" s="62">
        <f t="shared" si="85"/>
        <v>0</v>
      </c>
    </row>
    <row r="1012" spans="1:43" ht="13.5" customHeight="1">
      <c r="A1012" s="67">
        <v>2013100516</v>
      </c>
      <c r="B1012" s="67" t="s">
        <v>1532</v>
      </c>
      <c r="C1012" s="52"/>
      <c r="D1012" s="52" t="s">
        <v>1197</v>
      </c>
      <c r="E1012" s="52"/>
      <c r="F1012" s="52" t="s">
        <v>32</v>
      </c>
      <c r="G1012" s="52"/>
      <c r="H1012" s="52"/>
      <c r="I1012" s="56">
        <f t="shared" si="81"/>
        <v>20</v>
      </c>
      <c r="J1012" s="55"/>
      <c r="K1012" s="55">
        <f>SUMIFS('B0.3.XK'!J:J,'B0.3.XK'!A:A,'B0.SUM (tuần 0)'!$A1012)</f>
        <v>0</v>
      </c>
      <c r="L1012" s="55"/>
      <c r="M1012" s="55">
        <f>SUMIFS('B0.5.GT2'!K:K,'B0.5.GT2'!A:A,'B0.SUM (tuần 0)'!$A1012)</f>
        <v>0</v>
      </c>
      <c r="N1012" s="55">
        <f>SUMIFS('B0.4.OEM'!J:J,'B0.4.OEM'!A:A,'B0.SUM (tuần 0)'!$A1012)</f>
        <v>0</v>
      </c>
      <c r="O1012" s="55"/>
      <c r="P1012" s="55">
        <f>SUMIFS('B0.8.Online'!J:J,'B0.8.Online'!A:A,'B0.SUM (tuần 0)'!$A1012)</f>
        <v>20</v>
      </c>
      <c r="Q1012" s="57">
        <f t="shared" si="82"/>
        <v>20</v>
      </c>
      <c r="R1012" s="55"/>
      <c r="S1012" s="55">
        <f>SUMIFS('B0.3.XK'!K:K,'B0.3.XK'!A:A,'B0.SUM (tuần 0)'!$A1012)</f>
        <v>0</v>
      </c>
      <c r="T1012" s="55"/>
      <c r="U1012" s="55">
        <f>SUMIFS('B0.5.GT2'!K:K,'B0.5.GT2'!A:A,'B0.SUM (tuần 0)'!$A1012)</f>
        <v>0</v>
      </c>
      <c r="V1012" s="55">
        <f>SUMIFS('B0.4.OEM'!K:K,'B0.4.OEM'!A:A,'B0.SUM (tuần 0)'!$A1012)</f>
        <v>0</v>
      </c>
      <c r="W1012" s="55"/>
      <c r="X1012" s="55">
        <f>SUMIFS('B0.8.Online'!K:K,'B0.8.Online'!A:A,'B0.SUM (tuần 0)'!$A1012)</f>
        <v>20</v>
      </c>
      <c r="Y1012" s="58">
        <f t="shared" si="83"/>
        <v>40</v>
      </c>
      <c r="Z1012" s="55"/>
      <c r="AA1012" s="55">
        <f>SUMIFS('B0.3.XK'!L:L,'B0.3.XK'!A:A,'B0.SUM (tuần 0)'!$A1012)</f>
        <v>0</v>
      </c>
      <c r="AB1012" s="55"/>
      <c r="AC1012" s="55">
        <f>SUMIFS('B0.5.GT2'!L:L,'B0.5.GT2'!A:A,'B0.SUM (tuần 0)'!$A1012)</f>
        <v>0</v>
      </c>
      <c r="AD1012" s="55">
        <f>SUMIFS('B0.4.OEM'!L:L,'B0.4.OEM'!A:A,'B0.SUM (tuần 0)'!$A1012)</f>
        <v>0</v>
      </c>
      <c r="AE1012" s="55"/>
      <c r="AF1012" s="55">
        <f>SUMIFS('B0.8.Online'!L:L,'B0.8.Online'!A:A,'B0.SUM (tuần 0)'!$A1012)</f>
        <v>40</v>
      </c>
      <c r="AG1012" s="59">
        <f t="shared" si="84"/>
        <v>0</v>
      </c>
      <c r="AH1012" s="60"/>
      <c r="AI1012" s="60">
        <f>SUMIFS('B0.3.XK'!M:M,'B0.3.XK'!A:A,'B0.SUM (tuần 0)'!$A1012)</f>
        <v>0</v>
      </c>
      <c r="AJ1012" s="60"/>
      <c r="AK1012" s="60">
        <f>SUMIFS('B0.5.GT2'!M:M,'B0.5.GT2'!A:A,'B0.SUM (tuần 0)'!$A1012)</f>
        <v>0</v>
      </c>
      <c r="AL1012" s="55">
        <f>SUMIFS('B0.4.OEM'!M:M,'B0.4.OEM'!A:A,'B0.SUM (tuần 0)'!$A1012)</f>
        <v>0</v>
      </c>
      <c r="AM1012" s="60"/>
      <c r="AN1012" s="60"/>
      <c r="AO1012" s="61"/>
      <c r="AP1012" s="1">
        <f>SUMIFS('B1.SUM (tuần 4)'!$I:$I,'B1.SUM (tuần 4)'!$A:$A,'B0.SUM (tuần 0)'!$A1012)</f>
        <v>0</v>
      </c>
      <c r="AQ1012" s="62">
        <f t="shared" si="85"/>
        <v>20</v>
      </c>
    </row>
    <row r="1013" spans="1:43" ht="13.5" customHeight="1">
      <c r="A1013" s="67">
        <v>2013100544</v>
      </c>
      <c r="B1013" s="67" t="s">
        <v>1533</v>
      </c>
      <c r="C1013" s="52"/>
      <c r="D1013" s="52" t="s">
        <v>1197</v>
      </c>
      <c r="E1013" s="52"/>
      <c r="F1013" s="52" t="s">
        <v>32</v>
      </c>
      <c r="G1013" s="52"/>
      <c r="H1013" s="52"/>
      <c r="I1013" s="56">
        <f t="shared" si="81"/>
        <v>7</v>
      </c>
      <c r="J1013" s="55"/>
      <c r="K1013" s="55">
        <f>SUMIFS('B0.3.XK'!J:J,'B0.3.XK'!A:A,'B0.SUM (tuần 0)'!$A1013)</f>
        <v>0</v>
      </c>
      <c r="L1013" s="55"/>
      <c r="M1013" s="55">
        <f>SUMIFS('B0.5.GT2'!K:K,'B0.5.GT2'!A:A,'B0.SUM (tuần 0)'!$A1013)</f>
        <v>0</v>
      </c>
      <c r="N1013" s="55">
        <f>SUMIFS('B0.4.OEM'!J:J,'B0.4.OEM'!A:A,'B0.SUM (tuần 0)'!$A1013)</f>
        <v>0</v>
      </c>
      <c r="O1013" s="55"/>
      <c r="P1013" s="55">
        <f>SUMIFS('B0.8.Online'!J:J,'B0.8.Online'!A:A,'B0.SUM (tuần 0)'!$A1013)</f>
        <v>7</v>
      </c>
      <c r="Q1013" s="57">
        <f t="shared" si="82"/>
        <v>6</v>
      </c>
      <c r="R1013" s="55"/>
      <c r="S1013" s="55">
        <f>SUMIFS('B0.3.XK'!K:K,'B0.3.XK'!A:A,'B0.SUM (tuần 0)'!$A1013)</f>
        <v>0</v>
      </c>
      <c r="T1013" s="55"/>
      <c r="U1013" s="55">
        <f>SUMIFS('B0.5.GT2'!K:K,'B0.5.GT2'!A:A,'B0.SUM (tuần 0)'!$A1013)</f>
        <v>0</v>
      </c>
      <c r="V1013" s="55">
        <f>SUMIFS('B0.4.OEM'!K:K,'B0.4.OEM'!A:A,'B0.SUM (tuần 0)'!$A1013)</f>
        <v>0</v>
      </c>
      <c r="W1013" s="55"/>
      <c r="X1013" s="55">
        <f>SUMIFS('B0.8.Online'!K:K,'B0.8.Online'!A:A,'B0.SUM (tuần 0)'!$A1013)</f>
        <v>6</v>
      </c>
      <c r="Y1013" s="58">
        <f t="shared" si="83"/>
        <v>6</v>
      </c>
      <c r="Z1013" s="55"/>
      <c r="AA1013" s="55">
        <f>SUMIFS('B0.3.XK'!L:L,'B0.3.XK'!A:A,'B0.SUM (tuần 0)'!$A1013)</f>
        <v>0</v>
      </c>
      <c r="AB1013" s="55"/>
      <c r="AC1013" s="55">
        <f>SUMIFS('B0.5.GT2'!L:L,'B0.5.GT2'!A:A,'B0.SUM (tuần 0)'!$A1013)</f>
        <v>0</v>
      </c>
      <c r="AD1013" s="55">
        <f>SUMIFS('B0.4.OEM'!L:L,'B0.4.OEM'!A:A,'B0.SUM (tuần 0)'!$A1013)</f>
        <v>0</v>
      </c>
      <c r="AE1013" s="55"/>
      <c r="AF1013" s="55">
        <f>SUMIFS('B0.8.Online'!L:L,'B0.8.Online'!A:A,'B0.SUM (tuần 0)'!$A1013)</f>
        <v>6</v>
      </c>
      <c r="AG1013" s="59">
        <f t="shared" si="84"/>
        <v>0</v>
      </c>
      <c r="AH1013" s="60"/>
      <c r="AI1013" s="60">
        <f>SUMIFS('B0.3.XK'!M:M,'B0.3.XK'!A:A,'B0.SUM (tuần 0)'!$A1013)</f>
        <v>0</v>
      </c>
      <c r="AJ1013" s="60"/>
      <c r="AK1013" s="60">
        <f>SUMIFS('B0.5.GT2'!M:M,'B0.5.GT2'!A:A,'B0.SUM (tuần 0)'!$A1013)</f>
        <v>0</v>
      </c>
      <c r="AL1013" s="55">
        <f>SUMIFS('B0.4.OEM'!M:M,'B0.4.OEM'!A:A,'B0.SUM (tuần 0)'!$A1013)</f>
        <v>0</v>
      </c>
      <c r="AM1013" s="60"/>
      <c r="AN1013" s="60"/>
      <c r="AO1013" s="61"/>
      <c r="AP1013" s="1">
        <f>SUMIFS('B1.SUM (tuần 4)'!$I:$I,'B1.SUM (tuần 4)'!$A:$A,'B0.SUM (tuần 0)'!$A1013)</f>
        <v>0</v>
      </c>
      <c r="AQ1013" s="62">
        <f t="shared" si="85"/>
        <v>7</v>
      </c>
    </row>
    <row r="1014" spans="1:43" ht="13.5" customHeight="1">
      <c r="A1014" s="67">
        <v>2014030158</v>
      </c>
      <c r="B1014" s="67" t="s">
        <v>1021</v>
      </c>
      <c r="C1014" s="52"/>
      <c r="D1014" s="52" t="s">
        <v>1197</v>
      </c>
      <c r="E1014" s="52"/>
      <c r="F1014" s="52" t="s">
        <v>32</v>
      </c>
      <c r="G1014" s="52"/>
      <c r="H1014" s="52"/>
      <c r="I1014" s="56">
        <f t="shared" si="81"/>
        <v>24</v>
      </c>
      <c r="J1014" s="55"/>
      <c r="K1014" s="55">
        <f>SUMIFS('B0.3.XK'!J:J,'B0.3.XK'!A:A,'B0.SUM (tuần 0)'!$A1014)</f>
        <v>0</v>
      </c>
      <c r="L1014" s="55"/>
      <c r="M1014" s="55">
        <f>SUMIFS('B0.5.GT2'!K:K,'B0.5.GT2'!A:A,'B0.SUM (tuần 0)'!$A1014)</f>
        <v>0</v>
      </c>
      <c r="N1014" s="55">
        <f>SUMIFS('B0.4.OEM'!J:J,'B0.4.OEM'!A:A,'B0.SUM (tuần 0)'!$A1014)</f>
        <v>0</v>
      </c>
      <c r="O1014" s="55"/>
      <c r="P1014" s="55">
        <f>SUMIFS('B0.8.Online'!J:J,'B0.8.Online'!A:A,'B0.SUM (tuần 0)'!$A1014)</f>
        <v>24</v>
      </c>
      <c r="Q1014" s="57">
        <f t="shared" si="82"/>
        <v>20</v>
      </c>
      <c r="R1014" s="55"/>
      <c r="S1014" s="55">
        <f>SUMIFS('B0.3.XK'!K:K,'B0.3.XK'!A:A,'B0.SUM (tuần 0)'!$A1014)</f>
        <v>0</v>
      </c>
      <c r="T1014" s="55"/>
      <c r="U1014" s="55">
        <f>SUMIFS('B0.5.GT2'!K:K,'B0.5.GT2'!A:A,'B0.SUM (tuần 0)'!$A1014)</f>
        <v>0</v>
      </c>
      <c r="V1014" s="55">
        <f>SUMIFS('B0.4.OEM'!K:K,'B0.4.OEM'!A:A,'B0.SUM (tuần 0)'!$A1014)</f>
        <v>0</v>
      </c>
      <c r="W1014" s="55"/>
      <c r="X1014" s="55">
        <f>SUMIFS('B0.8.Online'!K:K,'B0.8.Online'!A:A,'B0.SUM (tuần 0)'!$A1014)</f>
        <v>20</v>
      </c>
      <c r="Y1014" s="58">
        <f t="shared" si="83"/>
        <v>20</v>
      </c>
      <c r="Z1014" s="55"/>
      <c r="AA1014" s="55">
        <f>SUMIFS('B0.3.XK'!L:L,'B0.3.XK'!A:A,'B0.SUM (tuần 0)'!$A1014)</f>
        <v>0</v>
      </c>
      <c r="AB1014" s="55"/>
      <c r="AC1014" s="55">
        <f>SUMIFS('B0.5.GT2'!L:L,'B0.5.GT2'!A:A,'B0.SUM (tuần 0)'!$A1014)</f>
        <v>0</v>
      </c>
      <c r="AD1014" s="55">
        <f>SUMIFS('B0.4.OEM'!L:L,'B0.4.OEM'!A:A,'B0.SUM (tuần 0)'!$A1014)</f>
        <v>0</v>
      </c>
      <c r="AE1014" s="55"/>
      <c r="AF1014" s="55">
        <f>SUMIFS('B0.8.Online'!L:L,'B0.8.Online'!A:A,'B0.SUM (tuần 0)'!$A1014)</f>
        <v>20</v>
      </c>
      <c r="AG1014" s="59">
        <f t="shared" si="84"/>
        <v>0</v>
      </c>
      <c r="AH1014" s="60"/>
      <c r="AI1014" s="60">
        <f>SUMIFS('B0.3.XK'!M:M,'B0.3.XK'!A:A,'B0.SUM (tuần 0)'!$A1014)</f>
        <v>0</v>
      </c>
      <c r="AJ1014" s="60"/>
      <c r="AK1014" s="60">
        <f>SUMIFS('B0.5.GT2'!M:M,'B0.5.GT2'!A:A,'B0.SUM (tuần 0)'!$A1014)</f>
        <v>0</v>
      </c>
      <c r="AL1014" s="55">
        <f>SUMIFS('B0.4.OEM'!M:M,'B0.4.OEM'!A:A,'B0.SUM (tuần 0)'!$A1014)</f>
        <v>0</v>
      </c>
      <c r="AM1014" s="60"/>
      <c r="AN1014" s="60"/>
      <c r="AO1014" s="61"/>
      <c r="AP1014" s="1">
        <f>SUMIFS('B1.SUM (tuần 4)'!$I:$I,'B1.SUM (tuần 4)'!$A:$A,'B0.SUM (tuần 0)'!$A1014)</f>
        <v>0</v>
      </c>
      <c r="AQ1014" s="62">
        <f t="shared" si="85"/>
        <v>24</v>
      </c>
    </row>
    <row r="1015" spans="1:43" ht="13.5" customHeight="1">
      <c r="A1015" s="67">
        <v>2015040005</v>
      </c>
      <c r="B1015" s="67" t="s">
        <v>1534</v>
      </c>
      <c r="C1015" s="52"/>
      <c r="D1015" s="52" t="s">
        <v>1197</v>
      </c>
      <c r="E1015" s="52"/>
      <c r="F1015" s="52" t="s">
        <v>32</v>
      </c>
      <c r="G1015" s="52"/>
      <c r="H1015" s="52"/>
      <c r="I1015" s="56">
        <f t="shared" si="81"/>
        <v>5</v>
      </c>
      <c r="J1015" s="55"/>
      <c r="K1015" s="55">
        <f>SUMIFS('B0.3.XK'!J:J,'B0.3.XK'!A:A,'B0.SUM (tuần 0)'!$A1015)</f>
        <v>0</v>
      </c>
      <c r="L1015" s="55"/>
      <c r="M1015" s="55">
        <f>SUMIFS('B0.5.GT2'!K:K,'B0.5.GT2'!A:A,'B0.SUM (tuần 0)'!$A1015)</f>
        <v>0</v>
      </c>
      <c r="N1015" s="55">
        <f>SUMIFS('B0.4.OEM'!J:J,'B0.4.OEM'!A:A,'B0.SUM (tuần 0)'!$A1015)</f>
        <v>0</v>
      </c>
      <c r="O1015" s="55"/>
      <c r="P1015" s="55">
        <f>SUMIFS('B0.8.Online'!J:J,'B0.8.Online'!A:A,'B0.SUM (tuần 0)'!$A1015)</f>
        <v>5</v>
      </c>
      <c r="Q1015" s="57">
        <f t="shared" si="82"/>
        <v>20</v>
      </c>
      <c r="R1015" s="55"/>
      <c r="S1015" s="55">
        <f>SUMIFS('B0.3.XK'!K:K,'B0.3.XK'!A:A,'B0.SUM (tuần 0)'!$A1015)</f>
        <v>0</v>
      </c>
      <c r="T1015" s="55"/>
      <c r="U1015" s="55">
        <f>SUMIFS('B0.5.GT2'!K:K,'B0.5.GT2'!A:A,'B0.SUM (tuần 0)'!$A1015)</f>
        <v>0</v>
      </c>
      <c r="V1015" s="55">
        <f>SUMIFS('B0.4.OEM'!K:K,'B0.4.OEM'!A:A,'B0.SUM (tuần 0)'!$A1015)</f>
        <v>0</v>
      </c>
      <c r="W1015" s="55"/>
      <c r="X1015" s="55">
        <f>SUMIFS('B0.8.Online'!K:K,'B0.8.Online'!A:A,'B0.SUM (tuần 0)'!$A1015)</f>
        <v>20</v>
      </c>
      <c r="Y1015" s="58">
        <f t="shared" si="83"/>
        <v>20</v>
      </c>
      <c r="Z1015" s="55"/>
      <c r="AA1015" s="55">
        <f>SUMIFS('B0.3.XK'!L:L,'B0.3.XK'!A:A,'B0.SUM (tuần 0)'!$A1015)</f>
        <v>0</v>
      </c>
      <c r="AB1015" s="55"/>
      <c r="AC1015" s="55">
        <f>SUMIFS('B0.5.GT2'!L:L,'B0.5.GT2'!A:A,'B0.SUM (tuần 0)'!$A1015)</f>
        <v>0</v>
      </c>
      <c r="AD1015" s="55">
        <f>SUMIFS('B0.4.OEM'!L:L,'B0.4.OEM'!A:A,'B0.SUM (tuần 0)'!$A1015)</f>
        <v>0</v>
      </c>
      <c r="AE1015" s="55"/>
      <c r="AF1015" s="55">
        <f>SUMIFS('B0.8.Online'!L:L,'B0.8.Online'!A:A,'B0.SUM (tuần 0)'!$A1015)</f>
        <v>20</v>
      </c>
      <c r="AG1015" s="59">
        <f t="shared" si="84"/>
        <v>0</v>
      </c>
      <c r="AH1015" s="60"/>
      <c r="AI1015" s="60">
        <f>SUMIFS('B0.3.XK'!M:M,'B0.3.XK'!A:A,'B0.SUM (tuần 0)'!$A1015)</f>
        <v>0</v>
      </c>
      <c r="AJ1015" s="60"/>
      <c r="AK1015" s="60">
        <f>SUMIFS('B0.5.GT2'!M:M,'B0.5.GT2'!A:A,'B0.SUM (tuần 0)'!$A1015)</f>
        <v>0</v>
      </c>
      <c r="AL1015" s="55">
        <f>SUMIFS('B0.4.OEM'!M:M,'B0.4.OEM'!A:A,'B0.SUM (tuần 0)'!$A1015)</f>
        <v>0</v>
      </c>
      <c r="AM1015" s="60"/>
      <c r="AN1015" s="60"/>
      <c r="AO1015" s="61"/>
      <c r="AP1015" s="1">
        <f>SUMIFS('B1.SUM (tuần 4)'!$I:$I,'B1.SUM (tuần 4)'!$A:$A,'B0.SUM (tuần 0)'!$A1015)</f>
        <v>0</v>
      </c>
      <c r="AQ1015" s="62">
        <f t="shared" si="85"/>
        <v>5</v>
      </c>
    </row>
    <row r="1016" spans="1:43" ht="13.5" customHeight="1">
      <c r="A1016" s="67">
        <v>2015040096</v>
      </c>
      <c r="B1016" s="67" t="s">
        <v>1024</v>
      </c>
      <c r="C1016" s="52"/>
      <c r="D1016" s="52" t="s">
        <v>1197</v>
      </c>
      <c r="E1016" s="52"/>
      <c r="F1016" s="52" t="s">
        <v>32</v>
      </c>
      <c r="G1016" s="52"/>
      <c r="H1016" s="52"/>
      <c r="I1016" s="56">
        <f t="shared" si="81"/>
        <v>5</v>
      </c>
      <c r="J1016" s="55"/>
      <c r="K1016" s="55">
        <f>SUMIFS('B0.3.XK'!J:J,'B0.3.XK'!A:A,'B0.SUM (tuần 0)'!$A1016)</f>
        <v>0</v>
      </c>
      <c r="L1016" s="55"/>
      <c r="M1016" s="55">
        <f>SUMIFS('B0.5.GT2'!K:K,'B0.5.GT2'!A:A,'B0.SUM (tuần 0)'!$A1016)</f>
        <v>0</v>
      </c>
      <c r="N1016" s="55">
        <f>SUMIFS('B0.4.OEM'!J:J,'B0.4.OEM'!A:A,'B0.SUM (tuần 0)'!$A1016)</f>
        <v>0</v>
      </c>
      <c r="O1016" s="55"/>
      <c r="P1016" s="55">
        <f>SUMIFS('B0.8.Online'!J:J,'B0.8.Online'!A:A,'B0.SUM (tuần 0)'!$A1016)</f>
        <v>5</v>
      </c>
      <c r="Q1016" s="57">
        <f t="shared" si="82"/>
        <v>5</v>
      </c>
      <c r="R1016" s="55"/>
      <c r="S1016" s="55">
        <f>SUMIFS('B0.3.XK'!K:K,'B0.3.XK'!A:A,'B0.SUM (tuần 0)'!$A1016)</f>
        <v>0</v>
      </c>
      <c r="T1016" s="55"/>
      <c r="U1016" s="55">
        <f>SUMIFS('B0.5.GT2'!K:K,'B0.5.GT2'!A:A,'B0.SUM (tuần 0)'!$A1016)</f>
        <v>0</v>
      </c>
      <c r="V1016" s="55">
        <f>SUMIFS('B0.4.OEM'!K:K,'B0.4.OEM'!A:A,'B0.SUM (tuần 0)'!$A1016)</f>
        <v>0</v>
      </c>
      <c r="W1016" s="55"/>
      <c r="X1016" s="55">
        <f>SUMIFS('B0.8.Online'!K:K,'B0.8.Online'!A:A,'B0.SUM (tuần 0)'!$A1016)</f>
        <v>5</v>
      </c>
      <c r="Y1016" s="58">
        <f t="shared" si="83"/>
        <v>5</v>
      </c>
      <c r="Z1016" s="55"/>
      <c r="AA1016" s="55">
        <f>SUMIFS('B0.3.XK'!L:L,'B0.3.XK'!A:A,'B0.SUM (tuần 0)'!$A1016)</f>
        <v>0</v>
      </c>
      <c r="AB1016" s="55"/>
      <c r="AC1016" s="55">
        <f>SUMIFS('B0.5.GT2'!L:L,'B0.5.GT2'!A:A,'B0.SUM (tuần 0)'!$A1016)</f>
        <v>0</v>
      </c>
      <c r="AD1016" s="55">
        <f>SUMIFS('B0.4.OEM'!L:L,'B0.4.OEM'!A:A,'B0.SUM (tuần 0)'!$A1016)</f>
        <v>0</v>
      </c>
      <c r="AE1016" s="55"/>
      <c r="AF1016" s="55">
        <f>SUMIFS('B0.8.Online'!L:L,'B0.8.Online'!A:A,'B0.SUM (tuần 0)'!$A1016)</f>
        <v>5</v>
      </c>
      <c r="AG1016" s="59">
        <f t="shared" si="84"/>
        <v>0</v>
      </c>
      <c r="AH1016" s="60"/>
      <c r="AI1016" s="60">
        <f>SUMIFS('B0.3.XK'!M:M,'B0.3.XK'!A:A,'B0.SUM (tuần 0)'!$A1016)</f>
        <v>0</v>
      </c>
      <c r="AJ1016" s="60"/>
      <c r="AK1016" s="60">
        <f>SUMIFS('B0.5.GT2'!M:M,'B0.5.GT2'!A:A,'B0.SUM (tuần 0)'!$A1016)</f>
        <v>0</v>
      </c>
      <c r="AL1016" s="55">
        <f>SUMIFS('B0.4.OEM'!M:M,'B0.4.OEM'!A:A,'B0.SUM (tuần 0)'!$A1016)</f>
        <v>0</v>
      </c>
      <c r="AM1016" s="60"/>
      <c r="AN1016" s="60"/>
      <c r="AO1016" s="61"/>
      <c r="AP1016" s="1">
        <f>SUMIFS('B1.SUM (tuần 4)'!$I:$I,'B1.SUM (tuần 4)'!$A:$A,'B0.SUM (tuần 0)'!$A1016)</f>
        <v>0</v>
      </c>
      <c r="AQ1016" s="62">
        <f t="shared" si="85"/>
        <v>5</v>
      </c>
    </row>
    <row r="1017" spans="1:43" ht="13.5" customHeight="1">
      <c r="A1017" s="67">
        <v>2015040097</v>
      </c>
      <c r="B1017" s="67" t="s">
        <v>1025</v>
      </c>
      <c r="C1017" s="52"/>
      <c r="D1017" s="52" t="s">
        <v>1197</v>
      </c>
      <c r="E1017" s="52"/>
      <c r="F1017" s="52" t="s">
        <v>32</v>
      </c>
      <c r="G1017" s="52"/>
      <c r="H1017" s="52"/>
      <c r="I1017" s="56">
        <f t="shared" si="81"/>
        <v>16</v>
      </c>
      <c r="J1017" s="55"/>
      <c r="K1017" s="55">
        <f>SUMIFS('B0.3.XK'!J:J,'B0.3.XK'!A:A,'B0.SUM (tuần 0)'!$A1017)</f>
        <v>0</v>
      </c>
      <c r="L1017" s="55"/>
      <c r="M1017" s="55">
        <f>SUMIFS('B0.5.GT2'!K:K,'B0.5.GT2'!A:A,'B0.SUM (tuần 0)'!$A1017)</f>
        <v>0</v>
      </c>
      <c r="N1017" s="55">
        <f>SUMIFS('B0.4.OEM'!J:J,'B0.4.OEM'!A:A,'B0.SUM (tuần 0)'!$A1017)</f>
        <v>0</v>
      </c>
      <c r="O1017" s="55"/>
      <c r="P1017" s="55">
        <f>SUMIFS('B0.8.Online'!J:J,'B0.8.Online'!A:A,'B0.SUM (tuần 0)'!$A1017)</f>
        <v>16</v>
      </c>
      <c r="Q1017" s="57">
        <f t="shared" si="82"/>
        <v>16</v>
      </c>
      <c r="R1017" s="55"/>
      <c r="S1017" s="55">
        <f>SUMIFS('B0.3.XK'!K:K,'B0.3.XK'!A:A,'B0.SUM (tuần 0)'!$A1017)</f>
        <v>0</v>
      </c>
      <c r="T1017" s="55"/>
      <c r="U1017" s="55">
        <f>SUMIFS('B0.5.GT2'!K:K,'B0.5.GT2'!A:A,'B0.SUM (tuần 0)'!$A1017)</f>
        <v>0</v>
      </c>
      <c r="V1017" s="55">
        <f>SUMIFS('B0.4.OEM'!K:K,'B0.4.OEM'!A:A,'B0.SUM (tuần 0)'!$A1017)</f>
        <v>0</v>
      </c>
      <c r="W1017" s="55"/>
      <c r="X1017" s="55">
        <f>SUMIFS('B0.8.Online'!K:K,'B0.8.Online'!A:A,'B0.SUM (tuần 0)'!$A1017)</f>
        <v>16</v>
      </c>
      <c r="Y1017" s="58">
        <f t="shared" si="83"/>
        <v>16</v>
      </c>
      <c r="Z1017" s="55"/>
      <c r="AA1017" s="55">
        <f>SUMIFS('B0.3.XK'!L:L,'B0.3.XK'!A:A,'B0.SUM (tuần 0)'!$A1017)</f>
        <v>0</v>
      </c>
      <c r="AB1017" s="55"/>
      <c r="AC1017" s="55">
        <f>SUMIFS('B0.5.GT2'!L:L,'B0.5.GT2'!A:A,'B0.SUM (tuần 0)'!$A1017)</f>
        <v>0</v>
      </c>
      <c r="AD1017" s="55">
        <f>SUMIFS('B0.4.OEM'!L:L,'B0.4.OEM'!A:A,'B0.SUM (tuần 0)'!$A1017)</f>
        <v>0</v>
      </c>
      <c r="AE1017" s="55"/>
      <c r="AF1017" s="55">
        <f>SUMIFS('B0.8.Online'!L:L,'B0.8.Online'!A:A,'B0.SUM (tuần 0)'!$A1017)</f>
        <v>16</v>
      </c>
      <c r="AG1017" s="59">
        <f t="shared" si="84"/>
        <v>0</v>
      </c>
      <c r="AH1017" s="60"/>
      <c r="AI1017" s="60">
        <f>SUMIFS('B0.3.XK'!M:M,'B0.3.XK'!A:A,'B0.SUM (tuần 0)'!$A1017)</f>
        <v>0</v>
      </c>
      <c r="AJ1017" s="60"/>
      <c r="AK1017" s="60">
        <f>SUMIFS('B0.5.GT2'!M:M,'B0.5.GT2'!A:A,'B0.SUM (tuần 0)'!$A1017)</f>
        <v>0</v>
      </c>
      <c r="AL1017" s="55">
        <f>SUMIFS('B0.4.OEM'!M:M,'B0.4.OEM'!A:A,'B0.SUM (tuần 0)'!$A1017)</f>
        <v>0</v>
      </c>
      <c r="AM1017" s="60"/>
      <c r="AN1017" s="60"/>
      <c r="AO1017" s="61"/>
      <c r="AP1017" s="1">
        <f>SUMIFS('B1.SUM (tuần 4)'!$I:$I,'B1.SUM (tuần 4)'!$A:$A,'B0.SUM (tuần 0)'!$A1017)</f>
        <v>0</v>
      </c>
      <c r="AQ1017" s="62">
        <f t="shared" si="85"/>
        <v>16</v>
      </c>
    </row>
    <row r="1018" spans="1:43" ht="13.5" customHeight="1">
      <c r="A1018" s="67">
        <v>2017020067</v>
      </c>
      <c r="B1018" s="67" t="s">
        <v>1535</v>
      </c>
      <c r="C1018" s="52"/>
      <c r="D1018" s="52" t="s">
        <v>1197</v>
      </c>
      <c r="E1018" s="52"/>
      <c r="F1018" s="52" t="s">
        <v>32</v>
      </c>
      <c r="G1018" s="52"/>
      <c r="H1018" s="52"/>
      <c r="I1018" s="56">
        <f t="shared" si="81"/>
        <v>0</v>
      </c>
      <c r="J1018" s="55"/>
      <c r="K1018" s="55">
        <f>SUMIFS('B0.3.XK'!J:J,'B0.3.XK'!A:A,'B0.SUM (tuần 0)'!$A1018)</f>
        <v>0</v>
      </c>
      <c r="L1018" s="55"/>
      <c r="M1018" s="55">
        <f>SUMIFS('B0.5.GT2'!K:K,'B0.5.GT2'!A:A,'B0.SUM (tuần 0)'!$A1018)</f>
        <v>0</v>
      </c>
      <c r="N1018" s="55">
        <f>SUMIFS('B0.4.OEM'!J:J,'B0.4.OEM'!A:A,'B0.SUM (tuần 0)'!$A1018)</f>
        <v>0</v>
      </c>
      <c r="O1018" s="55"/>
      <c r="P1018" s="55">
        <f>SUMIFS('B0.8.Online'!J:J,'B0.8.Online'!A:A,'B0.SUM (tuần 0)'!$A1018)</f>
        <v>0</v>
      </c>
      <c r="Q1018" s="57">
        <f t="shared" si="82"/>
        <v>0</v>
      </c>
      <c r="R1018" s="55"/>
      <c r="S1018" s="55">
        <f>SUMIFS('B0.3.XK'!K:K,'B0.3.XK'!A:A,'B0.SUM (tuần 0)'!$A1018)</f>
        <v>0</v>
      </c>
      <c r="T1018" s="55"/>
      <c r="U1018" s="55">
        <f>SUMIFS('B0.5.GT2'!K:K,'B0.5.GT2'!A:A,'B0.SUM (tuần 0)'!$A1018)</f>
        <v>0</v>
      </c>
      <c r="V1018" s="55">
        <f>SUMIFS('B0.4.OEM'!K:K,'B0.4.OEM'!A:A,'B0.SUM (tuần 0)'!$A1018)</f>
        <v>0</v>
      </c>
      <c r="W1018" s="55"/>
      <c r="X1018" s="55">
        <f>SUMIFS('B0.8.Online'!K:K,'B0.8.Online'!A:A,'B0.SUM (tuần 0)'!$A1018)</f>
        <v>0</v>
      </c>
      <c r="Y1018" s="58">
        <f t="shared" si="83"/>
        <v>0</v>
      </c>
      <c r="Z1018" s="55"/>
      <c r="AA1018" s="55">
        <f>SUMIFS('B0.3.XK'!L:L,'B0.3.XK'!A:A,'B0.SUM (tuần 0)'!$A1018)</f>
        <v>0</v>
      </c>
      <c r="AB1018" s="55"/>
      <c r="AC1018" s="55">
        <f>SUMIFS('B0.5.GT2'!L:L,'B0.5.GT2'!A:A,'B0.SUM (tuần 0)'!$A1018)</f>
        <v>0</v>
      </c>
      <c r="AD1018" s="55">
        <f>SUMIFS('B0.4.OEM'!L:L,'B0.4.OEM'!A:A,'B0.SUM (tuần 0)'!$A1018)</f>
        <v>0</v>
      </c>
      <c r="AE1018" s="55"/>
      <c r="AF1018" s="55">
        <f>SUMIFS('B0.8.Online'!L:L,'B0.8.Online'!A:A,'B0.SUM (tuần 0)'!$A1018)</f>
        <v>0</v>
      </c>
      <c r="AG1018" s="59">
        <f t="shared" si="84"/>
        <v>0</v>
      </c>
      <c r="AH1018" s="60"/>
      <c r="AI1018" s="60">
        <f>SUMIFS('B0.3.XK'!M:M,'B0.3.XK'!A:A,'B0.SUM (tuần 0)'!$A1018)</f>
        <v>0</v>
      </c>
      <c r="AJ1018" s="60"/>
      <c r="AK1018" s="60">
        <f>SUMIFS('B0.5.GT2'!M:M,'B0.5.GT2'!A:A,'B0.SUM (tuần 0)'!$A1018)</f>
        <v>0</v>
      </c>
      <c r="AL1018" s="55">
        <f>SUMIFS('B0.4.OEM'!M:M,'B0.4.OEM'!A:A,'B0.SUM (tuần 0)'!$A1018)</f>
        <v>0</v>
      </c>
      <c r="AM1018" s="60"/>
      <c r="AN1018" s="60"/>
      <c r="AO1018" s="61"/>
      <c r="AP1018" s="1">
        <f>SUMIFS('B1.SUM (tuần 4)'!$I:$I,'B1.SUM (tuần 4)'!$A:$A,'B0.SUM (tuần 0)'!$A1018)</f>
        <v>0</v>
      </c>
      <c r="AQ1018" s="62">
        <f t="shared" si="85"/>
        <v>0</v>
      </c>
    </row>
    <row r="1019" spans="1:43" ht="13.5" customHeight="1">
      <c r="A1019" s="67">
        <v>2017030107</v>
      </c>
      <c r="B1019" s="67" t="s">
        <v>1536</v>
      </c>
      <c r="C1019" s="52"/>
      <c r="D1019" s="52" t="s">
        <v>1197</v>
      </c>
      <c r="E1019" s="52"/>
      <c r="F1019" s="52" t="s">
        <v>32</v>
      </c>
      <c r="G1019" s="52"/>
      <c r="H1019" s="52"/>
      <c r="I1019" s="56">
        <f t="shared" si="81"/>
        <v>3</v>
      </c>
      <c r="J1019" s="55"/>
      <c r="K1019" s="55">
        <f>SUMIFS('B0.3.XK'!J:J,'B0.3.XK'!A:A,'B0.SUM (tuần 0)'!$A1019)</f>
        <v>0</v>
      </c>
      <c r="L1019" s="55"/>
      <c r="M1019" s="55">
        <f>SUMIFS('B0.5.GT2'!K:K,'B0.5.GT2'!A:A,'B0.SUM (tuần 0)'!$A1019)</f>
        <v>0</v>
      </c>
      <c r="N1019" s="55">
        <f>SUMIFS('B0.4.OEM'!J:J,'B0.4.OEM'!A:A,'B0.SUM (tuần 0)'!$A1019)</f>
        <v>0</v>
      </c>
      <c r="O1019" s="55"/>
      <c r="P1019" s="55">
        <f>SUMIFS('B0.8.Online'!J:J,'B0.8.Online'!A:A,'B0.SUM (tuần 0)'!$A1019)</f>
        <v>3</v>
      </c>
      <c r="Q1019" s="57">
        <f t="shared" si="82"/>
        <v>4</v>
      </c>
      <c r="R1019" s="55"/>
      <c r="S1019" s="55">
        <f>SUMIFS('B0.3.XK'!K:K,'B0.3.XK'!A:A,'B0.SUM (tuần 0)'!$A1019)</f>
        <v>0</v>
      </c>
      <c r="T1019" s="55"/>
      <c r="U1019" s="55">
        <f>SUMIFS('B0.5.GT2'!K:K,'B0.5.GT2'!A:A,'B0.SUM (tuần 0)'!$A1019)</f>
        <v>0</v>
      </c>
      <c r="V1019" s="55">
        <f>SUMIFS('B0.4.OEM'!K:K,'B0.4.OEM'!A:A,'B0.SUM (tuần 0)'!$A1019)</f>
        <v>0</v>
      </c>
      <c r="W1019" s="55"/>
      <c r="X1019" s="55">
        <f>SUMIFS('B0.8.Online'!K:K,'B0.8.Online'!A:A,'B0.SUM (tuần 0)'!$A1019)</f>
        <v>4</v>
      </c>
      <c r="Y1019" s="58">
        <f t="shared" si="83"/>
        <v>4</v>
      </c>
      <c r="Z1019" s="55"/>
      <c r="AA1019" s="55">
        <f>SUMIFS('B0.3.XK'!L:L,'B0.3.XK'!A:A,'B0.SUM (tuần 0)'!$A1019)</f>
        <v>0</v>
      </c>
      <c r="AB1019" s="55"/>
      <c r="AC1019" s="55">
        <f>SUMIFS('B0.5.GT2'!L:L,'B0.5.GT2'!A:A,'B0.SUM (tuần 0)'!$A1019)</f>
        <v>0</v>
      </c>
      <c r="AD1019" s="55">
        <f>SUMIFS('B0.4.OEM'!L:L,'B0.4.OEM'!A:A,'B0.SUM (tuần 0)'!$A1019)</f>
        <v>0</v>
      </c>
      <c r="AE1019" s="55"/>
      <c r="AF1019" s="55">
        <f>SUMIFS('B0.8.Online'!L:L,'B0.8.Online'!A:A,'B0.SUM (tuần 0)'!$A1019)</f>
        <v>4</v>
      </c>
      <c r="AG1019" s="59">
        <f t="shared" si="84"/>
        <v>0</v>
      </c>
      <c r="AH1019" s="60"/>
      <c r="AI1019" s="60">
        <f>SUMIFS('B0.3.XK'!M:M,'B0.3.XK'!A:A,'B0.SUM (tuần 0)'!$A1019)</f>
        <v>0</v>
      </c>
      <c r="AJ1019" s="60"/>
      <c r="AK1019" s="60">
        <f>SUMIFS('B0.5.GT2'!M:M,'B0.5.GT2'!A:A,'B0.SUM (tuần 0)'!$A1019)</f>
        <v>0</v>
      </c>
      <c r="AL1019" s="55">
        <f>SUMIFS('B0.4.OEM'!M:M,'B0.4.OEM'!A:A,'B0.SUM (tuần 0)'!$A1019)</f>
        <v>0</v>
      </c>
      <c r="AM1019" s="60"/>
      <c r="AN1019" s="60"/>
      <c r="AO1019" s="61"/>
      <c r="AP1019" s="1">
        <f>SUMIFS('B1.SUM (tuần 4)'!$I:$I,'B1.SUM (tuần 4)'!$A:$A,'B0.SUM (tuần 0)'!$A1019)</f>
        <v>0</v>
      </c>
      <c r="AQ1019" s="62">
        <f t="shared" si="85"/>
        <v>3</v>
      </c>
    </row>
    <row r="1020" spans="1:43" ht="13.5" customHeight="1">
      <c r="A1020" s="67">
        <v>3002090007</v>
      </c>
      <c r="B1020" s="67" t="s">
        <v>1537</v>
      </c>
      <c r="C1020" s="52"/>
      <c r="D1020" s="52" t="s">
        <v>1197</v>
      </c>
      <c r="E1020" s="52"/>
      <c r="F1020" s="52" t="s">
        <v>32</v>
      </c>
      <c r="G1020" s="52"/>
      <c r="H1020" s="52"/>
      <c r="I1020" s="56">
        <f t="shared" si="81"/>
        <v>1</v>
      </c>
      <c r="J1020" s="55"/>
      <c r="K1020" s="55">
        <f>SUMIFS('B0.3.XK'!J:J,'B0.3.XK'!A:A,'B0.SUM (tuần 0)'!$A1020)</f>
        <v>0</v>
      </c>
      <c r="L1020" s="55"/>
      <c r="M1020" s="55">
        <f>SUMIFS('B0.5.GT2'!K:K,'B0.5.GT2'!A:A,'B0.SUM (tuần 0)'!$A1020)</f>
        <v>0</v>
      </c>
      <c r="N1020" s="55">
        <f>SUMIFS('B0.4.OEM'!J:J,'B0.4.OEM'!A:A,'B0.SUM (tuần 0)'!$A1020)</f>
        <v>0</v>
      </c>
      <c r="O1020" s="55"/>
      <c r="P1020" s="55">
        <f>SUMIFS('B0.8.Online'!J:J,'B0.8.Online'!A:A,'B0.SUM (tuần 0)'!$A1020)</f>
        <v>1</v>
      </c>
      <c r="Q1020" s="57">
        <f t="shared" si="82"/>
        <v>2</v>
      </c>
      <c r="R1020" s="55"/>
      <c r="S1020" s="55">
        <f>SUMIFS('B0.3.XK'!K:K,'B0.3.XK'!A:A,'B0.SUM (tuần 0)'!$A1020)</f>
        <v>0</v>
      </c>
      <c r="T1020" s="55"/>
      <c r="U1020" s="55">
        <f>SUMIFS('B0.5.GT2'!K:K,'B0.5.GT2'!A:A,'B0.SUM (tuần 0)'!$A1020)</f>
        <v>0</v>
      </c>
      <c r="V1020" s="55">
        <f>SUMIFS('B0.4.OEM'!K:K,'B0.4.OEM'!A:A,'B0.SUM (tuần 0)'!$A1020)</f>
        <v>0</v>
      </c>
      <c r="W1020" s="55"/>
      <c r="X1020" s="55">
        <f>SUMIFS('B0.8.Online'!K:K,'B0.8.Online'!A:A,'B0.SUM (tuần 0)'!$A1020)</f>
        <v>2</v>
      </c>
      <c r="Y1020" s="58">
        <f t="shared" si="83"/>
        <v>2</v>
      </c>
      <c r="Z1020" s="55"/>
      <c r="AA1020" s="55">
        <f>SUMIFS('B0.3.XK'!L:L,'B0.3.XK'!A:A,'B0.SUM (tuần 0)'!$A1020)</f>
        <v>0</v>
      </c>
      <c r="AB1020" s="55"/>
      <c r="AC1020" s="55">
        <f>SUMIFS('B0.5.GT2'!L:L,'B0.5.GT2'!A:A,'B0.SUM (tuần 0)'!$A1020)</f>
        <v>0</v>
      </c>
      <c r="AD1020" s="55">
        <f>SUMIFS('B0.4.OEM'!L:L,'B0.4.OEM'!A:A,'B0.SUM (tuần 0)'!$A1020)</f>
        <v>0</v>
      </c>
      <c r="AE1020" s="55"/>
      <c r="AF1020" s="55">
        <f>SUMIFS('B0.8.Online'!L:L,'B0.8.Online'!A:A,'B0.SUM (tuần 0)'!$A1020)</f>
        <v>2</v>
      </c>
      <c r="AG1020" s="59">
        <f t="shared" si="84"/>
        <v>0</v>
      </c>
      <c r="AH1020" s="60"/>
      <c r="AI1020" s="60">
        <f>SUMIFS('B0.3.XK'!M:M,'B0.3.XK'!A:A,'B0.SUM (tuần 0)'!$A1020)</f>
        <v>0</v>
      </c>
      <c r="AJ1020" s="60"/>
      <c r="AK1020" s="60">
        <f>SUMIFS('B0.5.GT2'!M:M,'B0.5.GT2'!A:A,'B0.SUM (tuần 0)'!$A1020)</f>
        <v>0</v>
      </c>
      <c r="AL1020" s="55">
        <f>SUMIFS('B0.4.OEM'!M:M,'B0.4.OEM'!A:A,'B0.SUM (tuần 0)'!$A1020)</f>
        <v>0</v>
      </c>
      <c r="AM1020" s="60"/>
      <c r="AN1020" s="60"/>
      <c r="AO1020" s="61"/>
      <c r="AP1020" s="1">
        <f>SUMIFS('B1.SUM (tuần 4)'!$I:$I,'B1.SUM (tuần 4)'!$A:$A,'B0.SUM (tuần 0)'!$A1020)</f>
        <v>0</v>
      </c>
      <c r="AQ1020" s="62">
        <f t="shared" si="85"/>
        <v>1</v>
      </c>
    </row>
    <row r="1021" spans="1:43" ht="13.5" customHeight="1">
      <c r="A1021" s="67">
        <v>3003020333</v>
      </c>
      <c r="B1021" s="67" t="s">
        <v>1538</v>
      </c>
      <c r="C1021" s="52"/>
      <c r="D1021" s="52" t="s">
        <v>1197</v>
      </c>
      <c r="E1021" s="52"/>
      <c r="F1021" s="52" t="s">
        <v>32</v>
      </c>
      <c r="G1021" s="52"/>
      <c r="H1021" s="52"/>
      <c r="I1021" s="56">
        <f t="shared" si="81"/>
        <v>8</v>
      </c>
      <c r="J1021" s="55"/>
      <c r="K1021" s="55">
        <f>SUMIFS('B0.3.XK'!J:J,'B0.3.XK'!A:A,'B0.SUM (tuần 0)'!$A1021)</f>
        <v>0</v>
      </c>
      <c r="L1021" s="55"/>
      <c r="M1021" s="55">
        <f>SUMIFS('B0.5.GT2'!K:K,'B0.5.GT2'!A:A,'B0.SUM (tuần 0)'!$A1021)</f>
        <v>0</v>
      </c>
      <c r="N1021" s="55">
        <f>SUMIFS('B0.4.OEM'!J:J,'B0.4.OEM'!A:A,'B0.SUM (tuần 0)'!$A1021)</f>
        <v>0</v>
      </c>
      <c r="O1021" s="55"/>
      <c r="P1021" s="55">
        <f>SUMIFS('B0.8.Online'!J:J,'B0.8.Online'!A:A,'B0.SUM (tuần 0)'!$A1021)</f>
        <v>8</v>
      </c>
      <c r="Q1021" s="57">
        <f t="shared" si="82"/>
        <v>8</v>
      </c>
      <c r="R1021" s="55"/>
      <c r="S1021" s="55">
        <f>SUMIFS('B0.3.XK'!K:K,'B0.3.XK'!A:A,'B0.SUM (tuần 0)'!$A1021)</f>
        <v>0</v>
      </c>
      <c r="T1021" s="55"/>
      <c r="U1021" s="55">
        <f>SUMIFS('B0.5.GT2'!K:K,'B0.5.GT2'!A:A,'B0.SUM (tuần 0)'!$A1021)</f>
        <v>0</v>
      </c>
      <c r="V1021" s="55">
        <f>SUMIFS('B0.4.OEM'!K:K,'B0.4.OEM'!A:A,'B0.SUM (tuần 0)'!$A1021)</f>
        <v>0</v>
      </c>
      <c r="W1021" s="55"/>
      <c r="X1021" s="55">
        <f>SUMIFS('B0.8.Online'!K:K,'B0.8.Online'!A:A,'B0.SUM (tuần 0)'!$A1021)</f>
        <v>8</v>
      </c>
      <c r="Y1021" s="58">
        <f t="shared" si="83"/>
        <v>8</v>
      </c>
      <c r="Z1021" s="55"/>
      <c r="AA1021" s="55">
        <f>SUMIFS('B0.3.XK'!L:L,'B0.3.XK'!A:A,'B0.SUM (tuần 0)'!$A1021)</f>
        <v>0</v>
      </c>
      <c r="AB1021" s="55"/>
      <c r="AC1021" s="55">
        <f>SUMIFS('B0.5.GT2'!L:L,'B0.5.GT2'!A:A,'B0.SUM (tuần 0)'!$A1021)</f>
        <v>0</v>
      </c>
      <c r="AD1021" s="55">
        <f>SUMIFS('B0.4.OEM'!L:L,'B0.4.OEM'!A:A,'B0.SUM (tuần 0)'!$A1021)</f>
        <v>0</v>
      </c>
      <c r="AE1021" s="55"/>
      <c r="AF1021" s="55">
        <f>SUMIFS('B0.8.Online'!L:L,'B0.8.Online'!A:A,'B0.SUM (tuần 0)'!$A1021)</f>
        <v>8</v>
      </c>
      <c r="AG1021" s="59">
        <f t="shared" si="84"/>
        <v>0</v>
      </c>
      <c r="AH1021" s="60"/>
      <c r="AI1021" s="60">
        <f>SUMIFS('B0.3.XK'!M:M,'B0.3.XK'!A:A,'B0.SUM (tuần 0)'!$A1021)</f>
        <v>0</v>
      </c>
      <c r="AJ1021" s="60"/>
      <c r="AK1021" s="60">
        <f>SUMIFS('B0.5.GT2'!M:M,'B0.5.GT2'!A:A,'B0.SUM (tuần 0)'!$A1021)</f>
        <v>0</v>
      </c>
      <c r="AL1021" s="55">
        <f>SUMIFS('B0.4.OEM'!M:M,'B0.4.OEM'!A:A,'B0.SUM (tuần 0)'!$A1021)</f>
        <v>0</v>
      </c>
      <c r="AM1021" s="60"/>
      <c r="AN1021" s="60"/>
      <c r="AO1021" s="61"/>
      <c r="AP1021" s="1">
        <f>SUMIFS('B1.SUM (tuần 4)'!$I:$I,'B1.SUM (tuần 4)'!$A:$A,'B0.SUM (tuần 0)'!$A1021)</f>
        <v>0</v>
      </c>
      <c r="AQ1021" s="62">
        <f t="shared" si="85"/>
        <v>8</v>
      </c>
    </row>
    <row r="1022" spans="1:43" ht="13.5" customHeight="1">
      <c r="A1022" s="67">
        <v>3003020348</v>
      </c>
      <c r="B1022" s="67" t="s">
        <v>1539</v>
      </c>
      <c r="C1022" s="52"/>
      <c r="D1022" s="52" t="s">
        <v>1197</v>
      </c>
      <c r="E1022" s="52"/>
      <c r="F1022" s="52" t="s">
        <v>32</v>
      </c>
      <c r="G1022" s="52"/>
      <c r="H1022" s="52"/>
      <c r="I1022" s="56">
        <f t="shared" si="81"/>
        <v>12</v>
      </c>
      <c r="J1022" s="55"/>
      <c r="K1022" s="55">
        <f>SUMIFS('B0.3.XK'!J:J,'B0.3.XK'!A:A,'B0.SUM (tuần 0)'!$A1022)</f>
        <v>0</v>
      </c>
      <c r="L1022" s="55"/>
      <c r="M1022" s="55">
        <f>SUMIFS('B0.5.GT2'!K:K,'B0.5.GT2'!A:A,'B0.SUM (tuần 0)'!$A1022)</f>
        <v>0</v>
      </c>
      <c r="N1022" s="55">
        <f>SUMIFS('B0.4.OEM'!J:J,'B0.4.OEM'!A:A,'B0.SUM (tuần 0)'!$A1022)</f>
        <v>0</v>
      </c>
      <c r="O1022" s="55"/>
      <c r="P1022" s="55">
        <f>SUMIFS('B0.8.Online'!J:J,'B0.8.Online'!A:A,'B0.SUM (tuần 0)'!$A1022)</f>
        <v>12</v>
      </c>
      <c r="Q1022" s="57">
        <f t="shared" si="82"/>
        <v>6</v>
      </c>
      <c r="R1022" s="55"/>
      <c r="S1022" s="55">
        <f>SUMIFS('B0.3.XK'!K:K,'B0.3.XK'!A:A,'B0.SUM (tuần 0)'!$A1022)</f>
        <v>0</v>
      </c>
      <c r="T1022" s="55"/>
      <c r="U1022" s="55">
        <f>SUMIFS('B0.5.GT2'!K:K,'B0.5.GT2'!A:A,'B0.SUM (tuần 0)'!$A1022)</f>
        <v>0</v>
      </c>
      <c r="V1022" s="55">
        <f>SUMIFS('B0.4.OEM'!K:K,'B0.4.OEM'!A:A,'B0.SUM (tuần 0)'!$A1022)</f>
        <v>0</v>
      </c>
      <c r="W1022" s="55"/>
      <c r="X1022" s="55">
        <f>SUMIFS('B0.8.Online'!K:K,'B0.8.Online'!A:A,'B0.SUM (tuần 0)'!$A1022)</f>
        <v>6</v>
      </c>
      <c r="Y1022" s="58">
        <f t="shared" si="83"/>
        <v>8</v>
      </c>
      <c r="Z1022" s="55"/>
      <c r="AA1022" s="55">
        <f>SUMIFS('B0.3.XK'!L:L,'B0.3.XK'!A:A,'B0.SUM (tuần 0)'!$A1022)</f>
        <v>0</v>
      </c>
      <c r="AB1022" s="55"/>
      <c r="AC1022" s="55">
        <f>SUMIFS('B0.5.GT2'!L:L,'B0.5.GT2'!A:A,'B0.SUM (tuần 0)'!$A1022)</f>
        <v>0</v>
      </c>
      <c r="AD1022" s="55">
        <f>SUMIFS('B0.4.OEM'!L:L,'B0.4.OEM'!A:A,'B0.SUM (tuần 0)'!$A1022)</f>
        <v>0</v>
      </c>
      <c r="AE1022" s="55"/>
      <c r="AF1022" s="55">
        <f>SUMIFS('B0.8.Online'!L:L,'B0.8.Online'!A:A,'B0.SUM (tuần 0)'!$A1022)</f>
        <v>8</v>
      </c>
      <c r="AG1022" s="59">
        <f t="shared" si="84"/>
        <v>0</v>
      </c>
      <c r="AH1022" s="60"/>
      <c r="AI1022" s="60">
        <f>SUMIFS('B0.3.XK'!M:M,'B0.3.XK'!A:A,'B0.SUM (tuần 0)'!$A1022)</f>
        <v>0</v>
      </c>
      <c r="AJ1022" s="60"/>
      <c r="AK1022" s="60">
        <f>SUMIFS('B0.5.GT2'!M:M,'B0.5.GT2'!A:A,'B0.SUM (tuần 0)'!$A1022)</f>
        <v>0</v>
      </c>
      <c r="AL1022" s="55">
        <f>SUMIFS('B0.4.OEM'!M:M,'B0.4.OEM'!A:A,'B0.SUM (tuần 0)'!$A1022)</f>
        <v>0</v>
      </c>
      <c r="AM1022" s="60"/>
      <c r="AN1022" s="60"/>
      <c r="AO1022" s="61"/>
      <c r="AP1022" s="1">
        <f>SUMIFS('B1.SUM (tuần 4)'!$I:$I,'B1.SUM (tuần 4)'!$A:$A,'B0.SUM (tuần 0)'!$A1022)</f>
        <v>0</v>
      </c>
      <c r="AQ1022" s="62">
        <f t="shared" si="85"/>
        <v>12</v>
      </c>
    </row>
    <row r="1023" spans="1:43" ht="13.5" customHeight="1">
      <c r="A1023" s="67">
        <v>3003030106</v>
      </c>
      <c r="B1023" s="67" t="s">
        <v>1540</v>
      </c>
      <c r="C1023" s="52"/>
      <c r="D1023" s="52" t="s">
        <v>1197</v>
      </c>
      <c r="E1023" s="52"/>
      <c r="F1023" s="52" t="s">
        <v>32</v>
      </c>
      <c r="G1023" s="52"/>
      <c r="H1023" s="52"/>
      <c r="I1023" s="56">
        <f t="shared" si="81"/>
        <v>0</v>
      </c>
      <c r="J1023" s="55"/>
      <c r="K1023" s="55">
        <f>SUMIFS('B0.3.XK'!J:J,'B0.3.XK'!A:A,'B0.SUM (tuần 0)'!$A1023)</f>
        <v>0</v>
      </c>
      <c r="L1023" s="55"/>
      <c r="M1023" s="55">
        <f>SUMIFS('B0.5.GT2'!K:K,'B0.5.GT2'!A:A,'B0.SUM (tuần 0)'!$A1023)</f>
        <v>0</v>
      </c>
      <c r="N1023" s="55">
        <f>SUMIFS('B0.4.OEM'!J:J,'B0.4.OEM'!A:A,'B0.SUM (tuần 0)'!$A1023)</f>
        <v>0</v>
      </c>
      <c r="O1023" s="55"/>
      <c r="P1023" s="55">
        <f>SUMIFS('B0.8.Online'!J:J,'B0.8.Online'!A:A,'B0.SUM (tuần 0)'!$A1023)</f>
        <v>0</v>
      </c>
      <c r="Q1023" s="57">
        <f t="shared" si="82"/>
        <v>0</v>
      </c>
      <c r="R1023" s="55"/>
      <c r="S1023" s="55">
        <f>SUMIFS('B0.3.XK'!K:K,'B0.3.XK'!A:A,'B0.SUM (tuần 0)'!$A1023)</f>
        <v>0</v>
      </c>
      <c r="T1023" s="55"/>
      <c r="U1023" s="55">
        <f>SUMIFS('B0.5.GT2'!K:K,'B0.5.GT2'!A:A,'B0.SUM (tuần 0)'!$A1023)</f>
        <v>0</v>
      </c>
      <c r="V1023" s="55">
        <f>SUMIFS('B0.4.OEM'!K:K,'B0.4.OEM'!A:A,'B0.SUM (tuần 0)'!$A1023)</f>
        <v>0</v>
      </c>
      <c r="W1023" s="55"/>
      <c r="X1023" s="55">
        <f>SUMIFS('B0.8.Online'!K:K,'B0.8.Online'!A:A,'B0.SUM (tuần 0)'!$A1023)</f>
        <v>0</v>
      </c>
      <c r="Y1023" s="58">
        <f t="shared" si="83"/>
        <v>0</v>
      </c>
      <c r="Z1023" s="55"/>
      <c r="AA1023" s="55">
        <f>SUMIFS('B0.3.XK'!L:L,'B0.3.XK'!A:A,'B0.SUM (tuần 0)'!$A1023)</f>
        <v>0</v>
      </c>
      <c r="AB1023" s="55"/>
      <c r="AC1023" s="55">
        <f>SUMIFS('B0.5.GT2'!L:L,'B0.5.GT2'!A:A,'B0.SUM (tuần 0)'!$A1023)</f>
        <v>0</v>
      </c>
      <c r="AD1023" s="55">
        <f>SUMIFS('B0.4.OEM'!L:L,'B0.4.OEM'!A:A,'B0.SUM (tuần 0)'!$A1023)</f>
        <v>0</v>
      </c>
      <c r="AE1023" s="55"/>
      <c r="AF1023" s="55">
        <f>SUMIFS('B0.8.Online'!L:L,'B0.8.Online'!A:A,'B0.SUM (tuần 0)'!$A1023)</f>
        <v>0</v>
      </c>
      <c r="AG1023" s="59">
        <f t="shared" si="84"/>
        <v>0</v>
      </c>
      <c r="AH1023" s="60"/>
      <c r="AI1023" s="60">
        <f>SUMIFS('B0.3.XK'!M:M,'B0.3.XK'!A:A,'B0.SUM (tuần 0)'!$A1023)</f>
        <v>0</v>
      </c>
      <c r="AJ1023" s="60"/>
      <c r="AK1023" s="60">
        <f>SUMIFS('B0.5.GT2'!M:M,'B0.5.GT2'!A:A,'B0.SUM (tuần 0)'!$A1023)</f>
        <v>0</v>
      </c>
      <c r="AL1023" s="55">
        <f>SUMIFS('B0.4.OEM'!M:M,'B0.4.OEM'!A:A,'B0.SUM (tuần 0)'!$A1023)</f>
        <v>0</v>
      </c>
      <c r="AM1023" s="60"/>
      <c r="AN1023" s="60"/>
      <c r="AO1023" s="61"/>
      <c r="AP1023" s="1">
        <f>SUMIFS('B1.SUM (tuần 4)'!$I:$I,'B1.SUM (tuần 4)'!$A:$A,'B0.SUM (tuần 0)'!$A1023)</f>
        <v>0</v>
      </c>
      <c r="AQ1023" s="62">
        <f t="shared" si="85"/>
        <v>0</v>
      </c>
    </row>
    <row r="1024" spans="1:43" ht="13.5" customHeight="1">
      <c r="A1024" s="67">
        <v>3003030196</v>
      </c>
      <c r="B1024" s="67" t="s">
        <v>1541</v>
      </c>
      <c r="C1024" s="52"/>
      <c r="D1024" s="52" t="s">
        <v>1197</v>
      </c>
      <c r="E1024" s="52"/>
      <c r="F1024" s="52" t="s">
        <v>32</v>
      </c>
      <c r="G1024" s="52"/>
      <c r="H1024" s="52"/>
      <c r="I1024" s="56">
        <f t="shared" si="81"/>
        <v>0</v>
      </c>
      <c r="J1024" s="55"/>
      <c r="K1024" s="55">
        <f>SUMIFS('B0.3.XK'!J:J,'B0.3.XK'!A:A,'B0.SUM (tuần 0)'!$A1024)</f>
        <v>0</v>
      </c>
      <c r="L1024" s="55"/>
      <c r="M1024" s="55">
        <f>SUMIFS('B0.5.GT2'!K:K,'B0.5.GT2'!A:A,'B0.SUM (tuần 0)'!$A1024)</f>
        <v>0</v>
      </c>
      <c r="N1024" s="55">
        <f>SUMIFS('B0.4.OEM'!J:J,'B0.4.OEM'!A:A,'B0.SUM (tuần 0)'!$A1024)</f>
        <v>0</v>
      </c>
      <c r="O1024" s="55"/>
      <c r="P1024" s="55">
        <f>SUMIFS('B0.8.Online'!J:J,'B0.8.Online'!A:A,'B0.SUM (tuần 0)'!$A1024)</f>
        <v>0</v>
      </c>
      <c r="Q1024" s="57">
        <f t="shared" si="82"/>
        <v>0</v>
      </c>
      <c r="R1024" s="55"/>
      <c r="S1024" s="55">
        <f>SUMIFS('B0.3.XK'!K:K,'B0.3.XK'!A:A,'B0.SUM (tuần 0)'!$A1024)</f>
        <v>0</v>
      </c>
      <c r="T1024" s="55"/>
      <c r="U1024" s="55">
        <f>SUMIFS('B0.5.GT2'!K:K,'B0.5.GT2'!A:A,'B0.SUM (tuần 0)'!$A1024)</f>
        <v>0</v>
      </c>
      <c r="V1024" s="55">
        <f>SUMIFS('B0.4.OEM'!K:K,'B0.4.OEM'!A:A,'B0.SUM (tuần 0)'!$A1024)</f>
        <v>0</v>
      </c>
      <c r="W1024" s="55"/>
      <c r="X1024" s="55">
        <f>SUMIFS('B0.8.Online'!K:K,'B0.8.Online'!A:A,'B0.SUM (tuần 0)'!$A1024)</f>
        <v>0</v>
      </c>
      <c r="Y1024" s="58">
        <f t="shared" si="83"/>
        <v>0</v>
      </c>
      <c r="Z1024" s="55"/>
      <c r="AA1024" s="55">
        <f>SUMIFS('B0.3.XK'!L:L,'B0.3.XK'!A:A,'B0.SUM (tuần 0)'!$A1024)</f>
        <v>0</v>
      </c>
      <c r="AB1024" s="55"/>
      <c r="AC1024" s="55">
        <f>SUMIFS('B0.5.GT2'!L:L,'B0.5.GT2'!A:A,'B0.SUM (tuần 0)'!$A1024)</f>
        <v>0</v>
      </c>
      <c r="AD1024" s="55">
        <f>SUMIFS('B0.4.OEM'!L:L,'B0.4.OEM'!A:A,'B0.SUM (tuần 0)'!$A1024)</f>
        <v>0</v>
      </c>
      <c r="AE1024" s="55"/>
      <c r="AF1024" s="55">
        <f>SUMIFS('B0.8.Online'!L:L,'B0.8.Online'!A:A,'B0.SUM (tuần 0)'!$A1024)</f>
        <v>0</v>
      </c>
      <c r="AG1024" s="59">
        <f t="shared" si="84"/>
        <v>0</v>
      </c>
      <c r="AH1024" s="60"/>
      <c r="AI1024" s="60">
        <f>SUMIFS('B0.3.XK'!M:M,'B0.3.XK'!A:A,'B0.SUM (tuần 0)'!$A1024)</f>
        <v>0</v>
      </c>
      <c r="AJ1024" s="60"/>
      <c r="AK1024" s="60">
        <f>SUMIFS('B0.5.GT2'!M:M,'B0.5.GT2'!A:A,'B0.SUM (tuần 0)'!$A1024)</f>
        <v>0</v>
      </c>
      <c r="AL1024" s="55">
        <f>SUMIFS('B0.4.OEM'!M:M,'B0.4.OEM'!A:A,'B0.SUM (tuần 0)'!$A1024)</f>
        <v>0</v>
      </c>
      <c r="AM1024" s="60"/>
      <c r="AN1024" s="60"/>
      <c r="AO1024" s="61"/>
      <c r="AP1024" s="1">
        <f>SUMIFS('B1.SUM (tuần 4)'!$I:$I,'B1.SUM (tuần 4)'!$A:$A,'B0.SUM (tuần 0)'!$A1024)</f>
        <v>0</v>
      </c>
      <c r="AQ1024" s="62">
        <f t="shared" si="85"/>
        <v>0</v>
      </c>
    </row>
    <row r="1025" spans="1:43" ht="13.5" customHeight="1">
      <c r="A1025" s="67">
        <v>3003030201</v>
      </c>
      <c r="B1025" s="67" t="s">
        <v>1542</v>
      </c>
      <c r="C1025" s="52"/>
      <c r="D1025" s="52" t="s">
        <v>1197</v>
      </c>
      <c r="E1025" s="52"/>
      <c r="F1025" s="52" t="s">
        <v>32</v>
      </c>
      <c r="G1025" s="52"/>
      <c r="H1025" s="52"/>
      <c r="I1025" s="56">
        <f t="shared" si="81"/>
        <v>0</v>
      </c>
      <c r="J1025" s="55"/>
      <c r="K1025" s="55">
        <f>SUMIFS('B0.3.XK'!J:J,'B0.3.XK'!A:A,'B0.SUM (tuần 0)'!$A1025)</f>
        <v>0</v>
      </c>
      <c r="L1025" s="55"/>
      <c r="M1025" s="55">
        <f>SUMIFS('B0.5.GT2'!K:K,'B0.5.GT2'!A:A,'B0.SUM (tuần 0)'!$A1025)</f>
        <v>0</v>
      </c>
      <c r="N1025" s="55">
        <f>SUMIFS('B0.4.OEM'!J:J,'B0.4.OEM'!A:A,'B0.SUM (tuần 0)'!$A1025)</f>
        <v>0</v>
      </c>
      <c r="O1025" s="55"/>
      <c r="P1025" s="55">
        <f>SUMIFS('B0.8.Online'!J:J,'B0.8.Online'!A:A,'B0.SUM (tuần 0)'!$A1025)</f>
        <v>0</v>
      </c>
      <c r="Q1025" s="57">
        <f t="shared" si="82"/>
        <v>0</v>
      </c>
      <c r="R1025" s="55"/>
      <c r="S1025" s="55">
        <f>SUMIFS('B0.3.XK'!K:K,'B0.3.XK'!A:A,'B0.SUM (tuần 0)'!$A1025)</f>
        <v>0</v>
      </c>
      <c r="T1025" s="55"/>
      <c r="U1025" s="55">
        <f>SUMIFS('B0.5.GT2'!K:K,'B0.5.GT2'!A:A,'B0.SUM (tuần 0)'!$A1025)</f>
        <v>0</v>
      </c>
      <c r="V1025" s="55">
        <f>SUMIFS('B0.4.OEM'!K:K,'B0.4.OEM'!A:A,'B0.SUM (tuần 0)'!$A1025)</f>
        <v>0</v>
      </c>
      <c r="W1025" s="55"/>
      <c r="X1025" s="55">
        <f>SUMIFS('B0.8.Online'!K:K,'B0.8.Online'!A:A,'B0.SUM (tuần 0)'!$A1025)</f>
        <v>0</v>
      </c>
      <c r="Y1025" s="58">
        <f t="shared" si="83"/>
        <v>0</v>
      </c>
      <c r="Z1025" s="55"/>
      <c r="AA1025" s="55">
        <f>SUMIFS('B0.3.XK'!L:L,'B0.3.XK'!A:A,'B0.SUM (tuần 0)'!$A1025)</f>
        <v>0</v>
      </c>
      <c r="AB1025" s="55"/>
      <c r="AC1025" s="55">
        <f>SUMIFS('B0.5.GT2'!L:L,'B0.5.GT2'!A:A,'B0.SUM (tuần 0)'!$A1025)</f>
        <v>0</v>
      </c>
      <c r="AD1025" s="55">
        <f>SUMIFS('B0.4.OEM'!L:L,'B0.4.OEM'!A:A,'B0.SUM (tuần 0)'!$A1025)</f>
        <v>0</v>
      </c>
      <c r="AE1025" s="55"/>
      <c r="AF1025" s="55">
        <f>SUMIFS('B0.8.Online'!L:L,'B0.8.Online'!A:A,'B0.SUM (tuần 0)'!$A1025)</f>
        <v>0</v>
      </c>
      <c r="AG1025" s="59">
        <f t="shared" si="84"/>
        <v>0</v>
      </c>
      <c r="AH1025" s="60"/>
      <c r="AI1025" s="60">
        <f>SUMIFS('B0.3.XK'!M:M,'B0.3.XK'!A:A,'B0.SUM (tuần 0)'!$A1025)</f>
        <v>0</v>
      </c>
      <c r="AJ1025" s="60"/>
      <c r="AK1025" s="60">
        <f>SUMIFS('B0.5.GT2'!M:M,'B0.5.GT2'!A:A,'B0.SUM (tuần 0)'!$A1025)</f>
        <v>0</v>
      </c>
      <c r="AL1025" s="55">
        <f>SUMIFS('B0.4.OEM'!M:M,'B0.4.OEM'!A:A,'B0.SUM (tuần 0)'!$A1025)</f>
        <v>0</v>
      </c>
      <c r="AM1025" s="60"/>
      <c r="AN1025" s="60"/>
      <c r="AO1025" s="61"/>
      <c r="AP1025" s="1">
        <f>SUMIFS('B1.SUM (tuần 4)'!$I:$I,'B1.SUM (tuần 4)'!$A:$A,'B0.SUM (tuần 0)'!$A1025)</f>
        <v>0</v>
      </c>
      <c r="AQ1025" s="62">
        <f t="shared" si="85"/>
        <v>0</v>
      </c>
    </row>
    <row r="1026" spans="1:43" ht="13.5" customHeight="1">
      <c r="A1026" s="67">
        <v>3003030208</v>
      </c>
      <c r="B1026" s="67" t="s">
        <v>1543</v>
      </c>
      <c r="C1026" s="52"/>
      <c r="D1026" s="52" t="s">
        <v>1197</v>
      </c>
      <c r="E1026" s="52"/>
      <c r="F1026" s="52" t="s">
        <v>32</v>
      </c>
      <c r="G1026" s="52"/>
      <c r="H1026" s="52"/>
      <c r="I1026" s="56">
        <f t="shared" si="81"/>
        <v>0</v>
      </c>
      <c r="J1026" s="55"/>
      <c r="K1026" s="55">
        <f>SUMIFS('B0.3.XK'!J:J,'B0.3.XK'!A:A,'B0.SUM (tuần 0)'!$A1026)</f>
        <v>0</v>
      </c>
      <c r="L1026" s="55"/>
      <c r="M1026" s="55">
        <f>SUMIFS('B0.5.GT2'!K:K,'B0.5.GT2'!A:A,'B0.SUM (tuần 0)'!$A1026)</f>
        <v>0</v>
      </c>
      <c r="N1026" s="55">
        <f>SUMIFS('B0.4.OEM'!J:J,'B0.4.OEM'!A:A,'B0.SUM (tuần 0)'!$A1026)</f>
        <v>0</v>
      </c>
      <c r="O1026" s="55"/>
      <c r="P1026" s="55">
        <f>SUMIFS('B0.8.Online'!J:J,'B0.8.Online'!A:A,'B0.SUM (tuần 0)'!$A1026)</f>
        <v>0</v>
      </c>
      <c r="Q1026" s="57">
        <f t="shared" si="82"/>
        <v>0</v>
      </c>
      <c r="R1026" s="55"/>
      <c r="S1026" s="55">
        <f>SUMIFS('B0.3.XK'!K:K,'B0.3.XK'!A:A,'B0.SUM (tuần 0)'!$A1026)</f>
        <v>0</v>
      </c>
      <c r="T1026" s="55"/>
      <c r="U1026" s="55">
        <f>SUMIFS('B0.5.GT2'!K:K,'B0.5.GT2'!A:A,'B0.SUM (tuần 0)'!$A1026)</f>
        <v>0</v>
      </c>
      <c r="V1026" s="55">
        <f>SUMIFS('B0.4.OEM'!K:K,'B0.4.OEM'!A:A,'B0.SUM (tuần 0)'!$A1026)</f>
        <v>0</v>
      </c>
      <c r="W1026" s="55"/>
      <c r="X1026" s="55">
        <f>SUMIFS('B0.8.Online'!K:K,'B0.8.Online'!A:A,'B0.SUM (tuần 0)'!$A1026)</f>
        <v>0</v>
      </c>
      <c r="Y1026" s="58">
        <f t="shared" si="83"/>
        <v>0</v>
      </c>
      <c r="Z1026" s="55"/>
      <c r="AA1026" s="55">
        <f>SUMIFS('B0.3.XK'!L:L,'B0.3.XK'!A:A,'B0.SUM (tuần 0)'!$A1026)</f>
        <v>0</v>
      </c>
      <c r="AB1026" s="55"/>
      <c r="AC1026" s="55">
        <f>SUMIFS('B0.5.GT2'!L:L,'B0.5.GT2'!A:A,'B0.SUM (tuần 0)'!$A1026)</f>
        <v>0</v>
      </c>
      <c r="AD1026" s="55">
        <f>SUMIFS('B0.4.OEM'!L:L,'B0.4.OEM'!A:A,'B0.SUM (tuần 0)'!$A1026)</f>
        <v>0</v>
      </c>
      <c r="AE1026" s="55"/>
      <c r="AF1026" s="55">
        <f>SUMIFS('B0.8.Online'!L:L,'B0.8.Online'!A:A,'B0.SUM (tuần 0)'!$A1026)</f>
        <v>0</v>
      </c>
      <c r="AG1026" s="59">
        <f t="shared" si="84"/>
        <v>0</v>
      </c>
      <c r="AH1026" s="60"/>
      <c r="AI1026" s="60">
        <f>SUMIFS('B0.3.XK'!M:M,'B0.3.XK'!A:A,'B0.SUM (tuần 0)'!$A1026)</f>
        <v>0</v>
      </c>
      <c r="AJ1026" s="60"/>
      <c r="AK1026" s="60">
        <f>SUMIFS('B0.5.GT2'!M:M,'B0.5.GT2'!A:A,'B0.SUM (tuần 0)'!$A1026)</f>
        <v>0</v>
      </c>
      <c r="AL1026" s="55">
        <f>SUMIFS('B0.4.OEM'!M:M,'B0.4.OEM'!A:A,'B0.SUM (tuần 0)'!$A1026)</f>
        <v>0</v>
      </c>
      <c r="AM1026" s="60"/>
      <c r="AN1026" s="60"/>
      <c r="AO1026" s="61"/>
      <c r="AP1026" s="1">
        <f>SUMIFS('B1.SUM (tuần 4)'!$I:$I,'B1.SUM (tuần 4)'!$A:$A,'B0.SUM (tuần 0)'!$A1026)</f>
        <v>0</v>
      </c>
      <c r="AQ1026" s="62">
        <f t="shared" si="85"/>
        <v>0</v>
      </c>
    </row>
    <row r="1027" spans="1:43" ht="13.5" customHeight="1">
      <c r="A1027" s="67">
        <v>3003030299</v>
      </c>
      <c r="B1027" s="67" t="s">
        <v>1544</v>
      </c>
      <c r="C1027" s="52"/>
      <c r="D1027" s="52" t="s">
        <v>1197</v>
      </c>
      <c r="E1027" s="52"/>
      <c r="F1027" s="52" t="s">
        <v>32</v>
      </c>
      <c r="G1027" s="52"/>
      <c r="H1027" s="52"/>
      <c r="I1027" s="56">
        <f t="shared" si="81"/>
        <v>7</v>
      </c>
      <c r="J1027" s="55"/>
      <c r="K1027" s="55">
        <f>SUMIFS('B0.3.XK'!J:J,'B0.3.XK'!A:A,'B0.SUM (tuần 0)'!$A1027)</f>
        <v>0</v>
      </c>
      <c r="L1027" s="55"/>
      <c r="M1027" s="55">
        <f>SUMIFS('B0.5.GT2'!K:K,'B0.5.GT2'!A:A,'B0.SUM (tuần 0)'!$A1027)</f>
        <v>0</v>
      </c>
      <c r="N1027" s="55">
        <f>SUMIFS('B0.4.OEM'!J:J,'B0.4.OEM'!A:A,'B0.SUM (tuần 0)'!$A1027)</f>
        <v>0</v>
      </c>
      <c r="O1027" s="55"/>
      <c r="P1027" s="55">
        <f>SUMIFS('B0.8.Online'!J:J,'B0.8.Online'!A:A,'B0.SUM (tuần 0)'!$A1027)</f>
        <v>7</v>
      </c>
      <c r="Q1027" s="57">
        <f t="shared" si="82"/>
        <v>4</v>
      </c>
      <c r="R1027" s="55"/>
      <c r="S1027" s="55">
        <f>SUMIFS('B0.3.XK'!K:K,'B0.3.XK'!A:A,'B0.SUM (tuần 0)'!$A1027)</f>
        <v>0</v>
      </c>
      <c r="T1027" s="55"/>
      <c r="U1027" s="55">
        <f>SUMIFS('B0.5.GT2'!K:K,'B0.5.GT2'!A:A,'B0.SUM (tuần 0)'!$A1027)</f>
        <v>0</v>
      </c>
      <c r="V1027" s="55">
        <f>SUMIFS('B0.4.OEM'!K:K,'B0.4.OEM'!A:A,'B0.SUM (tuần 0)'!$A1027)</f>
        <v>0</v>
      </c>
      <c r="W1027" s="55"/>
      <c r="X1027" s="55">
        <f>SUMIFS('B0.8.Online'!K:K,'B0.8.Online'!A:A,'B0.SUM (tuần 0)'!$A1027)</f>
        <v>4</v>
      </c>
      <c r="Y1027" s="58">
        <f t="shared" si="83"/>
        <v>4</v>
      </c>
      <c r="Z1027" s="55"/>
      <c r="AA1027" s="55">
        <f>SUMIFS('B0.3.XK'!L:L,'B0.3.XK'!A:A,'B0.SUM (tuần 0)'!$A1027)</f>
        <v>0</v>
      </c>
      <c r="AB1027" s="55"/>
      <c r="AC1027" s="55">
        <f>SUMIFS('B0.5.GT2'!L:L,'B0.5.GT2'!A:A,'B0.SUM (tuần 0)'!$A1027)</f>
        <v>0</v>
      </c>
      <c r="AD1027" s="55">
        <f>SUMIFS('B0.4.OEM'!L:L,'B0.4.OEM'!A:A,'B0.SUM (tuần 0)'!$A1027)</f>
        <v>0</v>
      </c>
      <c r="AE1027" s="55"/>
      <c r="AF1027" s="55">
        <f>SUMIFS('B0.8.Online'!L:L,'B0.8.Online'!A:A,'B0.SUM (tuần 0)'!$A1027)</f>
        <v>4</v>
      </c>
      <c r="AG1027" s="59">
        <f t="shared" si="84"/>
        <v>0</v>
      </c>
      <c r="AH1027" s="60"/>
      <c r="AI1027" s="60">
        <f>SUMIFS('B0.3.XK'!M:M,'B0.3.XK'!A:A,'B0.SUM (tuần 0)'!$A1027)</f>
        <v>0</v>
      </c>
      <c r="AJ1027" s="60"/>
      <c r="AK1027" s="60">
        <f>SUMIFS('B0.5.GT2'!M:M,'B0.5.GT2'!A:A,'B0.SUM (tuần 0)'!$A1027)</f>
        <v>0</v>
      </c>
      <c r="AL1027" s="55">
        <f>SUMIFS('B0.4.OEM'!M:M,'B0.4.OEM'!A:A,'B0.SUM (tuần 0)'!$A1027)</f>
        <v>0</v>
      </c>
      <c r="AM1027" s="60"/>
      <c r="AN1027" s="60"/>
      <c r="AO1027" s="61"/>
      <c r="AP1027" s="1">
        <f>SUMIFS('B1.SUM (tuần 4)'!$I:$I,'B1.SUM (tuần 4)'!$A:$A,'B0.SUM (tuần 0)'!$A1027)</f>
        <v>0</v>
      </c>
      <c r="AQ1027" s="62">
        <f t="shared" si="85"/>
        <v>7</v>
      </c>
    </row>
    <row r="1028" spans="1:43" ht="13.5" customHeight="1">
      <c r="A1028" s="67">
        <v>3003040005</v>
      </c>
      <c r="B1028" s="67" t="s">
        <v>1545</v>
      </c>
      <c r="C1028" s="52"/>
      <c r="D1028" s="52" t="s">
        <v>1197</v>
      </c>
      <c r="E1028" s="52"/>
      <c r="F1028" s="52" t="s">
        <v>32</v>
      </c>
      <c r="G1028" s="52"/>
      <c r="H1028" s="52"/>
      <c r="I1028" s="56">
        <f t="shared" si="81"/>
        <v>0</v>
      </c>
      <c r="J1028" s="55"/>
      <c r="K1028" s="55">
        <f>SUMIFS('B0.3.XK'!J:J,'B0.3.XK'!A:A,'B0.SUM (tuần 0)'!$A1028)</f>
        <v>0</v>
      </c>
      <c r="L1028" s="55"/>
      <c r="M1028" s="55">
        <f>SUMIFS('B0.5.GT2'!K:K,'B0.5.GT2'!A:A,'B0.SUM (tuần 0)'!$A1028)</f>
        <v>0</v>
      </c>
      <c r="N1028" s="55">
        <f>SUMIFS('B0.4.OEM'!J:J,'B0.4.OEM'!A:A,'B0.SUM (tuần 0)'!$A1028)</f>
        <v>0</v>
      </c>
      <c r="O1028" s="55"/>
      <c r="P1028" s="55">
        <f>SUMIFS('B0.8.Online'!J:J,'B0.8.Online'!A:A,'B0.SUM (tuần 0)'!$A1028)</f>
        <v>0</v>
      </c>
      <c r="Q1028" s="57">
        <f t="shared" si="82"/>
        <v>0</v>
      </c>
      <c r="R1028" s="55"/>
      <c r="S1028" s="55">
        <f>SUMIFS('B0.3.XK'!K:K,'B0.3.XK'!A:A,'B0.SUM (tuần 0)'!$A1028)</f>
        <v>0</v>
      </c>
      <c r="T1028" s="55"/>
      <c r="U1028" s="55">
        <f>SUMIFS('B0.5.GT2'!K:K,'B0.5.GT2'!A:A,'B0.SUM (tuần 0)'!$A1028)</f>
        <v>0</v>
      </c>
      <c r="V1028" s="55">
        <f>SUMIFS('B0.4.OEM'!K:K,'B0.4.OEM'!A:A,'B0.SUM (tuần 0)'!$A1028)</f>
        <v>0</v>
      </c>
      <c r="W1028" s="55"/>
      <c r="X1028" s="55">
        <f>SUMIFS('B0.8.Online'!K:K,'B0.8.Online'!A:A,'B0.SUM (tuần 0)'!$A1028)</f>
        <v>0</v>
      </c>
      <c r="Y1028" s="58">
        <f t="shared" si="83"/>
        <v>0</v>
      </c>
      <c r="Z1028" s="55"/>
      <c r="AA1028" s="55">
        <f>SUMIFS('B0.3.XK'!L:L,'B0.3.XK'!A:A,'B0.SUM (tuần 0)'!$A1028)</f>
        <v>0</v>
      </c>
      <c r="AB1028" s="55"/>
      <c r="AC1028" s="55">
        <f>SUMIFS('B0.5.GT2'!L:L,'B0.5.GT2'!A:A,'B0.SUM (tuần 0)'!$A1028)</f>
        <v>0</v>
      </c>
      <c r="AD1028" s="55">
        <f>SUMIFS('B0.4.OEM'!L:L,'B0.4.OEM'!A:A,'B0.SUM (tuần 0)'!$A1028)</f>
        <v>0</v>
      </c>
      <c r="AE1028" s="55"/>
      <c r="AF1028" s="55">
        <f>SUMIFS('B0.8.Online'!L:L,'B0.8.Online'!A:A,'B0.SUM (tuần 0)'!$A1028)</f>
        <v>0</v>
      </c>
      <c r="AG1028" s="59">
        <f t="shared" si="84"/>
        <v>0</v>
      </c>
      <c r="AH1028" s="60"/>
      <c r="AI1028" s="60">
        <f>SUMIFS('B0.3.XK'!M:M,'B0.3.XK'!A:A,'B0.SUM (tuần 0)'!$A1028)</f>
        <v>0</v>
      </c>
      <c r="AJ1028" s="60"/>
      <c r="AK1028" s="60">
        <f>SUMIFS('B0.5.GT2'!M:M,'B0.5.GT2'!A:A,'B0.SUM (tuần 0)'!$A1028)</f>
        <v>0</v>
      </c>
      <c r="AL1028" s="55">
        <f>SUMIFS('B0.4.OEM'!M:M,'B0.4.OEM'!A:A,'B0.SUM (tuần 0)'!$A1028)</f>
        <v>0</v>
      </c>
      <c r="AM1028" s="60"/>
      <c r="AN1028" s="60"/>
      <c r="AO1028" s="61"/>
      <c r="AP1028" s="1">
        <f>SUMIFS('B1.SUM (tuần 4)'!$I:$I,'B1.SUM (tuần 4)'!$A:$A,'B0.SUM (tuần 0)'!$A1028)</f>
        <v>0</v>
      </c>
      <c r="AQ1028" s="62">
        <f t="shared" si="85"/>
        <v>0</v>
      </c>
    </row>
    <row r="1029" spans="1:43" ht="13.5" customHeight="1">
      <c r="A1029" s="67">
        <v>3003040006</v>
      </c>
      <c r="B1029" s="67" t="s">
        <v>1546</v>
      </c>
      <c r="C1029" s="52"/>
      <c r="D1029" s="52" t="s">
        <v>1197</v>
      </c>
      <c r="E1029" s="52"/>
      <c r="F1029" s="52" t="s">
        <v>32</v>
      </c>
      <c r="G1029" s="52"/>
      <c r="H1029" s="52"/>
      <c r="I1029" s="56">
        <f t="shared" si="81"/>
        <v>0</v>
      </c>
      <c r="J1029" s="55"/>
      <c r="K1029" s="55">
        <f>SUMIFS('B0.3.XK'!J:J,'B0.3.XK'!A:A,'B0.SUM (tuần 0)'!$A1029)</f>
        <v>0</v>
      </c>
      <c r="L1029" s="55"/>
      <c r="M1029" s="55">
        <f>SUMIFS('B0.5.GT2'!K:K,'B0.5.GT2'!A:A,'B0.SUM (tuần 0)'!$A1029)</f>
        <v>0</v>
      </c>
      <c r="N1029" s="55">
        <f>SUMIFS('B0.4.OEM'!J:J,'B0.4.OEM'!A:A,'B0.SUM (tuần 0)'!$A1029)</f>
        <v>0</v>
      </c>
      <c r="O1029" s="55"/>
      <c r="P1029" s="55">
        <f>SUMIFS('B0.8.Online'!J:J,'B0.8.Online'!A:A,'B0.SUM (tuần 0)'!$A1029)</f>
        <v>0</v>
      </c>
      <c r="Q1029" s="57">
        <f t="shared" si="82"/>
        <v>0</v>
      </c>
      <c r="R1029" s="55"/>
      <c r="S1029" s="55">
        <f>SUMIFS('B0.3.XK'!K:K,'B0.3.XK'!A:A,'B0.SUM (tuần 0)'!$A1029)</f>
        <v>0</v>
      </c>
      <c r="T1029" s="55"/>
      <c r="U1029" s="55">
        <f>SUMIFS('B0.5.GT2'!K:K,'B0.5.GT2'!A:A,'B0.SUM (tuần 0)'!$A1029)</f>
        <v>0</v>
      </c>
      <c r="V1029" s="55">
        <f>SUMIFS('B0.4.OEM'!K:K,'B0.4.OEM'!A:A,'B0.SUM (tuần 0)'!$A1029)</f>
        <v>0</v>
      </c>
      <c r="W1029" s="55"/>
      <c r="X1029" s="55">
        <f>SUMIFS('B0.8.Online'!K:K,'B0.8.Online'!A:A,'B0.SUM (tuần 0)'!$A1029)</f>
        <v>0</v>
      </c>
      <c r="Y1029" s="58">
        <f t="shared" si="83"/>
        <v>0</v>
      </c>
      <c r="Z1029" s="55"/>
      <c r="AA1029" s="55">
        <f>SUMIFS('B0.3.XK'!L:L,'B0.3.XK'!A:A,'B0.SUM (tuần 0)'!$A1029)</f>
        <v>0</v>
      </c>
      <c r="AB1029" s="55"/>
      <c r="AC1029" s="55">
        <f>SUMIFS('B0.5.GT2'!L:L,'B0.5.GT2'!A:A,'B0.SUM (tuần 0)'!$A1029)</f>
        <v>0</v>
      </c>
      <c r="AD1029" s="55">
        <f>SUMIFS('B0.4.OEM'!L:L,'B0.4.OEM'!A:A,'B0.SUM (tuần 0)'!$A1029)</f>
        <v>0</v>
      </c>
      <c r="AE1029" s="55"/>
      <c r="AF1029" s="55">
        <f>SUMIFS('B0.8.Online'!L:L,'B0.8.Online'!A:A,'B0.SUM (tuần 0)'!$A1029)</f>
        <v>0</v>
      </c>
      <c r="AG1029" s="59">
        <f t="shared" si="84"/>
        <v>0</v>
      </c>
      <c r="AH1029" s="60"/>
      <c r="AI1029" s="60">
        <f>SUMIFS('B0.3.XK'!M:M,'B0.3.XK'!A:A,'B0.SUM (tuần 0)'!$A1029)</f>
        <v>0</v>
      </c>
      <c r="AJ1029" s="60"/>
      <c r="AK1029" s="60">
        <f>SUMIFS('B0.5.GT2'!M:M,'B0.5.GT2'!A:A,'B0.SUM (tuần 0)'!$A1029)</f>
        <v>0</v>
      </c>
      <c r="AL1029" s="55">
        <f>SUMIFS('B0.4.OEM'!M:M,'B0.4.OEM'!A:A,'B0.SUM (tuần 0)'!$A1029)</f>
        <v>0</v>
      </c>
      <c r="AM1029" s="60"/>
      <c r="AN1029" s="60"/>
      <c r="AO1029" s="61"/>
      <c r="AP1029" s="1">
        <f>SUMIFS('B1.SUM (tuần 4)'!$I:$I,'B1.SUM (tuần 4)'!$A:$A,'B0.SUM (tuần 0)'!$A1029)</f>
        <v>0</v>
      </c>
      <c r="AQ1029" s="62">
        <f t="shared" si="85"/>
        <v>0</v>
      </c>
    </row>
    <row r="1030" spans="1:43" ht="13.5" customHeight="1">
      <c r="A1030" s="67">
        <v>3003040007</v>
      </c>
      <c r="B1030" s="67" t="s">
        <v>1547</v>
      </c>
      <c r="C1030" s="52"/>
      <c r="D1030" s="52" t="s">
        <v>1197</v>
      </c>
      <c r="E1030" s="52"/>
      <c r="F1030" s="52" t="s">
        <v>32</v>
      </c>
      <c r="G1030" s="52"/>
      <c r="H1030" s="52"/>
      <c r="I1030" s="56">
        <f t="shared" si="81"/>
        <v>0</v>
      </c>
      <c r="J1030" s="55"/>
      <c r="K1030" s="55">
        <f>SUMIFS('B0.3.XK'!J:J,'B0.3.XK'!A:A,'B0.SUM (tuần 0)'!$A1030)</f>
        <v>0</v>
      </c>
      <c r="L1030" s="55"/>
      <c r="M1030" s="55">
        <f>SUMIFS('B0.5.GT2'!K:K,'B0.5.GT2'!A:A,'B0.SUM (tuần 0)'!$A1030)</f>
        <v>0</v>
      </c>
      <c r="N1030" s="55">
        <f>SUMIFS('B0.4.OEM'!J:J,'B0.4.OEM'!A:A,'B0.SUM (tuần 0)'!$A1030)</f>
        <v>0</v>
      </c>
      <c r="O1030" s="55"/>
      <c r="P1030" s="55">
        <f>SUMIFS('B0.8.Online'!J:J,'B0.8.Online'!A:A,'B0.SUM (tuần 0)'!$A1030)</f>
        <v>0</v>
      </c>
      <c r="Q1030" s="57">
        <f t="shared" si="82"/>
        <v>0</v>
      </c>
      <c r="R1030" s="55"/>
      <c r="S1030" s="55">
        <f>SUMIFS('B0.3.XK'!K:K,'B0.3.XK'!A:A,'B0.SUM (tuần 0)'!$A1030)</f>
        <v>0</v>
      </c>
      <c r="T1030" s="55"/>
      <c r="U1030" s="55">
        <f>SUMIFS('B0.5.GT2'!K:K,'B0.5.GT2'!A:A,'B0.SUM (tuần 0)'!$A1030)</f>
        <v>0</v>
      </c>
      <c r="V1030" s="55">
        <f>SUMIFS('B0.4.OEM'!K:K,'B0.4.OEM'!A:A,'B0.SUM (tuần 0)'!$A1030)</f>
        <v>0</v>
      </c>
      <c r="W1030" s="55"/>
      <c r="X1030" s="55">
        <f>SUMIFS('B0.8.Online'!K:K,'B0.8.Online'!A:A,'B0.SUM (tuần 0)'!$A1030)</f>
        <v>0</v>
      </c>
      <c r="Y1030" s="58">
        <f t="shared" si="83"/>
        <v>0</v>
      </c>
      <c r="Z1030" s="55"/>
      <c r="AA1030" s="55">
        <f>SUMIFS('B0.3.XK'!L:L,'B0.3.XK'!A:A,'B0.SUM (tuần 0)'!$A1030)</f>
        <v>0</v>
      </c>
      <c r="AB1030" s="55"/>
      <c r="AC1030" s="55">
        <f>SUMIFS('B0.5.GT2'!L:L,'B0.5.GT2'!A:A,'B0.SUM (tuần 0)'!$A1030)</f>
        <v>0</v>
      </c>
      <c r="AD1030" s="55">
        <f>SUMIFS('B0.4.OEM'!L:L,'B0.4.OEM'!A:A,'B0.SUM (tuần 0)'!$A1030)</f>
        <v>0</v>
      </c>
      <c r="AE1030" s="55"/>
      <c r="AF1030" s="55">
        <f>SUMIFS('B0.8.Online'!L:L,'B0.8.Online'!A:A,'B0.SUM (tuần 0)'!$A1030)</f>
        <v>0</v>
      </c>
      <c r="AG1030" s="59">
        <f t="shared" si="84"/>
        <v>0</v>
      </c>
      <c r="AH1030" s="60"/>
      <c r="AI1030" s="60">
        <f>SUMIFS('B0.3.XK'!M:M,'B0.3.XK'!A:A,'B0.SUM (tuần 0)'!$A1030)</f>
        <v>0</v>
      </c>
      <c r="AJ1030" s="60"/>
      <c r="AK1030" s="60">
        <f>SUMIFS('B0.5.GT2'!M:M,'B0.5.GT2'!A:A,'B0.SUM (tuần 0)'!$A1030)</f>
        <v>0</v>
      </c>
      <c r="AL1030" s="55">
        <f>SUMIFS('B0.4.OEM'!M:M,'B0.4.OEM'!A:A,'B0.SUM (tuần 0)'!$A1030)</f>
        <v>0</v>
      </c>
      <c r="AM1030" s="60"/>
      <c r="AN1030" s="60"/>
      <c r="AO1030" s="61"/>
      <c r="AP1030" s="1">
        <f>SUMIFS('B1.SUM (tuần 4)'!$I:$I,'B1.SUM (tuần 4)'!$A:$A,'B0.SUM (tuần 0)'!$A1030)</f>
        <v>0</v>
      </c>
      <c r="AQ1030" s="62">
        <f t="shared" si="85"/>
        <v>0</v>
      </c>
    </row>
    <row r="1031" spans="1:43" ht="13.5" customHeight="1">
      <c r="A1031" s="67">
        <v>3003040015</v>
      </c>
      <c r="B1031" s="67" t="s">
        <v>1548</v>
      </c>
      <c r="C1031" s="52"/>
      <c r="D1031" s="52" t="s">
        <v>1197</v>
      </c>
      <c r="E1031" s="52"/>
      <c r="F1031" s="52" t="s">
        <v>32</v>
      </c>
      <c r="G1031" s="52"/>
      <c r="H1031" s="52"/>
      <c r="I1031" s="56">
        <f t="shared" si="81"/>
        <v>5</v>
      </c>
      <c r="J1031" s="55"/>
      <c r="K1031" s="55">
        <f>SUMIFS('B0.3.XK'!J:J,'B0.3.XK'!A:A,'B0.SUM (tuần 0)'!$A1031)</f>
        <v>0</v>
      </c>
      <c r="L1031" s="55"/>
      <c r="M1031" s="55">
        <f>SUMIFS('B0.5.GT2'!K:K,'B0.5.GT2'!A:A,'B0.SUM (tuần 0)'!$A1031)</f>
        <v>0</v>
      </c>
      <c r="N1031" s="55">
        <f>SUMIFS('B0.4.OEM'!J:J,'B0.4.OEM'!A:A,'B0.SUM (tuần 0)'!$A1031)</f>
        <v>0</v>
      </c>
      <c r="O1031" s="55"/>
      <c r="P1031" s="55">
        <f>SUMIFS('B0.8.Online'!J:J,'B0.8.Online'!A:A,'B0.SUM (tuần 0)'!$A1031)</f>
        <v>5</v>
      </c>
      <c r="Q1031" s="57">
        <f t="shared" si="82"/>
        <v>6</v>
      </c>
      <c r="R1031" s="55"/>
      <c r="S1031" s="55">
        <f>SUMIFS('B0.3.XK'!K:K,'B0.3.XK'!A:A,'B0.SUM (tuần 0)'!$A1031)</f>
        <v>0</v>
      </c>
      <c r="T1031" s="55"/>
      <c r="U1031" s="55">
        <f>SUMIFS('B0.5.GT2'!K:K,'B0.5.GT2'!A:A,'B0.SUM (tuần 0)'!$A1031)</f>
        <v>0</v>
      </c>
      <c r="V1031" s="55">
        <f>SUMIFS('B0.4.OEM'!K:K,'B0.4.OEM'!A:A,'B0.SUM (tuần 0)'!$A1031)</f>
        <v>0</v>
      </c>
      <c r="W1031" s="55"/>
      <c r="X1031" s="55">
        <f>SUMIFS('B0.8.Online'!K:K,'B0.8.Online'!A:A,'B0.SUM (tuần 0)'!$A1031)</f>
        <v>6</v>
      </c>
      <c r="Y1031" s="58">
        <f t="shared" si="83"/>
        <v>6</v>
      </c>
      <c r="Z1031" s="55"/>
      <c r="AA1031" s="55">
        <f>SUMIFS('B0.3.XK'!L:L,'B0.3.XK'!A:A,'B0.SUM (tuần 0)'!$A1031)</f>
        <v>0</v>
      </c>
      <c r="AB1031" s="55"/>
      <c r="AC1031" s="55">
        <f>SUMIFS('B0.5.GT2'!L:L,'B0.5.GT2'!A:A,'B0.SUM (tuần 0)'!$A1031)</f>
        <v>0</v>
      </c>
      <c r="AD1031" s="55">
        <f>SUMIFS('B0.4.OEM'!L:L,'B0.4.OEM'!A:A,'B0.SUM (tuần 0)'!$A1031)</f>
        <v>0</v>
      </c>
      <c r="AE1031" s="55"/>
      <c r="AF1031" s="55">
        <f>SUMIFS('B0.8.Online'!L:L,'B0.8.Online'!A:A,'B0.SUM (tuần 0)'!$A1031)</f>
        <v>6</v>
      </c>
      <c r="AG1031" s="59">
        <f t="shared" si="84"/>
        <v>0</v>
      </c>
      <c r="AH1031" s="60"/>
      <c r="AI1031" s="60">
        <f>SUMIFS('B0.3.XK'!M:M,'B0.3.XK'!A:A,'B0.SUM (tuần 0)'!$A1031)</f>
        <v>0</v>
      </c>
      <c r="AJ1031" s="60"/>
      <c r="AK1031" s="60">
        <f>SUMIFS('B0.5.GT2'!M:M,'B0.5.GT2'!A:A,'B0.SUM (tuần 0)'!$A1031)</f>
        <v>0</v>
      </c>
      <c r="AL1031" s="55">
        <f>SUMIFS('B0.4.OEM'!M:M,'B0.4.OEM'!A:A,'B0.SUM (tuần 0)'!$A1031)</f>
        <v>0</v>
      </c>
      <c r="AM1031" s="60"/>
      <c r="AN1031" s="60"/>
      <c r="AO1031" s="61"/>
      <c r="AP1031" s="1">
        <f>SUMIFS('B1.SUM (tuần 4)'!$I:$I,'B1.SUM (tuần 4)'!$A:$A,'B0.SUM (tuần 0)'!$A1031)</f>
        <v>0</v>
      </c>
      <c r="AQ1031" s="62">
        <f t="shared" si="85"/>
        <v>5</v>
      </c>
    </row>
    <row r="1032" spans="1:43" ht="13.5" customHeight="1">
      <c r="A1032" s="67">
        <v>3003040037</v>
      </c>
      <c r="B1032" s="67" t="s">
        <v>1549</v>
      </c>
      <c r="C1032" s="52"/>
      <c r="D1032" s="52" t="s">
        <v>1197</v>
      </c>
      <c r="E1032" s="52"/>
      <c r="F1032" s="52" t="s">
        <v>32</v>
      </c>
      <c r="G1032" s="52"/>
      <c r="H1032" s="52"/>
      <c r="I1032" s="56">
        <f t="shared" si="81"/>
        <v>1</v>
      </c>
      <c r="J1032" s="55"/>
      <c r="K1032" s="55">
        <f>SUMIFS('B0.3.XK'!J:J,'B0.3.XK'!A:A,'B0.SUM (tuần 0)'!$A1032)</f>
        <v>0</v>
      </c>
      <c r="L1032" s="55"/>
      <c r="M1032" s="55">
        <f>SUMIFS('B0.5.GT2'!K:K,'B0.5.GT2'!A:A,'B0.SUM (tuần 0)'!$A1032)</f>
        <v>0</v>
      </c>
      <c r="N1032" s="55">
        <f>SUMIFS('B0.4.OEM'!J:J,'B0.4.OEM'!A:A,'B0.SUM (tuần 0)'!$A1032)</f>
        <v>0</v>
      </c>
      <c r="O1032" s="55"/>
      <c r="P1032" s="55">
        <f>SUMIFS('B0.8.Online'!J:J,'B0.8.Online'!A:A,'B0.SUM (tuần 0)'!$A1032)</f>
        <v>1</v>
      </c>
      <c r="Q1032" s="57">
        <f t="shared" si="82"/>
        <v>2</v>
      </c>
      <c r="R1032" s="55"/>
      <c r="S1032" s="55">
        <f>SUMIFS('B0.3.XK'!K:K,'B0.3.XK'!A:A,'B0.SUM (tuần 0)'!$A1032)</f>
        <v>0</v>
      </c>
      <c r="T1032" s="55"/>
      <c r="U1032" s="55">
        <f>SUMIFS('B0.5.GT2'!K:K,'B0.5.GT2'!A:A,'B0.SUM (tuần 0)'!$A1032)</f>
        <v>0</v>
      </c>
      <c r="V1032" s="55">
        <f>SUMIFS('B0.4.OEM'!K:K,'B0.4.OEM'!A:A,'B0.SUM (tuần 0)'!$A1032)</f>
        <v>0</v>
      </c>
      <c r="W1032" s="55"/>
      <c r="X1032" s="55">
        <f>SUMIFS('B0.8.Online'!K:K,'B0.8.Online'!A:A,'B0.SUM (tuần 0)'!$A1032)</f>
        <v>2</v>
      </c>
      <c r="Y1032" s="58">
        <f t="shared" si="83"/>
        <v>2</v>
      </c>
      <c r="Z1032" s="55"/>
      <c r="AA1032" s="55">
        <f>SUMIFS('B0.3.XK'!L:L,'B0.3.XK'!A:A,'B0.SUM (tuần 0)'!$A1032)</f>
        <v>0</v>
      </c>
      <c r="AB1032" s="55"/>
      <c r="AC1032" s="55">
        <f>SUMIFS('B0.5.GT2'!L:L,'B0.5.GT2'!A:A,'B0.SUM (tuần 0)'!$A1032)</f>
        <v>0</v>
      </c>
      <c r="AD1032" s="55">
        <f>SUMIFS('B0.4.OEM'!L:L,'B0.4.OEM'!A:A,'B0.SUM (tuần 0)'!$A1032)</f>
        <v>0</v>
      </c>
      <c r="AE1032" s="55"/>
      <c r="AF1032" s="55">
        <f>SUMIFS('B0.8.Online'!L:L,'B0.8.Online'!A:A,'B0.SUM (tuần 0)'!$A1032)</f>
        <v>2</v>
      </c>
      <c r="AG1032" s="59">
        <f t="shared" si="84"/>
        <v>0</v>
      </c>
      <c r="AH1032" s="60"/>
      <c r="AI1032" s="60">
        <f>SUMIFS('B0.3.XK'!M:M,'B0.3.XK'!A:A,'B0.SUM (tuần 0)'!$A1032)</f>
        <v>0</v>
      </c>
      <c r="AJ1032" s="60"/>
      <c r="AK1032" s="60">
        <f>SUMIFS('B0.5.GT2'!M:M,'B0.5.GT2'!A:A,'B0.SUM (tuần 0)'!$A1032)</f>
        <v>0</v>
      </c>
      <c r="AL1032" s="55">
        <f>SUMIFS('B0.4.OEM'!M:M,'B0.4.OEM'!A:A,'B0.SUM (tuần 0)'!$A1032)</f>
        <v>0</v>
      </c>
      <c r="AM1032" s="60"/>
      <c r="AN1032" s="60"/>
      <c r="AO1032" s="61"/>
      <c r="AP1032" s="1">
        <f>SUMIFS('B1.SUM (tuần 4)'!$I:$I,'B1.SUM (tuần 4)'!$A:$A,'B0.SUM (tuần 0)'!$A1032)</f>
        <v>0</v>
      </c>
      <c r="AQ1032" s="62">
        <f t="shared" si="85"/>
        <v>1</v>
      </c>
    </row>
    <row r="1033" spans="1:43" ht="13.5" customHeight="1">
      <c r="A1033" s="67">
        <v>3003040040</v>
      </c>
      <c r="B1033" s="67" t="s">
        <v>1550</v>
      </c>
      <c r="C1033" s="52"/>
      <c r="D1033" s="52" t="s">
        <v>1197</v>
      </c>
      <c r="E1033" s="52"/>
      <c r="F1033" s="52" t="s">
        <v>32</v>
      </c>
      <c r="G1033" s="52"/>
      <c r="H1033" s="52"/>
      <c r="I1033" s="56">
        <f t="shared" si="81"/>
        <v>0</v>
      </c>
      <c r="J1033" s="55"/>
      <c r="K1033" s="55">
        <f>SUMIFS('B0.3.XK'!J:J,'B0.3.XK'!A:A,'B0.SUM (tuần 0)'!$A1033)</f>
        <v>0</v>
      </c>
      <c r="L1033" s="55"/>
      <c r="M1033" s="55">
        <f>SUMIFS('B0.5.GT2'!K:K,'B0.5.GT2'!A:A,'B0.SUM (tuần 0)'!$A1033)</f>
        <v>0</v>
      </c>
      <c r="N1033" s="55">
        <f>SUMIFS('B0.4.OEM'!J:J,'B0.4.OEM'!A:A,'B0.SUM (tuần 0)'!$A1033)</f>
        <v>0</v>
      </c>
      <c r="O1033" s="55"/>
      <c r="P1033" s="55">
        <f>SUMIFS('B0.8.Online'!J:J,'B0.8.Online'!A:A,'B0.SUM (tuần 0)'!$A1033)</f>
        <v>0</v>
      </c>
      <c r="Q1033" s="57">
        <f t="shared" si="82"/>
        <v>0</v>
      </c>
      <c r="R1033" s="55"/>
      <c r="S1033" s="55">
        <f>SUMIFS('B0.3.XK'!K:K,'B0.3.XK'!A:A,'B0.SUM (tuần 0)'!$A1033)</f>
        <v>0</v>
      </c>
      <c r="T1033" s="55"/>
      <c r="U1033" s="55">
        <f>SUMIFS('B0.5.GT2'!K:K,'B0.5.GT2'!A:A,'B0.SUM (tuần 0)'!$A1033)</f>
        <v>0</v>
      </c>
      <c r="V1033" s="55">
        <f>SUMIFS('B0.4.OEM'!K:K,'B0.4.OEM'!A:A,'B0.SUM (tuần 0)'!$A1033)</f>
        <v>0</v>
      </c>
      <c r="W1033" s="55"/>
      <c r="X1033" s="55">
        <f>SUMIFS('B0.8.Online'!K:K,'B0.8.Online'!A:A,'B0.SUM (tuần 0)'!$A1033)</f>
        <v>0</v>
      </c>
      <c r="Y1033" s="58">
        <f t="shared" si="83"/>
        <v>0</v>
      </c>
      <c r="Z1033" s="55"/>
      <c r="AA1033" s="55">
        <f>SUMIFS('B0.3.XK'!L:L,'B0.3.XK'!A:A,'B0.SUM (tuần 0)'!$A1033)</f>
        <v>0</v>
      </c>
      <c r="AB1033" s="55"/>
      <c r="AC1033" s="55">
        <f>SUMIFS('B0.5.GT2'!L:L,'B0.5.GT2'!A:A,'B0.SUM (tuần 0)'!$A1033)</f>
        <v>0</v>
      </c>
      <c r="AD1033" s="55">
        <f>SUMIFS('B0.4.OEM'!L:L,'B0.4.OEM'!A:A,'B0.SUM (tuần 0)'!$A1033)</f>
        <v>0</v>
      </c>
      <c r="AE1033" s="55"/>
      <c r="AF1033" s="55">
        <f>SUMIFS('B0.8.Online'!L:L,'B0.8.Online'!A:A,'B0.SUM (tuần 0)'!$A1033)</f>
        <v>0</v>
      </c>
      <c r="AG1033" s="59">
        <f t="shared" si="84"/>
        <v>0</v>
      </c>
      <c r="AH1033" s="60"/>
      <c r="AI1033" s="60">
        <f>SUMIFS('B0.3.XK'!M:M,'B0.3.XK'!A:A,'B0.SUM (tuần 0)'!$A1033)</f>
        <v>0</v>
      </c>
      <c r="AJ1033" s="60"/>
      <c r="AK1033" s="60">
        <f>SUMIFS('B0.5.GT2'!M:M,'B0.5.GT2'!A:A,'B0.SUM (tuần 0)'!$A1033)</f>
        <v>0</v>
      </c>
      <c r="AL1033" s="55">
        <f>SUMIFS('B0.4.OEM'!M:M,'B0.4.OEM'!A:A,'B0.SUM (tuần 0)'!$A1033)</f>
        <v>0</v>
      </c>
      <c r="AM1033" s="60"/>
      <c r="AN1033" s="60"/>
      <c r="AO1033" s="61"/>
      <c r="AP1033" s="1">
        <f>SUMIFS('B1.SUM (tuần 4)'!$I:$I,'B1.SUM (tuần 4)'!$A:$A,'B0.SUM (tuần 0)'!$A1033)</f>
        <v>0</v>
      </c>
      <c r="AQ1033" s="62">
        <f t="shared" si="85"/>
        <v>0</v>
      </c>
    </row>
    <row r="1034" spans="1:43" ht="13.5" customHeight="1">
      <c r="A1034" s="67">
        <v>3003040066</v>
      </c>
      <c r="B1034" s="67" t="s">
        <v>1551</v>
      </c>
      <c r="C1034" s="52"/>
      <c r="D1034" s="52" t="s">
        <v>1197</v>
      </c>
      <c r="E1034" s="52"/>
      <c r="F1034" s="52" t="s">
        <v>32</v>
      </c>
      <c r="G1034" s="52"/>
      <c r="H1034" s="52"/>
      <c r="I1034" s="56">
        <f t="shared" si="81"/>
        <v>20</v>
      </c>
      <c r="J1034" s="55"/>
      <c r="K1034" s="55">
        <f>SUMIFS('B0.3.XK'!J:J,'B0.3.XK'!A:A,'B0.SUM (tuần 0)'!$A1034)</f>
        <v>0</v>
      </c>
      <c r="L1034" s="55"/>
      <c r="M1034" s="55">
        <f>SUMIFS('B0.5.GT2'!K:K,'B0.5.GT2'!A:A,'B0.SUM (tuần 0)'!$A1034)</f>
        <v>0</v>
      </c>
      <c r="N1034" s="55">
        <f>SUMIFS('B0.4.OEM'!J:J,'B0.4.OEM'!A:A,'B0.SUM (tuần 0)'!$A1034)</f>
        <v>0</v>
      </c>
      <c r="O1034" s="55"/>
      <c r="P1034" s="55">
        <f>SUMIFS('B0.8.Online'!J:J,'B0.8.Online'!A:A,'B0.SUM (tuần 0)'!$A1034)</f>
        <v>20</v>
      </c>
      <c r="Q1034" s="57">
        <f t="shared" si="82"/>
        <v>20</v>
      </c>
      <c r="R1034" s="55"/>
      <c r="S1034" s="55">
        <f>SUMIFS('B0.3.XK'!K:K,'B0.3.XK'!A:A,'B0.SUM (tuần 0)'!$A1034)</f>
        <v>0</v>
      </c>
      <c r="T1034" s="55"/>
      <c r="U1034" s="55">
        <f>SUMIFS('B0.5.GT2'!K:K,'B0.5.GT2'!A:A,'B0.SUM (tuần 0)'!$A1034)</f>
        <v>0</v>
      </c>
      <c r="V1034" s="55">
        <f>SUMIFS('B0.4.OEM'!K:K,'B0.4.OEM'!A:A,'B0.SUM (tuần 0)'!$A1034)</f>
        <v>0</v>
      </c>
      <c r="W1034" s="55"/>
      <c r="X1034" s="55">
        <f>SUMIFS('B0.8.Online'!K:K,'B0.8.Online'!A:A,'B0.SUM (tuần 0)'!$A1034)</f>
        <v>20</v>
      </c>
      <c r="Y1034" s="58">
        <f t="shared" si="83"/>
        <v>20</v>
      </c>
      <c r="Z1034" s="55"/>
      <c r="AA1034" s="55">
        <f>SUMIFS('B0.3.XK'!L:L,'B0.3.XK'!A:A,'B0.SUM (tuần 0)'!$A1034)</f>
        <v>0</v>
      </c>
      <c r="AB1034" s="55"/>
      <c r="AC1034" s="55">
        <f>SUMIFS('B0.5.GT2'!L:L,'B0.5.GT2'!A:A,'B0.SUM (tuần 0)'!$A1034)</f>
        <v>0</v>
      </c>
      <c r="AD1034" s="55">
        <f>SUMIFS('B0.4.OEM'!L:L,'B0.4.OEM'!A:A,'B0.SUM (tuần 0)'!$A1034)</f>
        <v>0</v>
      </c>
      <c r="AE1034" s="55"/>
      <c r="AF1034" s="55">
        <f>SUMIFS('B0.8.Online'!L:L,'B0.8.Online'!A:A,'B0.SUM (tuần 0)'!$A1034)</f>
        <v>20</v>
      </c>
      <c r="AG1034" s="59">
        <f t="shared" si="84"/>
        <v>0</v>
      </c>
      <c r="AH1034" s="60"/>
      <c r="AI1034" s="60">
        <f>SUMIFS('B0.3.XK'!M:M,'B0.3.XK'!A:A,'B0.SUM (tuần 0)'!$A1034)</f>
        <v>0</v>
      </c>
      <c r="AJ1034" s="60"/>
      <c r="AK1034" s="60">
        <f>SUMIFS('B0.5.GT2'!M:M,'B0.5.GT2'!A:A,'B0.SUM (tuần 0)'!$A1034)</f>
        <v>0</v>
      </c>
      <c r="AL1034" s="55">
        <f>SUMIFS('B0.4.OEM'!M:M,'B0.4.OEM'!A:A,'B0.SUM (tuần 0)'!$A1034)</f>
        <v>0</v>
      </c>
      <c r="AM1034" s="60"/>
      <c r="AN1034" s="60"/>
      <c r="AO1034" s="61"/>
      <c r="AP1034" s="1">
        <f>SUMIFS('B1.SUM (tuần 4)'!$I:$I,'B1.SUM (tuần 4)'!$A:$A,'B0.SUM (tuần 0)'!$A1034)</f>
        <v>0</v>
      </c>
      <c r="AQ1034" s="62">
        <f t="shared" si="85"/>
        <v>20</v>
      </c>
    </row>
    <row r="1035" spans="1:43" ht="13.5" customHeight="1">
      <c r="A1035" s="67">
        <v>3003040076</v>
      </c>
      <c r="B1035" s="67" t="s">
        <v>1552</v>
      </c>
      <c r="C1035" s="52"/>
      <c r="D1035" s="52" t="s">
        <v>1197</v>
      </c>
      <c r="E1035" s="52"/>
      <c r="F1035" s="52" t="s">
        <v>32</v>
      </c>
      <c r="G1035" s="52"/>
      <c r="H1035" s="52"/>
      <c r="I1035" s="56">
        <f t="shared" ref="I1035:I1098" si="86">SUM(J1035:P1035)</f>
        <v>0</v>
      </c>
      <c r="J1035" s="55"/>
      <c r="K1035" s="55">
        <f>SUMIFS('B0.3.XK'!J:J,'B0.3.XK'!A:A,'B0.SUM (tuần 0)'!$A1035)</f>
        <v>0</v>
      </c>
      <c r="L1035" s="55"/>
      <c r="M1035" s="55">
        <f>SUMIFS('B0.5.GT2'!K:K,'B0.5.GT2'!A:A,'B0.SUM (tuần 0)'!$A1035)</f>
        <v>0</v>
      </c>
      <c r="N1035" s="55">
        <f>SUMIFS('B0.4.OEM'!J:J,'B0.4.OEM'!A:A,'B0.SUM (tuần 0)'!$A1035)</f>
        <v>0</v>
      </c>
      <c r="O1035" s="55"/>
      <c r="P1035" s="55">
        <f>SUMIFS('B0.8.Online'!J:J,'B0.8.Online'!A:A,'B0.SUM (tuần 0)'!$A1035)</f>
        <v>0</v>
      </c>
      <c r="Q1035" s="57">
        <f t="shared" ref="Q1035:Q1098" si="87">SUM(R1035:X1035)</f>
        <v>0</v>
      </c>
      <c r="R1035" s="55"/>
      <c r="S1035" s="55">
        <f>SUMIFS('B0.3.XK'!K:K,'B0.3.XK'!A:A,'B0.SUM (tuần 0)'!$A1035)</f>
        <v>0</v>
      </c>
      <c r="T1035" s="55"/>
      <c r="U1035" s="55">
        <f>SUMIFS('B0.5.GT2'!K:K,'B0.5.GT2'!A:A,'B0.SUM (tuần 0)'!$A1035)</f>
        <v>0</v>
      </c>
      <c r="V1035" s="55">
        <f>SUMIFS('B0.4.OEM'!K:K,'B0.4.OEM'!A:A,'B0.SUM (tuần 0)'!$A1035)</f>
        <v>0</v>
      </c>
      <c r="W1035" s="55"/>
      <c r="X1035" s="55">
        <f>SUMIFS('B0.8.Online'!K:K,'B0.8.Online'!A:A,'B0.SUM (tuần 0)'!$A1035)</f>
        <v>0</v>
      </c>
      <c r="Y1035" s="58">
        <f t="shared" ref="Y1035:Y1098" si="88">SUM(Z1035:AF1035)</f>
        <v>0</v>
      </c>
      <c r="Z1035" s="55"/>
      <c r="AA1035" s="55">
        <f>SUMIFS('B0.3.XK'!L:L,'B0.3.XK'!A:A,'B0.SUM (tuần 0)'!$A1035)</f>
        <v>0</v>
      </c>
      <c r="AB1035" s="55"/>
      <c r="AC1035" s="55">
        <f>SUMIFS('B0.5.GT2'!L:L,'B0.5.GT2'!A:A,'B0.SUM (tuần 0)'!$A1035)</f>
        <v>0</v>
      </c>
      <c r="AD1035" s="55">
        <f>SUMIFS('B0.4.OEM'!L:L,'B0.4.OEM'!A:A,'B0.SUM (tuần 0)'!$A1035)</f>
        <v>0</v>
      </c>
      <c r="AE1035" s="55"/>
      <c r="AF1035" s="55">
        <f>SUMIFS('B0.8.Online'!L:L,'B0.8.Online'!A:A,'B0.SUM (tuần 0)'!$A1035)</f>
        <v>0</v>
      </c>
      <c r="AG1035" s="59">
        <f t="shared" ref="AG1035:AG1098" si="89">SUM(AH1035:AN1035)</f>
        <v>0</v>
      </c>
      <c r="AH1035" s="60"/>
      <c r="AI1035" s="60">
        <f>SUMIFS('B0.3.XK'!M:M,'B0.3.XK'!A:A,'B0.SUM (tuần 0)'!$A1035)</f>
        <v>0</v>
      </c>
      <c r="AJ1035" s="60"/>
      <c r="AK1035" s="60">
        <f>SUMIFS('B0.5.GT2'!M:M,'B0.5.GT2'!A:A,'B0.SUM (tuần 0)'!$A1035)</f>
        <v>0</v>
      </c>
      <c r="AL1035" s="55">
        <f>SUMIFS('B0.4.OEM'!M:M,'B0.4.OEM'!A:A,'B0.SUM (tuần 0)'!$A1035)</f>
        <v>0</v>
      </c>
      <c r="AM1035" s="60"/>
      <c r="AN1035" s="60"/>
      <c r="AO1035" s="61"/>
      <c r="AP1035" s="1">
        <f>SUMIFS('B1.SUM (tuần 4)'!$I:$I,'B1.SUM (tuần 4)'!$A:$A,'B0.SUM (tuần 0)'!$A1035)</f>
        <v>0</v>
      </c>
      <c r="AQ1035" s="62">
        <f t="shared" ref="AQ1035:AQ1098" si="90">I1035-AP1035</f>
        <v>0</v>
      </c>
    </row>
    <row r="1036" spans="1:43" ht="13.5" customHeight="1">
      <c r="A1036" s="67">
        <v>3003040106</v>
      </c>
      <c r="B1036" s="67" t="s">
        <v>1553</v>
      </c>
      <c r="C1036" s="52"/>
      <c r="D1036" s="52" t="s">
        <v>1197</v>
      </c>
      <c r="E1036" s="52"/>
      <c r="F1036" s="52" t="s">
        <v>32</v>
      </c>
      <c r="G1036" s="52"/>
      <c r="H1036" s="52"/>
      <c r="I1036" s="56">
        <f t="shared" si="86"/>
        <v>0</v>
      </c>
      <c r="J1036" s="55"/>
      <c r="K1036" s="55">
        <f>SUMIFS('B0.3.XK'!J:J,'B0.3.XK'!A:A,'B0.SUM (tuần 0)'!$A1036)</f>
        <v>0</v>
      </c>
      <c r="L1036" s="55"/>
      <c r="M1036" s="55">
        <f>SUMIFS('B0.5.GT2'!K:K,'B0.5.GT2'!A:A,'B0.SUM (tuần 0)'!$A1036)</f>
        <v>0</v>
      </c>
      <c r="N1036" s="55">
        <f>SUMIFS('B0.4.OEM'!J:J,'B0.4.OEM'!A:A,'B0.SUM (tuần 0)'!$A1036)</f>
        <v>0</v>
      </c>
      <c r="O1036" s="55"/>
      <c r="P1036" s="55">
        <f>SUMIFS('B0.8.Online'!J:J,'B0.8.Online'!A:A,'B0.SUM (tuần 0)'!$A1036)</f>
        <v>0</v>
      </c>
      <c r="Q1036" s="57">
        <f t="shared" si="87"/>
        <v>0</v>
      </c>
      <c r="R1036" s="55"/>
      <c r="S1036" s="55">
        <f>SUMIFS('B0.3.XK'!K:K,'B0.3.XK'!A:A,'B0.SUM (tuần 0)'!$A1036)</f>
        <v>0</v>
      </c>
      <c r="T1036" s="55"/>
      <c r="U1036" s="55">
        <f>SUMIFS('B0.5.GT2'!K:K,'B0.5.GT2'!A:A,'B0.SUM (tuần 0)'!$A1036)</f>
        <v>0</v>
      </c>
      <c r="V1036" s="55">
        <f>SUMIFS('B0.4.OEM'!K:K,'B0.4.OEM'!A:A,'B0.SUM (tuần 0)'!$A1036)</f>
        <v>0</v>
      </c>
      <c r="W1036" s="55"/>
      <c r="X1036" s="55">
        <f>SUMIFS('B0.8.Online'!K:K,'B0.8.Online'!A:A,'B0.SUM (tuần 0)'!$A1036)</f>
        <v>0</v>
      </c>
      <c r="Y1036" s="58">
        <f t="shared" si="88"/>
        <v>0</v>
      </c>
      <c r="Z1036" s="55"/>
      <c r="AA1036" s="55">
        <f>SUMIFS('B0.3.XK'!L:L,'B0.3.XK'!A:A,'B0.SUM (tuần 0)'!$A1036)</f>
        <v>0</v>
      </c>
      <c r="AB1036" s="55"/>
      <c r="AC1036" s="55">
        <f>SUMIFS('B0.5.GT2'!L:L,'B0.5.GT2'!A:A,'B0.SUM (tuần 0)'!$A1036)</f>
        <v>0</v>
      </c>
      <c r="AD1036" s="55">
        <f>SUMIFS('B0.4.OEM'!L:L,'B0.4.OEM'!A:A,'B0.SUM (tuần 0)'!$A1036)</f>
        <v>0</v>
      </c>
      <c r="AE1036" s="55"/>
      <c r="AF1036" s="55">
        <f>SUMIFS('B0.8.Online'!L:L,'B0.8.Online'!A:A,'B0.SUM (tuần 0)'!$A1036)</f>
        <v>0</v>
      </c>
      <c r="AG1036" s="59">
        <f t="shared" si="89"/>
        <v>0</v>
      </c>
      <c r="AH1036" s="60"/>
      <c r="AI1036" s="60">
        <f>SUMIFS('B0.3.XK'!M:M,'B0.3.XK'!A:A,'B0.SUM (tuần 0)'!$A1036)</f>
        <v>0</v>
      </c>
      <c r="AJ1036" s="60"/>
      <c r="AK1036" s="60">
        <f>SUMIFS('B0.5.GT2'!M:M,'B0.5.GT2'!A:A,'B0.SUM (tuần 0)'!$A1036)</f>
        <v>0</v>
      </c>
      <c r="AL1036" s="55">
        <f>SUMIFS('B0.4.OEM'!M:M,'B0.4.OEM'!A:A,'B0.SUM (tuần 0)'!$A1036)</f>
        <v>0</v>
      </c>
      <c r="AM1036" s="60"/>
      <c r="AN1036" s="60"/>
      <c r="AO1036" s="61"/>
      <c r="AP1036" s="1">
        <f>SUMIFS('B1.SUM (tuần 4)'!$I:$I,'B1.SUM (tuần 4)'!$A:$A,'B0.SUM (tuần 0)'!$A1036)</f>
        <v>0</v>
      </c>
      <c r="AQ1036" s="62">
        <f t="shared" si="90"/>
        <v>0</v>
      </c>
    </row>
    <row r="1037" spans="1:43" ht="13.5" customHeight="1">
      <c r="A1037" s="67">
        <v>3003040151</v>
      </c>
      <c r="B1037" s="67" t="s">
        <v>1554</v>
      </c>
      <c r="C1037" s="52"/>
      <c r="D1037" s="52" t="s">
        <v>1197</v>
      </c>
      <c r="E1037" s="52"/>
      <c r="F1037" s="52" t="s">
        <v>32</v>
      </c>
      <c r="G1037" s="52"/>
      <c r="H1037" s="52"/>
      <c r="I1037" s="56">
        <f t="shared" si="86"/>
        <v>0</v>
      </c>
      <c r="J1037" s="55"/>
      <c r="K1037" s="55">
        <f>SUMIFS('B0.3.XK'!J:J,'B0.3.XK'!A:A,'B0.SUM (tuần 0)'!$A1037)</f>
        <v>0</v>
      </c>
      <c r="L1037" s="55"/>
      <c r="M1037" s="55">
        <f>SUMIFS('B0.5.GT2'!K:K,'B0.5.GT2'!A:A,'B0.SUM (tuần 0)'!$A1037)</f>
        <v>0</v>
      </c>
      <c r="N1037" s="55">
        <f>SUMIFS('B0.4.OEM'!J:J,'B0.4.OEM'!A:A,'B0.SUM (tuần 0)'!$A1037)</f>
        <v>0</v>
      </c>
      <c r="O1037" s="55"/>
      <c r="P1037" s="55">
        <f>SUMIFS('B0.8.Online'!J:J,'B0.8.Online'!A:A,'B0.SUM (tuần 0)'!$A1037)</f>
        <v>0</v>
      </c>
      <c r="Q1037" s="57">
        <f t="shared" si="87"/>
        <v>0</v>
      </c>
      <c r="R1037" s="55"/>
      <c r="S1037" s="55">
        <f>SUMIFS('B0.3.XK'!K:K,'B0.3.XK'!A:A,'B0.SUM (tuần 0)'!$A1037)</f>
        <v>0</v>
      </c>
      <c r="T1037" s="55"/>
      <c r="U1037" s="55">
        <f>SUMIFS('B0.5.GT2'!K:K,'B0.5.GT2'!A:A,'B0.SUM (tuần 0)'!$A1037)</f>
        <v>0</v>
      </c>
      <c r="V1037" s="55">
        <f>SUMIFS('B0.4.OEM'!K:K,'B0.4.OEM'!A:A,'B0.SUM (tuần 0)'!$A1037)</f>
        <v>0</v>
      </c>
      <c r="W1037" s="55"/>
      <c r="X1037" s="55">
        <f>SUMIFS('B0.8.Online'!K:K,'B0.8.Online'!A:A,'B0.SUM (tuần 0)'!$A1037)</f>
        <v>0</v>
      </c>
      <c r="Y1037" s="58">
        <f t="shared" si="88"/>
        <v>0</v>
      </c>
      <c r="Z1037" s="55"/>
      <c r="AA1037" s="55">
        <f>SUMIFS('B0.3.XK'!L:L,'B0.3.XK'!A:A,'B0.SUM (tuần 0)'!$A1037)</f>
        <v>0</v>
      </c>
      <c r="AB1037" s="55"/>
      <c r="AC1037" s="55">
        <f>SUMIFS('B0.5.GT2'!L:L,'B0.5.GT2'!A:A,'B0.SUM (tuần 0)'!$A1037)</f>
        <v>0</v>
      </c>
      <c r="AD1037" s="55">
        <f>SUMIFS('B0.4.OEM'!L:L,'B0.4.OEM'!A:A,'B0.SUM (tuần 0)'!$A1037)</f>
        <v>0</v>
      </c>
      <c r="AE1037" s="55"/>
      <c r="AF1037" s="55">
        <f>SUMIFS('B0.8.Online'!L:L,'B0.8.Online'!A:A,'B0.SUM (tuần 0)'!$A1037)</f>
        <v>0</v>
      </c>
      <c r="AG1037" s="59">
        <f t="shared" si="89"/>
        <v>0</v>
      </c>
      <c r="AH1037" s="60"/>
      <c r="AI1037" s="60">
        <f>SUMIFS('B0.3.XK'!M:M,'B0.3.XK'!A:A,'B0.SUM (tuần 0)'!$A1037)</f>
        <v>0</v>
      </c>
      <c r="AJ1037" s="60"/>
      <c r="AK1037" s="60">
        <f>SUMIFS('B0.5.GT2'!M:M,'B0.5.GT2'!A:A,'B0.SUM (tuần 0)'!$A1037)</f>
        <v>0</v>
      </c>
      <c r="AL1037" s="55">
        <f>SUMIFS('B0.4.OEM'!M:M,'B0.4.OEM'!A:A,'B0.SUM (tuần 0)'!$A1037)</f>
        <v>0</v>
      </c>
      <c r="AM1037" s="60"/>
      <c r="AN1037" s="60"/>
      <c r="AO1037" s="61"/>
      <c r="AP1037" s="1">
        <f>SUMIFS('B1.SUM (tuần 4)'!$I:$I,'B1.SUM (tuần 4)'!$A:$A,'B0.SUM (tuần 0)'!$A1037)</f>
        <v>0</v>
      </c>
      <c r="AQ1037" s="62">
        <f t="shared" si="90"/>
        <v>0</v>
      </c>
    </row>
    <row r="1038" spans="1:43" ht="13.5" customHeight="1">
      <c r="A1038" s="67">
        <v>3003040152</v>
      </c>
      <c r="B1038" s="67" t="s">
        <v>1036</v>
      </c>
      <c r="C1038" s="52"/>
      <c r="D1038" s="52" t="s">
        <v>1197</v>
      </c>
      <c r="E1038" s="52"/>
      <c r="F1038" s="52" t="s">
        <v>32</v>
      </c>
      <c r="G1038" s="52"/>
      <c r="H1038" s="52"/>
      <c r="I1038" s="56">
        <f t="shared" si="86"/>
        <v>7</v>
      </c>
      <c r="J1038" s="55"/>
      <c r="K1038" s="55">
        <f>SUMIFS('B0.3.XK'!J:J,'B0.3.XK'!A:A,'B0.SUM (tuần 0)'!$A1038)</f>
        <v>0</v>
      </c>
      <c r="L1038" s="55"/>
      <c r="M1038" s="55">
        <f>SUMIFS('B0.5.GT2'!K:K,'B0.5.GT2'!A:A,'B0.SUM (tuần 0)'!$A1038)</f>
        <v>0</v>
      </c>
      <c r="N1038" s="55">
        <f>SUMIFS('B0.4.OEM'!J:J,'B0.4.OEM'!A:A,'B0.SUM (tuần 0)'!$A1038)</f>
        <v>0</v>
      </c>
      <c r="O1038" s="55"/>
      <c r="P1038" s="55">
        <f>SUMIFS('B0.8.Online'!J:J,'B0.8.Online'!A:A,'B0.SUM (tuần 0)'!$A1038)</f>
        <v>7</v>
      </c>
      <c r="Q1038" s="57">
        <f t="shared" si="87"/>
        <v>8</v>
      </c>
      <c r="R1038" s="55"/>
      <c r="S1038" s="55">
        <f>SUMIFS('B0.3.XK'!K:K,'B0.3.XK'!A:A,'B0.SUM (tuần 0)'!$A1038)</f>
        <v>0</v>
      </c>
      <c r="T1038" s="55"/>
      <c r="U1038" s="55">
        <f>SUMIFS('B0.5.GT2'!K:K,'B0.5.GT2'!A:A,'B0.SUM (tuần 0)'!$A1038)</f>
        <v>0</v>
      </c>
      <c r="V1038" s="55">
        <f>SUMIFS('B0.4.OEM'!K:K,'B0.4.OEM'!A:A,'B0.SUM (tuần 0)'!$A1038)</f>
        <v>0</v>
      </c>
      <c r="W1038" s="55"/>
      <c r="X1038" s="55">
        <f>SUMIFS('B0.8.Online'!K:K,'B0.8.Online'!A:A,'B0.SUM (tuần 0)'!$A1038)</f>
        <v>8</v>
      </c>
      <c r="Y1038" s="58">
        <f t="shared" si="88"/>
        <v>7</v>
      </c>
      <c r="Z1038" s="55"/>
      <c r="AA1038" s="55">
        <f>SUMIFS('B0.3.XK'!L:L,'B0.3.XK'!A:A,'B0.SUM (tuần 0)'!$A1038)</f>
        <v>0</v>
      </c>
      <c r="AB1038" s="55"/>
      <c r="AC1038" s="55">
        <f>SUMIFS('B0.5.GT2'!L:L,'B0.5.GT2'!A:A,'B0.SUM (tuần 0)'!$A1038)</f>
        <v>0</v>
      </c>
      <c r="AD1038" s="55">
        <f>SUMIFS('B0.4.OEM'!L:L,'B0.4.OEM'!A:A,'B0.SUM (tuần 0)'!$A1038)</f>
        <v>0</v>
      </c>
      <c r="AE1038" s="55"/>
      <c r="AF1038" s="55">
        <f>SUMIFS('B0.8.Online'!L:L,'B0.8.Online'!A:A,'B0.SUM (tuần 0)'!$A1038)</f>
        <v>7</v>
      </c>
      <c r="AG1038" s="59">
        <f t="shared" si="89"/>
        <v>0</v>
      </c>
      <c r="AH1038" s="60"/>
      <c r="AI1038" s="60">
        <f>SUMIFS('B0.3.XK'!M:M,'B0.3.XK'!A:A,'B0.SUM (tuần 0)'!$A1038)</f>
        <v>0</v>
      </c>
      <c r="AJ1038" s="60"/>
      <c r="AK1038" s="60">
        <f>SUMIFS('B0.5.GT2'!M:M,'B0.5.GT2'!A:A,'B0.SUM (tuần 0)'!$A1038)</f>
        <v>0</v>
      </c>
      <c r="AL1038" s="55">
        <f>SUMIFS('B0.4.OEM'!M:M,'B0.4.OEM'!A:A,'B0.SUM (tuần 0)'!$A1038)</f>
        <v>0</v>
      </c>
      <c r="AM1038" s="60"/>
      <c r="AN1038" s="60"/>
      <c r="AO1038" s="61"/>
      <c r="AP1038" s="1">
        <f>SUMIFS('B1.SUM (tuần 4)'!$I:$I,'B1.SUM (tuần 4)'!$A:$A,'B0.SUM (tuần 0)'!$A1038)</f>
        <v>0</v>
      </c>
      <c r="AQ1038" s="62">
        <f t="shared" si="90"/>
        <v>7</v>
      </c>
    </row>
    <row r="1039" spans="1:43" ht="13.5" customHeight="1">
      <c r="A1039" s="67">
        <v>3003040154</v>
      </c>
      <c r="B1039" s="67" t="s">
        <v>1555</v>
      </c>
      <c r="C1039" s="52"/>
      <c r="D1039" s="52" t="s">
        <v>1197</v>
      </c>
      <c r="E1039" s="52"/>
      <c r="F1039" s="52" t="s">
        <v>32</v>
      </c>
      <c r="G1039" s="52"/>
      <c r="H1039" s="52"/>
      <c r="I1039" s="56">
        <f t="shared" si="86"/>
        <v>0</v>
      </c>
      <c r="J1039" s="55"/>
      <c r="K1039" s="55">
        <f>SUMIFS('B0.3.XK'!J:J,'B0.3.XK'!A:A,'B0.SUM (tuần 0)'!$A1039)</f>
        <v>0</v>
      </c>
      <c r="L1039" s="55"/>
      <c r="M1039" s="55">
        <f>SUMIFS('B0.5.GT2'!K:K,'B0.5.GT2'!A:A,'B0.SUM (tuần 0)'!$A1039)</f>
        <v>0</v>
      </c>
      <c r="N1039" s="55">
        <f>SUMIFS('B0.4.OEM'!J:J,'B0.4.OEM'!A:A,'B0.SUM (tuần 0)'!$A1039)</f>
        <v>0</v>
      </c>
      <c r="O1039" s="55"/>
      <c r="P1039" s="55">
        <f>SUMIFS('B0.8.Online'!J:J,'B0.8.Online'!A:A,'B0.SUM (tuần 0)'!$A1039)</f>
        <v>0</v>
      </c>
      <c r="Q1039" s="57">
        <f t="shared" si="87"/>
        <v>0</v>
      </c>
      <c r="R1039" s="55"/>
      <c r="S1039" s="55">
        <f>SUMIFS('B0.3.XK'!K:K,'B0.3.XK'!A:A,'B0.SUM (tuần 0)'!$A1039)</f>
        <v>0</v>
      </c>
      <c r="T1039" s="55"/>
      <c r="U1039" s="55">
        <f>SUMIFS('B0.5.GT2'!K:K,'B0.5.GT2'!A:A,'B0.SUM (tuần 0)'!$A1039)</f>
        <v>0</v>
      </c>
      <c r="V1039" s="55">
        <f>SUMIFS('B0.4.OEM'!K:K,'B0.4.OEM'!A:A,'B0.SUM (tuần 0)'!$A1039)</f>
        <v>0</v>
      </c>
      <c r="W1039" s="55"/>
      <c r="X1039" s="55">
        <f>SUMIFS('B0.8.Online'!K:K,'B0.8.Online'!A:A,'B0.SUM (tuần 0)'!$A1039)</f>
        <v>0</v>
      </c>
      <c r="Y1039" s="58">
        <f t="shared" si="88"/>
        <v>0</v>
      </c>
      <c r="Z1039" s="55"/>
      <c r="AA1039" s="55">
        <f>SUMIFS('B0.3.XK'!L:L,'B0.3.XK'!A:A,'B0.SUM (tuần 0)'!$A1039)</f>
        <v>0</v>
      </c>
      <c r="AB1039" s="55"/>
      <c r="AC1039" s="55">
        <f>SUMIFS('B0.5.GT2'!L:L,'B0.5.GT2'!A:A,'B0.SUM (tuần 0)'!$A1039)</f>
        <v>0</v>
      </c>
      <c r="AD1039" s="55">
        <f>SUMIFS('B0.4.OEM'!L:L,'B0.4.OEM'!A:A,'B0.SUM (tuần 0)'!$A1039)</f>
        <v>0</v>
      </c>
      <c r="AE1039" s="55"/>
      <c r="AF1039" s="55">
        <f>SUMIFS('B0.8.Online'!L:L,'B0.8.Online'!A:A,'B0.SUM (tuần 0)'!$A1039)</f>
        <v>0</v>
      </c>
      <c r="AG1039" s="59">
        <f t="shared" si="89"/>
        <v>0</v>
      </c>
      <c r="AH1039" s="60"/>
      <c r="AI1039" s="60">
        <f>SUMIFS('B0.3.XK'!M:M,'B0.3.XK'!A:A,'B0.SUM (tuần 0)'!$A1039)</f>
        <v>0</v>
      </c>
      <c r="AJ1039" s="60"/>
      <c r="AK1039" s="60">
        <f>SUMIFS('B0.5.GT2'!M:M,'B0.5.GT2'!A:A,'B0.SUM (tuần 0)'!$A1039)</f>
        <v>0</v>
      </c>
      <c r="AL1039" s="55">
        <f>SUMIFS('B0.4.OEM'!M:M,'B0.4.OEM'!A:A,'B0.SUM (tuần 0)'!$A1039)</f>
        <v>0</v>
      </c>
      <c r="AM1039" s="60"/>
      <c r="AN1039" s="60"/>
      <c r="AO1039" s="61"/>
      <c r="AP1039" s="1">
        <f>SUMIFS('B1.SUM (tuần 4)'!$I:$I,'B1.SUM (tuần 4)'!$A:$A,'B0.SUM (tuần 0)'!$A1039)</f>
        <v>0</v>
      </c>
      <c r="AQ1039" s="62">
        <f t="shared" si="90"/>
        <v>0</v>
      </c>
    </row>
    <row r="1040" spans="1:43" ht="13.5" customHeight="1">
      <c r="A1040" s="67">
        <v>3003040155</v>
      </c>
      <c r="B1040" s="67" t="s">
        <v>1556</v>
      </c>
      <c r="C1040" s="52"/>
      <c r="D1040" s="52" t="s">
        <v>1197</v>
      </c>
      <c r="E1040" s="52"/>
      <c r="F1040" s="52" t="s">
        <v>32</v>
      </c>
      <c r="G1040" s="52"/>
      <c r="H1040" s="52"/>
      <c r="I1040" s="56">
        <f t="shared" si="86"/>
        <v>0</v>
      </c>
      <c r="J1040" s="55"/>
      <c r="K1040" s="55">
        <f>SUMIFS('B0.3.XK'!J:J,'B0.3.XK'!A:A,'B0.SUM (tuần 0)'!$A1040)</f>
        <v>0</v>
      </c>
      <c r="L1040" s="55"/>
      <c r="M1040" s="55">
        <f>SUMIFS('B0.5.GT2'!K:K,'B0.5.GT2'!A:A,'B0.SUM (tuần 0)'!$A1040)</f>
        <v>0</v>
      </c>
      <c r="N1040" s="55">
        <f>SUMIFS('B0.4.OEM'!J:J,'B0.4.OEM'!A:A,'B0.SUM (tuần 0)'!$A1040)</f>
        <v>0</v>
      </c>
      <c r="O1040" s="55"/>
      <c r="P1040" s="55">
        <f>SUMIFS('B0.8.Online'!J:J,'B0.8.Online'!A:A,'B0.SUM (tuần 0)'!$A1040)</f>
        <v>0</v>
      </c>
      <c r="Q1040" s="57">
        <f t="shared" si="87"/>
        <v>0</v>
      </c>
      <c r="R1040" s="55"/>
      <c r="S1040" s="55">
        <f>SUMIFS('B0.3.XK'!K:K,'B0.3.XK'!A:A,'B0.SUM (tuần 0)'!$A1040)</f>
        <v>0</v>
      </c>
      <c r="T1040" s="55"/>
      <c r="U1040" s="55">
        <f>SUMIFS('B0.5.GT2'!K:K,'B0.5.GT2'!A:A,'B0.SUM (tuần 0)'!$A1040)</f>
        <v>0</v>
      </c>
      <c r="V1040" s="55">
        <f>SUMIFS('B0.4.OEM'!K:K,'B0.4.OEM'!A:A,'B0.SUM (tuần 0)'!$A1040)</f>
        <v>0</v>
      </c>
      <c r="W1040" s="55"/>
      <c r="X1040" s="55">
        <f>SUMIFS('B0.8.Online'!K:K,'B0.8.Online'!A:A,'B0.SUM (tuần 0)'!$A1040)</f>
        <v>0</v>
      </c>
      <c r="Y1040" s="58">
        <f t="shared" si="88"/>
        <v>0</v>
      </c>
      <c r="Z1040" s="55"/>
      <c r="AA1040" s="55">
        <f>SUMIFS('B0.3.XK'!L:L,'B0.3.XK'!A:A,'B0.SUM (tuần 0)'!$A1040)</f>
        <v>0</v>
      </c>
      <c r="AB1040" s="55"/>
      <c r="AC1040" s="55">
        <f>SUMIFS('B0.5.GT2'!L:L,'B0.5.GT2'!A:A,'B0.SUM (tuần 0)'!$A1040)</f>
        <v>0</v>
      </c>
      <c r="AD1040" s="55">
        <f>SUMIFS('B0.4.OEM'!L:L,'B0.4.OEM'!A:A,'B0.SUM (tuần 0)'!$A1040)</f>
        <v>0</v>
      </c>
      <c r="AE1040" s="55"/>
      <c r="AF1040" s="55">
        <f>SUMIFS('B0.8.Online'!L:L,'B0.8.Online'!A:A,'B0.SUM (tuần 0)'!$A1040)</f>
        <v>0</v>
      </c>
      <c r="AG1040" s="59">
        <f t="shared" si="89"/>
        <v>0</v>
      </c>
      <c r="AH1040" s="60"/>
      <c r="AI1040" s="60">
        <f>SUMIFS('B0.3.XK'!M:M,'B0.3.XK'!A:A,'B0.SUM (tuần 0)'!$A1040)</f>
        <v>0</v>
      </c>
      <c r="AJ1040" s="60"/>
      <c r="AK1040" s="60">
        <f>SUMIFS('B0.5.GT2'!M:M,'B0.5.GT2'!A:A,'B0.SUM (tuần 0)'!$A1040)</f>
        <v>0</v>
      </c>
      <c r="AL1040" s="55">
        <f>SUMIFS('B0.4.OEM'!M:M,'B0.4.OEM'!A:A,'B0.SUM (tuần 0)'!$A1040)</f>
        <v>0</v>
      </c>
      <c r="AM1040" s="60"/>
      <c r="AN1040" s="60"/>
      <c r="AO1040" s="61"/>
      <c r="AP1040" s="1">
        <f>SUMIFS('B1.SUM (tuần 4)'!$I:$I,'B1.SUM (tuần 4)'!$A:$A,'B0.SUM (tuần 0)'!$A1040)</f>
        <v>0</v>
      </c>
      <c r="AQ1040" s="62">
        <f t="shared" si="90"/>
        <v>0</v>
      </c>
    </row>
    <row r="1041" spans="1:43" ht="13.5" customHeight="1">
      <c r="A1041" s="67">
        <v>3003040156</v>
      </c>
      <c r="B1041" s="67" t="s">
        <v>1557</v>
      </c>
      <c r="C1041" s="52"/>
      <c r="D1041" s="52" t="s">
        <v>1197</v>
      </c>
      <c r="E1041" s="52"/>
      <c r="F1041" s="52" t="s">
        <v>32</v>
      </c>
      <c r="G1041" s="52"/>
      <c r="H1041" s="52"/>
      <c r="I1041" s="56">
        <f t="shared" si="86"/>
        <v>576</v>
      </c>
      <c r="J1041" s="55"/>
      <c r="K1041" s="55">
        <f>SUMIFS('B0.3.XK'!J:J,'B0.3.XK'!A:A,'B0.SUM (tuần 0)'!$A1041)</f>
        <v>0</v>
      </c>
      <c r="L1041" s="55"/>
      <c r="M1041" s="55">
        <f>SUMIFS('B0.5.GT2'!K:K,'B0.5.GT2'!A:A,'B0.SUM (tuần 0)'!$A1041)</f>
        <v>0</v>
      </c>
      <c r="N1041" s="55">
        <f>SUMIFS('B0.4.OEM'!J:J,'B0.4.OEM'!A:A,'B0.SUM (tuần 0)'!$A1041)</f>
        <v>0</v>
      </c>
      <c r="O1041" s="55"/>
      <c r="P1041" s="55">
        <f>SUMIFS('B0.8.Online'!J:J,'B0.8.Online'!A:A,'B0.SUM (tuần 0)'!$A1041)</f>
        <v>576</v>
      </c>
      <c r="Q1041" s="57">
        <f t="shared" si="87"/>
        <v>500</v>
      </c>
      <c r="R1041" s="55"/>
      <c r="S1041" s="55">
        <f>SUMIFS('B0.3.XK'!K:K,'B0.3.XK'!A:A,'B0.SUM (tuần 0)'!$A1041)</f>
        <v>0</v>
      </c>
      <c r="T1041" s="55"/>
      <c r="U1041" s="55">
        <f>SUMIFS('B0.5.GT2'!K:K,'B0.5.GT2'!A:A,'B0.SUM (tuần 0)'!$A1041)</f>
        <v>0</v>
      </c>
      <c r="V1041" s="55">
        <f>SUMIFS('B0.4.OEM'!K:K,'B0.4.OEM'!A:A,'B0.SUM (tuần 0)'!$A1041)</f>
        <v>0</v>
      </c>
      <c r="W1041" s="55"/>
      <c r="X1041" s="55">
        <f>SUMIFS('B0.8.Online'!K:K,'B0.8.Online'!A:A,'B0.SUM (tuần 0)'!$A1041)</f>
        <v>500</v>
      </c>
      <c r="Y1041" s="58">
        <f t="shared" si="88"/>
        <v>400</v>
      </c>
      <c r="Z1041" s="55"/>
      <c r="AA1041" s="55">
        <f>SUMIFS('B0.3.XK'!L:L,'B0.3.XK'!A:A,'B0.SUM (tuần 0)'!$A1041)</f>
        <v>0</v>
      </c>
      <c r="AB1041" s="55"/>
      <c r="AC1041" s="55">
        <f>SUMIFS('B0.5.GT2'!L:L,'B0.5.GT2'!A:A,'B0.SUM (tuần 0)'!$A1041)</f>
        <v>0</v>
      </c>
      <c r="AD1041" s="55">
        <f>SUMIFS('B0.4.OEM'!L:L,'B0.4.OEM'!A:A,'B0.SUM (tuần 0)'!$A1041)</f>
        <v>0</v>
      </c>
      <c r="AE1041" s="55"/>
      <c r="AF1041" s="55">
        <f>SUMIFS('B0.8.Online'!L:L,'B0.8.Online'!A:A,'B0.SUM (tuần 0)'!$A1041)</f>
        <v>400</v>
      </c>
      <c r="AG1041" s="59">
        <f t="shared" si="89"/>
        <v>0</v>
      </c>
      <c r="AH1041" s="60"/>
      <c r="AI1041" s="60">
        <f>SUMIFS('B0.3.XK'!M:M,'B0.3.XK'!A:A,'B0.SUM (tuần 0)'!$A1041)</f>
        <v>0</v>
      </c>
      <c r="AJ1041" s="60"/>
      <c r="AK1041" s="60">
        <f>SUMIFS('B0.5.GT2'!M:M,'B0.5.GT2'!A:A,'B0.SUM (tuần 0)'!$A1041)</f>
        <v>0</v>
      </c>
      <c r="AL1041" s="55">
        <f>SUMIFS('B0.4.OEM'!M:M,'B0.4.OEM'!A:A,'B0.SUM (tuần 0)'!$A1041)</f>
        <v>0</v>
      </c>
      <c r="AM1041" s="60"/>
      <c r="AN1041" s="60"/>
      <c r="AO1041" s="61"/>
      <c r="AP1041" s="1">
        <f>SUMIFS('B1.SUM (tuần 4)'!$I:$I,'B1.SUM (tuần 4)'!$A:$A,'B0.SUM (tuần 0)'!$A1041)</f>
        <v>0</v>
      </c>
      <c r="AQ1041" s="62">
        <f t="shared" si="90"/>
        <v>576</v>
      </c>
    </row>
    <row r="1042" spans="1:43" ht="13.5" customHeight="1">
      <c r="A1042" s="67">
        <v>3003040159</v>
      </c>
      <c r="B1042" s="67" t="s">
        <v>1558</v>
      </c>
      <c r="C1042" s="52"/>
      <c r="D1042" s="52" t="s">
        <v>1197</v>
      </c>
      <c r="E1042" s="52"/>
      <c r="F1042" s="52" t="s">
        <v>32</v>
      </c>
      <c r="G1042" s="52"/>
      <c r="H1042" s="52"/>
      <c r="I1042" s="56">
        <f t="shared" si="86"/>
        <v>3</v>
      </c>
      <c r="J1042" s="55"/>
      <c r="K1042" s="55">
        <f>SUMIFS('B0.3.XK'!J:J,'B0.3.XK'!A:A,'B0.SUM (tuần 0)'!$A1042)</f>
        <v>0</v>
      </c>
      <c r="L1042" s="55"/>
      <c r="M1042" s="55">
        <f>SUMIFS('B0.5.GT2'!K:K,'B0.5.GT2'!A:A,'B0.SUM (tuần 0)'!$A1042)</f>
        <v>0</v>
      </c>
      <c r="N1042" s="55">
        <f>SUMIFS('B0.4.OEM'!J:J,'B0.4.OEM'!A:A,'B0.SUM (tuần 0)'!$A1042)</f>
        <v>0</v>
      </c>
      <c r="O1042" s="55"/>
      <c r="P1042" s="55">
        <f>SUMIFS('B0.8.Online'!J:J,'B0.8.Online'!A:A,'B0.SUM (tuần 0)'!$A1042)</f>
        <v>3</v>
      </c>
      <c r="Q1042" s="57">
        <f t="shared" si="87"/>
        <v>10</v>
      </c>
      <c r="R1042" s="55"/>
      <c r="S1042" s="55">
        <f>SUMIFS('B0.3.XK'!K:K,'B0.3.XK'!A:A,'B0.SUM (tuần 0)'!$A1042)</f>
        <v>0</v>
      </c>
      <c r="T1042" s="55"/>
      <c r="U1042" s="55">
        <f>SUMIFS('B0.5.GT2'!K:K,'B0.5.GT2'!A:A,'B0.SUM (tuần 0)'!$A1042)</f>
        <v>0</v>
      </c>
      <c r="V1042" s="55">
        <f>SUMIFS('B0.4.OEM'!K:K,'B0.4.OEM'!A:A,'B0.SUM (tuần 0)'!$A1042)</f>
        <v>0</v>
      </c>
      <c r="W1042" s="55"/>
      <c r="X1042" s="55">
        <f>SUMIFS('B0.8.Online'!K:K,'B0.8.Online'!A:A,'B0.SUM (tuần 0)'!$A1042)</f>
        <v>10</v>
      </c>
      <c r="Y1042" s="58">
        <f t="shared" si="88"/>
        <v>10</v>
      </c>
      <c r="Z1042" s="55"/>
      <c r="AA1042" s="55">
        <f>SUMIFS('B0.3.XK'!L:L,'B0.3.XK'!A:A,'B0.SUM (tuần 0)'!$A1042)</f>
        <v>0</v>
      </c>
      <c r="AB1042" s="55"/>
      <c r="AC1042" s="55">
        <f>SUMIFS('B0.5.GT2'!L:L,'B0.5.GT2'!A:A,'B0.SUM (tuần 0)'!$A1042)</f>
        <v>0</v>
      </c>
      <c r="AD1042" s="55">
        <f>SUMIFS('B0.4.OEM'!L:L,'B0.4.OEM'!A:A,'B0.SUM (tuần 0)'!$A1042)</f>
        <v>0</v>
      </c>
      <c r="AE1042" s="55"/>
      <c r="AF1042" s="55">
        <f>SUMIFS('B0.8.Online'!L:L,'B0.8.Online'!A:A,'B0.SUM (tuần 0)'!$A1042)</f>
        <v>10</v>
      </c>
      <c r="AG1042" s="59">
        <f t="shared" si="89"/>
        <v>0</v>
      </c>
      <c r="AH1042" s="60"/>
      <c r="AI1042" s="60">
        <f>SUMIFS('B0.3.XK'!M:M,'B0.3.XK'!A:A,'B0.SUM (tuần 0)'!$A1042)</f>
        <v>0</v>
      </c>
      <c r="AJ1042" s="60"/>
      <c r="AK1042" s="60">
        <f>SUMIFS('B0.5.GT2'!M:M,'B0.5.GT2'!A:A,'B0.SUM (tuần 0)'!$A1042)</f>
        <v>0</v>
      </c>
      <c r="AL1042" s="55">
        <f>SUMIFS('B0.4.OEM'!M:M,'B0.4.OEM'!A:A,'B0.SUM (tuần 0)'!$A1042)</f>
        <v>0</v>
      </c>
      <c r="AM1042" s="60"/>
      <c r="AN1042" s="60"/>
      <c r="AO1042" s="61"/>
      <c r="AP1042" s="1">
        <f>SUMIFS('B1.SUM (tuần 4)'!$I:$I,'B1.SUM (tuần 4)'!$A:$A,'B0.SUM (tuần 0)'!$A1042)</f>
        <v>0</v>
      </c>
      <c r="AQ1042" s="62">
        <f t="shared" si="90"/>
        <v>3</v>
      </c>
    </row>
    <row r="1043" spans="1:43" ht="13.5" customHeight="1">
      <c r="A1043" s="67">
        <v>3003040160</v>
      </c>
      <c r="B1043" s="67" t="s">
        <v>1559</v>
      </c>
      <c r="C1043" s="52"/>
      <c r="D1043" s="52" t="s">
        <v>1197</v>
      </c>
      <c r="E1043" s="52"/>
      <c r="F1043" s="52" t="s">
        <v>32</v>
      </c>
      <c r="G1043" s="52"/>
      <c r="H1043" s="52"/>
      <c r="I1043" s="56">
        <f t="shared" si="86"/>
        <v>0</v>
      </c>
      <c r="J1043" s="55"/>
      <c r="K1043" s="55">
        <f>SUMIFS('B0.3.XK'!J:J,'B0.3.XK'!A:A,'B0.SUM (tuần 0)'!$A1043)</f>
        <v>0</v>
      </c>
      <c r="L1043" s="55"/>
      <c r="M1043" s="55">
        <f>SUMIFS('B0.5.GT2'!K:K,'B0.5.GT2'!A:A,'B0.SUM (tuần 0)'!$A1043)</f>
        <v>0</v>
      </c>
      <c r="N1043" s="55">
        <f>SUMIFS('B0.4.OEM'!J:J,'B0.4.OEM'!A:A,'B0.SUM (tuần 0)'!$A1043)</f>
        <v>0</v>
      </c>
      <c r="O1043" s="55"/>
      <c r="P1043" s="55">
        <f>SUMIFS('B0.8.Online'!J:J,'B0.8.Online'!A:A,'B0.SUM (tuần 0)'!$A1043)</f>
        <v>0</v>
      </c>
      <c r="Q1043" s="57">
        <f t="shared" si="87"/>
        <v>0</v>
      </c>
      <c r="R1043" s="55"/>
      <c r="S1043" s="55">
        <f>SUMIFS('B0.3.XK'!K:K,'B0.3.XK'!A:A,'B0.SUM (tuần 0)'!$A1043)</f>
        <v>0</v>
      </c>
      <c r="T1043" s="55"/>
      <c r="U1043" s="55">
        <f>SUMIFS('B0.5.GT2'!K:K,'B0.5.GT2'!A:A,'B0.SUM (tuần 0)'!$A1043)</f>
        <v>0</v>
      </c>
      <c r="V1043" s="55">
        <f>SUMIFS('B0.4.OEM'!K:K,'B0.4.OEM'!A:A,'B0.SUM (tuần 0)'!$A1043)</f>
        <v>0</v>
      </c>
      <c r="W1043" s="55"/>
      <c r="X1043" s="55">
        <f>SUMIFS('B0.8.Online'!K:K,'B0.8.Online'!A:A,'B0.SUM (tuần 0)'!$A1043)</f>
        <v>0</v>
      </c>
      <c r="Y1043" s="58">
        <f t="shared" si="88"/>
        <v>0</v>
      </c>
      <c r="Z1043" s="55"/>
      <c r="AA1043" s="55">
        <f>SUMIFS('B0.3.XK'!L:L,'B0.3.XK'!A:A,'B0.SUM (tuần 0)'!$A1043)</f>
        <v>0</v>
      </c>
      <c r="AB1043" s="55"/>
      <c r="AC1043" s="55">
        <f>SUMIFS('B0.5.GT2'!L:L,'B0.5.GT2'!A:A,'B0.SUM (tuần 0)'!$A1043)</f>
        <v>0</v>
      </c>
      <c r="AD1043" s="55">
        <f>SUMIFS('B0.4.OEM'!L:L,'B0.4.OEM'!A:A,'B0.SUM (tuần 0)'!$A1043)</f>
        <v>0</v>
      </c>
      <c r="AE1043" s="55"/>
      <c r="AF1043" s="55">
        <f>SUMIFS('B0.8.Online'!L:L,'B0.8.Online'!A:A,'B0.SUM (tuần 0)'!$A1043)</f>
        <v>0</v>
      </c>
      <c r="AG1043" s="59">
        <f t="shared" si="89"/>
        <v>0</v>
      </c>
      <c r="AH1043" s="60"/>
      <c r="AI1043" s="60">
        <f>SUMIFS('B0.3.XK'!M:M,'B0.3.XK'!A:A,'B0.SUM (tuần 0)'!$A1043)</f>
        <v>0</v>
      </c>
      <c r="AJ1043" s="60"/>
      <c r="AK1043" s="60">
        <f>SUMIFS('B0.5.GT2'!M:M,'B0.5.GT2'!A:A,'B0.SUM (tuần 0)'!$A1043)</f>
        <v>0</v>
      </c>
      <c r="AL1043" s="55">
        <f>SUMIFS('B0.4.OEM'!M:M,'B0.4.OEM'!A:A,'B0.SUM (tuần 0)'!$A1043)</f>
        <v>0</v>
      </c>
      <c r="AM1043" s="60"/>
      <c r="AN1043" s="60"/>
      <c r="AO1043" s="61"/>
      <c r="AP1043" s="1">
        <f>SUMIFS('B1.SUM (tuần 4)'!$I:$I,'B1.SUM (tuần 4)'!$A:$A,'B0.SUM (tuần 0)'!$A1043)</f>
        <v>0</v>
      </c>
      <c r="AQ1043" s="62">
        <f t="shared" si="90"/>
        <v>0</v>
      </c>
    </row>
    <row r="1044" spans="1:43" ht="13.5" customHeight="1">
      <c r="A1044" s="67">
        <v>3003040166</v>
      </c>
      <c r="B1044" s="67" t="s">
        <v>1560</v>
      </c>
      <c r="C1044" s="52"/>
      <c r="D1044" s="52" t="s">
        <v>1197</v>
      </c>
      <c r="E1044" s="52"/>
      <c r="F1044" s="52" t="s">
        <v>32</v>
      </c>
      <c r="G1044" s="52"/>
      <c r="H1044" s="52"/>
      <c r="I1044" s="56">
        <f t="shared" si="86"/>
        <v>7</v>
      </c>
      <c r="J1044" s="55"/>
      <c r="K1044" s="55">
        <f>SUMIFS('B0.3.XK'!J:J,'B0.3.XK'!A:A,'B0.SUM (tuần 0)'!$A1044)</f>
        <v>0</v>
      </c>
      <c r="L1044" s="55"/>
      <c r="M1044" s="55">
        <f>SUMIFS('B0.5.GT2'!K:K,'B0.5.GT2'!A:A,'B0.SUM (tuần 0)'!$A1044)</f>
        <v>0</v>
      </c>
      <c r="N1044" s="55">
        <f>SUMIFS('B0.4.OEM'!J:J,'B0.4.OEM'!A:A,'B0.SUM (tuần 0)'!$A1044)</f>
        <v>0</v>
      </c>
      <c r="O1044" s="55"/>
      <c r="P1044" s="55">
        <f>SUMIFS('B0.8.Online'!J:J,'B0.8.Online'!A:A,'B0.SUM (tuần 0)'!$A1044)</f>
        <v>7</v>
      </c>
      <c r="Q1044" s="57">
        <f t="shared" si="87"/>
        <v>6</v>
      </c>
      <c r="R1044" s="55"/>
      <c r="S1044" s="55">
        <f>SUMIFS('B0.3.XK'!K:K,'B0.3.XK'!A:A,'B0.SUM (tuần 0)'!$A1044)</f>
        <v>0</v>
      </c>
      <c r="T1044" s="55"/>
      <c r="U1044" s="55">
        <f>SUMIFS('B0.5.GT2'!K:K,'B0.5.GT2'!A:A,'B0.SUM (tuần 0)'!$A1044)</f>
        <v>0</v>
      </c>
      <c r="V1044" s="55">
        <f>SUMIFS('B0.4.OEM'!K:K,'B0.4.OEM'!A:A,'B0.SUM (tuần 0)'!$A1044)</f>
        <v>0</v>
      </c>
      <c r="W1044" s="55"/>
      <c r="X1044" s="55">
        <f>SUMIFS('B0.8.Online'!K:K,'B0.8.Online'!A:A,'B0.SUM (tuần 0)'!$A1044)</f>
        <v>6</v>
      </c>
      <c r="Y1044" s="58">
        <f t="shared" si="88"/>
        <v>6</v>
      </c>
      <c r="Z1044" s="55"/>
      <c r="AA1044" s="55">
        <f>SUMIFS('B0.3.XK'!L:L,'B0.3.XK'!A:A,'B0.SUM (tuần 0)'!$A1044)</f>
        <v>0</v>
      </c>
      <c r="AB1044" s="55"/>
      <c r="AC1044" s="55">
        <f>SUMIFS('B0.5.GT2'!L:L,'B0.5.GT2'!A:A,'B0.SUM (tuần 0)'!$A1044)</f>
        <v>0</v>
      </c>
      <c r="AD1044" s="55">
        <f>SUMIFS('B0.4.OEM'!L:L,'B0.4.OEM'!A:A,'B0.SUM (tuần 0)'!$A1044)</f>
        <v>0</v>
      </c>
      <c r="AE1044" s="55"/>
      <c r="AF1044" s="55">
        <f>SUMIFS('B0.8.Online'!L:L,'B0.8.Online'!A:A,'B0.SUM (tuần 0)'!$A1044)</f>
        <v>6</v>
      </c>
      <c r="AG1044" s="59">
        <f t="shared" si="89"/>
        <v>0</v>
      </c>
      <c r="AH1044" s="60"/>
      <c r="AI1044" s="60">
        <f>SUMIFS('B0.3.XK'!M:M,'B0.3.XK'!A:A,'B0.SUM (tuần 0)'!$A1044)</f>
        <v>0</v>
      </c>
      <c r="AJ1044" s="60"/>
      <c r="AK1044" s="60">
        <f>SUMIFS('B0.5.GT2'!M:M,'B0.5.GT2'!A:A,'B0.SUM (tuần 0)'!$A1044)</f>
        <v>0</v>
      </c>
      <c r="AL1044" s="55">
        <f>SUMIFS('B0.4.OEM'!M:M,'B0.4.OEM'!A:A,'B0.SUM (tuần 0)'!$A1044)</f>
        <v>0</v>
      </c>
      <c r="AM1044" s="60"/>
      <c r="AN1044" s="60"/>
      <c r="AO1044" s="61"/>
      <c r="AP1044" s="1">
        <f>SUMIFS('B1.SUM (tuần 4)'!$I:$I,'B1.SUM (tuần 4)'!$A:$A,'B0.SUM (tuần 0)'!$A1044)</f>
        <v>0</v>
      </c>
      <c r="AQ1044" s="62">
        <f t="shared" si="90"/>
        <v>7</v>
      </c>
    </row>
    <row r="1045" spans="1:43" ht="13.5" customHeight="1">
      <c r="A1045" s="67">
        <v>3003040173</v>
      </c>
      <c r="B1045" s="67" t="s">
        <v>1561</v>
      </c>
      <c r="C1045" s="52"/>
      <c r="D1045" s="52" t="s">
        <v>1197</v>
      </c>
      <c r="E1045" s="52"/>
      <c r="F1045" s="52" t="s">
        <v>32</v>
      </c>
      <c r="G1045" s="52"/>
      <c r="H1045" s="52"/>
      <c r="I1045" s="56">
        <f t="shared" si="86"/>
        <v>1</v>
      </c>
      <c r="J1045" s="55"/>
      <c r="K1045" s="55">
        <f>SUMIFS('B0.3.XK'!J:J,'B0.3.XK'!A:A,'B0.SUM (tuần 0)'!$A1045)</f>
        <v>0</v>
      </c>
      <c r="L1045" s="55"/>
      <c r="M1045" s="55">
        <f>SUMIFS('B0.5.GT2'!K:K,'B0.5.GT2'!A:A,'B0.SUM (tuần 0)'!$A1045)</f>
        <v>0</v>
      </c>
      <c r="N1045" s="55">
        <f>SUMIFS('B0.4.OEM'!J:J,'B0.4.OEM'!A:A,'B0.SUM (tuần 0)'!$A1045)</f>
        <v>0</v>
      </c>
      <c r="O1045" s="55"/>
      <c r="P1045" s="55">
        <f>SUMIFS('B0.8.Online'!J:J,'B0.8.Online'!A:A,'B0.SUM (tuần 0)'!$A1045)</f>
        <v>1</v>
      </c>
      <c r="Q1045" s="57">
        <f t="shared" si="87"/>
        <v>5</v>
      </c>
      <c r="R1045" s="55"/>
      <c r="S1045" s="55">
        <f>SUMIFS('B0.3.XK'!K:K,'B0.3.XK'!A:A,'B0.SUM (tuần 0)'!$A1045)</f>
        <v>0</v>
      </c>
      <c r="T1045" s="55"/>
      <c r="U1045" s="55">
        <f>SUMIFS('B0.5.GT2'!K:K,'B0.5.GT2'!A:A,'B0.SUM (tuần 0)'!$A1045)</f>
        <v>0</v>
      </c>
      <c r="V1045" s="55">
        <f>SUMIFS('B0.4.OEM'!K:K,'B0.4.OEM'!A:A,'B0.SUM (tuần 0)'!$A1045)</f>
        <v>0</v>
      </c>
      <c r="W1045" s="55"/>
      <c r="X1045" s="55">
        <f>SUMIFS('B0.8.Online'!K:K,'B0.8.Online'!A:A,'B0.SUM (tuần 0)'!$A1045)</f>
        <v>5</v>
      </c>
      <c r="Y1045" s="58">
        <f t="shared" si="88"/>
        <v>5</v>
      </c>
      <c r="Z1045" s="55"/>
      <c r="AA1045" s="55">
        <f>SUMIFS('B0.3.XK'!L:L,'B0.3.XK'!A:A,'B0.SUM (tuần 0)'!$A1045)</f>
        <v>0</v>
      </c>
      <c r="AB1045" s="55"/>
      <c r="AC1045" s="55">
        <f>SUMIFS('B0.5.GT2'!L:L,'B0.5.GT2'!A:A,'B0.SUM (tuần 0)'!$A1045)</f>
        <v>0</v>
      </c>
      <c r="AD1045" s="55">
        <f>SUMIFS('B0.4.OEM'!L:L,'B0.4.OEM'!A:A,'B0.SUM (tuần 0)'!$A1045)</f>
        <v>0</v>
      </c>
      <c r="AE1045" s="55"/>
      <c r="AF1045" s="55">
        <f>SUMIFS('B0.8.Online'!L:L,'B0.8.Online'!A:A,'B0.SUM (tuần 0)'!$A1045)</f>
        <v>5</v>
      </c>
      <c r="AG1045" s="59">
        <f t="shared" si="89"/>
        <v>0</v>
      </c>
      <c r="AH1045" s="60"/>
      <c r="AI1045" s="60">
        <f>SUMIFS('B0.3.XK'!M:M,'B0.3.XK'!A:A,'B0.SUM (tuần 0)'!$A1045)</f>
        <v>0</v>
      </c>
      <c r="AJ1045" s="60"/>
      <c r="AK1045" s="60">
        <f>SUMIFS('B0.5.GT2'!M:M,'B0.5.GT2'!A:A,'B0.SUM (tuần 0)'!$A1045)</f>
        <v>0</v>
      </c>
      <c r="AL1045" s="55">
        <f>SUMIFS('B0.4.OEM'!M:M,'B0.4.OEM'!A:A,'B0.SUM (tuần 0)'!$A1045)</f>
        <v>0</v>
      </c>
      <c r="AM1045" s="60"/>
      <c r="AN1045" s="60"/>
      <c r="AO1045" s="61"/>
      <c r="AP1045" s="1">
        <f>SUMIFS('B1.SUM (tuần 4)'!$I:$I,'B1.SUM (tuần 4)'!$A:$A,'B0.SUM (tuần 0)'!$A1045)</f>
        <v>0</v>
      </c>
      <c r="AQ1045" s="62">
        <f t="shared" si="90"/>
        <v>1</v>
      </c>
    </row>
    <row r="1046" spans="1:43" ht="13.5" customHeight="1">
      <c r="A1046" s="67">
        <v>3003040177</v>
      </c>
      <c r="B1046" s="67" t="s">
        <v>1562</v>
      </c>
      <c r="C1046" s="52"/>
      <c r="D1046" s="52" t="s">
        <v>1197</v>
      </c>
      <c r="E1046" s="52"/>
      <c r="F1046" s="52" t="s">
        <v>32</v>
      </c>
      <c r="G1046" s="52"/>
      <c r="H1046" s="52"/>
      <c r="I1046" s="56">
        <f t="shared" si="86"/>
        <v>0</v>
      </c>
      <c r="J1046" s="55"/>
      <c r="K1046" s="55">
        <f>SUMIFS('B0.3.XK'!J:J,'B0.3.XK'!A:A,'B0.SUM (tuần 0)'!$A1046)</f>
        <v>0</v>
      </c>
      <c r="L1046" s="55"/>
      <c r="M1046" s="55">
        <f>SUMIFS('B0.5.GT2'!K:K,'B0.5.GT2'!A:A,'B0.SUM (tuần 0)'!$A1046)</f>
        <v>0</v>
      </c>
      <c r="N1046" s="55">
        <f>SUMIFS('B0.4.OEM'!J:J,'B0.4.OEM'!A:A,'B0.SUM (tuần 0)'!$A1046)</f>
        <v>0</v>
      </c>
      <c r="O1046" s="55"/>
      <c r="P1046" s="55">
        <f>SUMIFS('B0.8.Online'!J:J,'B0.8.Online'!A:A,'B0.SUM (tuần 0)'!$A1046)</f>
        <v>0</v>
      </c>
      <c r="Q1046" s="57">
        <f t="shared" si="87"/>
        <v>0</v>
      </c>
      <c r="R1046" s="55"/>
      <c r="S1046" s="55">
        <f>SUMIFS('B0.3.XK'!K:K,'B0.3.XK'!A:A,'B0.SUM (tuần 0)'!$A1046)</f>
        <v>0</v>
      </c>
      <c r="T1046" s="55"/>
      <c r="U1046" s="55">
        <f>SUMIFS('B0.5.GT2'!K:K,'B0.5.GT2'!A:A,'B0.SUM (tuần 0)'!$A1046)</f>
        <v>0</v>
      </c>
      <c r="V1046" s="55">
        <f>SUMIFS('B0.4.OEM'!K:K,'B0.4.OEM'!A:A,'B0.SUM (tuần 0)'!$A1046)</f>
        <v>0</v>
      </c>
      <c r="W1046" s="55"/>
      <c r="X1046" s="55">
        <f>SUMIFS('B0.8.Online'!K:K,'B0.8.Online'!A:A,'B0.SUM (tuần 0)'!$A1046)</f>
        <v>0</v>
      </c>
      <c r="Y1046" s="58">
        <f t="shared" si="88"/>
        <v>0</v>
      </c>
      <c r="Z1046" s="55"/>
      <c r="AA1046" s="55">
        <f>SUMIFS('B0.3.XK'!L:L,'B0.3.XK'!A:A,'B0.SUM (tuần 0)'!$A1046)</f>
        <v>0</v>
      </c>
      <c r="AB1046" s="55"/>
      <c r="AC1046" s="55">
        <f>SUMIFS('B0.5.GT2'!L:L,'B0.5.GT2'!A:A,'B0.SUM (tuần 0)'!$A1046)</f>
        <v>0</v>
      </c>
      <c r="AD1046" s="55">
        <f>SUMIFS('B0.4.OEM'!L:L,'B0.4.OEM'!A:A,'B0.SUM (tuần 0)'!$A1046)</f>
        <v>0</v>
      </c>
      <c r="AE1046" s="55"/>
      <c r="AF1046" s="55">
        <f>SUMIFS('B0.8.Online'!L:L,'B0.8.Online'!A:A,'B0.SUM (tuần 0)'!$A1046)</f>
        <v>0</v>
      </c>
      <c r="AG1046" s="59">
        <f t="shared" si="89"/>
        <v>0</v>
      </c>
      <c r="AH1046" s="60"/>
      <c r="AI1046" s="60">
        <f>SUMIFS('B0.3.XK'!M:M,'B0.3.XK'!A:A,'B0.SUM (tuần 0)'!$A1046)</f>
        <v>0</v>
      </c>
      <c r="AJ1046" s="60"/>
      <c r="AK1046" s="60">
        <f>SUMIFS('B0.5.GT2'!M:M,'B0.5.GT2'!A:A,'B0.SUM (tuần 0)'!$A1046)</f>
        <v>0</v>
      </c>
      <c r="AL1046" s="55">
        <f>SUMIFS('B0.4.OEM'!M:M,'B0.4.OEM'!A:A,'B0.SUM (tuần 0)'!$A1046)</f>
        <v>0</v>
      </c>
      <c r="AM1046" s="60"/>
      <c r="AN1046" s="60"/>
      <c r="AO1046" s="61"/>
      <c r="AP1046" s="1">
        <f>SUMIFS('B1.SUM (tuần 4)'!$I:$I,'B1.SUM (tuần 4)'!$A:$A,'B0.SUM (tuần 0)'!$A1046)</f>
        <v>0</v>
      </c>
      <c r="AQ1046" s="62">
        <f t="shared" si="90"/>
        <v>0</v>
      </c>
    </row>
    <row r="1047" spans="1:43" ht="13.5" customHeight="1">
      <c r="A1047" s="67">
        <v>3003040192</v>
      </c>
      <c r="B1047" s="67" t="s">
        <v>1563</v>
      </c>
      <c r="C1047" s="52"/>
      <c r="D1047" s="52" t="s">
        <v>1197</v>
      </c>
      <c r="E1047" s="52"/>
      <c r="F1047" s="52" t="s">
        <v>32</v>
      </c>
      <c r="G1047" s="52"/>
      <c r="H1047" s="52"/>
      <c r="I1047" s="56">
        <f t="shared" si="86"/>
        <v>24</v>
      </c>
      <c r="J1047" s="55"/>
      <c r="K1047" s="55">
        <f>SUMIFS('B0.3.XK'!J:J,'B0.3.XK'!A:A,'B0.SUM (tuần 0)'!$A1047)</f>
        <v>0</v>
      </c>
      <c r="L1047" s="55"/>
      <c r="M1047" s="55">
        <f>SUMIFS('B0.5.GT2'!K:K,'B0.5.GT2'!A:A,'B0.SUM (tuần 0)'!$A1047)</f>
        <v>0</v>
      </c>
      <c r="N1047" s="55">
        <f>SUMIFS('B0.4.OEM'!J:J,'B0.4.OEM'!A:A,'B0.SUM (tuần 0)'!$A1047)</f>
        <v>0</v>
      </c>
      <c r="O1047" s="55"/>
      <c r="P1047" s="55">
        <f>SUMIFS('B0.8.Online'!J:J,'B0.8.Online'!A:A,'B0.SUM (tuần 0)'!$A1047)</f>
        <v>24</v>
      </c>
      <c r="Q1047" s="57">
        <f t="shared" si="87"/>
        <v>20</v>
      </c>
      <c r="R1047" s="55"/>
      <c r="S1047" s="55">
        <f>SUMIFS('B0.3.XK'!K:K,'B0.3.XK'!A:A,'B0.SUM (tuần 0)'!$A1047)</f>
        <v>0</v>
      </c>
      <c r="T1047" s="55"/>
      <c r="U1047" s="55">
        <f>SUMIFS('B0.5.GT2'!K:K,'B0.5.GT2'!A:A,'B0.SUM (tuần 0)'!$A1047)</f>
        <v>0</v>
      </c>
      <c r="V1047" s="55">
        <f>SUMIFS('B0.4.OEM'!K:K,'B0.4.OEM'!A:A,'B0.SUM (tuần 0)'!$A1047)</f>
        <v>0</v>
      </c>
      <c r="W1047" s="55"/>
      <c r="X1047" s="55">
        <f>SUMIFS('B0.8.Online'!K:K,'B0.8.Online'!A:A,'B0.SUM (tuần 0)'!$A1047)</f>
        <v>20</v>
      </c>
      <c r="Y1047" s="58">
        <f t="shared" si="88"/>
        <v>20</v>
      </c>
      <c r="Z1047" s="55"/>
      <c r="AA1047" s="55">
        <f>SUMIFS('B0.3.XK'!L:L,'B0.3.XK'!A:A,'B0.SUM (tuần 0)'!$A1047)</f>
        <v>0</v>
      </c>
      <c r="AB1047" s="55"/>
      <c r="AC1047" s="55">
        <f>SUMIFS('B0.5.GT2'!L:L,'B0.5.GT2'!A:A,'B0.SUM (tuần 0)'!$A1047)</f>
        <v>0</v>
      </c>
      <c r="AD1047" s="55">
        <f>SUMIFS('B0.4.OEM'!L:L,'B0.4.OEM'!A:A,'B0.SUM (tuần 0)'!$A1047)</f>
        <v>0</v>
      </c>
      <c r="AE1047" s="55"/>
      <c r="AF1047" s="55">
        <f>SUMIFS('B0.8.Online'!L:L,'B0.8.Online'!A:A,'B0.SUM (tuần 0)'!$A1047)</f>
        <v>20</v>
      </c>
      <c r="AG1047" s="59">
        <f t="shared" si="89"/>
        <v>0</v>
      </c>
      <c r="AH1047" s="60"/>
      <c r="AI1047" s="60">
        <f>SUMIFS('B0.3.XK'!M:M,'B0.3.XK'!A:A,'B0.SUM (tuần 0)'!$A1047)</f>
        <v>0</v>
      </c>
      <c r="AJ1047" s="60"/>
      <c r="AK1047" s="60">
        <f>SUMIFS('B0.5.GT2'!M:M,'B0.5.GT2'!A:A,'B0.SUM (tuần 0)'!$A1047)</f>
        <v>0</v>
      </c>
      <c r="AL1047" s="55">
        <f>SUMIFS('B0.4.OEM'!M:M,'B0.4.OEM'!A:A,'B0.SUM (tuần 0)'!$A1047)</f>
        <v>0</v>
      </c>
      <c r="AM1047" s="60"/>
      <c r="AN1047" s="60"/>
      <c r="AO1047" s="61"/>
      <c r="AP1047" s="1">
        <f>SUMIFS('B1.SUM (tuần 4)'!$I:$I,'B1.SUM (tuần 4)'!$A:$A,'B0.SUM (tuần 0)'!$A1047)</f>
        <v>0</v>
      </c>
      <c r="AQ1047" s="62">
        <f t="shared" si="90"/>
        <v>24</v>
      </c>
    </row>
    <row r="1048" spans="1:43" ht="13.5" customHeight="1">
      <c r="A1048" s="67">
        <v>3003040193</v>
      </c>
      <c r="B1048" s="67" t="s">
        <v>1564</v>
      </c>
      <c r="C1048" s="52"/>
      <c r="D1048" s="52" t="s">
        <v>1197</v>
      </c>
      <c r="E1048" s="52"/>
      <c r="F1048" s="52" t="s">
        <v>32</v>
      </c>
      <c r="G1048" s="52"/>
      <c r="H1048" s="52"/>
      <c r="I1048" s="56">
        <f t="shared" si="86"/>
        <v>5</v>
      </c>
      <c r="J1048" s="55"/>
      <c r="K1048" s="55">
        <f>SUMIFS('B0.3.XK'!J:J,'B0.3.XK'!A:A,'B0.SUM (tuần 0)'!$A1048)</f>
        <v>0</v>
      </c>
      <c r="L1048" s="55"/>
      <c r="M1048" s="55">
        <f>SUMIFS('B0.5.GT2'!K:K,'B0.5.GT2'!A:A,'B0.SUM (tuần 0)'!$A1048)</f>
        <v>0</v>
      </c>
      <c r="N1048" s="55">
        <f>SUMIFS('B0.4.OEM'!J:J,'B0.4.OEM'!A:A,'B0.SUM (tuần 0)'!$A1048)</f>
        <v>0</v>
      </c>
      <c r="O1048" s="55"/>
      <c r="P1048" s="55">
        <f>SUMIFS('B0.8.Online'!J:J,'B0.8.Online'!A:A,'B0.SUM (tuần 0)'!$A1048)</f>
        <v>5</v>
      </c>
      <c r="Q1048" s="57">
        <f t="shared" si="87"/>
        <v>20</v>
      </c>
      <c r="R1048" s="55"/>
      <c r="S1048" s="55">
        <f>SUMIFS('B0.3.XK'!K:K,'B0.3.XK'!A:A,'B0.SUM (tuần 0)'!$A1048)</f>
        <v>0</v>
      </c>
      <c r="T1048" s="55"/>
      <c r="U1048" s="55">
        <f>SUMIFS('B0.5.GT2'!K:K,'B0.5.GT2'!A:A,'B0.SUM (tuần 0)'!$A1048)</f>
        <v>0</v>
      </c>
      <c r="V1048" s="55">
        <f>SUMIFS('B0.4.OEM'!K:K,'B0.4.OEM'!A:A,'B0.SUM (tuần 0)'!$A1048)</f>
        <v>0</v>
      </c>
      <c r="W1048" s="55"/>
      <c r="X1048" s="55">
        <f>SUMIFS('B0.8.Online'!K:K,'B0.8.Online'!A:A,'B0.SUM (tuần 0)'!$A1048)</f>
        <v>20</v>
      </c>
      <c r="Y1048" s="58">
        <f t="shared" si="88"/>
        <v>20</v>
      </c>
      <c r="Z1048" s="55"/>
      <c r="AA1048" s="55">
        <f>SUMIFS('B0.3.XK'!L:L,'B0.3.XK'!A:A,'B0.SUM (tuần 0)'!$A1048)</f>
        <v>0</v>
      </c>
      <c r="AB1048" s="55"/>
      <c r="AC1048" s="55">
        <f>SUMIFS('B0.5.GT2'!L:L,'B0.5.GT2'!A:A,'B0.SUM (tuần 0)'!$A1048)</f>
        <v>0</v>
      </c>
      <c r="AD1048" s="55">
        <f>SUMIFS('B0.4.OEM'!L:L,'B0.4.OEM'!A:A,'B0.SUM (tuần 0)'!$A1048)</f>
        <v>0</v>
      </c>
      <c r="AE1048" s="55"/>
      <c r="AF1048" s="55">
        <f>SUMIFS('B0.8.Online'!L:L,'B0.8.Online'!A:A,'B0.SUM (tuần 0)'!$A1048)</f>
        <v>20</v>
      </c>
      <c r="AG1048" s="59">
        <f t="shared" si="89"/>
        <v>0</v>
      </c>
      <c r="AH1048" s="60"/>
      <c r="AI1048" s="60">
        <f>SUMIFS('B0.3.XK'!M:M,'B0.3.XK'!A:A,'B0.SUM (tuần 0)'!$A1048)</f>
        <v>0</v>
      </c>
      <c r="AJ1048" s="60"/>
      <c r="AK1048" s="60">
        <f>SUMIFS('B0.5.GT2'!M:M,'B0.5.GT2'!A:A,'B0.SUM (tuần 0)'!$A1048)</f>
        <v>0</v>
      </c>
      <c r="AL1048" s="55">
        <f>SUMIFS('B0.4.OEM'!M:M,'B0.4.OEM'!A:A,'B0.SUM (tuần 0)'!$A1048)</f>
        <v>0</v>
      </c>
      <c r="AM1048" s="60"/>
      <c r="AN1048" s="60"/>
      <c r="AO1048" s="61"/>
      <c r="AP1048" s="1">
        <f>SUMIFS('B1.SUM (tuần 4)'!$I:$I,'B1.SUM (tuần 4)'!$A:$A,'B0.SUM (tuần 0)'!$A1048)</f>
        <v>0</v>
      </c>
      <c r="AQ1048" s="62">
        <f t="shared" si="90"/>
        <v>5</v>
      </c>
    </row>
    <row r="1049" spans="1:43" ht="13.5" customHeight="1">
      <c r="A1049" s="67">
        <v>3003040195</v>
      </c>
      <c r="B1049" s="67" t="s">
        <v>1565</v>
      </c>
      <c r="C1049" s="52"/>
      <c r="D1049" s="52" t="s">
        <v>1197</v>
      </c>
      <c r="E1049" s="52"/>
      <c r="F1049" s="52" t="s">
        <v>32</v>
      </c>
      <c r="G1049" s="52"/>
      <c r="H1049" s="52"/>
      <c r="I1049" s="56">
        <f t="shared" si="86"/>
        <v>70</v>
      </c>
      <c r="J1049" s="55"/>
      <c r="K1049" s="55">
        <f>SUMIFS('B0.3.XK'!J:J,'B0.3.XK'!A:A,'B0.SUM (tuần 0)'!$A1049)</f>
        <v>0</v>
      </c>
      <c r="L1049" s="55"/>
      <c r="M1049" s="55">
        <f>SUMIFS('B0.5.GT2'!K:K,'B0.5.GT2'!A:A,'B0.SUM (tuần 0)'!$A1049)</f>
        <v>0</v>
      </c>
      <c r="N1049" s="55">
        <f>SUMIFS('B0.4.OEM'!J:J,'B0.4.OEM'!A:A,'B0.SUM (tuần 0)'!$A1049)</f>
        <v>0</v>
      </c>
      <c r="O1049" s="55"/>
      <c r="P1049" s="55">
        <f>SUMIFS('B0.8.Online'!J:J,'B0.8.Online'!A:A,'B0.SUM (tuần 0)'!$A1049)</f>
        <v>70</v>
      </c>
      <c r="Q1049" s="57">
        <f t="shared" si="87"/>
        <v>40</v>
      </c>
      <c r="R1049" s="55"/>
      <c r="S1049" s="55">
        <f>SUMIFS('B0.3.XK'!K:K,'B0.3.XK'!A:A,'B0.SUM (tuần 0)'!$A1049)</f>
        <v>0</v>
      </c>
      <c r="T1049" s="55"/>
      <c r="U1049" s="55">
        <f>SUMIFS('B0.5.GT2'!K:K,'B0.5.GT2'!A:A,'B0.SUM (tuần 0)'!$A1049)</f>
        <v>0</v>
      </c>
      <c r="V1049" s="55">
        <f>SUMIFS('B0.4.OEM'!K:K,'B0.4.OEM'!A:A,'B0.SUM (tuần 0)'!$A1049)</f>
        <v>0</v>
      </c>
      <c r="W1049" s="55"/>
      <c r="X1049" s="55">
        <f>SUMIFS('B0.8.Online'!K:K,'B0.8.Online'!A:A,'B0.SUM (tuần 0)'!$A1049)</f>
        <v>40</v>
      </c>
      <c r="Y1049" s="58">
        <f t="shared" si="88"/>
        <v>40</v>
      </c>
      <c r="Z1049" s="55"/>
      <c r="AA1049" s="55">
        <f>SUMIFS('B0.3.XK'!L:L,'B0.3.XK'!A:A,'B0.SUM (tuần 0)'!$A1049)</f>
        <v>0</v>
      </c>
      <c r="AB1049" s="55"/>
      <c r="AC1049" s="55">
        <f>SUMIFS('B0.5.GT2'!L:L,'B0.5.GT2'!A:A,'B0.SUM (tuần 0)'!$A1049)</f>
        <v>0</v>
      </c>
      <c r="AD1049" s="55">
        <f>SUMIFS('B0.4.OEM'!L:L,'B0.4.OEM'!A:A,'B0.SUM (tuần 0)'!$A1049)</f>
        <v>0</v>
      </c>
      <c r="AE1049" s="55"/>
      <c r="AF1049" s="55">
        <f>SUMIFS('B0.8.Online'!L:L,'B0.8.Online'!A:A,'B0.SUM (tuần 0)'!$A1049)</f>
        <v>40</v>
      </c>
      <c r="AG1049" s="59">
        <f t="shared" si="89"/>
        <v>0</v>
      </c>
      <c r="AH1049" s="60"/>
      <c r="AI1049" s="60">
        <f>SUMIFS('B0.3.XK'!M:M,'B0.3.XK'!A:A,'B0.SUM (tuần 0)'!$A1049)</f>
        <v>0</v>
      </c>
      <c r="AJ1049" s="60"/>
      <c r="AK1049" s="60">
        <f>SUMIFS('B0.5.GT2'!M:M,'B0.5.GT2'!A:A,'B0.SUM (tuần 0)'!$A1049)</f>
        <v>0</v>
      </c>
      <c r="AL1049" s="55">
        <f>SUMIFS('B0.4.OEM'!M:M,'B0.4.OEM'!A:A,'B0.SUM (tuần 0)'!$A1049)</f>
        <v>0</v>
      </c>
      <c r="AM1049" s="60"/>
      <c r="AN1049" s="60"/>
      <c r="AO1049" s="61"/>
      <c r="AP1049" s="1">
        <f>SUMIFS('B1.SUM (tuần 4)'!$I:$I,'B1.SUM (tuần 4)'!$A:$A,'B0.SUM (tuần 0)'!$A1049)</f>
        <v>0</v>
      </c>
      <c r="AQ1049" s="62">
        <f t="shared" si="90"/>
        <v>70</v>
      </c>
    </row>
    <row r="1050" spans="1:43" ht="13.5" customHeight="1">
      <c r="A1050" s="67">
        <v>3003040197</v>
      </c>
      <c r="B1050" s="67" t="s">
        <v>1566</v>
      </c>
      <c r="C1050" s="52"/>
      <c r="D1050" s="52" t="s">
        <v>1197</v>
      </c>
      <c r="E1050" s="52"/>
      <c r="F1050" s="52" t="s">
        <v>32</v>
      </c>
      <c r="G1050" s="52"/>
      <c r="H1050" s="52"/>
      <c r="I1050" s="56">
        <f t="shared" si="86"/>
        <v>616</v>
      </c>
      <c r="J1050" s="55"/>
      <c r="K1050" s="55">
        <f>SUMIFS('B0.3.XK'!J:J,'B0.3.XK'!A:A,'B0.SUM (tuần 0)'!$A1050)</f>
        <v>0</v>
      </c>
      <c r="L1050" s="55"/>
      <c r="M1050" s="55">
        <f>SUMIFS('B0.5.GT2'!K:K,'B0.5.GT2'!A:A,'B0.SUM (tuần 0)'!$A1050)</f>
        <v>0</v>
      </c>
      <c r="N1050" s="55">
        <f>SUMIFS('B0.4.OEM'!J:J,'B0.4.OEM'!A:A,'B0.SUM (tuần 0)'!$A1050)</f>
        <v>0</v>
      </c>
      <c r="O1050" s="55"/>
      <c r="P1050" s="55">
        <f>SUMIFS('B0.8.Online'!J:J,'B0.8.Online'!A:A,'B0.SUM (tuần 0)'!$A1050)</f>
        <v>616</v>
      </c>
      <c r="Q1050" s="57">
        <f t="shared" si="87"/>
        <v>516</v>
      </c>
      <c r="R1050" s="55"/>
      <c r="S1050" s="55">
        <f>SUMIFS('B0.3.XK'!K:K,'B0.3.XK'!A:A,'B0.SUM (tuần 0)'!$A1050)</f>
        <v>0</v>
      </c>
      <c r="T1050" s="55"/>
      <c r="U1050" s="55">
        <f>SUMIFS('B0.5.GT2'!K:K,'B0.5.GT2'!A:A,'B0.SUM (tuần 0)'!$A1050)</f>
        <v>0</v>
      </c>
      <c r="V1050" s="55">
        <f>SUMIFS('B0.4.OEM'!K:K,'B0.4.OEM'!A:A,'B0.SUM (tuần 0)'!$A1050)</f>
        <v>0</v>
      </c>
      <c r="W1050" s="55"/>
      <c r="X1050" s="55">
        <f>SUMIFS('B0.8.Online'!K:K,'B0.8.Online'!A:A,'B0.SUM (tuần 0)'!$A1050)</f>
        <v>516</v>
      </c>
      <c r="Y1050" s="58">
        <f t="shared" si="88"/>
        <v>416</v>
      </c>
      <c r="Z1050" s="55"/>
      <c r="AA1050" s="55">
        <f>SUMIFS('B0.3.XK'!L:L,'B0.3.XK'!A:A,'B0.SUM (tuần 0)'!$A1050)</f>
        <v>0</v>
      </c>
      <c r="AB1050" s="55"/>
      <c r="AC1050" s="55">
        <f>SUMIFS('B0.5.GT2'!L:L,'B0.5.GT2'!A:A,'B0.SUM (tuần 0)'!$A1050)</f>
        <v>0</v>
      </c>
      <c r="AD1050" s="55">
        <f>SUMIFS('B0.4.OEM'!L:L,'B0.4.OEM'!A:A,'B0.SUM (tuần 0)'!$A1050)</f>
        <v>0</v>
      </c>
      <c r="AE1050" s="55"/>
      <c r="AF1050" s="55">
        <f>SUMIFS('B0.8.Online'!L:L,'B0.8.Online'!A:A,'B0.SUM (tuần 0)'!$A1050)</f>
        <v>416</v>
      </c>
      <c r="AG1050" s="59">
        <f t="shared" si="89"/>
        <v>0</v>
      </c>
      <c r="AH1050" s="60"/>
      <c r="AI1050" s="60">
        <f>SUMIFS('B0.3.XK'!M:M,'B0.3.XK'!A:A,'B0.SUM (tuần 0)'!$A1050)</f>
        <v>0</v>
      </c>
      <c r="AJ1050" s="60"/>
      <c r="AK1050" s="60">
        <f>SUMIFS('B0.5.GT2'!M:M,'B0.5.GT2'!A:A,'B0.SUM (tuần 0)'!$A1050)</f>
        <v>0</v>
      </c>
      <c r="AL1050" s="55">
        <f>SUMIFS('B0.4.OEM'!M:M,'B0.4.OEM'!A:A,'B0.SUM (tuần 0)'!$A1050)</f>
        <v>0</v>
      </c>
      <c r="AM1050" s="60"/>
      <c r="AN1050" s="60"/>
      <c r="AO1050" s="61"/>
      <c r="AP1050" s="1">
        <f>SUMIFS('B1.SUM (tuần 4)'!$I:$I,'B1.SUM (tuần 4)'!$A:$A,'B0.SUM (tuần 0)'!$A1050)</f>
        <v>0</v>
      </c>
      <c r="AQ1050" s="62">
        <f t="shared" si="90"/>
        <v>616</v>
      </c>
    </row>
    <row r="1051" spans="1:43" ht="13.5" customHeight="1">
      <c r="A1051" s="67">
        <v>3003040201</v>
      </c>
      <c r="B1051" s="67" t="s">
        <v>1567</v>
      </c>
      <c r="C1051" s="52"/>
      <c r="D1051" s="52" t="s">
        <v>1197</v>
      </c>
      <c r="E1051" s="52"/>
      <c r="F1051" s="52" t="s">
        <v>32</v>
      </c>
      <c r="G1051" s="52"/>
      <c r="H1051" s="52"/>
      <c r="I1051" s="56">
        <f t="shared" si="86"/>
        <v>0</v>
      </c>
      <c r="J1051" s="55"/>
      <c r="K1051" s="55">
        <f>SUMIFS('B0.3.XK'!J:J,'B0.3.XK'!A:A,'B0.SUM (tuần 0)'!$A1051)</f>
        <v>0</v>
      </c>
      <c r="L1051" s="55"/>
      <c r="M1051" s="55">
        <f>SUMIFS('B0.5.GT2'!K:K,'B0.5.GT2'!A:A,'B0.SUM (tuần 0)'!$A1051)</f>
        <v>0</v>
      </c>
      <c r="N1051" s="55">
        <f>SUMIFS('B0.4.OEM'!J:J,'B0.4.OEM'!A:A,'B0.SUM (tuần 0)'!$A1051)</f>
        <v>0</v>
      </c>
      <c r="O1051" s="55"/>
      <c r="P1051" s="55">
        <f>SUMIFS('B0.8.Online'!J:J,'B0.8.Online'!A:A,'B0.SUM (tuần 0)'!$A1051)</f>
        <v>0</v>
      </c>
      <c r="Q1051" s="57">
        <f t="shared" si="87"/>
        <v>0</v>
      </c>
      <c r="R1051" s="55"/>
      <c r="S1051" s="55">
        <f>SUMIFS('B0.3.XK'!K:K,'B0.3.XK'!A:A,'B0.SUM (tuần 0)'!$A1051)</f>
        <v>0</v>
      </c>
      <c r="T1051" s="55"/>
      <c r="U1051" s="55">
        <f>SUMIFS('B0.5.GT2'!K:K,'B0.5.GT2'!A:A,'B0.SUM (tuần 0)'!$A1051)</f>
        <v>0</v>
      </c>
      <c r="V1051" s="55">
        <f>SUMIFS('B0.4.OEM'!K:K,'B0.4.OEM'!A:A,'B0.SUM (tuần 0)'!$A1051)</f>
        <v>0</v>
      </c>
      <c r="W1051" s="55"/>
      <c r="X1051" s="55">
        <f>SUMIFS('B0.8.Online'!K:K,'B0.8.Online'!A:A,'B0.SUM (tuần 0)'!$A1051)</f>
        <v>0</v>
      </c>
      <c r="Y1051" s="58">
        <f t="shared" si="88"/>
        <v>0</v>
      </c>
      <c r="Z1051" s="55"/>
      <c r="AA1051" s="55">
        <f>SUMIFS('B0.3.XK'!L:L,'B0.3.XK'!A:A,'B0.SUM (tuần 0)'!$A1051)</f>
        <v>0</v>
      </c>
      <c r="AB1051" s="55"/>
      <c r="AC1051" s="55">
        <f>SUMIFS('B0.5.GT2'!L:L,'B0.5.GT2'!A:A,'B0.SUM (tuần 0)'!$A1051)</f>
        <v>0</v>
      </c>
      <c r="AD1051" s="55">
        <f>SUMIFS('B0.4.OEM'!L:L,'B0.4.OEM'!A:A,'B0.SUM (tuần 0)'!$A1051)</f>
        <v>0</v>
      </c>
      <c r="AE1051" s="55"/>
      <c r="AF1051" s="55">
        <f>SUMIFS('B0.8.Online'!L:L,'B0.8.Online'!A:A,'B0.SUM (tuần 0)'!$A1051)</f>
        <v>0</v>
      </c>
      <c r="AG1051" s="59">
        <f t="shared" si="89"/>
        <v>0</v>
      </c>
      <c r="AH1051" s="60"/>
      <c r="AI1051" s="60">
        <f>SUMIFS('B0.3.XK'!M:M,'B0.3.XK'!A:A,'B0.SUM (tuần 0)'!$A1051)</f>
        <v>0</v>
      </c>
      <c r="AJ1051" s="60"/>
      <c r="AK1051" s="60">
        <f>SUMIFS('B0.5.GT2'!M:M,'B0.5.GT2'!A:A,'B0.SUM (tuần 0)'!$A1051)</f>
        <v>0</v>
      </c>
      <c r="AL1051" s="55">
        <f>SUMIFS('B0.4.OEM'!M:M,'B0.4.OEM'!A:A,'B0.SUM (tuần 0)'!$A1051)</f>
        <v>0</v>
      </c>
      <c r="AM1051" s="60"/>
      <c r="AN1051" s="60"/>
      <c r="AO1051" s="61"/>
      <c r="AP1051" s="1">
        <f>SUMIFS('B1.SUM (tuần 4)'!$I:$I,'B1.SUM (tuần 4)'!$A:$A,'B0.SUM (tuần 0)'!$A1051)</f>
        <v>0</v>
      </c>
      <c r="AQ1051" s="62">
        <f t="shared" si="90"/>
        <v>0</v>
      </c>
    </row>
    <row r="1052" spans="1:43" ht="13.5" customHeight="1">
      <c r="A1052" s="67">
        <v>3003040211</v>
      </c>
      <c r="B1052" s="67" t="s">
        <v>1568</v>
      </c>
      <c r="C1052" s="52"/>
      <c r="D1052" s="52" t="s">
        <v>1197</v>
      </c>
      <c r="E1052" s="52"/>
      <c r="F1052" s="52" t="s">
        <v>32</v>
      </c>
      <c r="G1052" s="52"/>
      <c r="H1052" s="52"/>
      <c r="I1052" s="56">
        <f t="shared" si="86"/>
        <v>1</v>
      </c>
      <c r="J1052" s="55"/>
      <c r="K1052" s="55">
        <f>SUMIFS('B0.3.XK'!J:J,'B0.3.XK'!A:A,'B0.SUM (tuần 0)'!$A1052)</f>
        <v>0</v>
      </c>
      <c r="L1052" s="55"/>
      <c r="M1052" s="55">
        <f>SUMIFS('B0.5.GT2'!K:K,'B0.5.GT2'!A:A,'B0.SUM (tuần 0)'!$A1052)</f>
        <v>0</v>
      </c>
      <c r="N1052" s="55">
        <f>SUMIFS('B0.4.OEM'!J:J,'B0.4.OEM'!A:A,'B0.SUM (tuần 0)'!$A1052)</f>
        <v>0</v>
      </c>
      <c r="O1052" s="55"/>
      <c r="P1052" s="55">
        <f>SUMIFS('B0.8.Online'!J:J,'B0.8.Online'!A:A,'B0.SUM (tuần 0)'!$A1052)</f>
        <v>1</v>
      </c>
      <c r="Q1052" s="57">
        <f t="shared" si="87"/>
        <v>2</v>
      </c>
      <c r="R1052" s="55"/>
      <c r="S1052" s="55">
        <f>SUMIFS('B0.3.XK'!K:K,'B0.3.XK'!A:A,'B0.SUM (tuần 0)'!$A1052)</f>
        <v>0</v>
      </c>
      <c r="T1052" s="55"/>
      <c r="U1052" s="55">
        <f>SUMIFS('B0.5.GT2'!K:K,'B0.5.GT2'!A:A,'B0.SUM (tuần 0)'!$A1052)</f>
        <v>0</v>
      </c>
      <c r="V1052" s="55">
        <f>SUMIFS('B0.4.OEM'!K:K,'B0.4.OEM'!A:A,'B0.SUM (tuần 0)'!$A1052)</f>
        <v>0</v>
      </c>
      <c r="W1052" s="55"/>
      <c r="X1052" s="55">
        <f>SUMIFS('B0.8.Online'!K:K,'B0.8.Online'!A:A,'B0.SUM (tuần 0)'!$A1052)</f>
        <v>2</v>
      </c>
      <c r="Y1052" s="58">
        <f t="shared" si="88"/>
        <v>2</v>
      </c>
      <c r="Z1052" s="55"/>
      <c r="AA1052" s="55">
        <f>SUMIFS('B0.3.XK'!L:L,'B0.3.XK'!A:A,'B0.SUM (tuần 0)'!$A1052)</f>
        <v>0</v>
      </c>
      <c r="AB1052" s="55"/>
      <c r="AC1052" s="55">
        <f>SUMIFS('B0.5.GT2'!L:L,'B0.5.GT2'!A:A,'B0.SUM (tuần 0)'!$A1052)</f>
        <v>0</v>
      </c>
      <c r="AD1052" s="55">
        <f>SUMIFS('B0.4.OEM'!L:L,'B0.4.OEM'!A:A,'B0.SUM (tuần 0)'!$A1052)</f>
        <v>0</v>
      </c>
      <c r="AE1052" s="55"/>
      <c r="AF1052" s="55">
        <f>SUMIFS('B0.8.Online'!L:L,'B0.8.Online'!A:A,'B0.SUM (tuần 0)'!$A1052)</f>
        <v>2</v>
      </c>
      <c r="AG1052" s="59">
        <f t="shared" si="89"/>
        <v>0</v>
      </c>
      <c r="AH1052" s="60"/>
      <c r="AI1052" s="60">
        <f>SUMIFS('B0.3.XK'!M:M,'B0.3.XK'!A:A,'B0.SUM (tuần 0)'!$A1052)</f>
        <v>0</v>
      </c>
      <c r="AJ1052" s="60"/>
      <c r="AK1052" s="60">
        <f>SUMIFS('B0.5.GT2'!M:M,'B0.5.GT2'!A:A,'B0.SUM (tuần 0)'!$A1052)</f>
        <v>0</v>
      </c>
      <c r="AL1052" s="55">
        <f>SUMIFS('B0.4.OEM'!M:M,'B0.4.OEM'!A:A,'B0.SUM (tuần 0)'!$A1052)</f>
        <v>0</v>
      </c>
      <c r="AM1052" s="60"/>
      <c r="AN1052" s="60"/>
      <c r="AO1052" s="61"/>
      <c r="AP1052" s="1">
        <f>SUMIFS('B1.SUM (tuần 4)'!$I:$I,'B1.SUM (tuần 4)'!$A:$A,'B0.SUM (tuần 0)'!$A1052)</f>
        <v>0</v>
      </c>
      <c r="AQ1052" s="62">
        <f t="shared" si="90"/>
        <v>1</v>
      </c>
    </row>
    <row r="1053" spans="1:43" ht="13.5" customHeight="1">
      <c r="A1053" s="67">
        <v>3003040213</v>
      </c>
      <c r="B1053" s="67" t="s">
        <v>1569</v>
      </c>
      <c r="C1053" s="52"/>
      <c r="D1053" s="52" t="s">
        <v>1197</v>
      </c>
      <c r="E1053" s="52"/>
      <c r="F1053" s="52" t="s">
        <v>32</v>
      </c>
      <c r="G1053" s="52"/>
      <c r="H1053" s="52"/>
      <c r="I1053" s="56">
        <f t="shared" si="86"/>
        <v>11</v>
      </c>
      <c r="J1053" s="55"/>
      <c r="K1053" s="55">
        <f>SUMIFS('B0.3.XK'!J:J,'B0.3.XK'!A:A,'B0.SUM (tuần 0)'!$A1053)</f>
        <v>0</v>
      </c>
      <c r="L1053" s="55"/>
      <c r="M1053" s="55">
        <f>SUMIFS('B0.5.GT2'!K:K,'B0.5.GT2'!A:A,'B0.SUM (tuần 0)'!$A1053)</f>
        <v>0</v>
      </c>
      <c r="N1053" s="55">
        <f>SUMIFS('B0.4.OEM'!J:J,'B0.4.OEM'!A:A,'B0.SUM (tuần 0)'!$A1053)</f>
        <v>0</v>
      </c>
      <c r="O1053" s="55"/>
      <c r="P1053" s="55">
        <f>SUMIFS('B0.8.Online'!J:J,'B0.8.Online'!A:A,'B0.SUM (tuần 0)'!$A1053)</f>
        <v>11</v>
      </c>
      <c r="Q1053" s="57">
        <f t="shared" si="87"/>
        <v>5</v>
      </c>
      <c r="R1053" s="55"/>
      <c r="S1053" s="55">
        <f>SUMIFS('B0.3.XK'!K:K,'B0.3.XK'!A:A,'B0.SUM (tuần 0)'!$A1053)</f>
        <v>0</v>
      </c>
      <c r="T1053" s="55"/>
      <c r="U1053" s="55">
        <f>SUMIFS('B0.5.GT2'!K:K,'B0.5.GT2'!A:A,'B0.SUM (tuần 0)'!$A1053)</f>
        <v>0</v>
      </c>
      <c r="V1053" s="55">
        <f>SUMIFS('B0.4.OEM'!K:K,'B0.4.OEM'!A:A,'B0.SUM (tuần 0)'!$A1053)</f>
        <v>0</v>
      </c>
      <c r="W1053" s="55"/>
      <c r="X1053" s="55">
        <f>SUMIFS('B0.8.Online'!K:K,'B0.8.Online'!A:A,'B0.SUM (tuần 0)'!$A1053)</f>
        <v>5</v>
      </c>
      <c r="Y1053" s="58">
        <f t="shared" si="88"/>
        <v>5</v>
      </c>
      <c r="Z1053" s="55"/>
      <c r="AA1053" s="55">
        <f>SUMIFS('B0.3.XK'!L:L,'B0.3.XK'!A:A,'B0.SUM (tuần 0)'!$A1053)</f>
        <v>0</v>
      </c>
      <c r="AB1053" s="55"/>
      <c r="AC1053" s="55">
        <f>SUMIFS('B0.5.GT2'!L:L,'B0.5.GT2'!A:A,'B0.SUM (tuần 0)'!$A1053)</f>
        <v>0</v>
      </c>
      <c r="AD1053" s="55">
        <f>SUMIFS('B0.4.OEM'!L:L,'B0.4.OEM'!A:A,'B0.SUM (tuần 0)'!$A1053)</f>
        <v>0</v>
      </c>
      <c r="AE1053" s="55"/>
      <c r="AF1053" s="55">
        <f>SUMIFS('B0.8.Online'!L:L,'B0.8.Online'!A:A,'B0.SUM (tuần 0)'!$A1053)</f>
        <v>5</v>
      </c>
      <c r="AG1053" s="59">
        <f t="shared" si="89"/>
        <v>0</v>
      </c>
      <c r="AH1053" s="60"/>
      <c r="AI1053" s="60">
        <f>SUMIFS('B0.3.XK'!M:M,'B0.3.XK'!A:A,'B0.SUM (tuần 0)'!$A1053)</f>
        <v>0</v>
      </c>
      <c r="AJ1053" s="60"/>
      <c r="AK1053" s="60">
        <f>SUMIFS('B0.5.GT2'!M:M,'B0.5.GT2'!A:A,'B0.SUM (tuần 0)'!$A1053)</f>
        <v>0</v>
      </c>
      <c r="AL1053" s="55">
        <f>SUMIFS('B0.4.OEM'!M:M,'B0.4.OEM'!A:A,'B0.SUM (tuần 0)'!$A1053)</f>
        <v>0</v>
      </c>
      <c r="AM1053" s="60"/>
      <c r="AN1053" s="60"/>
      <c r="AO1053" s="61"/>
      <c r="AP1053" s="1">
        <f>SUMIFS('B1.SUM (tuần 4)'!$I:$I,'B1.SUM (tuần 4)'!$A:$A,'B0.SUM (tuần 0)'!$A1053)</f>
        <v>0</v>
      </c>
      <c r="AQ1053" s="62">
        <f t="shared" si="90"/>
        <v>11</v>
      </c>
    </row>
    <row r="1054" spans="1:43" ht="13.5" customHeight="1">
      <c r="A1054" s="67">
        <v>3003040217</v>
      </c>
      <c r="B1054" s="67" t="s">
        <v>1570</v>
      </c>
      <c r="C1054" s="52"/>
      <c r="D1054" s="52" t="s">
        <v>1197</v>
      </c>
      <c r="E1054" s="52"/>
      <c r="F1054" s="52" t="s">
        <v>32</v>
      </c>
      <c r="G1054" s="52"/>
      <c r="H1054" s="52"/>
      <c r="I1054" s="56">
        <f t="shared" si="86"/>
        <v>0</v>
      </c>
      <c r="J1054" s="55"/>
      <c r="K1054" s="55">
        <f>SUMIFS('B0.3.XK'!J:J,'B0.3.XK'!A:A,'B0.SUM (tuần 0)'!$A1054)</f>
        <v>0</v>
      </c>
      <c r="L1054" s="55"/>
      <c r="M1054" s="55">
        <f>SUMIFS('B0.5.GT2'!K:K,'B0.5.GT2'!A:A,'B0.SUM (tuần 0)'!$A1054)</f>
        <v>0</v>
      </c>
      <c r="N1054" s="55">
        <f>SUMIFS('B0.4.OEM'!J:J,'B0.4.OEM'!A:A,'B0.SUM (tuần 0)'!$A1054)</f>
        <v>0</v>
      </c>
      <c r="O1054" s="55"/>
      <c r="P1054" s="55">
        <f>SUMIFS('B0.8.Online'!J:J,'B0.8.Online'!A:A,'B0.SUM (tuần 0)'!$A1054)</f>
        <v>0</v>
      </c>
      <c r="Q1054" s="57">
        <f t="shared" si="87"/>
        <v>0</v>
      </c>
      <c r="R1054" s="55"/>
      <c r="S1054" s="55">
        <f>SUMIFS('B0.3.XK'!K:K,'B0.3.XK'!A:A,'B0.SUM (tuần 0)'!$A1054)</f>
        <v>0</v>
      </c>
      <c r="T1054" s="55"/>
      <c r="U1054" s="55">
        <f>SUMIFS('B0.5.GT2'!K:K,'B0.5.GT2'!A:A,'B0.SUM (tuần 0)'!$A1054)</f>
        <v>0</v>
      </c>
      <c r="V1054" s="55">
        <f>SUMIFS('B0.4.OEM'!K:K,'B0.4.OEM'!A:A,'B0.SUM (tuần 0)'!$A1054)</f>
        <v>0</v>
      </c>
      <c r="W1054" s="55"/>
      <c r="X1054" s="55">
        <f>SUMIFS('B0.8.Online'!K:K,'B0.8.Online'!A:A,'B0.SUM (tuần 0)'!$A1054)</f>
        <v>0</v>
      </c>
      <c r="Y1054" s="58">
        <f t="shared" si="88"/>
        <v>0</v>
      </c>
      <c r="Z1054" s="55"/>
      <c r="AA1054" s="55">
        <f>SUMIFS('B0.3.XK'!L:L,'B0.3.XK'!A:A,'B0.SUM (tuần 0)'!$A1054)</f>
        <v>0</v>
      </c>
      <c r="AB1054" s="55"/>
      <c r="AC1054" s="55">
        <f>SUMIFS('B0.5.GT2'!L:L,'B0.5.GT2'!A:A,'B0.SUM (tuần 0)'!$A1054)</f>
        <v>0</v>
      </c>
      <c r="AD1054" s="55">
        <f>SUMIFS('B0.4.OEM'!L:L,'B0.4.OEM'!A:A,'B0.SUM (tuần 0)'!$A1054)</f>
        <v>0</v>
      </c>
      <c r="AE1054" s="55"/>
      <c r="AF1054" s="55">
        <f>SUMIFS('B0.8.Online'!L:L,'B0.8.Online'!A:A,'B0.SUM (tuần 0)'!$A1054)</f>
        <v>0</v>
      </c>
      <c r="AG1054" s="59">
        <f t="shared" si="89"/>
        <v>0</v>
      </c>
      <c r="AH1054" s="60"/>
      <c r="AI1054" s="60">
        <f>SUMIFS('B0.3.XK'!M:M,'B0.3.XK'!A:A,'B0.SUM (tuần 0)'!$A1054)</f>
        <v>0</v>
      </c>
      <c r="AJ1054" s="60"/>
      <c r="AK1054" s="60">
        <f>SUMIFS('B0.5.GT2'!M:M,'B0.5.GT2'!A:A,'B0.SUM (tuần 0)'!$A1054)</f>
        <v>0</v>
      </c>
      <c r="AL1054" s="55">
        <f>SUMIFS('B0.4.OEM'!M:M,'B0.4.OEM'!A:A,'B0.SUM (tuần 0)'!$A1054)</f>
        <v>0</v>
      </c>
      <c r="AM1054" s="60"/>
      <c r="AN1054" s="60"/>
      <c r="AO1054" s="61"/>
      <c r="AP1054" s="1">
        <f>SUMIFS('B1.SUM (tuần 4)'!$I:$I,'B1.SUM (tuần 4)'!$A:$A,'B0.SUM (tuần 0)'!$A1054)</f>
        <v>0</v>
      </c>
      <c r="AQ1054" s="62">
        <f t="shared" si="90"/>
        <v>0</v>
      </c>
    </row>
    <row r="1055" spans="1:43" ht="13.5" customHeight="1">
      <c r="A1055" s="67">
        <v>3003040221</v>
      </c>
      <c r="B1055" s="67" t="s">
        <v>1571</v>
      </c>
      <c r="C1055" s="52"/>
      <c r="D1055" s="52" t="s">
        <v>1197</v>
      </c>
      <c r="E1055" s="52"/>
      <c r="F1055" s="52" t="s">
        <v>32</v>
      </c>
      <c r="G1055" s="52"/>
      <c r="H1055" s="52"/>
      <c r="I1055" s="56">
        <f t="shared" si="86"/>
        <v>40</v>
      </c>
      <c r="J1055" s="55"/>
      <c r="K1055" s="55">
        <f>SUMIFS('B0.3.XK'!J:J,'B0.3.XK'!A:A,'B0.SUM (tuần 0)'!$A1055)</f>
        <v>0</v>
      </c>
      <c r="L1055" s="55"/>
      <c r="M1055" s="55">
        <f>SUMIFS('B0.5.GT2'!K:K,'B0.5.GT2'!A:A,'B0.SUM (tuần 0)'!$A1055)</f>
        <v>0</v>
      </c>
      <c r="N1055" s="55">
        <f>SUMIFS('B0.4.OEM'!J:J,'B0.4.OEM'!A:A,'B0.SUM (tuần 0)'!$A1055)</f>
        <v>0</v>
      </c>
      <c r="O1055" s="55"/>
      <c r="P1055" s="55">
        <f>SUMIFS('B0.8.Online'!J:J,'B0.8.Online'!A:A,'B0.SUM (tuần 0)'!$A1055)</f>
        <v>40</v>
      </c>
      <c r="Q1055" s="57">
        <f t="shared" si="87"/>
        <v>40</v>
      </c>
      <c r="R1055" s="55"/>
      <c r="S1055" s="55">
        <f>SUMIFS('B0.3.XK'!K:K,'B0.3.XK'!A:A,'B0.SUM (tuần 0)'!$A1055)</f>
        <v>0</v>
      </c>
      <c r="T1055" s="55"/>
      <c r="U1055" s="55">
        <f>SUMIFS('B0.5.GT2'!K:K,'B0.5.GT2'!A:A,'B0.SUM (tuần 0)'!$A1055)</f>
        <v>0</v>
      </c>
      <c r="V1055" s="55">
        <f>SUMIFS('B0.4.OEM'!K:K,'B0.4.OEM'!A:A,'B0.SUM (tuần 0)'!$A1055)</f>
        <v>0</v>
      </c>
      <c r="W1055" s="55"/>
      <c r="X1055" s="55">
        <f>SUMIFS('B0.8.Online'!K:K,'B0.8.Online'!A:A,'B0.SUM (tuần 0)'!$A1055)</f>
        <v>40</v>
      </c>
      <c r="Y1055" s="58">
        <f t="shared" si="88"/>
        <v>40</v>
      </c>
      <c r="Z1055" s="55"/>
      <c r="AA1055" s="55">
        <f>SUMIFS('B0.3.XK'!L:L,'B0.3.XK'!A:A,'B0.SUM (tuần 0)'!$A1055)</f>
        <v>0</v>
      </c>
      <c r="AB1055" s="55"/>
      <c r="AC1055" s="55">
        <f>SUMIFS('B0.5.GT2'!L:L,'B0.5.GT2'!A:A,'B0.SUM (tuần 0)'!$A1055)</f>
        <v>0</v>
      </c>
      <c r="AD1055" s="55">
        <f>SUMIFS('B0.4.OEM'!L:L,'B0.4.OEM'!A:A,'B0.SUM (tuần 0)'!$A1055)</f>
        <v>0</v>
      </c>
      <c r="AE1055" s="55"/>
      <c r="AF1055" s="55">
        <f>SUMIFS('B0.8.Online'!L:L,'B0.8.Online'!A:A,'B0.SUM (tuần 0)'!$A1055)</f>
        <v>40</v>
      </c>
      <c r="AG1055" s="59">
        <f t="shared" si="89"/>
        <v>0</v>
      </c>
      <c r="AH1055" s="60"/>
      <c r="AI1055" s="60">
        <f>SUMIFS('B0.3.XK'!M:M,'B0.3.XK'!A:A,'B0.SUM (tuần 0)'!$A1055)</f>
        <v>0</v>
      </c>
      <c r="AJ1055" s="60"/>
      <c r="AK1055" s="60">
        <f>SUMIFS('B0.5.GT2'!M:M,'B0.5.GT2'!A:A,'B0.SUM (tuần 0)'!$A1055)</f>
        <v>0</v>
      </c>
      <c r="AL1055" s="55">
        <f>SUMIFS('B0.4.OEM'!M:M,'B0.4.OEM'!A:A,'B0.SUM (tuần 0)'!$A1055)</f>
        <v>0</v>
      </c>
      <c r="AM1055" s="60"/>
      <c r="AN1055" s="60"/>
      <c r="AO1055" s="61"/>
      <c r="AP1055" s="1">
        <f>SUMIFS('B1.SUM (tuần 4)'!$I:$I,'B1.SUM (tuần 4)'!$A:$A,'B0.SUM (tuần 0)'!$A1055)</f>
        <v>0</v>
      </c>
      <c r="AQ1055" s="62">
        <f t="shared" si="90"/>
        <v>40</v>
      </c>
    </row>
    <row r="1056" spans="1:43" ht="13.5" customHeight="1">
      <c r="A1056" s="67">
        <v>3003040223</v>
      </c>
      <c r="B1056" s="67" t="s">
        <v>1572</v>
      </c>
      <c r="C1056" s="52"/>
      <c r="D1056" s="52" t="s">
        <v>1197</v>
      </c>
      <c r="E1056" s="52"/>
      <c r="F1056" s="52" t="s">
        <v>32</v>
      </c>
      <c r="G1056" s="52"/>
      <c r="H1056" s="52"/>
      <c r="I1056" s="56">
        <f t="shared" si="86"/>
        <v>0</v>
      </c>
      <c r="J1056" s="55"/>
      <c r="K1056" s="55">
        <f>SUMIFS('B0.3.XK'!J:J,'B0.3.XK'!A:A,'B0.SUM (tuần 0)'!$A1056)</f>
        <v>0</v>
      </c>
      <c r="L1056" s="55"/>
      <c r="M1056" s="55">
        <f>SUMIFS('B0.5.GT2'!K:K,'B0.5.GT2'!A:A,'B0.SUM (tuần 0)'!$A1056)</f>
        <v>0</v>
      </c>
      <c r="N1056" s="55">
        <f>SUMIFS('B0.4.OEM'!J:J,'B0.4.OEM'!A:A,'B0.SUM (tuần 0)'!$A1056)</f>
        <v>0</v>
      </c>
      <c r="O1056" s="55"/>
      <c r="P1056" s="55">
        <f>SUMIFS('B0.8.Online'!J:J,'B0.8.Online'!A:A,'B0.SUM (tuần 0)'!$A1056)</f>
        <v>0</v>
      </c>
      <c r="Q1056" s="57">
        <f t="shared" si="87"/>
        <v>0</v>
      </c>
      <c r="R1056" s="55"/>
      <c r="S1056" s="55">
        <f>SUMIFS('B0.3.XK'!K:K,'B0.3.XK'!A:A,'B0.SUM (tuần 0)'!$A1056)</f>
        <v>0</v>
      </c>
      <c r="T1056" s="55"/>
      <c r="U1056" s="55">
        <f>SUMIFS('B0.5.GT2'!K:K,'B0.5.GT2'!A:A,'B0.SUM (tuần 0)'!$A1056)</f>
        <v>0</v>
      </c>
      <c r="V1056" s="55">
        <f>SUMIFS('B0.4.OEM'!K:K,'B0.4.OEM'!A:A,'B0.SUM (tuần 0)'!$A1056)</f>
        <v>0</v>
      </c>
      <c r="W1056" s="55"/>
      <c r="X1056" s="55">
        <f>SUMIFS('B0.8.Online'!K:K,'B0.8.Online'!A:A,'B0.SUM (tuần 0)'!$A1056)</f>
        <v>0</v>
      </c>
      <c r="Y1056" s="58">
        <f t="shared" si="88"/>
        <v>0</v>
      </c>
      <c r="Z1056" s="55"/>
      <c r="AA1056" s="55">
        <f>SUMIFS('B0.3.XK'!L:L,'B0.3.XK'!A:A,'B0.SUM (tuần 0)'!$A1056)</f>
        <v>0</v>
      </c>
      <c r="AB1056" s="55"/>
      <c r="AC1056" s="55">
        <f>SUMIFS('B0.5.GT2'!L:L,'B0.5.GT2'!A:A,'B0.SUM (tuần 0)'!$A1056)</f>
        <v>0</v>
      </c>
      <c r="AD1056" s="55">
        <f>SUMIFS('B0.4.OEM'!L:L,'B0.4.OEM'!A:A,'B0.SUM (tuần 0)'!$A1056)</f>
        <v>0</v>
      </c>
      <c r="AE1056" s="55"/>
      <c r="AF1056" s="55">
        <f>SUMIFS('B0.8.Online'!L:L,'B0.8.Online'!A:A,'B0.SUM (tuần 0)'!$A1056)</f>
        <v>0</v>
      </c>
      <c r="AG1056" s="59">
        <f t="shared" si="89"/>
        <v>0</v>
      </c>
      <c r="AH1056" s="60"/>
      <c r="AI1056" s="60">
        <f>SUMIFS('B0.3.XK'!M:M,'B0.3.XK'!A:A,'B0.SUM (tuần 0)'!$A1056)</f>
        <v>0</v>
      </c>
      <c r="AJ1056" s="60"/>
      <c r="AK1056" s="60">
        <f>SUMIFS('B0.5.GT2'!M:M,'B0.5.GT2'!A:A,'B0.SUM (tuần 0)'!$A1056)</f>
        <v>0</v>
      </c>
      <c r="AL1056" s="55">
        <f>SUMIFS('B0.4.OEM'!M:M,'B0.4.OEM'!A:A,'B0.SUM (tuần 0)'!$A1056)</f>
        <v>0</v>
      </c>
      <c r="AM1056" s="60"/>
      <c r="AN1056" s="60"/>
      <c r="AO1056" s="61"/>
      <c r="AP1056" s="1">
        <f>SUMIFS('B1.SUM (tuần 4)'!$I:$I,'B1.SUM (tuần 4)'!$A:$A,'B0.SUM (tuần 0)'!$A1056)</f>
        <v>0</v>
      </c>
      <c r="AQ1056" s="62">
        <f t="shared" si="90"/>
        <v>0</v>
      </c>
    </row>
    <row r="1057" spans="1:43" ht="13.5" customHeight="1">
      <c r="A1057" s="67">
        <v>3003040243</v>
      </c>
      <c r="B1057" s="67" t="s">
        <v>1573</v>
      </c>
      <c r="C1057" s="52"/>
      <c r="D1057" s="52" t="s">
        <v>1197</v>
      </c>
      <c r="E1057" s="52"/>
      <c r="F1057" s="52" t="s">
        <v>32</v>
      </c>
      <c r="G1057" s="52"/>
      <c r="H1057" s="52"/>
      <c r="I1057" s="56">
        <f t="shared" si="86"/>
        <v>400</v>
      </c>
      <c r="J1057" s="55"/>
      <c r="K1057" s="55">
        <f>SUMIFS('B0.3.XK'!J:J,'B0.3.XK'!A:A,'B0.SUM (tuần 0)'!$A1057)</f>
        <v>0</v>
      </c>
      <c r="L1057" s="55"/>
      <c r="M1057" s="55">
        <f>SUMIFS('B0.5.GT2'!K:K,'B0.5.GT2'!A:A,'B0.SUM (tuần 0)'!$A1057)</f>
        <v>0</v>
      </c>
      <c r="N1057" s="55">
        <f>SUMIFS('B0.4.OEM'!J:J,'B0.4.OEM'!A:A,'B0.SUM (tuần 0)'!$A1057)</f>
        <v>0</v>
      </c>
      <c r="O1057" s="55"/>
      <c r="P1057" s="55">
        <f>SUMIFS('B0.8.Online'!J:J,'B0.8.Online'!A:A,'B0.SUM (tuần 0)'!$A1057)</f>
        <v>400</v>
      </c>
      <c r="Q1057" s="57">
        <f t="shared" si="87"/>
        <v>400</v>
      </c>
      <c r="R1057" s="55"/>
      <c r="S1057" s="55">
        <f>SUMIFS('B0.3.XK'!K:K,'B0.3.XK'!A:A,'B0.SUM (tuần 0)'!$A1057)</f>
        <v>0</v>
      </c>
      <c r="T1057" s="55"/>
      <c r="U1057" s="55">
        <f>SUMIFS('B0.5.GT2'!K:K,'B0.5.GT2'!A:A,'B0.SUM (tuần 0)'!$A1057)</f>
        <v>0</v>
      </c>
      <c r="V1057" s="55">
        <f>SUMIFS('B0.4.OEM'!K:K,'B0.4.OEM'!A:A,'B0.SUM (tuần 0)'!$A1057)</f>
        <v>0</v>
      </c>
      <c r="W1057" s="55"/>
      <c r="X1057" s="55">
        <f>SUMIFS('B0.8.Online'!K:K,'B0.8.Online'!A:A,'B0.SUM (tuần 0)'!$A1057)</f>
        <v>400</v>
      </c>
      <c r="Y1057" s="58">
        <f t="shared" si="88"/>
        <v>400</v>
      </c>
      <c r="Z1057" s="55"/>
      <c r="AA1057" s="55">
        <f>SUMIFS('B0.3.XK'!L:L,'B0.3.XK'!A:A,'B0.SUM (tuần 0)'!$A1057)</f>
        <v>0</v>
      </c>
      <c r="AB1057" s="55"/>
      <c r="AC1057" s="55">
        <f>SUMIFS('B0.5.GT2'!L:L,'B0.5.GT2'!A:A,'B0.SUM (tuần 0)'!$A1057)</f>
        <v>0</v>
      </c>
      <c r="AD1057" s="55">
        <f>SUMIFS('B0.4.OEM'!L:L,'B0.4.OEM'!A:A,'B0.SUM (tuần 0)'!$A1057)</f>
        <v>0</v>
      </c>
      <c r="AE1057" s="55"/>
      <c r="AF1057" s="55">
        <f>SUMIFS('B0.8.Online'!L:L,'B0.8.Online'!A:A,'B0.SUM (tuần 0)'!$A1057)</f>
        <v>400</v>
      </c>
      <c r="AG1057" s="59">
        <f t="shared" si="89"/>
        <v>0</v>
      </c>
      <c r="AH1057" s="60"/>
      <c r="AI1057" s="60">
        <f>SUMIFS('B0.3.XK'!M:M,'B0.3.XK'!A:A,'B0.SUM (tuần 0)'!$A1057)</f>
        <v>0</v>
      </c>
      <c r="AJ1057" s="60"/>
      <c r="AK1057" s="60">
        <f>SUMIFS('B0.5.GT2'!M:M,'B0.5.GT2'!A:A,'B0.SUM (tuần 0)'!$A1057)</f>
        <v>0</v>
      </c>
      <c r="AL1057" s="55">
        <f>SUMIFS('B0.4.OEM'!M:M,'B0.4.OEM'!A:A,'B0.SUM (tuần 0)'!$A1057)</f>
        <v>0</v>
      </c>
      <c r="AM1057" s="60"/>
      <c r="AN1057" s="60"/>
      <c r="AO1057" s="61"/>
      <c r="AP1057" s="1">
        <f>SUMIFS('B1.SUM (tuần 4)'!$I:$I,'B1.SUM (tuần 4)'!$A:$A,'B0.SUM (tuần 0)'!$A1057)</f>
        <v>0</v>
      </c>
      <c r="AQ1057" s="62">
        <f t="shared" si="90"/>
        <v>400</v>
      </c>
    </row>
    <row r="1058" spans="1:43" ht="13.5" customHeight="1">
      <c r="A1058" s="67">
        <v>3003040248</v>
      </c>
      <c r="B1058" s="67" t="s">
        <v>1574</v>
      </c>
      <c r="C1058" s="52"/>
      <c r="D1058" s="52" t="s">
        <v>1197</v>
      </c>
      <c r="E1058" s="52"/>
      <c r="F1058" s="52" t="s">
        <v>32</v>
      </c>
      <c r="G1058" s="52"/>
      <c r="H1058" s="52"/>
      <c r="I1058" s="56">
        <f t="shared" si="86"/>
        <v>3</v>
      </c>
      <c r="J1058" s="55"/>
      <c r="K1058" s="55">
        <f>SUMIFS('B0.3.XK'!J:J,'B0.3.XK'!A:A,'B0.SUM (tuần 0)'!$A1058)</f>
        <v>0</v>
      </c>
      <c r="L1058" s="55"/>
      <c r="M1058" s="55">
        <f>SUMIFS('B0.5.GT2'!K:K,'B0.5.GT2'!A:A,'B0.SUM (tuần 0)'!$A1058)</f>
        <v>0</v>
      </c>
      <c r="N1058" s="55">
        <f>SUMIFS('B0.4.OEM'!J:J,'B0.4.OEM'!A:A,'B0.SUM (tuần 0)'!$A1058)</f>
        <v>0</v>
      </c>
      <c r="O1058" s="55"/>
      <c r="P1058" s="55">
        <f>SUMIFS('B0.8.Online'!J:J,'B0.8.Online'!A:A,'B0.SUM (tuần 0)'!$A1058)</f>
        <v>3</v>
      </c>
      <c r="Q1058" s="57">
        <f t="shared" si="87"/>
        <v>4</v>
      </c>
      <c r="R1058" s="55"/>
      <c r="S1058" s="55">
        <f>SUMIFS('B0.3.XK'!K:K,'B0.3.XK'!A:A,'B0.SUM (tuần 0)'!$A1058)</f>
        <v>0</v>
      </c>
      <c r="T1058" s="55"/>
      <c r="U1058" s="55">
        <f>SUMIFS('B0.5.GT2'!K:K,'B0.5.GT2'!A:A,'B0.SUM (tuần 0)'!$A1058)</f>
        <v>0</v>
      </c>
      <c r="V1058" s="55">
        <f>SUMIFS('B0.4.OEM'!K:K,'B0.4.OEM'!A:A,'B0.SUM (tuần 0)'!$A1058)</f>
        <v>0</v>
      </c>
      <c r="W1058" s="55"/>
      <c r="X1058" s="55">
        <f>SUMIFS('B0.8.Online'!K:K,'B0.8.Online'!A:A,'B0.SUM (tuần 0)'!$A1058)</f>
        <v>4</v>
      </c>
      <c r="Y1058" s="58">
        <f t="shared" si="88"/>
        <v>4</v>
      </c>
      <c r="Z1058" s="55"/>
      <c r="AA1058" s="55">
        <f>SUMIFS('B0.3.XK'!L:L,'B0.3.XK'!A:A,'B0.SUM (tuần 0)'!$A1058)</f>
        <v>0</v>
      </c>
      <c r="AB1058" s="55"/>
      <c r="AC1058" s="55">
        <f>SUMIFS('B0.5.GT2'!L:L,'B0.5.GT2'!A:A,'B0.SUM (tuần 0)'!$A1058)</f>
        <v>0</v>
      </c>
      <c r="AD1058" s="55">
        <f>SUMIFS('B0.4.OEM'!L:L,'B0.4.OEM'!A:A,'B0.SUM (tuần 0)'!$A1058)</f>
        <v>0</v>
      </c>
      <c r="AE1058" s="55"/>
      <c r="AF1058" s="55">
        <f>SUMIFS('B0.8.Online'!L:L,'B0.8.Online'!A:A,'B0.SUM (tuần 0)'!$A1058)</f>
        <v>4</v>
      </c>
      <c r="AG1058" s="59">
        <f t="shared" si="89"/>
        <v>0</v>
      </c>
      <c r="AH1058" s="60"/>
      <c r="AI1058" s="60">
        <f>SUMIFS('B0.3.XK'!M:M,'B0.3.XK'!A:A,'B0.SUM (tuần 0)'!$A1058)</f>
        <v>0</v>
      </c>
      <c r="AJ1058" s="60"/>
      <c r="AK1058" s="60">
        <f>SUMIFS('B0.5.GT2'!M:M,'B0.5.GT2'!A:A,'B0.SUM (tuần 0)'!$A1058)</f>
        <v>0</v>
      </c>
      <c r="AL1058" s="55">
        <f>SUMIFS('B0.4.OEM'!M:M,'B0.4.OEM'!A:A,'B0.SUM (tuần 0)'!$A1058)</f>
        <v>0</v>
      </c>
      <c r="AM1058" s="60"/>
      <c r="AN1058" s="60"/>
      <c r="AO1058" s="61"/>
      <c r="AP1058" s="1">
        <f>SUMIFS('B1.SUM (tuần 4)'!$I:$I,'B1.SUM (tuần 4)'!$A:$A,'B0.SUM (tuần 0)'!$A1058)</f>
        <v>0</v>
      </c>
      <c r="AQ1058" s="62">
        <f t="shared" si="90"/>
        <v>3</v>
      </c>
    </row>
    <row r="1059" spans="1:43" ht="13.5" customHeight="1">
      <c r="A1059" s="67">
        <v>3003040249</v>
      </c>
      <c r="B1059" s="67" t="s">
        <v>1575</v>
      </c>
      <c r="C1059" s="52"/>
      <c r="D1059" s="52" t="s">
        <v>1197</v>
      </c>
      <c r="E1059" s="52"/>
      <c r="F1059" s="52" t="s">
        <v>32</v>
      </c>
      <c r="G1059" s="52"/>
      <c r="H1059" s="52"/>
      <c r="I1059" s="56">
        <f t="shared" si="86"/>
        <v>2</v>
      </c>
      <c r="J1059" s="55"/>
      <c r="K1059" s="55">
        <f>SUMIFS('B0.3.XK'!J:J,'B0.3.XK'!A:A,'B0.SUM (tuần 0)'!$A1059)</f>
        <v>0</v>
      </c>
      <c r="L1059" s="55"/>
      <c r="M1059" s="55">
        <f>SUMIFS('B0.5.GT2'!K:K,'B0.5.GT2'!A:A,'B0.SUM (tuần 0)'!$A1059)</f>
        <v>0</v>
      </c>
      <c r="N1059" s="55">
        <f>SUMIFS('B0.4.OEM'!J:J,'B0.4.OEM'!A:A,'B0.SUM (tuần 0)'!$A1059)</f>
        <v>0</v>
      </c>
      <c r="O1059" s="55"/>
      <c r="P1059" s="55">
        <f>SUMIFS('B0.8.Online'!J:J,'B0.8.Online'!A:A,'B0.SUM (tuần 0)'!$A1059)</f>
        <v>2</v>
      </c>
      <c r="Q1059" s="57">
        <f t="shared" si="87"/>
        <v>4</v>
      </c>
      <c r="R1059" s="55"/>
      <c r="S1059" s="55">
        <f>SUMIFS('B0.3.XK'!K:K,'B0.3.XK'!A:A,'B0.SUM (tuần 0)'!$A1059)</f>
        <v>0</v>
      </c>
      <c r="T1059" s="55"/>
      <c r="U1059" s="55">
        <f>SUMIFS('B0.5.GT2'!K:K,'B0.5.GT2'!A:A,'B0.SUM (tuần 0)'!$A1059)</f>
        <v>0</v>
      </c>
      <c r="V1059" s="55">
        <f>SUMIFS('B0.4.OEM'!K:K,'B0.4.OEM'!A:A,'B0.SUM (tuần 0)'!$A1059)</f>
        <v>0</v>
      </c>
      <c r="W1059" s="55"/>
      <c r="X1059" s="55">
        <f>SUMIFS('B0.8.Online'!K:K,'B0.8.Online'!A:A,'B0.SUM (tuần 0)'!$A1059)</f>
        <v>4</v>
      </c>
      <c r="Y1059" s="58">
        <f t="shared" si="88"/>
        <v>4</v>
      </c>
      <c r="Z1059" s="55"/>
      <c r="AA1059" s="55">
        <f>SUMIFS('B0.3.XK'!L:L,'B0.3.XK'!A:A,'B0.SUM (tuần 0)'!$A1059)</f>
        <v>0</v>
      </c>
      <c r="AB1059" s="55"/>
      <c r="AC1059" s="55">
        <f>SUMIFS('B0.5.GT2'!L:L,'B0.5.GT2'!A:A,'B0.SUM (tuần 0)'!$A1059)</f>
        <v>0</v>
      </c>
      <c r="AD1059" s="55">
        <f>SUMIFS('B0.4.OEM'!L:L,'B0.4.OEM'!A:A,'B0.SUM (tuần 0)'!$A1059)</f>
        <v>0</v>
      </c>
      <c r="AE1059" s="55"/>
      <c r="AF1059" s="55">
        <f>SUMIFS('B0.8.Online'!L:L,'B0.8.Online'!A:A,'B0.SUM (tuần 0)'!$A1059)</f>
        <v>4</v>
      </c>
      <c r="AG1059" s="59">
        <f t="shared" si="89"/>
        <v>0</v>
      </c>
      <c r="AH1059" s="60"/>
      <c r="AI1059" s="60">
        <f>SUMIFS('B0.3.XK'!M:M,'B0.3.XK'!A:A,'B0.SUM (tuần 0)'!$A1059)</f>
        <v>0</v>
      </c>
      <c r="AJ1059" s="60"/>
      <c r="AK1059" s="60">
        <f>SUMIFS('B0.5.GT2'!M:M,'B0.5.GT2'!A:A,'B0.SUM (tuần 0)'!$A1059)</f>
        <v>0</v>
      </c>
      <c r="AL1059" s="55">
        <f>SUMIFS('B0.4.OEM'!M:M,'B0.4.OEM'!A:A,'B0.SUM (tuần 0)'!$A1059)</f>
        <v>0</v>
      </c>
      <c r="AM1059" s="60"/>
      <c r="AN1059" s="60"/>
      <c r="AO1059" s="61"/>
      <c r="AP1059" s="1">
        <f>SUMIFS('B1.SUM (tuần 4)'!$I:$I,'B1.SUM (tuần 4)'!$A:$A,'B0.SUM (tuần 0)'!$A1059)</f>
        <v>0</v>
      </c>
      <c r="AQ1059" s="62">
        <f t="shared" si="90"/>
        <v>2</v>
      </c>
    </row>
    <row r="1060" spans="1:43" ht="13.5" customHeight="1">
      <c r="A1060" s="67">
        <v>3003040250</v>
      </c>
      <c r="B1060" s="67" t="s">
        <v>1576</v>
      </c>
      <c r="C1060" s="52"/>
      <c r="D1060" s="52" t="s">
        <v>1197</v>
      </c>
      <c r="E1060" s="52"/>
      <c r="F1060" s="52" t="s">
        <v>32</v>
      </c>
      <c r="G1060" s="52"/>
      <c r="H1060" s="52"/>
      <c r="I1060" s="56">
        <f t="shared" si="86"/>
        <v>2</v>
      </c>
      <c r="J1060" s="55"/>
      <c r="K1060" s="55">
        <f>SUMIFS('B0.3.XK'!J:J,'B0.3.XK'!A:A,'B0.SUM (tuần 0)'!$A1060)</f>
        <v>0</v>
      </c>
      <c r="L1060" s="55"/>
      <c r="M1060" s="55">
        <f>SUMIFS('B0.5.GT2'!K:K,'B0.5.GT2'!A:A,'B0.SUM (tuần 0)'!$A1060)</f>
        <v>0</v>
      </c>
      <c r="N1060" s="55">
        <f>SUMIFS('B0.4.OEM'!J:J,'B0.4.OEM'!A:A,'B0.SUM (tuần 0)'!$A1060)</f>
        <v>0</v>
      </c>
      <c r="O1060" s="55"/>
      <c r="P1060" s="55">
        <f>SUMIFS('B0.8.Online'!J:J,'B0.8.Online'!A:A,'B0.SUM (tuần 0)'!$A1060)</f>
        <v>2</v>
      </c>
      <c r="Q1060" s="57">
        <f t="shared" si="87"/>
        <v>4</v>
      </c>
      <c r="R1060" s="55"/>
      <c r="S1060" s="55">
        <f>SUMIFS('B0.3.XK'!K:K,'B0.3.XK'!A:A,'B0.SUM (tuần 0)'!$A1060)</f>
        <v>0</v>
      </c>
      <c r="T1060" s="55"/>
      <c r="U1060" s="55">
        <f>SUMIFS('B0.5.GT2'!K:K,'B0.5.GT2'!A:A,'B0.SUM (tuần 0)'!$A1060)</f>
        <v>0</v>
      </c>
      <c r="V1060" s="55">
        <f>SUMIFS('B0.4.OEM'!K:K,'B0.4.OEM'!A:A,'B0.SUM (tuần 0)'!$A1060)</f>
        <v>0</v>
      </c>
      <c r="W1060" s="55"/>
      <c r="X1060" s="55">
        <f>SUMIFS('B0.8.Online'!K:K,'B0.8.Online'!A:A,'B0.SUM (tuần 0)'!$A1060)</f>
        <v>4</v>
      </c>
      <c r="Y1060" s="58">
        <f t="shared" si="88"/>
        <v>4</v>
      </c>
      <c r="Z1060" s="55"/>
      <c r="AA1060" s="55">
        <f>SUMIFS('B0.3.XK'!L:L,'B0.3.XK'!A:A,'B0.SUM (tuần 0)'!$A1060)</f>
        <v>0</v>
      </c>
      <c r="AB1060" s="55"/>
      <c r="AC1060" s="55">
        <f>SUMIFS('B0.5.GT2'!L:L,'B0.5.GT2'!A:A,'B0.SUM (tuần 0)'!$A1060)</f>
        <v>0</v>
      </c>
      <c r="AD1060" s="55">
        <f>SUMIFS('B0.4.OEM'!L:L,'B0.4.OEM'!A:A,'B0.SUM (tuần 0)'!$A1060)</f>
        <v>0</v>
      </c>
      <c r="AE1060" s="55"/>
      <c r="AF1060" s="55">
        <f>SUMIFS('B0.8.Online'!L:L,'B0.8.Online'!A:A,'B0.SUM (tuần 0)'!$A1060)</f>
        <v>4</v>
      </c>
      <c r="AG1060" s="59">
        <f t="shared" si="89"/>
        <v>0</v>
      </c>
      <c r="AH1060" s="60"/>
      <c r="AI1060" s="60">
        <f>SUMIFS('B0.3.XK'!M:M,'B0.3.XK'!A:A,'B0.SUM (tuần 0)'!$A1060)</f>
        <v>0</v>
      </c>
      <c r="AJ1060" s="60"/>
      <c r="AK1060" s="60">
        <f>SUMIFS('B0.5.GT2'!M:M,'B0.5.GT2'!A:A,'B0.SUM (tuần 0)'!$A1060)</f>
        <v>0</v>
      </c>
      <c r="AL1060" s="55">
        <f>SUMIFS('B0.4.OEM'!M:M,'B0.4.OEM'!A:A,'B0.SUM (tuần 0)'!$A1060)</f>
        <v>0</v>
      </c>
      <c r="AM1060" s="60"/>
      <c r="AN1060" s="60"/>
      <c r="AO1060" s="61"/>
      <c r="AP1060" s="1">
        <f>SUMIFS('B1.SUM (tuần 4)'!$I:$I,'B1.SUM (tuần 4)'!$A:$A,'B0.SUM (tuần 0)'!$A1060)</f>
        <v>0</v>
      </c>
      <c r="AQ1060" s="62">
        <f t="shared" si="90"/>
        <v>2</v>
      </c>
    </row>
    <row r="1061" spans="1:43" ht="13.5" customHeight="1">
      <c r="A1061" s="67">
        <v>3003040256</v>
      </c>
      <c r="B1061" s="67" t="s">
        <v>1577</v>
      </c>
      <c r="C1061" s="52"/>
      <c r="D1061" s="52" t="s">
        <v>1197</v>
      </c>
      <c r="E1061" s="52"/>
      <c r="F1061" s="52" t="s">
        <v>32</v>
      </c>
      <c r="G1061" s="52"/>
      <c r="H1061" s="52"/>
      <c r="I1061" s="56">
        <f t="shared" si="86"/>
        <v>13</v>
      </c>
      <c r="J1061" s="55"/>
      <c r="K1061" s="55">
        <f>SUMIFS('B0.3.XK'!J:J,'B0.3.XK'!A:A,'B0.SUM (tuần 0)'!$A1061)</f>
        <v>0</v>
      </c>
      <c r="L1061" s="55"/>
      <c r="M1061" s="55">
        <f>SUMIFS('B0.5.GT2'!K:K,'B0.5.GT2'!A:A,'B0.SUM (tuần 0)'!$A1061)</f>
        <v>0</v>
      </c>
      <c r="N1061" s="55">
        <f>SUMIFS('B0.4.OEM'!J:J,'B0.4.OEM'!A:A,'B0.SUM (tuần 0)'!$A1061)</f>
        <v>0</v>
      </c>
      <c r="O1061" s="55"/>
      <c r="P1061" s="55">
        <f>SUMIFS('B0.8.Online'!J:J,'B0.8.Online'!A:A,'B0.SUM (tuần 0)'!$A1061)</f>
        <v>13</v>
      </c>
      <c r="Q1061" s="57">
        <f t="shared" si="87"/>
        <v>13</v>
      </c>
      <c r="R1061" s="55"/>
      <c r="S1061" s="55">
        <f>SUMIFS('B0.3.XK'!K:K,'B0.3.XK'!A:A,'B0.SUM (tuần 0)'!$A1061)</f>
        <v>0</v>
      </c>
      <c r="T1061" s="55"/>
      <c r="U1061" s="55">
        <f>SUMIFS('B0.5.GT2'!K:K,'B0.5.GT2'!A:A,'B0.SUM (tuần 0)'!$A1061)</f>
        <v>0</v>
      </c>
      <c r="V1061" s="55">
        <f>SUMIFS('B0.4.OEM'!K:K,'B0.4.OEM'!A:A,'B0.SUM (tuần 0)'!$A1061)</f>
        <v>0</v>
      </c>
      <c r="W1061" s="55"/>
      <c r="X1061" s="55">
        <f>SUMIFS('B0.8.Online'!K:K,'B0.8.Online'!A:A,'B0.SUM (tuần 0)'!$A1061)</f>
        <v>13</v>
      </c>
      <c r="Y1061" s="58">
        <f t="shared" si="88"/>
        <v>13</v>
      </c>
      <c r="Z1061" s="55"/>
      <c r="AA1061" s="55">
        <f>SUMIFS('B0.3.XK'!L:L,'B0.3.XK'!A:A,'B0.SUM (tuần 0)'!$A1061)</f>
        <v>0</v>
      </c>
      <c r="AB1061" s="55"/>
      <c r="AC1061" s="55">
        <f>SUMIFS('B0.5.GT2'!L:L,'B0.5.GT2'!A:A,'B0.SUM (tuần 0)'!$A1061)</f>
        <v>0</v>
      </c>
      <c r="AD1061" s="55">
        <f>SUMIFS('B0.4.OEM'!L:L,'B0.4.OEM'!A:A,'B0.SUM (tuần 0)'!$A1061)</f>
        <v>0</v>
      </c>
      <c r="AE1061" s="55"/>
      <c r="AF1061" s="55">
        <f>SUMIFS('B0.8.Online'!L:L,'B0.8.Online'!A:A,'B0.SUM (tuần 0)'!$A1061)</f>
        <v>13</v>
      </c>
      <c r="AG1061" s="59">
        <f t="shared" si="89"/>
        <v>0</v>
      </c>
      <c r="AH1061" s="60"/>
      <c r="AI1061" s="60">
        <f>SUMIFS('B0.3.XK'!M:M,'B0.3.XK'!A:A,'B0.SUM (tuần 0)'!$A1061)</f>
        <v>0</v>
      </c>
      <c r="AJ1061" s="60"/>
      <c r="AK1061" s="60">
        <f>SUMIFS('B0.5.GT2'!M:M,'B0.5.GT2'!A:A,'B0.SUM (tuần 0)'!$A1061)</f>
        <v>0</v>
      </c>
      <c r="AL1061" s="55">
        <f>SUMIFS('B0.4.OEM'!M:M,'B0.4.OEM'!A:A,'B0.SUM (tuần 0)'!$A1061)</f>
        <v>0</v>
      </c>
      <c r="AM1061" s="60"/>
      <c r="AN1061" s="60"/>
      <c r="AO1061" s="61"/>
      <c r="AP1061" s="1">
        <f>SUMIFS('B1.SUM (tuần 4)'!$I:$I,'B1.SUM (tuần 4)'!$A:$A,'B0.SUM (tuần 0)'!$A1061)</f>
        <v>0</v>
      </c>
      <c r="AQ1061" s="62">
        <f t="shared" si="90"/>
        <v>13</v>
      </c>
    </row>
    <row r="1062" spans="1:43" ht="13.5" customHeight="1">
      <c r="A1062" s="67">
        <v>3003040259</v>
      </c>
      <c r="B1062" s="67" t="s">
        <v>1578</v>
      </c>
      <c r="C1062" s="52"/>
      <c r="D1062" s="52" t="s">
        <v>1197</v>
      </c>
      <c r="E1062" s="52"/>
      <c r="F1062" s="52" t="s">
        <v>32</v>
      </c>
      <c r="G1062" s="52"/>
      <c r="H1062" s="52"/>
      <c r="I1062" s="56">
        <f t="shared" si="86"/>
        <v>5</v>
      </c>
      <c r="J1062" s="55"/>
      <c r="K1062" s="55">
        <f>SUMIFS('B0.3.XK'!J:J,'B0.3.XK'!A:A,'B0.SUM (tuần 0)'!$A1062)</f>
        <v>0</v>
      </c>
      <c r="L1062" s="55"/>
      <c r="M1062" s="55">
        <f>SUMIFS('B0.5.GT2'!K:K,'B0.5.GT2'!A:A,'B0.SUM (tuần 0)'!$A1062)</f>
        <v>0</v>
      </c>
      <c r="N1062" s="55">
        <f>SUMIFS('B0.4.OEM'!J:J,'B0.4.OEM'!A:A,'B0.SUM (tuần 0)'!$A1062)</f>
        <v>0</v>
      </c>
      <c r="O1062" s="55"/>
      <c r="P1062" s="55">
        <f>SUMIFS('B0.8.Online'!J:J,'B0.8.Online'!A:A,'B0.SUM (tuần 0)'!$A1062)</f>
        <v>5</v>
      </c>
      <c r="Q1062" s="57">
        <f t="shared" si="87"/>
        <v>5</v>
      </c>
      <c r="R1062" s="55"/>
      <c r="S1062" s="55">
        <f>SUMIFS('B0.3.XK'!K:K,'B0.3.XK'!A:A,'B0.SUM (tuần 0)'!$A1062)</f>
        <v>0</v>
      </c>
      <c r="T1062" s="55"/>
      <c r="U1062" s="55">
        <f>SUMIFS('B0.5.GT2'!K:K,'B0.5.GT2'!A:A,'B0.SUM (tuần 0)'!$A1062)</f>
        <v>0</v>
      </c>
      <c r="V1062" s="55">
        <f>SUMIFS('B0.4.OEM'!K:K,'B0.4.OEM'!A:A,'B0.SUM (tuần 0)'!$A1062)</f>
        <v>0</v>
      </c>
      <c r="W1062" s="55"/>
      <c r="X1062" s="55">
        <f>SUMIFS('B0.8.Online'!K:K,'B0.8.Online'!A:A,'B0.SUM (tuần 0)'!$A1062)</f>
        <v>5</v>
      </c>
      <c r="Y1062" s="58">
        <f t="shared" si="88"/>
        <v>7</v>
      </c>
      <c r="Z1062" s="55"/>
      <c r="AA1062" s="55">
        <f>SUMIFS('B0.3.XK'!L:L,'B0.3.XK'!A:A,'B0.SUM (tuần 0)'!$A1062)</f>
        <v>0</v>
      </c>
      <c r="AB1062" s="55"/>
      <c r="AC1062" s="55">
        <f>SUMIFS('B0.5.GT2'!L:L,'B0.5.GT2'!A:A,'B0.SUM (tuần 0)'!$A1062)</f>
        <v>0</v>
      </c>
      <c r="AD1062" s="55">
        <f>SUMIFS('B0.4.OEM'!L:L,'B0.4.OEM'!A:A,'B0.SUM (tuần 0)'!$A1062)</f>
        <v>0</v>
      </c>
      <c r="AE1062" s="55"/>
      <c r="AF1062" s="55">
        <f>SUMIFS('B0.8.Online'!L:L,'B0.8.Online'!A:A,'B0.SUM (tuần 0)'!$A1062)</f>
        <v>7</v>
      </c>
      <c r="AG1062" s="59">
        <f t="shared" si="89"/>
        <v>0</v>
      </c>
      <c r="AH1062" s="60"/>
      <c r="AI1062" s="60">
        <f>SUMIFS('B0.3.XK'!M:M,'B0.3.XK'!A:A,'B0.SUM (tuần 0)'!$A1062)</f>
        <v>0</v>
      </c>
      <c r="AJ1062" s="60"/>
      <c r="AK1062" s="60">
        <f>SUMIFS('B0.5.GT2'!M:M,'B0.5.GT2'!A:A,'B0.SUM (tuần 0)'!$A1062)</f>
        <v>0</v>
      </c>
      <c r="AL1062" s="55">
        <f>SUMIFS('B0.4.OEM'!M:M,'B0.4.OEM'!A:A,'B0.SUM (tuần 0)'!$A1062)</f>
        <v>0</v>
      </c>
      <c r="AM1062" s="60"/>
      <c r="AN1062" s="60"/>
      <c r="AO1062" s="61"/>
      <c r="AP1062" s="1">
        <f>SUMIFS('B1.SUM (tuần 4)'!$I:$I,'B1.SUM (tuần 4)'!$A:$A,'B0.SUM (tuần 0)'!$A1062)</f>
        <v>0</v>
      </c>
      <c r="AQ1062" s="62">
        <f t="shared" si="90"/>
        <v>5</v>
      </c>
    </row>
    <row r="1063" spans="1:43" ht="13.5" customHeight="1">
      <c r="A1063" s="67">
        <v>3003040260</v>
      </c>
      <c r="B1063" s="67" t="s">
        <v>1579</v>
      </c>
      <c r="C1063" s="52"/>
      <c r="D1063" s="52" t="s">
        <v>1197</v>
      </c>
      <c r="E1063" s="52"/>
      <c r="F1063" s="52" t="s">
        <v>32</v>
      </c>
      <c r="G1063" s="52"/>
      <c r="H1063" s="52"/>
      <c r="I1063" s="56">
        <f t="shared" si="86"/>
        <v>50</v>
      </c>
      <c r="J1063" s="55"/>
      <c r="K1063" s="55">
        <f>SUMIFS('B0.3.XK'!J:J,'B0.3.XK'!A:A,'B0.SUM (tuần 0)'!$A1063)</f>
        <v>0</v>
      </c>
      <c r="L1063" s="55"/>
      <c r="M1063" s="55">
        <f>SUMIFS('B0.5.GT2'!K:K,'B0.5.GT2'!A:A,'B0.SUM (tuần 0)'!$A1063)</f>
        <v>0</v>
      </c>
      <c r="N1063" s="55">
        <f>SUMIFS('B0.4.OEM'!J:J,'B0.4.OEM'!A:A,'B0.SUM (tuần 0)'!$A1063)</f>
        <v>0</v>
      </c>
      <c r="O1063" s="55"/>
      <c r="P1063" s="55">
        <f>SUMIFS('B0.8.Online'!J:J,'B0.8.Online'!A:A,'B0.SUM (tuần 0)'!$A1063)</f>
        <v>50</v>
      </c>
      <c r="Q1063" s="57">
        <f t="shared" si="87"/>
        <v>150</v>
      </c>
      <c r="R1063" s="55"/>
      <c r="S1063" s="55">
        <f>SUMIFS('B0.3.XK'!K:K,'B0.3.XK'!A:A,'B0.SUM (tuần 0)'!$A1063)</f>
        <v>0</v>
      </c>
      <c r="T1063" s="55"/>
      <c r="U1063" s="55">
        <f>SUMIFS('B0.5.GT2'!K:K,'B0.5.GT2'!A:A,'B0.SUM (tuần 0)'!$A1063)</f>
        <v>0</v>
      </c>
      <c r="V1063" s="55">
        <f>SUMIFS('B0.4.OEM'!K:K,'B0.4.OEM'!A:A,'B0.SUM (tuần 0)'!$A1063)</f>
        <v>0</v>
      </c>
      <c r="W1063" s="55"/>
      <c r="X1063" s="55">
        <f>SUMIFS('B0.8.Online'!K:K,'B0.8.Online'!A:A,'B0.SUM (tuần 0)'!$A1063)</f>
        <v>150</v>
      </c>
      <c r="Y1063" s="58">
        <f t="shared" si="88"/>
        <v>200</v>
      </c>
      <c r="Z1063" s="55"/>
      <c r="AA1063" s="55">
        <f>SUMIFS('B0.3.XK'!L:L,'B0.3.XK'!A:A,'B0.SUM (tuần 0)'!$A1063)</f>
        <v>0</v>
      </c>
      <c r="AB1063" s="55"/>
      <c r="AC1063" s="55">
        <f>SUMIFS('B0.5.GT2'!L:L,'B0.5.GT2'!A:A,'B0.SUM (tuần 0)'!$A1063)</f>
        <v>0</v>
      </c>
      <c r="AD1063" s="55">
        <f>SUMIFS('B0.4.OEM'!L:L,'B0.4.OEM'!A:A,'B0.SUM (tuần 0)'!$A1063)</f>
        <v>0</v>
      </c>
      <c r="AE1063" s="55"/>
      <c r="AF1063" s="55">
        <f>SUMIFS('B0.8.Online'!L:L,'B0.8.Online'!A:A,'B0.SUM (tuần 0)'!$A1063)</f>
        <v>200</v>
      </c>
      <c r="AG1063" s="59">
        <f t="shared" si="89"/>
        <v>0</v>
      </c>
      <c r="AH1063" s="60"/>
      <c r="AI1063" s="60">
        <f>SUMIFS('B0.3.XK'!M:M,'B0.3.XK'!A:A,'B0.SUM (tuần 0)'!$A1063)</f>
        <v>0</v>
      </c>
      <c r="AJ1063" s="60"/>
      <c r="AK1063" s="60">
        <f>SUMIFS('B0.5.GT2'!M:M,'B0.5.GT2'!A:A,'B0.SUM (tuần 0)'!$A1063)</f>
        <v>0</v>
      </c>
      <c r="AL1063" s="55">
        <f>SUMIFS('B0.4.OEM'!M:M,'B0.4.OEM'!A:A,'B0.SUM (tuần 0)'!$A1063)</f>
        <v>0</v>
      </c>
      <c r="AM1063" s="60"/>
      <c r="AN1063" s="60"/>
      <c r="AO1063" s="61"/>
      <c r="AP1063" s="1">
        <f>SUMIFS('B1.SUM (tuần 4)'!$I:$I,'B1.SUM (tuần 4)'!$A:$A,'B0.SUM (tuần 0)'!$A1063)</f>
        <v>0</v>
      </c>
      <c r="AQ1063" s="62">
        <f t="shared" si="90"/>
        <v>50</v>
      </c>
    </row>
    <row r="1064" spans="1:43" ht="13.5" customHeight="1">
      <c r="A1064" s="67">
        <v>3003040267</v>
      </c>
      <c r="B1064" s="67" t="s">
        <v>1580</v>
      </c>
      <c r="C1064" s="52"/>
      <c r="D1064" s="52" t="s">
        <v>1197</v>
      </c>
      <c r="E1064" s="52"/>
      <c r="F1064" s="52" t="s">
        <v>32</v>
      </c>
      <c r="G1064" s="52"/>
      <c r="H1064" s="52"/>
      <c r="I1064" s="56">
        <f t="shared" si="86"/>
        <v>400</v>
      </c>
      <c r="J1064" s="55"/>
      <c r="K1064" s="55">
        <f>SUMIFS('B0.3.XK'!J:J,'B0.3.XK'!A:A,'B0.SUM (tuần 0)'!$A1064)</f>
        <v>0</v>
      </c>
      <c r="L1064" s="55"/>
      <c r="M1064" s="55">
        <f>SUMIFS('B0.5.GT2'!K:K,'B0.5.GT2'!A:A,'B0.SUM (tuần 0)'!$A1064)</f>
        <v>0</v>
      </c>
      <c r="N1064" s="55">
        <f>SUMIFS('B0.4.OEM'!J:J,'B0.4.OEM'!A:A,'B0.SUM (tuần 0)'!$A1064)</f>
        <v>0</v>
      </c>
      <c r="O1064" s="55"/>
      <c r="P1064" s="55">
        <f>SUMIFS('B0.8.Online'!J:J,'B0.8.Online'!A:A,'B0.SUM (tuần 0)'!$A1064)</f>
        <v>400</v>
      </c>
      <c r="Q1064" s="57">
        <f t="shared" si="87"/>
        <v>400</v>
      </c>
      <c r="R1064" s="55"/>
      <c r="S1064" s="55">
        <f>SUMIFS('B0.3.XK'!K:K,'B0.3.XK'!A:A,'B0.SUM (tuần 0)'!$A1064)</f>
        <v>0</v>
      </c>
      <c r="T1064" s="55"/>
      <c r="U1064" s="55">
        <f>SUMIFS('B0.5.GT2'!K:K,'B0.5.GT2'!A:A,'B0.SUM (tuần 0)'!$A1064)</f>
        <v>0</v>
      </c>
      <c r="V1064" s="55">
        <f>SUMIFS('B0.4.OEM'!K:K,'B0.4.OEM'!A:A,'B0.SUM (tuần 0)'!$A1064)</f>
        <v>0</v>
      </c>
      <c r="W1064" s="55"/>
      <c r="X1064" s="55">
        <f>SUMIFS('B0.8.Online'!K:K,'B0.8.Online'!A:A,'B0.SUM (tuần 0)'!$A1064)</f>
        <v>400</v>
      </c>
      <c r="Y1064" s="58">
        <f t="shared" si="88"/>
        <v>400</v>
      </c>
      <c r="Z1064" s="55"/>
      <c r="AA1064" s="55">
        <f>SUMIFS('B0.3.XK'!L:L,'B0.3.XK'!A:A,'B0.SUM (tuần 0)'!$A1064)</f>
        <v>0</v>
      </c>
      <c r="AB1064" s="55"/>
      <c r="AC1064" s="55">
        <f>SUMIFS('B0.5.GT2'!L:L,'B0.5.GT2'!A:A,'B0.SUM (tuần 0)'!$A1064)</f>
        <v>0</v>
      </c>
      <c r="AD1064" s="55">
        <f>SUMIFS('B0.4.OEM'!L:L,'B0.4.OEM'!A:A,'B0.SUM (tuần 0)'!$A1064)</f>
        <v>0</v>
      </c>
      <c r="AE1064" s="55"/>
      <c r="AF1064" s="55">
        <f>SUMIFS('B0.8.Online'!L:L,'B0.8.Online'!A:A,'B0.SUM (tuần 0)'!$A1064)</f>
        <v>400</v>
      </c>
      <c r="AG1064" s="59">
        <f t="shared" si="89"/>
        <v>0</v>
      </c>
      <c r="AH1064" s="60"/>
      <c r="AI1064" s="60">
        <f>SUMIFS('B0.3.XK'!M:M,'B0.3.XK'!A:A,'B0.SUM (tuần 0)'!$A1064)</f>
        <v>0</v>
      </c>
      <c r="AJ1064" s="60"/>
      <c r="AK1064" s="60">
        <f>SUMIFS('B0.5.GT2'!M:M,'B0.5.GT2'!A:A,'B0.SUM (tuần 0)'!$A1064)</f>
        <v>0</v>
      </c>
      <c r="AL1064" s="55">
        <f>SUMIFS('B0.4.OEM'!M:M,'B0.4.OEM'!A:A,'B0.SUM (tuần 0)'!$A1064)</f>
        <v>0</v>
      </c>
      <c r="AM1064" s="60"/>
      <c r="AN1064" s="60"/>
      <c r="AO1064" s="61"/>
      <c r="AP1064" s="1">
        <f>SUMIFS('B1.SUM (tuần 4)'!$I:$I,'B1.SUM (tuần 4)'!$A:$A,'B0.SUM (tuần 0)'!$A1064)</f>
        <v>0</v>
      </c>
      <c r="AQ1064" s="62">
        <f t="shared" si="90"/>
        <v>400</v>
      </c>
    </row>
    <row r="1065" spans="1:43" ht="13.5" customHeight="1">
      <c r="A1065" s="67">
        <v>3003040268</v>
      </c>
      <c r="B1065" s="67" t="s">
        <v>1581</v>
      </c>
      <c r="C1065" s="52"/>
      <c r="D1065" s="52" t="s">
        <v>1197</v>
      </c>
      <c r="E1065" s="52"/>
      <c r="F1065" s="52" t="s">
        <v>32</v>
      </c>
      <c r="G1065" s="52"/>
      <c r="H1065" s="52"/>
      <c r="I1065" s="56">
        <f t="shared" si="86"/>
        <v>0</v>
      </c>
      <c r="J1065" s="55"/>
      <c r="K1065" s="55">
        <f>SUMIFS('B0.3.XK'!J:J,'B0.3.XK'!A:A,'B0.SUM (tuần 0)'!$A1065)</f>
        <v>0</v>
      </c>
      <c r="L1065" s="55"/>
      <c r="M1065" s="55">
        <f>SUMIFS('B0.5.GT2'!K:K,'B0.5.GT2'!A:A,'B0.SUM (tuần 0)'!$A1065)</f>
        <v>0</v>
      </c>
      <c r="N1065" s="55">
        <f>SUMIFS('B0.4.OEM'!J:J,'B0.4.OEM'!A:A,'B0.SUM (tuần 0)'!$A1065)</f>
        <v>0</v>
      </c>
      <c r="O1065" s="55"/>
      <c r="P1065" s="55">
        <f>SUMIFS('B0.8.Online'!J:J,'B0.8.Online'!A:A,'B0.SUM (tuần 0)'!$A1065)</f>
        <v>0</v>
      </c>
      <c r="Q1065" s="57">
        <f t="shared" si="87"/>
        <v>0</v>
      </c>
      <c r="R1065" s="55"/>
      <c r="S1065" s="55">
        <f>SUMIFS('B0.3.XK'!K:K,'B0.3.XK'!A:A,'B0.SUM (tuần 0)'!$A1065)</f>
        <v>0</v>
      </c>
      <c r="T1065" s="55"/>
      <c r="U1065" s="55">
        <f>SUMIFS('B0.5.GT2'!K:K,'B0.5.GT2'!A:A,'B0.SUM (tuần 0)'!$A1065)</f>
        <v>0</v>
      </c>
      <c r="V1065" s="55">
        <f>SUMIFS('B0.4.OEM'!K:K,'B0.4.OEM'!A:A,'B0.SUM (tuần 0)'!$A1065)</f>
        <v>0</v>
      </c>
      <c r="W1065" s="55"/>
      <c r="X1065" s="55">
        <f>SUMIFS('B0.8.Online'!K:K,'B0.8.Online'!A:A,'B0.SUM (tuần 0)'!$A1065)</f>
        <v>0</v>
      </c>
      <c r="Y1065" s="58">
        <f t="shared" si="88"/>
        <v>0</v>
      </c>
      <c r="Z1065" s="55"/>
      <c r="AA1065" s="55">
        <f>SUMIFS('B0.3.XK'!L:L,'B0.3.XK'!A:A,'B0.SUM (tuần 0)'!$A1065)</f>
        <v>0</v>
      </c>
      <c r="AB1065" s="55"/>
      <c r="AC1065" s="55">
        <f>SUMIFS('B0.5.GT2'!L:L,'B0.5.GT2'!A:A,'B0.SUM (tuần 0)'!$A1065)</f>
        <v>0</v>
      </c>
      <c r="AD1065" s="55">
        <f>SUMIFS('B0.4.OEM'!L:L,'B0.4.OEM'!A:A,'B0.SUM (tuần 0)'!$A1065)</f>
        <v>0</v>
      </c>
      <c r="AE1065" s="55"/>
      <c r="AF1065" s="55">
        <f>SUMIFS('B0.8.Online'!L:L,'B0.8.Online'!A:A,'B0.SUM (tuần 0)'!$A1065)</f>
        <v>0</v>
      </c>
      <c r="AG1065" s="59">
        <f t="shared" si="89"/>
        <v>0</v>
      </c>
      <c r="AH1065" s="60"/>
      <c r="AI1065" s="60">
        <f>SUMIFS('B0.3.XK'!M:M,'B0.3.XK'!A:A,'B0.SUM (tuần 0)'!$A1065)</f>
        <v>0</v>
      </c>
      <c r="AJ1065" s="60"/>
      <c r="AK1065" s="60">
        <f>SUMIFS('B0.5.GT2'!M:M,'B0.5.GT2'!A:A,'B0.SUM (tuần 0)'!$A1065)</f>
        <v>0</v>
      </c>
      <c r="AL1065" s="55">
        <f>SUMIFS('B0.4.OEM'!M:M,'B0.4.OEM'!A:A,'B0.SUM (tuần 0)'!$A1065)</f>
        <v>0</v>
      </c>
      <c r="AM1065" s="60"/>
      <c r="AN1065" s="60"/>
      <c r="AO1065" s="61"/>
      <c r="AP1065" s="1">
        <f>SUMIFS('B1.SUM (tuần 4)'!$I:$I,'B1.SUM (tuần 4)'!$A:$A,'B0.SUM (tuần 0)'!$A1065)</f>
        <v>0</v>
      </c>
      <c r="AQ1065" s="62">
        <f t="shared" si="90"/>
        <v>0</v>
      </c>
    </row>
    <row r="1066" spans="1:43" ht="13.5" customHeight="1">
      <c r="A1066" s="67">
        <v>3003040307</v>
      </c>
      <c r="B1066" s="67" t="s">
        <v>1582</v>
      </c>
      <c r="C1066" s="52"/>
      <c r="D1066" s="52" t="s">
        <v>1197</v>
      </c>
      <c r="E1066" s="52"/>
      <c r="F1066" s="52" t="s">
        <v>32</v>
      </c>
      <c r="G1066" s="52"/>
      <c r="H1066" s="52"/>
      <c r="I1066" s="56">
        <f t="shared" si="86"/>
        <v>270</v>
      </c>
      <c r="J1066" s="55"/>
      <c r="K1066" s="55">
        <f>SUMIFS('B0.3.XK'!J:J,'B0.3.XK'!A:A,'B0.SUM (tuần 0)'!$A1066)</f>
        <v>0</v>
      </c>
      <c r="L1066" s="55"/>
      <c r="M1066" s="55">
        <f>SUMIFS('B0.5.GT2'!K:K,'B0.5.GT2'!A:A,'B0.SUM (tuần 0)'!$A1066)</f>
        <v>0</v>
      </c>
      <c r="N1066" s="55">
        <f>SUMIFS('B0.4.OEM'!J:J,'B0.4.OEM'!A:A,'B0.SUM (tuần 0)'!$A1066)</f>
        <v>0</v>
      </c>
      <c r="O1066" s="55"/>
      <c r="P1066" s="55">
        <f>SUMIFS('B0.8.Online'!J:J,'B0.8.Online'!A:A,'B0.SUM (tuần 0)'!$A1066)</f>
        <v>270</v>
      </c>
      <c r="Q1066" s="57">
        <f t="shared" si="87"/>
        <v>300</v>
      </c>
      <c r="R1066" s="55"/>
      <c r="S1066" s="55">
        <f>SUMIFS('B0.3.XK'!K:K,'B0.3.XK'!A:A,'B0.SUM (tuần 0)'!$A1066)</f>
        <v>0</v>
      </c>
      <c r="T1066" s="55"/>
      <c r="U1066" s="55">
        <f>SUMIFS('B0.5.GT2'!K:K,'B0.5.GT2'!A:A,'B0.SUM (tuần 0)'!$A1066)</f>
        <v>0</v>
      </c>
      <c r="V1066" s="55">
        <f>SUMIFS('B0.4.OEM'!K:K,'B0.4.OEM'!A:A,'B0.SUM (tuần 0)'!$A1066)</f>
        <v>0</v>
      </c>
      <c r="W1066" s="55"/>
      <c r="X1066" s="55">
        <f>SUMIFS('B0.8.Online'!K:K,'B0.8.Online'!A:A,'B0.SUM (tuần 0)'!$A1066)</f>
        <v>300</v>
      </c>
      <c r="Y1066" s="58">
        <f t="shared" si="88"/>
        <v>320</v>
      </c>
      <c r="Z1066" s="55"/>
      <c r="AA1066" s="55">
        <f>SUMIFS('B0.3.XK'!L:L,'B0.3.XK'!A:A,'B0.SUM (tuần 0)'!$A1066)</f>
        <v>0</v>
      </c>
      <c r="AB1066" s="55"/>
      <c r="AC1066" s="55">
        <f>SUMIFS('B0.5.GT2'!L:L,'B0.5.GT2'!A:A,'B0.SUM (tuần 0)'!$A1066)</f>
        <v>0</v>
      </c>
      <c r="AD1066" s="55">
        <f>SUMIFS('B0.4.OEM'!L:L,'B0.4.OEM'!A:A,'B0.SUM (tuần 0)'!$A1066)</f>
        <v>0</v>
      </c>
      <c r="AE1066" s="55"/>
      <c r="AF1066" s="55">
        <f>SUMIFS('B0.8.Online'!L:L,'B0.8.Online'!A:A,'B0.SUM (tuần 0)'!$A1066)</f>
        <v>320</v>
      </c>
      <c r="AG1066" s="59">
        <f t="shared" si="89"/>
        <v>0</v>
      </c>
      <c r="AH1066" s="60"/>
      <c r="AI1066" s="60">
        <f>SUMIFS('B0.3.XK'!M:M,'B0.3.XK'!A:A,'B0.SUM (tuần 0)'!$A1066)</f>
        <v>0</v>
      </c>
      <c r="AJ1066" s="60"/>
      <c r="AK1066" s="60">
        <f>SUMIFS('B0.5.GT2'!M:M,'B0.5.GT2'!A:A,'B0.SUM (tuần 0)'!$A1066)</f>
        <v>0</v>
      </c>
      <c r="AL1066" s="55">
        <f>SUMIFS('B0.4.OEM'!M:M,'B0.4.OEM'!A:A,'B0.SUM (tuần 0)'!$A1066)</f>
        <v>0</v>
      </c>
      <c r="AM1066" s="60"/>
      <c r="AN1066" s="60"/>
      <c r="AO1066" s="61"/>
      <c r="AP1066" s="1">
        <f>SUMIFS('B1.SUM (tuần 4)'!$I:$I,'B1.SUM (tuần 4)'!$A:$A,'B0.SUM (tuần 0)'!$A1066)</f>
        <v>0</v>
      </c>
      <c r="AQ1066" s="62">
        <f t="shared" si="90"/>
        <v>270</v>
      </c>
    </row>
    <row r="1067" spans="1:43" ht="13.5" customHeight="1">
      <c r="A1067" s="67">
        <v>3003040310</v>
      </c>
      <c r="B1067" s="67" t="s">
        <v>1583</v>
      </c>
      <c r="C1067" s="52"/>
      <c r="D1067" s="52" t="s">
        <v>1197</v>
      </c>
      <c r="E1067" s="52"/>
      <c r="F1067" s="52" t="s">
        <v>32</v>
      </c>
      <c r="G1067" s="52"/>
      <c r="H1067" s="52"/>
      <c r="I1067" s="56">
        <f t="shared" si="86"/>
        <v>0</v>
      </c>
      <c r="J1067" s="55"/>
      <c r="K1067" s="55">
        <f>SUMIFS('B0.3.XK'!J:J,'B0.3.XK'!A:A,'B0.SUM (tuần 0)'!$A1067)</f>
        <v>0</v>
      </c>
      <c r="L1067" s="55"/>
      <c r="M1067" s="55">
        <f>SUMIFS('B0.5.GT2'!K:K,'B0.5.GT2'!A:A,'B0.SUM (tuần 0)'!$A1067)</f>
        <v>0</v>
      </c>
      <c r="N1067" s="55">
        <f>SUMIFS('B0.4.OEM'!J:J,'B0.4.OEM'!A:A,'B0.SUM (tuần 0)'!$A1067)</f>
        <v>0</v>
      </c>
      <c r="O1067" s="55"/>
      <c r="P1067" s="55">
        <f>SUMIFS('B0.8.Online'!J:J,'B0.8.Online'!A:A,'B0.SUM (tuần 0)'!$A1067)</f>
        <v>0</v>
      </c>
      <c r="Q1067" s="57">
        <f t="shared" si="87"/>
        <v>0</v>
      </c>
      <c r="R1067" s="55"/>
      <c r="S1067" s="55">
        <f>SUMIFS('B0.3.XK'!K:K,'B0.3.XK'!A:A,'B0.SUM (tuần 0)'!$A1067)</f>
        <v>0</v>
      </c>
      <c r="T1067" s="55"/>
      <c r="U1067" s="55">
        <f>SUMIFS('B0.5.GT2'!K:K,'B0.5.GT2'!A:A,'B0.SUM (tuần 0)'!$A1067)</f>
        <v>0</v>
      </c>
      <c r="V1067" s="55">
        <f>SUMIFS('B0.4.OEM'!K:K,'B0.4.OEM'!A:A,'B0.SUM (tuần 0)'!$A1067)</f>
        <v>0</v>
      </c>
      <c r="W1067" s="55"/>
      <c r="X1067" s="55">
        <f>SUMIFS('B0.8.Online'!K:K,'B0.8.Online'!A:A,'B0.SUM (tuần 0)'!$A1067)</f>
        <v>0</v>
      </c>
      <c r="Y1067" s="58">
        <f t="shared" si="88"/>
        <v>0</v>
      </c>
      <c r="Z1067" s="55"/>
      <c r="AA1067" s="55">
        <f>SUMIFS('B0.3.XK'!L:L,'B0.3.XK'!A:A,'B0.SUM (tuần 0)'!$A1067)</f>
        <v>0</v>
      </c>
      <c r="AB1067" s="55"/>
      <c r="AC1067" s="55">
        <f>SUMIFS('B0.5.GT2'!L:L,'B0.5.GT2'!A:A,'B0.SUM (tuần 0)'!$A1067)</f>
        <v>0</v>
      </c>
      <c r="AD1067" s="55">
        <f>SUMIFS('B0.4.OEM'!L:L,'B0.4.OEM'!A:A,'B0.SUM (tuần 0)'!$A1067)</f>
        <v>0</v>
      </c>
      <c r="AE1067" s="55"/>
      <c r="AF1067" s="55">
        <f>SUMIFS('B0.8.Online'!L:L,'B0.8.Online'!A:A,'B0.SUM (tuần 0)'!$A1067)</f>
        <v>0</v>
      </c>
      <c r="AG1067" s="59">
        <f t="shared" si="89"/>
        <v>0</v>
      </c>
      <c r="AH1067" s="60"/>
      <c r="AI1067" s="60">
        <f>SUMIFS('B0.3.XK'!M:M,'B0.3.XK'!A:A,'B0.SUM (tuần 0)'!$A1067)</f>
        <v>0</v>
      </c>
      <c r="AJ1067" s="60"/>
      <c r="AK1067" s="60">
        <f>SUMIFS('B0.5.GT2'!M:M,'B0.5.GT2'!A:A,'B0.SUM (tuần 0)'!$A1067)</f>
        <v>0</v>
      </c>
      <c r="AL1067" s="55">
        <f>SUMIFS('B0.4.OEM'!M:M,'B0.4.OEM'!A:A,'B0.SUM (tuần 0)'!$A1067)</f>
        <v>0</v>
      </c>
      <c r="AM1067" s="60"/>
      <c r="AN1067" s="60"/>
      <c r="AO1067" s="61"/>
      <c r="AP1067" s="1">
        <f>SUMIFS('B1.SUM (tuần 4)'!$I:$I,'B1.SUM (tuần 4)'!$A:$A,'B0.SUM (tuần 0)'!$A1067)</f>
        <v>0</v>
      </c>
      <c r="AQ1067" s="62">
        <f t="shared" si="90"/>
        <v>0</v>
      </c>
    </row>
    <row r="1068" spans="1:43" ht="13.5" customHeight="1">
      <c r="A1068" s="67">
        <v>3003040320</v>
      </c>
      <c r="B1068" s="67" t="s">
        <v>1584</v>
      </c>
      <c r="C1068" s="52"/>
      <c r="D1068" s="52" t="s">
        <v>1197</v>
      </c>
      <c r="E1068" s="52"/>
      <c r="F1068" s="52" t="s">
        <v>32</v>
      </c>
      <c r="G1068" s="52"/>
      <c r="H1068" s="52"/>
      <c r="I1068" s="56">
        <f t="shared" si="86"/>
        <v>2</v>
      </c>
      <c r="J1068" s="55"/>
      <c r="K1068" s="55">
        <f>SUMIFS('B0.3.XK'!J:J,'B0.3.XK'!A:A,'B0.SUM (tuần 0)'!$A1068)</f>
        <v>0</v>
      </c>
      <c r="L1068" s="55"/>
      <c r="M1068" s="55">
        <f>SUMIFS('B0.5.GT2'!K:K,'B0.5.GT2'!A:A,'B0.SUM (tuần 0)'!$A1068)</f>
        <v>0</v>
      </c>
      <c r="N1068" s="55">
        <f>SUMIFS('B0.4.OEM'!J:J,'B0.4.OEM'!A:A,'B0.SUM (tuần 0)'!$A1068)</f>
        <v>0</v>
      </c>
      <c r="O1068" s="55"/>
      <c r="P1068" s="55">
        <f>SUMIFS('B0.8.Online'!J:J,'B0.8.Online'!A:A,'B0.SUM (tuần 0)'!$A1068)</f>
        <v>2</v>
      </c>
      <c r="Q1068" s="57">
        <f t="shared" si="87"/>
        <v>1</v>
      </c>
      <c r="R1068" s="55"/>
      <c r="S1068" s="55">
        <f>SUMIFS('B0.3.XK'!K:K,'B0.3.XK'!A:A,'B0.SUM (tuần 0)'!$A1068)</f>
        <v>0</v>
      </c>
      <c r="T1068" s="55"/>
      <c r="U1068" s="55">
        <f>SUMIFS('B0.5.GT2'!K:K,'B0.5.GT2'!A:A,'B0.SUM (tuần 0)'!$A1068)</f>
        <v>0</v>
      </c>
      <c r="V1068" s="55">
        <f>SUMIFS('B0.4.OEM'!K:K,'B0.4.OEM'!A:A,'B0.SUM (tuần 0)'!$A1068)</f>
        <v>0</v>
      </c>
      <c r="W1068" s="55"/>
      <c r="X1068" s="55">
        <f>SUMIFS('B0.8.Online'!K:K,'B0.8.Online'!A:A,'B0.SUM (tuần 0)'!$A1068)</f>
        <v>1</v>
      </c>
      <c r="Y1068" s="58">
        <f t="shared" si="88"/>
        <v>2</v>
      </c>
      <c r="Z1068" s="55"/>
      <c r="AA1068" s="55">
        <f>SUMIFS('B0.3.XK'!L:L,'B0.3.XK'!A:A,'B0.SUM (tuần 0)'!$A1068)</f>
        <v>0</v>
      </c>
      <c r="AB1068" s="55"/>
      <c r="AC1068" s="55">
        <f>SUMIFS('B0.5.GT2'!L:L,'B0.5.GT2'!A:A,'B0.SUM (tuần 0)'!$A1068)</f>
        <v>0</v>
      </c>
      <c r="AD1068" s="55">
        <f>SUMIFS('B0.4.OEM'!L:L,'B0.4.OEM'!A:A,'B0.SUM (tuần 0)'!$A1068)</f>
        <v>0</v>
      </c>
      <c r="AE1068" s="55"/>
      <c r="AF1068" s="55">
        <f>SUMIFS('B0.8.Online'!L:L,'B0.8.Online'!A:A,'B0.SUM (tuần 0)'!$A1068)</f>
        <v>2</v>
      </c>
      <c r="AG1068" s="59">
        <f t="shared" si="89"/>
        <v>0</v>
      </c>
      <c r="AH1068" s="60"/>
      <c r="AI1068" s="60">
        <f>SUMIFS('B0.3.XK'!M:M,'B0.3.XK'!A:A,'B0.SUM (tuần 0)'!$A1068)</f>
        <v>0</v>
      </c>
      <c r="AJ1068" s="60"/>
      <c r="AK1068" s="60">
        <f>SUMIFS('B0.5.GT2'!M:M,'B0.5.GT2'!A:A,'B0.SUM (tuần 0)'!$A1068)</f>
        <v>0</v>
      </c>
      <c r="AL1068" s="55">
        <f>SUMIFS('B0.4.OEM'!M:M,'B0.4.OEM'!A:A,'B0.SUM (tuần 0)'!$A1068)</f>
        <v>0</v>
      </c>
      <c r="AM1068" s="60"/>
      <c r="AN1068" s="60"/>
      <c r="AO1068" s="61"/>
      <c r="AP1068" s="1">
        <f>SUMIFS('B1.SUM (tuần 4)'!$I:$I,'B1.SUM (tuần 4)'!$A:$A,'B0.SUM (tuần 0)'!$A1068)</f>
        <v>0</v>
      </c>
      <c r="AQ1068" s="62">
        <f t="shared" si="90"/>
        <v>2</v>
      </c>
    </row>
    <row r="1069" spans="1:43" ht="13.5" customHeight="1">
      <c r="A1069" s="67">
        <v>3003040336</v>
      </c>
      <c r="B1069" s="67" t="s">
        <v>1585</v>
      </c>
      <c r="C1069" s="52"/>
      <c r="D1069" s="52" t="s">
        <v>1197</v>
      </c>
      <c r="E1069" s="52"/>
      <c r="F1069" s="52" t="s">
        <v>32</v>
      </c>
      <c r="G1069" s="52"/>
      <c r="H1069" s="52"/>
      <c r="I1069" s="56">
        <f t="shared" si="86"/>
        <v>1257</v>
      </c>
      <c r="J1069" s="55"/>
      <c r="K1069" s="55">
        <f>SUMIFS('B0.3.XK'!J:J,'B0.3.XK'!A:A,'B0.SUM (tuần 0)'!$A1069)</f>
        <v>0</v>
      </c>
      <c r="L1069" s="55"/>
      <c r="M1069" s="55">
        <f>SUMIFS('B0.5.GT2'!K:K,'B0.5.GT2'!A:A,'B0.SUM (tuần 0)'!$A1069)</f>
        <v>0</v>
      </c>
      <c r="N1069" s="55">
        <f>SUMIFS('B0.4.OEM'!J:J,'B0.4.OEM'!A:A,'B0.SUM (tuần 0)'!$A1069)</f>
        <v>0</v>
      </c>
      <c r="O1069" s="55"/>
      <c r="P1069" s="55">
        <f>SUMIFS('B0.8.Online'!J:J,'B0.8.Online'!A:A,'B0.SUM (tuần 0)'!$A1069)</f>
        <v>1257</v>
      </c>
      <c r="Q1069" s="57">
        <f t="shared" si="87"/>
        <v>1204</v>
      </c>
      <c r="R1069" s="55"/>
      <c r="S1069" s="55">
        <f>SUMIFS('B0.3.XK'!K:K,'B0.3.XK'!A:A,'B0.SUM (tuần 0)'!$A1069)</f>
        <v>0</v>
      </c>
      <c r="T1069" s="55"/>
      <c r="U1069" s="55">
        <f>SUMIFS('B0.5.GT2'!K:K,'B0.5.GT2'!A:A,'B0.SUM (tuần 0)'!$A1069)</f>
        <v>0</v>
      </c>
      <c r="V1069" s="55">
        <f>SUMIFS('B0.4.OEM'!K:K,'B0.4.OEM'!A:A,'B0.SUM (tuần 0)'!$A1069)</f>
        <v>0</v>
      </c>
      <c r="W1069" s="55"/>
      <c r="X1069" s="55">
        <f>SUMIFS('B0.8.Online'!K:K,'B0.8.Online'!A:A,'B0.SUM (tuần 0)'!$A1069)</f>
        <v>1204</v>
      </c>
      <c r="Y1069" s="58">
        <f t="shared" si="88"/>
        <v>1204</v>
      </c>
      <c r="Z1069" s="55"/>
      <c r="AA1069" s="55">
        <f>SUMIFS('B0.3.XK'!L:L,'B0.3.XK'!A:A,'B0.SUM (tuần 0)'!$A1069)</f>
        <v>0</v>
      </c>
      <c r="AB1069" s="55"/>
      <c r="AC1069" s="55">
        <f>SUMIFS('B0.5.GT2'!L:L,'B0.5.GT2'!A:A,'B0.SUM (tuần 0)'!$A1069)</f>
        <v>0</v>
      </c>
      <c r="AD1069" s="55">
        <f>SUMIFS('B0.4.OEM'!L:L,'B0.4.OEM'!A:A,'B0.SUM (tuần 0)'!$A1069)</f>
        <v>0</v>
      </c>
      <c r="AE1069" s="55"/>
      <c r="AF1069" s="55">
        <f>SUMIFS('B0.8.Online'!L:L,'B0.8.Online'!A:A,'B0.SUM (tuần 0)'!$A1069)</f>
        <v>1204</v>
      </c>
      <c r="AG1069" s="59">
        <f t="shared" si="89"/>
        <v>0</v>
      </c>
      <c r="AH1069" s="60"/>
      <c r="AI1069" s="60">
        <f>SUMIFS('B0.3.XK'!M:M,'B0.3.XK'!A:A,'B0.SUM (tuần 0)'!$A1069)</f>
        <v>0</v>
      </c>
      <c r="AJ1069" s="60"/>
      <c r="AK1069" s="60">
        <f>SUMIFS('B0.5.GT2'!M:M,'B0.5.GT2'!A:A,'B0.SUM (tuần 0)'!$A1069)</f>
        <v>0</v>
      </c>
      <c r="AL1069" s="55">
        <f>SUMIFS('B0.4.OEM'!M:M,'B0.4.OEM'!A:A,'B0.SUM (tuần 0)'!$A1069)</f>
        <v>0</v>
      </c>
      <c r="AM1069" s="60"/>
      <c r="AN1069" s="60"/>
      <c r="AO1069" s="61"/>
      <c r="AP1069" s="1">
        <f>SUMIFS('B1.SUM (tuần 4)'!$I:$I,'B1.SUM (tuần 4)'!$A:$A,'B0.SUM (tuần 0)'!$A1069)</f>
        <v>0</v>
      </c>
      <c r="AQ1069" s="62">
        <f t="shared" si="90"/>
        <v>1257</v>
      </c>
    </row>
    <row r="1070" spans="1:43" ht="13.5" customHeight="1">
      <c r="A1070" s="67">
        <v>3003040338</v>
      </c>
      <c r="B1070" s="67" t="s">
        <v>1586</v>
      </c>
      <c r="C1070" s="52"/>
      <c r="D1070" s="52" t="s">
        <v>1197</v>
      </c>
      <c r="E1070" s="52"/>
      <c r="F1070" s="52" t="s">
        <v>32</v>
      </c>
      <c r="G1070" s="52"/>
      <c r="H1070" s="52"/>
      <c r="I1070" s="56">
        <f t="shared" si="86"/>
        <v>1000</v>
      </c>
      <c r="J1070" s="55"/>
      <c r="K1070" s="55">
        <f>SUMIFS('B0.3.XK'!J:J,'B0.3.XK'!A:A,'B0.SUM (tuần 0)'!$A1070)</f>
        <v>0</v>
      </c>
      <c r="L1070" s="55"/>
      <c r="M1070" s="55">
        <f>SUMIFS('B0.5.GT2'!K:K,'B0.5.GT2'!A:A,'B0.SUM (tuần 0)'!$A1070)</f>
        <v>0</v>
      </c>
      <c r="N1070" s="55">
        <f>SUMIFS('B0.4.OEM'!J:J,'B0.4.OEM'!A:A,'B0.SUM (tuần 0)'!$A1070)</f>
        <v>0</v>
      </c>
      <c r="O1070" s="55"/>
      <c r="P1070" s="55">
        <f>SUMIFS('B0.8.Online'!J:J,'B0.8.Online'!A:A,'B0.SUM (tuần 0)'!$A1070)</f>
        <v>1000</v>
      </c>
      <c r="Q1070" s="57">
        <f t="shared" si="87"/>
        <v>1200</v>
      </c>
      <c r="R1070" s="55"/>
      <c r="S1070" s="55">
        <f>SUMIFS('B0.3.XK'!K:K,'B0.3.XK'!A:A,'B0.SUM (tuần 0)'!$A1070)</f>
        <v>0</v>
      </c>
      <c r="T1070" s="55"/>
      <c r="U1070" s="55">
        <f>SUMIFS('B0.5.GT2'!K:K,'B0.5.GT2'!A:A,'B0.SUM (tuần 0)'!$A1070)</f>
        <v>0</v>
      </c>
      <c r="V1070" s="55">
        <f>SUMIFS('B0.4.OEM'!K:K,'B0.4.OEM'!A:A,'B0.SUM (tuần 0)'!$A1070)</f>
        <v>0</v>
      </c>
      <c r="W1070" s="55"/>
      <c r="X1070" s="55">
        <f>SUMIFS('B0.8.Online'!K:K,'B0.8.Online'!A:A,'B0.SUM (tuần 0)'!$A1070)</f>
        <v>1200</v>
      </c>
      <c r="Y1070" s="58">
        <f t="shared" si="88"/>
        <v>1200</v>
      </c>
      <c r="Z1070" s="55"/>
      <c r="AA1070" s="55">
        <f>SUMIFS('B0.3.XK'!L:L,'B0.3.XK'!A:A,'B0.SUM (tuần 0)'!$A1070)</f>
        <v>0</v>
      </c>
      <c r="AB1070" s="55"/>
      <c r="AC1070" s="55">
        <f>SUMIFS('B0.5.GT2'!L:L,'B0.5.GT2'!A:A,'B0.SUM (tuần 0)'!$A1070)</f>
        <v>0</v>
      </c>
      <c r="AD1070" s="55">
        <f>SUMIFS('B0.4.OEM'!L:L,'B0.4.OEM'!A:A,'B0.SUM (tuần 0)'!$A1070)</f>
        <v>0</v>
      </c>
      <c r="AE1070" s="55"/>
      <c r="AF1070" s="55">
        <f>SUMIFS('B0.8.Online'!L:L,'B0.8.Online'!A:A,'B0.SUM (tuần 0)'!$A1070)</f>
        <v>1200</v>
      </c>
      <c r="AG1070" s="59">
        <f t="shared" si="89"/>
        <v>0</v>
      </c>
      <c r="AH1070" s="60"/>
      <c r="AI1070" s="60">
        <f>SUMIFS('B0.3.XK'!M:M,'B0.3.XK'!A:A,'B0.SUM (tuần 0)'!$A1070)</f>
        <v>0</v>
      </c>
      <c r="AJ1070" s="60"/>
      <c r="AK1070" s="60">
        <f>SUMIFS('B0.5.GT2'!M:M,'B0.5.GT2'!A:A,'B0.SUM (tuần 0)'!$A1070)</f>
        <v>0</v>
      </c>
      <c r="AL1070" s="55">
        <f>SUMIFS('B0.4.OEM'!M:M,'B0.4.OEM'!A:A,'B0.SUM (tuần 0)'!$A1070)</f>
        <v>0</v>
      </c>
      <c r="AM1070" s="60"/>
      <c r="AN1070" s="60"/>
      <c r="AO1070" s="61"/>
      <c r="AP1070" s="1">
        <f>SUMIFS('B1.SUM (tuần 4)'!$I:$I,'B1.SUM (tuần 4)'!$A:$A,'B0.SUM (tuần 0)'!$A1070)</f>
        <v>0</v>
      </c>
      <c r="AQ1070" s="62">
        <f t="shared" si="90"/>
        <v>1000</v>
      </c>
    </row>
    <row r="1071" spans="1:43" ht="13.5" customHeight="1">
      <c r="A1071" s="67">
        <v>3003040339</v>
      </c>
      <c r="B1071" s="67" t="s">
        <v>1587</v>
      </c>
      <c r="C1071" s="52"/>
      <c r="D1071" s="52" t="s">
        <v>1197</v>
      </c>
      <c r="E1071" s="52"/>
      <c r="F1071" s="52" t="s">
        <v>32</v>
      </c>
      <c r="G1071" s="52"/>
      <c r="H1071" s="52"/>
      <c r="I1071" s="56">
        <f t="shared" si="86"/>
        <v>1</v>
      </c>
      <c r="J1071" s="55"/>
      <c r="K1071" s="55">
        <f>SUMIFS('B0.3.XK'!J:J,'B0.3.XK'!A:A,'B0.SUM (tuần 0)'!$A1071)</f>
        <v>0</v>
      </c>
      <c r="L1071" s="55"/>
      <c r="M1071" s="55">
        <f>SUMIFS('B0.5.GT2'!K:K,'B0.5.GT2'!A:A,'B0.SUM (tuần 0)'!$A1071)</f>
        <v>0</v>
      </c>
      <c r="N1071" s="55">
        <f>SUMIFS('B0.4.OEM'!J:J,'B0.4.OEM'!A:A,'B0.SUM (tuần 0)'!$A1071)</f>
        <v>0</v>
      </c>
      <c r="O1071" s="55"/>
      <c r="P1071" s="55">
        <f>SUMIFS('B0.8.Online'!J:J,'B0.8.Online'!A:A,'B0.SUM (tuần 0)'!$A1071)</f>
        <v>1</v>
      </c>
      <c r="Q1071" s="57">
        <f t="shared" si="87"/>
        <v>2</v>
      </c>
      <c r="R1071" s="55"/>
      <c r="S1071" s="55">
        <f>SUMIFS('B0.3.XK'!K:K,'B0.3.XK'!A:A,'B0.SUM (tuần 0)'!$A1071)</f>
        <v>0</v>
      </c>
      <c r="T1071" s="55"/>
      <c r="U1071" s="55">
        <f>SUMIFS('B0.5.GT2'!K:K,'B0.5.GT2'!A:A,'B0.SUM (tuần 0)'!$A1071)</f>
        <v>0</v>
      </c>
      <c r="V1071" s="55">
        <f>SUMIFS('B0.4.OEM'!K:K,'B0.4.OEM'!A:A,'B0.SUM (tuần 0)'!$A1071)</f>
        <v>0</v>
      </c>
      <c r="W1071" s="55"/>
      <c r="X1071" s="55">
        <f>SUMIFS('B0.8.Online'!K:K,'B0.8.Online'!A:A,'B0.SUM (tuần 0)'!$A1071)</f>
        <v>2</v>
      </c>
      <c r="Y1071" s="58">
        <f t="shared" si="88"/>
        <v>2</v>
      </c>
      <c r="Z1071" s="55"/>
      <c r="AA1071" s="55">
        <f>SUMIFS('B0.3.XK'!L:L,'B0.3.XK'!A:A,'B0.SUM (tuần 0)'!$A1071)</f>
        <v>0</v>
      </c>
      <c r="AB1071" s="55"/>
      <c r="AC1071" s="55">
        <f>SUMIFS('B0.5.GT2'!L:L,'B0.5.GT2'!A:A,'B0.SUM (tuần 0)'!$A1071)</f>
        <v>0</v>
      </c>
      <c r="AD1071" s="55">
        <f>SUMIFS('B0.4.OEM'!L:L,'B0.4.OEM'!A:A,'B0.SUM (tuần 0)'!$A1071)</f>
        <v>0</v>
      </c>
      <c r="AE1071" s="55"/>
      <c r="AF1071" s="55">
        <f>SUMIFS('B0.8.Online'!L:L,'B0.8.Online'!A:A,'B0.SUM (tuần 0)'!$A1071)</f>
        <v>2</v>
      </c>
      <c r="AG1071" s="59">
        <f t="shared" si="89"/>
        <v>0</v>
      </c>
      <c r="AH1071" s="60"/>
      <c r="AI1071" s="60">
        <f>SUMIFS('B0.3.XK'!M:M,'B0.3.XK'!A:A,'B0.SUM (tuần 0)'!$A1071)</f>
        <v>0</v>
      </c>
      <c r="AJ1071" s="60"/>
      <c r="AK1071" s="60">
        <f>SUMIFS('B0.5.GT2'!M:M,'B0.5.GT2'!A:A,'B0.SUM (tuần 0)'!$A1071)</f>
        <v>0</v>
      </c>
      <c r="AL1071" s="55">
        <f>SUMIFS('B0.4.OEM'!M:M,'B0.4.OEM'!A:A,'B0.SUM (tuần 0)'!$A1071)</f>
        <v>0</v>
      </c>
      <c r="AM1071" s="60"/>
      <c r="AN1071" s="60"/>
      <c r="AO1071" s="61"/>
      <c r="AP1071" s="1">
        <f>SUMIFS('B1.SUM (tuần 4)'!$I:$I,'B1.SUM (tuần 4)'!$A:$A,'B0.SUM (tuần 0)'!$A1071)</f>
        <v>0</v>
      </c>
      <c r="AQ1071" s="62">
        <f t="shared" si="90"/>
        <v>1</v>
      </c>
    </row>
    <row r="1072" spans="1:43" ht="13.5" customHeight="1">
      <c r="A1072" s="67">
        <v>3003040343</v>
      </c>
      <c r="B1072" s="67" t="s">
        <v>1588</v>
      </c>
      <c r="C1072" s="52"/>
      <c r="D1072" s="52" t="s">
        <v>1197</v>
      </c>
      <c r="E1072" s="52"/>
      <c r="F1072" s="52" t="s">
        <v>32</v>
      </c>
      <c r="G1072" s="52"/>
      <c r="H1072" s="52"/>
      <c r="I1072" s="56">
        <f t="shared" si="86"/>
        <v>1</v>
      </c>
      <c r="J1072" s="55"/>
      <c r="K1072" s="55">
        <f>SUMIFS('B0.3.XK'!J:J,'B0.3.XK'!A:A,'B0.SUM (tuần 0)'!$A1072)</f>
        <v>0</v>
      </c>
      <c r="L1072" s="55"/>
      <c r="M1072" s="55">
        <f>SUMIFS('B0.5.GT2'!K:K,'B0.5.GT2'!A:A,'B0.SUM (tuần 0)'!$A1072)</f>
        <v>0</v>
      </c>
      <c r="N1072" s="55">
        <f>SUMIFS('B0.4.OEM'!J:J,'B0.4.OEM'!A:A,'B0.SUM (tuần 0)'!$A1072)</f>
        <v>0</v>
      </c>
      <c r="O1072" s="55"/>
      <c r="P1072" s="55">
        <f>SUMIFS('B0.8.Online'!J:J,'B0.8.Online'!A:A,'B0.SUM (tuần 0)'!$A1072)</f>
        <v>1</v>
      </c>
      <c r="Q1072" s="57">
        <f t="shared" si="87"/>
        <v>1</v>
      </c>
      <c r="R1072" s="55"/>
      <c r="S1072" s="55">
        <f>SUMIFS('B0.3.XK'!K:K,'B0.3.XK'!A:A,'B0.SUM (tuần 0)'!$A1072)</f>
        <v>0</v>
      </c>
      <c r="T1072" s="55"/>
      <c r="U1072" s="55">
        <f>SUMIFS('B0.5.GT2'!K:K,'B0.5.GT2'!A:A,'B0.SUM (tuần 0)'!$A1072)</f>
        <v>0</v>
      </c>
      <c r="V1072" s="55">
        <f>SUMIFS('B0.4.OEM'!K:K,'B0.4.OEM'!A:A,'B0.SUM (tuần 0)'!$A1072)</f>
        <v>0</v>
      </c>
      <c r="W1072" s="55"/>
      <c r="X1072" s="55">
        <f>SUMIFS('B0.8.Online'!K:K,'B0.8.Online'!A:A,'B0.SUM (tuần 0)'!$A1072)</f>
        <v>1</v>
      </c>
      <c r="Y1072" s="58">
        <f t="shared" si="88"/>
        <v>1</v>
      </c>
      <c r="Z1072" s="55"/>
      <c r="AA1072" s="55">
        <f>SUMIFS('B0.3.XK'!L:L,'B0.3.XK'!A:A,'B0.SUM (tuần 0)'!$A1072)</f>
        <v>0</v>
      </c>
      <c r="AB1072" s="55"/>
      <c r="AC1072" s="55">
        <f>SUMIFS('B0.5.GT2'!L:L,'B0.5.GT2'!A:A,'B0.SUM (tuần 0)'!$A1072)</f>
        <v>0</v>
      </c>
      <c r="AD1072" s="55">
        <f>SUMIFS('B0.4.OEM'!L:L,'B0.4.OEM'!A:A,'B0.SUM (tuần 0)'!$A1072)</f>
        <v>0</v>
      </c>
      <c r="AE1072" s="55"/>
      <c r="AF1072" s="55">
        <f>SUMIFS('B0.8.Online'!L:L,'B0.8.Online'!A:A,'B0.SUM (tuần 0)'!$A1072)</f>
        <v>1</v>
      </c>
      <c r="AG1072" s="59">
        <f t="shared" si="89"/>
        <v>0</v>
      </c>
      <c r="AH1072" s="60"/>
      <c r="AI1072" s="60">
        <f>SUMIFS('B0.3.XK'!M:M,'B0.3.XK'!A:A,'B0.SUM (tuần 0)'!$A1072)</f>
        <v>0</v>
      </c>
      <c r="AJ1072" s="60"/>
      <c r="AK1072" s="60">
        <f>SUMIFS('B0.5.GT2'!M:M,'B0.5.GT2'!A:A,'B0.SUM (tuần 0)'!$A1072)</f>
        <v>0</v>
      </c>
      <c r="AL1072" s="55">
        <f>SUMIFS('B0.4.OEM'!M:M,'B0.4.OEM'!A:A,'B0.SUM (tuần 0)'!$A1072)</f>
        <v>0</v>
      </c>
      <c r="AM1072" s="60"/>
      <c r="AN1072" s="60"/>
      <c r="AO1072" s="61"/>
      <c r="AP1072" s="1">
        <f>SUMIFS('B1.SUM (tuần 4)'!$I:$I,'B1.SUM (tuần 4)'!$A:$A,'B0.SUM (tuần 0)'!$A1072)</f>
        <v>0</v>
      </c>
      <c r="AQ1072" s="62">
        <f t="shared" si="90"/>
        <v>1</v>
      </c>
    </row>
    <row r="1073" spans="1:43" ht="13.5" customHeight="1">
      <c r="A1073" s="67">
        <v>3004010633</v>
      </c>
      <c r="B1073" s="67" t="s">
        <v>1589</v>
      </c>
      <c r="C1073" s="52"/>
      <c r="D1073" s="52" t="s">
        <v>1197</v>
      </c>
      <c r="E1073" s="52"/>
      <c r="F1073" s="52" t="s">
        <v>32</v>
      </c>
      <c r="G1073" s="52"/>
      <c r="H1073" s="52"/>
      <c r="I1073" s="56">
        <f t="shared" si="86"/>
        <v>20</v>
      </c>
      <c r="J1073" s="55"/>
      <c r="K1073" s="55">
        <f>SUMIFS('B0.3.XK'!J:J,'B0.3.XK'!A:A,'B0.SUM (tuần 0)'!$A1073)</f>
        <v>0</v>
      </c>
      <c r="L1073" s="55"/>
      <c r="M1073" s="55">
        <f>SUMIFS('B0.5.GT2'!K:K,'B0.5.GT2'!A:A,'B0.SUM (tuần 0)'!$A1073)</f>
        <v>0</v>
      </c>
      <c r="N1073" s="55">
        <f>SUMIFS('B0.4.OEM'!J:J,'B0.4.OEM'!A:A,'B0.SUM (tuần 0)'!$A1073)</f>
        <v>0</v>
      </c>
      <c r="O1073" s="55"/>
      <c r="P1073" s="55">
        <f>SUMIFS('B0.8.Online'!J:J,'B0.8.Online'!A:A,'B0.SUM (tuần 0)'!$A1073)</f>
        <v>20</v>
      </c>
      <c r="Q1073" s="57">
        <f t="shared" si="87"/>
        <v>30</v>
      </c>
      <c r="R1073" s="55"/>
      <c r="S1073" s="55">
        <f>SUMIFS('B0.3.XK'!K:K,'B0.3.XK'!A:A,'B0.SUM (tuần 0)'!$A1073)</f>
        <v>0</v>
      </c>
      <c r="T1073" s="55"/>
      <c r="U1073" s="55">
        <f>SUMIFS('B0.5.GT2'!K:K,'B0.5.GT2'!A:A,'B0.SUM (tuần 0)'!$A1073)</f>
        <v>0</v>
      </c>
      <c r="V1073" s="55">
        <f>SUMIFS('B0.4.OEM'!K:K,'B0.4.OEM'!A:A,'B0.SUM (tuần 0)'!$A1073)</f>
        <v>0</v>
      </c>
      <c r="W1073" s="55"/>
      <c r="X1073" s="55">
        <f>SUMIFS('B0.8.Online'!K:K,'B0.8.Online'!A:A,'B0.SUM (tuần 0)'!$A1073)</f>
        <v>30</v>
      </c>
      <c r="Y1073" s="58">
        <f t="shared" si="88"/>
        <v>50</v>
      </c>
      <c r="Z1073" s="55"/>
      <c r="AA1073" s="55">
        <f>SUMIFS('B0.3.XK'!L:L,'B0.3.XK'!A:A,'B0.SUM (tuần 0)'!$A1073)</f>
        <v>0</v>
      </c>
      <c r="AB1073" s="55"/>
      <c r="AC1073" s="55">
        <f>SUMIFS('B0.5.GT2'!L:L,'B0.5.GT2'!A:A,'B0.SUM (tuần 0)'!$A1073)</f>
        <v>0</v>
      </c>
      <c r="AD1073" s="55">
        <f>SUMIFS('B0.4.OEM'!L:L,'B0.4.OEM'!A:A,'B0.SUM (tuần 0)'!$A1073)</f>
        <v>0</v>
      </c>
      <c r="AE1073" s="55"/>
      <c r="AF1073" s="55">
        <f>SUMIFS('B0.8.Online'!L:L,'B0.8.Online'!A:A,'B0.SUM (tuần 0)'!$A1073)</f>
        <v>50</v>
      </c>
      <c r="AG1073" s="59">
        <f t="shared" si="89"/>
        <v>0</v>
      </c>
      <c r="AH1073" s="60"/>
      <c r="AI1073" s="60">
        <f>SUMIFS('B0.3.XK'!M:M,'B0.3.XK'!A:A,'B0.SUM (tuần 0)'!$A1073)</f>
        <v>0</v>
      </c>
      <c r="AJ1073" s="60"/>
      <c r="AK1073" s="60">
        <f>SUMIFS('B0.5.GT2'!M:M,'B0.5.GT2'!A:A,'B0.SUM (tuần 0)'!$A1073)</f>
        <v>0</v>
      </c>
      <c r="AL1073" s="55">
        <f>SUMIFS('B0.4.OEM'!M:M,'B0.4.OEM'!A:A,'B0.SUM (tuần 0)'!$A1073)</f>
        <v>0</v>
      </c>
      <c r="AM1073" s="60"/>
      <c r="AN1073" s="60"/>
      <c r="AO1073" s="61"/>
      <c r="AP1073" s="1">
        <f>SUMIFS('B1.SUM (tuần 4)'!$I:$I,'B1.SUM (tuần 4)'!$A:$A,'B0.SUM (tuần 0)'!$A1073)</f>
        <v>0</v>
      </c>
      <c r="AQ1073" s="62">
        <f t="shared" si="90"/>
        <v>20</v>
      </c>
    </row>
    <row r="1074" spans="1:43" ht="13.5" customHeight="1">
      <c r="A1074" s="67">
        <v>3004020532</v>
      </c>
      <c r="B1074" s="67" t="s">
        <v>1590</v>
      </c>
      <c r="C1074" s="52"/>
      <c r="D1074" s="52" t="s">
        <v>1197</v>
      </c>
      <c r="E1074" s="52"/>
      <c r="F1074" s="52" t="s">
        <v>32</v>
      </c>
      <c r="G1074" s="52"/>
      <c r="H1074" s="52"/>
      <c r="I1074" s="56">
        <f t="shared" si="86"/>
        <v>2</v>
      </c>
      <c r="J1074" s="55"/>
      <c r="K1074" s="55">
        <f>SUMIFS('B0.3.XK'!J:J,'B0.3.XK'!A:A,'B0.SUM (tuần 0)'!$A1074)</f>
        <v>0</v>
      </c>
      <c r="L1074" s="55"/>
      <c r="M1074" s="55">
        <f>SUMIFS('B0.5.GT2'!K:K,'B0.5.GT2'!A:A,'B0.SUM (tuần 0)'!$A1074)</f>
        <v>0</v>
      </c>
      <c r="N1074" s="55">
        <f>SUMIFS('B0.4.OEM'!J:J,'B0.4.OEM'!A:A,'B0.SUM (tuần 0)'!$A1074)</f>
        <v>0</v>
      </c>
      <c r="O1074" s="55"/>
      <c r="P1074" s="55">
        <f>SUMIFS('B0.8.Online'!J:J,'B0.8.Online'!A:A,'B0.SUM (tuần 0)'!$A1074)</f>
        <v>2</v>
      </c>
      <c r="Q1074" s="57">
        <f t="shared" si="87"/>
        <v>5</v>
      </c>
      <c r="R1074" s="55"/>
      <c r="S1074" s="55">
        <f>SUMIFS('B0.3.XK'!K:K,'B0.3.XK'!A:A,'B0.SUM (tuần 0)'!$A1074)</f>
        <v>0</v>
      </c>
      <c r="T1074" s="55"/>
      <c r="U1074" s="55">
        <f>SUMIFS('B0.5.GT2'!K:K,'B0.5.GT2'!A:A,'B0.SUM (tuần 0)'!$A1074)</f>
        <v>0</v>
      </c>
      <c r="V1074" s="55">
        <f>SUMIFS('B0.4.OEM'!K:K,'B0.4.OEM'!A:A,'B0.SUM (tuần 0)'!$A1074)</f>
        <v>0</v>
      </c>
      <c r="W1074" s="55"/>
      <c r="X1074" s="55">
        <f>SUMIFS('B0.8.Online'!K:K,'B0.8.Online'!A:A,'B0.SUM (tuần 0)'!$A1074)</f>
        <v>5</v>
      </c>
      <c r="Y1074" s="58">
        <f t="shared" si="88"/>
        <v>5</v>
      </c>
      <c r="Z1074" s="55"/>
      <c r="AA1074" s="55">
        <f>SUMIFS('B0.3.XK'!L:L,'B0.3.XK'!A:A,'B0.SUM (tuần 0)'!$A1074)</f>
        <v>0</v>
      </c>
      <c r="AB1074" s="55"/>
      <c r="AC1074" s="55">
        <f>SUMIFS('B0.5.GT2'!L:L,'B0.5.GT2'!A:A,'B0.SUM (tuần 0)'!$A1074)</f>
        <v>0</v>
      </c>
      <c r="AD1074" s="55">
        <f>SUMIFS('B0.4.OEM'!L:L,'B0.4.OEM'!A:A,'B0.SUM (tuần 0)'!$A1074)</f>
        <v>0</v>
      </c>
      <c r="AE1074" s="55"/>
      <c r="AF1074" s="55">
        <f>SUMIFS('B0.8.Online'!L:L,'B0.8.Online'!A:A,'B0.SUM (tuần 0)'!$A1074)</f>
        <v>5</v>
      </c>
      <c r="AG1074" s="59">
        <f t="shared" si="89"/>
        <v>0</v>
      </c>
      <c r="AH1074" s="60"/>
      <c r="AI1074" s="60">
        <f>SUMIFS('B0.3.XK'!M:M,'B0.3.XK'!A:A,'B0.SUM (tuần 0)'!$A1074)</f>
        <v>0</v>
      </c>
      <c r="AJ1074" s="60"/>
      <c r="AK1074" s="60">
        <f>SUMIFS('B0.5.GT2'!M:M,'B0.5.GT2'!A:A,'B0.SUM (tuần 0)'!$A1074)</f>
        <v>0</v>
      </c>
      <c r="AL1074" s="55">
        <f>SUMIFS('B0.4.OEM'!M:M,'B0.4.OEM'!A:A,'B0.SUM (tuần 0)'!$A1074)</f>
        <v>0</v>
      </c>
      <c r="AM1074" s="60"/>
      <c r="AN1074" s="60"/>
      <c r="AO1074" s="61"/>
      <c r="AP1074" s="1">
        <f>SUMIFS('B1.SUM (tuần 4)'!$I:$I,'B1.SUM (tuần 4)'!$A:$A,'B0.SUM (tuần 0)'!$A1074)</f>
        <v>0</v>
      </c>
      <c r="AQ1074" s="62">
        <f t="shared" si="90"/>
        <v>2</v>
      </c>
    </row>
    <row r="1075" spans="1:43" ht="13.5" customHeight="1">
      <c r="A1075" s="67">
        <v>3004022916</v>
      </c>
      <c r="B1075" s="67" t="s">
        <v>1591</v>
      </c>
      <c r="C1075" s="52"/>
      <c r="D1075" s="52" t="s">
        <v>1197</v>
      </c>
      <c r="E1075" s="52"/>
      <c r="F1075" s="52" t="s">
        <v>32</v>
      </c>
      <c r="G1075" s="52"/>
      <c r="H1075" s="52"/>
      <c r="I1075" s="56">
        <f t="shared" si="86"/>
        <v>30</v>
      </c>
      <c r="J1075" s="55"/>
      <c r="K1075" s="55">
        <f>SUMIFS('B0.3.XK'!J:J,'B0.3.XK'!A:A,'B0.SUM (tuần 0)'!$A1075)</f>
        <v>0</v>
      </c>
      <c r="L1075" s="55"/>
      <c r="M1075" s="55">
        <f>SUMIFS('B0.5.GT2'!K:K,'B0.5.GT2'!A:A,'B0.SUM (tuần 0)'!$A1075)</f>
        <v>0</v>
      </c>
      <c r="N1075" s="55">
        <f>SUMIFS('B0.4.OEM'!J:J,'B0.4.OEM'!A:A,'B0.SUM (tuần 0)'!$A1075)</f>
        <v>0</v>
      </c>
      <c r="O1075" s="55"/>
      <c r="P1075" s="55">
        <f>SUMIFS('B0.8.Online'!J:J,'B0.8.Online'!A:A,'B0.SUM (tuần 0)'!$A1075)</f>
        <v>30</v>
      </c>
      <c r="Q1075" s="57">
        <f t="shared" si="87"/>
        <v>20</v>
      </c>
      <c r="R1075" s="55"/>
      <c r="S1075" s="55">
        <f>SUMIFS('B0.3.XK'!K:K,'B0.3.XK'!A:A,'B0.SUM (tuần 0)'!$A1075)</f>
        <v>0</v>
      </c>
      <c r="T1075" s="55"/>
      <c r="U1075" s="55">
        <f>SUMIFS('B0.5.GT2'!K:K,'B0.5.GT2'!A:A,'B0.SUM (tuần 0)'!$A1075)</f>
        <v>0</v>
      </c>
      <c r="V1075" s="55">
        <f>SUMIFS('B0.4.OEM'!K:K,'B0.4.OEM'!A:A,'B0.SUM (tuần 0)'!$A1075)</f>
        <v>0</v>
      </c>
      <c r="W1075" s="55"/>
      <c r="X1075" s="55">
        <f>SUMIFS('B0.8.Online'!K:K,'B0.8.Online'!A:A,'B0.SUM (tuần 0)'!$A1075)</f>
        <v>20</v>
      </c>
      <c r="Y1075" s="58">
        <f t="shared" si="88"/>
        <v>20</v>
      </c>
      <c r="Z1075" s="55"/>
      <c r="AA1075" s="55">
        <f>SUMIFS('B0.3.XK'!L:L,'B0.3.XK'!A:A,'B0.SUM (tuần 0)'!$A1075)</f>
        <v>0</v>
      </c>
      <c r="AB1075" s="55"/>
      <c r="AC1075" s="55">
        <f>SUMIFS('B0.5.GT2'!L:L,'B0.5.GT2'!A:A,'B0.SUM (tuần 0)'!$A1075)</f>
        <v>0</v>
      </c>
      <c r="AD1075" s="55">
        <f>SUMIFS('B0.4.OEM'!L:L,'B0.4.OEM'!A:A,'B0.SUM (tuần 0)'!$A1075)</f>
        <v>0</v>
      </c>
      <c r="AE1075" s="55"/>
      <c r="AF1075" s="55">
        <f>SUMIFS('B0.8.Online'!L:L,'B0.8.Online'!A:A,'B0.SUM (tuần 0)'!$A1075)</f>
        <v>20</v>
      </c>
      <c r="AG1075" s="59">
        <f t="shared" si="89"/>
        <v>0</v>
      </c>
      <c r="AH1075" s="60"/>
      <c r="AI1075" s="60">
        <f>SUMIFS('B0.3.XK'!M:M,'B0.3.XK'!A:A,'B0.SUM (tuần 0)'!$A1075)</f>
        <v>0</v>
      </c>
      <c r="AJ1075" s="60"/>
      <c r="AK1075" s="60">
        <f>SUMIFS('B0.5.GT2'!M:M,'B0.5.GT2'!A:A,'B0.SUM (tuần 0)'!$A1075)</f>
        <v>0</v>
      </c>
      <c r="AL1075" s="55">
        <f>SUMIFS('B0.4.OEM'!M:M,'B0.4.OEM'!A:A,'B0.SUM (tuần 0)'!$A1075)</f>
        <v>0</v>
      </c>
      <c r="AM1075" s="60"/>
      <c r="AN1075" s="60"/>
      <c r="AO1075" s="61"/>
      <c r="AP1075" s="1">
        <f>SUMIFS('B1.SUM (tuần 4)'!$I:$I,'B1.SUM (tuần 4)'!$A:$A,'B0.SUM (tuần 0)'!$A1075)</f>
        <v>0</v>
      </c>
      <c r="AQ1075" s="62">
        <f t="shared" si="90"/>
        <v>30</v>
      </c>
    </row>
    <row r="1076" spans="1:43" ht="13.5" customHeight="1">
      <c r="A1076" s="67">
        <v>3004022917</v>
      </c>
      <c r="B1076" s="67" t="s">
        <v>1592</v>
      </c>
      <c r="C1076" s="52"/>
      <c r="D1076" s="52" t="s">
        <v>1197</v>
      </c>
      <c r="E1076" s="52"/>
      <c r="F1076" s="52" t="s">
        <v>32</v>
      </c>
      <c r="G1076" s="52"/>
      <c r="H1076" s="52"/>
      <c r="I1076" s="56">
        <f t="shared" si="86"/>
        <v>100</v>
      </c>
      <c r="J1076" s="55"/>
      <c r="K1076" s="55">
        <f>SUMIFS('B0.3.XK'!J:J,'B0.3.XK'!A:A,'B0.SUM (tuần 0)'!$A1076)</f>
        <v>0</v>
      </c>
      <c r="L1076" s="55"/>
      <c r="M1076" s="55">
        <f>SUMIFS('B0.5.GT2'!K:K,'B0.5.GT2'!A:A,'B0.SUM (tuần 0)'!$A1076)</f>
        <v>0</v>
      </c>
      <c r="N1076" s="55">
        <f>SUMIFS('B0.4.OEM'!J:J,'B0.4.OEM'!A:A,'B0.SUM (tuần 0)'!$A1076)</f>
        <v>0</v>
      </c>
      <c r="O1076" s="55"/>
      <c r="P1076" s="55">
        <f>SUMIFS('B0.8.Online'!J:J,'B0.8.Online'!A:A,'B0.SUM (tuần 0)'!$A1076)</f>
        <v>100</v>
      </c>
      <c r="Q1076" s="57">
        <f t="shared" si="87"/>
        <v>50</v>
      </c>
      <c r="R1076" s="55"/>
      <c r="S1076" s="55">
        <f>SUMIFS('B0.3.XK'!K:K,'B0.3.XK'!A:A,'B0.SUM (tuần 0)'!$A1076)</f>
        <v>0</v>
      </c>
      <c r="T1076" s="55"/>
      <c r="U1076" s="55">
        <f>SUMIFS('B0.5.GT2'!K:K,'B0.5.GT2'!A:A,'B0.SUM (tuần 0)'!$A1076)</f>
        <v>0</v>
      </c>
      <c r="V1076" s="55">
        <f>SUMIFS('B0.4.OEM'!K:K,'B0.4.OEM'!A:A,'B0.SUM (tuần 0)'!$A1076)</f>
        <v>0</v>
      </c>
      <c r="W1076" s="55"/>
      <c r="X1076" s="55">
        <f>SUMIFS('B0.8.Online'!K:K,'B0.8.Online'!A:A,'B0.SUM (tuần 0)'!$A1076)</f>
        <v>50</v>
      </c>
      <c r="Y1076" s="58">
        <f t="shared" si="88"/>
        <v>50</v>
      </c>
      <c r="Z1076" s="55"/>
      <c r="AA1076" s="55">
        <f>SUMIFS('B0.3.XK'!L:L,'B0.3.XK'!A:A,'B0.SUM (tuần 0)'!$A1076)</f>
        <v>0</v>
      </c>
      <c r="AB1076" s="55"/>
      <c r="AC1076" s="55">
        <f>SUMIFS('B0.5.GT2'!L:L,'B0.5.GT2'!A:A,'B0.SUM (tuần 0)'!$A1076)</f>
        <v>0</v>
      </c>
      <c r="AD1076" s="55">
        <f>SUMIFS('B0.4.OEM'!L:L,'B0.4.OEM'!A:A,'B0.SUM (tuần 0)'!$A1076)</f>
        <v>0</v>
      </c>
      <c r="AE1076" s="55"/>
      <c r="AF1076" s="55">
        <f>SUMIFS('B0.8.Online'!L:L,'B0.8.Online'!A:A,'B0.SUM (tuần 0)'!$A1076)</f>
        <v>50</v>
      </c>
      <c r="AG1076" s="59">
        <f t="shared" si="89"/>
        <v>0</v>
      </c>
      <c r="AH1076" s="60"/>
      <c r="AI1076" s="60">
        <f>SUMIFS('B0.3.XK'!M:M,'B0.3.XK'!A:A,'B0.SUM (tuần 0)'!$A1076)</f>
        <v>0</v>
      </c>
      <c r="AJ1076" s="60"/>
      <c r="AK1076" s="60">
        <f>SUMIFS('B0.5.GT2'!M:M,'B0.5.GT2'!A:A,'B0.SUM (tuần 0)'!$A1076)</f>
        <v>0</v>
      </c>
      <c r="AL1076" s="55">
        <f>SUMIFS('B0.4.OEM'!M:M,'B0.4.OEM'!A:A,'B0.SUM (tuần 0)'!$A1076)</f>
        <v>0</v>
      </c>
      <c r="AM1076" s="60"/>
      <c r="AN1076" s="60"/>
      <c r="AO1076" s="61"/>
      <c r="AP1076" s="1">
        <f>SUMIFS('B1.SUM (tuần 4)'!$I:$I,'B1.SUM (tuần 4)'!$A:$A,'B0.SUM (tuần 0)'!$A1076)</f>
        <v>0</v>
      </c>
      <c r="AQ1076" s="62">
        <f t="shared" si="90"/>
        <v>100</v>
      </c>
    </row>
    <row r="1077" spans="1:43" ht="13.5" customHeight="1">
      <c r="A1077" s="67">
        <v>3004030063</v>
      </c>
      <c r="B1077" s="67" t="s">
        <v>1593</v>
      </c>
      <c r="C1077" s="52"/>
      <c r="D1077" s="52" t="s">
        <v>1197</v>
      </c>
      <c r="E1077" s="52"/>
      <c r="F1077" s="52" t="s">
        <v>32</v>
      </c>
      <c r="G1077" s="52"/>
      <c r="H1077" s="52"/>
      <c r="I1077" s="56">
        <f t="shared" si="86"/>
        <v>2</v>
      </c>
      <c r="J1077" s="55"/>
      <c r="K1077" s="55">
        <f>SUMIFS('B0.3.XK'!J:J,'B0.3.XK'!A:A,'B0.SUM (tuần 0)'!$A1077)</f>
        <v>0</v>
      </c>
      <c r="L1077" s="55"/>
      <c r="M1077" s="55">
        <f>SUMIFS('B0.5.GT2'!K:K,'B0.5.GT2'!A:A,'B0.SUM (tuần 0)'!$A1077)</f>
        <v>0</v>
      </c>
      <c r="N1077" s="55">
        <f>SUMIFS('B0.4.OEM'!J:J,'B0.4.OEM'!A:A,'B0.SUM (tuần 0)'!$A1077)</f>
        <v>0</v>
      </c>
      <c r="O1077" s="55"/>
      <c r="P1077" s="55">
        <f>SUMIFS('B0.8.Online'!J:J,'B0.8.Online'!A:A,'B0.SUM (tuần 0)'!$A1077)</f>
        <v>2</v>
      </c>
      <c r="Q1077" s="57">
        <f t="shared" si="87"/>
        <v>2</v>
      </c>
      <c r="R1077" s="55"/>
      <c r="S1077" s="55">
        <f>SUMIFS('B0.3.XK'!K:K,'B0.3.XK'!A:A,'B0.SUM (tuần 0)'!$A1077)</f>
        <v>0</v>
      </c>
      <c r="T1077" s="55"/>
      <c r="U1077" s="55">
        <f>SUMIFS('B0.5.GT2'!K:K,'B0.5.GT2'!A:A,'B0.SUM (tuần 0)'!$A1077)</f>
        <v>0</v>
      </c>
      <c r="V1077" s="55">
        <f>SUMIFS('B0.4.OEM'!K:K,'B0.4.OEM'!A:A,'B0.SUM (tuần 0)'!$A1077)</f>
        <v>0</v>
      </c>
      <c r="W1077" s="55"/>
      <c r="X1077" s="55">
        <f>SUMIFS('B0.8.Online'!K:K,'B0.8.Online'!A:A,'B0.SUM (tuần 0)'!$A1077)</f>
        <v>2</v>
      </c>
      <c r="Y1077" s="58">
        <f t="shared" si="88"/>
        <v>2</v>
      </c>
      <c r="Z1077" s="55"/>
      <c r="AA1077" s="55">
        <f>SUMIFS('B0.3.XK'!L:L,'B0.3.XK'!A:A,'B0.SUM (tuần 0)'!$A1077)</f>
        <v>0</v>
      </c>
      <c r="AB1077" s="55"/>
      <c r="AC1077" s="55">
        <f>SUMIFS('B0.5.GT2'!L:L,'B0.5.GT2'!A:A,'B0.SUM (tuần 0)'!$A1077)</f>
        <v>0</v>
      </c>
      <c r="AD1077" s="55">
        <f>SUMIFS('B0.4.OEM'!L:L,'B0.4.OEM'!A:A,'B0.SUM (tuần 0)'!$A1077)</f>
        <v>0</v>
      </c>
      <c r="AE1077" s="55"/>
      <c r="AF1077" s="55">
        <f>SUMIFS('B0.8.Online'!L:L,'B0.8.Online'!A:A,'B0.SUM (tuần 0)'!$A1077)</f>
        <v>2</v>
      </c>
      <c r="AG1077" s="59">
        <f t="shared" si="89"/>
        <v>0</v>
      </c>
      <c r="AH1077" s="60"/>
      <c r="AI1077" s="60">
        <f>SUMIFS('B0.3.XK'!M:M,'B0.3.XK'!A:A,'B0.SUM (tuần 0)'!$A1077)</f>
        <v>0</v>
      </c>
      <c r="AJ1077" s="60"/>
      <c r="AK1077" s="60">
        <f>SUMIFS('B0.5.GT2'!M:M,'B0.5.GT2'!A:A,'B0.SUM (tuần 0)'!$A1077)</f>
        <v>0</v>
      </c>
      <c r="AL1077" s="55">
        <f>SUMIFS('B0.4.OEM'!M:M,'B0.4.OEM'!A:A,'B0.SUM (tuần 0)'!$A1077)</f>
        <v>0</v>
      </c>
      <c r="AM1077" s="60"/>
      <c r="AN1077" s="60"/>
      <c r="AO1077" s="61"/>
      <c r="AP1077" s="1">
        <f>SUMIFS('B1.SUM (tuần 4)'!$I:$I,'B1.SUM (tuần 4)'!$A:$A,'B0.SUM (tuần 0)'!$A1077)</f>
        <v>0</v>
      </c>
      <c r="AQ1077" s="62">
        <f t="shared" si="90"/>
        <v>2</v>
      </c>
    </row>
    <row r="1078" spans="1:43" ht="13.5" customHeight="1">
      <c r="A1078" s="67">
        <v>3004030131</v>
      </c>
      <c r="B1078" s="67" t="s">
        <v>1594</v>
      </c>
      <c r="C1078" s="52"/>
      <c r="D1078" s="52" t="s">
        <v>1197</v>
      </c>
      <c r="E1078" s="52"/>
      <c r="F1078" s="52" t="s">
        <v>32</v>
      </c>
      <c r="G1078" s="52"/>
      <c r="H1078" s="52"/>
      <c r="I1078" s="56">
        <f t="shared" si="86"/>
        <v>20</v>
      </c>
      <c r="J1078" s="55"/>
      <c r="K1078" s="55">
        <f>SUMIFS('B0.3.XK'!J:J,'B0.3.XK'!A:A,'B0.SUM (tuần 0)'!$A1078)</f>
        <v>0</v>
      </c>
      <c r="L1078" s="55"/>
      <c r="M1078" s="55">
        <f>SUMIFS('B0.5.GT2'!K:K,'B0.5.GT2'!A:A,'B0.SUM (tuần 0)'!$A1078)</f>
        <v>0</v>
      </c>
      <c r="N1078" s="55">
        <f>SUMIFS('B0.4.OEM'!J:J,'B0.4.OEM'!A:A,'B0.SUM (tuần 0)'!$A1078)</f>
        <v>0</v>
      </c>
      <c r="O1078" s="55"/>
      <c r="P1078" s="55">
        <f>SUMIFS('B0.8.Online'!J:J,'B0.8.Online'!A:A,'B0.SUM (tuần 0)'!$A1078)</f>
        <v>20</v>
      </c>
      <c r="Q1078" s="57">
        <f t="shared" si="87"/>
        <v>20</v>
      </c>
      <c r="R1078" s="55"/>
      <c r="S1078" s="55">
        <f>SUMIFS('B0.3.XK'!K:K,'B0.3.XK'!A:A,'B0.SUM (tuần 0)'!$A1078)</f>
        <v>0</v>
      </c>
      <c r="T1078" s="55"/>
      <c r="U1078" s="55">
        <f>SUMIFS('B0.5.GT2'!K:K,'B0.5.GT2'!A:A,'B0.SUM (tuần 0)'!$A1078)</f>
        <v>0</v>
      </c>
      <c r="V1078" s="55">
        <f>SUMIFS('B0.4.OEM'!K:K,'B0.4.OEM'!A:A,'B0.SUM (tuần 0)'!$A1078)</f>
        <v>0</v>
      </c>
      <c r="W1078" s="55"/>
      <c r="X1078" s="55">
        <f>SUMIFS('B0.8.Online'!K:K,'B0.8.Online'!A:A,'B0.SUM (tuần 0)'!$A1078)</f>
        <v>20</v>
      </c>
      <c r="Y1078" s="58">
        <f t="shared" si="88"/>
        <v>20</v>
      </c>
      <c r="Z1078" s="55"/>
      <c r="AA1078" s="55">
        <f>SUMIFS('B0.3.XK'!L:L,'B0.3.XK'!A:A,'B0.SUM (tuần 0)'!$A1078)</f>
        <v>0</v>
      </c>
      <c r="AB1078" s="55"/>
      <c r="AC1078" s="55">
        <f>SUMIFS('B0.5.GT2'!L:L,'B0.5.GT2'!A:A,'B0.SUM (tuần 0)'!$A1078)</f>
        <v>0</v>
      </c>
      <c r="AD1078" s="55">
        <f>SUMIFS('B0.4.OEM'!L:L,'B0.4.OEM'!A:A,'B0.SUM (tuần 0)'!$A1078)</f>
        <v>0</v>
      </c>
      <c r="AE1078" s="55"/>
      <c r="AF1078" s="55">
        <f>SUMIFS('B0.8.Online'!L:L,'B0.8.Online'!A:A,'B0.SUM (tuần 0)'!$A1078)</f>
        <v>20</v>
      </c>
      <c r="AG1078" s="59">
        <f t="shared" si="89"/>
        <v>0</v>
      </c>
      <c r="AH1078" s="60"/>
      <c r="AI1078" s="60">
        <f>SUMIFS('B0.3.XK'!M:M,'B0.3.XK'!A:A,'B0.SUM (tuần 0)'!$A1078)</f>
        <v>0</v>
      </c>
      <c r="AJ1078" s="60"/>
      <c r="AK1078" s="60">
        <f>SUMIFS('B0.5.GT2'!M:M,'B0.5.GT2'!A:A,'B0.SUM (tuần 0)'!$A1078)</f>
        <v>0</v>
      </c>
      <c r="AL1078" s="55">
        <f>SUMIFS('B0.4.OEM'!M:M,'B0.4.OEM'!A:A,'B0.SUM (tuần 0)'!$A1078)</f>
        <v>0</v>
      </c>
      <c r="AM1078" s="60"/>
      <c r="AN1078" s="60"/>
      <c r="AO1078" s="61"/>
      <c r="AP1078" s="1">
        <f>SUMIFS('B1.SUM (tuần 4)'!$I:$I,'B1.SUM (tuần 4)'!$A:$A,'B0.SUM (tuần 0)'!$A1078)</f>
        <v>0</v>
      </c>
      <c r="AQ1078" s="62">
        <f t="shared" si="90"/>
        <v>20</v>
      </c>
    </row>
    <row r="1079" spans="1:43" ht="13.5" customHeight="1">
      <c r="A1079" s="67">
        <v>3004030136</v>
      </c>
      <c r="B1079" s="67" t="s">
        <v>1048</v>
      </c>
      <c r="C1079" s="52"/>
      <c r="D1079" s="52" t="s">
        <v>1197</v>
      </c>
      <c r="E1079" s="52"/>
      <c r="F1079" s="52" t="s">
        <v>32</v>
      </c>
      <c r="G1079" s="52"/>
      <c r="H1079" s="52"/>
      <c r="I1079" s="56">
        <f t="shared" si="86"/>
        <v>1</v>
      </c>
      <c r="J1079" s="55"/>
      <c r="K1079" s="55">
        <f>SUMIFS('B0.3.XK'!J:J,'B0.3.XK'!A:A,'B0.SUM (tuần 0)'!$A1079)</f>
        <v>0</v>
      </c>
      <c r="L1079" s="55"/>
      <c r="M1079" s="55">
        <f>SUMIFS('B0.5.GT2'!K:K,'B0.5.GT2'!A:A,'B0.SUM (tuần 0)'!$A1079)</f>
        <v>0</v>
      </c>
      <c r="N1079" s="55">
        <f>SUMIFS('B0.4.OEM'!J:J,'B0.4.OEM'!A:A,'B0.SUM (tuần 0)'!$A1079)</f>
        <v>0</v>
      </c>
      <c r="O1079" s="55"/>
      <c r="P1079" s="55">
        <f>SUMIFS('B0.8.Online'!J:J,'B0.8.Online'!A:A,'B0.SUM (tuần 0)'!$A1079)</f>
        <v>1</v>
      </c>
      <c r="Q1079" s="57">
        <f t="shared" si="87"/>
        <v>2</v>
      </c>
      <c r="R1079" s="55"/>
      <c r="S1079" s="55">
        <f>SUMIFS('B0.3.XK'!K:K,'B0.3.XK'!A:A,'B0.SUM (tuần 0)'!$A1079)</f>
        <v>0</v>
      </c>
      <c r="T1079" s="55"/>
      <c r="U1079" s="55">
        <f>SUMIFS('B0.5.GT2'!K:K,'B0.5.GT2'!A:A,'B0.SUM (tuần 0)'!$A1079)</f>
        <v>0</v>
      </c>
      <c r="V1079" s="55">
        <f>SUMIFS('B0.4.OEM'!K:K,'B0.4.OEM'!A:A,'B0.SUM (tuần 0)'!$A1079)</f>
        <v>0</v>
      </c>
      <c r="W1079" s="55"/>
      <c r="X1079" s="55">
        <f>SUMIFS('B0.8.Online'!K:K,'B0.8.Online'!A:A,'B0.SUM (tuần 0)'!$A1079)</f>
        <v>2</v>
      </c>
      <c r="Y1079" s="58">
        <f t="shared" si="88"/>
        <v>2</v>
      </c>
      <c r="Z1079" s="55"/>
      <c r="AA1079" s="55">
        <f>SUMIFS('B0.3.XK'!L:L,'B0.3.XK'!A:A,'B0.SUM (tuần 0)'!$A1079)</f>
        <v>0</v>
      </c>
      <c r="AB1079" s="55"/>
      <c r="AC1079" s="55">
        <f>SUMIFS('B0.5.GT2'!L:L,'B0.5.GT2'!A:A,'B0.SUM (tuần 0)'!$A1079)</f>
        <v>0</v>
      </c>
      <c r="AD1079" s="55">
        <f>SUMIFS('B0.4.OEM'!L:L,'B0.4.OEM'!A:A,'B0.SUM (tuần 0)'!$A1079)</f>
        <v>0</v>
      </c>
      <c r="AE1079" s="55"/>
      <c r="AF1079" s="55">
        <f>SUMIFS('B0.8.Online'!L:L,'B0.8.Online'!A:A,'B0.SUM (tuần 0)'!$A1079)</f>
        <v>2</v>
      </c>
      <c r="AG1079" s="59">
        <f t="shared" si="89"/>
        <v>0</v>
      </c>
      <c r="AH1079" s="60"/>
      <c r="AI1079" s="60">
        <f>SUMIFS('B0.3.XK'!M:M,'B0.3.XK'!A:A,'B0.SUM (tuần 0)'!$A1079)</f>
        <v>0</v>
      </c>
      <c r="AJ1079" s="60"/>
      <c r="AK1079" s="60">
        <f>SUMIFS('B0.5.GT2'!M:M,'B0.5.GT2'!A:A,'B0.SUM (tuần 0)'!$A1079)</f>
        <v>0</v>
      </c>
      <c r="AL1079" s="55">
        <f>SUMIFS('B0.4.OEM'!M:M,'B0.4.OEM'!A:A,'B0.SUM (tuần 0)'!$A1079)</f>
        <v>0</v>
      </c>
      <c r="AM1079" s="60"/>
      <c r="AN1079" s="60"/>
      <c r="AO1079" s="61"/>
      <c r="AP1079" s="1">
        <f>SUMIFS('B1.SUM (tuần 4)'!$I:$I,'B1.SUM (tuần 4)'!$A:$A,'B0.SUM (tuần 0)'!$A1079)</f>
        <v>0</v>
      </c>
      <c r="AQ1079" s="62">
        <f t="shared" si="90"/>
        <v>1</v>
      </c>
    </row>
    <row r="1080" spans="1:43" ht="13.5" customHeight="1">
      <c r="A1080" s="67">
        <v>3004030140</v>
      </c>
      <c r="B1080" s="67" t="s">
        <v>1595</v>
      </c>
      <c r="C1080" s="52"/>
      <c r="D1080" s="52" t="s">
        <v>1197</v>
      </c>
      <c r="E1080" s="52"/>
      <c r="F1080" s="52" t="s">
        <v>32</v>
      </c>
      <c r="G1080" s="52"/>
      <c r="H1080" s="52"/>
      <c r="I1080" s="56">
        <f t="shared" si="86"/>
        <v>0</v>
      </c>
      <c r="J1080" s="55"/>
      <c r="K1080" s="55">
        <f>SUMIFS('B0.3.XK'!J:J,'B0.3.XK'!A:A,'B0.SUM (tuần 0)'!$A1080)</f>
        <v>0</v>
      </c>
      <c r="L1080" s="55"/>
      <c r="M1080" s="55">
        <f>SUMIFS('B0.5.GT2'!K:K,'B0.5.GT2'!A:A,'B0.SUM (tuần 0)'!$A1080)</f>
        <v>0</v>
      </c>
      <c r="N1080" s="55">
        <f>SUMIFS('B0.4.OEM'!J:J,'B0.4.OEM'!A:A,'B0.SUM (tuần 0)'!$A1080)</f>
        <v>0</v>
      </c>
      <c r="O1080" s="55"/>
      <c r="P1080" s="55">
        <f>SUMIFS('B0.8.Online'!J:J,'B0.8.Online'!A:A,'B0.SUM (tuần 0)'!$A1080)</f>
        <v>0</v>
      </c>
      <c r="Q1080" s="57">
        <f t="shared" si="87"/>
        <v>0</v>
      </c>
      <c r="R1080" s="55"/>
      <c r="S1080" s="55">
        <f>SUMIFS('B0.3.XK'!K:K,'B0.3.XK'!A:A,'B0.SUM (tuần 0)'!$A1080)</f>
        <v>0</v>
      </c>
      <c r="T1080" s="55"/>
      <c r="U1080" s="55">
        <f>SUMIFS('B0.5.GT2'!K:K,'B0.5.GT2'!A:A,'B0.SUM (tuần 0)'!$A1080)</f>
        <v>0</v>
      </c>
      <c r="V1080" s="55">
        <f>SUMIFS('B0.4.OEM'!K:K,'B0.4.OEM'!A:A,'B0.SUM (tuần 0)'!$A1080)</f>
        <v>0</v>
      </c>
      <c r="W1080" s="55"/>
      <c r="X1080" s="55">
        <f>SUMIFS('B0.8.Online'!K:K,'B0.8.Online'!A:A,'B0.SUM (tuần 0)'!$A1080)</f>
        <v>0</v>
      </c>
      <c r="Y1080" s="58">
        <f t="shared" si="88"/>
        <v>0</v>
      </c>
      <c r="Z1080" s="55"/>
      <c r="AA1080" s="55">
        <f>SUMIFS('B0.3.XK'!L:L,'B0.3.XK'!A:A,'B0.SUM (tuần 0)'!$A1080)</f>
        <v>0</v>
      </c>
      <c r="AB1080" s="55"/>
      <c r="AC1080" s="55">
        <f>SUMIFS('B0.5.GT2'!L:L,'B0.5.GT2'!A:A,'B0.SUM (tuần 0)'!$A1080)</f>
        <v>0</v>
      </c>
      <c r="AD1080" s="55">
        <f>SUMIFS('B0.4.OEM'!L:L,'B0.4.OEM'!A:A,'B0.SUM (tuần 0)'!$A1080)</f>
        <v>0</v>
      </c>
      <c r="AE1080" s="55"/>
      <c r="AF1080" s="55">
        <f>SUMIFS('B0.8.Online'!L:L,'B0.8.Online'!A:A,'B0.SUM (tuần 0)'!$A1080)</f>
        <v>0</v>
      </c>
      <c r="AG1080" s="59">
        <f t="shared" si="89"/>
        <v>0</v>
      </c>
      <c r="AH1080" s="60"/>
      <c r="AI1080" s="60">
        <f>SUMIFS('B0.3.XK'!M:M,'B0.3.XK'!A:A,'B0.SUM (tuần 0)'!$A1080)</f>
        <v>0</v>
      </c>
      <c r="AJ1080" s="60"/>
      <c r="AK1080" s="60">
        <f>SUMIFS('B0.5.GT2'!M:M,'B0.5.GT2'!A:A,'B0.SUM (tuần 0)'!$A1080)</f>
        <v>0</v>
      </c>
      <c r="AL1080" s="55">
        <f>SUMIFS('B0.4.OEM'!M:M,'B0.4.OEM'!A:A,'B0.SUM (tuần 0)'!$A1080)</f>
        <v>0</v>
      </c>
      <c r="AM1080" s="60"/>
      <c r="AN1080" s="60"/>
      <c r="AO1080" s="61"/>
      <c r="AP1080" s="1">
        <f>SUMIFS('B1.SUM (tuần 4)'!$I:$I,'B1.SUM (tuần 4)'!$A:$A,'B0.SUM (tuần 0)'!$A1080)</f>
        <v>0</v>
      </c>
      <c r="AQ1080" s="62">
        <f t="shared" si="90"/>
        <v>0</v>
      </c>
    </row>
    <row r="1081" spans="1:43" ht="13.5" customHeight="1">
      <c r="A1081" s="67">
        <v>3004030175</v>
      </c>
      <c r="B1081" s="67" t="s">
        <v>1596</v>
      </c>
      <c r="C1081" s="52"/>
      <c r="D1081" s="52" t="s">
        <v>1197</v>
      </c>
      <c r="E1081" s="52"/>
      <c r="F1081" s="52" t="s">
        <v>32</v>
      </c>
      <c r="G1081" s="52"/>
      <c r="H1081" s="52"/>
      <c r="I1081" s="56">
        <f t="shared" si="86"/>
        <v>1</v>
      </c>
      <c r="J1081" s="55"/>
      <c r="K1081" s="55">
        <f>SUMIFS('B0.3.XK'!J:J,'B0.3.XK'!A:A,'B0.SUM (tuần 0)'!$A1081)</f>
        <v>0</v>
      </c>
      <c r="L1081" s="55"/>
      <c r="M1081" s="55">
        <f>SUMIFS('B0.5.GT2'!K:K,'B0.5.GT2'!A:A,'B0.SUM (tuần 0)'!$A1081)</f>
        <v>0</v>
      </c>
      <c r="N1081" s="55">
        <f>SUMIFS('B0.4.OEM'!J:J,'B0.4.OEM'!A:A,'B0.SUM (tuần 0)'!$A1081)</f>
        <v>0</v>
      </c>
      <c r="O1081" s="55"/>
      <c r="P1081" s="55">
        <f>SUMIFS('B0.8.Online'!J:J,'B0.8.Online'!A:A,'B0.SUM (tuần 0)'!$A1081)</f>
        <v>1</v>
      </c>
      <c r="Q1081" s="57">
        <f t="shared" si="87"/>
        <v>2</v>
      </c>
      <c r="R1081" s="55"/>
      <c r="S1081" s="55">
        <f>SUMIFS('B0.3.XK'!K:K,'B0.3.XK'!A:A,'B0.SUM (tuần 0)'!$A1081)</f>
        <v>0</v>
      </c>
      <c r="T1081" s="55"/>
      <c r="U1081" s="55">
        <f>SUMIFS('B0.5.GT2'!K:K,'B0.5.GT2'!A:A,'B0.SUM (tuần 0)'!$A1081)</f>
        <v>0</v>
      </c>
      <c r="V1081" s="55">
        <f>SUMIFS('B0.4.OEM'!K:K,'B0.4.OEM'!A:A,'B0.SUM (tuần 0)'!$A1081)</f>
        <v>0</v>
      </c>
      <c r="W1081" s="55"/>
      <c r="X1081" s="55">
        <f>SUMIFS('B0.8.Online'!K:K,'B0.8.Online'!A:A,'B0.SUM (tuần 0)'!$A1081)</f>
        <v>2</v>
      </c>
      <c r="Y1081" s="58">
        <f t="shared" si="88"/>
        <v>2</v>
      </c>
      <c r="Z1081" s="55"/>
      <c r="AA1081" s="55">
        <f>SUMIFS('B0.3.XK'!L:L,'B0.3.XK'!A:A,'B0.SUM (tuần 0)'!$A1081)</f>
        <v>0</v>
      </c>
      <c r="AB1081" s="55"/>
      <c r="AC1081" s="55">
        <f>SUMIFS('B0.5.GT2'!L:L,'B0.5.GT2'!A:A,'B0.SUM (tuần 0)'!$A1081)</f>
        <v>0</v>
      </c>
      <c r="AD1081" s="55">
        <f>SUMIFS('B0.4.OEM'!L:L,'B0.4.OEM'!A:A,'B0.SUM (tuần 0)'!$A1081)</f>
        <v>0</v>
      </c>
      <c r="AE1081" s="55"/>
      <c r="AF1081" s="55">
        <f>SUMIFS('B0.8.Online'!L:L,'B0.8.Online'!A:A,'B0.SUM (tuần 0)'!$A1081)</f>
        <v>2</v>
      </c>
      <c r="AG1081" s="59">
        <f t="shared" si="89"/>
        <v>0</v>
      </c>
      <c r="AH1081" s="60"/>
      <c r="AI1081" s="60">
        <f>SUMIFS('B0.3.XK'!M:M,'B0.3.XK'!A:A,'B0.SUM (tuần 0)'!$A1081)</f>
        <v>0</v>
      </c>
      <c r="AJ1081" s="60"/>
      <c r="AK1081" s="60">
        <f>SUMIFS('B0.5.GT2'!M:M,'B0.5.GT2'!A:A,'B0.SUM (tuần 0)'!$A1081)</f>
        <v>0</v>
      </c>
      <c r="AL1081" s="55">
        <f>SUMIFS('B0.4.OEM'!M:M,'B0.4.OEM'!A:A,'B0.SUM (tuần 0)'!$A1081)</f>
        <v>0</v>
      </c>
      <c r="AM1081" s="60"/>
      <c r="AN1081" s="60"/>
      <c r="AO1081" s="61"/>
      <c r="AP1081" s="1">
        <f>SUMIFS('B1.SUM (tuần 4)'!$I:$I,'B1.SUM (tuần 4)'!$A:$A,'B0.SUM (tuần 0)'!$A1081)</f>
        <v>0</v>
      </c>
      <c r="AQ1081" s="62">
        <f t="shared" si="90"/>
        <v>1</v>
      </c>
    </row>
    <row r="1082" spans="1:43" ht="13.5" customHeight="1">
      <c r="A1082" s="67">
        <v>3004030196</v>
      </c>
      <c r="B1082" s="67" t="s">
        <v>1597</v>
      </c>
      <c r="C1082" s="52"/>
      <c r="D1082" s="52" t="s">
        <v>1197</v>
      </c>
      <c r="E1082" s="52"/>
      <c r="F1082" s="52" t="s">
        <v>32</v>
      </c>
      <c r="G1082" s="52"/>
      <c r="H1082" s="52"/>
      <c r="I1082" s="56">
        <f t="shared" si="86"/>
        <v>0</v>
      </c>
      <c r="J1082" s="55"/>
      <c r="K1082" s="55">
        <f>SUMIFS('B0.3.XK'!J:J,'B0.3.XK'!A:A,'B0.SUM (tuần 0)'!$A1082)</f>
        <v>0</v>
      </c>
      <c r="L1082" s="55"/>
      <c r="M1082" s="55">
        <f>SUMIFS('B0.5.GT2'!K:K,'B0.5.GT2'!A:A,'B0.SUM (tuần 0)'!$A1082)</f>
        <v>0</v>
      </c>
      <c r="N1082" s="55">
        <f>SUMIFS('B0.4.OEM'!J:J,'B0.4.OEM'!A:A,'B0.SUM (tuần 0)'!$A1082)</f>
        <v>0</v>
      </c>
      <c r="O1082" s="55"/>
      <c r="P1082" s="55">
        <f>SUMIFS('B0.8.Online'!J:J,'B0.8.Online'!A:A,'B0.SUM (tuần 0)'!$A1082)</f>
        <v>0</v>
      </c>
      <c r="Q1082" s="57">
        <f t="shared" si="87"/>
        <v>0</v>
      </c>
      <c r="R1082" s="55"/>
      <c r="S1082" s="55">
        <f>SUMIFS('B0.3.XK'!K:K,'B0.3.XK'!A:A,'B0.SUM (tuần 0)'!$A1082)</f>
        <v>0</v>
      </c>
      <c r="T1082" s="55"/>
      <c r="U1082" s="55">
        <f>SUMIFS('B0.5.GT2'!K:K,'B0.5.GT2'!A:A,'B0.SUM (tuần 0)'!$A1082)</f>
        <v>0</v>
      </c>
      <c r="V1082" s="55">
        <f>SUMIFS('B0.4.OEM'!K:K,'B0.4.OEM'!A:A,'B0.SUM (tuần 0)'!$A1082)</f>
        <v>0</v>
      </c>
      <c r="W1082" s="55"/>
      <c r="X1082" s="55">
        <f>SUMIFS('B0.8.Online'!K:K,'B0.8.Online'!A:A,'B0.SUM (tuần 0)'!$A1082)</f>
        <v>0</v>
      </c>
      <c r="Y1082" s="58">
        <f t="shared" si="88"/>
        <v>0</v>
      </c>
      <c r="Z1082" s="55"/>
      <c r="AA1082" s="55">
        <f>SUMIFS('B0.3.XK'!L:L,'B0.3.XK'!A:A,'B0.SUM (tuần 0)'!$A1082)</f>
        <v>0</v>
      </c>
      <c r="AB1082" s="55"/>
      <c r="AC1082" s="55">
        <f>SUMIFS('B0.5.GT2'!L:L,'B0.5.GT2'!A:A,'B0.SUM (tuần 0)'!$A1082)</f>
        <v>0</v>
      </c>
      <c r="AD1082" s="55">
        <f>SUMIFS('B0.4.OEM'!L:L,'B0.4.OEM'!A:A,'B0.SUM (tuần 0)'!$A1082)</f>
        <v>0</v>
      </c>
      <c r="AE1082" s="55"/>
      <c r="AF1082" s="55">
        <f>SUMIFS('B0.8.Online'!L:L,'B0.8.Online'!A:A,'B0.SUM (tuần 0)'!$A1082)</f>
        <v>0</v>
      </c>
      <c r="AG1082" s="59">
        <f t="shared" si="89"/>
        <v>0</v>
      </c>
      <c r="AH1082" s="60"/>
      <c r="AI1082" s="60">
        <f>SUMIFS('B0.3.XK'!M:M,'B0.3.XK'!A:A,'B0.SUM (tuần 0)'!$A1082)</f>
        <v>0</v>
      </c>
      <c r="AJ1082" s="60"/>
      <c r="AK1082" s="60">
        <f>SUMIFS('B0.5.GT2'!M:M,'B0.5.GT2'!A:A,'B0.SUM (tuần 0)'!$A1082)</f>
        <v>0</v>
      </c>
      <c r="AL1082" s="55">
        <f>SUMIFS('B0.4.OEM'!M:M,'B0.4.OEM'!A:A,'B0.SUM (tuần 0)'!$A1082)</f>
        <v>0</v>
      </c>
      <c r="AM1082" s="60"/>
      <c r="AN1082" s="60"/>
      <c r="AO1082" s="61"/>
      <c r="AP1082" s="1">
        <f>SUMIFS('B1.SUM (tuần 4)'!$I:$I,'B1.SUM (tuần 4)'!$A:$A,'B0.SUM (tuần 0)'!$A1082)</f>
        <v>0</v>
      </c>
      <c r="AQ1082" s="62">
        <f t="shared" si="90"/>
        <v>0</v>
      </c>
    </row>
    <row r="1083" spans="1:43" ht="13.5" customHeight="1">
      <c r="A1083" s="67">
        <v>3004030200</v>
      </c>
      <c r="B1083" s="67" t="s">
        <v>1598</v>
      </c>
      <c r="C1083" s="52"/>
      <c r="D1083" s="52" t="s">
        <v>1197</v>
      </c>
      <c r="E1083" s="52"/>
      <c r="F1083" s="52" t="s">
        <v>32</v>
      </c>
      <c r="G1083" s="52"/>
      <c r="H1083" s="52"/>
      <c r="I1083" s="56">
        <f t="shared" si="86"/>
        <v>1</v>
      </c>
      <c r="J1083" s="55"/>
      <c r="K1083" s="55">
        <f>SUMIFS('B0.3.XK'!J:J,'B0.3.XK'!A:A,'B0.SUM (tuần 0)'!$A1083)</f>
        <v>0</v>
      </c>
      <c r="L1083" s="55"/>
      <c r="M1083" s="55">
        <f>SUMIFS('B0.5.GT2'!K:K,'B0.5.GT2'!A:A,'B0.SUM (tuần 0)'!$A1083)</f>
        <v>0</v>
      </c>
      <c r="N1083" s="55">
        <f>SUMIFS('B0.4.OEM'!J:J,'B0.4.OEM'!A:A,'B0.SUM (tuần 0)'!$A1083)</f>
        <v>0</v>
      </c>
      <c r="O1083" s="55"/>
      <c r="P1083" s="55">
        <f>SUMIFS('B0.8.Online'!J:J,'B0.8.Online'!A:A,'B0.SUM (tuần 0)'!$A1083)</f>
        <v>1</v>
      </c>
      <c r="Q1083" s="57">
        <f t="shared" si="87"/>
        <v>1</v>
      </c>
      <c r="R1083" s="55"/>
      <c r="S1083" s="55">
        <f>SUMIFS('B0.3.XK'!K:K,'B0.3.XK'!A:A,'B0.SUM (tuần 0)'!$A1083)</f>
        <v>0</v>
      </c>
      <c r="T1083" s="55"/>
      <c r="U1083" s="55">
        <f>SUMIFS('B0.5.GT2'!K:K,'B0.5.GT2'!A:A,'B0.SUM (tuần 0)'!$A1083)</f>
        <v>0</v>
      </c>
      <c r="V1083" s="55">
        <f>SUMIFS('B0.4.OEM'!K:K,'B0.4.OEM'!A:A,'B0.SUM (tuần 0)'!$A1083)</f>
        <v>0</v>
      </c>
      <c r="W1083" s="55"/>
      <c r="X1083" s="55">
        <f>SUMIFS('B0.8.Online'!K:K,'B0.8.Online'!A:A,'B0.SUM (tuần 0)'!$A1083)</f>
        <v>1</v>
      </c>
      <c r="Y1083" s="58">
        <f t="shared" si="88"/>
        <v>1</v>
      </c>
      <c r="Z1083" s="55"/>
      <c r="AA1083" s="55">
        <f>SUMIFS('B0.3.XK'!L:L,'B0.3.XK'!A:A,'B0.SUM (tuần 0)'!$A1083)</f>
        <v>0</v>
      </c>
      <c r="AB1083" s="55"/>
      <c r="AC1083" s="55">
        <f>SUMIFS('B0.5.GT2'!L:L,'B0.5.GT2'!A:A,'B0.SUM (tuần 0)'!$A1083)</f>
        <v>0</v>
      </c>
      <c r="AD1083" s="55">
        <f>SUMIFS('B0.4.OEM'!L:L,'B0.4.OEM'!A:A,'B0.SUM (tuần 0)'!$A1083)</f>
        <v>0</v>
      </c>
      <c r="AE1083" s="55"/>
      <c r="AF1083" s="55">
        <f>SUMIFS('B0.8.Online'!L:L,'B0.8.Online'!A:A,'B0.SUM (tuần 0)'!$A1083)</f>
        <v>1</v>
      </c>
      <c r="AG1083" s="59">
        <f t="shared" si="89"/>
        <v>0</v>
      </c>
      <c r="AH1083" s="60"/>
      <c r="AI1083" s="60">
        <f>SUMIFS('B0.3.XK'!M:M,'B0.3.XK'!A:A,'B0.SUM (tuần 0)'!$A1083)</f>
        <v>0</v>
      </c>
      <c r="AJ1083" s="60"/>
      <c r="AK1083" s="60">
        <f>SUMIFS('B0.5.GT2'!M:M,'B0.5.GT2'!A:A,'B0.SUM (tuần 0)'!$A1083)</f>
        <v>0</v>
      </c>
      <c r="AL1083" s="55">
        <f>SUMIFS('B0.4.OEM'!M:M,'B0.4.OEM'!A:A,'B0.SUM (tuần 0)'!$A1083)</f>
        <v>0</v>
      </c>
      <c r="AM1083" s="60"/>
      <c r="AN1083" s="60"/>
      <c r="AO1083" s="61"/>
      <c r="AP1083" s="1">
        <f>SUMIFS('B1.SUM (tuần 4)'!$I:$I,'B1.SUM (tuần 4)'!$A:$A,'B0.SUM (tuần 0)'!$A1083)</f>
        <v>0</v>
      </c>
      <c r="AQ1083" s="62">
        <f t="shared" si="90"/>
        <v>1</v>
      </c>
    </row>
    <row r="1084" spans="1:43" ht="13.5" customHeight="1">
      <c r="A1084" s="67">
        <v>3004030214</v>
      </c>
      <c r="B1084" s="67" t="s">
        <v>1599</v>
      </c>
      <c r="C1084" s="52"/>
      <c r="D1084" s="52" t="s">
        <v>1197</v>
      </c>
      <c r="E1084" s="52"/>
      <c r="F1084" s="52" t="s">
        <v>32</v>
      </c>
      <c r="G1084" s="52"/>
      <c r="H1084" s="52"/>
      <c r="I1084" s="56">
        <f t="shared" si="86"/>
        <v>2</v>
      </c>
      <c r="J1084" s="55"/>
      <c r="K1084" s="55">
        <f>SUMIFS('B0.3.XK'!J:J,'B0.3.XK'!A:A,'B0.SUM (tuần 0)'!$A1084)</f>
        <v>0</v>
      </c>
      <c r="L1084" s="55"/>
      <c r="M1084" s="55">
        <f>SUMIFS('B0.5.GT2'!K:K,'B0.5.GT2'!A:A,'B0.SUM (tuần 0)'!$A1084)</f>
        <v>0</v>
      </c>
      <c r="N1084" s="55">
        <f>SUMIFS('B0.4.OEM'!J:J,'B0.4.OEM'!A:A,'B0.SUM (tuần 0)'!$A1084)</f>
        <v>0</v>
      </c>
      <c r="O1084" s="55"/>
      <c r="P1084" s="55">
        <f>SUMIFS('B0.8.Online'!J:J,'B0.8.Online'!A:A,'B0.SUM (tuần 0)'!$A1084)</f>
        <v>2</v>
      </c>
      <c r="Q1084" s="57">
        <f t="shared" si="87"/>
        <v>5</v>
      </c>
      <c r="R1084" s="55"/>
      <c r="S1084" s="55">
        <f>SUMIFS('B0.3.XK'!K:K,'B0.3.XK'!A:A,'B0.SUM (tuần 0)'!$A1084)</f>
        <v>0</v>
      </c>
      <c r="T1084" s="55"/>
      <c r="U1084" s="55">
        <f>SUMIFS('B0.5.GT2'!K:K,'B0.5.GT2'!A:A,'B0.SUM (tuần 0)'!$A1084)</f>
        <v>0</v>
      </c>
      <c r="V1084" s="55">
        <f>SUMIFS('B0.4.OEM'!K:K,'B0.4.OEM'!A:A,'B0.SUM (tuần 0)'!$A1084)</f>
        <v>0</v>
      </c>
      <c r="W1084" s="55"/>
      <c r="X1084" s="55">
        <f>SUMIFS('B0.8.Online'!K:K,'B0.8.Online'!A:A,'B0.SUM (tuần 0)'!$A1084)</f>
        <v>5</v>
      </c>
      <c r="Y1084" s="58">
        <f t="shared" si="88"/>
        <v>5</v>
      </c>
      <c r="Z1084" s="55"/>
      <c r="AA1084" s="55">
        <f>SUMIFS('B0.3.XK'!L:L,'B0.3.XK'!A:A,'B0.SUM (tuần 0)'!$A1084)</f>
        <v>0</v>
      </c>
      <c r="AB1084" s="55"/>
      <c r="AC1084" s="55">
        <f>SUMIFS('B0.5.GT2'!L:L,'B0.5.GT2'!A:A,'B0.SUM (tuần 0)'!$A1084)</f>
        <v>0</v>
      </c>
      <c r="AD1084" s="55">
        <f>SUMIFS('B0.4.OEM'!L:L,'B0.4.OEM'!A:A,'B0.SUM (tuần 0)'!$A1084)</f>
        <v>0</v>
      </c>
      <c r="AE1084" s="55"/>
      <c r="AF1084" s="55">
        <f>SUMIFS('B0.8.Online'!L:L,'B0.8.Online'!A:A,'B0.SUM (tuần 0)'!$A1084)</f>
        <v>5</v>
      </c>
      <c r="AG1084" s="59">
        <f t="shared" si="89"/>
        <v>0</v>
      </c>
      <c r="AH1084" s="60"/>
      <c r="AI1084" s="60">
        <f>SUMIFS('B0.3.XK'!M:M,'B0.3.XK'!A:A,'B0.SUM (tuần 0)'!$A1084)</f>
        <v>0</v>
      </c>
      <c r="AJ1084" s="60"/>
      <c r="AK1084" s="60">
        <f>SUMIFS('B0.5.GT2'!M:M,'B0.5.GT2'!A:A,'B0.SUM (tuần 0)'!$A1084)</f>
        <v>0</v>
      </c>
      <c r="AL1084" s="55">
        <f>SUMIFS('B0.4.OEM'!M:M,'B0.4.OEM'!A:A,'B0.SUM (tuần 0)'!$A1084)</f>
        <v>0</v>
      </c>
      <c r="AM1084" s="60"/>
      <c r="AN1084" s="60"/>
      <c r="AO1084" s="61"/>
      <c r="AP1084" s="1">
        <f>SUMIFS('B1.SUM (tuần 4)'!$I:$I,'B1.SUM (tuần 4)'!$A:$A,'B0.SUM (tuần 0)'!$A1084)</f>
        <v>0</v>
      </c>
      <c r="AQ1084" s="62">
        <f t="shared" si="90"/>
        <v>2</v>
      </c>
    </row>
    <row r="1085" spans="1:43" ht="13.5" customHeight="1">
      <c r="A1085" s="67">
        <v>3004030248</v>
      </c>
      <c r="B1085" s="67" t="s">
        <v>1050</v>
      </c>
      <c r="C1085" s="52"/>
      <c r="D1085" s="52" t="s">
        <v>1197</v>
      </c>
      <c r="E1085" s="52"/>
      <c r="F1085" s="52" t="s">
        <v>32</v>
      </c>
      <c r="G1085" s="52"/>
      <c r="H1085" s="52"/>
      <c r="I1085" s="56">
        <f t="shared" si="86"/>
        <v>0</v>
      </c>
      <c r="J1085" s="55"/>
      <c r="K1085" s="55">
        <f>SUMIFS('B0.3.XK'!J:J,'B0.3.XK'!A:A,'B0.SUM (tuần 0)'!$A1085)</f>
        <v>0</v>
      </c>
      <c r="L1085" s="55"/>
      <c r="M1085" s="55">
        <f>SUMIFS('B0.5.GT2'!K:K,'B0.5.GT2'!A:A,'B0.SUM (tuần 0)'!$A1085)</f>
        <v>0</v>
      </c>
      <c r="N1085" s="55">
        <f>SUMIFS('B0.4.OEM'!J:J,'B0.4.OEM'!A:A,'B0.SUM (tuần 0)'!$A1085)</f>
        <v>0</v>
      </c>
      <c r="O1085" s="55"/>
      <c r="P1085" s="55">
        <f>SUMIFS('B0.8.Online'!J:J,'B0.8.Online'!A:A,'B0.SUM (tuần 0)'!$A1085)</f>
        <v>0</v>
      </c>
      <c r="Q1085" s="57">
        <f t="shared" si="87"/>
        <v>0</v>
      </c>
      <c r="R1085" s="55"/>
      <c r="S1085" s="55">
        <f>SUMIFS('B0.3.XK'!K:K,'B0.3.XK'!A:A,'B0.SUM (tuần 0)'!$A1085)</f>
        <v>0</v>
      </c>
      <c r="T1085" s="55"/>
      <c r="U1085" s="55">
        <f>SUMIFS('B0.5.GT2'!K:K,'B0.5.GT2'!A:A,'B0.SUM (tuần 0)'!$A1085)</f>
        <v>0</v>
      </c>
      <c r="V1085" s="55">
        <f>SUMIFS('B0.4.OEM'!K:K,'B0.4.OEM'!A:A,'B0.SUM (tuần 0)'!$A1085)</f>
        <v>0</v>
      </c>
      <c r="W1085" s="55"/>
      <c r="X1085" s="55">
        <f>SUMIFS('B0.8.Online'!K:K,'B0.8.Online'!A:A,'B0.SUM (tuần 0)'!$A1085)</f>
        <v>0</v>
      </c>
      <c r="Y1085" s="58">
        <f t="shared" si="88"/>
        <v>0</v>
      </c>
      <c r="Z1085" s="55"/>
      <c r="AA1085" s="55">
        <f>SUMIFS('B0.3.XK'!L:L,'B0.3.XK'!A:A,'B0.SUM (tuần 0)'!$A1085)</f>
        <v>0</v>
      </c>
      <c r="AB1085" s="55"/>
      <c r="AC1085" s="55">
        <f>SUMIFS('B0.5.GT2'!L:L,'B0.5.GT2'!A:A,'B0.SUM (tuần 0)'!$A1085)</f>
        <v>0</v>
      </c>
      <c r="AD1085" s="55">
        <f>SUMIFS('B0.4.OEM'!L:L,'B0.4.OEM'!A:A,'B0.SUM (tuần 0)'!$A1085)</f>
        <v>0</v>
      </c>
      <c r="AE1085" s="55"/>
      <c r="AF1085" s="55">
        <f>SUMIFS('B0.8.Online'!L:L,'B0.8.Online'!A:A,'B0.SUM (tuần 0)'!$A1085)</f>
        <v>0</v>
      </c>
      <c r="AG1085" s="59">
        <f t="shared" si="89"/>
        <v>0</v>
      </c>
      <c r="AH1085" s="60"/>
      <c r="AI1085" s="60">
        <f>SUMIFS('B0.3.XK'!M:M,'B0.3.XK'!A:A,'B0.SUM (tuần 0)'!$A1085)</f>
        <v>0</v>
      </c>
      <c r="AJ1085" s="60"/>
      <c r="AK1085" s="60">
        <f>SUMIFS('B0.5.GT2'!M:M,'B0.5.GT2'!A:A,'B0.SUM (tuần 0)'!$A1085)</f>
        <v>0</v>
      </c>
      <c r="AL1085" s="55">
        <f>SUMIFS('B0.4.OEM'!M:M,'B0.4.OEM'!A:A,'B0.SUM (tuần 0)'!$A1085)</f>
        <v>0</v>
      </c>
      <c r="AM1085" s="60"/>
      <c r="AN1085" s="60"/>
      <c r="AO1085" s="61"/>
      <c r="AP1085" s="1">
        <f>SUMIFS('B1.SUM (tuần 4)'!$I:$I,'B1.SUM (tuần 4)'!$A:$A,'B0.SUM (tuần 0)'!$A1085)</f>
        <v>0</v>
      </c>
      <c r="AQ1085" s="62">
        <f t="shared" si="90"/>
        <v>0</v>
      </c>
    </row>
    <row r="1086" spans="1:43" ht="13.5" customHeight="1">
      <c r="A1086" s="67">
        <v>3004030249</v>
      </c>
      <c r="B1086" s="67" t="s">
        <v>1600</v>
      </c>
      <c r="C1086" s="52"/>
      <c r="D1086" s="52" t="s">
        <v>1197</v>
      </c>
      <c r="E1086" s="52"/>
      <c r="F1086" s="52" t="s">
        <v>32</v>
      </c>
      <c r="G1086" s="52"/>
      <c r="H1086" s="52"/>
      <c r="I1086" s="56">
        <f t="shared" si="86"/>
        <v>10</v>
      </c>
      <c r="J1086" s="55"/>
      <c r="K1086" s="55">
        <f>SUMIFS('B0.3.XK'!J:J,'B0.3.XK'!A:A,'B0.SUM (tuần 0)'!$A1086)</f>
        <v>0</v>
      </c>
      <c r="L1086" s="55"/>
      <c r="M1086" s="55">
        <f>SUMIFS('B0.5.GT2'!K:K,'B0.5.GT2'!A:A,'B0.SUM (tuần 0)'!$A1086)</f>
        <v>0</v>
      </c>
      <c r="N1086" s="55">
        <f>SUMIFS('B0.4.OEM'!J:J,'B0.4.OEM'!A:A,'B0.SUM (tuần 0)'!$A1086)</f>
        <v>0</v>
      </c>
      <c r="O1086" s="55"/>
      <c r="P1086" s="55">
        <f>SUMIFS('B0.8.Online'!J:J,'B0.8.Online'!A:A,'B0.SUM (tuần 0)'!$A1086)</f>
        <v>10</v>
      </c>
      <c r="Q1086" s="57">
        <f t="shared" si="87"/>
        <v>20</v>
      </c>
      <c r="R1086" s="55"/>
      <c r="S1086" s="55">
        <f>SUMIFS('B0.3.XK'!K:K,'B0.3.XK'!A:A,'B0.SUM (tuần 0)'!$A1086)</f>
        <v>0</v>
      </c>
      <c r="T1086" s="55"/>
      <c r="U1086" s="55">
        <f>SUMIFS('B0.5.GT2'!K:K,'B0.5.GT2'!A:A,'B0.SUM (tuần 0)'!$A1086)</f>
        <v>0</v>
      </c>
      <c r="V1086" s="55">
        <f>SUMIFS('B0.4.OEM'!K:K,'B0.4.OEM'!A:A,'B0.SUM (tuần 0)'!$A1086)</f>
        <v>0</v>
      </c>
      <c r="W1086" s="55"/>
      <c r="X1086" s="55">
        <f>SUMIFS('B0.8.Online'!K:K,'B0.8.Online'!A:A,'B0.SUM (tuần 0)'!$A1086)</f>
        <v>20</v>
      </c>
      <c r="Y1086" s="58">
        <f t="shared" si="88"/>
        <v>20</v>
      </c>
      <c r="Z1086" s="55"/>
      <c r="AA1086" s="55">
        <f>SUMIFS('B0.3.XK'!L:L,'B0.3.XK'!A:A,'B0.SUM (tuần 0)'!$A1086)</f>
        <v>0</v>
      </c>
      <c r="AB1086" s="55"/>
      <c r="AC1086" s="55">
        <f>SUMIFS('B0.5.GT2'!L:L,'B0.5.GT2'!A:A,'B0.SUM (tuần 0)'!$A1086)</f>
        <v>0</v>
      </c>
      <c r="AD1086" s="55">
        <f>SUMIFS('B0.4.OEM'!L:L,'B0.4.OEM'!A:A,'B0.SUM (tuần 0)'!$A1086)</f>
        <v>0</v>
      </c>
      <c r="AE1086" s="55"/>
      <c r="AF1086" s="55">
        <f>SUMIFS('B0.8.Online'!L:L,'B0.8.Online'!A:A,'B0.SUM (tuần 0)'!$A1086)</f>
        <v>20</v>
      </c>
      <c r="AG1086" s="59">
        <f t="shared" si="89"/>
        <v>0</v>
      </c>
      <c r="AH1086" s="60"/>
      <c r="AI1086" s="60">
        <f>SUMIFS('B0.3.XK'!M:M,'B0.3.XK'!A:A,'B0.SUM (tuần 0)'!$A1086)</f>
        <v>0</v>
      </c>
      <c r="AJ1086" s="60"/>
      <c r="AK1086" s="60">
        <f>SUMIFS('B0.5.GT2'!M:M,'B0.5.GT2'!A:A,'B0.SUM (tuần 0)'!$A1086)</f>
        <v>0</v>
      </c>
      <c r="AL1086" s="55">
        <f>SUMIFS('B0.4.OEM'!M:M,'B0.4.OEM'!A:A,'B0.SUM (tuần 0)'!$A1086)</f>
        <v>0</v>
      </c>
      <c r="AM1086" s="60"/>
      <c r="AN1086" s="60"/>
      <c r="AO1086" s="61"/>
      <c r="AP1086" s="1">
        <f>SUMIFS('B1.SUM (tuần 4)'!$I:$I,'B1.SUM (tuần 4)'!$A:$A,'B0.SUM (tuần 0)'!$A1086)</f>
        <v>0</v>
      </c>
      <c r="AQ1086" s="62">
        <f t="shared" si="90"/>
        <v>10</v>
      </c>
    </row>
    <row r="1087" spans="1:43" ht="13.5" customHeight="1">
      <c r="A1087" s="67">
        <v>3004030309</v>
      </c>
      <c r="B1087" s="67" t="s">
        <v>1601</v>
      </c>
      <c r="C1087" s="52"/>
      <c r="D1087" s="52" t="s">
        <v>1197</v>
      </c>
      <c r="E1087" s="52"/>
      <c r="F1087" s="52" t="s">
        <v>32</v>
      </c>
      <c r="G1087" s="52"/>
      <c r="H1087" s="52"/>
      <c r="I1087" s="56">
        <f t="shared" si="86"/>
        <v>582</v>
      </c>
      <c r="J1087" s="55"/>
      <c r="K1087" s="55">
        <f>SUMIFS('B0.3.XK'!J:J,'B0.3.XK'!A:A,'B0.SUM (tuần 0)'!$A1087)</f>
        <v>0</v>
      </c>
      <c r="L1087" s="55"/>
      <c r="M1087" s="55">
        <f>SUMIFS('B0.5.GT2'!K:K,'B0.5.GT2'!A:A,'B0.SUM (tuần 0)'!$A1087)</f>
        <v>0</v>
      </c>
      <c r="N1087" s="55">
        <f>SUMIFS('B0.4.OEM'!J:J,'B0.4.OEM'!A:A,'B0.SUM (tuần 0)'!$A1087)</f>
        <v>0</v>
      </c>
      <c r="O1087" s="55"/>
      <c r="P1087" s="55">
        <f>SUMIFS('B0.8.Online'!J:J,'B0.8.Online'!A:A,'B0.SUM (tuần 0)'!$A1087)</f>
        <v>582</v>
      </c>
      <c r="Q1087" s="57">
        <f t="shared" si="87"/>
        <v>510</v>
      </c>
      <c r="R1087" s="55"/>
      <c r="S1087" s="55">
        <f>SUMIFS('B0.3.XK'!K:K,'B0.3.XK'!A:A,'B0.SUM (tuần 0)'!$A1087)</f>
        <v>0</v>
      </c>
      <c r="T1087" s="55"/>
      <c r="U1087" s="55">
        <f>SUMIFS('B0.5.GT2'!K:K,'B0.5.GT2'!A:A,'B0.SUM (tuần 0)'!$A1087)</f>
        <v>0</v>
      </c>
      <c r="V1087" s="55">
        <f>SUMIFS('B0.4.OEM'!K:K,'B0.4.OEM'!A:A,'B0.SUM (tuần 0)'!$A1087)</f>
        <v>0</v>
      </c>
      <c r="W1087" s="55"/>
      <c r="X1087" s="55">
        <f>SUMIFS('B0.8.Online'!K:K,'B0.8.Online'!A:A,'B0.SUM (tuần 0)'!$A1087)</f>
        <v>510</v>
      </c>
      <c r="Y1087" s="58">
        <f t="shared" si="88"/>
        <v>410</v>
      </c>
      <c r="Z1087" s="55"/>
      <c r="AA1087" s="55">
        <f>SUMIFS('B0.3.XK'!L:L,'B0.3.XK'!A:A,'B0.SUM (tuần 0)'!$A1087)</f>
        <v>0</v>
      </c>
      <c r="AB1087" s="55"/>
      <c r="AC1087" s="55">
        <f>SUMIFS('B0.5.GT2'!L:L,'B0.5.GT2'!A:A,'B0.SUM (tuần 0)'!$A1087)</f>
        <v>0</v>
      </c>
      <c r="AD1087" s="55">
        <f>SUMIFS('B0.4.OEM'!L:L,'B0.4.OEM'!A:A,'B0.SUM (tuần 0)'!$A1087)</f>
        <v>0</v>
      </c>
      <c r="AE1087" s="55"/>
      <c r="AF1087" s="55">
        <f>SUMIFS('B0.8.Online'!L:L,'B0.8.Online'!A:A,'B0.SUM (tuần 0)'!$A1087)</f>
        <v>410</v>
      </c>
      <c r="AG1087" s="59">
        <f t="shared" si="89"/>
        <v>0</v>
      </c>
      <c r="AH1087" s="60"/>
      <c r="AI1087" s="60">
        <f>SUMIFS('B0.3.XK'!M:M,'B0.3.XK'!A:A,'B0.SUM (tuần 0)'!$A1087)</f>
        <v>0</v>
      </c>
      <c r="AJ1087" s="60"/>
      <c r="AK1087" s="60">
        <f>SUMIFS('B0.5.GT2'!M:M,'B0.5.GT2'!A:A,'B0.SUM (tuần 0)'!$A1087)</f>
        <v>0</v>
      </c>
      <c r="AL1087" s="55">
        <f>SUMIFS('B0.4.OEM'!M:M,'B0.4.OEM'!A:A,'B0.SUM (tuần 0)'!$A1087)</f>
        <v>0</v>
      </c>
      <c r="AM1087" s="60"/>
      <c r="AN1087" s="60"/>
      <c r="AO1087" s="61"/>
      <c r="AP1087" s="1">
        <f>SUMIFS('B1.SUM (tuần 4)'!$I:$I,'B1.SUM (tuần 4)'!$A:$A,'B0.SUM (tuần 0)'!$A1087)</f>
        <v>0</v>
      </c>
      <c r="AQ1087" s="62">
        <f t="shared" si="90"/>
        <v>582</v>
      </c>
    </row>
    <row r="1088" spans="1:43" ht="13.5" customHeight="1">
      <c r="A1088" s="67">
        <v>3004030324</v>
      </c>
      <c r="B1088" s="67" t="s">
        <v>1602</v>
      </c>
      <c r="C1088" s="52"/>
      <c r="D1088" s="52" t="s">
        <v>1197</v>
      </c>
      <c r="E1088" s="52"/>
      <c r="F1088" s="52" t="s">
        <v>32</v>
      </c>
      <c r="G1088" s="52"/>
      <c r="H1088" s="52"/>
      <c r="I1088" s="56">
        <f t="shared" si="86"/>
        <v>3</v>
      </c>
      <c r="J1088" s="55"/>
      <c r="K1088" s="55">
        <f>SUMIFS('B0.3.XK'!J:J,'B0.3.XK'!A:A,'B0.SUM (tuần 0)'!$A1088)</f>
        <v>0</v>
      </c>
      <c r="L1088" s="55"/>
      <c r="M1088" s="55">
        <f>SUMIFS('B0.5.GT2'!K:K,'B0.5.GT2'!A:A,'B0.SUM (tuần 0)'!$A1088)</f>
        <v>0</v>
      </c>
      <c r="N1088" s="55">
        <f>SUMIFS('B0.4.OEM'!J:J,'B0.4.OEM'!A:A,'B0.SUM (tuần 0)'!$A1088)</f>
        <v>0</v>
      </c>
      <c r="O1088" s="55"/>
      <c r="P1088" s="55">
        <f>SUMIFS('B0.8.Online'!J:J,'B0.8.Online'!A:A,'B0.SUM (tuần 0)'!$A1088)</f>
        <v>3</v>
      </c>
      <c r="Q1088" s="57">
        <f t="shared" si="87"/>
        <v>10</v>
      </c>
      <c r="R1088" s="55"/>
      <c r="S1088" s="55">
        <f>SUMIFS('B0.3.XK'!K:K,'B0.3.XK'!A:A,'B0.SUM (tuần 0)'!$A1088)</f>
        <v>0</v>
      </c>
      <c r="T1088" s="55"/>
      <c r="U1088" s="55">
        <f>SUMIFS('B0.5.GT2'!K:K,'B0.5.GT2'!A:A,'B0.SUM (tuần 0)'!$A1088)</f>
        <v>0</v>
      </c>
      <c r="V1088" s="55">
        <f>SUMIFS('B0.4.OEM'!K:K,'B0.4.OEM'!A:A,'B0.SUM (tuần 0)'!$A1088)</f>
        <v>0</v>
      </c>
      <c r="W1088" s="55"/>
      <c r="X1088" s="55">
        <f>SUMIFS('B0.8.Online'!K:K,'B0.8.Online'!A:A,'B0.SUM (tuần 0)'!$A1088)</f>
        <v>10</v>
      </c>
      <c r="Y1088" s="58">
        <f t="shared" si="88"/>
        <v>10</v>
      </c>
      <c r="Z1088" s="55"/>
      <c r="AA1088" s="55">
        <f>SUMIFS('B0.3.XK'!L:L,'B0.3.XK'!A:A,'B0.SUM (tuần 0)'!$A1088)</f>
        <v>0</v>
      </c>
      <c r="AB1088" s="55"/>
      <c r="AC1088" s="55">
        <f>SUMIFS('B0.5.GT2'!L:L,'B0.5.GT2'!A:A,'B0.SUM (tuần 0)'!$A1088)</f>
        <v>0</v>
      </c>
      <c r="AD1088" s="55">
        <f>SUMIFS('B0.4.OEM'!L:L,'B0.4.OEM'!A:A,'B0.SUM (tuần 0)'!$A1088)</f>
        <v>0</v>
      </c>
      <c r="AE1088" s="55"/>
      <c r="AF1088" s="55">
        <f>SUMIFS('B0.8.Online'!L:L,'B0.8.Online'!A:A,'B0.SUM (tuần 0)'!$A1088)</f>
        <v>10</v>
      </c>
      <c r="AG1088" s="59">
        <f t="shared" si="89"/>
        <v>0</v>
      </c>
      <c r="AH1088" s="60"/>
      <c r="AI1088" s="60">
        <f>SUMIFS('B0.3.XK'!M:M,'B0.3.XK'!A:A,'B0.SUM (tuần 0)'!$A1088)</f>
        <v>0</v>
      </c>
      <c r="AJ1088" s="60"/>
      <c r="AK1088" s="60">
        <f>SUMIFS('B0.5.GT2'!M:M,'B0.5.GT2'!A:A,'B0.SUM (tuần 0)'!$A1088)</f>
        <v>0</v>
      </c>
      <c r="AL1088" s="55">
        <f>SUMIFS('B0.4.OEM'!M:M,'B0.4.OEM'!A:A,'B0.SUM (tuần 0)'!$A1088)</f>
        <v>0</v>
      </c>
      <c r="AM1088" s="60"/>
      <c r="AN1088" s="60"/>
      <c r="AO1088" s="61"/>
      <c r="AP1088" s="1">
        <f>SUMIFS('B1.SUM (tuần 4)'!$I:$I,'B1.SUM (tuần 4)'!$A:$A,'B0.SUM (tuần 0)'!$A1088)</f>
        <v>0</v>
      </c>
      <c r="AQ1088" s="62">
        <f t="shared" si="90"/>
        <v>3</v>
      </c>
    </row>
    <row r="1089" spans="1:43" ht="13.5" customHeight="1">
      <c r="A1089" s="67">
        <v>3004030345</v>
      </c>
      <c r="B1089" s="67" t="s">
        <v>1603</v>
      </c>
      <c r="C1089" s="52"/>
      <c r="D1089" s="52" t="s">
        <v>1197</v>
      </c>
      <c r="E1089" s="52"/>
      <c r="F1089" s="52" t="s">
        <v>32</v>
      </c>
      <c r="G1089" s="52"/>
      <c r="H1089" s="52"/>
      <c r="I1089" s="56">
        <f t="shared" si="86"/>
        <v>9</v>
      </c>
      <c r="J1089" s="55"/>
      <c r="K1089" s="55">
        <f>SUMIFS('B0.3.XK'!J:J,'B0.3.XK'!A:A,'B0.SUM (tuần 0)'!$A1089)</f>
        <v>0</v>
      </c>
      <c r="L1089" s="55"/>
      <c r="M1089" s="55">
        <f>SUMIFS('B0.5.GT2'!K:K,'B0.5.GT2'!A:A,'B0.SUM (tuần 0)'!$A1089)</f>
        <v>0</v>
      </c>
      <c r="N1089" s="55">
        <f>SUMIFS('B0.4.OEM'!J:J,'B0.4.OEM'!A:A,'B0.SUM (tuần 0)'!$A1089)</f>
        <v>0</v>
      </c>
      <c r="O1089" s="55"/>
      <c r="P1089" s="55">
        <f>SUMIFS('B0.8.Online'!J:J,'B0.8.Online'!A:A,'B0.SUM (tuần 0)'!$A1089)</f>
        <v>9</v>
      </c>
      <c r="Q1089" s="57">
        <f t="shared" si="87"/>
        <v>13</v>
      </c>
      <c r="R1089" s="55"/>
      <c r="S1089" s="55">
        <f>SUMIFS('B0.3.XK'!K:K,'B0.3.XK'!A:A,'B0.SUM (tuần 0)'!$A1089)</f>
        <v>0</v>
      </c>
      <c r="T1089" s="55"/>
      <c r="U1089" s="55">
        <f>SUMIFS('B0.5.GT2'!K:K,'B0.5.GT2'!A:A,'B0.SUM (tuần 0)'!$A1089)</f>
        <v>0</v>
      </c>
      <c r="V1089" s="55">
        <f>SUMIFS('B0.4.OEM'!K:K,'B0.4.OEM'!A:A,'B0.SUM (tuần 0)'!$A1089)</f>
        <v>0</v>
      </c>
      <c r="W1089" s="55"/>
      <c r="X1089" s="55">
        <f>SUMIFS('B0.8.Online'!K:K,'B0.8.Online'!A:A,'B0.SUM (tuần 0)'!$A1089)</f>
        <v>13</v>
      </c>
      <c r="Y1089" s="58">
        <f t="shared" si="88"/>
        <v>13</v>
      </c>
      <c r="Z1089" s="55"/>
      <c r="AA1089" s="55">
        <f>SUMIFS('B0.3.XK'!L:L,'B0.3.XK'!A:A,'B0.SUM (tuần 0)'!$A1089)</f>
        <v>0</v>
      </c>
      <c r="AB1089" s="55"/>
      <c r="AC1089" s="55">
        <f>SUMIFS('B0.5.GT2'!L:L,'B0.5.GT2'!A:A,'B0.SUM (tuần 0)'!$A1089)</f>
        <v>0</v>
      </c>
      <c r="AD1089" s="55">
        <f>SUMIFS('B0.4.OEM'!L:L,'B0.4.OEM'!A:A,'B0.SUM (tuần 0)'!$A1089)</f>
        <v>0</v>
      </c>
      <c r="AE1089" s="55"/>
      <c r="AF1089" s="55">
        <f>SUMIFS('B0.8.Online'!L:L,'B0.8.Online'!A:A,'B0.SUM (tuần 0)'!$A1089)</f>
        <v>13</v>
      </c>
      <c r="AG1089" s="59">
        <f t="shared" si="89"/>
        <v>0</v>
      </c>
      <c r="AH1089" s="60"/>
      <c r="AI1089" s="60">
        <f>SUMIFS('B0.3.XK'!M:M,'B0.3.XK'!A:A,'B0.SUM (tuần 0)'!$A1089)</f>
        <v>0</v>
      </c>
      <c r="AJ1089" s="60"/>
      <c r="AK1089" s="60">
        <f>SUMIFS('B0.5.GT2'!M:M,'B0.5.GT2'!A:A,'B0.SUM (tuần 0)'!$A1089)</f>
        <v>0</v>
      </c>
      <c r="AL1089" s="55">
        <f>SUMIFS('B0.4.OEM'!M:M,'B0.4.OEM'!A:A,'B0.SUM (tuần 0)'!$A1089)</f>
        <v>0</v>
      </c>
      <c r="AM1089" s="60"/>
      <c r="AN1089" s="60"/>
      <c r="AO1089" s="61"/>
      <c r="AP1089" s="1">
        <f>SUMIFS('B1.SUM (tuần 4)'!$I:$I,'B1.SUM (tuần 4)'!$A:$A,'B0.SUM (tuần 0)'!$A1089)</f>
        <v>0</v>
      </c>
      <c r="AQ1089" s="62">
        <f t="shared" si="90"/>
        <v>9</v>
      </c>
    </row>
    <row r="1090" spans="1:43" ht="13.5" customHeight="1">
      <c r="A1090" s="67">
        <v>3004030348</v>
      </c>
      <c r="B1090" s="67" t="s">
        <v>1604</v>
      </c>
      <c r="C1090" s="52"/>
      <c r="D1090" s="52" t="s">
        <v>1197</v>
      </c>
      <c r="E1090" s="52"/>
      <c r="F1090" s="52" t="s">
        <v>32</v>
      </c>
      <c r="G1090" s="52"/>
      <c r="H1090" s="52"/>
      <c r="I1090" s="56">
        <f t="shared" si="86"/>
        <v>0</v>
      </c>
      <c r="J1090" s="55"/>
      <c r="K1090" s="55">
        <f>SUMIFS('B0.3.XK'!J:J,'B0.3.XK'!A:A,'B0.SUM (tuần 0)'!$A1090)</f>
        <v>0</v>
      </c>
      <c r="L1090" s="55"/>
      <c r="M1090" s="55">
        <f>SUMIFS('B0.5.GT2'!K:K,'B0.5.GT2'!A:A,'B0.SUM (tuần 0)'!$A1090)</f>
        <v>0</v>
      </c>
      <c r="N1090" s="55">
        <f>SUMIFS('B0.4.OEM'!J:J,'B0.4.OEM'!A:A,'B0.SUM (tuần 0)'!$A1090)</f>
        <v>0</v>
      </c>
      <c r="O1090" s="55"/>
      <c r="P1090" s="55">
        <f>SUMIFS('B0.8.Online'!J:J,'B0.8.Online'!A:A,'B0.SUM (tuần 0)'!$A1090)</f>
        <v>0</v>
      </c>
      <c r="Q1090" s="57">
        <f t="shared" si="87"/>
        <v>0</v>
      </c>
      <c r="R1090" s="55"/>
      <c r="S1090" s="55">
        <f>SUMIFS('B0.3.XK'!K:K,'B0.3.XK'!A:A,'B0.SUM (tuần 0)'!$A1090)</f>
        <v>0</v>
      </c>
      <c r="T1090" s="55"/>
      <c r="U1090" s="55">
        <f>SUMIFS('B0.5.GT2'!K:K,'B0.5.GT2'!A:A,'B0.SUM (tuần 0)'!$A1090)</f>
        <v>0</v>
      </c>
      <c r="V1090" s="55">
        <f>SUMIFS('B0.4.OEM'!K:K,'B0.4.OEM'!A:A,'B0.SUM (tuần 0)'!$A1090)</f>
        <v>0</v>
      </c>
      <c r="W1090" s="55"/>
      <c r="X1090" s="55">
        <f>SUMIFS('B0.8.Online'!K:K,'B0.8.Online'!A:A,'B0.SUM (tuần 0)'!$A1090)</f>
        <v>0</v>
      </c>
      <c r="Y1090" s="58">
        <f t="shared" si="88"/>
        <v>0</v>
      </c>
      <c r="Z1090" s="55"/>
      <c r="AA1090" s="55">
        <f>SUMIFS('B0.3.XK'!L:L,'B0.3.XK'!A:A,'B0.SUM (tuần 0)'!$A1090)</f>
        <v>0</v>
      </c>
      <c r="AB1090" s="55"/>
      <c r="AC1090" s="55">
        <f>SUMIFS('B0.5.GT2'!L:L,'B0.5.GT2'!A:A,'B0.SUM (tuần 0)'!$A1090)</f>
        <v>0</v>
      </c>
      <c r="AD1090" s="55">
        <f>SUMIFS('B0.4.OEM'!L:L,'B0.4.OEM'!A:A,'B0.SUM (tuần 0)'!$A1090)</f>
        <v>0</v>
      </c>
      <c r="AE1090" s="55"/>
      <c r="AF1090" s="55">
        <f>SUMIFS('B0.8.Online'!L:L,'B0.8.Online'!A:A,'B0.SUM (tuần 0)'!$A1090)</f>
        <v>0</v>
      </c>
      <c r="AG1090" s="59">
        <f t="shared" si="89"/>
        <v>0</v>
      </c>
      <c r="AH1090" s="60"/>
      <c r="AI1090" s="60">
        <f>SUMIFS('B0.3.XK'!M:M,'B0.3.XK'!A:A,'B0.SUM (tuần 0)'!$A1090)</f>
        <v>0</v>
      </c>
      <c r="AJ1090" s="60"/>
      <c r="AK1090" s="60">
        <f>SUMIFS('B0.5.GT2'!M:M,'B0.5.GT2'!A:A,'B0.SUM (tuần 0)'!$A1090)</f>
        <v>0</v>
      </c>
      <c r="AL1090" s="55">
        <f>SUMIFS('B0.4.OEM'!M:M,'B0.4.OEM'!A:A,'B0.SUM (tuần 0)'!$A1090)</f>
        <v>0</v>
      </c>
      <c r="AM1090" s="60"/>
      <c r="AN1090" s="60"/>
      <c r="AO1090" s="61"/>
      <c r="AP1090" s="1">
        <f>SUMIFS('B1.SUM (tuần 4)'!$I:$I,'B1.SUM (tuần 4)'!$A:$A,'B0.SUM (tuần 0)'!$A1090)</f>
        <v>0</v>
      </c>
      <c r="AQ1090" s="62">
        <f t="shared" si="90"/>
        <v>0</v>
      </c>
    </row>
    <row r="1091" spans="1:43" ht="13.5" customHeight="1">
      <c r="A1091" s="67">
        <v>3004030373</v>
      </c>
      <c r="B1091" s="67" t="s">
        <v>1057</v>
      </c>
      <c r="C1091" s="52"/>
      <c r="D1091" s="52" t="s">
        <v>1197</v>
      </c>
      <c r="E1091" s="52"/>
      <c r="F1091" s="52" t="s">
        <v>32</v>
      </c>
      <c r="G1091" s="52"/>
      <c r="H1091" s="52"/>
      <c r="I1091" s="56">
        <f t="shared" si="86"/>
        <v>3</v>
      </c>
      <c r="J1091" s="55"/>
      <c r="K1091" s="55">
        <f>SUMIFS('B0.3.XK'!J:J,'B0.3.XK'!A:A,'B0.SUM (tuần 0)'!$A1091)</f>
        <v>0</v>
      </c>
      <c r="L1091" s="55"/>
      <c r="M1091" s="55">
        <f>SUMIFS('B0.5.GT2'!K:K,'B0.5.GT2'!A:A,'B0.SUM (tuần 0)'!$A1091)</f>
        <v>0</v>
      </c>
      <c r="N1091" s="55">
        <f>SUMIFS('B0.4.OEM'!J:J,'B0.4.OEM'!A:A,'B0.SUM (tuần 0)'!$A1091)</f>
        <v>0</v>
      </c>
      <c r="O1091" s="55"/>
      <c r="P1091" s="55">
        <f>SUMIFS('B0.8.Online'!J:J,'B0.8.Online'!A:A,'B0.SUM (tuần 0)'!$A1091)</f>
        <v>3</v>
      </c>
      <c r="Q1091" s="57">
        <f t="shared" si="87"/>
        <v>5</v>
      </c>
      <c r="R1091" s="55"/>
      <c r="S1091" s="55">
        <f>SUMIFS('B0.3.XK'!K:K,'B0.3.XK'!A:A,'B0.SUM (tuần 0)'!$A1091)</f>
        <v>0</v>
      </c>
      <c r="T1091" s="55"/>
      <c r="U1091" s="55">
        <f>SUMIFS('B0.5.GT2'!K:K,'B0.5.GT2'!A:A,'B0.SUM (tuần 0)'!$A1091)</f>
        <v>0</v>
      </c>
      <c r="V1091" s="55">
        <f>SUMIFS('B0.4.OEM'!K:K,'B0.4.OEM'!A:A,'B0.SUM (tuần 0)'!$A1091)</f>
        <v>0</v>
      </c>
      <c r="W1091" s="55"/>
      <c r="X1091" s="55">
        <f>SUMIFS('B0.8.Online'!K:K,'B0.8.Online'!A:A,'B0.SUM (tuần 0)'!$A1091)</f>
        <v>5</v>
      </c>
      <c r="Y1091" s="58">
        <f t="shared" si="88"/>
        <v>7</v>
      </c>
      <c r="Z1091" s="55"/>
      <c r="AA1091" s="55">
        <f>SUMIFS('B0.3.XK'!L:L,'B0.3.XK'!A:A,'B0.SUM (tuần 0)'!$A1091)</f>
        <v>0</v>
      </c>
      <c r="AB1091" s="55"/>
      <c r="AC1091" s="55">
        <f>SUMIFS('B0.5.GT2'!L:L,'B0.5.GT2'!A:A,'B0.SUM (tuần 0)'!$A1091)</f>
        <v>0</v>
      </c>
      <c r="AD1091" s="55">
        <f>SUMIFS('B0.4.OEM'!L:L,'B0.4.OEM'!A:A,'B0.SUM (tuần 0)'!$A1091)</f>
        <v>0</v>
      </c>
      <c r="AE1091" s="55"/>
      <c r="AF1091" s="55">
        <f>SUMIFS('B0.8.Online'!L:L,'B0.8.Online'!A:A,'B0.SUM (tuần 0)'!$A1091)</f>
        <v>7</v>
      </c>
      <c r="AG1091" s="59">
        <f t="shared" si="89"/>
        <v>0</v>
      </c>
      <c r="AH1091" s="60"/>
      <c r="AI1091" s="60">
        <f>SUMIFS('B0.3.XK'!M:M,'B0.3.XK'!A:A,'B0.SUM (tuần 0)'!$A1091)</f>
        <v>0</v>
      </c>
      <c r="AJ1091" s="60"/>
      <c r="AK1091" s="60">
        <f>SUMIFS('B0.5.GT2'!M:M,'B0.5.GT2'!A:A,'B0.SUM (tuần 0)'!$A1091)</f>
        <v>0</v>
      </c>
      <c r="AL1091" s="55">
        <f>SUMIFS('B0.4.OEM'!M:M,'B0.4.OEM'!A:A,'B0.SUM (tuần 0)'!$A1091)</f>
        <v>0</v>
      </c>
      <c r="AM1091" s="60"/>
      <c r="AN1091" s="60"/>
      <c r="AO1091" s="61"/>
      <c r="AP1091" s="1">
        <f>SUMIFS('B1.SUM (tuần 4)'!$I:$I,'B1.SUM (tuần 4)'!$A:$A,'B0.SUM (tuần 0)'!$A1091)</f>
        <v>0</v>
      </c>
      <c r="AQ1091" s="62">
        <f t="shared" si="90"/>
        <v>3</v>
      </c>
    </row>
    <row r="1092" spans="1:43" ht="13.5" customHeight="1">
      <c r="A1092" s="67">
        <v>3004030384</v>
      </c>
      <c r="B1092" s="67" t="s">
        <v>1605</v>
      </c>
      <c r="C1092" s="52"/>
      <c r="D1092" s="52" t="s">
        <v>1197</v>
      </c>
      <c r="E1092" s="52"/>
      <c r="F1092" s="52" t="s">
        <v>32</v>
      </c>
      <c r="G1092" s="52"/>
      <c r="H1092" s="52"/>
      <c r="I1092" s="56">
        <f t="shared" si="86"/>
        <v>0</v>
      </c>
      <c r="J1092" s="55"/>
      <c r="K1092" s="55">
        <f>SUMIFS('B0.3.XK'!J:J,'B0.3.XK'!A:A,'B0.SUM (tuần 0)'!$A1092)</f>
        <v>0</v>
      </c>
      <c r="L1092" s="55"/>
      <c r="M1092" s="55">
        <f>SUMIFS('B0.5.GT2'!K:K,'B0.5.GT2'!A:A,'B0.SUM (tuần 0)'!$A1092)</f>
        <v>0</v>
      </c>
      <c r="N1092" s="55">
        <f>SUMIFS('B0.4.OEM'!J:J,'B0.4.OEM'!A:A,'B0.SUM (tuần 0)'!$A1092)</f>
        <v>0</v>
      </c>
      <c r="O1092" s="55"/>
      <c r="P1092" s="55">
        <f>SUMIFS('B0.8.Online'!J:J,'B0.8.Online'!A:A,'B0.SUM (tuần 0)'!$A1092)</f>
        <v>0</v>
      </c>
      <c r="Q1092" s="57">
        <f t="shared" si="87"/>
        <v>0</v>
      </c>
      <c r="R1092" s="55"/>
      <c r="S1092" s="55">
        <f>SUMIFS('B0.3.XK'!K:K,'B0.3.XK'!A:A,'B0.SUM (tuần 0)'!$A1092)</f>
        <v>0</v>
      </c>
      <c r="T1092" s="55"/>
      <c r="U1092" s="55">
        <f>SUMIFS('B0.5.GT2'!K:K,'B0.5.GT2'!A:A,'B0.SUM (tuần 0)'!$A1092)</f>
        <v>0</v>
      </c>
      <c r="V1092" s="55">
        <f>SUMIFS('B0.4.OEM'!K:K,'B0.4.OEM'!A:A,'B0.SUM (tuần 0)'!$A1092)</f>
        <v>0</v>
      </c>
      <c r="W1092" s="55"/>
      <c r="X1092" s="55">
        <f>SUMIFS('B0.8.Online'!K:K,'B0.8.Online'!A:A,'B0.SUM (tuần 0)'!$A1092)</f>
        <v>0</v>
      </c>
      <c r="Y1092" s="58">
        <f t="shared" si="88"/>
        <v>0</v>
      </c>
      <c r="Z1092" s="55"/>
      <c r="AA1092" s="55">
        <f>SUMIFS('B0.3.XK'!L:L,'B0.3.XK'!A:A,'B0.SUM (tuần 0)'!$A1092)</f>
        <v>0</v>
      </c>
      <c r="AB1092" s="55"/>
      <c r="AC1092" s="55">
        <f>SUMIFS('B0.5.GT2'!L:L,'B0.5.GT2'!A:A,'B0.SUM (tuần 0)'!$A1092)</f>
        <v>0</v>
      </c>
      <c r="AD1092" s="55">
        <f>SUMIFS('B0.4.OEM'!L:L,'B0.4.OEM'!A:A,'B0.SUM (tuần 0)'!$A1092)</f>
        <v>0</v>
      </c>
      <c r="AE1092" s="55"/>
      <c r="AF1092" s="55">
        <f>SUMIFS('B0.8.Online'!L:L,'B0.8.Online'!A:A,'B0.SUM (tuần 0)'!$A1092)</f>
        <v>0</v>
      </c>
      <c r="AG1092" s="59">
        <f t="shared" si="89"/>
        <v>0</v>
      </c>
      <c r="AH1092" s="60"/>
      <c r="AI1092" s="60">
        <f>SUMIFS('B0.3.XK'!M:M,'B0.3.XK'!A:A,'B0.SUM (tuần 0)'!$A1092)</f>
        <v>0</v>
      </c>
      <c r="AJ1092" s="60"/>
      <c r="AK1092" s="60">
        <f>SUMIFS('B0.5.GT2'!M:M,'B0.5.GT2'!A:A,'B0.SUM (tuần 0)'!$A1092)</f>
        <v>0</v>
      </c>
      <c r="AL1092" s="55">
        <f>SUMIFS('B0.4.OEM'!M:M,'B0.4.OEM'!A:A,'B0.SUM (tuần 0)'!$A1092)</f>
        <v>0</v>
      </c>
      <c r="AM1092" s="60"/>
      <c r="AN1092" s="60"/>
      <c r="AO1092" s="61"/>
      <c r="AP1092" s="1">
        <f>SUMIFS('B1.SUM (tuần 4)'!$I:$I,'B1.SUM (tuần 4)'!$A:$A,'B0.SUM (tuần 0)'!$A1092)</f>
        <v>0</v>
      </c>
      <c r="AQ1092" s="62">
        <f t="shared" si="90"/>
        <v>0</v>
      </c>
    </row>
    <row r="1093" spans="1:43" ht="13.5" customHeight="1">
      <c r="A1093" s="67">
        <v>3004030391</v>
      </c>
      <c r="B1093" s="67" t="s">
        <v>1606</v>
      </c>
      <c r="C1093" s="52"/>
      <c r="D1093" s="52" t="s">
        <v>1197</v>
      </c>
      <c r="E1093" s="52"/>
      <c r="F1093" s="52" t="s">
        <v>32</v>
      </c>
      <c r="G1093" s="52"/>
      <c r="H1093" s="52"/>
      <c r="I1093" s="56">
        <f t="shared" si="86"/>
        <v>0</v>
      </c>
      <c r="J1093" s="55"/>
      <c r="K1093" s="55">
        <f>SUMIFS('B0.3.XK'!J:J,'B0.3.XK'!A:A,'B0.SUM (tuần 0)'!$A1093)</f>
        <v>0</v>
      </c>
      <c r="L1093" s="55"/>
      <c r="M1093" s="55">
        <f>SUMIFS('B0.5.GT2'!K:K,'B0.5.GT2'!A:A,'B0.SUM (tuần 0)'!$A1093)</f>
        <v>0</v>
      </c>
      <c r="N1093" s="55">
        <f>SUMIFS('B0.4.OEM'!J:J,'B0.4.OEM'!A:A,'B0.SUM (tuần 0)'!$A1093)</f>
        <v>0</v>
      </c>
      <c r="O1093" s="55"/>
      <c r="P1093" s="55">
        <f>SUMIFS('B0.8.Online'!J:J,'B0.8.Online'!A:A,'B0.SUM (tuần 0)'!$A1093)</f>
        <v>0</v>
      </c>
      <c r="Q1093" s="57">
        <f t="shared" si="87"/>
        <v>0</v>
      </c>
      <c r="R1093" s="55"/>
      <c r="S1093" s="55">
        <f>SUMIFS('B0.3.XK'!K:K,'B0.3.XK'!A:A,'B0.SUM (tuần 0)'!$A1093)</f>
        <v>0</v>
      </c>
      <c r="T1093" s="55"/>
      <c r="U1093" s="55">
        <f>SUMIFS('B0.5.GT2'!K:K,'B0.5.GT2'!A:A,'B0.SUM (tuần 0)'!$A1093)</f>
        <v>0</v>
      </c>
      <c r="V1093" s="55">
        <f>SUMIFS('B0.4.OEM'!K:K,'B0.4.OEM'!A:A,'B0.SUM (tuần 0)'!$A1093)</f>
        <v>0</v>
      </c>
      <c r="W1093" s="55"/>
      <c r="X1093" s="55">
        <f>SUMIFS('B0.8.Online'!K:K,'B0.8.Online'!A:A,'B0.SUM (tuần 0)'!$A1093)</f>
        <v>0</v>
      </c>
      <c r="Y1093" s="58">
        <f t="shared" si="88"/>
        <v>0</v>
      </c>
      <c r="Z1093" s="55"/>
      <c r="AA1093" s="55">
        <f>SUMIFS('B0.3.XK'!L:L,'B0.3.XK'!A:A,'B0.SUM (tuần 0)'!$A1093)</f>
        <v>0</v>
      </c>
      <c r="AB1093" s="55"/>
      <c r="AC1093" s="55">
        <f>SUMIFS('B0.5.GT2'!L:L,'B0.5.GT2'!A:A,'B0.SUM (tuần 0)'!$A1093)</f>
        <v>0</v>
      </c>
      <c r="AD1093" s="55">
        <f>SUMIFS('B0.4.OEM'!L:L,'B0.4.OEM'!A:A,'B0.SUM (tuần 0)'!$A1093)</f>
        <v>0</v>
      </c>
      <c r="AE1093" s="55"/>
      <c r="AF1093" s="55">
        <f>SUMIFS('B0.8.Online'!L:L,'B0.8.Online'!A:A,'B0.SUM (tuần 0)'!$A1093)</f>
        <v>0</v>
      </c>
      <c r="AG1093" s="59">
        <f t="shared" si="89"/>
        <v>0</v>
      </c>
      <c r="AH1093" s="60"/>
      <c r="AI1093" s="60">
        <f>SUMIFS('B0.3.XK'!M:M,'B0.3.XK'!A:A,'B0.SUM (tuần 0)'!$A1093)</f>
        <v>0</v>
      </c>
      <c r="AJ1093" s="60"/>
      <c r="AK1093" s="60">
        <f>SUMIFS('B0.5.GT2'!M:M,'B0.5.GT2'!A:A,'B0.SUM (tuần 0)'!$A1093)</f>
        <v>0</v>
      </c>
      <c r="AL1093" s="55">
        <f>SUMIFS('B0.4.OEM'!M:M,'B0.4.OEM'!A:A,'B0.SUM (tuần 0)'!$A1093)</f>
        <v>0</v>
      </c>
      <c r="AM1093" s="60"/>
      <c r="AN1093" s="60"/>
      <c r="AO1093" s="61"/>
      <c r="AP1093" s="1">
        <f>SUMIFS('B1.SUM (tuần 4)'!$I:$I,'B1.SUM (tuần 4)'!$A:$A,'B0.SUM (tuần 0)'!$A1093)</f>
        <v>0</v>
      </c>
      <c r="AQ1093" s="62">
        <f t="shared" si="90"/>
        <v>0</v>
      </c>
    </row>
    <row r="1094" spans="1:43" ht="13.5" customHeight="1">
      <c r="A1094" s="67">
        <v>3004030399</v>
      </c>
      <c r="B1094" s="67" t="s">
        <v>1607</v>
      </c>
      <c r="C1094" s="52"/>
      <c r="D1094" s="52" t="s">
        <v>1197</v>
      </c>
      <c r="E1094" s="52"/>
      <c r="F1094" s="52" t="s">
        <v>32</v>
      </c>
      <c r="G1094" s="52"/>
      <c r="H1094" s="52"/>
      <c r="I1094" s="56">
        <f t="shared" si="86"/>
        <v>2</v>
      </c>
      <c r="J1094" s="55"/>
      <c r="K1094" s="55">
        <f>SUMIFS('B0.3.XK'!J:J,'B0.3.XK'!A:A,'B0.SUM (tuần 0)'!$A1094)</f>
        <v>0</v>
      </c>
      <c r="L1094" s="55"/>
      <c r="M1094" s="55">
        <f>SUMIFS('B0.5.GT2'!K:K,'B0.5.GT2'!A:A,'B0.SUM (tuần 0)'!$A1094)</f>
        <v>0</v>
      </c>
      <c r="N1094" s="55">
        <f>SUMIFS('B0.4.OEM'!J:J,'B0.4.OEM'!A:A,'B0.SUM (tuần 0)'!$A1094)</f>
        <v>0</v>
      </c>
      <c r="O1094" s="55"/>
      <c r="P1094" s="55">
        <f>SUMIFS('B0.8.Online'!J:J,'B0.8.Online'!A:A,'B0.SUM (tuần 0)'!$A1094)</f>
        <v>2</v>
      </c>
      <c r="Q1094" s="57">
        <f t="shared" si="87"/>
        <v>6</v>
      </c>
      <c r="R1094" s="55"/>
      <c r="S1094" s="55">
        <f>SUMIFS('B0.3.XK'!K:K,'B0.3.XK'!A:A,'B0.SUM (tuần 0)'!$A1094)</f>
        <v>0</v>
      </c>
      <c r="T1094" s="55"/>
      <c r="U1094" s="55">
        <f>SUMIFS('B0.5.GT2'!K:K,'B0.5.GT2'!A:A,'B0.SUM (tuần 0)'!$A1094)</f>
        <v>0</v>
      </c>
      <c r="V1094" s="55">
        <f>SUMIFS('B0.4.OEM'!K:K,'B0.4.OEM'!A:A,'B0.SUM (tuần 0)'!$A1094)</f>
        <v>0</v>
      </c>
      <c r="W1094" s="55"/>
      <c r="X1094" s="55">
        <f>SUMIFS('B0.8.Online'!K:K,'B0.8.Online'!A:A,'B0.SUM (tuần 0)'!$A1094)</f>
        <v>6</v>
      </c>
      <c r="Y1094" s="58">
        <f t="shared" si="88"/>
        <v>6</v>
      </c>
      <c r="Z1094" s="55"/>
      <c r="AA1094" s="55">
        <f>SUMIFS('B0.3.XK'!L:L,'B0.3.XK'!A:A,'B0.SUM (tuần 0)'!$A1094)</f>
        <v>0</v>
      </c>
      <c r="AB1094" s="55"/>
      <c r="AC1094" s="55">
        <f>SUMIFS('B0.5.GT2'!L:L,'B0.5.GT2'!A:A,'B0.SUM (tuần 0)'!$A1094)</f>
        <v>0</v>
      </c>
      <c r="AD1094" s="55">
        <f>SUMIFS('B0.4.OEM'!L:L,'B0.4.OEM'!A:A,'B0.SUM (tuần 0)'!$A1094)</f>
        <v>0</v>
      </c>
      <c r="AE1094" s="55"/>
      <c r="AF1094" s="55">
        <f>SUMIFS('B0.8.Online'!L:L,'B0.8.Online'!A:A,'B0.SUM (tuần 0)'!$A1094)</f>
        <v>6</v>
      </c>
      <c r="AG1094" s="59">
        <f t="shared" si="89"/>
        <v>0</v>
      </c>
      <c r="AH1094" s="60"/>
      <c r="AI1094" s="60">
        <f>SUMIFS('B0.3.XK'!M:M,'B0.3.XK'!A:A,'B0.SUM (tuần 0)'!$A1094)</f>
        <v>0</v>
      </c>
      <c r="AJ1094" s="60"/>
      <c r="AK1094" s="60">
        <f>SUMIFS('B0.5.GT2'!M:M,'B0.5.GT2'!A:A,'B0.SUM (tuần 0)'!$A1094)</f>
        <v>0</v>
      </c>
      <c r="AL1094" s="55">
        <f>SUMIFS('B0.4.OEM'!M:M,'B0.4.OEM'!A:A,'B0.SUM (tuần 0)'!$A1094)</f>
        <v>0</v>
      </c>
      <c r="AM1094" s="60"/>
      <c r="AN1094" s="60"/>
      <c r="AO1094" s="61"/>
      <c r="AP1094" s="1">
        <f>SUMIFS('B1.SUM (tuần 4)'!$I:$I,'B1.SUM (tuần 4)'!$A:$A,'B0.SUM (tuần 0)'!$A1094)</f>
        <v>0</v>
      </c>
      <c r="AQ1094" s="62">
        <f t="shared" si="90"/>
        <v>2</v>
      </c>
    </row>
    <row r="1095" spans="1:43" ht="13.5" customHeight="1">
      <c r="A1095" s="67">
        <v>3004030434</v>
      </c>
      <c r="B1095" s="67" t="s">
        <v>1608</v>
      </c>
      <c r="C1095" s="52"/>
      <c r="D1095" s="52" t="s">
        <v>1197</v>
      </c>
      <c r="E1095" s="52"/>
      <c r="F1095" s="52" t="s">
        <v>32</v>
      </c>
      <c r="G1095" s="52"/>
      <c r="H1095" s="52"/>
      <c r="I1095" s="56">
        <f t="shared" si="86"/>
        <v>2</v>
      </c>
      <c r="J1095" s="55"/>
      <c r="K1095" s="55">
        <f>SUMIFS('B0.3.XK'!J:J,'B0.3.XK'!A:A,'B0.SUM (tuần 0)'!$A1095)</f>
        <v>0</v>
      </c>
      <c r="L1095" s="55"/>
      <c r="M1095" s="55">
        <f>SUMIFS('B0.5.GT2'!K:K,'B0.5.GT2'!A:A,'B0.SUM (tuần 0)'!$A1095)</f>
        <v>0</v>
      </c>
      <c r="N1095" s="55">
        <f>SUMIFS('B0.4.OEM'!J:J,'B0.4.OEM'!A:A,'B0.SUM (tuần 0)'!$A1095)</f>
        <v>0</v>
      </c>
      <c r="O1095" s="55"/>
      <c r="P1095" s="55">
        <f>SUMIFS('B0.8.Online'!J:J,'B0.8.Online'!A:A,'B0.SUM (tuần 0)'!$A1095)</f>
        <v>2</v>
      </c>
      <c r="Q1095" s="57">
        <f t="shared" si="87"/>
        <v>2</v>
      </c>
      <c r="R1095" s="55"/>
      <c r="S1095" s="55">
        <f>SUMIFS('B0.3.XK'!K:K,'B0.3.XK'!A:A,'B0.SUM (tuần 0)'!$A1095)</f>
        <v>0</v>
      </c>
      <c r="T1095" s="55"/>
      <c r="U1095" s="55">
        <f>SUMIFS('B0.5.GT2'!K:K,'B0.5.GT2'!A:A,'B0.SUM (tuần 0)'!$A1095)</f>
        <v>0</v>
      </c>
      <c r="V1095" s="55">
        <f>SUMIFS('B0.4.OEM'!K:K,'B0.4.OEM'!A:A,'B0.SUM (tuần 0)'!$A1095)</f>
        <v>0</v>
      </c>
      <c r="W1095" s="55"/>
      <c r="X1095" s="55">
        <f>SUMIFS('B0.8.Online'!K:K,'B0.8.Online'!A:A,'B0.SUM (tuần 0)'!$A1095)</f>
        <v>2</v>
      </c>
      <c r="Y1095" s="58">
        <f t="shared" si="88"/>
        <v>2</v>
      </c>
      <c r="Z1095" s="55"/>
      <c r="AA1095" s="55">
        <f>SUMIFS('B0.3.XK'!L:L,'B0.3.XK'!A:A,'B0.SUM (tuần 0)'!$A1095)</f>
        <v>0</v>
      </c>
      <c r="AB1095" s="55"/>
      <c r="AC1095" s="55">
        <f>SUMIFS('B0.5.GT2'!L:L,'B0.5.GT2'!A:A,'B0.SUM (tuần 0)'!$A1095)</f>
        <v>0</v>
      </c>
      <c r="AD1095" s="55">
        <f>SUMIFS('B0.4.OEM'!L:L,'B0.4.OEM'!A:A,'B0.SUM (tuần 0)'!$A1095)</f>
        <v>0</v>
      </c>
      <c r="AE1095" s="55"/>
      <c r="AF1095" s="55">
        <f>SUMIFS('B0.8.Online'!L:L,'B0.8.Online'!A:A,'B0.SUM (tuần 0)'!$A1095)</f>
        <v>2</v>
      </c>
      <c r="AG1095" s="59">
        <f t="shared" si="89"/>
        <v>0</v>
      </c>
      <c r="AH1095" s="60"/>
      <c r="AI1095" s="60">
        <f>SUMIFS('B0.3.XK'!M:M,'B0.3.XK'!A:A,'B0.SUM (tuần 0)'!$A1095)</f>
        <v>0</v>
      </c>
      <c r="AJ1095" s="60"/>
      <c r="AK1095" s="60">
        <f>SUMIFS('B0.5.GT2'!M:M,'B0.5.GT2'!A:A,'B0.SUM (tuần 0)'!$A1095)</f>
        <v>0</v>
      </c>
      <c r="AL1095" s="55">
        <f>SUMIFS('B0.4.OEM'!M:M,'B0.4.OEM'!A:A,'B0.SUM (tuần 0)'!$A1095)</f>
        <v>0</v>
      </c>
      <c r="AM1095" s="60"/>
      <c r="AN1095" s="60"/>
      <c r="AO1095" s="61"/>
      <c r="AP1095" s="1">
        <f>SUMIFS('B1.SUM (tuần 4)'!$I:$I,'B1.SUM (tuần 4)'!$A:$A,'B0.SUM (tuần 0)'!$A1095)</f>
        <v>0</v>
      </c>
      <c r="AQ1095" s="62">
        <f t="shared" si="90"/>
        <v>2</v>
      </c>
    </row>
    <row r="1096" spans="1:43" ht="13.5" customHeight="1">
      <c r="A1096" s="67">
        <v>3004030444</v>
      </c>
      <c r="B1096" s="67" t="s">
        <v>1609</v>
      </c>
      <c r="C1096" s="52"/>
      <c r="D1096" s="52" t="s">
        <v>1197</v>
      </c>
      <c r="E1096" s="52"/>
      <c r="F1096" s="52" t="s">
        <v>32</v>
      </c>
      <c r="G1096" s="52"/>
      <c r="H1096" s="52"/>
      <c r="I1096" s="56">
        <f t="shared" si="86"/>
        <v>3</v>
      </c>
      <c r="J1096" s="55"/>
      <c r="K1096" s="55">
        <f>SUMIFS('B0.3.XK'!J:J,'B0.3.XK'!A:A,'B0.SUM (tuần 0)'!$A1096)</f>
        <v>0</v>
      </c>
      <c r="L1096" s="55"/>
      <c r="M1096" s="55">
        <f>SUMIFS('B0.5.GT2'!K:K,'B0.5.GT2'!A:A,'B0.SUM (tuần 0)'!$A1096)</f>
        <v>0</v>
      </c>
      <c r="N1096" s="55">
        <f>SUMIFS('B0.4.OEM'!J:J,'B0.4.OEM'!A:A,'B0.SUM (tuần 0)'!$A1096)</f>
        <v>0</v>
      </c>
      <c r="O1096" s="55"/>
      <c r="P1096" s="55">
        <f>SUMIFS('B0.8.Online'!J:J,'B0.8.Online'!A:A,'B0.SUM (tuần 0)'!$A1096)</f>
        <v>3</v>
      </c>
      <c r="Q1096" s="57">
        <f t="shared" si="87"/>
        <v>4</v>
      </c>
      <c r="R1096" s="55"/>
      <c r="S1096" s="55">
        <f>SUMIFS('B0.3.XK'!K:K,'B0.3.XK'!A:A,'B0.SUM (tuần 0)'!$A1096)</f>
        <v>0</v>
      </c>
      <c r="T1096" s="55"/>
      <c r="U1096" s="55">
        <f>SUMIFS('B0.5.GT2'!K:K,'B0.5.GT2'!A:A,'B0.SUM (tuần 0)'!$A1096)</f>
        <v>0</v>
      </c>
      <c r="V1096" s="55">
        <f>SUMIFS('B0.4.OEM'!K:K,'B0.4.OEM'!A:A,'B0.SUM (tuần 0)'!$A1096)</f>
        <v>0</v>
      </c>
      <c r="W1096" s="55"/>
      <c r="X1096" s="55">
        <f>SUMIFS('B0.8.Online'!K:K,'B0.8.Online'!A:A,'B0.SUM (tuần 0)'!$A1096)</f>
        <v>4</v>
      </c>
      <c r="Y1096" s="58">
        <f t="shared" si="88"/>
        <v>4</v>
      </c>
      <c r="Z1096" s="55"/>
      <c r="AA1096" s="55">
        <f>SUMIFS('B0.3.XK'!L:L,'B0.3.XK'!A:A,'B0.SUM (tuần 0)'!$A1096)</f>
        <v>0</v>
      </c>
      <c r="AB1096" s="55"/>
      <c r="AC1096" s="55">
        <f>SUMIFS('B0.5.GT2'!L:L,'B0.5.GT2'!A:A,'B0.SUM (tuần 0)'!$A1096)</f>
        <v>0</v>
      </c>
      <c r="AD1096" s="55">
        <f>SUMIFS('B0.4.OEM'!L:L,'B0.4.OEM'!A:A,'B0.SUM (tuần 0)'!$A1096)</f>
        <v>0</v>
      </c>
      <c r="AE1096" s="55"/>
      <c r="AF1096" s="55">
        <f>SUMIFS('B0.8.Online'!L:L,'B0.8.Online'!A:A,'B0.SUM (tuần 0)'!$A1096)</f>
        <v>4</v>
      </c>
      <c r="AG1096" s="59">
        <f t="shared" si="89"/>
        <v>0</v>
      </c>
      <c r="AH1096" s="60"/>
      <c r="AI1096" s="60">
        <f>SUMIFS('B0.3.XK'!M:M,'B0.3.XK'!A:A,'B0.SUM (tuần 0)'!$A1096)</f>
        <v>0</v>
      </c>
      <c r="AJ1096" s="60"/>
      <c r="AK1096" s="60">
        <f>SUMIFS('B0.5.GT2'!M:M,'B0.5.GT2'!A:A,'B0.SUM (tuần 0)'!$A1096)</f>
        <v>0</v>
      </c>
      <c r="AL1096" s="55">
        <f>SUMIFS('B0.4.OEM'!M:M,'B0.4.OEM'!A:A,'B0.SUM (tuần 0)'!$A1096)</f>
        <v>0</v>
      </c>
      <c r="AM1096" s="60"/>
      <c r="AN1096" s="60"/>
      <c r="AO1096" s="61"/>
      <c r="AP1096" s="1">
        <f>SUMIFS('B1.SUM (tuần 4)'!$I:$I,'B1.SUM (tuần 4)'!$A:$A,'B0.SUM (tuần 0)'!$A1096)</f>
        <v>0</v>
      </c>
      <c r="AQ1096" s="62">
        <f t="shared" si="90"/>
        <v>3</v>
      </c>
    </row>
    <row r="1097" spans="1:43" ht="13.5" customHeight="1">
      <c r="A1097" s="67">
        <v>3004090004</v>
      </c>
      <c r="B1097" s="67" t="s">
        <v>1610</v>
      </c>
      <c r="C1097" s="52"/>
      <c r="D1097" s="52" t="s">
        <v>1197</v>
      </c>
      <c r="E1097" s="52"/>
      <c r="F1097" s="52" t="s">
        <v>32</v>
      </c>
      <c r="G1097" s="52"/>
      <c r="H1097" s="52"/>
      <c r="I1097" s="56">
        <f t="shared" si="86"/>
        <v>0</v>
      </c>
      <c r="J1097" s="55"/>
      <c r="K1097" s="55">
        <f>SUMIFS('B0.3.XK'!J:J,'B0.3.XK'!A:A,'B0.SUM (tuần 0)'!$A1097)</f>
        <v>0</v>
      </c>
      <c r="L1097" s="55"/>
      <c r="M1097" s="55">
        <f>SUMIFS('B0.5.GT2'!K:K,'B0.5.GT2'!A:A,'B0.SUM (tuần 0)'!$A1097)</f>
        <v>0</v>
      </c>
      <c r="N1097" s="55">
        <f>SUMIFS('B0.4.OEM'!J:J,'B0.4.OEM'!A:A,'B0.SUM (tuần 0)'!$A1097)</f>
        <v>0</v>
      </c>
      <c r="O1097" s="55"/>
      <c r="P1097" s="55">
        <f>SUMIFS('B0.8.Online'!J:J,'B0.8.Online'!A:A,'B0.SUM (tuần 0)'!$A1097)</f>
        <v>0</v>
      </c>
      <c r="Q1097" s="57">
        <f t="shared" si="87"/>
        <v>0</v>
      </c>
      <c r="R1097" s="55"/>
      <c r="S1097" s="55">
        <f>SUMIFS('B0.3.XK'!K:K,'B0.3.XK'!A:A,'B0.SUM (tuần 0)'!$A1097)</f>
        <v>0</v>
      </c>
      <c r="T1097" s="55"/>
      <c r="U1097" s="55">
        <f>SUMIFS('B0.5.GT2'!K:K,'B0.5.GT2'!A:A,'B0.SUM (tuần 0)'!$A1097)</f>
        <v>0</v>
      </c>
      <c r="V1097" s="55">
        <f>SUMIFS('B0.4.OEM'!K:K,'B0.4.OEM'!A:A,'B0.SUM (tuần 0)'!$A1097)</f>
        <v>0</v>
      </c>
      <c r="W1097" s="55"/>
      <c r="X1097" s="55">
        <f>SUMIFS('B0.8.Online'!K:K,'B0.8.Online'!A:A,'B0.SUM (tuần 0)'!$A1097)</f>
        <v>0</v>
      </c>
      <c r="Y1097" s="58">
        <f t="shared" si="88"/>
        <v>0</v>
      </c>
      <c r="Z1097" s="55"/>
      <c r="AA1097" s="55">
        <f>SUMIFS('B0.3.XK'!L:L,'B0.3.XK'!A:A,'B0.SUM (tuần 0)'!$A1097)</f>
        <v>0</v>
      </c>
      <c r="AB1097" s="55"/>
      <c r="AC1097" s="55">
        <f>SUMIFS('B0.5.GT2'!L:L,'B0.5.GT2'!A:A,'B0.SUM (tuần 0)'!$A1097)</f>
        <v>0</v>
      </c>
      <c r="AD1097" s="55">
        <f>SUMIFS('B0.4.OEM'!L:L,'B0.4.OEM'!A:A,'B0.SUM (tuần 0)'!$A1097)</f>
        <v>0</v>
      </c>
      <c r="AE1097" s="55"/>
      <c r="AF1097" s="55">
        <f>SUMIFS('B0.8.Online'!L:L,'B0.8.Online'!A:A,'B0.SUM (tuần 0)'!$A1097)</f>
        <v>0</v>
      </c>
      <c r="AG1097" s="59">
        <f t="shared" si="89"/>
        <v>0</v>
      </c>
      <c r="AH1097" s="60"/>
      <c r="AI1097" s="60">
        <f>SUMIFS('B0.3.XK'!M:M,'B0.3.XK'!A:A,'B0.SUM (tuần 0)'!$A1097)</f>
        <v>0</v>
      </c>
      <c r="AJ1097" s="60"/>
      <c r="AK1097" s="60">
        <f>SUMIFS('B0.5.GT2'!M:M,'B0.5.GT2'!A:A,'B0.SUM (tuần 0)'!$A1097)</f>
        <v>0</v>
      </c>
      <c r="AL1097" s="55">
        <f>SUMIFS('B0.4.OEM'!M:M,'B0.4.OEM'!A:A,'B0.SUM (tuần 0)'!$A1097)</f>
        <v>0</v>
      </c>
      <c r="AM1097" s="60"/>
      <c r="AN1097" s="60"/>
      <c r="AO1097" s="61"/>
      <c r="AP1097" s="1">
        <f>SUMIFS('B1.SUM (tuần 4)'!$I:$I,'B1.SUM (tuần 4)'!$A:$A,'B0.SUM (tuần 0)'!$A1097)</f>
        <v>0</v>
      </c>
      <c r="AQ1097" s="62">
        <f t="shared" si="90"/>
        <v>0</v>
      </c>
    </row>
    <row r="1098" spans="1:43" ht="13.5" customHeight="1">
      <c r="A1098" s="67">
        <v>3004090961</v>
      </c>
      <c r="B1098" s="67" t="s">
        <v>1611</v>
      </c>
      <c r="C1098" s="52"/>
      <c r="D1098" s="52" t="s">
        <v>1197</v>
      </c>
      <c r="E1098" s="52"/>
      <c r="F1098" s="52" t="s">
        <v>32</v>
      </c>
      <c r="G1098" s="52"/>
      <c r="H1098" s="52"/>
      <c r="I1098" s="56">
        <f t="shared" si="86"/>
        <v>602</v>
      </c>
      <c r="J1098" s="55"/>
      <c r="K1098" s="55">
        <f>SUMIFS('B0.3.XK'!J:J,'B0.3.XK'!A:A,'B0.SUM (tuần 0)'!$A1098)</f>
        <v>0</v>
      </c>
      <c r="L1098" s="55"/>
      <c r="M1098" s="55">
        <f>SUMIFS('B0.5.GT2'!K:K,'B0.5.GT2'!A:A,'B0.SUM (tuần 0)'!$A1098)</f>
        <v>0</v>
      </c>
      <c r="N1098" s="55">
        <f>SUMIFS('B0.4.OEM'!J:J,'B0.4.OEM'!A:A,'B0.SUM (tuần 0)'!$A1098)</f>
        <v>0</v>
      </c>
      <c r="O1098" s="55"/>
      <c r="P1098" s="55">
        <f>SUMIFS('B0.8.Online'!J:J,'B0.8.Online'!A:A,'B0.SUM (tuần 0)'!$A1098)</f>
        <v>602</v>
      </c>
      <c r="Q1098" s="57">
        <f t="shared" si="87"/>
        <v>502</v>
      </c>
      <c r="R1098" s="55"/>
      <c r="S1098" s="55">
        <f>SUMIFS('B0.3.XK'!K:K,'B0.3.XK'!A:A,'B0.SUM (tuần 0)'!$A1098)</f>
        <v>0</v>
      </c>
      <c r="T1098" s="55"/>
      <c r="U1098" s="55">
        <f>SUMIFS('B0.5.GT2'!K:K,'B0.5.GT2'!A:A,'B0.SUM (tuần 0)'!$A1098)</f>
        <v>0</v>
      </c>
      <c r="V1098" s="55">
        <f>SUMIFS('B0.4.OEM'!K:K,'B0.4.OEM'!A:A,'B0.SUM (tuần 0)'!$A1098)</f>
        <v>0</v>
      </c>
      <c r="W1098" s="55"/>
      <c r="X1098" s="55">
        <f>SUMIFS('B0.8.Online'!K:K,'B0.8.Online'!A:A,'B0.SUM (tuần 0)'!$A1098)</f>
        <v>502</v>
      </c>
      <c r="Y1098" s="58">
        <f t="shared" si="88"/>
        <v>402</v>
      </c>
      <c r="Z1098" s="55"/>
      <c r="AA1098" s="55">
        <f>SUMIFS('B0.3.XK'!L:L,'B0.3.XK'!A:A,'B0.SUM (tuần 0)'!$A1098)</f>
        <v>0</v>
      </c>
      <c r="AB1098" s="55"/>
      <c r="AC1098" s="55">
        <f>SUMIFS('B0.5.GT2'!L:L,'B0.5.GT2'!A:A,'B0.SUM (tuần 0)'!$A1098)</f>
        <v>0</v>
      </c>
      <c r="AD1098" s="55">
        <f>SUMIFS('B0.4.OEM'!L:L,'B0.4.OEM'!A:A,'B0.SUM (tuần 0)'!$A1098)</f>
        <v>0</v>
      </c>
      <c r="AE1098" s="55"/>
      <c r="AF1098" s="55">
        <f>SUMIFS('B0.8.Online'!L:L,'B0.8.Online'!A:A,'B0.SUM (tuần 0)'!$A1098)</f>
        <v>402</v>
      </c>
      <c r="AG1098" s="59">
        <f t="shared" si="89"/>
        <v>0</v>
      </c>
      <c r="AH1098" s="60"/>
      <c r="AI1098" s="60">
        <f>SUMIFS('B0.3.XK'!M:M,'B0.3.XK'!A:A,'B0.SUM (tuần 0)'!$A1098)</f>
        <v>0</v>
      </c>
      <c r="AJ1098" s="60"/>
      <c r="AK1098" s="60">
        <f>SUMIFS('B0.5.GT2'!M:M,'B0.5.GT2'!A:A,'B0.SUM (tuần 0)'!$A1098)</f>
        <v>0</v>
      </c>
      <c r="AL1098" s="55">
        <f>SUMIFS('B0.4.OEM'!M:M,'B0.4.OEM'!A:A,'B0.SUM (tuần 0)'!$A1098)</f>
        <v>0</v>
      </c>
      <c r="AM1098" s="60"/>
      <c r="AN1098" s="60"/>
      <c r="AO1098" s="61"/>
      <c r="AP1098" s="1">
        <f>SUMIFS('B1.SUM (tuần 4)'!$I:$I,'B1.SUM (tuần 4)'!$A:$A,'B0.SUM (tuần 0)'!$A1098)</f>
        <v>0</v>
      </c>
      <c r="AQ1098" s="62">
        <f t="shared" si="90"/>
        <v>602</v>
      </c>
    </row>
    <row r="1099" spans="1:43" ht="13.5" customHeight="1">
      <c r="A1099" s="67">
        <v>3004091370</v>
      </c>
      <c r="B1099" s="67" t="s">
        <v>1612</v>
      </c>
      <c r="C1099" s="52"/>
      <c r="D1099" s="52" t="s">
        <v>1197</v>
      </c>
      <c r="E1099" s="52"/>
      <c r="F1099" s="52" t="s">
        <v>32</v>
      </c>
      <c r="G1099" s="52"/>
      <c r="H1099" s="52"/>
      <c r="I1099" s="56">
        <f t="shared" ref="I1099:I1124" si="91">SUM(J1099:P1099)</f>
        <v>0</v>
      </c>
      <c r="J1099" s="55"/>
      <c r="K1099" s="55">
        <f>SUMIFS('B0.3.XK'!J:J,'B0.3.XK'!A:A,'B0.SUM (tuần 0)'!$A1099)</f>
        <v>0</v>
      </c>
      <c r="L1099" s="55"/>
      <c r="M1099" s="55">
        <f>SUMIFS('B0.5.GT2'!K:K,'B0.5.GT2'!A:A,'B0.SUM (tuần 0)'!$A1099)</f>
        <v>0</v>
      </c>
      <c r="N1099" s="55">
        <f>SUMIFS('B0.4.OEM'!J:J,'B0.4.OEM'!A:A,'B0.SUM (tuần 0)'!$A1099)</f>
        <v>0</v>
      </c>
      <c r="O1099" s="55"/>
      <c r="P1099" s="55">
        <f>SUMIFS('B0.8.Online'!J:J,'B0.8.Online'!A:A,'B0.SUM (tuần 0)'!$A1099)</f>
        <v>0</v>
      </c>
      <c r="Q1099" s="57">
        <f t="shared" ref="Q1099:Q1124" si="92">SUM(R1099:X1099)</f>
        <v>0</v>
      </c>
      <c r="R1099" s="55"/>
      <c r="S1099" s="55">
        <f>SUMIFS('B0.3.XK'!K:K,'B0.3.XK'!A:A,'B0.SUM (tuần 0)'!$A1099)</f>
        <v>0</v>
      </c>
      <c r="T1099" s="55"/>
      <c r="U1099" s="55">
        <f>SUMIFS('B0.5.GT2'!K:K,'B0.5.GT2'!A:A,'B0.SUM (tuần 0)'!$A1099)</f>
        <v>0</v>
      </c>
      <c r="V1099" s="55">
        <f>SUMIFS('B0.4.OEM'!K:K,'B0.4.OEM'!A:A,'B0.SUM (tuần 0)'!$A1099)</f>
        <v>0</v>
      </c>
      <c r="W1099" s="55"/>
      <c r="X1099" s="55">
        <f>SUMIFS('B0.8.Online'!K:K,'B0.8.Online'!A:A,'B0.SUM (tuần 0)'!$A1099)</f>
        <v>0</v>
      </c>
      <c r="Y1099" s="58">
        <f t="shared" ref="Y1099:Y1124" si="93">SUM(Z1099:AF1099)</f>
        <v>0</v>
      </c>
      <c r="Z1099" s="55"/>
      <c r="AA1099" s="55">
        <f>SUMIFS('B0.3.XK'!L:L,'B0.3.XK'!A:A,'B0.SUM (tuần 0)'!$A1099)</f>
        <v>0</v>
      </c>
      <c r="AB1099" s="55"/>
      <c r="AC1099" s="55">
        <f>SUMIFS('B0.5.GT2'!L:L,'B0.5.GT2'!A:A,'B0.SUM (tuần 0)'!$A1099)</f>
        <v>0</v>
      </c>
      <c r="AD1099" s="55">
        <f>SUMIFS('B0.4.OEM'!L:L,'B0.4.OEM'!A:A,'B0.SUM (tuần 0)'!$A1099)</f>
        <v>0</v>
      </c>
      <c r="AE1099" s="55"/>
      <c r="AF1099" s="55">
        <f>SUMIFS('B0.8.Online'!L:L,'B0.8.Online'!A:A,'B0.SUM (tuần 0)'!$A1099)</f>
        <v>0</v>
      </c>
      <c r="AG1099" s="59">
        <f t="shared" ref="AG1099:AG1124" si="94">SUM(AH1099:AN1099)</f>
        <v>0</v>
      </c>
      <c r="AH1099" s="60"/>
      <c r="AI1099" s="60">
        <f>SUMIFS('B0.3.XK'!M:M,'B0.3.XK'!A:A,'B0.SUM (tuần 0)'!$A1099)</f>
        <v>0</v>
      </c>
      <c r="AJ1099" s="60"/>
      <c r="AK1099" s="60">
        <f>SUMIFS('B0.5.GT2'!M:M,'B0.5.GT2'!A:A,'B0.SUM (tuần 0)'!$A1099)</f>
        <v>0</v>
      </c>
      <c r="AL1099" s="55">
        <f>SUMIFS('B0.4.OEM'!M:M,'B0.4.OEM'!A:A,'B0.SUM (tuần 0)'!$A1099)</f>
        <v>0</v>
      </c>
      <c r="AM1099" s="60"/>
      <c r="AN1099" s="60"/>
      <c r="AO1099" s="61"/>
      <c r="AP1099" s="1">
        <f>SUMIFS('B1.SUM (tuần 4)'!$I:$I,'B1.SUM (tuần 4)'!$A:$A,'B0.SUM (tuần 0)'!$A1099)</f>
        <v>0</v>
      </c>
      <c r="AQ1099" s="62">
        <f t="shared" ref="AQ1099:AQ1124" si="95">I1099-AP1099</f>
        <v>0</v>
      </c>
    </row>
    <row r="1100" spans="1:43" ht="13.5" customHeight="1">
      <c r="A1100" s="67">
        <v>3004091591</v>
      </c>
      <c r="B1100" s="67" t="s">
        <v>1613</v>
      </c>
      <c r="C1100" s="52"/>
      <c r="D1100" s="52" t="s">
        <v>1197</v>
      </c>
      <c r="E1100" s="52"/>
      <c r="F1100" s="52" t="s">
        <v>32</v>
      </c>
      <c r="G1100" s="52"/>
      <c r="H1100" s="52"/>
      <c r="I1100" s="56">
        <f t="shared" si="91"/>
        <v>11</v>
      </c>
      <c r="J1100" s="55"/>
      <c r="K1100" s="55">
        <f>SUMIFS('B0.3.XK'!J:J,'B0.3.XK'!A:A,'B0.SUM (tuần 0)'!$A1100)</f>
        <v>0</v>
      </c>
      <c r="L1100" s="55"/>
      <c r="M1100" s="55">
        <f>SUMIFS('B0.5.GT2'!K:K,'B0.5.GT2'!A:A,'B0.SUM (tuần 0)'!$A1100)</f>
        <v>0</v>
      </c>
      <c r="N1100" s="55">
        <f>SUMIFS('B0.4.OEM'!J:J,'B0.4.OEM'!A:A,'B0.SUM (tuần 0)'!$A1100)</f>
        <v>0</v>
      </c>
      <c r="O1100" s="55"/>
      <c r="P1100" s="55">
        <f>SUMIFS('B0.8.Online'!J:J,'B0.8.Online'!A:A,'B0.SUM (tuần 0)'!$A1100)</f>
        <v>11</v>
      </c>
      <c r="Q1100" s="57">
        <f t="shared" si="92"/>
        <v>5</v>
      </c>
      <c r="R1100" s="55"/>
      <c r="S1100" s="55">
        <f>SUMIFS('B0.3.XK'!K:K,'B0.3.XK'!A:A,'B0.SUM (tuần 0)'!$A1100)</f>
        <v>0</v>
      </c>
      <c r="T1100" s="55"/>
      <c r="U1100" s="55">
        <f>SUMIFS('B0.5.GT2'!K:K,'B0.5.GT2'!A:A,'B0.SUM (tuần 0)'!$A1100)</f>
        <v>0</v>
      </c>
      <c r="V1100" s="55">
        <f>SUMIFS('B0.4.OEM'!K:K,'B0.4.OEM'!A:A,'B0.SUM (tuần 0)'!$A1100)</f>
        <v>0</v>
      </c>
      <c r="W1100" s="55"/>
      <c r="X1100" s="55">
        <f>SUMIFS('B0.8.Online'!K:K,'B0.8.Online'!A:A,'B0.SUM (tuần 0)'!$A1100)</f>
        <v>5</v>
      </c>
      <c r="Y1100" s="58">
        <f t="shared" si="93"/>
        <v>5</v>
      </c>
      <c r="Z1100" s="55"/>
      <c r="AA1100" s="55">
        <f>SUMIFS('B0.3.XK'!L:L,'B0.3.XK'!A:A,'B0.SUM (tuần 0)'!$A1100)</f>
        <v>0</v>
      </c>
      <c r="AB1100" s="55"/>
      <c r="AC1100" s="55">
        <f>SUMIFS('B0.5.GT2'!L:L,'B0.5.GT2'!A:A,'B0.SUM (tuần 0)'!$A1100)</f>
        <v>0</v>
      </c>
      <c r="AD1100" s="55">
        <f>SUMIFS('B0.4.OEM'!L:L,'B0.4.OEM'!A:A,'B0.SUM (tuần 0)'!$A1100)</f>
        <v>0</v>
      </c>
      <c r="AE1100" s="55"/>
      <c r="AF1100" s="55">
        <f>SUMIFS('B0.8.Online'!L:L,'B0.8.Online'!A:A,'B0.SUM (tuần 0)'!$A1100)</f>
        <v>5</v>
      </c>
      <c r="AG1100" s="59">
        <f t="shared" si="94"/>
        <v>0</v>
      </c>
      <c r="AH1100" s="60"/>
      <c r="AI1100" s="60">
        <f>SUMIFS('B0.3.XK'!M:M,'B0.3.XK'!A:A,'B0.SUM (tuần 0)'!$A1100)</f>
        <v>0</v>
      </c>
      <c r="AJ1100" s="60"/>
      <c r="AK1100" s="60">
        <f>SUMIFS('B0.5.GT2'!M:M,'B0.5.GT2'!A:A,'B0.SUM (tuần 0)'!$A1100)</f>
        <v>0</v>
      </c>
      <c r="AL1100" s="55">
        <f>SUMIFS('B0.4.OEM'!M:M,'B0.4.OEM'!A:A,'B0.SUM (tuần 0)'!$A1100)</f>
        <v>0</v>
      </c>
      <c r="AM1100" s="60"/>
      <c r="AN1100" s="60"/>
      <c r="AO1100" s="61"/>
      <c r="AP1100" s="1">
        <f>SUMIFS('B1.SUM (tuần 4)'!$I:$I,'B1.SUM (tuần 4)'!$A:$A,'B0.SUM (tuần 0)'!$A1100)</f>
        <v>0</v>
      </c>
      <c r="AQ1100" s="62">
        <f t="shared" si="95"/>
        <v>11</v>
      </c>
    </row>
    <row r="1101" spans="1:43" ht="13.5" customHeight="1">
      <c r="A1101" s="67">
        <v>3004091592</v>
      </c>
      <c r="B1101" s="67" t="s">
        <v>1614</v>
      </c>
      <c r="C1101" s="52"/>
      <c r="D1101" s="52" t="s">
        <v>1197</v>
      </c>
      <c r="E1101" s="52"/>
      <c r="F1101" s="52" t="s">
        <v>32</v>
      </c>
      <c r="G1101" s="52"/>
      <c r="H1101" s="52"/>
      <c r="I1101" s="56">
        <f t="shared" si="91"/>
        <v>2</v>
      </c>
      <c r="J1101" s="55"/>
      <c r="K1101" s="55">
        <f>SUMIFS('B0.3.XK'!J:J,'B0.3.XK'!A:A,'B0.SUM (tuần 0)'!$A1101)</f>
        <v>0</v>
      </c>
      <c r="L1101" s="55"/>
      <c r="M1101" s="55">
        <f>SUMIFS('B0.5.GT2'!K:K,'B0.5.GT2'!A:A,'B0.SUM (tuần 0)'!$A1101)</f>
        <v>0</v>
      </c>
      <c r="N1101" s="55">
        <f>SUMIFS('B0.4.OEM'!J:J,'B0.4.OEM'!A:A,'B0.SUM (tuần 0)'!$A1101)</f>
        <v>0</v>
      </c>
      <c r="O1101" s="55"/>
      <c r="P1101" s="55">
        <f>SUMIFS('B0.8.Online'!J:J,'B0.8.Online'!A:A,'B0.SUM (tuần 0)'!$A1101)</f>
        <v>2</v>
      </c>
      <c r="Q1101" s="57">
        <f t="shared" si="92"/>
        <v>2</v>
      </c>
      <c r="R1101" s="55"/>
      <c r="S1101" s="55">
        <f>SUMIFS('B0.3.XK'!K:K,'B0.3.XK'!A:A,'B0.SUM (tuần 0)'!$A1101)</f>
        <v>0</v>
      </c>
      <c r="T1101" s="55"/>
      <c r="U1101" s="55">
        <f>SUMIFS('B0.5.GT2'!K:K,'B0.5.GT2'!A:A,'B0.SUM (tuần 0)'!$A1101)</f>
        <v>0</v>
      </c>
      <c r="V1101" s="55">
        <f>SUMIFS('B0.4.OEM'!K:K,'B0.4.OEM'!A:A,'B0.SUM (tuần 0)'!$A1101)</f>
        <v>0</v>
      </c>
      <c r="W1101" s="55"/>
      <c r="X1101" s="55">
        <f>SUMIFS('B0.8.Online'!K:K,'B0.8.Online'!A:A,'B0.SUM (tuần 0)'!$A1101)</f>
        <v>2</v>
      </c>
      <c r="Y1101" s="58">
        <f t="shared" si="93"/>
        <v>2</v>
      </c>
      <c r="Z1101" s="55"/>
      <c r="AA1101" s="55">
        <f>SUMIFS('B0.3.XK'!L:L,'B0.3.XK'!A:A,'B0.SUM (tuần 0)'!$A1101)</f>
        <v>0</v>
      </c>
      <c r="AB1101" s="55"/>
      <c r="AC1101" s="55">
        <f>SUMIFS('B0.5.GT2'!L:L,'B0.5.GT2'!A:A,'B0.SUM (tuần 0)'!$A1101)</f>
        <v>0</v>
      </c>
      <c r="AD1101" s="55">
        <f>SUMIFS('B0.4.OEM'!L:L,'B0.4.OEM'!A:A,'B0.SUM (tuần 0)'!$A1101)</f>
        <v>0</v>
      </c>
      <c r="AE1101" s="55"/>
      <c r="AF1101" s="55">
        <f>SUMIFS('B0.8.Online'!L:L,'B0.8.Online'!A:A,'B0.SUM (tuần 0)'!$A1101)</f>
        <v>2</v>
      </c>
      <c r="AG1101" s="59">
        <f t="shared" si="94"/>
        <v>0</v>
      </c>
      <c r="AH1101" s="60"/>
      <c r="AI1101" s="60">
        <f>SUMIFS('B0.3.XK'!M:M,'B0.3.XK'!A:A,'B0.SUM (tuần 0)'!$A1101)</f>
        <v>0</v>
      </c>
      <c r="AJ1101" s="60"/>
      <c r="AK1101" s="60">
        <f>SUMIFS('B0.5.GT2'!M:M,'B0.5.GT2'!A:A,'B0.SUM (tuần 0)'!$A1101)</f>
        <v>0</v>
      </c>
      <c r="AL1101" s="55">
        <f>SUMIFS('B0.4.OEM'!M:M,'B0.4.OEM'!A:A,'B0.SUM (tuần 0)'!$A1101)</f>
        <v>0</v>
      </c>
      <c r="AM1101" s="60"/>
      <c r="AN1101" s="60"/>
      <c r="AO1101" s="61"/>
      <c r="AP1101" s="1">
        <f>SUMIFS('B1.SUM (tuần 4)'!$I:$I,'B1.SUM (tuần 4)'!$A:$A,'B0.SUM (tuần 0)'!$A1101)</f>
        <v>0</v>
      </c>
      <c r="AQ1101" s="62">
        <f t="shared" si="95"/>
        <v>2</v>
      </c>
    </row>
    <row r="1102" spans="1:43" ht="13.5" customHeight="1">
      <c r="A1102" s="67">
        <v>3004091763</v>
      </c>
      <c r="B1102" s="67" t="s">
        <v>1615</v>
      </c>
      <c r="C1102" s="52"/>
      <c r="D1102" s="52" t="s">
        <v>1197</v>
      </c>
      <c r="E1102" s="52"/>
      <c r="F1102" s="52" t="s">
        <v>32</v>
      </c>
      <c r="G1102" s="52"/>
      <c r="H1102" s="52"/>
      <c r="I1102" s="56">
        <f t="shared" si="91"/>
        <v>1</v>
      </c>
      <c r="J1102" s="55"/>
      <c r="K1102" s="55">
        <f>SUMIFS('B0.3.XK'!J:J,'B0.3.XK'!A:A,'B0.SUM (tuần 0)'!$A1102)</f>
        <v>0</v>
      </c>
      <c r="L1102" s="55"/>
      <c r="M1102" s="55">
        <f>SUMIFS('B0.5.GT2'!K:K,'B0.5.GT2'!A:A,'B0.SUM (tuần 0)'!$A1102)</f>
        <v>0</v>
      </c>
      <c r="N1102" s="55">
        <f>SUMIFS('B0.4.OEM'!J:J,'B0.4.OEM'!A:A,'B0.SUM (tuần 0)'!$A1102)</f>
        <v>0</v>
      </c>
      <c r="O1102" s="55"/>
      <c r="P1102" s="55">
        <f>SUMIFS('B0.8.Online'!J:J,'B0.8.Online'!A:A,'B0.SUM (tuần 0)'!$A1102)</f>
        <v>1</v>
      </c>
      <c r="Q1102" s="57">
        <f t="shared" si="92"/>
        <v>1</v>
      </c>
      <c r="R1102" s="55"/>
      <c r="S1102" s="55">
        <f>SUMIFS('B0.3.XK'!K:K,'B0.3.XK'!A:A,'B0.SUM (tuần 0)'!$A1102)</f>
        <v>0</v>
      </c>
      <c r="T1102" s="55"/>
      <c r="U1102" s="55">
        <f>SUMIFS('B0.5.GT2'!K:K,'B0.5.GT2'!A:A,'B0.SUM (tuần 0)'!$A1102)</f>
        <v>0</v>
      </c>
      <c r="V1102" s="55">
        <f>SUMIFS('B0.4.OEM'!K:K,'B0.4.OEM'!A:A,'B0.SUM (tuần 0)'!$A1102)</f>
        <v>0</v>
      </c>
      <c r="W1102" s="55"/>
      <c r="X1102" s="55">
        <f>SUMIFS('B0.8.Online'!K:K,'B0.8.Online'!A:A,'B0.SUM (tuần 0)'!$A1102)</f>
        <v>1</v>
      </c>
      <c r="Y1102" s="58">
        <f t="shared" si="93"/>
        <v>0</v>
      </c>
      <c r="Z1102" s="55"/>
      <c r="AA1102" s="55">
        <f>SUMIFS('B0.3.XK'!L:L,'B0.3.XK'!A:A,'B0.SUM (tuần 0)'!$A1102)</f>
        <v>0</v>
      </c>
      <c r="AB1102" s="55"/>
      <c r="AC1102" s="55">
        <f>SUMIFS('B0.5.GT2'!L:L,'B0.5.GT2'!A:A,'B0.SUM (tuần 0)'!$A1102)</f>
        <v>0</v>
      </c>
      <c r="AD1102" s="55">
        <f>SUMIFS('B0.4.OEM'!L:L,'B0.4.OEM'!A:A,'B0.SUM (tuần 0)'!$A1102)</f>
        <v>0</v>
      </c>
      <c r="AE1102" s="55"/>
      <c r="AF1102" s="55">
        <f>SUMIFS('B0.8.Online'!L:L,'B0.8.Online'!A:A,'B0.SUM (tuần 0)'!$A1102)</f>
        <v>0</v>
      </c>
      <c r="AG1102" s="59">
        <f t="shared" si="94"/>
        <v>0</v>
      </c>
      <c r="AH1102" s="60"/>
      <c r="AI1102" s="60">
        <f>SUMIFS('B0.3.XK'!M:M,'B0.3.XK'!A:A,'B0.SUM (tuần 0)'!$A1102)</f>
        <v>0</v>
      </c>
      <c r="AJ1102" s="60"/>
      <c r="AK1102" s="60">
        <f>SUMIFS('B0.5.GT2'!M:M,'B0.5.GT2'!A:A,'B0.SUM (tuần 0)'!$A1102)</f>
        <v>0</v>
      </c>
      <c r="AL1102" s="55">
        <f>SUMIFS('B0.4.OEM'!M:M,'B0.4.OEM'!A:A,'B0.SUM (tuần 0)'!$A1102)</f>
        <v>0</v>
      </c>
      <c r="AM1102" s="60"/>
      <c r="AN1102" s="60"/>
      <c r="AO1102" s="61"/>
      <c r="AP1102" s="1">
        <f>SUMIFS('B1.SUM (tuần 4)'!$I:$I,'B1.SUM (tuần 4)'!$A:$A,'B0.SUM (tuần 0)'!$A1102)</f>
        <v>0</v>
      </c>
      <c r="AQ1102" s="62">
        <f t="shared" si="95"/>
        <v>1</v>
      </c>
    </row>
    <row r="1103" spans="1:43" ht="13.5" customHeight="1">
      <c r="A1103" s="67">
        <v>3004092029</v>
      </c>
      <c r="B1103" s="67" t="s">
        <v>1616</v>
      </c>
      <c r="C1103" s="52"/>
      <c r="D1103" s="52" t="s">
        <v>1197</v>
      </c>
      <c r="E1103" s="52"/>
      <c r="F1103" s="52" t="s">
        <v>32</v>
      </c>
      <c r="G1103" s="52"/>
      <c r="H1103" s="52"/>
      <c r="I1103" s="56">
        <f t="shared" si="91"/>
        <v>0</v>
      </c>
      <c r="J1103" s="55"/>
      <c r="K1103" s="55">
        <f>SUMIFS('B0.3.XK'!J:J,'B0.3.XK'!A:A,'B0.SUM (tuần 0)'!$A1103)</f>
        <v>0</v>
      </c>
      <c r="L1103" s="55"/>
      <c r="M1103" s="55">
        <f>SUMIFS('B0.5.GT2'!K:K,'B0.5.GT2'!A:A,'B0.SUM (tuần 0)'!$A1103)</f>
        <v>0</v>
      </c>
      <c r="N1103" s="55">
        <f>SUMIFS('B0.4.OEM'!J:J,'B0.4.OEM'!A:A,'B0.SUM (tuần 0)'!$A1103)</f>
        <v>0</v>
      </c>
      <c r="O1103" s="55"/>
      <c r="P1103" s="55">
        <f>SUMIFS('B0.8.Online'!J:J,'B0.8.Online'!A:A,'B0.SUM (tuần 0)'!$A1103)</f>
        <v>0</v>
      </c>
      <c r="Q1103" s="57">
        <f t="shared" si="92"/>
        <v>0</v>
      </c>
      <c r="R1103" s="55"/>
      <c r="S1103" s="55">
        <f>SUMIFS('B0.3.XK'!K:K,'B0.3.XK'!A:A,'B0.SUM (tuần 0)'!$A1103)</f>
        <v>0</v>
      </c>
      <c r="T1103" s="55"/>
      <c r="U1103" s="55">
        <f>SUMIFS('B0.5.GT2'!K:K,'B0.5.GT2'!A:A,'B0.SUM (tuần 0)'!$A1103)</f>
        <v>0</v>
      </c>
      <c r="V1103" s="55">
        <f>SUMIFS('B0.4.OEM'!K:K,'B0.4.OEM'!A:A,'B0.SUM (tuần 0)'!$A1103)</f>
        <v>0</v>
      </c>
      <c r="W1103" s="55"/>
      <c r="X1103" s="55">
        <f>SUMIFS('B0.8.Online'!K:K,'B0.8.Online'!A:A,'B0.SUM (tuần 0)'!$A1103)</f>
        <v>0</v>
      </c>
      <c r="Y1103" s="58">
        <f t="shared" si="93"/>
        <v>0</v>
      </c>
      <c r="Z1103" s="55"/>
      <c r="AA1103" s="55">
        <f>SUMIFS('B0.3.XK'!L:L,'B0.3.XK'!A:A,'B0.SUM (tuần 0)'!$A1103)</f>
        <v>0</v>
      </c>
      <c r="AB1103" s="55"/>
      <c r="AC1103" s="55">
        <f>SUMIFS('B0.5.GT2'!L:L,'B0.5.GT2'!A:A,'B0.SUM (tuần 0)'!$A1103)</f>
        <v>0</v>
      </c>
      <c r="AD1103" s="55">
        <f>SUMIFS('B0.4.OEM'!L:L,'B0.4.OEM'!A:A,'B0.SUM (tuần 0)'!$A1103)</f>
        <v>0</v>
      </c>
      <c r="AE1103" s="55"/>
      <c r="AF1103" s="55">
        <f>SUMIFS('B0.8.Online'!L:L,'B0.8.Online'!A:A,'B0.SUM (tuần 0)'!$A1103)</f>
        <v>0</v>
      </c>
      <c r="AG1103" s="59">
        <f t="shared" si="94"/>
        <v>0</v>
      </c>
      <c r="AH1103" s="60"/>
      <c r="AI1103" s="60">
        <f>SUMIFS('B0.3.XK'!M:M,'B0.3.XK'!A:A,'B0.SUM (tuần 0)'!$A1103)</f>
        <v>0</v>
      </c>
      <c r="AJ1103" s="60"/>
      <c r="AK1103" s="60">
        <f>SUMIFS('B0.5.GT2'!M:M,'B0.5.GT2'!A:A,'B0.SUM (tuần 0)'!$A1103)</f>
        <v>0</v>
      </c>
      <c r="AL1103" s="55">
        <f>SUMIFS('B0.4.OEM'!M:M,'B0.4.OEM'!A:A,'B0.SUM (tuần 0)'!$A1103)</f>
        <v>0</v>
      </c>
      <c r="AM1103" s="60"/>
      <c r="AN1103" s="60"/>
      <c r="AO1103" s="61"/>
      <c r="AP1103" s="1">
        <f>SUMIFS('B1.SUM (tuần 4)'!$I:$I,'B1.SUM (tuần 4)'!$A:$A,'B0.SUM (tuần 0)'!$A1103)</f>
        <v>0</v>
      </c>
      <c r="AQ1103" s="62">
        <f t="shared" si="95"/>
        <v>0</v>
      </c>
    </row>
    <row r="1104" spans="1:43" ht="13.5" customHeight="1">
      <c r="A1104" s="67">
        <v>3004092657</v>
      </c>
      <c r="B1104" s="67" t="s">
        <v>1617</v>
      </c>
      <c r="C1104" s="52"/>
      <c r="D1104" s="52" t="s">
        <v>1197</v>
      </c>
      <c r="E1104" s="52"/>
      <c r="F1104" s="52" t="s">
        <v>32</v>
      </c>
      <c r="G1104" s="52"/>
      <c r="H1104" s="52"/>
      <c r="I1104" s="56">
        <f t="shared" si="91"/>
        <v>200</v>
      </c>
      <c r="J1104" s="55"/>
      <c r="K1104" s="55">
        <f>SUMIFS('B0.3.XK'!J:J,'B0.3.XK'!A:A,'B0.SUM (tuần 0)'!$A1104)</f>
        <v>0</v>
      </c>
      <c r="L1104" s="55"/>
      <c r="M1104" s="55">
        <f>SUMIFS('B0.5.GT2'!K:K,'B0.5.GT2'!A:A,'B0.SUM (tuần 0)'!$A1104)</f>
        <v>0</v>
      </c>
      <c r="N1104" s="55">
        <f>SUMIFS('B0.4.OEM'!J:J,'B0.4.OEM'!A:A,'B0.SUM (tuần 0)'!$A1104)</f>
        <v>0</v>
      </c>
      <c r="O1104" s="55"/>
      <c r="P1104" s="55">
        <f>SUMIFS('B0.8.Online'!J:J,'B0.8.Online'!A:A,'B0.SUM (tuần 0)'!$A1104)</f>
        <v>200</v>
      </c>
      <c r="Q1104" s="57">
        <f t="shared" si="92"/>
        <v>200</v>
      </c>
      <c r="R1104" s="55"/>
      <c r="S1104" s="55">
        <f>SUMIFS('B0.3.XK'!K:K,'B0.3.XK'!A:A,'B0.SUM (tuần 0)'!$A1104)</f>
        <v>0</v>
      </c>
      <c r="T1104" s="55"/>
      <c r="U1104" s="55">
        <f>SUMIFS('B0.5.GT2'!K:K,'B0.5.GT2'!A:A,'B0.SUM (tuần 0)'!$A1104)</f>
        <v>0</v>
      </c>
      <c r="V1104" s="55">
        <f>SUMIFS('B0.4.OEM'!K:K,'B0.4.OEM'!A:A,'B0.SUM (tuần 0)'!$A1104)</f>
        <v>0</v>
      </c>
      <c r="W1104" s="55"/>
      <c r="X1104" s="55">
        <f>SUMIFS('B0.8.Online'!K:K,'B0.8.Online'!A:A,'B0.SUM (tuần 0)'!$A1104)</f>
        <v>200</v>
      </c>
      <c r="Y1104" s="58">
        <f t="shared" si="93"/>
        <v>200</v>
      </c>
      <c r="Z1104" s="55"/>
      <c r="AA1104" s="55">
        <f>SUMIFS('B0.3.XK'!L:L,'B0.3.XK'!A:A,'B0.SUM (tuần 0)'!$A1104)</f>
        <v>0</v>
      </c>
      <c r="AB1104" s="55"/>
      <c r="AC1104" s="55">
        <f>SUMIFS('B0.5.GT2'!L:L,'B0.5.GT2'!A:A,'B0.SUM (tuần 0)'!$A1104)</f>
        <v>0</v>
      </c>
      <c r="AD1104" s="55">
        <f>SUMIFS('B0.4.OEM'!L:L,'B0.4.OEM'!A:A,'B0.SUM (tuần 0)'!$A1104)</f>
        <v>0</v>
      </c>
      <c r="AE1104" s="55"/>
      <c r="AF1104" s="55">
        <f>SUMIFS('B0.8.Online'!L:L,'B0.8.Online'!A:A,'B0.SUM (tuần 0)'!$A1104)</f>
        <v>200</v>
      </c>
      <c r="AG1104" s="59">
        <f t="shared" si="94"/>
        <v>0</v>
      </c>
      <c r="AH1104" s="60"/>
      <c r="AI1104" s="60">
        <f>SUMIFS('B0.3.XK'!M:M,'B0.3.XK'!A:A,'B0.SUM (tuần 0)'!$A1104)</f>
        <v>0</v>
      </c>
      <c r="AJ1104" s="60"/>
      <c r="AK1104" s="60">
        <f>SUMIFS('B0.5.GT2'!M:M,'B0.5.GT2'!A:A,'B0.SUM (tuần 0)'!$A1104)</f>
        <v>0</v>
      </c>
      <c r="AL1104" s="55">
        <f>SUMIFS('B0.4.OEM'!M:M,'B0.4.OEM'!A:A,'B0.SUM (tuần 0)'!$A1104)</f>
        <v>0</v>
      </c>
      <c r="AM1104" s="60"/>
      <c r="AN1104" s="60"/>
      <c r="AO1104" s="61"/>
      <c r="AP1104" s="1">
        <f>SUMIFS('B1.SUM (tuần 4)'!$I:$I,'B1.SUM (tuần 4)'!$A:$A,'B0.SUM (tuần 0)'!$A1104)</f>
        <v>0</v>
      </c>
      <c r="AQ1104" s="62">
        <f t="shared" si="95"/>
        <v>200</v>
      </c>
    </row>
    <row r="1105" spans="1:43" ht="13.5" customHeight="1">
      <c r="A1105" s="67">
        <v>4006011163</v>
      </c>
      <c r="B1105" s="67" t="s">
        <v>1618</v>
      </c>
      <c r="C1105" s="52"/>
      <c r="D1105" s="52" t="s">
        <v>1197</v>
      </c>
      <c r="E1105" s="52"/>
      <c r="F1105" s="52" t="s">
        <v>32</v>
      </c>
      <c r="G1105" s="52"/>
      <c r="H1105" s="52"/>
      <c r="I1105" s="56">
        <f t="shared" si="91"/>
        <v>0</v>
      </c>
      <c r="J1105" s="55"/>
      <c r="K1105" s="55">
        <f>SUMIFS('B0.3.XK'!J:J,'B0.3.XK'!A:A,'B0.SUM (tuần 0)'!$A1105)</f>
        <v>0</v>
      </c>
      <c r="L1105" s="55"/>
      <c r="M1105" s="55">
        <f>SUMIFS('B0.5.GT2'!K:K,'B0.5.GT2'!A:A,'B0.SUM (tuần 0)'!$A1105)</f>
        <v>0</v>
      </c>
      <c r="N1105" s="55">
        <f>SUMIFS('B0.4.OEM'!J:J,'B0.4.OEM'!A:A,'B0.SUM (tuần 0)'!$A1105)</f>
        <v>0</v>
      </c>
      <c r="O1105" s="55"/>
      <c r="P1105" s="55">
        <f>SUMIFS('B0.8.Online'!J:J,'B0.8.Online'!A:A,'B0.SUM (tuần 0)'!$A1105)</f>
        <v>0</v>
      </c>
      <c r="Q1105" s="57">
        <f t="shared" si="92"/>
        <v>0</v>
      </c>
      <c r="R1105" s="55"/>
      <c r="S1105" s="55">
        <f>SUMIFS('B0.3.XK'!K:K,'B0.3.XK'!A:A,'B0.SUM (tuần 0)'!$A1105)</f>
        <v>0</v>
      </c>
      <c r="T1105" s="55"/>
      <c r="U1105" s="55">
        <f>SUMIFS('B0.5.GT2'!K:K,'B0.5.GT2'!A:A,'B0.SUM (tuần 0)'!$A1105)</f>
        <v>0</v>
      </c>
      <c r="V1105" s="55">
        <f>SUMIFS('B0.4.OEM'!K:K,'B0.4.OEM'!A:A,'B0.SUM (tuần 0)'!$A1105)</f>
        <v>0</v>
      </c>
      <c r="W1105" s="55"/>
      <c r="X1105" s="55">
        <f>SUMIFS('B0.8.Online'!K:K,'B0.8.Online'!A:A,'B0.SUM (tuần 0)'!$A1105)</f>
        <v>0</v>
      </c>
      <c r="Y1105" s="58">
        <f t="shared" si="93"/>
        <v>0</v>
      </c>
      <c r="Z1105" s="55"/>
      <c r="AA1105" s="55">
        <f>SUMIFS('B0.3.XK'!L:L,'B0.3.XK'!A:A,'B0.SUM (tuần 0)'!$A1105)</f>
        <v>0</v>
      </c>
      <c r="AB1105" s="55"/>
      <c r="AC1105" s="55">
        <f>SUMIFS('B0.5.GT2'!L:L,'B0.5.GT2'!A:A,'B0.SUM (tuần 0)'!$A1105)</f>
        <v>0</v>
      </c>
      <c r="AD1105" s="55">
        <f>SUMIFS('B0.4.OEM'!L:L,'B0.4.OEM'!A:A,'B0.SUM (tuần 0)'!$A1105)</f>
        <v>0</v>
      </c>
      <c r="AE1105" s="55"/>
      <c r="AF1105" s="55">
        <f>SUMIFS('B0.8.Online'!L:L,'B0.8.Online'!A:A,'B0.SUM (tuần 0)'!$A1105)</f>
        <v>0</v>
      </c>
      <c r="AG1105" s="59">
        <f t="shared" si="94"/>
        <v>0</v>
      </c>
      <c r="AH1105" s="60"/>
      <c r="AI1105" s="60">
        <f>SUMIFS('B0.3.XK'!M:M,'B0.3.XK'!A:A,'B0.SUM (tuần 0)'!$A1105)</f>
        <v>0</v>
      </c>
      <c r="AJ1105" s="60"/>
      <c r="AK1105" s="60">
        <f>SUMIFS('B0.5.GT2'!M:M,'B0.5.GT2'!A:A,'B0.SUM (tuần 0)'!$A1105)</f>
        <v>0</v>
      </c>
      <c r="AL1105" s="55">
        <f>SUMIFS('B0.4.OEM'!M:M,'B0.4.OEM'!A:A,'B0.SUM (tuần 0)'!$A1105)</f>
        <v>0</v>
      </c>
      <c r="AM1105" s="60"/>
      <c r="AN1105" s="60"/>
      <c r="AO1105" s="61"/>
      <c r="AP1105" s="1">
        <f>SUMIFS('B1.SUM (tuần 4)'!$I:$I,'B1.SUM (tuần 4)'!$A:$A,'B0.SUM (tuần 0)'!$A1105)</f>
        <v>0</v>
      </c>
      <c r="AQ1105" s="62">
        <f t="shared" si="95"/>
        <v>0</v>
      </c>
    </row>
    <row r="1106" spans="1:43" ht="13.5" customHeight="1">
      <c r="A1106" s="67">
        <v>4006011184</v>
      </c>
      <c r="B1106" s="67" t="s">
        <v>1619</v>
      </c>
      <c r="C1106" s="52"/>
      <c r="D1106" s="52" t="s">
        <v>1197</v>
      </c>
      <c r="E1106" s="52"/>
      <c r="F1106" s="52" t="s">
        <v>32</v>
      </c>
      <c r="G1106" s="52"/>
      <c r="H1106" s="52"/>
      <c r="I1106" s="56">
        <f t="shared" si="91"/>
        <v>40</v>
      </c>
      <c r="J1106" s="55"/>
      <c r="K1106" s="55">
        <f>SUMIFS('B0.3.XK'!J:J,'B0.3.XK'!A:A,'B0.SUM (tuần 0)'!$A1106)</f>
        <v>0</v>
      </c>
      <c r="L1106" s="55"/>
      <c r="M1106" s="55">
        <f>SUMIFS('B0.5.GT2'!K:K,'B0.5.GT2'!A:A,'B0.SUM (tuần 0)'!$A1106)</f>
        <v>0</v>
      </c>
      <c r="N1106" s="55">
        <f>SUMIFS('B0.4.OEM'!J:J,'B0.4.OEM'!A:A,'B0.SUM (tuần 0)'!$A1106)</f>
        <v>0</v>
      </c>
      <c r="O1106" s="55"/>
      <c r="P1106" s="55">
        <f>SUMIFS('B0.8.Online'!J:J,'B0.8.Online'!A:A,'B0.SUM (tuần 0)'!$A1106)</f>
        <v>40</v>
      </c>
      <c r="Q1106" s="57">
        <f t="shared" si="92"/>
        <v>40</v>
      </c>
      <c r="R1106" s="55"/>
      <c r="S1106" s="55">
        <f>SUMIFS('B0.3.XK'!K:K,'B0.3.XK'!A:A,'B0.SUM (tuần 0)'!$A1106)</f>
        <v>0</v>
      </c>
      <c r="T1106" s="55"/>
      <c r="U1106" s="55">
        <f>SUMIFS('B0.5.GT2'!K:K,'B0.5.GT2'!A:A,'B0.SUM (tuần 0)'!$A1106)</f>
        <v>0</v>
      </c>
      <c r="V1106" s="55">
        <f>SUMIFS('B0.4.OEM'!K:K,'B0.4.OEM'!A:A,'B0.SUM (tuần 0)'!$A1106)</f>
        <v>0</v>
      </c>
      <c r="W1106" s="55"/>
      <c r="X1106" s="55">
        <f>SUMIFS('B0.8.Online'!K:K,'B0.8.Online'!A:A,'B0.SUM (tuần 0)'!$A1106)</f>
        <v>40</v>
      </c>
      <c r="Y1106" s="58">
        <f t="shared" si="93"/>
        <v>40</v>
      </c>
      <c r="Z1106" s="55"/>
      <c r="AA1106" s="55">
        <f>SUMIFS('B0.3.XK'!L:L,'B0.3.XK'!A:A,'B0.SUM (tuần 0)'!$A1106)</f>
        <v>0</v>
      </c>
      <c r="AB1106" s="55"/>
      <c r="AC1106" s="55">
        <f>SUMIFS('B0.5.GT2'!L:L,'B0.5.GT2'!A:A,'B0.SUM (tuần 0)'!$A1106)</f>
        <v>0</v>
      </c>
      <c r="AD1106" s="55">
        <f>SUMIFS('B0.4.OEM'!L:L,'B0.4.OEM'!A:A,'B0.SUM (tuần 0)'!$A1106)</f>
        <v>0</v>
      </c>
      <c r="AE1106" s="55"/>
      <c r="AF1106" s="55">
        <f>SUMIFS('B0.8.Online'!L:L,'B0.8.Online'!A:A,'B0.SUM (tuần 0)'!$A1106)</f>
        <v>40</v>
      </c>
      <c r="AG1106" s="59">
        <f t="shared" si="94"/>
        <v>0</v>
      </c>
      <c r="AH1106" s="60"/>
      <c r="AI1106" s="60">
        <f>SUMIFS('B0.3.XK'!M:M,'B0.3.XK'!A:A,'B0.SUM (tuần 0)'!$A1106)</f>
        <v>0</v>
      </c>
      <c r="AJ1106" s="60"/>
      <c r="AK1106" s="60">
        <f>SUMIFS('B0.5.GT2'!M:M,'B0.5.GT2'!A:A,'B0.SUM (tuần 0)'!$A1106)</f>
        <v>0</v>
      </c>
      <c r="AL1106" s="55">
        <f>SUMIFS('B0.4.OEM'!M:M,'B0.4.OEM'!A:A,'B0.SUM (tuần 0)'!$A1106)</f>
        <v>0</v>
      </c>
      <c r="AM1106" s="60"/>
      <c r="AN1106" s="60"/>
      <c r="AO1106" s="61"/>
      <c r="AP1106" s="1">
        <f>SUMIFS('B1.SUM (tuần 4)'!$I:$I,'B1.SUM (tuần 4)'!$A:$A,'B0.SUM (tuần 0)'!$A1106)</f>
        <v>0</v>
      </c>
      <c r="AQ1106" s="62">
        <f t="shared" si="95"/>
        <v>40</v>
      </c>
    </row>
    <row r="1107" spans="1:43" ht="13.5" customHeight="1">
      <c r="A1107" s="67">
        <v>4006020174</v>
      </c>
      <c r="B1107" s="67" t="s">
        <v>1620</v>
      </c>
      <c r="C1107" s="52"/>
      <c r="D1107" s="52" t="s">
        <v>1197</v>
      </c>
      <c r="E1107" s="52"/>
      <c r="F1107" s="52" t="s">
        <v>32</v>
      </c>
      <c r="G1107" s="52"/>
      <c r="H1107" s="52"/>
      <c r="I1107" s="56">
        <f t="shared" si="91"/>
        <v>0</v>
      </c>
      <c r="J1107" s="55"/>
      <c r="K1107" s="55">
        <f>SUMIFS('B0.3.XK'!J:J,'B0.3.XK'!A:A,'B0.SUM (tuần 0)'!$A1107)</f>
        <v>0</v>
      </c>
      <c r="L1107" s="55"/>
      <c r="M1107" s="55">
        <f>SUMIFS('B0.5.GT2'!K:K,'B0.5.GT2'!A:A,'B0.SUM (tuần 0)'!$A1107)</f>
        <v>0</v>
      </c>
      <c r="N1107" s="55">
        <f>SUMIFS('B0.4.OEM'!J:J,'B0.4.OEM'!A:A,'B0.SUM (tuần 0)'!$A1107)</f>
        <v>0</v>
      </c>
      <c r="O1107" s="55"/>
      <c r="P1107" s="55">
        <f>SUMIFS('B0.8.Online'!J:J,'B0.8.Online'!A:A,'B0.SUM (tuần 0)'!$A1107)</f>
        <v>0</v>
      </c>
      <c r="Q1107" s="57">
        <f t="shared" si="92"/>
        <v>0</v>
      </c>
      <c r="R1107" s="55"/>
      <c r="S1107" s="55">
        <f>SUMIFS('B0.3.XK'!K:K,'B0.3.XK'!A:A,'B0.SUM (tuần 0)'!$A1107)</f>
        <v>0</v>
      </c>
      <c r="T1107" s="55"/>
      <c r="U1107" s="55">
        <f>SUMIFS('B0.5.GT2'!K:K,'B0.5.GT2'!A:A,'B0.SUM (tuần 0)'!$A1107)</f>
        <v>0</v>
      </c>
      <c r="V1107" s="55">
        <f>SUMIFS('B0.4.OEM'!K:K,'B0.4.OEM'!A:A,'B0.SUM (tuần 0)'!$A1107)</f>
        <v>0</v>
      </c>
      <c r="W1107" s="55"/>
      <c r="X1107" s="55">
        <f>SUMIFS('B0.8.Online'!K:K,'B0.8.Online'!A:A,'B0.SUM (tuần 0)'!$A1107)</f>
        <v>0</v>
      </c>
      <c r="Y1107" s="58">
        <f t="shared" si="93"/>
        <v>0</v>
      </c>
      <c r="Z1107" s="55"/>
      <c r="AA1107" s="55">
        <f>SUMIFS('B0.3.XK'!L:L,'B0.3.XK'!A:A,'B0.SUM (tuần 0)'!$A1107)</f>
        <v>0</v>
      </c>
      <c r="AB1107" s="55"/>
      <c r="AC1107" s="55">
        <f>SUMIFS('B0.5.GT2'!L:L,'B0.5.GT2'!A:A,'B0.SUM (tuần 0)'!$A1107)</f>
        <v>0</v>
      </c>
      <c r="AD1107" s="55">
        <f>SUMIFS('B0.4.OEM'!L:L,'B0.4.OEM'!A:A,'B0.SUM (tuần 0)'!$A1107)</f>
        <v>0</v>
      </c>
      <c r="AE1107" s="55"/>
      <c r="AF1107" s="55">
        <f>SUMIFS('B0.8.Online'!L:L,'B0.8.Online'!A:A,'B0.SUM (tuần 0)'!$A1107)</f>
        <v>0</v>
      </c>
      <c r="AG1107" s="59">
        <f t="shared" si="94"/>
        <v>0</v>
      </c>
      <c r="AH1107" s="60"/>
      <c r="AI1107" s="60">
        <f>SUMIFS('B0.3.XK'!M:M,'B0.3.XK'!A:A,'B0.SUM (tuần 0)'!$A1107)</f>
        <v>0</v>
      </c>
      <c r="AJ1107" s="60"/>
      <c r="AK1107" s="60">
        <f>SUMIFS('B0.5.GT2'!M:M,'B0.5.GT2'!A:A,'B0.SUM (tuần 0)'!$A1107)</f>
        <v>0</v>
      </c>
      <c r="AL1107" s="55">
        <f>SUMIFS('B0.4.OEM'!M:M,'B0.4.OEM'!A:A,'B0.SUM (tuần 0)'!$A1107)</f>
        <v>0</v>
      </c>
      <c r="AM1107" s="60"/>
      <c r="AN1107" s="60"/>
      <c r="AO1107" s="61"/>
      <c r="AP1107" s="1">
        <f>SUMIFS('B1.SUM (tuần 4)'!$I:$I,'B1.SUM (tuần 4)'!$A:$A,'B0.SUM (tuần 0)'!$A1107)</f>
        <v>0</v>
      </c>
      <c r="AQ1107" s="62">
        <f t="shared" si="95"/>
        <v>0</v>
      </c>
    </row>
    <row r="1108" spans="1:43" ht="13.5" customHeight="1">
      <c r="A1108" s="67">
        <v>4006030301</v>
      </c>
      <c r="B1108" s="67" t="s">
        <v>1091</v>
      </c>
      <c r="C1108" s="52"/>
      <c r="D1108" s="52" t="s">
        <v>1197</v>
      </c>
      <c r="E1108" s="52"/>
      <c r="F1108" s="52" t="s">
        <v>32</v>
      </c>
      <c r="G1108" s="52"/>
      <c r="H1108" s="52"/>
      <c r="I1108" s="56">
        <f t="shared" si="91"/>
        <v>0</v>
      </c>
      <c r="J1108" s="55"/>
      <c r="K1108" s="55">
        <f>SUMIFS('B0.3.XK'!J:J,'B0.3.XK'!A:A,'B0.SUM (tuần 0)'!$A1108)</f>
        <v>0</v>
      </c>
      <c r="L1108" s="55"/>
      <c r="M1108" s="55">
        <f>SUMIFS('B0.5.GT2'!K:K,'B0.5.GT2'!A:A,'B0.SUM (tuần 0)'!$A1108)</f>
        <v>0</v>
      </c>
      <c r="N1108" s="55">
        <f>SUMIFS('B0.4.OEM'!J:J,'B0.4.OEM'!A:A,'B0.SUM (tuần 0)'!$A1108)</f>
        <v>0</v>
      </c>
      <c r="O1108" s="55"/>
      <c r="P1108" s="55">
        <f>SUMIFS('B0.8.Online'!J:J,'B0.8.Online'!A:A,'B0.SUM (tuần 0)'!$A1108)</f>
        <v>0</v>
      </c>
      <c r="Q1108" s="57">
        <f t="shared" si="92"/>
        <v>0</v>
      </c>
      <c r="R1108" s="55"/>
      <c r="S1108" s="55">
        <f>SUMIFS('B0.3.XK'!K:K,'B0.3.XK'!A:A,'B0.SUM (tuần 0)'!$A1108)</f>
        <v>0</v>
      </c>
      <c r="T1108" s="55"/>
      <c r="U1108" s="55">
        <f>SUMIFS('B0.5.GT2'!K:K,'B0.5.GT2'!A:A,'B0.SUM (tuần 0)'!$A1108)</f>
        <v>0</v>
      </c>
      <c r="V1108" s="55">
        <f>SUMIFS('B0.4.OEM'!K:K,'B0.4.OEM'!A:A,'B0.SUM (tuần 0)'!$A1108)</f>
        <v>0</v>
      </c>
      <c r="W1108" s="55"/>
      <c r="X1108" s="55">
        <f>SUMIFS('B0.8.Online'!K:K,'B0.8.Online'!A:A,'B0.SUM (tuần 0)'!$A1108)</f>
        <v>0</v>
      </c>
      <c r="Y1108" s="58">
        <f t="shared" si="93"/>
        <v>0</v>
      </c>
      <c r="Z1108" s="55"/>
      <c r="AA1108" s="55">
        <f>SUMIFS('B0.3.XK'!L:L,'B0.3.XK'!A:A,'B0.SUM (tuần 0)'!$A1108)</f>
        <v>0</v>
      </c>
      <c r="AB1108" s="55"/>
      <c r="AC1108" s="55">
        <f>SUMIFS('B0.5.GT2'!L:L,'B0.5.GT2'!A:A,'B0.SUM (tuần 0)'!$A1108)</f>
        <v>0</v>
      </c>
      <c r="AD1108" s="55">
        <f>SUMIFS('B0.4.OEM'!L:L,'B0.4.OEM'!A:A,'B0.SUM (tuần 0)'!$A1108)</f>
        <v>0</v>
      </c>
      <c r="AE1108" s="55"/>
      <c r="AF1108" s="55">
        <f>SUMIFS('B0.8.Online'!L:L,'B0.8.Online'!A:A,'B0.SUM (tuần 0)'!$A1108)</f>
        <v>0</v>
      </c>
      <c r="AG1108" s="59">
        <f t="shared" si="94"/>
        <v>0</v>
      </c>
      <c r="AH1108" s="60"/>
      <c r="AI1108" s="60">
        <f>SUMIFS('B0.3.XK'!M:M,'B0.3.XK'!A:A,'B0.SUM (tuần 0)'!$A1108)</f>
        <v>0</v>
      </c>
      <c r="AJ1108" s="60"/>
      <c r="AK1108" s="60">
        <f>SUMIFS('B0.5.GT2'!M:M,'B0.5.GT2'!A:A,'B0.SUM (tuần 0)'!$A1108)</f>
        <v>0</v>
      </c>
      <c r="AL1108" s="55">
        <f>SUMIFS('B0.4.OEM'!M:M,'B0.4.OEM'!A:A,'B0.SUM (tuần 0)'!$A1108)</f>
        <v>0</v>
      </c>
      <c r="AM1108" s="60"/>
      <c r="AN1108" s="60"/>
      <c r="AO1108" s="61"/>
      <c r="AP1108" s="1">
        <f>SUMIFS('B1.SUM (tuần 4)'!$I:$I,'B1.SUM (tuần 4)'!$A:$A,'B0.SUM (tuần 0)'!$A1108)</f>
        <v>0</v>
      </c>
      <c r="AQ1108" s="62">
        <f t="shared" si="95"/>
        <v>0</v>
      </c>
    </row>
    <row r="1109" spans="1:43" ht="13.5" customHeight="1">
      <c r="A1109" s="67">
        <v>4006033551</v>
      </c>
      <c r="B1109" s="67" t="s">
        <v>1621</v>
      </c>
      <c r="C1109" s="52"/>
      <c r="D1109" s="52" t="s">
        <v>1197</v>
      </c>
      <c r="E1109" s="52"/>
      <c r="F1109" s="52" t="s">
        <v>32</v>
      </c>
      <c r="G1109" s="52"/>
      <c r="H1109" s="52"/>
      <c r="I1109" s="56">
        <f t="shared" si="91"/>
        <v>0</v>
      </c>
      <c r="J1109" s="55"/>
      <c r="K1109" s="55">
        <f>SUMIFS('B0.3.XK'!J:J,'B0.3.XK'!A:A,'B0.SUM (tuần 0)'!$A1109)</f>
        <v>0</v>
      </c>
      <c r="L1109" s="55"/>
      <c r="M1109" s="55">
        <f>SUMIFS('B0.5.GT2'!K:K,'B0.5.GT2'!A:A,'B0.SUM (tuần 0)'!$A1109)</f>
        <v>0</v>
      </c>
      <c r="N1109" s="55">
        <f>SUMIFS('B0.4.OEM'!J:J,'B0.4.OEM'!A:A,'B0.SUM (tuần 0)'!$A1109)</f>
        <v>0</v>
      </c>
      <c r="O1109" s="55"/>
      <c r="P1109" s="55">
        <f>SUMIFS('B0.8.Online'!J:J,'B0.8.Online'!A:A,'B0.SUM (tuần 0)'!$A1109)</f>
        <v>0</v>
      </c>
      <c r="Q1109" s="57">
        <f t="shared" si="92"/>
        <v>0</v>
      </c>
      <c r="R1109" s="55"/>
      <c r="S1109" s="55">
        <f>SUMIFS('B0.3.XK'!K:K,'B0.3.XK'!A:A,'B0.SUM (tuần 0)'!$A1109)</f>
        <v>0</v>
      </c>
      <c r="T1109" s="55"/>
      <c r="U1109" s="55">
        <f>SUMIFS('B0.5.GT2'!K:K,'B0.5.GT2'!A:A,'B0.SUM (tuần 0)'!$A1109)</f>
        <v>0</v>
      </c>
      <c r="V1109" s="55">
        <f>SUMIFS('B0.4.OEM'!K:K,'B0.4.OEM'!A:A,'B0.SUM (tuần 0)'!$A1109)</f>
        <v>0</v>
      </c>
      <c r="W1109" s="55"/>
      <c r="X1109" s="55">
        <f>SUMIFS('B0.8.Online'!K:K,'B0.8.Online'!A:A,'B0.SUM (tuần 0)'!$A1109)</f>
        <v>0</v>
      </c>
      <c r="Y1109" s="58">
        <f t="shared" si="93"/>
        <v>0</v>
      </c>
      <c r="Z1109" s="55"/>
      <c r="AA1109" s="55">
        <f>SUMIFS('B0.3.XK'!L:L,'B0.3.XK'!A:A,'B0.SUM (tuần 0)'!$A1109)</f>
        <v>0</v>
      </c>
      <c r="AB1109" s="55"/>
      <c r="AC1109" s="55">
        <f>SUMIFS('B0.5.GT2'!L:L,'B0.5.GT2'!A:A,'B0.SUM (tuần 0)'!$A1109)</f>
        <v>0</v>
      </c>
      <c r="AD1109" s="55">
        <f>SUMIFS('B0.4.OEM'!L:L,'B0.4.OEM'!A:A,'B0.SUM (tuần 0)'!$A1109)</f>
        <v>0</v>
      </c>
      <c r="AE1109" s="55"/>
      <c r="AF1109" s="55">
        <f>SUMIFS('B0.8.Online'!L:L,'B0.8.Online'!A:A,'B0.SUM (tuần 0)'!$A1109)</f>
        <v>0</v>
      </c>
      <c r="AG1109" s="59">
        <f t="shared" si="94"/>
        <v>0</v>
      </c>
      <c r="AH1109" s="60"/>
      <c r="AI1109" s="60">
        <f>SUMIFS('B0.3.XK'!M:M,'B0.3.XK'!A:A,'B0.SUM (tuần 0)'!$A1109)</f>
        <v>0</v>
      </c>
      <c r="AJ1109" s="60"/>
      <c r="AK1109" s="60">
        <f>SUMIFS('B0.5.GT2'!M:M,'B0.5.GT2'!A:A,'B0.SUM (tuần 0)'!$A1109)</f>
        <v>0</v>
      </c>
      <c r="AL1109" s="55">
        <f>SUMIFS('B0.4.OEM'!M:M,'B0.4.OEM'!A:A,'B0.SUM (tuần 0)'!$A1109)</f>
        <v>0</v>
      </c>
      <c r="AM1109" s="60"/>
      <c r="AN1109" s="60"/>
      <c r="AO1109" s="61"/>
      <c r="AP1109" s="1">
        <f>SUMIFS('B1.SUM (tuần 4)'!$I:$I,'B1.SUM (tuần 4)'!$A:$A,'B0.SUM (tuần 0)'!$A1109)</f>
        <v>0</v>
      </c>
      <c r="AQ1109" s="62">
        <f t="shared" si="95"/>
        <v>0</v>
      </c>
    </row>
    <row r="1110" spans="1:43" ht="13.5" customHeight="1">
      <c r="A1110" s="67">
        <v>4006033891</v>
      </c>
      <c r="B1110" s="67" t="s">
        <v>1622</v>
      </c>
      <c r="C1110" s="52"/>
      <c r="D1110" s="52" t="s">
        <v>1197</v>
      </c>
      <c r="E1110" s="52"/>
      <c r="F1110" s="52" t="s">
        <v>32</v>
      </c>
      <c r="G1110" s="52"/>
      <c r="H1110" s="52"/>
      <c r="I1110" s="56">
        <f t="shared" si="91"/>
        <v>0</v>
      </c>
      <c r="J1110" s="55"/>
      <c r="K1110" s="55">
        <f>SUMIFS('B0.3.XK'!J:J,'B0.3.XK'!A:A,'B0.SUM (tuần 0)'!$A1110)</f>
        <v>0</v>
      </c>
      <c r="L1110" s="55"/>
      <c r="M1110" s="55">
        <f>SUMIFS('B0.5.GT2'!K:K,'B0.5.GT2'!A:A,'B0.SUM (tuần 0)'!$A1110)</f>
        <v>0</v>
      </c>
      <c r="N1110" s="55">
        <f>SUMIFS('B0.4.OEM'!J:J,'B0.4.OEM'!A:A,'B0.SUM (tuần 0)'!$A1110)</f>
        <v>0</v>
      </c>
      <c r="O1110" s="55"/>
      <c r="P1110" s="55">
        <f>SUMIFS('B0.8.Online'!J:J,'B0.8.Online'!A:A,'B0.SUM (tuần 0)'!$A1110)</f>
        <v>0</v>
      </c>
      <c r="Q1110" s="57">
        <f t="shared" si="92"/>
        <v>0</v>
      </c>
      <c r="R1110" s="55"/>
      <c r="S1110" s="55">
        <f>SUMIFS('B0.3.XK'!K:K,'B0.3.XK'!A:A,'B0.SUM (tuần 0)'!$A1110)</f>
        <v>0</v>
      </c>
      <c r="T1110" s="55"/>
      <c r="U1110" s="55">
        <f>SUMIFS('B0.5.GT2'!K:K,'B0.5.GT2'!A:A,'B0.SUM (tuần 0)'!$A1110)</f>
        <v>0</v>
      </c>
      <c r="V1110" s="55">
        <f>SUMIFS('B0.4.OEM'!K:K,'B0.4.OEM'!A:A,'B0.SUM (tuần 0)'!$A1110)</f>
        <v>0</v>
      </c>
      <c r="W1110" s="55"/>
      <c r="X1110" s="55">
        <f>SUMIFS('B0.8.Online'!K:K,'B0.8.Online'!A:A,'B0.SUM (tuần 0)'!$A1110)</f>
        <v>0</v>
      </c>
      <c r="Y1110" s="58">
        <f t="shared" si="93"/>
        <v>0</v>
      </c>
      <c r="Z1110" s="55"/>
      <c r="AA1110" s="55">
        <f>SUMIFS('B0.3.XK'!L:L,'B0.3.XK'!A:A,'B0.SUM (tuần 0)'!$A1110)</f>
        <v>0</v>
      </c>
      <c r="AB1110" s="55"/>
      <c r="AC1110" s="55">
        <f>SUMIFS('B0.5.GT2'!L:L,'B0.5.GT2'!A:A,'B0.SUM (tuần 0)'!$A1110)</f>
        <v>0</v>
      </c>
      <c r="AD1110" s="55">
        <f>SUMIFS('B0.4.OEM'!L:L,'B0.4.OEM'!A:A,'B0.SUM (tuần 0)'!$A1110)</f>
        <v>0</v>
      </c>
      <c r="AE1110" s="55"/>
      <c r="AF1110" s="55">
        <f>SUMIFS('B0.8.Online'!L:L,'B0.8.Online'!A:A,'B0.SUM (tuần 0)'!$A1110)</f>
        <v>0</v>
      </c>
      <c r="AG1110" s="59">
        <f t="shared" si="94"/>
        <v>0</v>
      </c>
      <c r="AH1110" s="60"/>
      <c r="AI1110" s="60">
        <f>SUMIFS('B0.3.XK'!M:M,'B0.3.XK'!A:A,'B0.SUM (tuần 0)'!$A1110)</f>
        <v>0</v>
      </c>
      <c r="AJ1110" s="60"/>
      <c r="AK1110" s="60">
        <f>SUMIFS('B0.5.GT2'!M:M,'B0.5.GT2'!A:A,'B0.SUM (tuần 0)'!$A1110)</f>
        <v>0</v>
      </c>
      <c r="AL1110" s="55">
        <f>SUMIFS('B0.4.OEM'!M:M,'B0.4.OEM'!A:A,'B0.SUM (tuần 0)'!$A1110)</f>
        <v>0</v>
      </c>
      <c r="AM1110" s="60"/>
      <c r="AN1110" s="60"/>
      <c r="AO1110" s="61"/>
      <c r="AP1110" s="1">
        <f>SUMIFS('B1.SUM (tuần 4)'!$I:$I,'B1.SUM (tuần 4)'!$A:$A,'B0.SUM (tuần 0)'!$A1110)</f>
        <v>0</v>
      </c>
      <c r="AQ1110" s="62">
        <f t="shared" si="95"/>
        <v>0</v>
      </c>
    </row>
    <row r="1111" spans="1:43" ht="13.5" customHeight="1">
      <c r="A1111" s="67">
        <v>4006033892</v>
      </c>
      <c r="B1111" s="67" t="s">
        <v>1623</v>
      </c>
      <c r="C1111" s="52"/>
      <c r="D1111" s="52" t="s">
        <v>1197</v>
      </c>
      <c r="E1111" s="52"/>
      <c r="F1111" s="52" t="s">
        <v>32</v>
      </c>
      <c r="G1111" s="52"/>
      <c r="H1111" s="52"/>
      <c r="I1111" s="56">
        <f t="shared" si="91"/>
        <v>0</v>
      </c>
      <c r="J1111" s="55"/>
      <c r="K1111" s="55">
        <f>SUMIFS('B0.3.XK'!J:J,'B0.3.XK'!A:A,'B0.SUM (tuần 0)'!$A1111)</f>
        <v>0</v>
      </c>
      <c r="L1111" s="55"/>
      <c r="M1111" s="55">
        <f>SUMIFS('B0.5.GT2'!K:K,'B0.5.GT2'!A:A,'B0.SUM (tuần 0)'!$A1111)</f>
        <v>0</v>
      </c>
      <c r="N1111" s="55">
        <f>SUMIFS('B0.4.OEM'!J:J,'B0.4.OEM'!A:A,'B0.SUM (tuần 0)'!$A1111)</f>
        <v>0</v>
      </c>
      <c r="O1111" s="55"/>
      <c r="P1111" s="55">
        <f>SUMIFS('B0.8.Online'!J:J,'B0.8.Online'!A:A,'B0.SUM (tuần 0)'!$A1111)</f>
        <v>0</v>
      </c>
      <c r="Q1111" s="57">
        <f t="shared" si="92"/>
        <v>0</v>
      </c>
      <c r="R1111" s="55"/>
      <c r="S1111" s="55">
        <f>SUMIFS('B0.3.XK'!K:K,'B0.3.XK'!A:A,'B0.SUM (tuần 0)'!$A1111)</f>
        <v>0</v>
      </c>
      <c r="T1111" s="55"/>
      <c r="U1111" s="55">
        <f>SUMIFS('B0.5.GT2'!K:K,'B0.5.GT2'!A:A,'B0.SUM (tuần 0)'!$A1111)</f>
        <v>0</v>
      </c>
      <c r="V1111" s="55">
        <f>SUMIFS('B0.4.OEM'!K:K,'B0.4.OEM'!A:A,'B0.SUM (tuần 0)'!$A1111)</f>
        <v>0</v>
      </c>
      <c r="W1111" s="55"/>
      <c r="X1111" s="55">
        <f>SUMIFS('B0.8.Online'!K:K,'B0.8.Online'!A:A,'B0.SUM (tuần 0)'!$A1111)</f>
        <v>0</v>
      </c>
      <c r="Y1111" s="58">
        <f t="shared" si="93"/>
        <v>0</v>
      </c>
      <c r="Z1111" s="55"/>
      <c r="AA1111" s="55">
        <f>SUMIFS('B0.3.XK'!L:L,'B0.3.XK'!A:A,'B0.SUM (tuần 0)'!$A1111)</f>
        <v>0</v>
      </c>
      <c r="AB1111" s="55"/>
      <c r="AC1111" s="55">
        <f>SUMIFS('B0.5.GT2'!L:L,'B0.5.GT2'!A:A,'B0.SUM (tuần 0)'!$A1111)</f>
        <v>0</v>
      </c>
      <c r="AD1111" s="55">
        <f>SUMIFS('B0.4.OEM'!L:L,'B0.4.OEM'!A:A,'B0.SUM (tuần 0)'!$A1111)</f>
        <v>0</v>
      </c>
      <c r="AE1111" s="55"/>
      <c r="AF1111" s="55">
        <f>SUMIFS('B0.8.Online'!L:L,'B0.8.Online'!A:A,'B0.SUM (tuần 0)'!$A1111)</f>
        <v>0</v>
      </c>
      <c r="AG1111" s="59">
        <f t="shared" si="94"/>
        <v>0</v>
      </c>
      <c r="AH1111" s="60"/>
      <c r="AI1111" s="60">
        <f>SUMIFS('B0.3.XK'!M:M,'B0.3.XK'!A:A,'B0.SUM (tuần 0)'!$A1111)</f>
        <v>0</v>
      </c>
      <c r="AJ1111" s="60"/>
      <c r="AK1111" s="60">
        <f>SUMIFS('B0.5.GT2'!M:M,'B0.5.GT2'!A:A,'B0.SUM (tuần 0)'!$A1111)</f>
        <v>0</v>
      </c>
      <c r="AL1111" s="55">
        <f>SUMIFS('B0.4.OEM'!M:M,'B0.4.OEM'!A:A,'B0.SUM (tuần 0)'!$A1111)</f>
        <v>0</v>
      </c>
      <c r="AM1111" s="60"/>
      <c r="AN1111" s="60"/>
      <c r="AO1111" s="61"/>
      <c r="AP1111" s="1">
        <f>SUMIFS('B1.SUM (tuần 4)'!$I:$I,'B1.SUM (tuần 4)'!$A:$A,'B0.SUM (tuần 0)'!$A1111)</f>
        <v>0</v>
      </c>
      <c r="AQ1111" s="62">
        <f t="shared" si="95"/>
        <v>0</v>
      </c>
    </row>
    <row r="1112" spans="1:43" ht="13.5" customHeight="1">
      <c r="A1112" s="67">
        <v>4006033893</v>
      </c>
      <c r="B1112" s="67" t="s">
        <v>1624</v>
      </c>
      <c r="C1112" s="52"/>
      <c r="D1112" s="52" t="s">
        <v>1197</v>
      </c>
      <c r="E1112" s="52"/>
      <c r="F1112" s="52" t="s">
        <v>32</v>
      </c>
      <c r="G1112" s="52"/>
      <c r="H1112" s="52"/>
      <c r="I1112" s="56">
        <f t="shared" si="91"/>
        <v>0</v>
      </c>
      <c r="J1112" s="55"/>
      <c r="K1112" s="55">
        <f>SUMIFS('B0.3.XK'!J:J,'B0.3.XK'!A:A,'B0.SUM (tuần 0)'!$A1112)</f>
        <v>0</v>
      </c>
      <c r="L1112" s="55"/>
      <c r="M1112" s="55">
        <f>SUMIFS('B0.5.GT2'!K:K,'B0.5.GT2'!A:A,'B0.SUM (tuần 0)'!$A1112)</f>
        <v>0</v>
      </c>
      <c r="N1112" s="55">
        <f>SUMIFS('B0.4.OEM'!J:J,'B0.4.OEM'!A:A,'B0.SUM (tuần 0)'!$A1112)</f>
        <v>0</v>
      </c>
      <c r="O1112" s="55"/>
      <c r="P1112" s="55">
        <f>SUMIFS('B0.8.Online'!J:J,'B0.8.Online'!A:A,'B0.SUM (tuần 0)'!$A1112)</f>
        <v>0</v>
      </c>
      <c r="Q1112" s="57">
        <f t="shared" si="92"/>
        <v>0</v>
      </c>
      <c r="R1112" s="55"/>
      <c r="S1112" s="55">
        <f>SUMIFS('B0.3.XK'!K:K,'B0.3.XK'!A:A,'B0.SUM (tuần 0)'!$A1112)</f>
        <v>0</v>
      </c>
      <c r="T1112" s="55"/>
      <c r="U1112" s="55">
        <f>SUMIFS('B0.5.GT2'!K:K,'B0.5.GT2'!A:A,'B0.SUM (tuần 0)'!$A1112)</f>
        <v>0</v>
      </c>
      <c r="V1112" s="55">
        <f>SUMIFS('B0.4.OEM'!K:K,'B0.4.OEM'!A:A,'B0.SUM (tuần 0)'!$A1112)</f>
        <v>0</v>
      </c>
      <c r="W1112" s="55"/>
      <c r="X1112" s="55">
        <f>SUMIFS('B0.8.Online'!K:K,'B0.8.Online'!A:A,'B0.SUM (tuần 0)'!$A1112)</f>
        <v>0</v>
      </c>
      <c r="Y1112" s="58">
        <f t="shared" si="93"/>
        <v>0</v>
      </c>
      <c r="Z1112" s="55"/>
      <c r="AA1112" s="55">
        <f>SUMIFS('B0.3.XK'!L:L,'B0.3.XK'!A:A,'B0.SUM (tuần 0)'!$A1112)</f>
        <v>0</v>
      </c>
      <c r="AB1112" s="55"/>
      <c r="AC1112" s="55">
        <f>SUMIFS('B0.5.GT2'!L:L,'B0.5.GT2'!A:A,'B0.SUM (tuần 0)'!$A1112)</f>
        <v>0</v>
      </c>
      <c r="AD1112" s="55">
        <f>SUMIFS('B0.4.OEM'!L:L,'B0.4.OEM'!A:A,'B0.SUM (tuần 0)'!$A1112)</f>
        <v>0</v>
      </c>
      <c r="AE1112" s="55"/>
      <c r="AF1112" s="55">
        <f>SUMIFS('B0.8.Online'!L:L,'B0.8.Online'!A:A,'B0.SUM (tuần 0)'!$A1112)</f>
        <v>0</v>
      </c>
      <c r="AG1112" s="59">
        <f t="shared" si="94"/>
        <v>0</v>
      </c>
      <c r="AH1112" s="60"/>
      <c r="AI1112" s="60">
        <f>SUMIFS('B0.3.XK'!M:M,'B0.3.XK'!A:A,'B0.SUM (tuần 0)'!$A1112)</f>
        <v>0</v>
      </c>
      <c r="AJ1112" s="60"/>
      <c r="AK1112" s="60">
        <f>SUMIFS('B0.5.GT2'!M:M,'B0.5.GT2'!A:A,'B0.SUM (tuần 0)'!$A1112)</f>
        <v>0</v>
      </c>
      <c r="AL1112" s="55">
        <f>SUMIFS('B0.4.OEM'!M:M,'B0.4.OEM'!A:A,'B0.SUM (tuần 0)'!$A1112)</f>
        <v>0</v>
      </c>
      <c r="AM1112" s="60"/>
      <c r="AN1112" s="60"/>
      <c r="AO1112" s="61"/>
      <c r="AP1112" s="1">
        <f>SUMIFS('B1.SUM (tuần 4)'!$I:$I,'B1.SUM (tuần 4)'!$A:$A,'B0.SUM (tuần 0)'!$A1112)</f>
        <v>0</v>
      </c>
      <c r="AQ1112" s="62">
        <f t="shared" si="95"/>
        <v>0</v>
      </c>
    </row>
    <row r="1113" spans="1:43" ht="13.5" customHeight="1">
      <c r="A1113" s="67">
        <v>4006034061</v>
      </c>
      <c r="B1113" s="67" t="s">
        <v>1625</v>
      </c>
      <c r="C1113" s="52"/>
      <c r="D1113" s="52" t="s">
        <v>1197</v>
      </c>
      <c r="E1113" s="52"/>
      <c r="F1113" s="52" t="s">
        <v>32</v>
      </c>
      <c r="G1113" s="52"/>
      <c r="H1113" s="52"/>
      <c r="I1113" s="56">
        <f t="shared" si="91"/>
        <v>0</v>
      </c>
      <c r="J1113" s="55"/>
      <c r="K1113" s="55">
        <f>SUMIFS('B0.3.XK'!J:J,'B0.3.XK'!A:A,'B0.SUM (tuần 0)'!$A1113)</f>
        <v>0</v>
      </c>
      <c r="L1113" s="55"/>
      <c r="M1113" s="55">
        <f>SUMIFS('B0.5.GT2'!K:K,'B0.5.GT2'!A:A,'B0.SUM (tuần 0)'!$A1113)</f>
        <v>0</v>
      </c>
      <c r="N1113" s="55">
        <f>SUMIFS('B0.4.OEM'!J:J,'B0.4.OEM'!A:A,'B0.SUM (tuần 0)'!$A1113)</f>
        <v>0</v>
      </c>
      <c r="O1113" s="55"/>
      <c r="P1113" s="55">
        <f>SUMIFS('B0.8.Online'!J:J,'B0.8.Online'!A:A,'B0.SUM (tuần 0)'!$A1113)</f>
        <v>0</v>
      </c>
      <c r="Q1113" s="57">
        <f t="shared" si="92"/>
        <v>0</v>
      </c>
      <c r="R1113" s="55"/>
      <c r="S1113" s="55">
        <f>SUMIFS('B0.3.XK'!K:K,'B0.3.XK'!A:A,'B0.SUM (tuần 0)'!$A1113)</f>
        <v>0</v>
      </c>
      <c r="T1113" s="55"/>
      <c r="U1113" s="55">
        <f>SUMIFS('B0.5.GT2'!K:K,'B0.5.GT2'!A:A,'B0.SUM (tuần 0)'!$A1113)</f>
        <v>0</v>
      </c>
      <c r="V1113" s="55">
        <f>SUMIFS('B0.4.OEM'!K:K,'B0.4.OEM'!A:A,'B0.SUM (tuần 0)'!$A1113)</f>
        <v>0</v>
      </c>
      <c r="W1113" s="55"/>
      <c r="X1113" s="55">
        <f>SUMIFS('B0.8.Online'!K:K,'B0.8.Online'!A:A,'B0.SUM (tuần 0)'!$A1113)</f>
        <v>0</v>
      </c>
      <c r="Y1113" s="58">
        <f t="shared" si="93"/>
        <v>0</v>
      </c>
      <c r="Z1113" s="55"/>
      <c r="AA1113" s="55">
        <f>SUMIFS('B0.3.XK'!L:L,'B0.3.XK'!A:A,'B0.SUM (tuần 0)'!$A1113)</f>
        <v>0</v>
      </c>
      <c r="AB1113" s="55"/>
      <c r="AC1113" s="55">
        <f>SUMIFS('B0.5.GT2'!L:L,'B0.5.GT2'!A:A,'B0.SUM (tuần 0)'!$A1113)</f>
        <v>0</v>
      </c>
      <c r="AD1113" s="55">
        <f>SUMIFS('B0.4.OEM'!L:L,'B0.4.OEM'!A:A,'B0.SUM (tuần 0)'!$A1113)</f>
        <v>0</v>
      </c>
      <c r="AE1113" s="55"/>
      <c r="AF1113" s="55">
        <f>SUMIFS('B0.8.Online'!L:L,'B0.8.Online'!A:A,'B0.SUM (tuần 0)'!$A1113)</f>
        <v>0</v>
      </c>
      <c r="AG1113" s="59">
        <f t="shared" si="94"/>
        <v>0</v>
      </c>
      <c r="AH1113" s="60"/>
      <c r="AI1113" s="60">
        <f>SUMIFS('B0.3.XK'!M:M,'B0.3.XK'!A:A,'B0.SUM (tuần 0)'!$A1113)</f>
        <v>0</v>
      </c>
      <c r="AJ1113" s="60"/>
      <c r="AK1113" s="60">
        <f>SUMIFS('B0.5.GT2'!M:M,'B0.5.GT2'!A:A,'B0.SUM (tuần 0)'!$A1113)</f>
        <v>0</v>
      </c>
      <c r="AL1113" s="55">
        <f>SUMIFS('B0.4.OEM'!M:M,'B0.4.OEM'!A:A,'B0.SUM (tuần 0)'!$A1113)</f>
        <v>0</v>
      </c>
      <c r="AM1113" s="60"/>
      <c r="AN1113" s="60"/>
      <c r="AO1113" s="61"/>
      <c r="AP1113" s="1">
        <f>SUMIFS('B1.SUM (tuần 4)'!$I:$I,'B1.SUM (tuần 4)'!$A:$A,'B0.SUM (tuần 0)'!$A1113)</f>
        <v>0</v>
      </c>
      <c r="AQ1113" s="62">
        <f t="shared" si="95"/>
        <v>0</v>
      </c>
    </row>
    <row r="1114" spans="1:43" ht="13.5" customHeight="1">
      <c r="A1114" s="67">
        <v>4006034062</v>
      </c>
      <c r="B1114" s="67" t="s">
        <v>1626</v>
      </c>
      <c r="C1114" s="52"/>
      <c r="D1114" s="52" t="s">
        <v>1197</v>
      </c>
      <c r="E1114" s="52"/>
      <c r="F1114" s="52" t="s">
        <v>32</v>
      </c>
      <c r="G1114" s="52"/>
      <c r="H1114" s="52"/>
      <c r="I1114" s="56">
        <f t="shared" si="91"/>
        <v>0</v>
      </c>
      <c r="J1114" s="55"/>
      <c r="K1114" s="55">
        <f>SUMIFS('B0.3.XK'!J:J,'B0.3.XK'!A:A,'B0.SUM (tuần 0)'!$A1114)</f>
        <v>0</v>
      </c>
      <c r="L1114" s="55"/>
      <c r="M1114" s="55">
        <f>SUMIFS('B0.5.GT2'!K:K,'B0.5.GT2'!A:A,'B0.SUM (tuần 0)'!$A1114)</f>
        <v>0</v>
      </c>
      <c r="N1114" s="55">
        <f>SUMIFS('B0.4.OEM'!J:J,'B0.4.OEM'!A:A,'B0.SUM (tuần 0)'!$A1114)</f>
        <v>0</v>
      </c>
      <c r="O1114" s="55"/>
      <c r="P1114" s="55">
        <f>SUMIFS('B0.8.Online'!J:J,'B0.8.Online'!A:A,'B0.SUM (tuần 0)'!$A1114)</f>
        <v>0</v>
      </c>
      <c r="Q1114" s="57">
        <f t="shared" si="92"/>
        <v>0</v>
      </c>
      <c r="R1114" s="55"/>
      <c r="S1114" s="55">
        <f>SUMIFS('B0.3.XK'!K:K,'B0.3.XK'!A:A,'B0.SUM (tuần 0)'!$A1114)</f>
        <v>0</v>
      </c>
      <c r="T1114" s="55"/>
      <c r="U1114" s="55">
        <f>SUMIFS('B0.5.GT2'!K:K,'B0.5.GT2'!A:A,'B0.SUM (tuần 0)'!$A1114)</f>
        <v>0</v>
      </c>
      <c r="V1114" s="55">
        <f>SUMIFS('B0.4.OEM'!K:K,'B0.4.OEM'!A:A,'B0.SUM (tuần 0)'!$A1114)</f>
        <v>0</v>
      </c>
      <c r="W1114" s="55"/>
      <c r="X1114" s="55">
        <f>SUMIFS('B0.8.Online'!K:K,'B0.8.Online'!A:A,'B0.SUM (tuần 0)'!$A1114)</f>
        <v>0</v>
      </c>
      <c r="Y1114" s="58">
        <f t="shared" si="93"/>
        <v>0</v>
      </c>
      <c r="Z1114" s="55"/>
      <c r="AA1114" s="55">
        <f>SUMIFS('B0.3.XK'!L:L,'B0.3.XK'!A:A,'B0.SUM (tuần 0)'!$A1114)</f>
        <v>0</v>
      </c>
      <c r="AB1114" s="55"/>
      <c r="AC1114" s="55">
        <f>SUMIFS('B0.5.GT2'!L:L,'B0.5.GT2'!A:A,'B0.SUM (tuần 0)'!$A1114)</f>
        <v>0</v>
      </c>
      <c r="AD1114" s="55">
        <f>SUMIFS('B0.4.OEM'!L:L,'B0.4.OEM'!A:A,'B0.SUM (tuần 0)'!$A1114)</f>
        <v>0</v>
      </c>
      <c r="AE1114" s="55"/>
      <c r="AF1114" s="55">
        <f>SUMIFS('B0.8.Online'!L:L,'B0.8.Online'!A:A,'B0.SUM (tuần 0)'!$A1114)</f>
        <v>0</v>
      </c>
      <c r="AG1114" s="59">
        <f t="shared" si="94"/>
        <v>0</v>
      </c>
      <c r="AH1114" s="60"/>
      <c r="AI1114" s="60">
        <f>SUMIFS('B0.3.XK'!M:M,'B0.3.XK'!A:A,'B0.SUM (tuần 0)'!$A1114)</f>
        <v>0</v>
      </c>
      <c r="AJ1114" s="60"/>
      <c r="AK1114" s="60">
        <f>SUMIFS('B0.5.GT2'!M:M,'B0.5.GT2'!A:A,'B0.SUM (tuần 0)'!$A1114)</f>
        <v>0</v>
      </c>
      <c r="AL1114" s="55">
        <f>SUMIFS('B0.4.OEM'!M:M,'B0.4.OEM'!A:A,'B0.SUM (tuần 0)'!$A1114)</f>
        <v>0</v>
      </c>
      <c r="AM1114" s="60"/>
      <c r="AN1114" s="60"/>
      <c r="AO1114" s="61"/>
      <c r="AP1114" s="1">
        <f>SUMIFS('B1.SUM (tuần 4)'!$I:$I,'B1.SUM (tuần 4)'!$A:$A,'B0.SUM (tuần 0)'!$A1114)</f>
        <v>0</v>
      </c>
      <c r="AQ1114" s="62">
        <f t="shared" si="95"/>
        <v>0</v>
      </c>
    </row>
    <row r="1115" spans="1:43" ht="13.5" customHeight="1">
      <c r="A1115" s="67">
        <v>4006034064</v>
      </c>
      <c r="B1115" s="67" t="s">
        <v>1627</v>
      </c>
      <c r="C1115" s="52"/>
      <c r="D1115" s="52" t="s">
        <v>1197</v>
      </c>
      <c r="E1115" s="52"/>
      <c r="F1115" s="52" t="s">
        <v>32</v>
      </c>
      <c r="G1115" s="52"/>
      <c r="H1115" s="52"/>
      <c r="I1115" s="56">
        <f t="shared" si="91"/>
        <v>0</v>
      </c>
      <c r="J1115" s="55"/>
      <c r="K1115" s="55">
        <f>SUMIFS('B0.3.XK'!J:J,'B0.3.XK'!A:A,'B0.SUM (tuần 0)'!$A1115)</f>
        <v>0</v>
      </c>
      <c r="L1115" s="55"/>
      <c r="M1115" s="55">
        <f>SUMIFS('B0.5.GT2'!K:K,'B0.5.GT2'!A:A,'B0.SUM (tuần 0)'!$A1115)</f>
        <v>0</v>
      </c>
      <c r="N1115" s="55">
        <f>SUMIFS('B0.4.OEM'!J:J,'B0.4.OEM'!A:A,'B0.SUM (tuần 0)'!$A1115)</f>
        <v>0</v>
      </c>
      <c r="O1115" s="55"/>
      <c r="P1115" s="55">
        <f>SUMIFS('B0.8.Online'!J:J,'B0.8.Online'!A:A,'B0.SUM (tuần 0)'!$A1115)</f>
        <v>0</v>
      </c>
      <c r="Q1115" s="57">
        <f t="shared" si="92"/>
        <v>0</v>
      </c>
      <c r="R1115" s="55"/>
      <c r="S1115" s="55">
        <f>SUMIFS('B0.3.XK'!K:K,'B0.3.XK'!A:A,'B0.SUM (tuần 0)'!$A1115)</f>
        <v>0</v>
      </c>
      <c r="T1115" s="55"/>
      <c r="U1115" s="55">
        <f>SUMIFS('B0.5.GT2'!K:K,'B0.5.GT2'!A:A,'B0.SUM (tuần 0)'!$A1115)</f>
        <v>0</v>
      </c>
      <c r="V1115" s="55">
        <f>SUMIFS('B0.4.OEM'!K:K,'B0.4.OEM'!A:A,'B0.SUM (tuần 0)'!$A1115)</f>
        <v>0</v>
      </c>
      <c r="W1115" s="55"/>
      <c r="X1115" s="55">
        <f>SUMIFS('B0.8.Online'!K:K,'B0.8.Online'!A:A,'B0.SUM (tuần 0)'!$A1115)</f>
        <v>0</v>
      </c>
      <c r="Y1115" s="58">
        <f t="shared" si="93"/>
        <v>0</v>
      </c>
      <c r="Z1115" s="55"/>
      <c r="AA1115" s="55">
        <f>SUMIFS('B0.3.XK'!L:L,'B0.3.XK'!A:A,'B0.SUM (tuần 0)'!$A1115)</f>
        <v>0</v>
      </c>
      <c r="AB1115" s="55"/>
      <c r="AC1115" s="55">
        <f>SUMIFS('B0.5.GT2'!L:L,'B0.5.GT2'!A:A,'B0.SUM (tuần 0)'!$A1115)</f>
        <v>0</v>
      </c>
      <c r="AD1115" s="55">
        <f>SUMIFS('B0.4.OEM'!L:L,'B0.4.OEM'!A:A,'B0.SUM (tuần 0)'!$A1115)</f>
        <v>0</v>
      </c>
      <c r="AE1115" s="55"/>
      <c r="AF1115" s="55">
        <f>SUMIFS('B0.8.Online'!L:L,'B0.8.Online'!A:A,'B0.SUM (tuần 0)'!$A1115)</f>
        <v>0</v>
      </c>
      <c r="AG1115" s="59">
        <f t="shared" si="94"/>
        <v>0</v>
      </c>
      <c r="AH1115" s="60"/>
      <c r="AI1115" s="60">
        <f>SUMIFS('B0.3.XK'!M:M,'B0.3.XK'!A:A,'B0.SUM (tuần 0)'!$A1115)</f>
        <v>0</v>
      </c>
      <c r="AJ1115" s="60"/>
      <c r="AK1115" s="60">
        <f>SUMIFS('B0.5.GT2'!M:M,'B0.5.GT2'!A:A,'B0.SUM (tuần 0)'!$A1115)</f>
        <v>0</v>
      </c>
      <c r="AL1115" s="55">
        <f>SUMIFS('B0.4.OEM'!M:M,'B0.4.OEM'!A:A,'B0.SUM (tuần 0)'!$A1115)</f>
        <v>0</v>
      </c>
      <c r="AM1115" s="60"/>
      <c r="AN1115" s="60"/>
      <c r="AO1115" s="61"/>
      <c r="AP1115" s="1">
        <f>SUMIFS('B1.SUM (tuần 4)'!$I:$I,'B1.SUM (tuần 4)'!$A:$A,'B0.SUM (tuần 0)'!$A1115)</f>
        <v>0</v>
      </c>
      <c r="AQ1115" s="62">
        <f t="shared" si="95"/>
        <v>0</v>
      </c>
    </row>
    <row r="1116" spans="1:43" ht="13.5" customHeight="1">
      <c r="A1116" s="67">
        <v>4006034095</v>
      </c>
      <c r="B1116" s="67" t="s">
        <v>1628</v>
      </c>
      <c r="C1116" s="52"/>
      <c r="D1116" s="52" t="s">
        <v>1197</v>
      </c>
      <c r="E1116" s="52"/>
      <c r="F1116" s="52" t="s">
        <v>32</v>
      </c>
      <c r="G1116" s="52"/>
      <c r="H1116" s="52"/>
      <c r="I1116" s="56">
        <f t="shared" si="91"/>
        <v>0</v>
      </c>
      <c r="J1116" s="55"/>
      <c r="K1116" s="55">
        <f>SUMIFS('B0.3.XK'!J:J,'B0.3.XK'!A:A,'B0.SUM (tuần 0)'!$A1116)</f>
        <v>0</v>
      </c>
      <c r="L1116" s="55"/>
      <c r="M1116" s="55">
        <f>SUMIFS('B0.5.GT2'!K:K,'B0.5.GT2'!A:A,'B0.SUM (tuần 0)'!$A1116)</f>
        <v>0</v>
      </c>
      <c r="N1116" s="55">
        <f>SUMIFS('B0.4.OEM'!J:J,'B0.4.OEM'!A:A,'B0.SUM (tuần 0)'!$A1116)</f>
        <v>0</v>
      </c>
      <c r="O1116" s="55"/>
      <c r="P1116" s="55">
        <f>SUMIFS('B0.8.Online'!J:J,'B0.8.Online'!A:A,'B0.SUM (tuần 0)'!$A1116)</f>
        <v>0</v>
      </c>
      <c r="Q1116" s="57">
        <f t="shared" si="92"/>
        <v>0</v>
      </c>
      <c r="R1116" s="55"/>
      <c r="S1116" s="55">
        <f>SUMIFS('B0.3.XK'!K:K,'B0.3.XK'!A:A,'B0.SUM (tuần 0)'!$A1116)</f>
        <v>0</v>
      </c>
      <c r="T1116" s="55"/>
      <c r="U1116" s="55">
        <f>SUMIFS('B0.5.GT2'!K:K,'B0.5.GT2'!A:A,'B0.SUM (tuần 0)'!$A1116)</f>
        <v>0</v>
      </c>
      <c r="V1116" s="55">
        <f>SUMIFS('B0.4.OEM'!K:K,'B0.4.OEM'!A:A,'B0.SUM (tuần 0)'!$A1116)</f>
        <v>0</v>
      </c>
      <c r="W1116" s="55"/>
      <c r="X1116" s="55">
        <f>SUMIFS('B0.8.Online'!K:K,'B0.8.Online'!A:A,'B0.SUM (tuần 0)'!$A1116)</f>
        <v>0</v>
      </c>
      <c r="Y1116" s="58">
        <f t="shared" si="93"/>
        <v>0</v>
      </c>
      <c r="Z1116" s="55"/>
      <c r="AA1116" s="55">
        <f>SUMIFS('B0.3.XK'!L:L,'B0.3.XK'!A:A,'B0.SUM (tuần 0)'!$A1116)</f>
        <v>0</v>
      </c>
      <c r="AB1116" s="55"/>
      <c r="AC1116" s="55">
        <f>SUMIFS('B0.5.GT2'!L:L,'B0.5.GT2'!A:A,'B0.SUM (tuần 0)'!$A1116)</f>
        <v>0</v>
      </c>
      <c r="AD1116" s="55">
        <f>SUMIFS('B0.4.OEM'!L:L,'B0.4.OEM'!A:A,'B0.SUM (tuần 0)'!$A1116)</f>
        <v>0</v>
      </c>
      <c r="AE1116" s="55"/>
      <c r="AF1116" s="55">
        <f>SUMIFS('B0.8.Online'!L:L,'B0.8.Online'!A:A,'B0.SUM (tuần 0)'!$A1116)</f>
        <v>0</v>
      </c>
      <c r="AG1116" s="59">
        <f t="shared" si="94"/>
        <v>0</v>
      </c>
      <c r="AH1116" s="60"/>
      <c r="AI1116" s="60">
        <f>SUMIFS('B0.3.XK'!M:M,'B0.3.XK'!A:A,'B0.SUM (tuần 0)'!$A1116)</f>
        <v>0</v>
      </c>
      <c r="AJ1116" s="60"/>
      <c r="AK1116" s="60">
        <f>SUMIFS('B0.5.GT2'!M:M,'B0.5.GT2'!A:A,'B0.SUM (tuần 0)'!$A1116)</f>
        <v>0</v>
      </c>
      <c r="AL1116" s="55">
        <f>SUMIFS('B0.4.OEM'!M:M,'B0.4.OEM'!A:A,'B0.SUM (tuần 0)'!$A1116)</f>
        <v>0</v>
      </c>
      <c r="AM1116" s="60"/>
      <c r="AN1116" s="60"/>
      <c r="AO1116" s="61"/>
      <c r="AP1116" s="1">
        <f>SUMIFS('B1.SUM (tuần 4)'!$I:$I,'B1.SUM (tuần 4)'!$A:$A,'B0.SUM (tuần 0)'!$A1116)</f>
        <v>0</v>
      </c>
      <c r="AQ1116" s="62">
        <f t="shared" si="95"/>
        <v>0</v>
      </c>
    </row>
    <row r="1117" spans="1:43" ht="13.5" customHeight="1">
      <c r="A1117" s="67">
        <v>4006034573</v>
      </c>
      <c r="B1117" s="67" t="s">
        <v>1629</v>
      </c>
      <c r="C1117" s="52"/>
      <c r="D1117" s="52" t="s">
        <v>1197</v>
      </c>
      <c r="E1117" s="52"/>
      <c r="F1117" s="52" t="s">
        <v>32</v>
      </c>
      <c r="G1117" s="52"/>
      <c r="H1117" s="52"/>
      <c r="I1117" s="56">
        <f t="shared" si="91"/>
        <v>0</v>
      </c>
      <c r="J1117" s="55"/>
      <c r="K1117" s="55">
        <f>SUMIFS('B0.3.XK'!J:J,'B0.3.XK'!A:A,'B0.SUM (tuần 0)'!$A1117)</f>
        <v>0</v>
      </c>
      <c r="L1117" s="55"/>
      <c r="M1117" s="55">
        <f>SUMIFS('B0.5.GT2'!K:K,'B0.5.GT2'!A:A,'B0.SUM (tuần 0)'!$A1117)</f>
        <v>0</v>
      </c>
      <c r="N1117" s="55">
        <f>SUMIFS('B0.4.OEM'!J:J,'B0.4.OEM'!A:A,'B0.SUM (tuần 0)'!$A1117)</f>
        <v>0</v>
      </c>
      <c r="O1117" s="55"/>
      <c r="P1117" s="55">
        <f>SUMIFS('B0.8.Online'!J:J,'B0.8.Online'!A:A,'B0.SUM (tuần 0)'!$A1117)</f>
        <v>0</v>
      </c>
      <c r="Q1117" s="57">
        <f t="shared" si="92"/>
        <v>0</v>
      </c>
      <c r="R1117" s="55"/>
      <c r="S1117" s="55">
        <f>SUMIFS('B0.3.XK'!K:K,'B0.3.XK'!A:A,'B0.SUM (tuần 0)'!$A1117)</f>
        <v>0</v>
      </c>
      <c r="T1117" s="55"/>
      <c r="U1117" s="55">
        <f>SUMIFS('B0.5.GT2'!K:K,'B0.5.GT2'!A:A,'B0.SUM (tuần 0)'!$A1117)</f>
        <v>0</v>
      </c>
      <c r="V1117" s="55">
        <f>SUMIFS('B0.4.OEM'!K:K,'B0.4.OEM'!A:A,'B0.SUM (tuần 0)'!$A1117)</f>
        <v>0</v>
      </c>
      <c r="W1117" s="55"/>
      <c r="X1117" s="55">
        <f>SUMIFS('B0.8.Online'!K:K,'B0.8.Online'!A:A,'B0.SUM (tuần 0)'!$A1117)</f>
        <v>0</v>
      </c>
      <c r="Y1117" s="58">
        <f t="shared" si="93"/>
        <v>0</v>
      </c>
      <c r="Z1117" s="55"/>
      <c r="AA1117" s="55">
        <f>SUMIFS('B0.3.XK'!L:L,'B0.3.XK'!A:A,'B0.SUM (tuần 0)'!$A1117)</f>
        <v>0</v>
      </c>
      <c r="AB1117" s="55"/>
      <c r="AC1117" s="55">
        <f>SUMIFS('B0.5.GT2'!L:L,'B0.5.GT2'!A:A,'B0.SUM (tuần 0)'!$A1117)</f>
        <v>0</v>
      </c>
      <c r="AD1117" s="55">
        <f>SUMIFS('B0.4.OEM'!L:L,'B0.4.OEM'!A:A,'B0.SUM (tuần 0)'!$A1117)</f>
        <v>0</v>
      </c>
      <c r="AE1117" s="55"/>
      <c r="AF1117" s="55">
        <f>SUMIFS('B0.8.Online'!L:L,'B0.8.Online'!A:A,'B0.SUM (tuần 0)'!$A1117)</f>
        <v>0</v>
      </c>
      <c r="AG1117" s="59">
        <f t="shared" si="94"/>
        <v>0</v>
      </c>
      <c r="AH1117" s="60"/>
      <c r="AI1117" s="60">
        <f>SUMIFS('B0.3.XK'!M:M,'B0.3.XK'!A:A,'B0.SUM (tuần 0)'!$A1117)</f>
        <v>0</v>
      </c>
      <c r="AJ1117" s="60"/>
      <c r="AK1117" s="60">
        <f>SUMIFS('B0.5.GT2'!M:M,'B0.5.GT2'!A:A,'B0.SUM (tuần 0)'!$A1117)</f>
        <v>0</v>
      </c>
      <c r="AL1117" s="55">
        <f>SUMIFS('B0.4.OEM'!M:M,'B0.4.OEM'!A:A,'B0.SUM (tuần 0)'!$A1117)</f>
        <v>0</v>
      </c>
      <c r="AM1117" s="60"/>
      <c r="AN1117" s="60"/>
      <c r="AO1117" s="61"/>
      <c r="AP1117" s="1">
        <f>SUMIFS('B1.SUM (tuần 4)'!$I:$I,'B1.SUM (tuần 4)'!$A:$A,'B0.SUM (tuần 0)'!$A1117)</f>
        <v>0</v>
      </c>
      <c r="AQ1117" s="62">
        <f t="shared" si="95"/>
        <v>0</v>
      </c>
    </row>
    <row r="1118" spans="1:43" ht="13.5" customHeight="1">
      <c r="A1118" s="67">
        <v>4006036109</v>
      </c>
      <c r="B1118" s="67" t="s">
        <v>1630</v>
      </c>
      <c r="C1118" s="52"/>
      <c r="D1118" s="52" t="s">
        <v>1197</v>
      </c>
      <c r="E1118" s="52"/>
      <c r="F1118" s="52" t="s">
        <v>32</v>
      </c>
      <c r="G1118" s="52"/>
      <c r="H1118" s="52"/>
      <c r="I1118" s="56">
        <f t="shared" si="91"/>
        <v>0</v>
      </c>
      <c r="J1118" s="55"/>
      <c r="K1118" s="55">
        <f>SUMIFS('B0.3.XK'!J:J,'B0.3.XK'!A:A,'B0.SUM (tuần 0)'!$A1118)</f>
        <v>0</v>
      </c>
      <c r="L1118" s="55"/>
      <c r="M1118" s="55">
        <f>SUMIFS('B0.5.GT2'!K:K,'B0.5.GT2'!A:A,'B0.SUM (tuần 0)'!$A1118)</f>
        <v>0</v>
      </c>
      <c r="N1118" s="55">
        <f>SUMIFS('B0.4.OEM'!J:J,'B0.4.OEM'!A:A,'B0.SUM (tuần 0)'!$A1118)</f>
        <v>0</v>
      </c>
      <c r="O1118" s="55"/>
      <c r="P1118" s="55">
        <f>SUMIFS('B0.8.Online'!J:J,'B0.8.Online'!A:A,'B0.SUM (tuần 0)'!$A1118)</f>
        <v>0</v>
      </c>
      <c r="Q1118" s="57">
        <f t="shared" si="92"/>
        <v>0</v>
      </c>
      <c r="R1118" s="55"/>
      <c r="S1118" s="55">
        <f>SUMIFS('B0.3.XK'!K:K,'B0.3.XK'!A:A,'B0.SUM (tuần 0)'!$A1118)</f>
        <v>0</v>
      </c>
      <c r="T1118" s="55"/>
      <c r="U1118" s="55">
        <f>SUMIFS('B0.5.GT2'!K:K,'B0.5.GT2'!A:A,'B0.SUM (tuần 0)'!$A1118)</f>
        <v>0</v>
      </c>
      <c r="V1118" s="55">
        <f>SUMIFS('B0.4.OEM'!K:K,'B0.4.OEM'!A:A,'B0.SUM (tuần 0)'!$A1118)</f>
        <v>0</v>
      </c>
      <c r="W1118" s="55"/>
      <c r="X1118" s="55">
        <f>SUMIFS('B0.8.Online'!K:K,'B0.8.Online'!A:A,'B0.SUM (tuần 0)'!$A1118)</f>
        <v>0</v>
      </c>
      <c r="Y1118" s="58">
        <f t="shared" si="93"/>
        <v>0</v>
      </c>
      <c r="Z1118" s="55"/>
      <c r="AA1118" s="55">
        <f>SUMIFS('B0.3.XK'!L:L,'B0.3.XK'!A:A,'B0.SUM (tuần 0)'!$A1118)</f>
        <v>0</v>
      </c>
      <c r="AB1118" s="55"/>
      <c r="AC1118" s="55">
        <f>SUMIFS('B0.5.GT2'!L:L,'B0.5.GT2'!A:A,'B0.SUM (tuần 0)'!$A1118)</f>
        <v>0</v>
      </c>
      <c r="AD1118" s="55">
        <f>SUMIFS('B0.4.OEM'!L:L,'B0.4.OEM'!A:A,'B0.SUM (tuần 0)'!$A1118)</f>
        <v>0</v>
      </c>
      <c r="AE1118" s="55"/>
      <c r="AF1118" s="55">
        <f>SUMIFS('B0.8.Online'!L:L,'B0.8.Online'!A:A,'B0.SUM (tuần 0)'!$A1118)</f>
        <v>0</v>
      </c>
      <c r="AG1118" s="59">
        <f t="shared" si="94"/>
        <v>0</v>
      </c>
      <c r="AH1118" s="60"/>
      <c r="AI1118" s="60">
        <f>SUMIFS('B0.3.XK'!M:M,'B0.3.XK'!A:A,'B0.SUM (tuần 0)'!$A1118)</f>
        <v>0</v>
      </c>
      <c r="AJ1118" s="60"/>
      <c r="AK1118" s="60">
        <f>SUMIFS('B0.5.GT2'!M:M,'B0.5.GT2'!A:A,'B0.SUM (tuần 0)'!$A1118)</f>
        <v>0</v>
      </c>
      <c r="AL1118" s="55">
        <f>SUMIFS('B0.4.OEM'!M:M,'B0.4.OEM'!A:A,'B0.SUM (tuần 0)'!$A1118)</f>
        <v>0</v>
      </c>
      <c r="AM1118" s="60"/>
      <c r="AN1118" s="60"/>
      <c r="AO1118" s="61"/>
      <c r="AP1118" s="1">
        <f>SUMIFS('B1.SUM (tuần 4)'!$I:$I,'B1.SUM (tuần 4)'!$A:$A,'B0.SUM (tuần 0)'!$A1118)</f>
        <v>0</v>
      </c>
      <c r="AQ1118" s="62">
        <f t="shared" si="95"/>
        <v>0</v>
      </c>
    </row>
    <row r="1119" spans="1:43" ht="13.5" customHeight="1">
      <c r="A1119" s="67">
        <v>4006050107</v>
      </c>
      <c r="B1119" s="67" t="s">
        <v>1631</v>
      </c>
      <c r="C1119" s="52"/>
      <c r="D1119" s="52" t="s">
        <v>1197</v>
      </c>
      <c r="E1119" s="52"/>
      <c r="F1119" s="52" t="s">
        <v>32</v>
      </c>
      <c r="G1119" s="52"/>
      <c r="H1119" s="52"/>
      <c r="I1119" s="56">
        <f t="shared" si="91"/>
        <v>400</v>
      </c>
      <c r="J1119" s="55"/>
      <c r="K1119" s="55">
        <f>SUMIFS('B0.3.XK'!J:J,'B0.3.XK'!A:A,'B0.SUM (tuần 0)'!$A1119)</f>
        <v>0</v>
      </c>
      <c r="L1119" s="55"/>
      <c r="M1119" s="55">
        <f>SUMIFS('B0.5.GT2'!K:K,'B0.5.GT2'!A:A,'B0.SUM (tuần 0)'!$A1119)</f>
        <v>0</v>
      </c>
      <c r="N1119" s="55">
        <f>SUMIFS('B0.4.OEM'!J:J,'B0.4.OEM'!A:A,'B0.SUM (tuần 0)'!$A1119)</f>
        <v>0</v>
      </c>
      <c r="O1119" s="55"/>
      <c r="P1119" s="55">
        <f>SUMIFS('B0.8.Online'!J:J,'B0.8.Online'!A:A,'B0.SUM (tuần 0)'!$A1119)</f>
        <v>400</v>
      </c>
      <c r="Q1119" s="57">
        <f t="shared" si="92"/>
        <v>400</v>
      </c>
      <c r="R1119" s="55"/>
      <c r="S1119" s="55">
        <f>SUMIFS('B0.3.XK'!K:K,'B0.3.XK'!A:A,'B0.SUM (tuần 0)'!$A1119)</f>
        <v>0</v>
      </c>
      <c r="T1119" s="55"/>
      <c r="U1119" s="55">
        <f>SUMIFS('B0.5.GT2'!K:K,'B0.5.GT2'!A:A,'B0.SUM (tuần 0)'!$A1119)</f>
        <v>0</v>
      </c>
      <c r="V1119" s="55">
        <f>SUMIFS('B0.4.OEM'!K:K,'B0.4.OEM'!A:A,'B0.SUM (tuần 0)'!$A1119)</f>
        <v>0</v>
      </c>
      <c r="W1119" s="55"/>
      <c r="X1119" s="55">
        <f>SUMIFS('B0.8.Online'!K:K,'B0.8.Online'!A:A,'B0.SUM (tuần 0)'!$A1119)</f>
        <v>400</v>
      </c>
      <c r="Y1119" s="58">
        <f t="shared" si="93"/>
        <v>400</v>
      </c>
      <c r="Z1119" s="55"/>
      <c r="AA1119" s="55">
        <f>SUMIFS('B0.3.XK'!L:L,'B0.3.XK'!A:A,'B0.SUM (tuần 0)'!$A1119)</f>
        <v>0</v>
      </c>
      <c r="AB1119" s="55"/>
      <c r="AC1119" s="55">
        <f>SUMIFS('B0.5.GT2'!L:L,'B0.5.GT2'!A:A,'B0.SUM (tuần 0)'!$A1119)</f>
        <v>0</v>
      </c>
      <c r="AD1119" s="55">
        <f>SUMIFS('B0.4.OEM'!L:L,'B0.4.OEM'!A:A,'B0.SUM (tuần 0)'!$A1119)</f>
        <v>0</v>
      </c>
      <c r="AE1119" s="55"/>
      <c r="AF1119" s="55">
        <f>SUMIFS('B0.8.Online'!L:L,'B0.8.Online'!A:A,'B0.SUM (tuần 0)'!$A1119)</f>
        <v>400</v>
      </c>
      <c r="AG1119" s="59">
        <f t="shared" si="94"/>
        <v>0</v>
      </c>
      <c r="AH1119" s="60"/>
      <c r="AI1119" s="60">
        <f>SUMIFS('B0.3.XK'!M:M,'B0.3.XK'!A:A,'B0.SUM (tuần 0)'!$A1119)</f>
        <v>0</v>
      </c>
      <c r="AJ1119" s="60"/>
      <c r="AK1119" s="60">
        <f>SUMIFS('B0.5.GT2'!M:M,'B0.5.GT2'!A:A,'B0.SUM (tuần 0)'!$A1119)</f>
        <v>0</v>
      </c>
      <c r="AL1119" s="55">
        <f>SUMIFS('B0.4.OEM'!M:M,'B0.4.OEM'!A:A,'B0.SUM (tuần 0)'!$A1119)</f>
        <v>0</v>
      </c>
      <c r="AM1119" s="60"/>
      <c r="AN1119" s="60"/>
      <c r="AO1119" s="61"/>
      <c r="AP1119" s="1">
        <f>SUMIFS('B1.SUM (tuần 4)'!$I:$I,'B1.SUM (tuần 4)'!$A:$A,'B0.SUM (tuần 0)'!$A1119)</f>
        <v>0</v>
      </c>
      <c r="AQ1119" s="62">
        <f t="shared" si="95"/>
        <v>400</v>
      </c>
    </row>
    <row r="1120" spans="1:43" ht="13.5" customHeight="1">
      <c r="A1120" s="67">
        <v>4006050253</v>
      </c>
      <c r="B1120" s="67" t="s">
        <v>1632</v>
      </c>
      <c r="C1120" s="52"/>
      <c r="D1120" s="52" t="s">
        <v>1197</v>
      </c>
      <c r="E1120" s="52"/>
      <c r="F1120" s="52" t="s">
        <v>32</v>
      </c>
      <c r="G1120" s="52"/>
      <c r="H1120" s="52"/>
      <c r="I1120" s="56">
        <f t="shared" si="91"/>
        <v>0</v>
      </c>
      <c r="J1120" s="55"/>
      <c r="K1120" s="55">
        <f>SUMIFS('B0.3.XK'!J:J,'B0.3.XK'!A:A,'B0.SUM (tuần 0)'!$A1120)</f>
        <v>0</v>
      </c>
      <c r="L1120" s="55"/>
      <c r="M1120" s="55">
        <f>SUMIFS('B0.5.GT2'!K:K,'B0.5.GT2'!A:A,'B0.SUM (tuần 0)'!$A1120)</f>
        <v>0</v>
      </c>
      <c r="N1120" s="55">
        <f>SUMIFS('B0.4.OEM'!J:J,'B0.4.OEM'!A:A,'B0.SUM (tuần 0)'!$A1120)</f>
        <v>0</v>
      </c>
      <c r="O1120" s="55"/>
      <c r="P1120" s="55">
        <f>SUMIFS('B0.8.Online'!J:J,'B0.8.Online'!A:A,'B0.SUM (tuần 0)'!$A1120)</f>
        <v>0</v>
      </c>
      <c r="Q1120" s="57">
        <f t="shared" si="92"/>
        <v>0</v>
      </c>
      <c r="R1120" s="55"/>
      <c r="S1120" s="55">
        <f>SUMIFS('B0.3.XK'!K:K,'B0.3.XK'!A:A,'B0.SUM (tuần 0)'!$A1120)</f>
        <v>0</v>
      </c>
      <c r="T1120" s="55"/>
      <c r="U1120" s="55">
        <f>SUMIFS('B0.5.GT2'!K:K,'B0.5.GT2'!A:A,'B0.SUM (tuần 0)'!$A1120)</f>
        <v>0</v>
      </c>
      <c r="V1120" s="55">
        <f>SUMIFS('B0.4.OEM'!K:K,'B0.4.OEM'!A:A,'B0.SUM (tuần 0)'!$A1120)</f>
        <v>0</v>
      </c>
      <c r="W1120" s="55"/>
      <c r="X1120" s="55">
        <f>SUMIFS('B0.8.Online'!K:K,'B0.8.Online'!A:A,'B0.SUM (tuần 0)'!$A1120)</f>
        <v>0</v>
      </c>
      <c r="Y1120" s="58">
        <f t="shared" si="93"/>
        <v>0</v>
      </c>
      <c r="Z1120" s="55"/>
      <c r="AA1120" s="55">
        <f>SUMIFS('B0.3.XK'!L:L,'B0.3.XK'!A:A,'B0.SUM (tuần 0)'!$A1120)</f>
        <v>0</v>
      </c>
      <c r="AB1120" s="55"/>
      <c r="AC1120" s="55">
        <f>SUMIFS('B0.5.GT2'!L:L,'B0.5.GT2'!A:A,'B0.SUM (tuần 0)'!$A1120)</f>
        <v>0</v>
      </c>
      <c r="AD1120" s="55">
        <f>SUMIFS('B0.4.OEM'!L:L,'B0.4.OEM'!A:A,'B0.SUM (tuần 0)'!$A1120)</f>
        <v>0</v>
      </c>
      <c r="AE1120" s="55"/>
      <c r="AF1120" s="55">
        <f>SUMIFS('B0.8.Online'!L:L,'B0.8.Online'!A:A,'B0.SUM (tuần 0)'!$A1120)</f>
        <v>0</v>
      </c>
      <c r="AG1120" s="59">
        <f t="shared" si="94"/>
        <v>0</v>
      </c>
      <c r="AH1120" s="60"/>
      <c r="AI1120" s="60">
        <f>SUMIFS('B0.3.XK'!M:M,'B0.3.XK'!A:A,'B0.SUM (tuần 0)'!$A1120)</f>
        <v>0</v>
      </c>
      <c r="AJ1120" s="60"/>
      <c r="AK1120" s="60">
        <f>SUMIFS('B0.5.GT2'!M:M,'B0.5.GT2'!A:A,'B0.SUM (tuần 0)'!$A1120)</f>
        <v>0</v>
      </c>
      <c r="AL1120" s="55">
        <f>SUMIFS('B0.4.OEM'!M:M,'B0.4.OEM'!A:A,'B0.SUM (tuần 0)'!$A1120)</f>
        <v>0</v>
      </c>
      <c r="AM1120" s="60"/>
      <c r="AN1120" s="60"/>
      <c r="AO1120" s="61"/>
      <c r="AP1120" s="1">
        <f>SUMIFS('B1.SUM (tuần 4)'!$I:$I,'B1.SUM (tuần 4)'!$A:$A,'B0.SUM (tuần 0)'!$A1120)</f>
        <v>0</v>
      </c>
      <c r="AQ1120" s="62">
        <f t="shared" si="95"/>
        <v>0</v>
      </c>
    </row>
    <row r="1121" spans="1:43" ht="13.5" customHeight="1">
      <c r="A1121" s="67">
        <v>4006050254</v>
      </c>
      <c r="B1121" s="67" t="s">
        <v>1633</v>
      </c>
      <c r="C1121" s="52"/>
      <c r="D1121" s="52" t="s">
        <v>1197</v>
      </c>
      <c r="E1121" s="52"/>
      <c r="F1121" s="52" t="s">
        <v>32</v>
      </c>
      <c r="G1121" s="52"/>
      <c r="H1121" s="52"/>
      <c r="I1121" s="56">
        <f t="shared" si="91"/>
        <v>0</v>
      </c>
      <c r="J1121" s="55"/>
      <c r="K1121" s="55">
        <f>SUMIFS('B0.3.XK'!J:J,'B0.3.XK'!A:A,'B0.SUM (tuần 0)'!$A1121)</f>
        <v>0</v>
      </c>
      <c r="L1121" s="55"/>
      <c r="M1121" s="55">
        <f>SUMIFS('B0.5.GT2'!K:K,'B0.5.GT2'!A:A,'B0.SUM (tuần 0)'!$A1121)</f>
        <v>0</v>
      </c>
      <c r="N1121" s="55">
        <f>SUMIFS('B0.4.OEM'!J:J,'B0.4.OEM'!A:A,'B0.SUM (tuần 0)'!$A1121)</f>
        <v>0</v>
      </c>
      <c r="O1121" s="55"/>
      <c r="P1121" s="55">
        <f>SUMIFS('B0.8.Online'!J:J,'B0.8.Online'!A:A,'B0.SUM (tuần 0)'!$A1121)</f>
        <v>0</v>
      </c>
      <c r="Q1121" s="57">
        <f t="shared" si="92"/>
        <v>0</v>
      </c>
      <c r="R1121" s="55"/>
      <c r="S1121" s="55">
        <f>SUMIFS('B0.3.XK'!K:K,'B0.3.XK'!A:A,'B0.SUM (tuần 0)'!$A1121)</f>
        <v>0</v>
      </c>
      <c r="T1121" s="55"/>
      <c r="U1121" s="55">
        <f>SUMIFS('B0.5.GT2'!K:K,'B0.5.GT2'!A:A,'B0.SUM (tuần 0)'!$A1121)</f>
        <v>0</v>
      </c>
      <c r="V1121" s="55">
        <f>SUMIFS('B0.4.OEM'!K:K,'B0.4.OEM'!A:A,'B0.SUM (tuần 0)'!$A1121)</f>
        <v>0</v>
      </c>
      <c r="W1121" s="55"/>
      <c r="X1121" s="55">
        <f>SUMIFS('B0.8.Online'!K:K,'B0.8.Online'!A:A,'B0.SUM (tuần 0)'!$A1121)</f>
        <v>0</v>
      </c>
      <c r="Y1121" s="58">
        <f t="shared" si="93"/>
        <v>0</v>
      </c>
      <c r="Z1121" s="55"/>
      <c r="AA1121" s="55">
        <f>SUMIFS('B0.3.XK'!L:L,'B0.3.XK'!A:A,'B0.SUM (tuần 0)'!$A1121)</f>
        <v>0</v>
      </c>
      <c r="AB1121" s="55"/>
      <c r="AC1121" s="55">
        <f>SUMIFS('B0.5.GT2'!L:L,'B0.5.GT2'!A:A,'B0.SUM (tuần 0)'!$A1121)</f>
        <v>0</v>
      </c>
      <c r="AD1121" s="55">
        <f>SUMIFS('B0.4.OEM'!L:L,'B0.4.OEM'!A:A,'B0.SUM (tuần 0)'!$A1121)</f>
        <v>0</v>
      </c>
      <c r="AE1121" s="55"/>
      <c r="AF1121" s="55">
        <f>SUMIFS('B0.8.Online'!L:L,'B0.8.Online'!A:A,'B0.SUM (tuần 0)'!$A1121)</f>
        <v>0</v>
      </c>
      <c r="AG1121" s="59">
        <f t="shared" si="94"/>
        <v>0</v>
      </c>
      <c r="AH1121" s="60"/>
      <c r="AI1121" s="60">
        <f>SUMIFS('B0.3.XK'!M:M,'B0.3.XK'!A:A,'B0.SUM (tuần 0)'!$A1121)</f>
        <v>0</v>
      </c>
      <c r="AJ1121" s="60"/>
      <c r="AK1121" s="60">
        <f>SUMIFS('B0.5.GT2'!M:M,'B0.5.GT2'!A:A,'B0.SUM (tuần 0)'!$A1121)</f>
        <v>0</v>
      </c>
      <c r="AL1121" s="55">
        <f>SUMIFS('B0.4.OEM'!M:M,'B0.4.OEM'!A:A,'B0.SUM (tuần 0)'!$A1121)</f>
        <v>0</v>
      </c>
      <c r="AM1121" s="60"/>
      <c r="AN1121" s="60"/>
      <c r="AO1121" s="61"/>
      <c r="AP1121" s="1">
        <f>SUMIFS('B1.SUM (tuần 4)'!$I:$I,'B1.SUM (tuần 4)'!$A:$A,'B0.SUM (tuần 0)'!$A1121)</f>
        <v>0</v>
      </c>
      <c r="AQ1121" s="62">
        <f t="shared" si="95"/>
        <v>0</v>
      </c>
    </row>
    <row r="1122" spans="1:43" ht="13.5" customHeight="1">
      <c r="A1122" s="67">
        <v>6003050064</v>
      </c>
      <c r="B1122" s="67" t="s">
        <v>1634</v>
      </c>
      <c r="C1122" s="52"/>
      <c r="D1122" s="52" t="s">
        <v>1197</v>
      </c>
      <c r="E1122" s="52"/>
      <c r="F1122" s="52" t="s">
        <v>32</v>
      </c>
      <c r="G1122" s="52"/>
      <c r="H1122" s="52"/>
      <c r="I1122" s="56">
        <f t="shared" si="91"/>
        <v>1</v>
      </c>
      <c r="J1122" s="55"/>
      <c r="K1122" s="55">
        <f>SUMIFS('B0.3.XK'!J:J,'B0.3.XK'!A:A,'B0.SUM (tuần 0)'!$A1122)</f>
        <v>0</v>
      </c>
      <c r="L1122" s="55"/>
      <c r="M1122" s="55">
        <f>SUMIFS('B0.5.GT2'!K:K,'B0.5.GT2'!A:A,'B0.SUM (tuần 0)'!$A1122)</f>
        <v>0</v>
      </c>
      <c r="N1122" s="55">
        <f>SUMIFS('B0.4.OEM'!J:J,'B0.4.OEM'!A:A,'B0.SUM (tuần 0)'!$A1122)</f>
        <v>0</v>
      </c>
      <c r="O1122" s="55"/>
      <c r="P1122" s="55">
        <f>SUMIFS('B0.8.Online'!J:J,'B0.8.Online'!A:A,'B0.SUM (tuần 0)'!$A1122)</f>
        <v>1</v>
      </c>
      <c r="Q1122" s="57">
        <f t="shared" si="92"/>
        <v>2</v>
      </c>
      <c r="R1122" s="55"/>
      <c r="S1122" s="55">
        <f>SUMIFS('B0.3.XK'!K:K,'B0.3.XK'!A:A,'B0.SUM (tuần 0)'!$A1122)</f>
        <v>0</v>
      </c>
      <c r="T1122" s="55"/>
      <c r="U1122" s="55">
        <f>SUMIFS('B0.5.GT2'!K:K,'B0.5.GT2'!A:A,'B0.SUM (tuần 0)'!$A1122)</f>
        <v>0</v>
      </c>
      <c r="V1122" s="55">
        <f>SUMIFS('B0.4.OEM'!K:K,'B0.4.OEM'!A:A,'B0.SUM (tuần 0)'!$A1122)</f>
        <v>0</v>
      </c>
      <c r="W1122" s="55"/>
      <c r="X1122" s="55">
        <f>SUMIFS('B0.8.Online'!K:K,'B0.8.Online'!A:A,'B0.SUM (tuần 0)'!$A1122)</f>
        <v>2</v>
      </c>
      <c r="Y1122" s="58">
        <f t="shared" si="93"/>
        <v>2</v>
      </c>
      <c r="Z1122" s="55"/>
      <c r="AA1122" s="55">
        <f>SUMIFS('B0.3.XK'!L:L,'B0.3.XK'!A:A,'B0.SUM (tuần 0)'!$A1122)</f>
        <v>0</v>
      </c>
      <c r="AB1122" s="55"/>
      <c r="AC1122" s="55">
        <f>SUMIFS('B0.5.GT2'!L:L,'B0.5.GT2'!A:A,'B0.SUM (tuần 0)'!$A1122)</f>
        <v>0</v>
      </c>
      <c r="AD1122" s="55">
        <f>SUMIFS('B0.4.OEM'!L:L,'B0.4.OEM'!A:A,'B0.SUM (tuần 0)'!$A1122)</f>
        <v>0</v>
      </c>
      <c r="AE1122" s="55"/>
      <c r="AF1122" s="55">
        <f>SUMIFS('B0.8.Online'!L:L,'B0.8.Online'!A:A,'B0.SUM (tuần 0)'!$A1122)</f>
        <v>2</v>
      </c>
      <c r="AG1122" s="59">
        <f t="shared" si="94"/>
        <v>0</v>
      </c>
      <c r="AH1122" s="60"/>
      <c r="AI1122" s="60">
        <f>SUMIFS('B0.3.XK'!M:M,'B0.3.XK'!A:A,'B0.SUM (tuần 0)'!$A1122)</f>
        <v>0</v>
      </c>
      <c r="AJ1122" s="60"/>
      <c r="AK1122" s="60">
        <f>SUMIFS('B0.5.GT2'!M:M,'B0.5.GT2'!A:A,'B0.SUM (tuần 0)'!$A1122)</f>
        <v>0</v>
      </c>
      <c r="AL1122" s="55">
        <f>SUMIFS('B0.4.OEM'!M:M,'B0.4.OEM'!A:A,'B0.SUM (tuần 0)'!$A1122)</f>
        <v>0</v>
      </c>
      <c r="AM1122" s="60"/>
      <c r="AN1122" s="60"/>
      <c r="AO1122" s="61"/>
      <c r="AP1122" s="1">
        <f>SUMIFS('B1.SUM (tuần 4)'!$I:$I,'B1.SUM (tuần 4)'!$A:$A,'B0.SUM (tuần 0)'!$A1122)</f>
        <v>0</v>
      </c>
      <c r="AQ1122" s="62">
        <f t="shared" si="95"/>
        <v>1</v>
      </c>
    </row>
    <row r="1123" spans="1:43" ht="13.5" customHeight="1">
      <c r="A1123" s="67">
        <v>7005050036</v>
      </c>
      <c r="B1123" s="67" t="s">
        <v>1635</v>
      </c>
      <c r="C1123" s="52"/>
      <c r="D1123" s="52" t="s">
        <v>1197</v>
      </c>
      <c r="E1123" s="52"/>
      <c r="F1123" s="52" t="s">
        <v>32</v>
      </c>
      <c r="G1123" s="52"/>
      <c r="H1123" s="52"/>
      <c r="I1123" s="56">
        <f t="shared" si="91"/>
        <v>5</v>
      </c>
      <c r="J1123" s="55"/>
      <c r="K1123" s="55">
        <f>SUMIFS('B0.3.XK'!J:J,'B0.3.XK'!A:A,'B0.SUM (tuần 0)'!$A1123)</f>
        <v>0</v>
      </c>
      <c r="L1123" s="55"/>
      <c r="M1123" s="55">
        <f>SUMIFS('B0.5.GT2'!K:K,'B0.5.GT2'!A:A,'B0.SUM (tuần 0)'!$A1123)</f>
        <v>0</v>
      </c>
      <c r="N1123" s="55">
        <f>SUMIFS('B0.4.OEM'!J:J,'B0.4.OEM'!A:A,'B0.SUM (tuần 0)'!$A1123)</f>
        <v>0</v>
      </c>
      <c r="O1123" s="55"/>
      <c r="P1123" s="55">
        <f>SUMIFS('B0.8.Online'!J:J,'B0.8.Online'!A:A,'B0.SUM (tuần 0)'!$A1123)</f>
        <v>5</v>
      </c>
      <c r="Q1123" s="57">
        <f t="shared" si="92"/>
        <v>5</v>
      </c>
      <c r="R1123" s="55"/>
      <c r="S1123" s="55">
        <f>SUMIFS('B0.3.XK'!K:K,'B0.3.XK'!A:A,'B0.SUM (tuần 0)'!$A1123)</f>
        <v>0</v>
      </c>
      <c r="T1123" s="55"/>
      <c r="U1123" s="55">
        <f>SUMIFS('B0.5.GT2'!K:K,'B0.5.GT2'!A:A,'B0.SUM (tuần 0)'!$A1123)</f>
        <v>0</v>
      </c>
      <c r="V1123" s="55">
        <f>SUMIFS('B0.4.OEM'!K:K,'B0.4.OEM'!A:A,'B0.SUM (tuần 0)'!$A1123)</f>
        <v>0</v>
      </c>
      <c r="W1123" s="55"/>
      <c r="X1123" s="55">
        <f>SUMIFS('B0.8.Online'!K:K,'B0.8.Online'!A:A,'B0.SUM (tuần 0)'!$A1123)</f>
        <v>5</v>
      </c>
      <c r="Y1123" s="58">
        <f t="shared" si="93"/>
        <v>5</v>
      </c>
      <c r="Z1123" s="55"/>
      <c r="AA1123" s="55">
        <f>SUMIFS('B0.3.XK'!L:L,'B0.3.XK'!A:A,'B0.SUM (tuần 0)'!$A1123)</f>
        <v>0</v>
      </c>
      <c r="AB1123" s="55"/>
      <c r="AC1123" s="55">
        <f>SUMIFS('B0.5.GT2'!L:L,'B0.5.GT2'!A:A,'B0.SUM (tuần 0)'!$A1123)</f>
        <v>0</v>
      </c>
      <c r="AD1123" s="55">
        <f>SUMIFS('B0.4.OEM'!L:L,'B0.4.OEM'!A:A,'B0.SUM (tuần 0)'!$A1123)</f>
        <v>0</v>
      </c>
      <c r="AE1123" s="55"/>
      <c r="AF1123" s="55">
        <f>SUMIFS('B0.8.Online'!L:L,'B0.8.Online'!A:A,'B0.SUM (tuần 0)'!$A1123)</f>
        <v>5</v>
      </c>
      <c r="AG1123" s="59">
        <f t="shared" si="94"/>
        <v>0</v>
      </c>
      <c r="AH1123" s="60"/>
      <c r="AI1123" s="60">
        <f>SUMIFS('B0.3.XK'!M:M,'B0.3.XK'!A:A,'B0.SUM (tuần 0)'!$A1123)</f>
        <v>0</v>
      </c>
      <c r="AJ1123" s="60"/>
      <c r="AK1123" s="60">
        <f>SUMIFS('B0.5.GT2'!M:M,'B0.5.GT2'!A:A,'B0.SUM (tuần 0)'!$A1123)</f>
        <v>0</v>
      </c>
      <c r="AL1123" s="55">
        <f>SUMIFS('B0.4.OEM'!M:M,'B0.4.OEM'!A:A,'B0.SUM (tuần 0)'!$A1123)</f>
        <v>0</v>
      </c>
      <c r="AM1123" s="60"/>
      <c r="AN1123" s="60"/>
      <c r="AO1123" s="61"/>
      <c r="AP1123" s="1">
        <f>SUMIFS('B1.SUM (tuần 4)'!$I:$I,'B1.SUM (tuần 4)'!$A:$A,'B0.SUM (tuần 0)'!$A1123)</f>
        <v>0</v>
      </c>
      <c r="AQ1123" s="62">
        <f t="shared" si="95"/>
        <v>5</v>
      </c>
    </row>
    <row r="1124" spans="1:43" ht="13.5" customHeight="1">
      <c r="A1124" s="67">
        <v>7005050043</v>
      </c>
      <c r="B1124" s="67" t="s">
        <v>1636</v>
      </c>
      <c r="C1124" s="52"/>
      <c r="D1124" s="52" t="s">
        <v>1197</v>
      </c>
      <c r="E1124" s="52"/>
      <c r="F1124" s="52" t="s">
        <v>32</v>
      </c>
      <c r="G1124" s="52"/>
      <c r="H1124" s="52"/>
      <c r="I1124" s="56">
        <f t="shared" si="91"/>
        <v>10</v>
      </c>
      <c r="J1124" s="55"/>
      <c r="K1124" s="55">
        <f>SUMIFS('B0.3.XK'!J:J,'B0.3.XK'!A:A,'B0.SUM (tuần 0)'!$A1124)</f>
        <v>0</v>
      </c>
      <c r="L1124" s="55"/>
      <c r="M1124" s="55">
        <f>SUMIFS('B0.5.GT2'!K:K,'B0.5.GT2'!A:A,'B0.SUM (tuần 0)'!$A1124)</f>
        <v>0</v>
      </c>
      <c r="N1124" s="55">
        <f>SUMIFS('B0.4.OEM'!J:J,'B0.4.OEM'!A:A,'B0.SUM (tuần 0)'!$A1124)</f>
        <v>0</v>
      </c>
      <c r="O1124" s="55"/>
      <c r="P1124" s="55">
        <f>SUMIFS('B0.8.Online'!J:J,'B0.8.Online'!A:A,'B0.SUM (tuần 0)'!$A1124)</f>
        <v>10</v>
      </c>
      <c r="Q1124" s="57">
        <f t="shared" si="92"/>
        <v>5</v>
      </c>
      <c r="R1124" s="55"/>
      <c r="S1124" s="55">
        <f>SUMIFS('B0.3.XK'!K:K,'B0.3.XK'!A:A,'B0.SUM (tuần 0)'!$A1124)</f>
        <v>0</v>
      </c>
      <c r="T1124" s="55"/>
      <c r="U1124" s="55">
        <f>SUMIFS('B0.5.GT2'!K:K,'B0.5.GT2'!A:A,'B0.SUM (tuần 0)'!$A1124)</f>
        <v>0</v>
      </c>
      <c r="V1124" s="55">
        <f>SUMIFS('B0.4.OEM'!K:K,'B0.4.OEM'!A:A,'B0.SUM (tuần 0)'!$A1124)</f>
        <v>0</v>
      </c>
      <c r="W1124" s="55"/>
      <c r="X1124" s="55">
        <f>SUMIFS('B0.8.Online'!K:K,'B0.8.Online'!A:A,'B0.SUM (tuần 0)'!$A1124)</f>
        <v>5</v>
      </c>
      <c r="Y1124" s="58">
        <f t="shared" si="93"/>
        <v>3</v>
      </c>
      <c r="Z1124" s="55"/>
      <c r="AA1124" s="55">
        <f>SUMIFS('B0.3.XK'!L:L,'B0.3.XK'!A:A,'B0.SUM (tuần 0)'!$A1124)</f>
        <v>0</v>
      </c>
      <c r="AB1124" s="55"/>
      <c r="AC1124" s="55">
        <f>SUMIFS('B0.5.GT2'!L:L,'B0.5.GT2'!A:A,'B0.SUM (tuần 0)'!$A1124)</f>
        <v>0</v>
      </c>
      <c r="AD1124" s="55">
        <f>SUMIFS('B0.4.OEM'!L:L,'B0.4.OEM'!A:A,'B0.SUM (tuần 0)'!$A1124)</f>
        <v>0</v>
      </c>
      <c r="AE1124" s="55"/>
      <c r="AF1124" s="55">
        <f>SUMIFS('B0.8.Online'!L:L,'B0.8.Online'!A:A,'B0.SUM (tuần 0)'!$A1124)</f>
        <v>3</v>
      </c>
      <c r="AG1124" s="59">
        <f t="shared" si="94"/>
        <v>0</v>
      </c>
      <c r="AH1124" s="60"/>
      <c r="AI1124" s="60">
        <f>SUMIFS('B0.3.XK'!M:M,'B0.3.XK'!A:A,'B0.SUM (tuần 0)'!$A1124)</f>
        <v>0</v>
      </c>
      <c r="AJ1124" s="60"/>
      <c r="AK1124" s="60">
        <f>SUMIFS('B0.5.GT2'!M:M,'B0.5.GT2'!A:A,'B0.SUM (tuần 0)'!$A1124)</f>
        <v>0</v>
      </c>
      <c r="AL1124" s="55">
        <f>SUMIFS('B0.4.OEM'!M:M,'B0.4.OEM'!A:A,'B0.SUM (tuần 0)'!$A1124)</f>
        <v>0</v>
      </c>
      <c r="AM1124" s="60"/>
      <c r="AN1124" s="60"/>
      <c r="AO1124" s="61"/>
      <c r="AP1124" s="1">
        <f>SUMIFS('B1.SUM (tuần 4)'!$I:$I,'B1.SUM (tuần 4)'!$A:$A,'B0.SUM (tuần 0)'!$A1124)</f>
        <v>0</v>
      </c>
      <c r="AQ1124" s="62">
        <f t="shared" si="95"/>
        <v>10</v>
      </c>
    </row>
    <row r="1125" spans="1:43" ht="13.5" customHeight="1">
      <c r="A1125" s="1" t="s">
        <v>1637</v>
      </c>
      <c r="B1125" s="1" t="s">
        <v>1637</v>
      </c>
      <c r="C1125" s="1" t="s">
        <v>1637</v>
      </c>
      <c r="D1125" s="1" t="s">
        <v>1637</v>
      </c>
      <c r="E1125" s="1" t="s">
        <v>1637</v>
      </c>
      <c r="F1125" s="1" t="s">
        <v>1637</v>
      </c>
      <c r="G1125" s="1" t="s">
        <v>1637</v>
      </c>
      <c r="H1125" s="1" t="s">
        <v>1637</v>
      </c>
      <c r="I1125" s="1" t="s">
        <v>1637</v>
      </c>
      <c r="J1125" s="1" t="s">
        <v>1637</v>
      </c>
      <c r="K1125" s="1" t="s">
        <v>1637</v>
      </c>
      <c r="L1125" s="1" t="s">
        <v>1637</v>
      </c>
      <c r="M1125" s="1" t="s">
        <v>1637</v>
      </c>
      <c r="N1125" s="1" t="s">
        <v>1637</v>
      </c>
      <c r="O1125" s="1" t="s">
        <v>1637</v>
      </c>
      <c r="P1125" s="1" t="s">
        <v>1637</v>
      </c>
      <c r="Q1125" s="1" t="s">
        <v>1637</v>
      </c>
      <c r="R1125" s="1" t="s">
        <v>1637</v>
      </c>
      <c r="S1125" s="1" t="s">
        <v>1637</v>
      </c>
      <c r="T1125" s="1" t="s">
        <v>1637</v>
      </c>
      <c r="U1125" s="1" t="s">
        <v>1637</v>
      </c>
      <c r="V1125" s="1" t="s">
        <v>1637</v>
      </c>
      <c r="W1125" s="1" t="s">
        <v>1637</v>
      </c>
      <c r="X1125" s="1" t="s">
        <v>1637</v>
      </c>
      <c r="Y1125" s="1" t="s">
        <v>1637</v>
      </c>
      <c r="Z1125" s="1" t="s">
        <v>1637</v>
      </c>
      <c r="AA1125" s="1" t="s">
        <v>1637</v>
      </c>
      <c r="AB1125" s="1" t="s">
        <v>1637</v>
      </c>
      <c r="AC1125" s="1" t="s">
        <v>1637</v>
      </c>
      <c r="AD1125" s="1" t="s">
        <v>1637</v>
      </c>
      <c r="AE1125" s="1" t="s">
        <v>1637</v>
      </c>
      <c r="AF1125" s="1" t="s">
        <v>1637</v>
      </c>
      <c r="AG1125" s="1" t="s">
        <v>1637</v>
      </c>
      <c r="AH1125" s="1" t="s">
        <v>1637</v>
      </c>
      <c r="AI1125" s="1" t="s">
        <v>1637</v>
      </c>
      <c r="AJ1125" s="1" t="s">
        <v>1637</v>
      </c>
      <c r="AK1125" s="1" t="s">
        <v>1637</v>
      </c>
      <c r="AL1125" s="1" t="s">
        <v>1637</v>
      </c>
      <c r="AM1125" s="1" t="s">
        <v>1637</v>
      </c>
      <c r="AN1125" s="1" t="s">
        <v>1637</v>
      </c>
      <c r="AO1125" s="1" t="s">
        <v>1637</v>
      </c>
      <c r="AP1125" s="1" t="s">
        <v>1637</v>
      </c>
      <c r="AQ1125" s="62" t="e">
        <f>O1125-AP1125</f>
        <v>#VALUE!</v>
      </c>
    </row>
  </sheetData>
  <autoFilter ref="A10:AQ1125"/>
  <mergeCells count="6">
    <mergeCell ref="AG1:AN1"/>
    <mergeCell ref="A1:A2"/>
    <mergeCell ref="B1:C2"/>
    <mergeCell ref="I1:P1"/>
    <mergeCell ref="Q1:X1"/>
    <mergeCell ref="Y1:AF1"/>
  </mergeCells>
  <conditionalFormatting sqref="A15">
    <cfRule type="duplicateValues" dxfId="68" priority="2"/>
    <cfRule type="duplicateValues" dxfId="67" priority="3"/>
  </conditionalFormatting>
  <conditionalFormatting sqref="A47:A304">
    <cfRule type="duplicateValues" dxfId="66" priority="4"/>
    <cfRule type="duplicateValues" dxfId="65" priority="5"/>
  </conditionalFormatting>
  <conditionalFormatting sqref="A31:A43">
    <cfRule type="duplicateValues" dxfId="64" priority="6"/>
    <cfRule type="duplicateValues" dxfId="63" priority="7"/>
  </conditionalFormatting>
  <conditionalFormatting sqref="A11:A14 A16:A30 A44:A46">
    <cfRule type="duplicateValues" dxfId="62" priority="8"/>
    <cfRule type="duplicateValues" dxfId="61" priority="9"/>
  </conditionalFormatting>
  <conditionalFormatting sqref="C765:C766">
    <cfRule type="duplicateValues" dxfId="60" priority="10"/>
  </conditionalFormatting>
  <conditionalFormatting sqref="B765:B766">
    <cfRule type="duplicateValues" dxfId="59" priority="11"/>
  </conditionalFormatting>
  <conditionalFormatting sqref="A765:A766">
    <cfRule type="duplicateValues" dxfId="58" priority="12"/>
  </conditionalFormatting>
  <conditionalFormatting sqref="A1:A10 A716:A764 A767:A1038 A1125:A1048576 B1125:AP1125">
    <cfRule type="duplicateValues" dxfId="57" priority="13"/>
  </conditionalFormatting>
  <conditionalFormatting sqref="A1011:A1038">
    <cfRule type="duplicateValues" dxfId="56" priority="14"/>
    <cfRule type="duplicateValues" dxfId="55" priority="15"/>
  </conditionalFormatting>
  <conditionalFormatting sqref="C763:C764">
    <cfRule type="duplicateValues" dxfId="54" priority="16"/>
  </conditionalFormatting>
  <conditionalFormatting sqref="B763:B764">
    <cfRule type="duplicateValues" dxfId="53" priority="17"/>
  </conditionalFormatting>
  <conditionalFormatting sqref="A763:A764">
    <cfRule type="duplicateValues" dxfId="52" priority="18"/>
  </conditionalFormatting>
  <conditionalFormatting sqref="C767:C768">
    <cfRule type="duplicateValues" dxfId="51" priority="19"/>
  </conditionalFormatting>
  <conditionalFormatting sqref="A3 A6:A7 A10 A716:A762 A767:A1010 A1125:A1048576 B1125:AP1125">
    <cfRule type="duplicateValues" dxfId="50" priority="20"/>
  </conditionalFormatting>
  <conditionalFormatting sqref="A1:A10 A716:A764 A767:A1048576 B1125:AP1125">
    <cfRule type="duplicateValues" dxfId="49" priority="21"/>
  </conditionalFormatting>
  <conditionalFormatting sqref="A1:A10 A716:A1048576 B1125:AP1125">
    <cfRule type="duplicateValues" dxfId="48" priority="22"/>
  </conditionalFormatting>
  <conditionalFormatting sqref="A1:A10 A716:A1048576">
    <cfRule type="duplicateValues" dxfId="47" priority="23"/>
    <cfRule type="duplicateValues" dxfId="46" priority="24"/>
    <cfRule type="duplicateValues" dxfId="45" priority="25"/>
  </conditionalFormatting>
  <conditionalFormatting sqref="A305:A715">
    <cfRule type="duplicateValues" dxfId="44" priority="26"/>
    <cfRule type="duplicateValues" dxfId="43" priority="27"/>
  </conditionalFormatting>
  <conditionalFormatting sqref="A1039:A1124">
    <cfRule type="duplicateValues" dxfId="42" priority="28"/>
    <cfRule type="duplicateValues" dxfId="41" priority="29"/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CDF5FF"/>
  </sheetPr>
  <dimension ref="A1:AA766"/>
  <sheetViews>
    <sheetView showGridLines="0" zoomScale="70" zoomScaleNormal="70" workbookViewId="0">
      <pane xSplit="2" ySplit="10" topLeftCell="C11" activePane="bottomRight" state="frozen"/>
      <selection pane="topRight" activeCell="C1" sqref="C1"/>
      <selection pane="bottomLeft" activeCell="A11" sqref="A11"/>
      <selection pane="bottomRight" activeCell="L17" sqref="L17"/>
    </sheetView>
  </sheetViews>
  <sheetFormatPr defaultColWidth="8.81640625" defaultRowHeight="14"/>
  <cols>
    <col min="1" max="1" width="15.453125" style="1" customWidth="1"/>
    <col min="2" max="2" width="43.453125" style="1" customWidth="1"/>
    <col min="3" max="4" width="14.54296875" style="1" customWidth="1"/>
    <col min="5" max="5" width="11.453125" style="1" customWidth="1"/>
    <col min="6" max="6" width="8.81640625" style="1"/>
    <col min="7" max="7" width="10.54296875" style="1" customWidth="1"/>
    <col min="8" max="8" width="16.81640625" style="1" customWidth="1"/>
    <col min="9" max="9" width="11.81640625" style="1" customWidth="1"/>
    <col min="10" max="13" width="14.7265625" style="1" customWidth="1"/>
    <col min="14" max="14" width="2.54296875" style="1" customWidth="1"/>
    <col min="15" max="15" width="11.81640625" style="1" customWidth="1"/>
    <col min="16" max="19" width="14.7265625" style="1" customWidth="1"/>
    <col min="20" max="20" width="3" style="1" customWidth="1"/>
    <col min="21" max="21" width="11.1796875" style="1" customWidth="1"/>
    <col min="22" max="22" width="11.7265625" style="1" customWidth="1"/>
    <col min="23" max="23" width="11.453125" style="1" customWidth="1"/>
    <col min="24" max="24" width="11.81640625" style="1" customWidth="1"/>
    <col min="25" max="25" width="12.81640625" style="1" customWidth="1"/>
    <col min="26" max="26" width="11.81640625" style="73" hidden="1" customWidth="1"/>
    <col min="27" max="27" width="8.7265625" style="74" hidden="1" customWidth="1"/>
    <col min="28" max="16384" width="8.81640625" style="1"/>
  </cols>
  <sheetData>
    <row r="1" spans="1:27" ht="21" customHeight="1">
      <c r="A1" s="75" t="s">
        <v>1638</v>
      </c>
      <c r="B1" s="75" t="s">
        <v>1639</v>
      </c>
      <c r="C1" s="75"/>
      <c r="D1" s="75"/>
      <c r="E1" s="75"/>
      <c r="F1" s="75"/>
      <c r="I1" s="214" t="s">
        <v>1640</v>
      </c>
      <c r="J1" s="214"/>
      <c r="K1" s="214"/>
      <c r="L1" s="214"/>
      <c r="M1" s="214"/>
      <c r="O1" s="215" t="s">
        <v>1641</v>
      </c>
      <c r="P1" s="215"/>
      <c r="Q1" s="215"/>
      <c r="R1" s="215"/>
      <c r="S1" s="215"/>
      <c r="U1" s="215" t="s">
        <v>1642</v>
      </c>
      <c r="V1" s="215"/>
      <c r="W1" s="215"/>
      <c r="X1" s="215"/>
      <c r="Y1" s="215"/>
    </row>
    <row r="2" spans="1:27" ht="21" customHeight="1">
      <c r="A2" s="76"/>
      <c r="B2" s="76"/>
      <c r="C2" s="76"/>
      <c r="D2" s="76"/>
      <c r="E2" s="76"/>
      <c r="F2" s="76"/>
      <c r="G2" s="77"/>
      <c r="H2" s="20"/>
      <c r="I2" s="78" t="s">
        <v>29</v>
      </c>
      <c r="J2" s="78" t="str">
        <f>J10</f>
        <v>Tháng 7</v>
      </c>
      <c r="K2" s="78" t="str">
        <f>K10</f>
        <v>Tháng 8</v>
      </c>
      <c r="L2" s="78" t="str">
        <f>L10</f>
        <v>Tháng 9</v>
      </c>
      <c r="M2" s="78" t="str">
        <f>M10</f>
        <v>Tháng 10</v>
      </c>
    </row>
    <row r="3" spans="1:27" ht="21" customHeight="1">
      <c r="A3" s="76"/>
      <c r="B3" s="76"/>
      <c r="C3" s="76"/>
      <c r="D3" s="76"/>
      <c r="E3" s="76"/>
      <c r="F3" s="76"/>
      <c r="G3" s="25" t="s">
        <v>34</v>
      </c>
      <c r="H3" s="26" t="s">
        <v>35</v>
      </c>
      <c r="I3" s="79">
        <f>SUM(J3:M3)</f>
        <v>27066</v>
      </c>
      <c r="J3" s="28">
        <f t="shared" ref="J3:M7" si="0">SUMIF($D$10:$D$1025,$H3,J$10:J$1025)</f>
        <v>3795</v>
      </c>
      <c r="K3" s="28">
        <f t="shared" si="0"/>
        <v>7150</v>
      </c>
      <c r="L3" s="28">
        <f t="shared" si="0"/>
        <v>7791</v>
      </c>
      <c r="M3" s="28">
        <f t="shared" si="0"/>
        <v>8330</v>
      </c>
    </row>
    <row r="4" spans="1:27" ht="21" customHeight="1">
      <c r="A4" s="76"/>
      <c r="B4" s="76"/>
      <c r="C4" s="76"/>
      <c r="D4" s="76"/>
      <c r="E4" s="76"/>
      <c r="F4" s="76"/>
      <c r="G4" s="25" t="s">
        <v>37</v>
      </c>
      <c r="H4" s="25" t="s">
        <v>38</v>
      </c>
      <c r="I4" s="79">
        <f>SUM(J4:M4)</f>
        <v>0</v>
      </c>
      <c r="J4" s="28">
        <f t="shared" si="0"/>
        <v>0</v>
      </c>
      <c r="K4" s="28">
        <f t="shared" si="0"/>
        <v>0</v>
      </c>
      <c r="L4" s="28">
        <f t="shared" si="0"/>
        <v>0</v>
      </c>
      <c r="M4" s="28">
        <f t="shared" si="0"/>
        <v>0</v>
      </c>
    </row>
    <row r="5" spans="1:27" s="17" customFormat="1">
      <c r="A5" s="38"/>
      <c r="B5" s="38"/>
      <c r="C5" s="38"/>
      <c r="D5" s="38"/>
      <c r="E5" s="38"/>
      <c r="F5" s="38"/>
      <c r="G5" s="25" t="s">
        <v>39</v>
      </c>
      <c r="H5" s="26" t="s">
        <v>40</v>
      </c>
      <c r="I5" s="79">
        <f>SUM(J5:M5)</f>
        <v>0</v>
      </c>
      <c r="J5" s="28">
        <f t="shared" si="0"/>
        <v>0</v>
      </c>
      <c r="K5" s="28">
        <f t="shared" si="0"/>
        <v>0</v>
      </c>
      <c r="L5" s="28">
        <f t="shared" si="0"/>
        <v>0</v>
      </c>
      <c r="M5" s="28">
        <f t="shared" si="0"/>
        <v>0</v>
      </c>
      <c r="Z5" s="73"/>
      <c r="AA5" s="80"/>
    </row>
    <row r="6" spans="1:27" s="17" customFormat="1">
      <c r="A6" s="38"/>
      <c r="B6" s="38"/>
      <c r="C6" s="38"/>
      <c r="D6" s="38"/>
      <c r="E6" s="38"/>
      <c r="F6" s="38"/>
      <c r="G6" s="25" t="s">
        <v>41</v>
      </c>
      <c r="H6" s="81" t="s">
        <v>42</v>
      </c>
      <c r="I6" s="79">
        <f>SUM(J6:M6)</f>
        <v>529105</v>
      </c>
      <c r="J6" s="28">
        <f t="shared" si="0"/>
        <v>134477</v>
      </c>
      <c r="K6" s="28">
        <f t="shared" si="0"/>
        <v>43355</v>
      </c>
      <c r="L6" s="28">
        <f t="shared" si="0"/>
        <v>59130</v>
      </c>
      <c r="M6" s="28">
        <f t="shared" si="0"/>
        <v>292143</v>
      </c>
      <c r="Z6" s="73"/>
      <c r="AA6" s="80"/>
    </row>
    <row r="7" spans="1:27" s="17" customFormat="1">
      <c r="A7" s="38"/>
      <c r="B7" s="38"/>
      <c r="C7" s="38"/>
      <c r="D7" s="38"/>
      <c r="E7" s="38"/>
      <c r="F7" s="38"/>
      <c r="G7" s="25" t="s">
        <v>43</v>
      </c>
      <c r="H7" s="26" t="s">
        <v>44</v>
      </c>
      <c r="I7" s="79">
        <f>SUM(J7:M7)</f>
        <v>11930</v>
      </c>
      <c r="J7" s="28">
        <f t="shared" si="0"/>
        <v>6475</v>
      </c>
      <c r="K7" s="28">
        <f t="shared" si="0"/>
        <v>1975</v>
      </c>
      <c r="L7" s="28">
        <f t="shared" si="0"/>
        <v>1450</v>
      </c>
      <c r="M7" s="28">
        <f t="shared" si="0"/>
        <v>2030</v>
      </c>
      <c r="Z7" s="73"/>
      <c r="AA7" s="80"/>
    </row>
    <row r="8" spans="1:27" s="86" customFormat="1">
      <c r="A8" s="82" t="s">
        <v>1643</v>
      </c>
      <c r="B8" s="83">
        <f>'B0.SUM (tuần 0)'!B3</f>
        <v>46204</v>
      </c>
      <c r="C8" s="84"/>
      <c r="D8" s="84"/>
      <c r="E8" s="84"/>
      <c r="F8" s="84"/>
      <c r="G8" s="84"/>
      <c r="H8" s="84" t="s">
        <v>1644</v>
      </c>
      <c r="I8" s="85"/>
      <c r="J8" s="85">
        <f>SUMPRODUCT($H$11:$H$715,J11:J715)</f>
        <v>11008535251.329147</v>
      </c>
      <c r="K8" s="85">
        <f>SUMPRODUCT($H$11:$H$176,K11:K176)</f>
        <v>12531410934.914402</v>
      </c>
      <c r="L8" s="85">
        <f>SUMPRODUCT($H$11:$H$176,L11:L176)</f>
        <v>13910310498.477001</v>
      </c>
      <c r="M8" s="85">
        <f>SUMPRODUCT($H$11:$H$176,M11:M176)</f>
        <v>12660183652.420002</v>
      </c>
      <c r="Z8" s="73"/>
      <c r="AA8" s="73"/>
    </row>
    <row r="9" spans="1:27" s="17" customFormat="1">
      <c r="A9" s="38"/>
      <c r="B9" s="38"/>
      <c r="C9" s="38"/>
      <c r="D9" s="38"/>
      <c r="E9" s="38"/>
      <c r="F9" s="38"/>
      <c r="G9" s="38"/>
      <c r="H9" s="38"/>
      <c r="I9" s="87">
        <f>SUBTOTAL(9,I11:I1013)</f>
        <v>706434</v>
      </c>
      <c r="J9" s="85">
        <f>J8*0.6</f>
        <v>6605121150.7974882</v>
      </c>
      <c r="K9" s="85">
        <f>K8*0.6</f>
        <v>7518846560.9486408</v>
      </c>
      <c r="L9" s="85">
        <f>L8*0.6</f>
        <v>8346186299.0862007</v>
      </c>
      <c r="M9" s="85">
        <f>M8*0.6</f>
        <v>7596110191.4520006</v>
      </c>
      <c r="N9" s="87"/>
      <c r="O9" s="87">
        <f t="shared" ref="O9:Y9" si="1">SUBTOTAL(9,O11:O1013)</f>
        <v>26916</v>
      </c>
      <c r="P9" s="87">
        <f t="shared" si="1"/>
        <v>169974</v>
      </c>
      <c r="Q9" s="87">
        <f t="shared" si="1"/>
        <v>76475</v>
      </c>
      <c r="R9" s="87">
        <f t="shared" si="1"/>
        <v>77831</v>
      </c>
      <c r="S9" s="87">
        <f t="shared" si="1"/>
        <v>382154</v>
      </c>
      <c r="T9" s="87">
        <f t="shared" si="1"/>
        <v>0</v>
      </c>
      <c r="U9" s="87">
        <f t="shared" si="1"/>
        <v>0</v>
      </c>
      <c r="V9" s="87">
        <f t="shared" si="1"/>
        <v>0</v>
      </c>
      <c r="W9" s="87">
        <f t="shared" si="1"/>
        <v>0</v>
      </c>
      <c r="X9" s="87">
        <f t="shared" si="1"/>
        <v>0</v>
      </c>
      <c r="Y9" s="87">
        <f t="shared" si="1"/>
        <v>0</v>
      </c>
      <c r="Z9" s="73"/>
      <c r="AA9" s="80"/>
    </row>
    <row r="10" spans="1:27" ht="42" customHeight="1">
      <c r="A10" s="12" t="s">
        <v>1645</v>
      </c>
      <c r="B10" s="12" t="s">
        <v>1646</v>
      </c>
      <c r="C10" s="88" t="s">
        <v>1647</v>
      </c>
      <c r="D10" s="88" t="s">
        <v>48</v>
      </c>
      <c r="E10" s="88" t="s">
        <v>1648</v>
      </c>
      <c r="F10" s="88" t="s">
        <v>1649</v>
      </c>
      <c r="G10" s="88" t="s">
        <v>1650</v>
      </c>
      <c r="H10" s="88" t="s">
        <v>1651</v>
      </c>
      <c r="I10" s="89" t="s">
        <v>1652</v>
      </c>
      <c r="J10" s="90" t="str">
        <f>"Tháng"&amp;" "&amp;IF(DAY($B$8)&lt;22,MONTH($B$8),MONTH($B$8)+1)</f>
        <v>Tháng 7</v>
      </c>
      <c r="K10" s="90" t="str">
        <f>"Tháng"&amp;" "&amp;RIGHT(J10,2)+1</f>
        <v>Tháng 8</v>
      </c>
      <c r="L10" s="90" t="str">
        <f>"Tháng"&amp;" "&amp;RIGHT(K10,2)+1</f>
        <v>Tháng 9</v>
      </c>
      <c r="M10" s="90" t="str">
        <f>"Tháng"&amp;" "&amp;RIGHT(L10,1)+1</f>
        <v>Tháng 10</v>
      </c>
      <c r="O10" s="89" t="s">
        <v>1652</v>
      </c>
      <c r="P10" s="90" t="str">
        <f>J10</f>
        <v>Tháng 7</v>
      </c>
      <c r="Q10" s="90" t="str">
        <f>K10</f>
        <v>Tháng 8</v>
      </c>
      <c r="R10" s="90" t="str">
        <f>L10</f>
        <v>Tháng 9</v>
      </c>
      <c r="S10" s="90" t="str">
        <f>M10</f>
        <v>Tháng 10</v>
      </c>
      <c r="U10" s="89" t="s">
        <v>1652</v>
      </c>
      <c r="V10" s="90" t="str">
        <f>J10</f>
        <v>Tháng 7</v>
      </c>
      <c r="W10" s="90" t="str">
        <f>K10</f>
        <v>Tháng 8</v>
      </c>
      <c r="X10" s="90" t="str">
        <f>L10</f>
        <v>Tháng 9</v>
      </c>
      <c r="Y10" s="91" t="str">
        <f>M10</f>
        <v>Tháng 10</v>
      </c>
      <c r="Z10" s="92" t="s">
        <v>1653</v>
      </c>
      <c r="AA10" s="93" t="s">
        <v>1654</v>
      </c>
    </row>
    <row r="11" spans="1:27" s="15" customFormat="1">
      <c r="A11" s="53">
        <v>1001010040</v>
      </c>
      <c r="B11" s="54" t="s">
        <v>55</v>
      </c>
      <c r="C11" s="54" t="s">
        <v>56</v>
      </c>
      <c r="D11" s="54" t="s">
        <v>57</v>
      </c>
      <c r="E11" s="54" t="s">
        <v>58</v>
      </c>
      <c r="F11" s="54" t="s">
        <v>10</v>
      </c>
      <c r="G11" s="54"/>
      <c r="H11" s="54">
        <v>3139092.2</v>
      </c>
      <c r="I11" s="94">
        <f t="shared" ref="I11:I74" si="2">SUM(J11:M11)</f>
        <v>100</v>
      </c>
      <c r="J11" s="54">
        <f t="shared" ref="J11:J74" si="3">P11+V11</f>
        <v>100</v>
      </c>
      <c r="K11" s="54">
        <f t="shared" ref="K11:K74" si="4">Q11+W11</f>
        <v>0</v>
      </c>
      <c r="L11" s="54">
        <f t="shared" ref="L11:L74" si="5">R11+X11</f>
        <v>0</v>
      </c>
      <c r="M11" s="54">
        <f t="shared" ref="M11:M74" si="6">S11+Y11</f>
        <v>0</v>
      </c>
      <c r="O11" s="94">
        <f t="shared" ref="O11:O42" si="7">SUM(P11:S11)</f>
        <v>100</v>
      </c>
      <c r="P11" s="54">
        <v>100</v>
      </c>
      <c r="Q11" s="54"/>
      <c r="R11" s="54"/>
      <c r="S11" s="54"/>
      <c r="U11" s="94">
        <f t="shared" ref="U11:U42" si="8">SUM(V11:Y11)</f>
        <v>0</v>
      </c>
      <c r="V11" s="54"/>
      <c r="W11" s="54"/>
      <c r="X11" s="54"/>
      <c r="Y11" s="54"/>
      <c r="Z11" s="95"/>
      <c r="AA11" s="96"/>
    </row>
    <row r="12" spans="1:27" s="15" customFormat="1">
      <c r="A12" s="63">
        <v>1001020018</v>
      </c>
      <c r="B12" s="64" t="s">
        <v>60</v>
      </c>
      <c r="C12" s="64" t="s">
        <v>61</v>
      </c>
      <c r="D12" s="54" t="s">
        <v>57</v>
      </c>
      <c r="E12" s="64" t="s">
        <v>62</v>
      </c>
      <c r="F12" s="64" t="s">
        <v>10</v>
      </c>
      <c r="G12" s="64"/>
      <c r="H12" s="97">
        <v>210478.6808</v>
      </c>
      <c r="I12" s="94">
        <f t="shared" si="2"/>
        <v>2</v>
      </c>
      <c r="J12" s="54">
        <f t="shared" si="3"/>
        <v>0</v>
      </c>
      <c r="K12" s="54">
        <f t="shared" si="4"/>
        <v>2</v>
      </c>
      <c r="L12" s="54">
        <f t="shared" si="5"/>
        <v>0</v>
      </c>
      <c r="M12" s="54">
        <f t="shared" si="6"/>
        <v>0</v>
      </c>
      <c r="O12" s="94">
        <f t="shared" si="7"/>
        <v>2</v>
      </c>
      <c r="P12" s="54"/>
      <c r="Q12" s="54">
        <v>2</v>
      </c>
      <c r="R12" s="54"/>
      <c r="S12" s="54"/>
      <c r="U12" s="94">
        <f t="shared" si="8"/>
        <v>0</v>
      </c>
      <c r="V12" s="54"/>
      <c r="W12" s="54"/>
      <c r="X12" s="54"/>
      <c r="Y12" s="54"/>
      <c r="Z12" s="95"/>
      <c r="AA12" s="96"/>
    </row>
    <row r="13" spans="1:27" s="15" customFormat="1">
      <c r="A13" s="63">
        <v>1001020019</v>
      </c>
      <c r="B13" s="64" t="s">
        <v>63</v>
      </c>
      <c r="C13" s="64" t="s">
        <v>64</v>
      </c>
      <c r="D13" s="54" t="s">
        <v>57</v>
      </c>
      <c r="E13" s="64" t="s">
        <v>62</v>
      </c>
      <c r="F13" s="64" t="s">
        <v>10</v>
      </c>
      <c r="G13" s="64"/>
      <c r="H13" s="97">
        <v>152860</v>
      </c>
      <c r="I13" s="94">
        <f t="shared" si="2"/>
        <v>0</v>
      </c>
      <c r="J13" s="54">
        <f t="shared" si="3"/>
        <v>0</v>
      </c>
      <c r="K13" s="54">
        <f t="shared" si="4"/>
        <v>0</v>
      </c>
      <c r="L13" s="54">
        <f t="shared" si="5"/>
        <v>0</v>
      </c>
      <c r="M13" s="54">
        <f t="shared" si="6"/>
        <v>0</v>
      </c>
      <c r="O13" s="94">
        <f t="shared" si="7"/>
        <v>0</v>
      </c>
      <c r="P13" s="54"/>
      <c r="Q13" s="54"/>
      <c r="R13" s="54"/>
      <c r="S13" s="54"/>
      <c r="U13" s="94">
        <f t="shared" si="8"/>
        <v>0</v>
      </c>
      <c r="V13" s="54"/>
      <c r="W13" s="54"/>
      <c r="X13" s="54"/>
      <c r="Y13" s="54"/>
      <c r="Z13" s="95"/>
      <c r="AA13" s="96"/>
    </row>
    <row r="14" spans="1:27" s="15" customFormat="1">
      <c r="A14" s="63">
        <v>1001020027</v>
      </c>
      <c r="B14" s="64" t="s">
        <v>66</v>
      </c>
      <c r="C14" s="64" t="s">
        <v>64</v>
      </c>
      <c r="D14" s="54" t="s">
        <v>57</v>
      </c>
      <c r="E14" s="64" t="s">
        <v>62</v>
      </c>
      <c r="F14" s="64" t="s">
        <v>10</v>
      </c>
      <c r="G14" s="64"/>
      <c r="H14" s="97">
        <v>132864.6673</v>
      </c>
      <c r="I14" s="94">
        <f t="shared" si="2"/>
        <v>0</v>
      </c>
      <c r="J14" s="54">
        <f t="shared" si="3"/>
        <v>0</v>
      </c>
      <c r="K14" s="54">
        <f t="shared" si="4"/>
        <v>0</v>
      </c>
      <c r="L14" s="54">
        <f t="shared" si="5"/>
        <v>0</v>
      </c>
      <c r="M14" s="54">
        <f t="shared" si="6"/>
        <v>0</v>
      </c>
      <c r="O14" s="94">
        <f t="shared" si="7"/>
        <v>0</v>
      </c>
      <c r="P14" s="54"/>
      <c r="Q14" s="54"/>
      <c r="R14" s="54"/>
      <c r="S14" s="54"/>
      <c r="U14" s="94">
        <f t="shared" si="8"/>
        <v>0</v>
      </c>
      <c r="V14" s="54"/>
      <c r="W14" s="54"/>
      <c r="X14" s="54"/>
      <c r="Y14" s="54"/>
      <c r="Z14" s="95"/>
      <c r="AA14" s="96"/>
    </row>
    <row r="15" spans="1:27" s="15" customFormat="1">
      <c r="A15" s="63">
        <v>1001040396</v>
      </c>
      <c r="B15" s="64" t="s">
        <v>67</v>
      </c>
      <c r="C15" s="64">
        <v>0</v>
      </c>
      <c r="D15" s="54" t="s">
        <v>57</v>
      </c>
      <c r="E15" s="64"/>
      <c r="F15" s="64" t="s">
        <v>10</v>
      </c>
      <c r="G15" s="64"/>
      <c r="H15" s="97">
        <v>5393516.1960000005</v>
      </c>
      <c r="I15" s="94">
        <f t="shared" si="2"/>
        <v>0</v>
      </c>
      <c r="J15" s="54">
        <f t="shared" si="3"/>
        <v>0</v>
      </c>
      <c r="K15" s="54">
        <f t="shared" si="4"/>
        <v>0</v>
      </c>
      <c r="L15" s="54">
        <f t="shared" si="5"/>
        <v>0</v>
      </c>
      <c r="M15" s="54">
        <f t="shared" si="6"/>
        <v>0</v>
      </c>
      <c r="O15" s="94">
        <f t="shared" si="7"/>
        <v>0</v>
      </c>
      <c r="P15" s="54"/>
      <c r="Q15" s="54"/>
      <c r="R15" s="54"/>
      <c r="S15" s="54"/>
      <c r="U15" s="94">
        <f t="shared" si="8"/>
        <v>0</v>
      </c>
      <c r="V15" s="54"/>
      <c r="W15" s="54"/>
      <c r="X15" s="54"/>
      <c r="Y15" s="54"/>
      <c r="Z15" s="95"/>
      <c r="AA15" s="96"/>
    </row>
    <row r="16" spans="1:27" s="15" customFormat="1">
      <c r="A16" s="65">
        <v>1001040483</v>
      </c>
      <c r="B16" s="66" t="s">
        <v>70</v>
      </c>
      <c r="C16" s="66" t="s">
        <v>71</v>
      </c>
      <c r="D16" s="54" t="s">
        <v>57</v>
      </c>
      <c r="E16" s="66" t="s">
        <v>72</v>
      </c>
      <c r="F16" s="66" t="s">
        <v>10</v>
      </c>
      <c r="G16" s="64"/>
      <c r="H16" s="97">
        <v>2853039</v>
      </c>
      <c r="I16" s="94">
        <f t="shared" si="2"/>
        <v>0</v>
      </c>
      <c r="J16" s="54">
        <f t="shared" si="3"/>
        <v>0</v>
      </c>
      <c r="K16" s="54">
        <f t="shared" si="4"/>
        <v>0</v>
      </c>
      <c r="L16" s="54">
        <f t="shared" si="5"/>
        <v>0</v>
      </c>
      <c r="M16" s="54">
        <f t="shared" si="6"/>
        <v>0</v>
      </c>
      <c r="O16" s="94">
        <f t="shared" si="7"/>
        <v>0</v>
      </c>
      <c r="P16" s="54"/>
      <c r="Q16" s="54"/>
      <c r="R16" s="54"/>
      <c r="S16" s="54"/>
      <c r="U16" s="94">
        <f t="shared" si="8"/>
        <v>0</v>
      </c>
      <c r="V16" s="54"/>
      <c r="W16" s="54"/>
      <c r="X16" s="54"/>
      <c r="Y16" s="54"/>
      <c r="Z16" s="95"/>
      <c r="AA16" s="96"/>
    </row>
    <row r="17" spans="1:27" s="15" customFormat="1">
      <c r="A17" s="63">
        <v>1001040513</v>
      </c>
      <c r="B17" s="64" t="s">
        <v>73</v>
      </c>
      <c r="C17" s="64" t="s">
        <v>74</v>
      </c>
      <c r="D17" s="54" t="s">
        <v>57</v>
      </c>
      <c r="E17" s="64" t="s">
        <v>75</v>
      </c>
      <c r="F17" s="64" t="s">
        <v>10</v>
      </c>
      <c r="G17" s="64"/>
      <c r="H17" s="97">
        <v>2889258.3909999998</v>
      </c>
      <c r="I17" s="94">
        <f t="shared" si="2"/>
        <v>30</v>
      </c>
      <c r="J17" s="54">
        <f t="shared" si="3"/>
        <v>30</v>
      </c>
      <c r="K17" s="54">
        <f t="shared" si="4"/>
        <v>0</v>
      </c>
      <c r="L17" s="54">
        <f t="shared" si="5"/>
        <v>0</v>
      </c>
      <c r="M17" s="54">
        <f t="shared" si="6"/>
        <v>0</v>
      </c>
      <c r="O17" s="94">
        <f t="shared" si="7"/>
        <v>30</v>
      </c>
      <c r="P17" s="54">
        <v>30</v>
      </c>
      <c r="Q17" s="54"/>
      <c r="R17" s="54"/>
      <c r="S17" s="54"/>
      <c r="U17" s="94">
        <f t="shared" si="8"/>
        <v>0</v>
      </c>
      <c r="V17" s="54"/>
      <c r="W17" s="54"/>
      <c r="X17" s="54"/>
      <c r="Y17" s="54"/>
      <c r="Z17" s="95"/>
      <c r="AA17" s="96"/>
    </row>
    <row r="18" spans="1:27" s="15" customFormat="1">
      <c r="A18" s="63">
        <v>1001040537</v>
      </c>
      <c r="B18" s="64" t="s">
        <v>76</v>
      </c>
      <c r="C18" s="64" t="s">
        <v>77</v>
      </c>
      <c r="D18" s="54" t="s">
        <v>57</v>
      </c>
      <c r="E18" s="64" t="s">
        <v>58</v>
      </c>
      <c r="F18" s="64" t="s">
        <v>10</v>
      </c>
      <c r="G18" s="64"/>
      <c r="H18" s="97">
        <v>1310192.203</v>
      </c>
      <c r="I18" s="94">
        <f t="shared" si="2"/>
        <v>0</v>
      </c>
      <c r="J18" s="54">
        <f t="shared" si="3"/>
        <v>0</v>
      </c>
      <c r="K18" s="54">
        <f t="shared" si="4"/>
        <v>0</v>
      </c>
      <c r="L18" s="54">
        <f t="shared" si="5"/>
        <v>0</v>
      </c>
      <c r="M18" s="54">
        <f t="shared" si="6"/>
        <v>0</v>
      </c>
      <c r="O18" s="94">
        <f t="shared" si="7"/>
        <v>0</v>
      </c>
      <c r="P18" s="54"/>
      <c r="Q18" s="54"/>
      <c r="R18" s="54"/>
      <c r="S18" s="54"/>
      <c r="U18" s="94">
        <f t="shared" si="8"/>
        <v>0</v>
      </c>
      <c r="V18" s="54"/>
      <c r="W18" s="54"/>
      <c r="X18" s="54"/>
      <c r="Y18" s="54"/>
      <c r="Z18" s="95"/>
      <c r="AA18" s="96"/>
    </row>
    <row r="19" spans="1:27" s="15" customFormat="1">
      <c r="A19" s="63">
        <v>1001040549</v>
      </c>
      <c r="B19" s="64" t="s">
        <v>78</v>
      </c>
      <c r="C19" s="64" t="s">
        <v>79</v>
      </c>
      <c r="D19" s="54" t="s">
        <v>57</v>
      </c>
      <c r="E19" s="64" t="s">
        <v>75</v>
      </c>
      <c r="F19" s="64" t="s">
        <v>10</v>
      </c>
      <c r="G19" s="64"/>
      <c r="H19" s="97">
        <v>4505559.2609999999</v>
      </c>
      <c r="I19" s="94">
        <f t="shared" si="2"/>
        <v>20</v>
      </c>
      <c r="J19" s="54">
        <f t="shared" si="3"/>
        <v>0</v>
      </c>
      <c r="K19" s="54">
        <f t="shared" si="4"/>
        <v>0</v>
      </c>
      <c r="L19" s="54">
        <f t="shared" si="5"/>
        <v>20</v>
      </c>
      <c r="M19" s="54">
        <f t="shared" si="6"/>
        <v>0</v>
      </c>
      <c r="O19" s="94">
        <f t="shared" si="7"/>
        <v>20</v>
      </c>
      <c r="P19" s="54"/>
      <c r="Q19" s="54"/>
      <c r="R19" s="54">
        <v>20</v>
      </c>
      <c r="S19" s="54"/>
      <c r="U19" s="94">
        <f t="shared" si="8"/>
        <v>0</v>
      </c>
      <c r="V19" s="54"/>
      <c r="W19" s="54"/>
      <c r="X19" s="54"/>
      <c r="Y19" s="54"/>
      <c r="Z19" s="95"/>
      <c r="AA19" s="96"/>
    </row>
    <row r="20" spans="1:27" s="15" customFormat="1">
      <c r="A20" s="63">
        <v>1001040625</v>
      </c>
      <c r="B20" s="64" t="s">
        <v>80</v>
      </c>
      <c r="C20" s="64" t="s">
        <v>81</v>
      </c>
      <c r="D20" s="54" t="s">
        <v>57</v>
      </c>
      <c r="E20" s="64" t="s">
        <v>75</v>
      </c>
      <c r="F20" s="64" t="s">
        <v>10</v>
      </c>
      <c r="G20" s="64"/>
      <c r="H20" s="97">
        <v>13949474.57</v>
      </c>
      <c r="I20" s="94">
        <f t="shared" si="2"/>
        <v>0</v>
      </c>
      <c r="J20" s="54">
        <f t="shared" si="3"/>
        <v>0</v>
      </c>
      <c r="K20" s="54">
        <f t="shared" si="4"/>
        <v>0</v>
      </c>
      <c r="L20" s="54">
        <f t="shared" si="5"/>
        <v>0</v>
      </c>
      <c r="M20" s="54">
        <f t="shared" si="6"/>
        <v>0</v>
      </c>
      <c r="O20" s="94">
        <f t="shared" si="7"/>
        <v>0</v>
      </c>
      <c r="P20" s="54"/>
      <c r="Q20" s="54"/>
      <c r="R20" s="54"/>
      <c r="S20" s="54"/>
      <c r="U20" s="94">
        <f t="shared" si="8"/>
        <v>0</v>
      </c>
      <c r="V20" s="54"/>
      <c r="W20" s="54"/>
      <c r="X20" s="54"/>
      <c r="Y20" s="54"/>
      <c r="Z20" s="95"/>
      <c r="AA20" s="96"/>
    </row>
    <row r="21" spans="1:27" s="15" customFormat="1">
      <c r="A21" s="63">
        <v>1001040673</v>
      </c>
      <c r="B21" s="64" t="s">
        <v>82</v>
      </c>
      <c r="C21" s="64" t="s">
        <v>83</v>
      </c>
      <c r="D21" s="54" t="s">
        <v>57</v>
      </c>
      <c r="E21" s="64" t="s">
        <v>84</v>
      </c>
      <c r="F21" s="64" t="s">
        <v>10</v>
      </c>
      <c r="G21" s="64"/>
      <c r="H21" s="97">
        <v>9968336.0969999991</v>
      </c>
      <c r="I21" s="94">
        <f t="shared" si="2"/>
        <v>0</v>
      </c>
      <c r="J21" s="54">
        <f t="shared" si="3"/>
        <v>0</v>
      </c>
      <c r="K21" s="54">
        <f t="shared" si="4"/>
        <v>0</v>
      </c>
      <c r="L21" s="54">
        <f t="shared" si="5"/>
        <v>0</v>
      </c>
      <c r="M21" s="54">
        <f t="shared" si="6"/>
        <v>0</v>
      </c>
      <c r="O21" s="94">
        <f t="shared" si="7"/>
        <v>0</v>
      </c>
      <c r="P21" s="54"/>
      <c r="Q21" s="54"/>
      <c r="R21" s="54"/>
      <c r="S21" s="54"/>
      <c r="U21" s="94">
        <f t="shared" si="8"/>
        <v>0</v>
      </c>
      <c r="V21" s="54"/>
      <c r="W21" s="54"/>
      <c r="X21" s="54"/>
      <c r="Y21" s="54"/>
      <c r="Z21" s="95"/>
      <c r="AA21" s="96"/>
    </row>
    <row r="22" spans="1:27" s="15" customFormat="1">
      <c r="A22" s="63">
        <v>1001110006</v>
      </c>
      <c r="B22" s="64" t="s">
        <v>85</v>
      </c>
      <c r="C22" s="64" t="s">
        <v>86</v>
      </c>
      <c r="D22" s="54" t="s">
        <v>57</v>
      </c>
      <c r="E22" s="64" t="s">
        <v>58</v>
      </c>
      <c r="F22" s="64" t="s">
        <v>10</v>
      </c>
      <c r="G22" s="64"/>
      <c r="H22" s="97">
        <v>1735791</v>
      </c>
      <c r="I22" s="94">
        <f t="shared" si="2"/>
        <v>0</v>
      </c>
      <c r="J22" s="54">
        <f t="shared" si="3"/>
        <v>0</v>
      </c>
      <c r="K22" s="54">
        <f t="shared" si="4"/>
        <v>0</v>
      </c>
      <c r="L22" s="54">
        <f t="shared" si="5"/>
        <v>0</v>
      </c>
      <c r="M22" s="54">
        <f t="shared" si="6"/>
        <v>0</v>
      </c>
      <c r="O22" s="94">
        <f t="shared" si="7"/>
        <v>0</v>
      </c>
      <c r="P22" s="54"/>
      <c r="Q22" s="54"/>
      <c r="R22" s="54"/>
      <c r="S22" s="54"/>
      <c r="U22" s="94">
        <f t="shared" si="8"/>
        <v>0</v>
      </c>
      <c r="V22" s="54"/>
      <c r="W22" s="54"/>
      <c r="X22" s="54"/>
      <c r="Y22" s="54"/>
      <c r="Z22" s="95"/>
      <c r="AA22" s="96"/>
    </row>
    <row r="23" spans="1:27" s="15" customFormat="1">
      <c r="A23" s="63">
        <v>1001110019</v>
      </c>
      <c r="B23" s="64" t="s">
        <v>87</v>
      </c>
      <c r="C23" s="64" t="s">
        <v>88</v>
      </c>
      <c r="D23" s="54" t="s">
        <v>57</v>
      </c>
      <c r="E23" s="64" t="s">
        <v>58</v>
      </c>
      <c r="F23" s="64" t="s">
        <v>10</v>
      </c>
      <c r="G23" s="64"/>
      <c r="H23" s="97">
        <v>2514694.0389999999</v>
      </c>
      <c r="I23" s="94">
        <f t="shared" si="2"/>
        <v>120</v>
      </c>
      <c r="J23" s="54">
        <f t="shared" si="3"/>
        <v>0</v>
      </c>
      <c r="K23" s="54">
        <f t="shared" si="4"/>
        <v>0</v>
      </c>
      <c r="L23" s="54">
        <f t="shared" si="5"/>
        <v>120</v>
      </c>
      <c r="M23" s="54">
        <f t="shared" si="6"/>
        <v>0</v>
      </c>
      <c r="O23" s="94">
        <f t="shared" si="7"/>
        <v>120</v>
      </c>
      <c r="P23" s="54"/>
      <c r="Q23" s="54"/>
      <c r="R23" s="54">
        <v>120</v>
      </c>
      <c r="S23" s="54"/>
      <c r="U23" s="94">
        <f t="shared" si="8"/>
        <v>0</v>
      </c>
      <c r="V23" s="54"/>
      <c r="W23" s="54"/>
      <c r="X23" s="54"/>
      <c r="Y23" s="54"/>
      <c r="Z23" s="95"/>
      <c r="AA23" s="96"/>
    </row>
    <row r="24" spans="1:27" s="15" customFormat="1">
      <c r="A24" s="63">
        <v>1001110020</v>
      </c>
      <c r="B24" s="64" t="s">
        <v>89</v>
      </c>
      <c r="C24" s="64" t="s">
        <v>90</v>
      </c>
      <c r="D24" s="54" t="s">
        <v>57</v>
      </c>
      <c r="E24" s="64" t="s">
        <v>58</v>
      </c>
      <c r="F24" s="64" t="s">
        <v>10</v>
      </c>
      <c r="G24" s="64"/>
      <c r="H24" s="97">
        <v>2002967.746</v>
      </c>
      <c r="I24" s="94">
        <f t="shared" si="2"/>
        <v>70</v>
      </c>
      <c r="J24" s="54">
        <f t="shared" si="3"/>
        <v>0</v>
      </c>
      <c r="K24" s="54">
        <f t="shared" si="4"/>
        <v>0</v>
      </c>
      <c r="L24" s="54">
        <f t="shared" si="5"/>
        <v>70</v>
      </c>
      <c r="M24" s="54">
        <f t="shared" si="6"/>
        <v>0</v>
      </c>
      <c r="O24" s="94">
        <f t="shared" si="7"/>
        <v>70</v>
      </c>
      <c r="P24" s="54"/>
      <c r="Q24" s="54"/>
      <c r="R24" s="54">
        <v>70</v>
      </c>
      <c r="S24" s="54"/>
      <c r="U24" s="94">
        <f t="shared" si="8"/>
        <v>0</v>
      </c>
      <c r="V24" s="54"/>
      <c r="W24" s="54"/>
      <c r="X24" s="54"/>
      <c r="Y24" s="54"/>
      <c r="Z24" s="95"/>
      <c r="AA24" s="96"/>
    </row>
    <row r="25" spans="1:27" s="15" customFormat="1">
      <c r="A25" s="63">
        <v>1001110035</v>
      </c>
      <c r="B25" s="64" t="s">
        <v>91</v>
      </c>
      <c r="C25" s="64" t="s">
        <v>92</v>
      </c>
      <c r="D25" s="54" t="s">
        <v>57</v>
      </c>
      <c r="E25" s="64" t="s">
        <v>69</v>
      </c>
      <c r="F25" s="64" t="s">
        <v>10</v>
      </c>
      <c r="G25" s="64"/>
      <c r="H25" s="97">
        <v>4854164.5760000004</v>
      </c>
      <c r="I25" s="94">
        <f t="shared" si="2"/>
        <v>300</v>
      </c>
      <c r="J25" s="54">
        <f t="shared" si="3"/>
        <v>0</v>
      </c>
      <c r="K25" s="54">
        <f t="shared" si="4"/>
        <v>0</v>
      </c>
      <c r="L25" s="54">
        <f t="shared" si="5"/>
        <v>0</v>
      </c>
      <c r="M25" s="54">
        <f t="shared" si="6"/>
        <v>300</v>
      </c>
      <c r="O25" s="94">
        <f t="shared" si="7"/>
        <v>300</v>
      </c>
      <c r="P25" s="54"/>
      <c r="Q25" s="54"/>
      <c r="R25" s="54"/>
      <c r="S25" s="54">
        <v>300</v>
      </c>
      <c r="U25" s="94">
        <f t="shared" si="8"/>
        <v>0</v>
      </c>
      <c r="V25" s="54"/>
      <c r="W25" s="54"/>
      <c r="X25" s="54"/>
      <c r="Y25" s="54"/>
      <c r="Z25" s="95"/>
      <c r="AA25" s="96"/>
    </row>
    <row r="26" spans="1:27" s="15" customFormat="1">
      <c r="A26" s="63">
        <v>1001110036</v>
      </c>
      <c r="B26" s="64" t="s">
        <v>93</v>
      </c>
      <c r="C26" s="64" t="s">
        <v>94</v>
      </c>
      <c r="D26" s="54" t="s">
        <v>57</v>
      </c>
      <c r="E26" s="64" t="s">
        <v>69</v>
      </c>
      <c r="F26" s="64" t="s">
        <v>10</v>
      </c>
      <c r="G26" s="64"/>
      <c r="H26" s="97">
        <v>3354503.9750000001</v>
      </c>
      <c r="I26" s="94">
        <f t="shared" si="2"/>
        <v>300</v>
      </c>
      <c r="J26" s="54">
        <f t="shared" si="3"/>
        <v>0</v>
      </c>
      <c r="K26" s="54">
        <f t="shared" si="4"/>
        <v>0</v>
      </c>
      <c r="L26" s="54">
        <f t="shared" si="5"/>
        <v>0</v>
      </c>
      <c r="M26" s="54">
        <f t="shared" si="6"/>
        <v>300</v>
      </c>
      <c r="O26" s="94">
        <f t="shared" si="7"/>
        <v>300</v>
      </c>
      <c r="P26" s="54"/>
      <c r="Q26" s="54"/>
      <c r="R26" s="54"/>
      <c r="S26" s="54">
        <v>300</v>
      </c>
      <c r="U26" s="94">
        <f t="shared" si="8"/>
        <v>0</v>
      </c>
      <c r="V26" s="54"/>
      <c r="W26" s="54"/>
      <c r="X26" s="54"/>
      <c r="Y26" s="54"/>
      <c r="Z26" s="95"/>
      <c r="AA26" s="96"/>
    </row>
    <row r="27" spans="1:27" s="15" customFormat="1">
      <c r="A27" s="63">
        <v>1001110042</v>
      </c>
      <c r="B27" s="64" t="s">
        <v>95</v>
      </c>
      <c r="C27" s="64" t="s">
        <v>88</v>
      </c>
      <c r="D27" s="54" t="s">
        <v>57</v>
      </c>
      <c r="E27" s="64" t="s">
        <v>58</v>
      </c>
      <c r="F27" s="64" t="s">
        <v>10</v>
      </c>
      <c r="G27" s="64"/>
      <c r="H27" s="97">
        <v>2514694.0389999999</v>
      </c>
      <c r="I27" s="94">
        <f t="shared" si="2"/>
        <v>120</v>
      </c>
      <c r="J27" s="54">
        <f t="shared" si="3"/>
        <v>0</v>
      </c>
      <c r="K27" s="54">
        <f t="shared" si="4"/>
        <v>0</v>
      </c>
      <c r="L27" s="54">
        <f t="shared" si="5"/>
        <v>120</v>
      </c>
      <c r="M27" s="54">
        <f t="shared" si="6"/>
        <v>0</v>
      </c>
      <c r="O27" s="94">
        <f t="shared" si="7"/>
        <v>120</v>
      </c>
      <c r="P27" s="54"/>
      <c r="Q27" s="54"/>
      <c r="R27" s="54">
        <v>120</v>
      </c>
      <c r="S27" s="54"/>
      <c r="U27" s="94">
        <f t="shared" si="8"/>
        <v>0</v>
      </c>
      <c r="V27" s="54"/>
      <c r="W27" s="54"/>
      <c r="X27" s="54"/>
      <c r="Y27" s="54"/>
      <c r="Z27" s="95"/>
      <c r="AA27" s="96"/>
    </row>
    <row r="28" spans="1:27" s="15" customFormat="1">
      <c r="A28" s="63">
        <v>1001110046</v>
      </c>
      <c r="B28" s="64" t="s">
        <v>96</v>
      </c>
      <c r="C28" s="64" t="s">
        <v>88</v>
      </c>
      <c r="D28" s="54" t="s">
        <v>57</v>
      </c>
      <c r="E28" s="64" t="s">
        <v>58</v>
      </c>
      <c r="F28" s="64" t="s">
        <v>10</v>
      </c>
      <c r="G28" s="64"/>
      <c r="H28" s="97">
        <v>2514694.0389999999</v>
      </c>
      <c r="I28" s="94">
        <f t="shared" si="2"/>
        <v>120</v>
      </c>
      <c r="J28" s="54">
        <f t="shared" si="3"/>
        <v>0</v>
      </c>
      <c r="K28" s="54">
        <f t="shared" si="4"/>
        <v>0</v>
      </c>
      <c r="L28" s="54">
        <f t="shared" si="5"/>
        <v>120</v>
      </c>
      <c r="M28" s="54">
        <f t="shared" si="6"/>
        <v>0</v>
      </c>
      <c r="O28" s="94">
        <f t="shared" si="7"/>
        <v>120</v>
      </c>
      <c r="P28" s="54"/>
      <c r="Q28" s="54"/>
      <c r="R28" s="54">
        <v>120</v>
      </c>
      <c r="S28" s="54"/>
      <c r="U28" s="94">
        <f t="shared" si="8"/>
        <v>0</v>
      </c>
      <c r="V28" s="54"/>
      <c r="W28" s="54"/>
      <c r="X28" s="54"/>
      <c r="Y28" s="54"/>
      <c r="Z28" s="95"/>
      <c r="AA28" s="96"/>
    </row>
    <row r="29" spans="1:27" s="15" customFormat="1">
      <c r="A29" s="63">
        <v>1001110048</v>
      </c>
      <c r="B29" s="64" t="s">
        <v>97</v>
      </c>
      <c r="C29" s="64" t="s">
        <v>98</v>
      </c>
      <c r="D29" s="54" t="s">
        <v>57</v>
      </c>
      <c r="E29" s="64" t="s">
        <v>58</v>
      </c>
      <c r="F29" s="64" t="s">
        <v>10</v>
      </c>
      <c r="G29" s="64"/>
      <c r="H29" s="97">
        <v>1802223.7039999999</v>
      </c>
      <c r="I29" s="94">
        <f t="shared" si="2"/>
        <v>60</v>
      </c>
      <c r="J29" s="54">
        <f t="shared" si="3"/>
        <v>0</v>
      </c>
      <c r="K29" s="54">
        <f t="shared" si="4"/>
        <v>60</v>
      </c>
      <c r="L29" s="54">
        <f t="shared" si="5"/>
        <v>0</v>
      </c>
      <c r="M29" s="54">
        <f t="shared" si="6"/>
        <v>0</v>
      </c>
      <c r="O29" s="94">
        <f t="shared" si="7"/>
        <v>60</v>
      </c>
      <c r="P29" s="54"/>
      <c r="Q29" s="54">
        <v>60</v>
      </c>
      <c r="R29" s="54"/>
      <c r="S29" s="54"/>
      <c r="U29" s="94">
        <f t="shared" si="8"/>
        <v>0</v>
      </c>
      <c r="V29" s="54"/>
      <c r="W29" s="54"/>
      <c r="X29" s="54"/>
      <c r="Y29" s="54"/>
      <c r="Z29" s="95"/>
      <c r="AA29" s="96"/>
    </row>
    <row r="30" spans="1:27" s="15" customFormat="1">
      <c r="A30" s="63">
        <v>1001110051</v>
      </c>
      <c r="B30" s="64" t="s">
        <v>99</v>
      </c>
      <c r="C30" s="64" t="s">
        <v>90</v>
      </c>
      <c r="D30" s="54" t="s">
        <v>57</v>
      </c>
      <c r="E30" s="64" t="s">
        <v>58</v>
      </c>
      <c r="F30" s="64" t="s">
        <v>10</v>
      </c>
      <c r="G30" s="64"/>
      <c r="H30" s="97">
        <v>1480717.5190000001</v>
      </c>
      <c r="I30" s="94">
        <f t="shared" si="2"/>
        <v>0</v>
      </c>
      <c r="J30" s="54">
        <f t="shared" si="3"/>
        <v>0</v>
      </c>
      <c r="K30" s="54">
        <f t="shared" si="4"/>
        <v>0</v>
      </c>
      <c r="L30" s="54">
        <f t="shared" si="5"/>
        <v>0</v>
      </c>
      <c r="M30" s="54">
        <f t="shared" si="6"/>
        <v>0</v>
      </c>
      <c r="O30" s="94">
        <f t="shared" si="7"/>
        <v>0</v>
      </c>
      <c r="P30" s="54"/>
      <c r="Q30" s="54"/>
      <c r="R30" s="54"/>
      <c r="S30" s="54"/>
      <c r="U30" s="94">
        <f t="shared" si="8"/>
        <v>0</v>
      </c>
      <c r="V30" s="54"/>
      <c r="W30" s="54"/>
      <c r="X30" s="54"/>
      <c r="Y30" s="54"/>
      <c r="Z30" s="95"/>
      <c r="AA30" s="96"/>
    </row>
    <row r="31" spans="1:27" s="15" customFormat="1">
      <c r="A31" s="63">
        <v>1001110056</v>
      </c>
      <c r="B31" s="64" t="s">
        <v>100</v>
      </c>
      <c r="C31" s="64" t="s">
        <v>101</v>
      </c>
      <c r="D31" s="54" t="s">
        <v>57</v>
      </c>
      <c r="E31" s="64" t="s">
        <v>58</v>
      </c>
      <c r="F31" s="64" t="s">
        <v>10</v>
      </c>
      <c r="G31" s="64"/>
      <c r="H31" s="97">
        <v>1920617.9620000001</v>
      </c>
      <c r="I31" s="94">
        <f t="shared" si="2"/>
        <v>300</v>
      </c>
      <c r="J31" s="54">
        <f t="shared" si="3"/>
        <v>0</v>
      </c>
      <c r="K31" s="54">
        <f t="shared" si="4"/>
        <v>300</v>
      </c>
      <c r="L31" s="54">
        <f t="shared" si="5"/>
        <v>0</v>
      </c>
      <c r="M31" s="54">
        <f t="shared" si="6"/>
        <v>0</v>
      </c>
      <c r="O31" s="94">
        <f t="shared" si="7"/>
        <v>300</v>
      </c>
      <c r="P31" s="54"/>
      <c r="Q31" s="54">
        <v>300</v>
      </c>
      <c r="R31" s="54"/>
      <c r="S31" s="54"/>
      <c r="U31" s="94">
        <f t="shared" si="8"/>
        <v>0</v>
      </c>
      <c r="V31" s="54"/>
      <c r="W31" s="54"/>
      <c r="X31" s="54"/>
      <c r="Y31" s="54"/>
      <c r="Z31" s="95"/>
      <c r="AA31" s="96"/>
    </row>
    <row r="32" spans="1:27" s="15" customFormat="1">
      <c r="A32" s="63">
        <v>1001110058</v>
      </c>
      <c r="B32" s="64" t="s">
        <v>102</v>
      </c>
      <c r="C32" s="64" t="s">
        <v>103</v>
      </c>
      <c r="D32" s="54" t="s">
        <v>57</v>
      </c>
      <c r="E32" s="64" t="s">
        <v>58</v>
      </c>
      <c r="F32" s="64" t="s">
        <v>10</v>
      </c>
      <c r="G32" s="64"/>
      <c r="H32" s="97">
        <v>1723294.199</v>
      </c>
      <c r="I32" s="94">
        <f t="shared" si="2"/>
        <v>100</v>
      </c>
      <c r="J32" s="54">
        <f t="shared" si="3"/>
        <v>0</v>
      </c>
      <c r="K32" s="54">
        <f t="shared" si="4"/>
        <v>100</v>
      </c>
      <c r="L32" s="54">
        <f t="shared" si="5"/>
        <v>0</v>
      </c>
      <c r="M32" s="54">
        <f t="shared" si="6"/>
        <v>0</v>
      </c>
      <c r="O32" s="94">
        <f t="shared" si="7"/>
        <v>100</v>
      </c>
      <c r="P32" s="54"/>
      <c r="Q32" s="54">
        <v>100</v>
      </c>
      <c r="R32" s="54"/>
      <c r="S32" s="54"/>
      <c r="U32" s="94">
        <f t="shared" si="8"/>
        <v>0</v>
      </c>
      <c r="V32" s="54"/>
      <c r="W32" s="54"/>
      <c r="X32" s="54"/>
      <c r="Y32" s="54"/>
      <c r="Z32" s="95"/>
      <c r="AA32" s="96"/>
    </row>
    <row r="33" spans="1:27" s="15" customFormat="1">
      <c r="A33" s="63">
        <v>1001110083</v>
      </c>
      <c r="B33" s="64" t="s">
        <v>105</v>
      </c>
      <c r="C33" s="64" t="s">
        <v>88</v>
      </c>
      <c r="D33" s="54" t="s">
        <v>57</v>
      </c>
      <c r="E33" s="64" t="s">
        <v>58</v>
      </c>
      <c r="F33" s="64" t="s">
        <v>10</v>
      </c>
      <c r="G33" s="64"/>
      <c r="H33" s="97">
        <v>2275800.736</v>
      </c>
      <c r="I33" s="94">
        <f t="shared" si="2"/>
        <v>400</v>
      </c>
      <c r="J33" s="54">
        <f t="shared" si="3"/>
        <v>0</v>
      </c>
      <c r="K33" s="54">
        <f t="shared" si="4"/>
        <v>0</v>
      </c>
      <c r="L33" s="54">
        <f t="shared" si="5"/>
        <v>400</v>
      </c>
      <c r="M33" s="54">
        <f t="shared" si="6"/>
        <v>0</v>
      </c>
      <c r="O33" s="94">
        <f t="shared" si="7"/>
        <v>400</v>
      </c>
      <c r="P33" s="54"/>
      <c r="Q33" s="54"/>
      <c r="R33" s="54">
        <v>400</v>
      </c>
      <c r="S33" s="54"/>
      <c r="U33" s="94">
        <f t="shared" si="8"/>
        <v>0</v>
      </c>
      <c r="V33" s="54"/>
      <c r="W33" s="54"/>
      <c r="X33" s="54"/>
      <c r="Y33" s="54"/>
      <c r="Z33" s="95"/>
      <c r="AA33" s="96"/>
    </row>
    <row r="34" spans="1:27" s="15" customFormat="1">
      <c r="A34" s="63">
        <v>1001110086</v>
      </c>
      <c r="B34" s="64" t="s">
        <v>107</v>
      </c>
      <c r="C34" s="64" t="s">
        <v>64</v>
      </c>
      <c r="D34" s="54" t="s">
        <v>57</v>
      </c>
      <c r="E34" s="64" t="s">
        <v>62</v>
      </c>
      <c r="F34" s="64" t="s">
        <v>10</v>
      </c>
      <c r="G34" s="64"/>
      <c r="H34" s="97">
        <v>124445.52</v>
      </c>
      <c r="I34" s="94">
        <f t="shared" si="2"/>
        <v>100</v>
      </c>
      <c r="J34" s="54">
        <f t="shared" si="3"/>
        <v>0</v>
      </c>
      <c r="K34" s="54">
        <f t="shared" si="4"/>
        <v>0</v>
      </c>
      <c r="L34" s="54">
        <f t="shared" si="5"/>
        <v>100</v>
      </c>
      <c r="M34" s="54">
        <f t="shared" si="6"/>
        <v>0</v>
      </c>
      <c r="O34" s="94">
        <f t="shared" si="7"/>
        <v>100</v>
      </c>
      <c r="P34" s="54"/>
      <c r="Q34" s="54"/>
      <c r="R34" s="54">
        <v>100</v>
      </c>
      <c r="S34" s="54"/>
      <c r="U34" s="94">
        <f t="shared" si="8"/>
        <v>0</v>
      </c>
      <c r="V34" s="54"/>
      <c r="W34" s="54"/>
      <c r="X34" s="54"/>
      <c r="Y34" s="54"/>
      <c r="Z34" s="95"/>
      <c r="AA34" s="96"/>
    </row>
    <row r="35" spans="1:27" s="15" customFormat="1">
      <c r="A35" s="63">
        <v>1001110088</v>
      </c>
      <c r="B35" s="64" t="s">
        <v>108</v>
      </c>
      <c r="C35" s="64" t="s">
        <v>109</v>
      </c>
      <c r="D35" s="54" t="s">
        <v>57</v>
      </c>
      <c r="E35" s="64" t="s">
        <v>62</v>
      </c>
      <c r="F35" s="64" t="s">
        <v>10</v>
      </c>
      <c r="G35" s="64"/>
      <c r="H35" s="97">
        <v>400698.78860000003</v>
      </c>
      <c r="I35" s="94">
        <f t="shared" si="2"/>
        <v>100</v>
      </c>
      <c r="J35" s="54">
        <f t="shared" si="3"/>
        <v>0</v>
      </c>
      <c r="K35" s="54">
        <f t="shared" si="4"/>
        <v>0</v>
      </c>
      <c r="L35" s="54">
        <f t="shared" si="5"/>
        <v>100</v>
      </c>
      <c r="M35" s="54">
        <f t="shared" si="6"/>
        <v>0</v>
      </c>
      <c r="O35" s="94">
        <f t="shared" si="7"/>
        <v>100</v>
      </c>
      <c r="P35" s="54"/>
      <c r="Q35" s="54"/>
      <c r="R35" s="54">
        <v>100</v>
      </c>
      <c r="S35" s="54"/>
      <c r="U35" s="94">
        <f t="shared" si="8"/>
        <v>0</v>
      </c>
      <c r="V35" s="54"/>
      <c r="W35" s="54"/>
      <c r="X35" s="54"/>
      <c r="Y35" s="54"/>
      <c r="Z35" s="95"/>
      <c r="AA35" s="96"/>
    </row>
    <row r="36" spans="1:27" s="15" customFormat="1">
      <c r="A36" s="63">
        <v>1001110090</v>
      </c>
      <c r="B36" s="64" t="s">
        <v>110</v>
      </c>
      <c r="C36" s="64" t="s">
        <v>111</v>
      </c>
      <c r="D36" s="54" t="s">
        <v>57</v>
      </c>
      <c r="E36" s="64" t="s">
        <v>69</v>
      </c>
      <c r="F36" s="64" t="s">
        <v>10</v>
      </c>
      <c r="G36" s="64"/>
      <c r="H36" s="97">
        <v>6081518.3830000004</v>
      </c>
      <c r="I36" s="94">
        <f t="shared" si="2"/>
        <v>0</v>
      </c>
      <c r="J36" s="54">
        <f t="shared" si="3"/>
        <v>0</v>
      </c>
      <c r="K36" s="54">
        <f t="shared" si="4"/>
        <v>0</v>
      </c>
      <c r="L36" s="54">
        <f t="shared" si="5"/>
        <v>0</v>
      </c>
      <c r="M36" s="54">
        <f t="shared" si="6"/>
        <v>0</v>
      </c>
      <c r="O36" s="94">
        <f t="shared" si="7"/>
        <v>0</v>
      </c>
      <c r="P36" s="54"/>
      <c r="Q36" s="54"/>
      <c r="R36" s="54"/>
      <c r="S36" s="54"/>
      <c r="U36" s="94">
        <f t="shared" si="8"/>
        <v>0</v>
      </c>
      <c r="V36" s="54"/>
      <c r="W36" s="54"/>
      <c r="X36" s="54"/>
      <c r="Y36" s="54"/>
      <c r="Z36" s="95"/>
      <c r="AA36" s="96"/>
    </row>
    <row r="37" spans="1:27" s="15" customFormat="1">
      <c r="A37" s="63">
        <v>1001110092</v>
      </c>
      <c r="B37" s="64" t="s">
        <v>112</v>
      </c>
      <c r="C37" s="64" t="s">
        <v>113</v>
      </c>
      <c r="D37" s="54" t="s">
        <v>57</v>
      </c>
      <c r="E37" s="64" t="s">
        <v>58</v>
      </c>
      <c r="F37" s="64" t="s">
        <v>10</v>
      </c>
      <c r="G37" s="64"/>
      <c r="H37" s="97">
        <v>1595033.753</v>
      </c>
      <c r="I37" s="94">
        <f t="shared" si="2"/>
        <v>612</v>
      </c>
      <c r="J37" s="54">
        <f t="shared" si="3"/>
        <v>0</v>
      </c>
      <c r="K37" s="54">
        <f t="shared" si="4"/>
        <v>0</v>
      </c>
      <c r="L37" s="54">
        <f t="shared" si="5"/>
        <v>612</v>
      </c>
      <c r="M37" s="54">
        <f t="shared" si="6"/>
        <v>0</v>
      </c>
      <c r="O37" s="94">
        <f t="shared" si="7"/>
        <v>612</v>
      </c>
      <c r="P37" s="54"/>
      <c r="Q37" s="54"/>
      <c r="R37" s="54">
        <v>612</v>
      </c>
      <c r="S37" s="54"/>
      <c r="U37" s="94">
        <f t="shared" si="8"/>
        <v>0</v>
      </c>
      <c r="V37" s="54"/>
      <c r="W37" s="54"/>
      <c r="X37" s="54"/>
      <c r="Y37" s="54"/>
      <c r="Z37" s="95"/>
      <c r="AA37" s="96"/>
    </row>
    <row r="38" spans="1:27" s="15" customFormat="1">
      <c r="A38" s="63">
        <v>1001110097</v>
      </c>
      <c r="B38" s="64" t="s">
        <v>114</v>
      </c>
      <c r="C38" s="64" t="s">
        <v>92</v>
      </c>
      <c r="D38" s="54" t="s">
        <v>57</v>
      </c>
      <c r="E38" s="64" t="s">
        <v>69</v>
      </c>
      <c r="F38" s="64" t="s">
        <v>10</v>
      </c>
      <c r="G38" s="64"/>
      <c r="H38" s="97">
        <v>6735317.7860000003</v>
      </c>
      <c r="I38" s="94">
        <f t="shared" si="2"/>
        <v>20</v>
      </c>
      <c r="J38" s="54">
        <f t="shared" si="3"/>
        <v>0</v>
      </c>
      <c r="K38" s="54">
        <f t="shared" si="4"/>
        <v>0</v>
      </c>
      <c r="L38" s="54">
        <f t="shared" si="5"/>
        <v>20</v>
      </c>
      <c r="M38" s="54">
        <f t="shared" si="6"/>
        <v>0</v>
      </c>
      <c r="O38" s="94">
        <f t="shared" si="7"/>
        <v>20</v>
      </c>
      <c r="P38" s="54"/>
      <c r="Q38" s="54"/>
      <c r="R38" s="54">
        <v>20</v>
      </c>
      <c r="S38" s="54"/>
      <c r="U38" s="94">
        <f t="shared" si="8"/>
        <v>0</v>
      </c>
      <c r="V38" s="54"/>
      <c r="W38" s="54"/>
      <c r="X38" s="54"/>
      <c r="Y38" s="54"/>
      <c r="Z38" s="95"/>
      <c r="AA38" s="96"/>
    </row>
    <row r="39" spans="1:27" s="15" customFormat="1">
      <c r="A39" s="63">
        <v>1001110128</v>
      </c>
      <c r="B39" s="64" t="s">
        <v>115</v>
      </c>
      <c r="C39" s="64" t="s">
        <v>61</v>
      </c>
      <c r="D39" s="54" t="s">
        <v>57</v>
      </c>
      <c r="E39" s="64" t="s">
        <v>62</v>
      </c>
      <c r="F39" s="64" t="s">
        <v>10</v>
      </c>
      <c r="G39" s="64"/>
      <c r="H39" s="97">
        <v>230474.15549999999</v>
      </c>
      <c r="I39" s="94">
        <f t="shared" si="2"/>
        <v>0</v>
      </c>
      <c r="J39" s="54">
        <f t="shared" si="3"/>
        <v>0</v>
      </c>
      <c r="K39" s="54">
        <f t="shared" si="4"/>
        <v>0</v>
      </c>
      <c r="L39" s="54">
        <f t="shared" si="5"/>
        <v>0</v>
      </c>
      <c r="M39" s="54">
        <f t="shared" si="6"/>
        <v>0</v>
      </c>
      <c r="O39" s="94">
        <f t="shared" si="7"/>
        <v>0</v>
      </c>
      <c r="P39" s="54"/>
      <c r="Q39" s="54"/>
      <c r="R39" s="54"/>
      <c r="S39" s="54"/>
      <c r="U39" s="94">
        <f t="shared" si="8"/>
        <v>0</v>
      </c>
      <c r="V39" s="54"/>
      <c r="W39" s="54"/>
      <c r="X39" s="54"/>
      <c r="Y39" s="54"/>
      <c r="Z39" s="95"/>
      <c r="AA39" s="96"/>
    </row>
    <row r="40" spans="1:27" s="15" customFormat="1">
      <c r="A40" s="63">
        <v>1001110129</v>
      </c>
      <c r="B40" s="64" t="s">
        <v>116</v>
      </c>
      <c r="C40" s="64" t="s">
        <v>109</v>
      </c>
      <c r="D40" s="54" t="s">
        <v>57</v>
      </c>
      <c r="E40" s="64" t="s">
        <v>62</v>
      </c>
      <c r="F40" s="64" t="s">
        <v>10</v>
      </c>
      <c r="G40" s="64"/>
      <c r="H40" s="97">
        <v>358866.1508</v>
      </c>
      <c r="I40" s="94">
        <f t="shared" si="2"/>
        <v>0</v>
      </c>
      <c r="J40" s="54">
        <f t="shared" si="3"/>
        <v>0</v>
      </c>
      <c r="K40" s="54">
        <f t="shared" si="4"/>
        <v>0</v>
      </c>
      <c r="L40" s="54">
        <f t="shared" si="5"/>
        <v>0</v>
      </c>
      <c r="M40" s="54">
        <f t="shared" si="6"/>
        <v>0</v>
      </c>
      <c r="O40" s="94">
        <f t="shared" si="7"/>
        <v>0</v>
      </c>
      <c r="P40" s="54"/>
      <c r="Q40" s="54"/>
      <c r="R40" s="54"/>
      <c r="S40" s="54"/>
      <c r="U40" s="94">
        <f t="shared" si="8"/>
        <v>0</v>
      </c>
      <c r="V40" s="54"/>
      <c r="W40" s="54"/>
      <c r="X40" s="54"/>
      <c r="Y40" s="54"/>
      <c r="Z40" s="95"/>
      <c r="AA40" s="96"/>
    </row>
    <row r="41" spans="1:27" s="15" customFormat="1">
      <c r="A41" s="63">
        <v>1001110132</v>
      </c>
      <c r="B41" s="64" t="s">
        <v>117</v>
      </c>
      <c r="C41" s="64" t="s">
        <v>118</v>
      </c>
      <c r="D41" s="54" t="s">
        <v>57</v>
      </c>
      <c r="E41" s="64" t="s">
        <v>58</v>
      </c>
      <c r="F41" s="64" t="s">
        <v>10</v>
      </c>
      <c r="G41" s="64"/>
      <c r="H41" s="97">
        <v>1447040.9310000001</v>
      </c>
      <c r="I41" s="94">
        <f t="shared" si="2"/>
        <v>500</v>
      </c>
      <c r="J41" s="54">
        <f t="shared" si="3"/>
        <v>0</v>
      </c>
      <c r="K41" s="54">
        <f t="shared" si="4"/>
        <v>0</v>
      </c>
      <c r="L41" s="54">
        <f t="shared" si="5"/>
        <v>500</v>
      </c>
      <c r="M41" s="54">
        <f t="shared" si="6"/>
        <v>0</v>
      </c>
      <c r="O41" s="94">
        <f t="shared" si="7"/>
        <v>500</v>
      </c>
      <c r="P41" s="54"/>
      <c r="Q41" s="54"/>
      <c r="R41" s="54">
        <v>500</v>
      </c>
      <c r="S41" s="54"/>
      <c r="U41" s="94">
        <f t="shared" si="8"/>
        <v>0</v>
      </c>
      <c r="V41" s="54"/>
      <c r="W41" s="54"/>
      <c r="X41" s="54"/>
      <c r="Y41" s="54"/>
      <c r="Z41" s="95"/>
      <c r="AA41" s="96"/>
    </row>
    <row r="42" spans="1:27" s="15" customFormat="1">
      <c r="A42" s="63">
        <v>1001110139</v>
      </c>
      <c r="B42" s="64" t="s">
        <v>119</v>
      </c>
      <c r="C42" s="64" t="s">
        <v>88</v>
      </c>
      <c r="D42" s="54" t="s">
        <v>57</v>
      </c>
      <c r="E42" s="64" t="s">
        <v>58</v>
      </c>
      <c r="F42" s="64" t="s">
        <v>10</v>
      </c>
      <c r="G42" s="64"/>
      <c r="H42" s="97">
        <v>2630983.5099999998</v>
      </c>
      <c r="I42" s="94">
        <f t="shared" si="2"/>
        <v>0</v>
      </c>
      <c r="J42" s="54">
        <f t="shared" si="3"/>
        <v>0</v>
      </c>
      <c r="K42" s="54">
        <f t="shared" si="4"/>
        <v>0</v>
      </c>
      <c r="L42" s="54">
        <f t="shared" si="5"/>
        <v>0</v>
      </c>
      <c r="M42" s="54">
        <f t="shared" si="6"/>
        <v>0</v>
      </c>
      <c r="O42" s="94">
        <f t="shared" si="7"/>
        <v>0</v>
      </c>
      <c r="P42" s="54"/>
      <c r="Q42" s="54"/>
      <c r="R42" s="54"/>
      <c r="S42" s="54"/>
      <c r="U42" s="94">
        <f t="shared" si="8"/>
        <v>0</v>
      </c>
      <c r="V42" s="54"/>
      <c r="W42" s="54"/>
      <c r="X42" s="54"/>
      <c r="Y42" s="54"/>
      <c r="Z42" s="95"/>
      <c r="AA42" s="96"/>
    </row>
    <row r="43" spans="1:27" s="15" customFormat="1">
      <c r="A43" s="63">
        <v>1001110151</v>
      </c>
      <c r="B43" s="64" t="s">
        <v>120</v>
      </c>
      <c r="C43" s="64" t="s">
        <v>94</v>
      </c>
      <c r="D43" s="54" t="s">
        <v>57</v>
      </c>
      <c r="E43" s="64" t="s">
        <v>69</v>
      </c>
      <c r="F43" s="64" t="s">
        <v>10</v>
      </c>
      <c r="G43" s="64"/>
      <c r="H43" s="97">
        <v>4612991.0880000005</v>
      </c>
      <c r="I43" s="94">
        <f t="shared" si="2"/>
        <v>0</v>
      </c>
      <c r="J43" s="54">
        <f t="shared" si="3"/>
        <v>0</v>
      </c>
      <c r="K43" s="54">
        <f t="shared" si="4"/>
        <v>0</v>
      </c>
      <c r="L43" s="54">
        <f t="shared" si="5"/>
        <v>0</v>
      </c>
      <c r="M43" s="54">
        <f t="shared" si="6"/>
        <v>0</v>
      </c>
      <c r="O43" s="94">
        <f t="shared" ref="O43:O74" si="9">SUM(P43:S43)</f>
        <v>0</v>
      </c>
      <c r="P43" s="54"/>
      <c r="Q43" s="54"/>
      <c r="R43" s="54"/>
      <c r="S43" s="54"/>
      <c r="U43" s="94">
        <f t="shared" ref="U43:U74" si="10">SUM(V43:Y43)</f>
        <v>0</v>
      </c>
      <c r="V43" s="54"/>
      <c r="W43" s="54"/>
      <c r="X43" s="54"/>
      <c r="Y43" s="54"/>
      <c r="Z43" s="95"/>
      <c r="AA43" s="96"/>
    </row>
    <row r="44" spans="1:27" s="15" customFormat="1">
      <c r="A44" s="63">
        <v>1001110152</v>
      </c>
      <c r="B44" s="64" t="s">
        <v>121</v>
      </c>
      <c r="C44" s="64" t="s">
        <v>111</v>
      </c>
      <c r="D44" s="54" t="s">
        <v>57</v>
      </c>
      <c r="E44" s="64" t="s">
        <v>69</v>
      </c>
      <c r="F44" s="64" t="s">
        <v>10</v>
      </c>
      <c r="G44" s="64"/>
      <c r="H44" s="97">
        <v>5426403.4890000001</v>
      </c>
      <c r="I44" s="94">
        <f t="shared" si="2"/>
        <v>150</v>
      </c>
      <c r="J44" s="54">
        <f t="shared" si="3"/>
        <v>0</v>
      </c>
      <c r="K44" s="54">
        <f t="shared" si="4"/>
        <v>0</v>
      </c>
      <c r="L44" s="54">
        <f t="shared" si="5"/>
        <v>0</v>
      </c>
      <c r="M44" s="54">
        <f t="shared" si="6"/>
        <v>150</v>
      </c>
      <c r="O44" s="94">
        <f t="shared" si="9"/>
        <v>150</v>
      </c>
      <c r="P44" s="54"/>
      <c r="Q44" s="54"/>
      <c r="R44" s="54"/>
      <c r="S44" s="54">
        <v>150</v>
      </c>
      <c r="U44" s="94">
        <f t="shared" si="10"/>
        <v>0</v>
      </c>
      <c r="V44" s="54"/>
      <c r="W44" s="54"/>
      <c r="X44" s="54"/>
      <c r="Y44" s="54"/>
      <c r="Z44" s="95"/>
      <c r="AA44" s="96"/>
    </row>
    <row r="45" spans="1:27" s="15" customFormat="1">
      <c r="A45" s="63">
        <v>1001110153</v>
      </c>
      <c r="B45" s="64" t="s">
        <v>122</v>
      </c>
      <c r="C45" s="64" t="s">
        <v>92</v>
      </c>
      <c r="D45" s="54" t="s">
        <v>57</v>
      </c>
      <c r="E45" s="64" t="s">
        <v>69</v>
      </c>
      <c r="F45" s="64" t="s">
        <v>10</v>
      </c>
      <c r="G45" s="64"/>
      <c r="H45" s="97">
        <v>5867093.227</v>
      </c>
      <c r="I45" s="94">
        <f t="shared" si="2"/>
        <v>20</v>
      </c>
      <c r="J45" s="54">
        <f t="shared" si="3"/>
        <v>0</v>
      </c>
      <c r="K45" s="54">
        <f t="shared" si="4"/>
        <v>0</v>
      </c>
      <c r="L45" s="54">
        <f t="shared" si="5"/>
        <v>20</v>
      </c>
      <c r="M45" s="54">
        <f t="shared" si="6"/>
        <v>0</v>
      </c>
      <c r="O45" s="94">
        <f t="shared" si="9"/>
        <v>20</v>
      </c>
      <c r="P45" s="54"/>
      <c r="Q45" s="54"/>
      <c r="R45" s="54">
        <v>20</v>
      </c>
      <c r="S45" s="54"/>
      <c r="U45" s="94">
        <f t="shared" si="10"/>
        <v>0</v>
      </c>
      <c r="V45" s="54"/>
      <c r="W45" s="54"/>
      <c r="X45" s="54"/>
      <c r="Y45" s="54"/>
      <c r="Z45" s="95"/>
      <c r="AA45" s="96"/>
    </row>
    <row r="46" spans="1:27" s="15" customFormat="1">
      <c r="A46" s="63">
        <v>1001110156</v>
      </c>
      <c r="B46" s="64" t="s">
        <v>123</v>
      </c>
      <c r="C46" s="64" t="s">
        <v>92</v>
      </c>
      <c r="D46" s="54" t="s">
        <v>57</v>
      </c>
      <c r="E46" s="64" t="s">
        <v>69</v>
      </c>
      <c r="F46" s="64" t="s">
        <v>10</v>
      </c>
      <c r="G46" s="64"/>
      <c r="H46" s="97">
        <v>6850817.9620000003</v>
      </c>
      <c r="I46" s="94">
        <f t="shared" si="2"/>
        <v>50</v>
      </c>
      <c r="J46" s="54">
        <f t="shared" si="3"/>
        <v>0</v>
      </c>
      <c r="K46" s="54">
        <f t="shared" si="4"/>
        <v>0</v>
      </c>
      <c r="L46" s="54">
        <f t="shared" si="5"/>
        <v>0</v>
      </c>
      <c r="M46" s="54">
        <f t="shared" si="6"/>
        <v>50</v>
      </c>
      <c r="O46" s="94">
        <f t="shared" si="9"/>
        <v>50</v>
      </c>
      <c r="P46" s="54"/>
      <c r="Q46" s="54"/>
      <c r="R46" s="54"/>
      <c r="S46" s="54">
        <v>50</v>
      </c>
      <c r="U46" s="94">
        <f t="shared" si="10"/>
        <v>0</v>
      </c>
      <c r="V46" s="54"/>
      <c r="W46" s="54"/>
      <c r="X46" s="54"/>
      <c r="Y46" s="54"/>
      <c r="Z46" s="95"/>
      <c r="AA46" s="96"/>
    </row>
    <row r="47" spans="1:27" s="15" customFormat="1">
      <c r="A47" s="63">
        <v>1001110167</v>
      </c>
      <c r="B47" s="64" t="s">
        <v>124</v>
      </c>
      <c r="C47" s="64" t="s">
        <v>118</v>
      </c>
      <c r="D47" s="54" t="s">
        <v>57</v>
      </c>
      <c r="E47" s="64" t="s">
        <v>58</v>
      </c>
      <c r="F47" s="64" t="s">
        <v>10</v>
      </c>
      <c r="G47" s="64"/>
      <c r="H47" s="97">
        <v>1513867.912</v>
      </c>
      <c r="I47" s="94">
        <f t="shared" si="2"/>
        <v>100</v>
      </c>
      <c r="J47" s="54">
        <f t="shared" si="3"/>
        <v>0</v>
      </c>
      <c r="K47" s="54">
        <f t="shared" si="4"/>
        <v>0</v>
      </c>
      <c r="L47" s="54">
        <f t="shared" si="5"/>
        <v>100</v>
      </c>
      <c r="M47" s="54">
        <f t="shared" si="6"/>
        <v>0</v>
      </c>
      <c r="O47" s="94">
        <f t="shared" si="9"/>
        <v>100</v>
      </c>
      <c r="P47" s="54"/>
      <c r="Q47" s="54"/>
      <c r="R47" s="54">
        <v>100</v>
      </c>
      <c r="S47" s="54"/>
      <c r="U47" s="94">
        <f t="shared" si="10"/>
        <v>0</v>
      </c>
      <c r="V47" s="54"/>
      <c r="W47" s="54"/>
      <c r="X47" s="54"/>
      <c r="Y47" s="54"/>
      <c r="Z47" s="95"/>
      <c r="AA47" s="96"/>
    </row>
    <row r="48" spans="1:27" s="15" customFormat="1">
      <c r="A48" s="63">
        <v>1001110210</v>
      </c>
      <c r="B48" s="64" t="s">
        <v>125</v>
      </c>
      <c r="C48" s="64" t="s">
        <v>94</v>
      </c>
      <c r="D48" s="54" t="s">
        <v>57</v>
      </c>
      <c r="E48" s="64" t="s">
        <v>69</v>
      </c>
      <c r="F48" s="64" t="s">
        <v>10</v>
      </c>
      <c r="G48" s="64"/>
      <c r="H48" s="97">
        <v>3709686.7489999998</v>
      </c>
      <c r="I48" s="94">
        <f t="shared" si="2"/>
        <v>20</v>
      </c>
      <c r="J48" s="54">
        <f t="shared" si="3"/>
        <v>0</v>
      </c>
      <c r="K48" s="54">
        <f t="shared" si="4"/>
        <v>0</v>
      </c>
      <c r="L48" s="54">
        <f t="shared" si="5"/>
        <v>0</v>
      </c>
      <c r="M48" s="54">
        <f t="shared" si="6"/>
        <v>20</v>
      </c>
      <c r="O48" s="94">
        <f t="shared" si="9"/>
        <v>20</v>
      </c>
      <c r="P48" s="54"/>
      <c r="Q48" s="54"/>
      <c r="R48" s="54"/>
      <c r="S48" s="54">
        <v>20</v>
      </c>
      <c r="U48" s="94">
        <f t="shared" si="10"/>
        <v>0</v>
      </c>
      <c r="V48" s="54"/>
      <c r="W48" s="54"/>
      <c r="X48" s="54"/>
      <c r="Y48" s="54"/>
      <c r="Z48" s="95"/>
      <c r="AA48" s="96"/>
    </row>
    <row r="49" spans="1:27" s="15" customFormat="1">
      <c r="A49" s="63">
        <v>1001110220</v>
      </c>
      <c r="B49" s="64" t="s">
        <v>126</v>
      </c>
      <c r="C49" s="64" t="s">
        <v>127</v>
      </c>
      <c r="D49" s="54" t="s">
        <v>57</v>
      </c>
      <c r="E49" s="64" t="s">
        <v>58</v>
      </c>
      <c r="F49" s="64" t="s">
        <v>10</v>
      </c>
      <c r="G49" s="64"/>
      <c r="H49" s="97">
        <v>1052393.4040000001</v>
      </c>
      <c r="I49" s="94">
        <f t="shared" si="2"/>
        <v>0</v>
      </c>
      <c r="J49" s="54">
        <f t="shared" si="3"/>
        <v>0</v>
      </c>
      <c r="K49" s="54">
        <f t="shared" si="4"/>
        <v>0</v>
      </c>
      <c r="L49" s="54">
        <f t="shared" si="5"/>
        <v>0</v>
      </c>
      <c r="M49" s="54">
        <f t="shared" si="6"/>
        <v>0</v>
      </c>
      <c r="O49" s="94">
        <f t="shared" si="9"/>
        <v>0</v>
      </c>
      <c r="P49" s="54"/>
      <c r="Q49" s="54"/>
      <c r="R49" s="54"/>
      <c r="S49" s="54"/>
      <c r="U49" s="94">
        <f t="shared" si="10"/>
        <v>0</v>
      </c>
      <c r="V49" s="54"/>
      <c r="W49" s="54"/>
      <c r="X49" s="54"/>
      <c r="Y49" s="54"/>
      <c r="Z49" s="95"/>
      <c r="AA49" s="96"/>
    </row>
    <row r="50" spans="1:27" s="15" customFormat="1">
      <c r="A50" s="63">
        <v>1001110223</v>
      </c>
      <c r="B50" s="64" t="s">
        <v>128</v>
      </c>
      <c r="C50" s="64" t="s">
        <v>129</v>
      </c>
      <c r="D50" s="54" t="s">
        <v>57</v>
      </c>
      <c r="E50" s="64" t="s">
        <v>58</v>
      </c>
      <c r="F50" s="64" t="s">
        <v>10</v>
      </c>
      <c r="G50" s="64"/>
      <c r="H50" s="97">
        <v>1815378.622</v>
      </c>
      <c r="I50" s="94">
        <f t="shared" si="2"/>
        <v>0</v>
      </c>
      <c r="J50" s="54">
        <f t="shared" si="3"/>
        <v>0</v>
      </c>
      <c r="K50" s="54">
        <f t="shared" si="4"/>
        <v>0</v>
      </c>
      <c r="L50" s="54">
        <f t="shared" si="5"/>
        <v>0</v>
      </c>
      <c r="M50" s="54">
        <f t="shared" si="6"/>
        <v>0</v>
      </c>
      <c r="O50" s="94">
        <f t="shared" si="9"/>
        <v>0</v>
      </c>
      <c r="P50" s="54"/>
      <c r="Q50" s="54"/>
      <c r="R50" s="54"/>
      <c r="S50" s="54"/>
      <c r="U50" s="94">
        <f t="shared" si="10"/>
        <v>0</v>
      </c>
      <c r="V50" s="54"/>
      <c r="W50" s="54"/>
      <c r="X50" s="54"/>
      <c r="Y50" s="54"/>
      <c r="Z50" s="95"/>
      <c r="AA50" s="96"/>
    </row>
    <row r="51" spans="1:27" s="15" customFormat="1">
      <c r="A51" s="63">
        <v>1001110229</v>
      </c>
      <c r="B51" s="64" t="s">
        <v>1655</v>
      </c>
      <c r="C51" s="64" t="s">
        <v>131</v>
      </c>
      <c r="D51" s="54" t="s">
        <v>57</v>
      </c>
      <c r="E51" s="64" t="s">
        <v>75</v>
      </c>
      <c r="F51" s="64" t="s">
        <v>10</v>
      </c>
      <c r="G51" s="64"/>
      <c r="H51" s="97">
        <v>13121504.060000001</v>
      </c>
      <c r="I51" s="94">
        <f t="shared" si="2"/>
        <v>0</v>
      </c>
      <c r="J51" s="54">
        <f t="shared" si="3"/>
        <v>0</v>
      </c>
      <c r="K51" s="54">
        <f t="shared" si="4"/>
        <v>0</v>
      </c>
      <c r="L51" s="54">
        <f t="shared" si="5"/>
        <v>0</v>
      </c>
      <c r="M51" s="54">
        <f t="shared" si="6"/>
        <v>0</v>
      </c>
      <c r="O51" s="94">
        <f t="shared" si="9"/>
        <v>0</v>
      </c>
      <c r="P51" s="54"/>
      <c r="Q51" s="54"/>
      <c r="R51" s="54"/>
      <c r="S51" s="54"/>
      <c r="U51" s="94">
        <f t="shared" si="10"/>
        <v>0</v>
      </c>
      <c r="V51" s="54"/>
      <c r="W51" s="54"/>
      <c r="X51" s="54"/>
      <c r="Y51" s="54"/>
      <c r="Z51" s="95"/>
      <c r="AA51" s="96"/>
    </row>
    <row r="52" spans="1:27" s="15" customFormat="1">
      <c r="A52" s="63">
        <v>1001110245</v>
      </c>
      <c r="B52" s="64" t="s">
        <v>132</v>
      </c>
      <c r="C52" s="64" t="s">
        <v>118</v>
      </c>
      <c r="D52" s="54" t="s">
        <v>57</v>
      </c>
      <c r="E52" s="64" t="s">
        <v>58</v>
      </c>
      <c r="F52" s="64" t="s">
        <v>10</v>
      </c>
      <c r="G52" s="64"/>
      <c r="H52" s="97">
        <v>1052393.4040000001</v>
      </c>
      <c r="I52" s="94">
        <f t="shared" si="2"/>
        <v>400</v>
      </c>
      <c r="J52" s="54">
        <f t="shared" si="3"/>
        <v>0</v>
      </c>
      <c r="K52" s="54">
        <f t="shared" si="4"/>
        <v>0</v>
      </c>
      <c r="L52" s="54">
        <f t="shared" si="5"/>
        <v>0</v>
      </c>
      <c r="M52" s="54">
        <f t="shared" si="6"/>
        <v>400</v>
      </c>
      <c r="O52" s="94">
        <f t="shared" si="9"/>
        <v>400</v>
      </c>
      <c r="P52" s="54"/>
      <c r="Q52" s="54"/>
      <c r="R52" s="54"/>
      <c r="S52" s="54">
        <v>400</v>
      </c>
      <c r="U52" s="94">
        <f t="shared" si="10"/>
        <v>0</v>
      </c>
      <c r="V52" s="54"/>
      <c r="W52" s="54"/>
      <c r="X52" s="54"/>
      <c r="Y52" s="54"/>
      <c r="Z52" s="95"/>
      <c r="AA52" s="96"/>
    </row>
    <row r="53" spans="1:27" s="15" customFormat="1">
      <c r="A53" s="63">
        <v>1001110246</v>
      </c>
      <c r="B53" s="64" t="s">
        <v>1656</v>
      </c>
      <c r="C53" s="64" t="s">
        <v>90</v>
      </c>
      <c r="D53" s="54" t="s">
        <v>57</v>
      </c>
      <c r="E53" s="64" t="s">
        <v>58</v>
      </c>
      <c r="F53" s="64" t="s">
        <v>10</v>
      </c>
      <c r="G53" s="64"/>
      <c r="H53" s="97">
        <v>1488610.47</v>
      </c>
      <c r="I53" s="94">
        <f t="shared" si="2"/>
        <v>500</v>
      </c>
      <c r="J53" s="54">
        <f t="shared" si="3"/>
        <v>500</v>
      </c>
      <c r="K53" s="54">
        <f t="shared" si="4"/>
        <v>0</v>
      </c>
      <c r="L53" s="54">
        <f t="shared" si="5"/>
        <v>0</v>
      </c>
      <c r="M53" s="54">
        <f t="shared" si="6"/>
        <v>0</v>
      </c>
      <c r="O53" s="94">
        <f t="shared" si="9"/>
        <v>500</v>
      </c>
      <c r="P53" s="54">
        <v>500</v>
      </c>
      <c r="Q53" s="54"/>
      <c r="R53" s="54"/>
      <c r="S53" s="54"/>
      <c r="U53" s="94">
        <f t="shared" si="10"/>
        <v>0</v>
      </c>
      <c r="V53" s="54"/>
      <c r="W53" s="54"/>
      <c r="X53" s="54"/>
      <c r="Y53" s="54"/>
      <c r="Z53" s="95"/>
      <c r="AA53" s="96"/>
    </row>
    <row r="54" spans="1:27" s="15" customFormat="1">
      <c r="A54" s="63">
        <v>1001110248</v>
      </c>
      <c r="B54" s="64" t="s">
        <v>134</v>
      </c>
      <c r="C54" s="64" t="s">
        <v>92</v>
      </c>
      <c r="D54" s="54" t="s">
        <v>57</v>
      </c>
      <c r="E54" s="64" t="s">
        <v>69</v>
      </c>
      <c r="F54" s="64" t="s">
        <v>10</v>
      </c>
      <c r="G54" s="64"/>
      <c r="H54" s="97">
        <v>5393516.1960000005</v>
      </c>
      <c r="I54" s="94">
        <f t="shared" si="2"/>
        <v>10</v>
      </c>
      <c r="J54" s="54">
        <f t="shared" si="3"/>
        <v>0</v>
      </c>
      <c r="K54" s="54">
        <f t="shared" si="4"/>
        <v>0</v>
      </c>
      <c r="L54" s="54">
        <f t="shared" si="5"/>
        <v>0</v>
      </c>
      <c r="M54" s="54">
        <f t="shared" si="6"/>
        <v>10</v>
      </c>
      <c r="O54" s="94">
        <f t="shared" si="9"/>
        <v>10</v>
      </c>
      <c r="P54" s="54"/>
      <c r="Q54" s="54"/>
      <c r="R54" s="54"/>
      <c r="S54" s="54">
        <v>10</v>
      </c>
      <c r="U54" s="94">
        <f t="shared" si="10"/>
        <v>0</v>
      </c>
      <c r="V54" s="54"/>
      <c r="W54" s="54"/>
      <c r="X54" s="54"/>
      <c r="Y54" s="54"/>
      <c r="Z54" s="95"/>
      <c r="AA54" s="96"/>
    </row>
    <row r="55" spans="1:27" s="15" customFormat="1">
      <c r="A55" s="63">
        <v>1001110249</v>
      </c>
      <c r="B55" s="64" t="s">
        <v>135</v>
      </c>
      <c r="C55" s="64" t="s">
        <v>103</v>
      </c>
      <c r="D55" s="54" t="s">
        <v>57</v>
      </c>
      <c r="E55" s="64" t="s">
        <v>58</v>
      </c>
      <c r="F55" s="64" t="s">
        <v>10</v>
      </c>
      <c r="G55" s="64"/>
      <c r="H55" s="97">
        <v>1723294.199</v>
      </c>
      <c r="I55" s="94">
        <f t="shared" si="2"/>
        <v>100</v>
      </c>
      <c r="J55" s="54">
        <f t="shared" si="3"/>
        <v>0</v>
      </c>
      <c r="K55" s="54">
        <f t="shared" si="4"/>
        <v>100</v>
      </c>
      <c r="L55" s="54">
        <f t="shared" si="5"/>
        <v>0</v>
      </c>
      <c r="M55" s="54">
        <f t="shared" si="6"/>
        <v>0</v>
      </c>
      <c r="O55" s="94">
        <f t="shared" si="9"/>
        <v>100</v>
      </c>
      <c r="P55" s="54"/>
      <c r="Q55" s="54">
        <v>100</v>
      </c>
      <c r="R55" s="54"/>
      <c r="S55" s="54"/>
      <c r="U55" s="94">
        <f t="shared" si="10"/>
        <v>0</v>
      </c>
      <c r="V55" s="54"/>
      <c r="W55" s="54"/>
      <c r="X55" s="54"/>
      <c r="Y55" s="54"/>
      <c r="Z55" s="95"/>
      <c r="AA55" s="96"/>
    </row>
    <row r="56" spans="1:27" s="15" customFormat="1">
      <c r="A56" s="63">
        <v>1001110259</v>
      </c>
      <c r="B56" s="64" t="s">
        <v>136</v>
      </c>
      <c r="C56" s="64" t="s">
        <v>79</v>
      </c>
      <c r="D56" s="54" t="s">
        <v>57</v>
      </c>
      <c r="E56" s="64" t="s">
        <v>75</v>
      </c>
      <c r="F56" s="64" t="s">
        <v>10</v>
      </c>
      <c r="G56" s="64"/>
      <c r="H56" s="97">
        <v>4343753.7750000004</v>
      </c>
      <c r="I56" s="94">
        <f t="shared" si="2"/>
        <v>330</v>
      </c>
      <c r="J56" s="54">
        <f t="shared" si="3"/>
        <v>0</v>
      </c>
      <c r="K56" s="54">
        <f t="shared" si="4"/>
        <v>330</v>
      </c>
      <c r="L56" s="54">
        <f t="shared" si="5"/>
        <v>0</v>
      </c>
      <c r="M56" s="54">
        <f t="shared" si="6"/>
        <v>0</v>
      </c>
      <c r="O56" s="94">
        <f t="shared" si="9"/>
        <v>330</v>
      </c>
      <c r="P56" s="54"/>
      <c r="Q56" s="54">
        <v>330</v>
      </c>
      <c r="R56" s="54"/>
      <c r="S56" s="54"/>
      <c r="U56" s="94">
        <f t="shared" si="10"/>
        <v>0</v>
      </c>
      <c r="V56" s="54"/>
      <c r="W56" s="54"/>
      <c r="X56" s="54"/>
      <c r="Y56" s="54"/>
      <c r="Z56" s="95"/>
      <c r="AA56" s="96"/>
    </row>
    <row r="57" spans="1:27" s="15" customFormat="1">
      <c r="A57" s="63">
        <v>1001110261</v>
      </c>
      <c r="B57" s="64" t="s">
        <v>137</v>
      </c>
      <c r="C57" s="64" t="s">
        <v>138</v>
      </c>
      <c r="D57" s="54" t="s">
        <v>57</v>
      </c>
      <c r="E57" s="64" t="s">
        <v>58</v>
      </c>
      <c r="F57" s="64" t="s">
        <v>10</v>
      </c>
      <c r="G57" s="64"/>
      <c r="H57" s="97">
        <v>1514657.2069999999</v>
      </c>
      <c r="I57" s="94">
        <f t="shared" si="2"/>
        <v>200</v>
      </c>
      <c r="J57" s="54">
        <f t="shared" si="3"/>
        <v>0</v>
      </c>
      <c r="K57" s="54">
        <f t="shared" si="4"/>
        <v>0</v>
      </c>
      <c r="L57" s="54">
        <f t="shared" si="5"/>
        <v>200</v>
      </c>
      <c r="M57" s="54">
        <f t="shared" si="6"/>
        <v>0</v>
      </c>
      <c r="O57" s="94">
        <f t="shared" si="9"/>
        <v>200</v>
      </c>
      <c r="P57" s="54"/>
      <c r="Q57" s="54"/>
      <c r="R57" s="54">
        <v>200</v>
      </c>
      <c r="S57" s="54"/>
      <c r="U57" s="94">
        <f t="shared" si="10"/>
        <v>0</v>
      </c>
      <c r="V57" s="54"/>
      <c r="W57" s="54"/>
      <c r="X57" s="54"/>
      <c r="Y57" s="54"/>
      <c r="Z57" s="95"/>
      <c r="AA57" s="96"/>
    </row>
    <row r="58" spans="1:27" s="15" customFormat="1">
      <c r="A58" s="63">
        <v>1001110282</v>
      </c>
      <c r="B58" s="64" t="s">
        <v>139</v>
      </c>
      <c r="C58" s="64" t="s">
        <v>64</v>
      </c>
      <c r="D58" s="54" t="s">
        <v>57</v>
      </c>
      <c r="E58" s="64" t="s">
        <v>62</v>
      </c>
      <c r="F58" s="64" t="s">
        <v>10</v>
      </c>
      <c r="G58" s="64"/>
      <c r="H58" s="97">
        <v>122077.6349</v>
      </c>
      <c r="I58" s="94">
        <f t="shared" si="2"/>
        <v>108</v>
      </c>
      <c r="J58" s="54">
        <f t="shared" si="3"/>
        <v>108</v>
      </c>
      <c r="K58" s="54">
        <f t="shared" si="4"/>
        <v>0</v>
      </c>
      <c r="L58" s="54">
        <f t="shared" si="5"/>
        <v>0</v>
      </c>
      <c r="M58" s="54">
        <f t="shared" si="6"/>
        <v>0</v>
      </c>
      <c r="O58" s="94">
        <f t="shared" si="9"/>
        <v>108</v>
      </c>
      <c r="P58" s="54">
        <v>108</v>
      </c>
      <c r="Q58" s="54"/>
      <c r="R58" s="54"/>
      <c r="S58" s="54"/>
      <c r="U58" s="94">
        <f t="shared" si="10"/>
        <v>0</v>
      </c>
      <c r="V58" s="54"/>
      <c r="W58" s="54"/>
      <c r="X58" s="54"/>
      <c r="Y58" s="54"/>
      <c r="Z58" s="95"/>
      <c r="AA58" s="96"/>
    </row>
    <row r="59" spans="1:27" s="15" customFormat="1">
      <c r="A59" s="63">
        <v>1001110290</v>
      </c>
      <c r="B59" s="64" t="s">
        <v>140</v>
      </c>
      <c r="C59" s="64" t="s">
        <v>127</v>
      </c>
      <c r="D59" s="54" t="s">
        <v>57</v>
      </c>
      <c r="E59" s="64" t="s">
        <v>58</v>
      </c>
      <c r="F59" s="64" t="s">
        <v>10</v>
      </c>
      <c r="G59" s="64"/>
      <c r="H59" s="97">
        <v>901111.85219999996</v>
      </c>
      <c r="I59" s="94">
        <f t="shared" si="2"/>
        <v>5</v>
      </c>
      <c r="J59" s="54">
        <f t="shared" si="3"/>
        <v>0</v>
      </c>
      <c r="K59" s="54">
        <f t="shared" si="4"/>
        <v>5</v>
      </c>
      <c r="L59" s="54">
        <f t="shared" si="5"/>
        <v>0</v>
      </c>
      <c r="M59" s="54">
        <f t="shared" si="6"/>
        <v>0</v>
      </c>
      <c r="O59" s="94">
        <f t="shared" si="9"/>
        <v>5</v>
      </c>
      <c r="P59" s="54"/>
      <c r="Q59" s="54">
        <v>5</v>
      </c>
      <c r="R59" s="54"/>
      <c r="S59" s="54"/>
      <c r="U59" s="94">
        <f t="shared" si="10"/>
        <v>0</v>
      </c>
      <c r="V59" s="54"/>
      <c r="W59" s="54"/>
      <c r="X59" s="54"/>
      <c r="Y59" s="54"/>
      <c r="Z59" s="95"/>
      <c r="AA59" s="96"/>
    </row>
    <row r="60" spans="1:27" s="15" customFormat="1">
      <c r="A60" s="63">
        <v>1001110326</v>
      </c>
      <c r="B60" s="64" t="s">
        <v>141</v>
      </c>
      <c r="C60" s="64" t="s">
        <v>142</v>
      </c>
      <c r="D60" s="54" t="s">
        <v>57</v>
      </c>
      <c r="E60" s="64" t="s">
        <v>58</v>
      </c>
      <c r="F60" s="64" t="s">
        <v>10</v>
      </c>
      <c r="G60" s="64"/>
      <c r="H60" s="97">
        <v>919528.73670000001</v>
      </c>
      <c r="I60" s="94">
        <f t="shared" si="2"/>
        <v>116</v>
      </c>
      <c r="J60" s="54">
        <f t="shared" si="3"/>
        <v>116</v>
      </c>
      <c r="K60" s="54">
        <f t="shared" si="4"/>
        <v>0</v>
      </c>
      <c r="L60" s="54">
        <f t="shared" si="5"/>
        <v>0</v>
      </c>
      <c r="M60" s="54">
        <f t="shared" si="6"/>
        <v>0</v>
      </c>
      <c r="O60" s="94">
        <f t="shared" si="9"/>
        <v>116</v>
      </c>
      <c r="P60" s="54">
        <v>116</v>
      </c>
      <c r="Q60" s="54"/>
      <c r="R60" s="54"/>
      <c r="S60" s="54"/>
      <c r="U60" s="94">
        <f t="shared" si="10"/>
        <v>0</v>
      </c>
      <c r="V60" s="54"/>
      <c r="W60" s="54"/>
      <c r="X60" s="54"/>
      <c r="Y60" s="54"/>
      <c r="Z60" s="95"/>
      <c r="AA60" s="96"/>
    </row>
    <row r="61" spans="1:27" s="15" customFormat="1">
      <c r="A61" s="63">
        <v>1001110339</v>
      </c>
      <c r="B61" s="64" t="s">
        <v>143</v>
      </c>
      <c r="C61" s="64" t="s">
        <v>113</v>
      </c>
      <c r="D61" s="54" t="s">
        <v>57</v>
      </c>
      <c r="E61" s="64" t="s">
        <v>58</v>
      </c>
      <c r="F61" s="64" t="s">
        <v>10</v>
      </c>
      <c r="G61" s="64"/>
      <c r="H61" s="97">
        <v>1573328.139</v>
      </c>
      <c r="I61" s="94">
        <f t="shared" si="2"/>
        <v>755</v>
      </c>
      <c r="J61" s="54">
        <f t="shared" si="3"/>
        <v>0</v>
      </c>
      <c r="K61" s="54">
        <f t="shared" si="4"/>
        <v>0</v>
      </c>
      <c r="L61" s="54">
        <f t="shared" si="5"/>
        <v>755</v>
      </c>
      <c r="M61" s="54">
        <f t="shared" si="6"/>
        <v>0</v>
      </c>
      <c r="O61" s="94">
        <f t="shared" si="9"/>
        <v>755</v>
      </c>
      <c r="P61" s="54"/>
      <c r="Q61" s="54"/>
      <c r="R61" s="54">
        <v>755</v>
      </c>
      <c r="S61" s="54"/>
      <c r="U61" s="94">
        <f t="shared" si="10"/>
        <v>0</v>
      </c>
      <c r="V61" s="54"/>
      <c r="W61" s="54"/>
      <c r="X61" s="54"/>
      <c r="Y61" s="54"/>
      <c r="Z61" s="95"/>
      <c r="AA61" s="96"/>
    </row>
    <row r="62" spans="1:27" s="15" customFormat="1">
      <c r="A62" s="63">
        <v>1001110340</v>
      </c>
      <c r="B62" s="64" t="s">
        <v>144</v>
      </c>
      <c r="C62" s="64" t="s">
        <v>145</v>
      </c>
      <c r="D62" s="54" t="s">
        <v>57</v>
      </c>
      <c r="E62" s="64" t="s">
        <v>62</v>
      </c>
      <c r="F62" s="64" t="s">
        <v>10</v>
      </c>
      <c r="G62" s="64"/>
      <c r="H62" s="97">
        <v>2236335.9840000002</v>
      </c>
      <c r="I62" s="94">
        <f t="shared" si="2"/>
        <v>40</v>
      </c>
      <c r="J62" s="54">
        <f t="shared" si="3"/>
        <v>0</v>
      </c>
      <c r="K62" s="54">
        <f t="shared" si="4"/>
        <v>0</v>
      </c>
      <c r="L62" s="54">
        <f t="shared" si="5"/>
        <v>40</v>
      </c>
      <c r="M62" s="54">
        <f t="shared" si="6"/>
        <v>0</v>
      </c>
      <c r="O62" s="94">
        <f t="shared" si="9"/>
        <v>40</v>
      </c>
      <c r="P62" s="54"/>
      <c r="Q62" s="54"/>
      <c r="R62" s="54">
        <v>40</v>
      </c>
      <c r="S62" s="54"/>
      <c r="U62" s="94">
        <f t="shared" si="10"/>
        <v>0</v>
      </c>
      <c r="V62" s="54"/>
      <c r="W62" s="54"/>
      <c r="X62" s="54"/>
      <c r="Y62" s="54"/>
      <c r="Z62" s="95"/>
      <c r="AA62" s="96"/>
    </row>
    <row r="63" spans="1:27" s="15" customFormat="1">
      <c r="A63" s="63">
        <v>1001110349</v>
      </c>
      <c r="B63" s="64" t="s">
        <v>146</v>
      </c>
      <c r="C63" s="64" t="s">
        <v>109</v>
      </c>
      <c r="D63" s="54" t="s">
        <v>57</v>
      </c>
      <c r="E63" s="64" t="s">
        <v>62</v>
      </c>
      <c r="F63" s="64" t="s">
        <v>10</v>
      </c>
      <c r="G63" s="64"/>
      <c r="H63" s="97">
        <v>384123.59250000003</v>
      </c>
      <c r="I63" s="94">
        <f t="shared" si="2"/>
        <v>51</v>
      </c>
      <c r="J63" s="54">
        <f t="shared" si="3"/>
        <v>51</v>
      </c>
      <c r="K63" s="54">
        <f t="shared" si="4"/>
        <v>0</v>
      </c>
      <c r="L63" s="54">
        <f t="shared" si="5"/>
        <v>0</v>
      </c>
      <c r="M63" s="54">
        <f t="shared" si="6"/>
        <v>0</v>
      </c>
      <c r="O63" s="94">
        <f t="shared" si="9"/>
        <v>51</v>
      </c>
      <c r="P63" s="54">
        <v>51</v>
      </c>
      <c r="Q63" s="54"/>
      <c r="R63" s="54"/>
      <c r="S63" s="54"/>
      <c r="U63" s="94">
        <f t="shared" si="10"/>
        <v>0</v>
      </c>
      <c r="V63" s="54"/>
      <c r="W63" s="54"/>
      <c r="X63" s="54"/>
      <c r="Y63" s="54"/>
      <c r="Z63" s="95"/>
      <c r="AA63" s="96"/>
    </row>
    <row r="64" spans="1:27" s="15" customFormat="1">
      <c r="A64" s="63">
        <v>1001110350</v>
      </c>
      <c r="B64" s="64" t="s">
        <v>147</v>
      </c>
      <c r="C64" s="64" t="s">
        <v>148</v>
      </c>
      <c r="D64" s="54" t="s">
        <v>57</v>
      </c>
      <c r="E64" s="64" t="s">
        <v>58</v>
      </c>
      <c r="F64" s="64" t="s">
        <v>10</v>
      </c>
      <c r="G64" s="64"/>
      <c r="H64" s="97">
        <v>2195630.91</v>
      </c>
      <c r="I64" s="94">
        <f t="shared" si="2"/>
        <v>355</v>
      </c>
      <c r="J64" s="54">
        <f t="shared" si="3"/>
        <v>0</v>
      </c>
      <c r="K64" s="54">
        <f t="shared" si="4"/>
        <v>85</v>
      </c>
      <c r="L64" s="54">
        <f t="shared" si="5"/>
        <v>270</v>
      </c>
      <c r="M64" s="54">
        <f t="shared" si="6"/>
        <v>0</v>
      </c>
      <c r="O64" s="94">
        <f t="shared" si="9"/>
        <v>355</v>
      </c>
      <c r="P64" s="54"/>
      <c r="Q64" s="54">
        <v>85</v>
      </c>
      <c r="R64" s="54">
        <v>270</v>
      </c>
      <c r="S64" s="54"/>
      <c r="U64" s="94">
        <f t="shared" si="10"/>
        <v>0</v>
      </c>
      <c r="V64" s="54"/>
      <c r="W64" s="54"/>
      <c r="X64" s="54"/>
      <c r="Y64" s="54"/>
      <c r="Z64" s="95"/>
      <c r="AA64" s="96"/>
    </row>
    <row r="65" spans="1:27" s="15" customFormat="1">
      <c r="A65" s="63">
        <v>1001110354</v>
      </c>
      <c r="B65" s="64" t="s">
        <v>149</v>
      </c>
      <c r="C65" s="64" t="s">
        <v>150</v>
      </c>
      <c r="D65" s="54" t="s">
        <v>57</v>
      </c>
      <c r="E65" s="64" t="s">
        <v>75</v>
      </c>
      <c r="F65" s="64" t="s">
        <v>10</v>
      </c>
      <c r="G65" s="64"/>
      <c r="H65" s="97">
        <v>5763394.892</v>
      </c>
      <c r="I65" s="94">
        <f t="shared" si="2"/>
        <v>50</v>
      </c>
      <c r="J65" s="54">
        <f t="shared" si="3"/>
        <v>0</v>
      </c>
      <c r="K65" s="54">
        <f t="shared" si="4"/>
        <v>0</v>
      </c>
      <c r="L65" s="54">
        <f t="shared" si="5"/>
        <v>50</v>
      </c>
      <c r="M65" s="54">
        <f t="shared" si="6"/>
        <v>0</v>
      </c>
      <c r="O65" s="94">
        <f t="shared" si="9"/>
        <v>50</v>
      </c>
      <c r="P65" s="54"/>
      <c r="Q65" s="54"/>
      <c r="R65" s="54">
        <v>50</v>
      </c>
      <c r="S65" s="54"/>
      <c r="U65" s="94">
        <f t="shared" si="10"/>
        <v>0</v>
      </c>
      <c r="V65" s="54"/>
      <c r="W65" s="54"/>
      <c r="X65" s="54"/>
      <c r="Y65" s="54"/>
      <c r="Z65" s="95"/>
      <c r="AA65" s="96"/>
    </row>
    <row r="66" spans="1:27" s="15" customFormat="1">
      <c r="A66" s="63">
        <v>1001110364</v>
      </c>
      <c r="B66" s="64" t="s">
        <v>151</v>
      </c>
      <c r="C66" s="64" t="s">
        <v>152</v>
      </c>
      <c r="D66" s="54" t="s">
        <v>57</v>
      </c>
      <c r="E66" s="64" t="s">
        <v>58</v>
      </c>
      <c r="F66" s="64" t="s">
        <v>10</v>
      </c>
      <c r="G66" s="64"/>
      <c r="H66" s="97">
        <v>1857298.959</v>
      </c>
      <c r="I66" s="94">
        <f t="shared" si="2"/>
        <v>400</v>
      </c>
      <c r="J66" s="54">
        <f t="shared" si="3"/>
        <v>300</v>
      </c>
      <c r="K66" s="54">
        <f t="shared" si="4"/>
        <v>100</v>
      </c>
      <c r="L66" s="54">
        <f t="shared" si="5"/>
        <v>0</v>
      </c>
      <c r="M66" s="54">
        <f t="shared" si="6"/>
        <v>0</v>
      </c>
      <c r="O66" s="94">
        <f t="shared" si="9"/>
        <v>400</v>
      </c>
      <c r="P66" s="54">
        <v>300</v>
      </c>
      <c r="Q66" s="54">
        <v>100</v>
      </c>
      <c r="R66" s="54"/>
      <c r="S66" s="54"/>
      <c r="U66" s="94">
        <f t="shared" si="10"/>
        <v>0</v>
      </c>
      <c r="V66" s="54"/>
      <c r="W66" s="54"/>
      <c r="X66" s="54"/>
      <c r="Y66" s="54"/>
      <c r="Z66" s="95"/>
      <c r="AA66" s="96"/>
    </row>
    <row r="67" spans="1:27" s="15" customFormat="1">
      <c r="A67" s="63">
        <v>1001110365</v>
      </c>
      <c r="B67" s="64" t="s">
        <v>153</v>
      </c>
      <c r="C67" s="64" t="s">
        <v>86</v>
      </c>
      <c r="D67" s="54" t="s">
        <v>57</v>
      </c>
      <c r="E67" s="64" t="s">
        <v>58</v>
      </c>
      <c r="F67" s="64" t="s">
        <v>10</v>
      </c>
      <c r="G67" s="64"/>
      <c r="H67" s="97">
        <v>1289181.92</v>
      </c>
      <c r="I67" s="94">
        <f t="shared" si="2"/>
        <v>300</v>
      </c>
      <c r="J67" s="54">
        <f t="shared" si="3"/>
        <v>0</v>
      </c>
      <c r="K67" s="54">
        <f t="shared" si="4"/>
        <v>300</v>
      </c>
      <c r="L67" s="54">
        <f t="shared" si="5"/>
        <v>0</v>
      </c>
      <c r="M67" s="54">
        <f t="shared" si="6"/>
        <v>0</v>
      </c>
      <c r="O67" s="94">
        <f t="shared" si="9"/>
        <v>300</v>
      </c>
      <c r="P67" s="54"/>
      <c r="Q67" s="54">
        <v>300</v>
      </c>
      <c r="R67" s="54"/>
      <c r="S67" s="54"/>
      <c r="U67" s="94">
        <f t="shared" si="10"/>
        <v>0</v>
      </c>
      <c r="V67" s="54"/>
      <c r="W67" s="54"/>
      <c r="X67" s="54"/>
      <c r="Y67" s="54"/>
      <c r="Z67" s="95"/>
      <c r="AA67" s="96"/>
    </row>
    <row r="68" spans="1:27" s="15" customFormat="1">
      <c r="A68" s="63">
        <v>1001110378</v>
      </c>
      <c r="B68" s="64" t="s">
        <v>154</v>
      </c>
      <c r="C68" s="64" t="s">
        <v>88</v>
      </c>
      <c r="D68" s="54" t="s">
        <v>57</v>
      </c>
      <c r="E68" s="64" t="s">
        <v>58</v>
      </c>
      <c r="F68" s="64" t="s">
        <v>10</v>
      </c>
      <c r="G68" s="64"/>
      <c r="H68" s="97">
        <v>2673474</v>
      </c>
      <c r="I68" s="94">
        <f t="shared" si="2"/>
        <v>0</v>
      </c>
      <c r="J68" s="54">
        <f t="shared" si="3"/>
        <v>0</v>
      </c>
      <c r="K68" s="54">
        <f t="shared" si="4"/>
        <v>0</v>
      </c>
      <c r="L68" s="54">
        <f t="shared" si="5"/>
        <v>0</v>
      </c>
      <c r="M68" s="54">
        <f t="shared" si="6"/>
        <v>0</v>
      </c>
      <c r="O68" s="94">
        <f t="shared" si="9"/>
        <v>0</v>
      </c>
      <c r="P68" s="54"/>
      <c r="Q68" s="54"/>
      <c r="R68" s="54"/>
      <c r="S68" s="54"/>
      <c r="U68" s="94">
        <f t="shared" si="10"/>
        <v>0</v>
      </c>
      <c r="V68" s="54"/>
      <c r="W68" s="54"/>
      <c r="X68" s="54"/>
      <c r="Y68" s="54"/>
      <c r="Z68" s="95"/>
      <c r="AA68" s="96"/>
    </row>
    <row r="69" spans="1:27" s="15" customFormat="1">
      <c r="A69" s="63">
        <v>1001110381</v>
      </c>
      <c r="B69" s="64" t="s">
        <v>1657</v>
      </c>
      <c r="C69" s="64" t="s">
        <v>118</v>
      </c>
      <c r="D69" s="54" t="s">
        <v>57</v>
      </c>
      <c r="E69" s="64" t="s">
        <v>58</v>
      </c>
      <c r="F69" s="64" t="s">
        <v>10</v>
      </c>
      <c r="G69" s="64"/>
      <c r="H69" s="97">
        <v>1604899.9410000001</v>
      </c>
      <c r="I69" s="94">
        <f t="shared" si="2"/>
        <v>0</v>
      </c>
      <c r="J69" s="54">
        <f t="shared" si="3"/>
        <v>0</v>
      </c>
      <c r="K69" s="54">
        <f t="shared" si="4"/>
        <v>0</v>
      </c>
      <c r="L69" s="54">
        <f t="shared" si="5"/>
        <v>0</v>
      </c>
      <c r="M69" s="54">
        <f t="shared" si="6"/>
        <v>0</v>
      </c>
      <c r="O69" s="94">
        <f t="shared" si="9"/>
        <v>0</v>
      </c>
      <c r="P69" s="54"/>
      <c r="Q69" s="54"/>
      <c r="R69" s="54"/>
      <c r="S69" s="54"/>
      <c r="U69" s="94">
        <f t="shared" si="10"/>
        <v>0</v>
      </c>
      <c r="V69" s="54"/>
      <c r="W69" s="54"/>
      <c r="X69" s="54"/>
      <c r="Y69" s="54"/>
      <c r="Z69" s="95"/>
      <c r="AA69" s="96"/>
    </row>
    <row r="70" spans="1:27" s="15" customFormat="1">
      <c r="A70" s="63">
        <v>1001110383</v>
      </c>
      <c r="B70" s="64" t="s">
        <v>156</v>
      </c>
      <c r="C70" s="64" t="s">
        <v>101</v>
      </c>
      <c r="D70" s="54" t="s">
        <v>57</v>
      </c>
      <c r="E70" s="64" t="s">
        <v>58</v>
      </c>
      <c r="F70" s="64" t="s">
        <v>10</v>
      </c>
      <c r="G70" s="64"/>
      <c r="H70" s="97">
        <v>1593937.51</v>
      </c>
      <c r="I70" s="94">
        <f t="shared" si="2"/>
        <v>0</v>
      </c>
      <c r="J70" s="54">
        <f t="shared" si="3"/>
        <v>0</v>
      </c>
      <c r="K70" s="54">
        <f t="shared" si="4"/>
        <v>0</v>
      </c>
      <c r="L70" s="54">
        <f t="shared" si="5"/>
        <v>0</v>
      </c>
      <c r="M70" s="54">
        <f t="shared" si="6"/>
        <v>0</v>
      </c>
      <c r="O70" s="94">
        <f t="shared" si="9"/>
        <v>0</v>
      </c>
      <c r="P70" s="54"/>
      <c r="Q70" s="54"/>
      <c r="R70" s="54"/>
      <c r="S70" s="54"/>
      <c r="U70" s="94">
        <f t="shared" si="10"/>
        <v>0</v>
      </c>
      <c r="V70" s="54"/>
      <c r="W70" s="54"/>
      <c r="X70" s="54"/>
      <c r="Y70" s="54"/>
      <c r="Z70" s="95"/>
      <c r="AA70" s="96"/>
    </row>
    <row r="71" spans="1:27" s="15" customFormat="1">
      <c r="A71" s="63">
        <v>1001110390</v>
      </c>
      <c r="B71" s="64" t="s">
        <v>157</v>
      </c>
      <c r="C71" s="64" t="s">
        <v>94</v>
      </c>
      <c r="D71" s="54" t="s">
        <v>57</v>
      </c>
      <c r="E71" s="64" t="s">
        <v>69</v>
      </c>
      <c r="F71" s="64" t="s">
        <v>10</v>
      </c>
      <c r="G71" s="64"/>
      <c r="H71" s="97">
        <v>3441326.4309999999</v>
      </c>
      <c r="I71" s="94">
        <f t="shared" si="2"/>
        <v>0</v>
      </c>
      <c r="J71" s="54">
        <f t="shared" si="3"/>
        <v>0</v>
      </c>
      <c r="K71" s="54">
        <f t="shared" si="4"/>
        <v>0</v>
      </c>
      <c r="L71" s="54">
        <f t="shared" si="5"/>
        <v>0</v>
      </c>
      <c r="M71" s="54">
        <f t="shared" si="6"/>
        <v>0</v>
      </c>
      <c r="O71" s="94">
        <f t="shared" si="9"/>
        <v>0</v>
      </c>
      <c r="P71" s="54"/>
      <c r="Q71" s="54"/>
      <c r="R71" s="54"/>
      <c r="S71" s="54"/>
      <c r="U71" s="94">
        <f t="shared" si="10"/>
        <v>0</v>
      </c>
      <c r="V71" s="54"/>
      <c r="W71" s="54"/>
      <c r="X71" s="54"/>
      <c r="Y71" s="54"/>
      <c r="Z71" s="95"/>
      <c r="AA71" s="96"/>
    </row>
    <row r="72" spans="1:27" s="15" customFormat="1">
      <c r="A72" s="63">
        <v>1001110394</v>
      </c>
      <c r="B72" s="64" t="s">
        <v>158</v>
      </c>
      <c r="C72" s="64" t="s">
        <v>74</v>
      </c>
      <c r="D72" s="54" t="s">
        <v>57</v>
      </c>
      <c r="E72" s="64" t="s">
        <v>75</v>
      </c>
      <c r="F72" s="64" t="s">
        <v>10</v>
      </c>
      <c r="G72" s="64"/>
      <c r="H72" s="97">
        <v>3870933.1510000001</v>
      </c>
      <c r="I72" s="94">
        <f t="shared" si="2"/>
        <v>70</v>
      </c>
      <c r="J72" s="54">
        <f t="shared" si="3"/>
        <v>70</v>
      </c>
      <c r="K72" s="54">
        <f t="shared" si="4"/>
        <v>0</v>
      </c>
      <c r="L72" s="54">
        <f t="shared" si="5"/>
        <v>0</v>
      </c>
      <c r="M72" s="54">
        <f t="shared" si="6"/>
        <v>0</v>
      </c>
      <c r="O72" s="94">
        <f t="shared" si="9"/>
        <v>70</v>
      </c>
      <c r="P72" s="54">
        <v>70</v>
      </c>
      <c r="Q72" s="54"/>
      <c r="R72" s="54"/>
      <c r="S72" s="54"/>
      <c r="U72" s="94">
        <f t="shared" si="10"/>
        <v>0</v>
      </c>
      <c r="V72" s="54"/>
      <c r="W72" s="54"/>
      <c r="X72" s="54"/>
      <c r="Y72" s="54"/>
      <c r="Z72" s="95"/>
      <c r="AA72" s="96"/>
    </row>
    <row r="73" spans="1:27" s="15" customFormat="1">
      <c r="A73" s="63">
        <v>1001110397</v>
      </c>
      <c r="B73" s="64" t="s">
        <v>159</v>
      </c>
      <c r="C73" s="64" t="s">
        <v>160</v>
      </c>
      <c r="D73" s="54" t="s">
        <v>57</v>
      </c>
      <c r="E73" s="64" t="s">
        <v>58</v>
      </c>
      <c r="F73" s="64" t="s">
        <v>10</v>
      </c>
      <c r="G73" s="64"/>
      <c r="H73" s="97">
        <v>1236562.25</v>
      </c>
      <c r="I73" s="94">
        <f t="shared" si="2"/>
        <v>0</v>
      </c>
      <c r="J73" s="54">
        <f t="shared" si="3"/>
        <v>0</v>
      </c>
      <c r="K73" s="54">
        <f t="shared" si="4"/>
        <v>0</v>
      </c>
      <c r="L73" s="54">
        <f t="shared" si="5"/>
        <v>0</v>
      </c>
      <c r="M73" s="54">
        <f t="shared" si="6"/>
        <v>0</v>
      </c>
      <c r="O73" s="94">
        <f t="shared" si="9"/>
        <v>0</v>
      </c>
      <c r="P73" s="54"/>
      <c r="Q73" s="54"/>
      <c r="R73" s="54"/>
      <c r="S73" s="54"/>
      <c r="U73" s="94">
        <f t="shared" si="10"/>
        <v>0</v>
      </c>
      <c r="V73" s="54"/>
      <c r="W73" s="54"/>
      <c r="X73" s="54"/>
      <c r="Y73" s="54"/>
      <c r="Z73" s="95"/>
      <c r="AA73" s="96"/>
    </row>
    <row r="74" spans="1:27" s="15" customFormat="1">
      <c r="A74" s="63">
        <v>1001110415</v>
      </c>
      <c r="B74" s="64" t="s">
        <v>161</v>
      </c>
      <c r="C74" s="64" t="s">
        <v>127</v>
      </c>
      <c r="D74" s="54" t="s">
        <v>57</v>
      </c>
      <c r="E74" s="64" t="s">
        <v>58</v>
      </c>
      <c r="F74" s="64" t="s">
        <v>10</v>
      </c>
      <c r="G74" s="64"/>
      <c r="H74" s="97">
        <v>1194466.514</v>
      </c>
      <c r="I74" s="94">
        <f t="shared" si="2"/>
        <v>0</v>
      </c>
      <c r="J74" s="54">
        <f t="shared" si="3"/>
        <v>0</v>
      </c>
      <c r="K74" s="54">
        <f t="shared" si="4"/>
        <v>0</v>
      </c>
      <c r="L74" s="54">
        <f t="shared" si="5"/>
        <v>0</v>
      </c>
      <c r="M74" s="54">
        <f t="shared" si="6"/>
        <v>0</v>
      </c>
      <c r="O74" s="94">
        <f t="shared" si="9"/>
        <v>0</v>
      </c>
      <c r="P74" s="54"/>
      <c r="Q74" s="54"/>
      <c r="R74" s="54"/>
      <c r="S74" s="54"/>
      <c r="U74" s="94">
        <f t="shared" si="10"/>
        <v>0</v>
      </c>
      <c r="V74" s="54"/>
      <c r="W74" s="54"/>
      <c r="X74" s="54"/>
      <c r="Y74" s="54"/>
      <c r="Z74" s="95"/>
      <c r="AA74" s="96"/>
    </row>
    <row r="75" spans="1:27" s="15" customFormat="1">
      <c r="A75" s="63">
        <v>1001110416</v>
      </c>
      <c r="B75" s="64" t="s">
        <v>162</v>
      </c>
      <c r="C75" s="64" t="s">
        <v>148</v>
      </c>
      <c r="D75" s="54" t="s">
        <v>57</v>
      </c>
      <c r="E75" s="64" t="s">
        <v>58</v>
      </c>
      <c r="F75" s="64" t="s">
        <v>10</v>
      </c>
      <c r="G75" s="64"/>
      <c r="H75" s="97">
        <v>1611477.4</v>
      </c>
      <c r="I75" s="94">
        <f t="shared" ref="I75:I138" si="11">SUM(J75:M75)</f>
        <v>0</v>
      </c>
      <c r="J75" s="54">
        <f t="shared" ref="J75:J138" si="12">P75+V75</f>
        <v>0</v>
      </c>
      <c r="K75" s="54">
        <f t="shared" ref="K75:K138" si="13">Q75+W75</f>
        <v>0</v>
      </c>
      <c r="L75" s="54">
        <f t="shared" ref="L75:L138" si="14">R75+X75</f>
        <v>0</v>
      </c>
      <c r="M75" s="54">
        <f t="shared" ref="M75:M138" si="15">S75+Y75</f>
        <v>0</v>
      </c>
      <c r="O75" s="94">
        <f t="shared" ref="O75:O106" si="16">SUM(P75:S75)</f>
        <v>0</v>
      </c>
      <c r="P75" s="54"/>
      <c r="Q75" s="54"/>
      <c r="R75" s="54"/>
      <c r="S75" s="54"/>
      <c r="U75" s="94">
        <f t="shared" ref="U75:U106" si="17">SUM(V75:Y75)</f>
        <v>0</v>
      </c>
      <c r="V75" s="54"/>
      <c r="W75" s="54"/>
      <c r="X75" s="54"/>
      <c r="Y75" s="54"/>
      <c r="Z75" s="95"/>
      <c r="AA75" s="96"/>
    </row>
    <row r="76" spans="1:27" s="15" customFormat="1">
      <c r="A76" s="63">
        <v>1001110419</v>
      </c>
      <c r="B76" s="64" t="s">
        <v>163</v>
      </c>
      <c r="C76" s="64" t="s">
        <v>164</v>
      </c>
      <c r="D76" s="54" t="s">
        <v>57</v>
      </c>
      <c r="E76" s="64" t="s">
        <v>58</v>
      </c>
      <c r="F76" s="64" t="s">
        <v>10</v>
      </c>
      <c r="G76" s="64"/>
      <c r="H76" s="97">
        <v>1217769.51</v>
      </c>
      <c r="I76" s="94">
        <f t="shared" si="11"/>
        <v>1700</v>
      </c>
      <c r="J76" s="54">
        <f t="shared" si="12"/>
        <v>500</v>
      </c>
      <c r="K76" s="54">
        <f t="shared" si="13"/>
        <v>0</v>
      </c>
      <c r="L76" s="54">
        <f t="shared" si="14"/>
        <v>0</v>
      </c>
      <c r="M76" s="54">
        <f t="shared" si="15"/>
        <v>1200</v>
      </c>
      <c r="O76" s="94">
        <f t="shared" si="16"/>
        <v>1700</v>
      </c>
      <c r="P76" s="54">
        <v>500</v>
      </c>
      <c r="Q76" s="54"/>
      <c r="R76" s="54"/>
      <c r="S76" s="54">
        <v>1200</v>
      </c>
      <c r="U76" s="94">
        <f t="shared" si="17"/>
        <v>0</v>
      </c>
      <c r="V76" s="54"/>
      <c r="W76" s="54"/>
      <c r="X76" s="54"/>
      <c r="Y76" s="54"/>
      <c r="Z76" s="95"/>
      <c r="AA76" s="96"/>
    </row>
    <row r="77" spans="1:27" s="15" customFormat="1">
      <c r="A77" s="63">
        <v>1001110428</v>
      </c>
      <c r="B77" s="64" t="s">
        <v>165</v>
      </c>
      <c r="C77" s="64" t="s">
        <v>166</v>
      </c>
      <c r="D77" s="54" t="s">
        <v>57</v>
      </c>
      <c r="E77" s="64" t="s">
        <v>58</v>
      </c>
      <c r="F77" s="64" t="s">
        <v>10</v>
      </c>
      <c r="G77" s="64"/>
      <c r="H77" s="97">
        <v>1951268.92</v>
      </c>
      <c r="I77" s="94">
        <f t="shared" si="11"/>
        <v>0</v>
      </c>
      <c r="J77" s="54">
        <f t="shared" si="12"/>
        <v>0</v>
      </c>
      <c r="K77" s="54">
        <f t="shared" si="13"/>
        <v>0</v>
      </c>
      <c r="L77" s="54">
        <f t="shared" si="14"/>
        <v>0</v>
      </c>
      <c r="M77" s="54">
        <f t="shared" si="15"/>
        <v>0</v>
      </c>
      <c r="O77" s="94">
        <f t="shared" si="16"/>
        <v>0</v>
      </c>
      <c r="P77" s="54"/>
      <c r="Q77" s="54"/>
      <c r="R77" s="54"/>
      <c r="S77" s="54"/>
      <c r="U77" s="94">
        <f t="shared" si="17"/>
        <v>0</v>
      </c>
      <c r="V77" s="54"/>
      <c r="W77" s="54"/>
      <c r="X77" s="54"/>
      <c r="Y77" s="54"/>
      <c r="Z77" s="95"/>
      <c r="AA77" s="96"/>
    </row>
    <row r="78" spans="1:27" s="15" customFormat="1">
      <c r="A78" s="63">
        <v>1001110429</v>
      </c>
      <c r="B78" s="64" t="s">
        <v>167</v>
      </c>
      <c r="C78" s="64" t="s">
        <v>71</v>
      </c>
      <c r="D78" s="54" t="s">
        <v>57</v>
      </c>
      <c r="E78" s="64" t="s">
        <v>72</v>
      </c>
      <c r="F78" s="64" t="s">
        <v>10</v>
      </c>
      <c r="G78" s="64"/>
      <c r="H78" s="97">
        <v>2569155.398</v>
      </c>
      <c r="I78" s="94">
        <f t="shared" si="11"/>
        <v>0</v>
      </c>
      <c r="J78" s="54">
        <f t="shared" si="12"/>
        <v>0</v>
      </c>
      <c r="K78" s="54">
        <f t="shared" si="13"/>
        <v>0</v>
      </c>
      <c r="L78" s="54">
        <f t="shared" si="14"/>
        <v>0</v>
      </c>
      <c r="M78" s="54">
        <f t="shared" si="15"/>
        <v>0</v>
      </c>
      <c r="O78" s="94">
        <f t="shared" si="16"/>
        <v>0</v>
      </c>
      <c r="P78" s="54"/>
      <c r="Q78" s="54"/>
      <c r="R78" s="54"/>
      <c r="S78" s="54"/>
      <c r="U78" s="94">
        <f t="shared" si="17"/>
        <v>0</v>
      </c>
      <c r="V78" s="54"/>
      <c r="W78" s="54"/>
      <c r="X78" s="54"/>
      <c r="Y78" s="54"/>
      <c r="Z78" s="95"/>
      <c r="AA78" s="96"/>
    </row>
    <row r="79" spans="1:27" s="15" customFormat="1">
      <c r="A79" s="63">
        <v>1001110432</v>
      </c>
      <c r="B79" s="64" t="s">
        <v>168</v>
      </c>
      <c r="C79" s="64" t="s">
        <v>90</v>
      </c>
      <c r="D79" s="54" t="s">
        <v>57</v>
      </c>
      <c r="E79" s="64" t="s">
        <v>58</v>
      </c>
      <c r="F79" s="64" t="s">
        <v>10</v>
      </c>
      <c r="G79" s="64"/>
      <c r="H79" s="97">
        <v>1657914.2590000001</v>
      </c>
      <c r="I79" s="94">
        <f t="shared" si="11"/>
        <v>950</v>
      </c>
      <c r="J79" s="54">
        <f t="shared" si="12"/>
        <v>0</v>
      </c>
      <c r="K79" s="54">
        <f t="shared" si="13"/>
        <v>800</v>
      </c>
      <c r="L79" s="54">
        <f t="shared" si="14"/>
        <v>150</v>
      </c>
      <c r="M79" s="54">
        <f t="shared" si="15"/>
        <v>0</v>
      </c>
      <c r="O79" s="94">
        <f t="shared" si="16"/>
        <v>950</v>
      </c>
      <c r="P79" s="54"/>
      <c r="Q79" s="54">
        <v>800</v>
      </c>
      <c r="R79" s="54">
        <v>150</v>
      </c>
      <c r="S79" s="54"/>
      <c r="U79" s="94">
        <f t="shared" si="17"/>
        <v>0</v>
      </c>
      <c r="V79" s="54"/>
      <c r="W79" s="54"/>
      <c r="X79" s="54"/>
      <c r="Y79" s="54"/>
      <c r="Z79" s="95"/>
      <c r="AA79" s="96"/>
    </row>
    <row r="80" spans="1:27" s="15" customFormat="1">
      <c r="A80" s="63">
        <v>1001110434</v>
      </c>
      <c r="B80" s="64" t="s">
        <v>169</v>
      </c>
      <c r="C80" s="64" t="s">
        <v>86</v>
      </c>
      <c r="D80" s="54" t="s">
        <v>57</v>
      </c>
      <c r="E80" s="64" t="s">
        <v>58</v>
      </c>
      <c r="F80" s="64" t="s">
        <v>10</v>
      </c>
      <c r="G80" s="64"/>
      <c r="H80" s="97">
        <v>1532986.392</v>
      </c>
      <c r="I80" s="94">
        <f t="shared" si="11"/>
        <v>1150</v>
      </c>
      <c r="J80" s="54">
        <f t="shared" si="12"/>
        <v>0</v>
      </c>
      <c r="K80" s="54">
        <f t="shared" si="13"/>
        <v>850</v>
      </c>
      <c r="L80" s="54">
        <f t="shared" si="14"/>
        <v>300</v>
      </c>
      <c r="M80" s="54">
        <f t="shared" si="15"/>
        <v>0</v>
      </c>
      <c r="O80" s="94">
        <f t="shared" si="16"/>
        <v>1150</v>
      </c>
      <c r="P80" s="54"/>
      <c r="Q80" s="54">
        <v>850</v>
      </c>
      <c r="R80" s="54">
        <v>300</v>
      </c>
      <c r="S80" s="54"/>
      <c r="U80" s="94">
        <f t="shared" si="17"/>
        <v>0</v>
      </c>
      <c r="V80" s="54"/>
      <c r="W80" s="54"/>
      <c r="X80" s="54"/>
      <c r="Y80" s="54"/>
      <c r="Z80" s="95"/>
      <c r="AA80" s="96"/>
    </row>
    <row r="81" spans="1:27" s="15" customFormat="1">
      <c r="A81" s="63">
        <v>1001110449</v>
      </c>
      <c r="B81" s="64" t="s">
        <v>170</v>
      </c>
      <c r="C81" s="64" t="s">
        <v>90</v>
      </c>
      <c r="D81" s="54" t="s">
        <v>57</v>
      </c>
      <c r="E81" s="64" t="s">
        <v>58</v>
      </c>
      <c r="F81" s="64" t="s">
        <v>10</v>
      </c>
      <c r="G81" s="64"/>
      <c r="H81" s="97">
        <v>1610161.9080000001</v>
      </c>
      <c r="I81" s="94">
        <f t="shared" si="11"/>
        <v>0</v>
      </c>
      <c r="J81" s="54">
        <f t="shared" si="12"/>
        <v>0</v>
      </c>
      <c r="K81" s="54">
        <f t="shared" si="13"/>
        <v>0</v>
      </c>
      <c r="L81" s="54">
        <f t="shared" si="14"/>
        <v>0</v>
      </c>
      <c r="M81" s="54">
        <f t="shared" si="15"/>
        <v>0</v>
      </c>
      <c r="O81" s="94">
        <f t="shared" si="16"/>
        <v>0</v>
      </c>
      <c r="P81" s="54"/>
      <c r="Q81" s="54"/>
      <c r="R81" s="54"/>
      <c r="S81" s="54"/>
      <c r="U81" s="94">
        <f t="shared" si="17"/>
        <v>0</v>
      </c>
      <c r="V81" s="54"/>
      <c r="W81" s="54"/>
      <c r="X81" s="54"/>
      <c r="Y81" s="54"/>
      <c r="Z81" s="95"/>
      <c r="AA81" s="96"/>
    </row>
    <row r="82" spans="1:27" s="15" customFormat="1">
      <c r="A82" s="63">
        <v>1001110450</v>
      </c>
      <c r="B82" s="64" t="s">
        <v>171</v>
      </c>
      <c r="C82" s="64" t="s">
        <v>86</v>
      </c>
      <c r="D82" s="54" t="s">
        <v>57</v>
      </c>
      <c r="E82" s="64" t="s">
        <v>58</v>
      </c>
      <c r="F82" s="64" t="s">
        <v>10</v>
      </c>
      <c r="G82" s="64"/>
      <c r="H82" s="97">
        <v>1354956.5079999999</v>
      </c>
      <c r="I82" s="94">
        <f t="shared" si="11"/>
        <v>395</v>
      </c>
      <c r="J82" s="54">
        <f t="shared" si="12"/>
        <v>0</v>
      </c>
      <c r="K82" s="54">
        <f t="shared" si="13"/>
        <v>395</v>
      </c>
      <c r="L82" s="54">
        <f t="shared" si="14"/>
        <v>0</v>
      </c>
      <c r="M82" s="54">
        <f t="shared" si="15"/>
        <v>0</v>
      </c>
      <c r="O82" s="94">
        <f t="shared" si="16"/>
        <v>395</v>
      </c>
      <c r="P82" s="54"/>
      <c r="Q82" s="54">
        <v>395</v>
      </c>
      <c r="R82" s="54"/>
      <c r="S82" s="54"/>
      <c r="U82" s="94">
        <f t="shared" si="17"/>
        <v>0</v>
      </c>
      <c r="V82" s="54"/>
      <c r="W82" s="54"/>
      <c r="X82" s="54"/>
      <c r="Y82" s="54"/>
      <c r="Z82" s="95"/>
      <c r="AA82" s="96"/>
    </row>
    <row r="83" spans="1:27" s="15" customFormat="1">
      <c r="A83" s="63">
        <v>1001110453</v>
      </c>
      <c r="B83" s="64" t="s">
        <v>172</v>
      </c>
      <c r="C83" s="64" t="s">
        <v>86</v>
      </c>
      <c r="D83" s="54" t="s">
        <v>57</v>
      </c>
      <c r="E83" s="64" t="s">
        <v>58</v>
      </c>
      <c r="F83" s="64" t="s">
        <v>10</v>
      </c>
      <c r="G83" s="64"/>
      <c r="H83" s="97">
        <v>1424589.871</v>
      </c>
      <c r="I83" s="94">
        <f t="shared" si="11"/>
        <v>120</v>
      </c>
      <c r="J83" s="54">
        <f t="shared" si="12"/>
        <v>120</v>
      </c>
      <c r="K83" s="54">
        <f t="shared" si="13"/>
        <v>0</v>
      </c>
      <c r="L83" s="54">
        <f t="shared" si="14"/>
        <v>0</v>
      </c>
      <c r="M83" s="54">
        <f t="shared" si="15"/>
        <v>0</v>
      </c>
      <c r="O83" s="94">
        <f t="shared" si="16"/>
        <v>120</v>
      </c>
      <c r="P83" s="54">
        <v>120</v>
      </c>
      <c r="Q83" s="54"/>
      <c r="R83" s="54"/>
      <c r="S83" s="54"/>
      <c r="U83" s="94">
        <f t="shared" si="17"/>
        <v>0</v>
      </c>
      <c r="V83" s="54"/>
      <c r="W83" s="54"/>
      <c r="X83" s="54"/>
      <c r="Y83" s="54"/>
      <c r="Z83" s="95"/>
      <c r="AA83" s="96"/>
    </row>
    <row r="84" spans="1:27" s="15" customFormat="1">
      <c r="A84" s="63">
        <v>1001110454</v>
      </c>
      <c r="B84" s="64" t="s">
        <v>173</v>
      </c>
      <c r="C84" s="64" t="s">
        <v>101</v>
      </c>
      <c r="D84" s="54" t="s">
        <v>57</v>
      </c>
      <c r="E84" s="64" t="s">
        <v>58</v>
      </c>
      <c r="F84" s="64" t="s">
        <v>10</v>
      </c>
      <c r="G84" s="64"/>
      <c r="H84" s="97">
        <v>1516469.662</v>
      </c>
      <c r="I84" s="94">
        <f t="shared" si="11"/>
        <v>340</v>
      </c>
      <c r="J84" s="54">
        <f t="shared" si="12"/>
        <v>340</v>
      </c>
      <c r="K84" s="54">
        <f t="shared" si="13"/>
        <v>0</v>
      </c>
      <c r="L84" s="54">
        <f t="shared" si="14"/>
        <v>0</v>
      </c>
      <c r="M84" s="54">
        <f t="shared" si="15"/>
        <v>0</v>
      </c>
      <c r="O84" s="94">
        <f t="shared" si="16"/>
        <v>340</v>
      </c>
      <c r="P84" s="54">
        <v>340</v>
      </c>
      <c r="Q84" s="54"/>
      <c r="R84" s="54"/>
      <c r="S84" s="54"/>
      <c r="U84" s="94">
        <f t="shared" si="17"/>
        <v>0</v>
      </c>
      <c r="V84" s="54"/>
      <c r="W84" s="54"/>
      <c r="X84" s="54"/>
      <c r="Y84" s="54"/>
      <c r="Z84" s="95"/>
      <c r="AA84" s="96"/>
    </row>
    <row r="85" spans="1:27" s="15" customFormat="1">
      <c r="A85" s="63">
        <v>1001110463</v>
      </c>
      <c r="B85" s="64" t="s">
        <v>174</v>
      </c>
      <c r="C85" s="64" t="s">
        <v>129</v>
      </c>
      <c r="D85" s="54" t="s">
        <v>57</v>
      </c>
      <c r="E85" s="64" t="s">
        <v>58</v>
      </c>
      <c r="F85" s="64" t="s">
        <v>10</v>
      </c>
      <c r="G85" s="64"/>
      <c r="H85" s="97">
        <v>2012025.8470000001</v>
      </c>
      <c r="I85" s="94">
        <f t="shared" si="11"/>
        <v>93</v>
      </c>
      <c r="J85" s="54">
        <f t="shared" si="12"/>
        <v>0</v>
      </c>
      <c r="K85" s="54">
        <f t="shared" si="13"/>
        <v>23</v>
      </c>
      <c r="L85" s="54">
        <f t="shared" si="14"/>
        <v>70</v>
      </c>
      <c r="M85" s="54">
        <f t="shared" si="15"/>
        <v>0</v>
      </c>
      <c r="O85" s="94">
        <f t="shared" si="16"/>
        <v>93</v>
      </c>
      <c r="P85" s="54"/>
      <c r="Q85" s="54">
        <v>23</v>
      </c>
      <c r="R85" s="54">
        <v>70</v>
      </c>
      <c r="S85" s="54"/>
      <c r="U85" s="94">
        <f t="shared" si="17"/>
        <v>0</v>
      </c>
      <c r="V85" s="54"/>
      <c r="W85" s="54"/>
      <c r="X85" s="54"/>
      <c r="Y85" s="54"/>
      <c r="Z85" s="95"/>
      <c r="AA85" s="96"/>
    </row>
    <row r="86" spans="1:27" s="15" customFormat="1">
      <c r="A86" s="63">
        <v>1001110466</v>
      </c>
      <c r="B86" s="64" t="s">
        <v>175</v>
      </c>
      <c r="C86" s="64" t="s">
        <v>176</v>
      </c>
      <c r="D86" s="54" t="s">
        <v>57</v>
      </c>
      <c r="E86" s="64" t="s">
        <v>75</v>
      </c>
      <c r="F86" s="64" t="s">
        <v>10</v>
      </c>
      <c r="G86" s="64"/>
      <c r="H86" s="97">
        <v>4663886.0020000003</v>
      </c>
      <c r="I86" s="94">
        <f t="shared" si="11"/>
        <v>70</v>
      </c>
      <c r="J86" s="54">
        <f t="shared" si="12"/>
        <v>0</v>
      </c>
      <c r="K86" s="54">
        <f t="shared" si="13"/>
        <v>0</v>
      </c>
      <c r="L86" s="54">
        <f t="shared" si="14"/>
        <v>70</v>
      </c>
      <c r="M86" s="54">
        <f t="shared" si="15"/>
        <v>0</v>
      </c>
      <c r="O86" s="94">
        <f t="shared" si="16"/>
        <v>70</v>
      </c>
      <c r="P86" s="54"/>
      <c r="Q86" s="54"/>
      <c r="R86" s="54">
        <v>70</v>
      </c>
      <c r="S86" s="54"/>
      <c r="U86" s="94">
        <f t="shared" si="17"/>
        <v>0</v>
      </c>
      <c r="V86" s="54"/>
      <c r="W86" s="54"/>
      <c r="X86" s="54"/>
      <c r="Y86" s="54"/>
      <c r="Z86" s="95"/>
      <c r="AA86" s="96"/>
    </row>
    <row r="87" spans="1:27" s="15" customFormat="1">
      <c r="A87" s="63">
        <v>1001110467</v>
      </c>
      <c r="B87" s="64" t="s">
        <v>177</v>
      </c>
      <c r="C87" s="64" t="s">
        <v>178</v>
      </c>
      <c r="D87" s="54" t="s">
        <v>57</v>
      </c>
      <c r="E87" s="64" t="s">
        <v>75</v>
      </c>
      <c r="F87" s="64" t="s">
        <v>10</v>
      </c>
      <c r="G87" s="64"/>
      <c r="H87" s="97">
        <v>4452518.6330000004</v>
      </c>
      <c r="I87" s="94">
        <f t="shared" si="11"/>
        <v>0</v>
      </c>
      <c r="J87" s="54">
        <f t="shared" si="12"/>
        <v>0</v>
      </c>
      <c r="K87" s="54">
        <f t="shared" si="13"/>
        <v>0</v>
      </c>
      <c r="L87" s="54">
        <f t="shared" si="14"/>
        <v>0</v>
      </c>
      <c r="M87" s="54">
        <f t="shared" si="15"/>
        <v>0</v>
      </c>
      <c r="O87" s="94">
        <f t="shared" si="16"/>
        <v>0</v>
      </c>
      <c r="P87" s="54"/>
      <c r="Q87" s="54"/>
      <c r="R87" s="54"/>
      <c r="S87" s="54"/>
      <c r="U87" s="94">
        <f t="shared" si="17"/>
        <v>0</v>
      </c>
      <c r="V87" s="54"/>
      <c r="W87" s="54"/>
      <c r="X87" s="54"/>
      <c r="Y87" s="54"/>
      <c r="Z87" s="95"/>
      <c r="AA87" s="96"/>
    </row>
    <row r="88" spans="1:27" s="15" customFormat="1">
      <c r="A88" s="63">
        <v>1001110472</v>
      </c>
      <c r="B88" s="64" t="s">
        <v>179</v>
      </c>
      <c r="C88" s="64" t="s">
        <v>145</v>
      </c>
      <c r="D88" s="54" t="s">
        <v>57</v>
      </c>
      <c r="E88" s="64" t="s">
        <v>62</v>
      </c>
      <c r="F88" s="64" t="s">
        <v>10</v>
      </c>
      <c r="G88" s="64"/>
      <c r="H88" s="97">
        <v>2025857.3030000001</v>
      </c>
      <c r="I88" s="94">
        <f t="shared" si="11"/>
        <v>0</v>
      </c>
      <c r="J88" s="54">
        <f t="shared" si="12"/>
        <v>0</v>
      </c>
      <c r="K88" s="54">
        <f t="shared" si="13"/>
        <v>0</v>
      </c>
      <c r="L88" s="54">
        <f t="shared" si="14"/>
        <v>0</v>
      </c>
      <c r="M88" s="54">
        <f t="shared" si="15"/>
        <v>0</v>
      </c>
      <c r="O88" s="94">
        <f t="shared" si="16"/>
        <v>0</v>
      </c>
      <c r="P88" s="54"/>
      <c r="Q88" s="54"/>
      <c r="R88" s="54"/>
      <c r="S88" s="54"/>
      <c r="U88" s="94">
        <f t="shared" si="17"/>
        <v>0</v>
      </c>
      <c r="V88" s="54"/>
      <c r="W88" s="54"/>
      <c r="X88" s="54"/>
      <c r="Y88" s="54"/>
      <c r="Z88" s="95"/>
      <c r="AA88" s="96"/>
    </row>
    <row r="89" spans="1:27" s="15" customFormat="1">
      <c r="A89" s="63">
        <v>1001110478</v>
      </c>
      <c r="B89" s="64" t="s">
        <v>180</v>
      </c>
      <c r="C89" s="64" t="s">
        <v>101</v>
      </c>
      <c r="D89" s="54" t="s">
        <v>57</v>
      </c>
      <c r="E89" s="64" t="s">
        <v>58</v>
      </c>
      <c r="F89" s="64" t="s">
        <v>10</v>
      </c>
      <c r="G89" s="64"/>
      <c r="H89" s="97">
        <v>1486505.683</v>
      </c>
      <c r="I89" s="94">
        <f t="shared" si="11"/>
        <v>600</v>
      </c>
      <c r="J89" s="54">
        <f t="shared" si="12"/>
        <v>0</v>
      </c>
      <c r="K89" s="54">
        <f t="shared" si="13"/>
        <v>600</v>
      </c>
      <c r="L89" s="54">
        <f t="shared" si="14"/>
        <v>0</v>
      </c>
      <c r="M89" s="54">
        <f t="shared" si="15"/>
        <v>0</v>
      </c>
      <c r="O89" s="94">
        <f t="shared" si="16"/>
        <v>600</v>
      </c>
      <c r="P89" s="54"/>
      <c r="Q89" s="54">
        <v>600</v>
      </c>
      <c r="R89" s="54"/>
      <c r="S89" s="54"/>
      <c r="U89" s="94">
        <f t="shared" si="17"/>
        <v>0</v>
      </c>
      <c r="V89" s="54"/>
      <c r="W89" s="54"/>
      <c r="X89" s="54"/>
      <c r="Y89" s="54"/>
      <c r="Z89" s="95"/>
      <c r="AA89" s="96"/>
    </row>
    <row r="90" spans="1:27" s="15" customFormat="1">
      <c r="A90" s="63">
        <v>1001110484</v>
      </c>
      <c r="B90" s="64" t="s">
        <v>181</v>
      </c>
      <c r="C90" s="64" t="s">
        <v>118</v>
      </c>
      <c r="D90" s="54" t="s">
        <v>57</v>
      </c>
      <c r="E90" s="64" t="s">
        <v>58</v>
      </c>
      <c r="F90" s="64" t="s">
        <v>10</v>
      </c>
      <c r="G90" s="64"/>
      <c r="H90" s="97">
        <v>1409417.8659999999</v>
      </c>
      <c r="I90" s="94">
        <f t="shared" si="11"/>
        <v>450</v>
      </c>
      <c r="J90" s="54">
        <f t="shared" si="12"/>
        <v>200</v>
      </c>
      <c r="K90" s="54">
        <f t="shared" si="13"/>
        <v>0</v>
      </c>
      <c r="L90" s="54">
        <f t="shared" si="14"/>
        <v>250</v>
      </c>
      <c r="M90" s="54">
        <f t="shared" si="15"/>
        <v>0</v>
      </c>
      <c r="O90" s="94">
        <f t="shared" si="16"/>
        <v>450</v>
      </c>
      <c r="P90" s="54">
        <v>200</v>
      </c>
      <c r="Q90" s="54"/>
      <c r="R90" s="54">
        <v>250</v>
      </c>
      <c r="S90" s="54"/>
      <c r="U90" s="94">
        <f t="shared" si="17"/>
        <v>0</v>
      </c>
      <c r="V90" s="54"/>
      <c r="W90" s="54"/>
      <c r="X90" s="54"/>
      <c r="Y90" s="54"/>
      <c r="Z90" s="95"/>
      <c r="AA90" s="96"/>
    </row>
    <row r="91" spans="1:27" s="15" customFormat="1">
      <c r="A91" s="63">
        <v>1001110485</v>
      </c>
      <c r="B91" s="64" t="s">
        <v>182</v>
      </c>
      <c r="C91" s="64" t="s">
        <v>160</v>
      </c>
      <c r="D91" s="54" t="s">
        <v>57</v>
      </c>
      <c r="E91" s="64" t="s">
        <v>58</v>
      </c>
      <c r="F91" s="64" t="s">
        <v>10</v>
      </c>
      <c r="G91" s="64"/>
      <c r="H91" s="97">
        <v>1514657.2069999999</v>
      </c>
      <c r="I91" s="94">
        <f t="shared" si="11"/>
        <v>200</v>
      </c>
      <c r="J91" s="54">
        <f t="shared" si="12"/>
        <v>200</v>
      </c>
      <c r="K91" s="54">
        <f t="shared" si="13"/>
        <v>0</v>
      </c>
      <c r="L91" s="54">
        <f t="shared" si="14"/>
        <v>0</v>
      </c>
      <c r="M91" s="54">
        <f t="shared" si="15"/>
        <v>0</v>
      </c>
      <c r="O91" s="94">
        <f t="shared" si="16"/>
        <v>200</v>
      </c>
      <c r="P91" s="54">
        <v>200</v>
      </c>
      <c r="Q91" s="54"/>
      <c r="R91" s="54"/>
      <c r="S91" s="54"/>
      <c r="U91" s="94">
        <f t="shared" si="17"/>
        <v>0</v>
      </c>
      <c r="V91" s="54"/>
      <c r="W91" s="54"/>
      <c r="X91" s="54"/>
      <c r="Y91" s="54"/>
      <c r="Z91" s="95"/>
      <c r="AA91" s="96"/>
    </row>
    <row r="92" spans="1:27" s="15" customFormat="1">
      <c r="A92" s="63">
        <v>1001110493</v>
      </c>
      <c r="B92" s="64" t="s">
        <v>183</v>
      </c>
      <c r="C92" s="64" t="s">
        <v>184</v>
      </c>
      <c r="D92" s="54" t="s">
        <v>57</v>
      </c>
      <c r="E92" s="64" t="s">
        <v>58</v>
      </c>
      <c r="F92" s="64" t="s">
        <v>10</v>
      </c>
      <c r="G92" s="64"/>
      <c r="H92" s="97">
        <v>1602268.9580000001</v>
      </c>
      <c r="I92" s="94">
        <f t="shared" si="11"/>
        <v>500</v>
      </c>
      <c r="J92" s="54">
        <f t="shared" si="12"/>
        <v>0</v>
      </c>
      <c r="K92" s="54">
        <f t="shared" si="13"/>
        <v>0</v>
      </c>
      <c r="L92" s="54">
        <f t="shared" si="14"/>
        <v>500</v>
      </c>
      <c r="M92" s="54">
        <f t="shared" si="15"/>
        <v>0</v>
      </c>
      <c r="O92" s="94">
        <f t="shared" si="16"/>
        <v>500</v>
      </c>
      <c r="P92" s="54"/>
      <c r="Q92" s="54"/>
      <c r="R92" s="54">
        <v>500</v>
      </c>
      <c r="S92" s="54"/>
      <c r="U92" s="94">
        <f t="shared" si="17"/>
        <v>0</v>
      </c>
      <c r="V92" s="54"/>
      <c r="W92" s="54"/>
      <c r="X92" s="54"/>
      <c r="Y92" s="54"/>
      <c r="Z92" s="95"/>
      <c r="AA92" s="96"/>
    </row>
    <row r="93" spans="1:27" s="15" customFormat="1">
      <c r="A93" s="63">
        <v>1001110494</v>
      </c>
      <c r="B93" s="64" t="s">
        <v>185</v>
      </c>
      <c r="C93" s="64" t="s">
        <v>186</v>
      </c>
      <c r="D93" s="54" t="s">
        <v>57</v>
      </c>
      <c r="E93" s="64" t="s">
        <v>58</v>
      </c>
      <c r="F93" s="64" t="s">
        <v>10</v>
      </c>
      <c r="G93" s="64"/>
      <c r="H93" s="97">
        <v>1904832.061</v>
      </c>
      <c r="I93" s="94">
        <f t="shared" si="11"/>
        <v>200</v>
      </c>
      <c r="J93" s="54">
        <f t="shared" si="12"/>
        <v>0</v>
      </c>
      <c r="K93" s="54">
        <f t="shared" si="13"/>
        <v>0</v>
      </c>
      <c r="L93" s="54">
        <f t="shared" si="14"/>
        <v>200</v>
      </c>
      <c r="M93" s="54">
        <f t="shared" si="15"/>
        <v>0</v>
      </c>
      <c r="O93" s="94">
        <f t="shared" si="16"/>
        <v>200</v>
      </c>
      <c r="P93" s="54"/>
      <c r="Q93" s="54"/>
      <c r="R93" s="54">
        <v>200</v>
      </c>
      <c r="S93" s="54"/>
      <c r="U93" s="94">
        <f t="shared" si="17"/>
        <v>0</v>
      </c>
      <c r="V93" s="54"/>
      <c r="W93" s="54"/>
      <c r="X93" s="54"/>
      <c r="Y93" s="54"/>
      <c r="Z93" s="95"/>
      <c r="AA93" s="96"/>
    </row>
    <row r="94" spans="1:27" s="15" customFormat="1">
      <c r="A94" s="63">
        <v>1001110495</v>
      </c>
      <c r="B94" s="64" t="s">
        <v>187</v>
      </c>
      <c r="C94" s="64" t="s">
        <v>86</v>
      </c>
      <c r="D94" s="54" t="s">
        <v>57</v>
      </c>
      <c r="E94" s="64" t="s">
        <v>58</v>
      </c>
      <c r="F94" s="64" t="s">
        <v>10</v>
      </c>
      <c r="G94" s="64"/>
      <c r="H94" s="97">
        <v>1289181.92</v>
      </c>
      <c r="I94" s="94">
        <f t="shared" si="11"/>
        <v>200</v>
      </c>
      <c r="J94" s="54">
        <f t="shared" si="12"/>
        <v>0</v>
      </c>
      <c r="K94" s="54">
        <f t="shared" si="13"/>
        <v>200</v>
      </c>
      <c r="L94" s="54">
        <f t="shared" si="14"/>
        <v>0</v>
      </c>
      <c r="M94" s="54">
        <f t="shared" si="15"/>
        <v>0</v>
      </c>
      <c r="O94" s="94">
        <f t="shared" si="16"/>
        <v>200</v>
      </c>
      <c r="P94" s="54"/>
      <c r="Q94" s="54">
        <v>200</v>
      </c>
      <c r="R94" s="54"/>
      <c r="S94" s="54"/>
      <c r="U94" s="94">
        <f t="shared" si="17"/>
        <v>0</v>
      </c>
      <c r="V94" s="54"/>
      <c r="W94" s="54"/>
      <c r="X94" s="54"/>
      <c r="Y94" s="54"/>
      <c r="Z94" s="95"/>
      <c r="AA94" s="96"/>
    </row>
    <row r="95" spans="1:27" s="15" customFormat="1">
      <c r="A95" s="63">
        <v>1001110502</v>
      </c>
      <c r="B95" s="64" t="s">
        <v>188</v>
      </c>
      <c r="C95" s="64" t="s">
        <v>86</v>
      </c>
      <c r="D95" s="54" t="s">
        <v>57</v>
      </c>
      <c r="E95" s="64" t="s">
        <v>58</v>
      </c>
      <c r="F95" s="64" t="s">
        <v>10</v>
      </c>
      <c r="G95" s="64"/>
      <c r="H95" s="97">
        <v>1315491.7549999999</v>
      </c>
      <c r="I95" s="94">
        <f t="shared" si="11"/>
        <v>7</v>
      </c>
      <c r="J95" s="54">
        <f t="shared" si="12"/>
        <v>7</v>
      </c>
      <c r="K95" s="54">
        <f t="shared" si="13"/>
        <v>0</v>
      </c>
      <c r="L95" s="54">
        <f t="shared" si="14"/>
        <v>0</v>
      </c>
      <c r="M95" s="54">
        <f t="shared" si="15"/>
        <v>0</v>
      </c>
      <c r="O95" s="94">
        <f t="shared" si="16"/>
        <v>7</v>
      </c>
      <c r="P95" s="54">
        <v>7</v>
      </c>
      <c r="Q95" s="54"/>
      <c r="R95" s="54"/>
      <c r="S95" s="54"/>
      <c r="U95" s="94">
        <f t="shared" si="17"/>
        <v>0</v>
      </c>
      <c r="V95" s="54"/>
      <c r="W95" s="54"/>
      <c r="X95" s="54"/>
      <c r="Y95" s="54"/>
      <c r="Z95" s="95"/>
      <c r="AA95" s="96"/>
    </row>
    <row r="96" spans="1:27" s="15" customFormat="1">
      <c r="A96" s="63">
        <v>1001110503</v>
      </c>
      <c r="B96" s="64" t="s">
        <v>189</v>
      </c>
      <c r="C96" s="64" t="s">
        <v>86</v>
      </c>
      <c r="D96" s="54" t="s">
        <v>57</v>
      </c>
      <c r="E96" s="64" t="s">
        <v>58</v>
      </c>
      <c r="F96" s="64" t="s">
        <v>10</v>
      </c>
      <c r="G96" s="64"/>
      <c r="H96" s="97">
        <v>920844.22849999997</v>
      </c>
      <c r="I96" s="94">
        <f t="shared" si="11"/>
        <v>700</v>
      </c>
      <c r="J96" s="54">
        <f t="shared" si="12"/>
        <v>0</v>
      </c>
      <c r="K96" s="54">
        <f t="shared" si="13"/>
        <v>0</v>
      </c>
      <c r="L96" s="54">
        <f t="shared" si="14"/>
        <v>700</v>
      </c>
      <c r="M96" s="54">
        <f t="shared" si="15"/>
        <v>0</v>
      </c>
      <c r="O96" s="94">
        <f t="shared" si="16"/>
        <v>700</v>
      </c>
      <c r="P96" s="54"/>
      <c r="Q96" s="54"/>
      <c r="R96" s="54">
        <v>700</v>
      </c>
      <c r="S96" s="54"/>
      <c r="U96" s="94">
        <f t="shared" si="17"/>
        <v>0</v>
      </c>
      <c r="V96" s="54"/>
      <c r="W96" s="54"/>
      <c r="X96" s="54"/>
      <c r="Y96" s="54"/>
      <c r="Z96" s="95"/>
      <c r="AA96" s="96"/>
    </row>
    <row r="97" spans="1:27" s="15" customFormat="1">
      <c r="A97" s="63">
        <v>1001110509</v>
      </c>
      <c r="B97" s="64" t="s">
        <v>190</v>
      </c>
      <c r="C97" s="64" t="s">
        <v>77</v>
      </c>
      <c r="D97" s="54" t="s">
        <v>57</v>
      </c>
      <c r="E97" s="64" t="s">
        <v>58</v>
      </c>
      <c r="F97" s="64" t="s">
        <v>10</v>
      </c>
      <c r="G97" s="64"/>
      <c r="H97" s="97">
        <v>1578590.1059999999</v>
      </c>
      <c r="I97" s="94">
        <f t="shared" si="11"/>
        <v>3</v>
      </c>
      <c r="J97" s="54">
        <f t="shared" si="12"/>
        <v>0</v>
      </c>
      <c r="K97" s="54">
        <f t="shared" si="13"/>
        <v>3</v>
      </c>
      <c r="L97" s="54">
        <f t="shared" si="14"/>
        <v>0</v>
      </c>
      <c r="M97" s="54">
        <f t="shared" si="15"/>
        <v>0</v>
      </c>
      <c r="O97" s="94">
        <f t="shared" si="16"/>
        <v>3</v>
      </c>
      <c r="P97" s="54"/>
      <c r="Q97" s="54">
        <v>3</v>
      </c>
      <c r="R97" s="54"/>
      <c r="S97" s="54"/>
      <c r="U97" s="94">
        <f t="shared" si="17"/>
        <v>0</v>
      </c>
      <c r="V97" s="54"/>
      <c r="W97" s="54"/>
      <c r="X97" s="54"/>
      <c r="Y97" s="54"/>
      <c r="Z97" s="95"/>
      <c r="AA97" s="96"/>
    </row>
    <row r="98" spans="1:27" s="15" customFormat="1">
      <c r="A98" s="63">
        <v>1001110520</v>
      </c>
      <c r="B98" s="64" t="s">
        <v>191</v>
      </c>
      <c r="C98" s="64" t="s">
        <v>192</v>
      </c>
      <c r="D98" s="54" t="s">
        <v>57</v>
      </c>
      <c r="E98" s="64" t="s">
        <v>58</v>
      </c>
      <c r="F98" s="64" t="s">
        <v>10</v>
      </c>
      <c r="G98" s="64"/>
      <c r="H98" s="97">
        <v>1204990.4480000001</v>
      </c>
      <c r="I98" s="94">
        <f t="shared" si="11"/>
        <v>700</v>
      </c>
      <c r="J98" s="54">
        <f t="shared" si="12"/>
        <v>0</v>
      </c>
      <c r="K98" s="54">
        <f t="shared" si="13"/>
        <v>0</v>
      </c>
      <c r="L98" s="54">
        <f t="shared" si="14"/>
        <v>0</v>
      </c>
      <c r="M98" s="54">
        <f t="shared" si="15"/>
        <v>700</v>
      </c>
      <c r="O98" s="94">
        <f t="shared" si="16"/>
        <v>700</v>
      </c>
      <c r="P98" s="54"/>
      <c r="Q98" s="54"/>
      <c r="R98" s="54"/>
      <c r="S98" s="54">
        <v>700</v>
      </c>
      <c r="U98" s="94">
        <f t="shared" si="17"/>
        <v>0</v>
      </c>
      <c r="V98" s="54"/>
      <c r="W98" s="54"/>
      <c r="X98" s="54"/>
      <c r="Y98" s="54"/>
      <c r="Z98" s="95"/>
      <c r="AA98" s="96"/>
    </row>
    <row r="99" spans="1:27" s="15" customFormat="1">
      <c r="A99" s="63">
        <v>1001110521</v>
      </c>
      <c r="B99" s="64" t="s">
        <v>193</v>
      </c>
      <c r="C99" s="64" t="s">
        <v>86</v>
      </c>
      <c r="D99" s="54" t="s">
        <v>57</v>
      </c>
      <c r="E99" s="64" t="s">
        <v>58</v>
      </c>
      <c r="F99" s="64" t="s">
        <v>10</v>
      </c>
      <c r="G99" s="64"/>
      <c r="H99" s="97">
        <v>1504922.568</v>
      </c>
      <c r="I99" s="94">
        <f t="shared" si="11"/>
        <v>525</v>
      </c>
      <c r="J99" s="54">
        <f t="shared" si="12"/>
        <v>0</v>
      </c>
      <c r="K99" s="54">
        <f t="shared" si="13"/>
        <v>310</v>
      </c>
      <c r="L99" s="54">
        <f t="shared" si="14"/>
        <v>215</v>
      </c>
      <c r="M99" s="54">
        <f t="shared" si="15"/>
        <v>0</v>
      </c>
      <c r="O99" s="94">
        <f t="shared" si="16"/>
        <v>525</v>
      </c>
      <c r="P99" s="54"/>
      <c r="Q99" s="54">
        <v>310</v>
      </c>
      <c r="R99" s="54">
        <v>215</v>
      </c>
      <c r="S99" s="54"/>
      <c r="U99" s="94">
        <f t="shared" si="17"/>
        <v>0</v>
      </c>
      <c r="V99" s="54"/>
      <c r="W99" s="54"/>
      <c r="X99" s="54"/>
      <c r="Y99" s="54"/>
      <c r="Z99" s="95"/>
      <c r="AA99" s="96"/>
    </row>
    <row r="100" spans="1:27" s="15" customFormat="1">
      <c r="A100" s="63">
        <v>1001110523</v>
      </c>
      <c r="B100" s="64" t="s">
        <v>194</v>
      </c>
      <c r="C100" s="64" t="s">
        <v>195</v>
      </c>
      <c r="D100" s="54" t="s">
        <v>57</v>
      </c>
      <c r="E100" s="64" t="s">
        <v>58</v>
      </c>
      <c r="F100" s="64" t="s">
        <v>10</v>
      </c>
      <c r="G100" s="64"/>
      <c r="H100" s="97">
        <v>1590604.9310000001</v>
      </c>
      <c r="I100" s="94">
        <f t="shared" si="11"/>
        <v>400</v>
      </c>
      <c r="J100" s="54">
        <f t="shared" si="12"/>
        <v>0</v>
      </c>
      <c r="K100" s="54">
        <f t="shared" si="13"/>
        <v>0</v>
      </c>
      <c r="L100" s="54">
        <f t="shared" si="14"/>
        <v>0</v>
      </c>
      <c r="M100" s="54">
        <f t="shared" si="15"/>
        <v>400</v>
      </c>
      <c r="O100" s="94">
        <f t="shared" si="16"/>
        <v>400</v>
      </c>
      <c r="P100" s="54"/>
      <c r="Q100" s="54"/>
      <c r="R100" s="54"/>
      <c r="S100" s="54">
        <v>400</v>
      </c>
      <c r="U100" s="94">
        <f t="shared" si="17"/>
        <v>0</v>
      </c>
      <c r="V100" s="54"/>
      <c r="W100" s="54"/>
      <c r="X100" s="54"/>
      <c r="Y100" s="54"/>
      <c r="Z100" s="95"/>
      <c r="AA100" s="96"/>
    </row>
    <row r="101" spans="1:27" s="15" customFormat="1">
      <c r="A101" s="63">
        <v>1001110524</v>
      </c>
      <c r="B101" s="64" t="s">
        <v>196</v>
      </c>
      <c r="C101" s="64" t="s">
        <v>197</v>
      </c>
      <c r="D101" s="54" t="s">
        <v>57</v>
      </c>
      <c r="E101" s="64" t="s">
        <v>58</v>
      </c>
      <c r="F101" s="64" t="s">
        <v>10</v>
      </c>
      <c r="G101" s="64"/>
      <c r="H101" s="97">
        <v>2025857.3030000001</v>
      </c>
      <c r="I101" s="94">
        <f t="shared" si="11"/>
        <v>0</v>
      </c>
      <c r="J101" s="54">
        <f t="shared" si="12"/>
        <v>0</v>
      </c>
      <c r="K101" s="54">
        <f t="shared" si="13"/>
        <v>0</v>
      </c>
      <c r="L101" s="54">
        <f t="shared" si="14"/>
        <v>0</v>
      </c>
      <c r="M101" s="54">
        <f t="shared" si="15"/>
        <v>0</v>
      </c>
      <c r="O101" s="94">
        <f t="shared" si="16"/>
        <v>0</v>
      </c>
      <c r="P101" s="54"/>
      <c r="Q101" s="54"/>
      <c r="R101" s="54"/>
      <c r="S101" s="54"/>
      <c r="U101" s="94">
        <f t="shared" si="17"/>
        <v>0</v>
      </c>
      <c r="V101" s="54"/>
      <c r="W101" s="54"/>
      <c r="X101" s="54"/>
      <c r="Y101" s="54"/>
      <c r="Z101" s="95"/>
      <c r="AA101" s="96"/>
    </row>
    <row r="102" spans="1:27" s="15" customFormat="1">
      <c r="A102" s="63">
        <v>1001110528</v>
      </c>
      <c r="B102" s="64" t="s">
        <v>198</v>
      </c>
      <c r="C102" s="64" t="s">
        <v>61</v>
      </c>
      <c r="D102" s="54" t="s">
        <v>57</v>
      </c>
      <c r="E102" s="64" t="s">
        <v>62</v>
      </c>
      <c r="F102" s="64" t="s">
        <v>10</v>
      </c>
      <c r="G102" s="64"/>
      <c r="H102" s="97">
        <v>249943.43350000001</v>
      </c>
      <c r="I102" s="94">
        <f t="shared" si="11"/>
        <v>48</v>
      </c>
      <c r="J102" s="54">
        <f t="shared" si="12"/>
        <v>48</v>
      </c>
      <c r="K102" s="54">
        <f t="shared" si="13"/>
        <v>0</v>
      </c>
      <c r="L102" s="54">
        <f t="shared" si="14"/>
        <v>0</v>
      </c>
      <c r="M102" s="54">
        <f t="shared" si="15"/>
        <v>0</v>
      </c>
      <c r="O102" s="94">
        <f t="shared" si="16"/>
        <v>48</v>
      </c>
      <c r="P102" s="54">
        <v>48</v>
      </c>
      <c r="Q102" s="54"/>
      <c r="R102" s="54"/>
      <c r="S102" s="54"/>
      <c r="U102" s="94">
        <f t="shared" si="17"/>
        <v>0</v>
      </c>
      <c r="V102" s="54"/>
      <c r="W102" s="54"/>
      <c r="X102" s="54"/>
      <c r="Y102" s="54"/>
      <c r="Z102" s="95"/>
      <c r="AA102" s="96"/>
    </row>
    <row r="103" spans="1:27" s="15" customFormat="1">
      <c r="A103" s="63">
        <v>1001110532</v>
      </c>
      <c r="B103" s="64" t="s">
        <v>199</v>
      </c>
      <c r="C103" s="64" t="s">
        <v>77</v>
      </c>
      <c r="D103" s="54" t="s">
        <v>57</v>
      </c>
      <c r="E103" s="64" t="s">
        <v>58</v>
      </c>
      <c r="F103" s="64" t="s">
        <v>10</v>
      </c>
      <c r="G103" s="64"/>
      <c r="H103" s="97">
        <v>1578590.1059999999</v>
      </c>
      <c r="I103" s="94">
        <f t="shared" si="11"/>
        <v>1</v>
      </c>
      <c r="J103" s="54">
        <f t="shared" si="12"/>
        <v>0</v>
      </c>
      <c r="K103" s="54">
        <f t="shared" si="13"/>
        <v>1</v>
      </c>
      <c r="L103" s="54">
        <f t="shared" si="14"/>
        <v>0</v>
      </c>
      <c r="M103" s="54">
        <f t="shared" si="15"/>
        <v>0</v>
      </c>
      <c r="O103" s="94">
        <f t="shared" si="16"/>
        <v>1</v>
      </c>
      <c r="P103" s="54"/>
      <c r="Q103" s="54">
        <v>1</v>
      </c>
      <c r="R103" s="54"/>
      <c r="S103" s="54"/>
      <c r="U103" s="94">
        <f t="shared" si="17"/>
        <v>0</v>
      </c>
      <c r="V103" s="54"/>
      <c r="W103" s="54"/>
      <c r="X103" s="54"/>
      <c r="Y103" s="54"/>
      <c r="Z103" s="95"/>
      <c r="AA103" s="96"/>
    </row>
    <row r="104" spans="1:27" s="15" customFormat="1">
      <c r="A104" s="63">
        <v>1001110534</v>
      </c>
      <c r="B104" s="64" t="s">
        <v>200</v>
      </c>
      <c r="C104" s="64" t="s">
        <v>90</v>
      </c>
      <c r="D104" s="54" t="s">
        <v>57</v>
      </c>
      <c r="E104" s="64" t="s">
        <v>58</v>
      </c>
      <c r="F104" s="64" t="s">
        <v>10</v>
      </c>
      <c r="G104" s="64"/>
      <c r="H104" s="97">
        <v>1720663.216</v>
      </c>
      <c r="I104" s="94">
        <f t="shared" si="11"/>
        <v>0</v>
      </c>
      <c r="J104" s="54">
        <f t="shared" si="12"/>
        <v>0</v>
      </c>
      <c r="K104" s="54">
        <f t="shared" si="13"/>
        <v>0</v>
      </c>
      <c r="L104" s="54">
        <f t="shared" si="14"/>
        <v>0</v>
      </c>
      <c r="M104" s="54">
        <f t="shared" si="15"/>
        <v>0</v>
      </c>
      <c r="O104" s="94">
        <f t="shared" si="16"/>
        <v>0</v>
      </c>
      <c r="P104" s="54"/>
      <c r="Q104" s="54"/>
      <c r="R104" s="54"/>
      <c r="S104" s="54"/>
      <c r="U104" s="94">
        <f t="shared" si="17"/>
        <v>0</v>
      </c>
      <c r="V104" s="54"/>
      <c r="W104" s="54"/>
      <c r="X104" s="54"/>
      <c r="Y104" s="54"/>
      <c r="Z104" s="95"/>
      <c r="AA104" s="96"/>
    </row>
    <row r="105" spans="1:27" s="15" customFormat="1">
      <c r="A105" s="63">
        <v>1001110536</v>
      </c>
      <c r="B105" s="64" t="s">
        <v>202</v>
      </c>
      <c r="C105" s="64" t="s">
        <v>77</v>
      </c>
      <c r="D105" s="54" t="s">
        <v>57</v>
      </c>
      <c r="E105" s="64" t="s">
        <v>58</v>
      </c>
      <c r="F105" s="64" t="s">
        <v>10</v>
      </c>
      <c r="G105" s="64"/>
      <c r="H105" s="97">
        <v>1847535.0870000001</v>
      </c>
      <c r="I105" s="94">
        <f t="shared" si="11"/>
        <v>0</v>
      </c>
      <c r="J105" s="54">
        <f t="shared" si="12"/>
        <v>0</v>
      </c>
      <c r="K105" s="54">
        <f t="shared" si="13"/>
        <v>0</v>
      </c>
      <c r="L105" s="54">
        <f t="shared" si="14"/>
        <v>0</v>
      </c>
      <c r="M105" s="54">
        <f t="shared" si="15"/>
        <v>0</v>
      </c>
      <c r="O105" s="94">
        <f t="shared" si="16"/>
        <v>0</v>
      </c>
      <c r="P105" s="54"/>
      <c r="Q105" s="54"/>
      <c r="R105" s="54"/>
      <c r="S105" s="54"/>
      <c r="U105" s="94">
        <f t="shared" si="17"/>
        <v>0</v>
      </c>
      <c r="V105" s="54"/>
      <c r="W105" s="54"/>
      <c r="X105" s="54"/>
      <c r="Y105" s="54"/>
      <c r="Z105" s="95"/>
      <c r="AA105" s="96"/>
    </row>
    <row r="106" spans="1:27" s="15" customFormat="1">
      <c r="A106" s="63">
        <v>1001110537</v>
      </c>
      <c r="B106" s="64" t="s">
        <v>204</v>
      </c>
      <c r="C106" s="64" t="s">
        <v>90</v>
      </c>
      <c r="D106" s="54" t="s">
        <v>57</v>
      </c>
      <c r="E106" s="64" t="s">
        <v>58</v>
      </c>
      <c r="F106" s="64" t="s">
        <v>10</v>
      </c>
      <c r="G106" s="64"/>
      <c r="H106" s="97">
        <v>1723294.199</v>
      </c>
      <c r="I106" s="94">
        <f t="shared" si="11"/>
        <v>312</v>
      </c>
      <c r="J106" s="54">
        <f t="shared" si="12"/>
        <v>0</v>
      </c>
      <c r="K106" s="54">
        <f t="shared" si="13"/>
        <v>212</v>
      </c>
      <c r="L106" s="54">
        <f t="shared" si="14"/>
        <v>100</v>
      </c>
      <c r="M106" s="54">
        <f t="shared" si="15"/>
        <v>0</v>
      </c>
      <c r="O106" s="94">
        <f t="shared" si="16"/>
        <v>312</v>
      </c>
      <c r="P106" s="54"/>
      <c r="Q106" s="54">
        <v>212</v>
      </c>
      <c r="R106" s="54">
        <v>100</v>
      </c>
      <c r="S106" s="54"/>
      <c r="U106" s="94">
        <f t="shared" si="17"/>
        <v>0</v>
      </c>
      <c r="V106" s="54"/>
      <c r="W106" s="54"/>
      <c r="X106" s="54"/>
      <c r="Y106" s="54"/>
      <c r="Z106" s="95"/>
      <c r="AA106" s="96"/>
    </row>
    <row r="107" spans="1:27" s="15" customFormat="1">
      <c r="A107" s="63">
        <v>1001110541</v>
      </c>
      <c r="B107" s="64" t="s">
        <v>206</v>
      </c>
      <c r="C107" s="64" t="s">
        <v>160</v>
      </c>
      <c r="D107" s="54" t="s">
        <v>57</v>
      </c>
      <c r="E107" s="64" t="s">
        <v>58</v>
      </c>
      <c r="F107" s="64" t="s">
        <v>10</v>
      </c>
      <c r="G107" s="64"/>
      <c r="H107" s="97">
        <v>1479928.2239999999</v>
      </c>
      <c r="I107" s="94">
        <f t="shared" si="11"/>
        <v>155</v>
      </c>
      <c r="J107" s="54">
        <f t="shared" si="12"/>
        <v>0</v>
      </c>
      <c r="K107" s="54">
        <f t="shared" si="13"/>
        <v>155</v>
      </c>
      <c r="L107" s="54">
        <f t="shared" si="14"/>
        <v>0</v>
      </c>
      <c r="M107" s="54">
        <f t="shared" si="15"/>
        <v>0</v>
      </c>
      <c r="O107" s="94">
        <f t="shared" ref="O107:O138" si="18">SUM(P107:S107)</f>
        <v>155</v>
      </c>
      <c r="P107" s="54"/>
      <c r="Q107" s="54">
        <v>155</v>
      </c>
      <c r="R107" s="54"/>
      <c r="S107" s="54"/>
      <c r="U107" s="94">
        <f t="shared" ref="U107:U138" si="19">SUM(V107:Y107)</f>
        <v>0</v>
      </c>
      <c r="V107" s="54"/>
      <c r="W107" s="54"/>
      <c r="X107" s="54"/>
      <c r="Y107" s="54"/>
      <c r="Z107" s="95"/>
      <c r="AA107" s="96"/>
    </row>
    <row r="108" spans="1:27" s="15" customFormat="1">
      <c r="A108" s="63">
        <v>1001110542</v>
      </c>
      <c r="B108" s="64" t="s">
        <v>208</v>
      </c>
      <c r="C108" s="64" t="s">
        <v>209</v>
      </c>
      <c r="D108" s="54" t="s">
        <v>57</v>
      </c>
      <c r="E108" s="64" t="s">
        <v>58</v>
      </c>
      <c r="F108" s="64" t="s">
        <v>10</v>
      </c>
      <c r="G108" s="64"/>
      <c r="H108" s="97">
        <v>674189.52439999999</v>
      </c>
      <c r="I108" s="94">
        <f t="shared" si="11"/>
        <v>197</v>
      </c>
      <c r="J108" s="54">
        <f t="shared" si="12"/>
        <v>0</v>
      </c>
      <c r="K108" s="54">
        <f t="shared" si="13"/>
        <v>197</v>
      </c>
      <c r="L108" s="54">
        <f t="shared" si="14"/>
        <v>0</v>
      </c>
      <c r="M108" s="54">
        <f t="shared" si="15"/>
        <v>0</v>
      </c>
      <c r="O108" s="94">
        <f t="shared" si="18"/>
        <v>197</v>
      </c>
      <c r="P108" s="54"/>
      <c r="Q108" s="54">
        <v>197</v>
      </c>
      <c r="R108" s="54"/>
      <c r="S108" s="54"/>
      <c r="U108" s="94">
        <f t="shared" si="19"/>
        <v>0</v>
      </c>
      <c r="V108" s="54"/>
      <c r="W108" s="54"/>
      <c r="X108" s="54"/>
      <c r="Y108" s="54"/>
      <c r="Z108" s="95"/>
      <c r="AA108" s="96"/>
    </row>
    <row r="109" spans="1:27" s="15" customFormat="1">
      <c r="A109" s="63">
        <v>1001110543</v>
      </c>
      <c r="B109" s="64" t="s">
        <v>211</v>
      </c>
      <c r="C109" s="64" t="s">
        <v>212</v>
      </c>
      <c r="D109" s="54" t="s">
        <v>57</v>
      </c>
      <c r="E109" s="64" t="s">
        <v>72</v>
      </c>
      <c r="F109" s="64" t="s">
        <v>10</v>
      </c>
      <c r="G109" s="64"/>
      <c r="H109" s="97">
        <v>2271591.1630000002</v>
      </c>
      <c r="I109" s="94">
        <f t="shared" si="11"/>
        <v>200</v>
      </c>
      <c r="J109" s="54">
        <f t="shared" si="12"/>
        <v>100</v>
      </c>
      <c r="K109" s="54">
        <f t="shared" si="13"/>
        <v>0</v>
      </c>
      <c r="L109" s="54">
        <f t="shared" si="14"/>
        <v>100</v>
      </c>
      <c r="M109" s="54">
        <f t="shared" si="15"/>
        <v>0</v>
      </c>
      <c r="O109" s="94">
        <f t="shared" si="18"/>
        <v>200</v>
      </c>
      <c r="P109" s="54">
        <v>100</v>
      </c>
      <c r="Q109" s="54"/>
      <c r="R109" s="54">
        <v>100</v>
      </c>
      <c r="S109" s="54"/>
      <c r="U109" s="94">
        <f t="shared" si="19"/>
        <v>0</v>
      </c>
      <c r="V109" s="54"/>
      <c r="W109" s="54"/>
      <c r="X109" s="54"/>
      <c r="Y109" s="54"/>
      <c r="Z109" s="95"/>
      <c r="AA109" s="96"/>
    </row>
    <row r="110" spans="1:27" s="15" customFormat="1">
      <c r="A110" s="63">
        <v>1001110545</v>
      </c>
      <c r="B110" s="64" t="s">
        <v>213</v>
      </c>
      <c r="C110" s="64" t="s">
        <v>86</v>
      </c>
      <c r="D110" s="54" t="s">
        <v>57</v>
      </c>
      <c r="E110" s="64" t="s">
        <v>58</v>
      </c>
      <c r="F110" s="64" t="s">
        <v>10</v>
      </c>
      <c r="G110" s="64"/>
      <c r="H110" s="97">
        <v>1470719.7819999999</v>
      </c>
      <c r="I110" s="94">
        <f t="shared" si="11"/>
        <v>0</v>
      </c>
      <c r="J110" s="54">
        <f t="shared" si="12"/>
        <v>0</v>
      </c>
      <c r="K110" s="54">
        <f t="shared" si="13"/>
        <v>0</v>
      </c>
      <c r="L110" s="54">
        <f t="shared" si="14"/>
        <v>0</v>
      </c>
      <c r="M110" s="54">
        <f t="shared" si="15"/>
        <v>0</v>
      </c>
      <c r="O110" s="94">
        <f t="shared" si="18"/>
        <v>0</v>
      </c>
      <c r="P110" s="54"/>
      <c r="Q110" s="54"/>
      <c r="R110" s="54"/>
      <c r="S110" s="54"/>
      <c r="U110" s="94">
        <f t="shared" si="19"/>
        <v>0</v>
      </c>
      <c r="V110" s="54"/>
      <c r="W110" s="54"/>
      <c r="X110" s="54"/>
      <c r="Y110" s="54"/>
      <c r="Z110" s="95"/>
      <c r="AA110" s="96"/>
    </row>
    <row r="111" spans="1:27" s="15" customFormat="1">
      <c r="A111" s="63">
        <v>1001110547</v>
      </c>
      <c r="B111" s="64" t="s">
        <v>214</v>
      </c>
      <c r="C111" s="64" t="s">
        <v>86</v>
      </c>
      <c r="D111" s="54" t="s">
        <v>57</v>
      </c>
      <c r="E111" s="64" t="s">
        <v>58</v>
      </c>
      <c r="F111" s="64" t="s">
        <v>10</v>
      </c>
      <c r="G111" s="64"/>
      <c r="H111" s="97">
        <v>1325489.4920000001</v>
      </c>
      <c r="I111" s="94">
        <f t="shared" si="11"/>
        <v>0</v>
      </c>
      <c r="J111" s="54">
        <f t="shared" si="12"/>
        <v>0</v>
      </c>
      <c r="K111" s="54">
        <f t="shared" si="13"/>
        <v>0</v>
      </c>
      <c r="L111" s="54">
        <f t="shared" si="14"/>
        <v>0</v>
      </c>
      <c r="M111" s="54">
        <f t="shared" si="15"/>
        <v>0</v>
      </c>
      <c r="O111" s="94">
        <f t="shared" si="18"/>
        <v>0</v>
      </c>
      <c r="P111" s="54"/>
      <c r="Q111" s="54"/>
      <c r="R111" s="54"/>
      <c r="S111" s="54"/>
      <c r="U111" s="94">
        <f t="shared" si="19"/>
        <v>0</v>
      </c>
      <c r="V111" s="54"/>
      <c r="W111" s="54"/>
      <c r="X111" s="54"/>
      <c r="Y111" s="54"/>
      <c r="Z111" s="95"/>
      <c r="AA111" s="96"/>
    </row>
    <row r="112" spans="1:27" s="15" customFormat="1">
      <c r="A112" s="63">
        <v>1001110548</v>
      </c>
      <c r="B112" s="64" t="s">
        <v>215</v>
      </c>
      <c r="C112" s="64" t="s">
        <v>86</v>
      </c>
      <c r="D112" s="54" t="s">
        <v>57</v>
      </c>
      <c r="E112" s="64" t="s">
        <v>58</v>
      </c>
      <c r="F112" s="64" t="s">
        <v>10</v>
      </c>
      <c r="G112" s="64"/>
      <c r="H112" s="97">
        <v>1368111.425</v>
      </c>
      <c r="I112" s="94">
        <f t="shared" si="11"/>
        <v>400</v>
      </c>
      <c r="J112" s="54">
        <f t="shared" si="12"/>
        <v>0</v>
      </c>
      <c r="K112" s="54">
        <f t="shared" si="13"/>
        <v>400</v>
      </c>
      <c r="L112" s="54">
        <f t="shared" si="14"/>
        <v>0</v>
      </c>
      <c r="M112" s="54">
        <f t="shared" si="15"/>
        <v>0</v>
      </c>
      <c r="O112" s="94">
        <f t="shared" si="18"/>
        <v>400</v>
      </c>
      <c r="P112" s="54"/>
      <c r="Q112" s="54">
        <v>400</v>
      </c>
      <c r="R112" s="54"/>
      <c r="S112" s="54"/>
      <c r="U112" s="94">
        <f t="shared" si="19"/>
        <v>0</v>
      </c>
      <c r="V112" s="54"/>
      <c r="W112" s="54"/>
      <c r="X112" s="54"/>
      <c r="Y112" s="54"/>
      <c r="Z112" s="95"/>
      <c r="AA112" s="96"/>
    </row>
    <row r="113" spans="1:27" s="15" customFormat="1">
      <c r="A113" s="63">
        <v>1001110563</v>
      </c>
      <c r="B113" s="64" t="s">
        <v>216</v>
      </c>
      <c r="C113" s="64" t="s">
        <v>86</v>
      </c>
      <c r="D113" s="54" t="s">
        <v>57</v>
      </c>
      <c r="E113" s="64" t="s">
        <v>58</v>
      </c>
      <c r="F113" s="64" t="s">
        <v>10</v>
      </c>
      <c r="G113" s="64"/>
      <c r="H113" s="97">
        <v>1389159.2930000001</v>
      </c>
      <c r="I113" s="94">
        <f t="shared" si="11"/>
        <v>0</v>
      </c>
      <c r="J113" s="54">
        <f t="shared" si="12"/>
        <v>0</v>
      </c>
      <c r="K113" s="54">
        <f t="shared" si="13"/>
        <v>0</v>
      </c>
      <c r="L113" s="54">
        <f t="shared" si="14"/>
        <v>0</v>
      </c>
      <c r="M113" s="54">
        <f t="shared" si="15"/>
        <v>0</v>
      </c>
      <c r="O113" s="94">
        <f t="shared" si="18"/>
        <v>0</v>
      </c>
      <c r="P113" s="54"/>
      <c r="Q113" s="54"/>
      <c r="R113" s="54"/>
      <c r="S113" s="54"/>
      <c r="U113" s="94">
        <f t="shared" si="19"/>
        <v>0</v>
      </c>
      <c r="V113" s="54"/>
      <c r="W113" s="54"/>
      <c r="X113" s="54"/>
      <c r="Y113" s="54"/>
      <c r="Z113" s="95"/>
      <c r="AA113" s="96"/>
    </row>
    <row r="114" spans="1:27" s="15" customFormat="1">
      <c r="A114" s="63">
        <v>1001110566</v>
      </c>
      <c r="B114" s="64" t="s">
        <v>217</v>
      </c>
      <c r="C114" s="64" t="s">
        <v>218</v>
      </c>
      <c r="D114" s="54" t="s">
        <v>57</v>
      </c>
      <c r="E114" s="64" t="s">
        <v>58</v>
      </c>
      <c r="F114" s="64" t="s">
        <v>10</v>
      </c>
      <c r="G114" s="64"/>
      <c r="H114" s="97">
        <v>2560473.1519999998</v>
      </c>
      <c r="I114" s="94">
        <f t="shared" si="11"/>
        <v>0</v>
      </c>
      <c r="J114" s="54">
        <f t="shared" si="12"/>
        <v>0</v>
      </c>
      <c r="K114" s="54">
        <f t="shared" si="13"/>
        <v>0</v>
      </c>
      <c r="L114" s="54">
        <f t="shared" si="14"/>
        <v>0</v>
      </c>
      <c r="M114" s="54">
        <f t="shared" si="15"/>
        <v>0</v>
      </c>
      <c r="O114" s="94">
        <f t="shared" si="18"/>
        <v>0</v>
      </c>
      <c r="P114" s="54"/>
      <c r="Q114" s="54"/>
      <c r="R114" s="54"/>
      <c r="S114" s="54"/>
      <c r="U114" s="94">
        <f t="shared" si="19"/>
        <v>0</v>
      </c>
      <c r="V114" s="54"/>
      <c r="W114" s="54"/>
      <c r="X114" s="54"/>
      <c r="Y114" s="54"/>
      <c r="Z114" s="95"/>
      <c r="AA114" s="96"/>
    </row>
    <row r="115" spans="1:27" s="15" customFormat="1">
      <c r="A115" s="63">
        <v>1001110569</v>
      </c>
      <c r="B115" s="64" t="s">
        <v>219</v>
      </c>
      <c r="C115" s="64" t="s">
        <v>220</v>
      </c>
      <c r="D115" s="54" t="s">
        <v>57</v>
      </c>
      <c r="E115" s="64" t="s">
        <v>75</v>
      </c>
      <c r="F115" s="64" t="s">
        <v>10</v>
      </c>
      <c r="G115" s="64"/>
      <c r="H115" s="97">
        <v>4671995.2779999999</v>
      </c>
      <c r="I115" s="94">
        <f t="shared" si="11"/>
        <v>0</v>
      </c>
      <c r="J115" s="54">
        <f t="shared" si="12"/>
        <v>0</v>
      </c>
      <c r="K115" s="54">
        <f t="shared" si="13"/>
        <v>0</v>
      </c>
      <c r="L115" s="54">
        <f t="shared" si="14"/>
        <v>0</v>
      </c>
      <c r="M115" s="54">
        <f t="shared" si="15"/>
        <v>0</v>
      </c>
      <c r="O115" s="94">
        <f t="shared" si="18"/>
        <v>0</v>
      </c>
      <c r="P115" s="54"/>
      <c r="Q115" s="54"/>
      <c r="R115" s="54"/>
      <c r="S115" s="54"/>
      <c r="U115" s="94">
        <f t="shared" si="19"/>
        <v>0</v>
      </c>
      <c r="V115" s="54"/>
      <c r="W115" s="54"/>
      <c r="X115" s="54"/>
      <c r="Y115" s="54"/>
      <c r="Z115" s="95"/>
      <c r="AA115" s="96"/>
    </row>
    <row r="116" spans="1:27" s="15" customFormat="1">
      <c r="A116" s="63">
        <v>1001110570</v>
      </c>
      <c r="B116" s="64" t="s">
        <v>221</v>
      </c>
      <c r="C116" s="64" t="s">
        <v>79</v>
      </c>
      <c r="D116" s="54" t="s">
        <v>57</v>
      </c>
      <c r="E116" s="64" t="s">
        <v>75</v>
      </c>
      <c r="F116" s="64" t="s">
        <v>10</v>
      </c>
      <c r="G116" s="64"/>
      <c r="H116" s="97">
        <v>4000831.3840000001</v>
      </c>
      <c r="I116" s="94">
        <f t="shared" si="11"/>
        <v>59</v>
      </c>
      <c r="J116" s="54">
        <f t="shared" si="12"/>
        <v>0</v>
      </c>
      <c r="K116" s="54">
        <f t="shared" si="13"/>
        <v>0</v>
      </c>
      <c r="L116" s="54">
        <f t="shared" si="14"/>
        <v>59</v>
      </c>
      <c r="M116" s="54">
        <f t="shared" si="15"/>
        <v>0</v>
      </c>
      <c r="O116" s="94">
        <f t="shared" si="18"/>
        <v>59</v>
      </c>
      <c r="P116" s="54"/>
      <c r="Q116" s="54"/>
      <c r="R116" s="54">
        <v>59</v>
      </c>
      <c r="S116" s="54"/>
      <c r="U116" s="94">
        <f t="shared" si="19"/>
        <v>0</v>
      </c>
      <c r="V116" s="54"/>
      <c r="W116" s="54"/>
      <c r="X116" s="54"/>
      <c r="Y116" s="54"/>
      <c r="Z116" s="95"/>
      <c r="AA116" s="96"/>
    </row>
    <row r="117" spans="1:27" s="15" customFormat="1">
      <c r="A117" s="63">
        <v>1001110571</v>
      </c>
      <c r="B117" s="64" t="s">
        <v>222</v>
      </c>
      <c r="C117" s="64" t="s">
        <v>223</v>
      </c>
      <c r="D117" s="54" t="s">
        <v>57</v>
      </c>
      <c r="E117" s="64" t="s">
        <v>72</v>
      </c>
      <c r="F117" s="64" t="s">
        <v>10</v>
      </c>
      <c r="G117" s="64"/>
      <c r="H117" s="97">
        <v>2729224.4339999999</v>
      </c>
      <c r="I117" s="94">
        <f t="shared" si="11"/>
        <v>60</v>
      </c>
      <c r="J117" s="54">
        <f t="shared" si="12"/>
        <v>0</v>
      </c>
      <c r="K117" s="54">
        <f t="shared" si="13"/>
        <v>0</v>
      </c>
      <c r="L117" s="54">
        <f t="shared" si="14"/>
        <v>60</v>
      </c>
      <c r="M117" s="54">
        <f t="shared" si="15"/>
        <v>0</v>
      </c>
      <c r="O117" s="94">
        <f t="shared" si="18"/>
        <v>60</v>
      </c>
      <c r="P117" s="54"/>
      <c r="Q117" s="54"/>
      <c r="R117" s="54">
        <v>60</v>
      </c>
      <c r="S117" s="54"/>
      <c r="U117" s="94">
        <f t="shared" si="19"/>
        <v>0</v>
      </c>
      <c r="V117" s="54"/>
      <c r="W117" s="54"/>
      <c r="X117" s="54"/>
      <c r="Y117" s="54"/>
      <c r="Z117" s="95"/>
      <c r="AA117" s="96"/>
    </row>
    <row r="118" spans="1:27" s="15" customFormat="1">
      <c r="A118" s="63">
        <v>1001110572</v>
      </c>
      <c r="B118" s="64" t="s">
        <v>224</v>
      </c>
      <c r="C118" s="64" t="s">
        <v>77</v>
      </c>
      <c r="D118" s="54" t="s">
        <v>57</v>
      </c>
      <c r="E118" s="64" t="s">
        <v>58</v>
      </c>
      <c r="F118" s="64" t="s">
        <v>10</v>
      </c>
      <c r="G118" s="64"/>
      <c r="H118" s="97">
        <v>1901148.6839999999</v>
      </c>
      <c r="I118" s="94">
        <f t="shared" si="11"/>
        <v>50</v>
      </c>
      <c r="J118" s="54">
        <f t="shared" si="12"/>
        <v>0</v>
      </c>
      <c r="K118" s="54">
        <f t="shared" si="13"/>
        <v>0</v>
      </c>
      <c r="L118" s="54">
        <f t="shared" si="14"/>
        <v>50</v>
      </c>
      <c r="M118" s="54">
        <f t="shared" si="15"/>
        <v>0</v>
      </c>
      <c r="O118" s="94">
        <f t="shared" si="18"/>
        <v>50</v>
      </c>
      <c r="P118" s="54"/>
      <c r="Q118" s="54"/>
      <c r="R118" s="54">
        <v>50</v>
      </c>
      <c r="S118" s="54"/>
      <c r="U118" s="94">
        <f t="shared" si="19"/>
        <v>0</v>
      </c>
      <c r="V118" s="54"/>
      <c r="W118" s="54"/>
      <c r="X118" s="54"/>
      <c r="Y118" s="54"/>
      <c r="Z118" s="95"/>
      <c r="AA118" s="96"/>
    </row>
    <row r="119" spans="1:27" s="15" customFormat="1">
      <c r="A119" s="63">
        <v>1001110575</v>
      </c>
      <c r="B119" s="64" t="s">
        <v>225</v>
      </c>
      <c r="C119" s="64" t="s">
        <v>77</v>
      </c>
      <c r="D119" s="54" t="s">
        <v>57</v>
      </c>
      <c r="E119" s="64" t="s">
        <v>58</v>
      </c>
      <c r="F119" s="64" t="s">
        <v>10</v>
      </c>
      <c r="G119" s="64"/>
      <c r="H119" s="97">
        <v>2025857.3030000001</v>
      </c>
      <c r="I119" s="94">
        <f t="shared" si="11"/>
        <v>0</v>
      </c>
      <c r="J119" s="54">
        <f t="shared" si="12"/>
        <v>0</v>
      </c>
      <c r="K119" s="54">
        <f t="shared" si="13"/>
        <v>0</v>
      </c>
      <c r="L119" s="54">
        <f t="shared" si="14"/>
        <v>0</v>
      </c>
      <c r="M119" s="54">
        <f t="shared" si="15"/>
        <v>0</v>
      </c>
      <c r="O119" s="94">
        <f t="shared" si="18"/>
        <v>0</v>
      </c>
      <c r="P119" s="54"/>
      <c r="Q119" s="54"/>
      <c r="R119" s="54"/>
      <c r="S119" s="54"/>
      <c r="U119" s="94">
        <f t="shared" si="19"/>
        <v>0</v>
      </c>
      <c r="V119" s="54"/>
      <c r="W119" s="54"/>
      <c r="X119" s="54"/>
      <c r="Y119" s="54"/>
      <c r="Z119" s="95"/>
      <c r="AA119" s="96"/>
    </row>
    <row r="120" spans="1:27" s="15" customFormat="1">
      <c r="A120" s="63">
        <v>1001110576</v>
      </c>
      <c r="B120" s="64" t="s">
        <v>226</v>
      </c>
      <c r="C120" s="64" t="s">
        <v>77</v>
      </c>
      <c r="D120" s="54" t="s">
        <v>57</v>
      </c>
      <c r="E120" s="64" t="s">
        <v>58</v>
      </c>
      <c r="F120" s="64" t="s">
        <v>10</v>
      </c>
      <c r="G120" s="64"/>
      <c r="H120" s="97">
        <v>1886415.1769999999</v>
      </c>
      <c r="I120" s="94">
        <f t="shared" si="11"/>
        <v>350</v>
      </c>
      <c r="J120" s="54">
        <f t="shared" si="12"/>
        <v>300</v>
      </c>
      <c r="K120" s="54">
        <f t="shared" si="13"/>
        <v>0</v>
      </c>
      <c r="L120" s="54">
        <f t="shared" si="14"/>
        <v>50</v>
      </c>
      <c r="M120" s="54">
        <f t="shared" si="15"/>
        <v>0</v>
      </c>
      <c r="O120" s="94">
        <f t="shared" si="18"/>
        <v>350</v>
      </c>
      <c r="P120" s="54">
        <v>300</v>
      </c>
      <c r="Q120" s="54"/>
      <c r="R120" s="54">
        <v>50</v>
      </c>
      <c r="S120" s="54"/>
      <c r="U120" s="94">
        <f t="shared" si="19"/>
        <v>0</v>
      </c>
      <c r="V120" s="54"/>
      <c r="W120" s="54"/>
      <c r="X120" s="54"/>
      <c r="Y120" s="54"/>
      <c r="Z120" s="95"/>
      <c r="AA120" s="96"/>
    </row>
    <row r="121" spans="1:27" s="15" customFormat="1">
      <c r="A121" s="63">
        <v>1001110578</v>
      </c>
      <c r="B121" s="64" t="s">
        <v>227</v>
      </c>
      <c r="C121" s="64" t="s">
        <v>88</v>
      </c>
      <c r="D121" s="54" t="s">
        <v>57</v>
      </c>
      <c r="E121" s="64" t="s">
        <v>58</v>
      </c>
      <c r="F121" s="64" t="s">
        <v>10</v>
      </c>
      <c r="G121" s="64"/>
      <c r="H121" s="97">
        <v>2282378.1949999998</v>
      </c>
      <c r="I121" s="94">
        <f t="shared" si="11"/>
        <v>200</v>
      </c>
      <c r="J121" s="54">
        <f t="shared" si="12"/>
        <v>0</v>
      </c>
      <c r="K121" s="54">
        <f t="shared" si="13"/>
        <v>200</v>
      </c>
      <c r="L121" s="54">
        <f t="shared" si="14"/>
        <v>0</v>
      </c>
      <c r="M121" s="54">
        <f t="shared" si="15"/>
        <v>0</v>
      </c>
      <c r="O121" s="94">
        <f t="shared" si="18"/>
        <v>200</v>
      </c>
      <c r="P121" s="54"/>
      <c r="Q121" s="54">
        <v>200</v>
      </c>
      <c r="R121" s="54"/>
      <c r="S121" s="54"/>
      <c r="U121" s="94">
        <f t="shared" si="19"/>
        <v>0</v>
      </c>
      <c r="V121" s="54"/>
      <c r="W121" s="54"/>
      <c r="X121" s="54"/>
      <c r="Y121" s="54"/>
      <c r="Z121" s="95"/>
      <c r="AA121" s="96"/>
    </row>
    <row r="122" spans="1:27" s="15" customFormat="1">
      <c r="A122" s="63">
        <v>1001110580</v>
      </c>
      <c r="B122" s="64" t="s">
        <v>228</v>
      </c>
      <c r="C122" s="64" t="s">
        <v>118</v>
      </c>
      <c r="D122" s="54" t="s">
        <v>57</v>
      </c>
      <c r="E122" s="64" t="s">
        <v>58</v>
      </c>
      <c r="F122" s="64" t="s">
        <v>10</v>
      </c>
      <c r="G122" s="64"/>
      <c r="H122" s="97">
        <v>994211.08299999998</v>
      </c>
      <c r="I122" s="94">
        <f t="shared" si="11"/>
        <v>0</v>
      </c>
      <c r="J122" s="54">
        <f t="shared" si="12"/>
        <v>0</v>
      </c>
      <c r="K122" s="54">
        <f t="shared" si="13"/>
        <v>0</v>
      </c>
      <c r="L122" s="54">
        <f t="shared" si="14"/>
        <v>0</v>
      </c>
      <c r="M122" s="54">
        <f t="shared" si="15"/>
        <v>0</v>
      </c>
      <c r="O122" s="94">
        <f t="shared" si="18"/>
        <v>0</v>
      </c>
      <c r="P122" s="54"/>
      <c r="Q122" s="54"/>
      <c r="R122" s="54"/>
      <c r="S122" s="54"/>
      <c r="U122" s="94">
        <f t="shared" si="19"/>
        <v>0</v>
      </c>
      <c r="V122" s="54"/>
      <c r="W122" s="54"/>
      <c r="X122" s="54"/>
      <c r="Y122" s="54"/>
      <c r="Z122" s="95"/>
      <c r="AA122" s="96"/>
    </row>
    <row r="123" spans="1:27" s="15" customFormat="1">
      <c r="A123" s="63">
        <v>1001110581</v>
      </c>
      <c r="B123" s="64" t="s">
        <v>229</v>
      </c>
      <c r="C123" s="64" t="s">
        <v>118</v>
      </c>
      <c r="D123" s="54" t="s">
        <v>57</v>
      </c>
      <c r="E123" s="64" t="s">
        <v>58</v>
      </c>
      <c r="F123" s="64" t="s">
        <v>10</v>
      </c>
      <c r="G123" s="64"/>
      <c r="H123" s="97">
        <v>1018322.1679999999</v>
      </c>
      <c r="I123" s="94">
        <f t="shared" si="11"/>
        <v>0</v>
      </c>
      <c r="J123" s="54">
        <f t="shared" si="12"/>
        <v>0</v>
      </c>
      <c r="K123" s="54">
        <f t="shared" si="13"/>
        <v>0</v>
      </c>
      <c r="L123" s="54">
        <f t="shared" si="14"/>
        <v>0</v>
      </c>
      <c r="M123" s="54">
        <f t="shared" si="15"/>
        <v>0</v>
      </c>
      <c r="O123" s="94">
        <f t="shared" si="18"/>
        <v>0</v>
      </c>
      <c r="P123" s="54"/>
      <c r="Q123" s="54"/>
      <c r="R123" s="54"/>
      <c r="S123" s="54"/>
      <c r="U123" s="94">
        <f t="shared" si="19"/>
        <v>0</v>
      </c>
      <c r="V123" s="54"/>
      <c r="W123" s="54"/>
      <c r="X123" s="54"/>
      <c r="Y123" s="54"/>
      <c r="Z123" s="95"/>
      <c r="AA123" s="96"/>
    </row>
    <row r="124" spans="1:27" s="15" customFormat="1">
      <c r="A124" s="63">
        <v>1001110582</v>
      </c>
      <c r="B124" s="64" t="s">
        <v>230</v>
      </c>
      <c r="C124" s="64" t="s">
        <v>118</v>
      </c>
      <c r="D124" s="54" t="s">
        <v>57</v>
      </c>
      <c r="E124" s="64" t="s">
        <v>58</v>
      </c>
      <c r="F124" s="64" t="s">
        <v>10</v>
      </c>
      <c r="G124" s="64"/>
      <c r="H124" s="97">
        <v>993590.92260000005</v>
      </c>
      <c r="I124" s="94">
        <f t="shared" si="11"/>
        <v>0</v>
      </c>
      <c r="J124" s="54">
        <f t="shared" si="12"/>
        <v>0</v>
      </c>
      <c r="K124" s="54">
        <f t="shared" si="13"/>
        <v>0</v>
      </c>
      <c r="L124" s="54">
        <f t="shared" si="14"/>
        <v>0</v>
      </c>
      <c r="M124" s="54">
        <f t="shared" si="15"/>
        <v>0</v>
      </c>
      <c r="O124" s="94">
        <f t="shared" si="18"/>
        <v>0</v>
      </c>
      <c r="P124" s="54"/>
      <c r="Q124" s="54"/>
      <c r="R124" s="54"/>
      <c r="S124" s="54"/>
      <c r="U124" s="94">
        <f t="shared" si="19"/>
        <v>0</v>
      </c>
      <c r="V124" s="54"/>
      <c r="W124" s="54"/>
      <c r="X124" s="54"/>
      <c r="Y124" s="54"/>
      <c r="Z124" s="95"/>
      <c r="AA124" s="96"/>
    </row>
    <row r="125" spans="1:27" s="15" customFormat="1">
      <c r="A125" s="63">
        <v>1001110584</v>
      </c>
      <c r="B125" s="64" t="s">
        <v>231</v>
      </c>
      <c r="C125" s="64" t="s">
        <v>166</v>
      </c>
      <c r="D125" s="54" t="s">
        <v>57</v>
      </c>
      <c r="E125" s="64" t="s">
        <v>58</v>
      </c>
      <c r="F125" s="64" t="s">
        <v>10</v>
      </c>
      <c r="G125" s="64"/>
      <c r="H125" s="97">
        <v>1180785.399</v>
      </c>
      <c r="I125" s="94">
        <f t="shared" si="11"/>
        <v>0</v>
      </c>
      <c r="J125" s="54">
        <f t="shared" si="12"/>
        <v>0</v>
      </c>
      <c r="K125" s="54">
        <f t="shared" si="13"/>
        <v>0</v>
      </c>
      <c r="L125" s="54">
        <f t="shared" si="14"/>
        <v>0</v>
      </c>
      <c r="M125" s="54">
        <f t="shared" si="15"/>
        <v>0</v>
      </c>
      <c r="O125" s="94">
        <f t="shared" si="18"/>
        <v>0</v>
      </c>
      <c r="P125" s="54"/>
      <c r="Q125" s="54"/>
      <c r="R125" s="54"/>
      <c r="S125" s="54"/>
      <c r="U125" s="94">
        <f t="shared" si="19"/>
        <v>0</v>
      </c>
      <c r="V125" s="54"/>
      <c r="W125" s="54"/>
      <c r="X125" s="54"/>
      <c r="Y125" s="54"/>
      <c r="Z125" s="95"/>
      <c r="AA125" s="96"/>
    </row>
    <row r="126" spans="1:27" s="15" customFormat="1">
      <c r="A126" s="63">
        <v>1001110585</v>
      </c>
      <c r="B126" s="64" t="s">
        <v>232</v>
      </c>
      <c r="C126" s="64" t="s">
        <v>166</v>
      </c>
      <c r="D126" s="54" t="s">
        <v>57</v>
      </c>
      <c r="E126" s="64" t="s">
        <v>58</v>
      </c>
      <c r="F126" s="64" t="s">
        <v>10</v>
      </c>
      <c r="G126" s="64"/>
      <c r="H126" s="97">
        <v>1157303.871</v>
      </c>
      <c r="I126" s="94">
        <f t="shared" si="11"/>
        <v>0</v>
      </c>
      <c r="J126" s="54">
        <f t="shared" si="12"/>
        <v>0</v>
      </c>
      <c r="K126" s="54">
        <f t="shared" si="13"/>
        <v>0</v>
      </c>
      <c r="L126" s="54">
        <f t="shared" si="14"/>
        <v>0</v>
      </c>
      <c r="M126" s="54">
        <f t="shared" si="15"/>
        <v>0</v>
      </c>
      <c r="O126" s="94">
        <f t="shared" si="18"/>
        <v>0</v>
      </c>
      <c r="P126" s="54"/>
      <c r="Q126" s="54"/>
      <c r="R126" s="54"/>
      <c r="S126" s="54"/>
      <c r="U126" s="94">
        <f t="shared" si="19"/>
        <v>0</v>
      </c>
      <c r="V126" s="54"/>
      <c r="W126" s="54"/>
      <c r="X126" s="54"/>
      <c r="Y126" s="54"/>
      <c r="Z126" s="95"/>
      <c r="AA126" s="96"/>
    </row>
    <row r="127" spans="1:27" s="15" customFormat="1">
      <c r="A127" s="63">
        <v>1001110586</v>
      </c>
      <c r="B127" s="64" t="s">
        <v>233</v>
      </c>
      <c r="C127" s="64" t="s">
        <v>234</v>
      </c>
      <c r="D127" s="54" t="s">
        <v>57</v>
      </c>
      <c r="E127" s="64" t="s">
        <v>58</v>
      </c>
      <c r="F127" s="64" t="s">
        <v>10</v>
      </c>
      <c r="G127" s="64"/>
      <c r="H127" s="97">
        <v>1834387.4779999999</v>
      </c>
      <c r="I127" s="94">
        <f t="shared" si="11"/>
        <v>0</v>
      </c>
      <c r="J127" s="54">
        <f t="shared" si="12"/>
        <v>0</v>
      </c>
      <c r="K127" s="54">
        <f t="shared" si="13"/>
        <v>0</v>
      </c>
      <c r="L127" s="54">
        <f t="shared" si="14"/>
        <v>0</v>
      </c>
      <c r="M127" s="54">
        <f t="shared" si="15"/>
        <v>0</v>
      </c>
      <c r="O127" s="94">
        <f t="shared" si="18"/>
        <v>0</v>
      </c>
      <c r="P127" s="54"/>
      <c r="Q127" s="54"/>
      <c r="R127" s="54"/>
      <c r="S127" s="54"/>
      <c r="U127" s="94">
        <f t="shared" si="19"/>
        <v>0</v>
      </c>
      <c r="V127" s="54"/>
      <c r="W127" s="54"/>
      <c r="X127" s="54"/>
      <c r="Y127" s="54"/>
      <c r="Z127" s="95"/>
      <c r="AA127" s="96"/>
    </row>
    <row r="128" spans="1:27" s="15" customFormat="1">
      <c r="A128" s="63">
        <v>1001110587</v>
      </c>
      <c r="B128" s="64" t="s">
        <v>235</v>
      </c>
      <c r="C128" s="64" t="s">
        <v>236</v>
      </c>
      <c r="D128" s="54" t="s">
        <v>57</v>
      </c>
      <c r="E128" s="64" t="s">
        <v>58</v>
      </c>
      <c r="F128" s="64" t="s">
        <v>10</v>
      </c>
      <c r="G128" s="64"/>
      <c r="H128" s="97">
        <v>2132938.3319999999</v>
      </c>
      <c r="I128" s="94">
        <f t="shared" si="11"/>
        <v>35</v>
      </c>
      <c r="J128" s="54">
        <f t="shared" si="12"/>
        <v>0</v>
      </c>
      <c r="K128" s="54">
        <f t="shared" si="13"/>
        <v>35</v>
      </c>
      <c r="L128" s="54">
        <f t="shared" si="14"/>
        <v>0</v>
      </c>
      <c r="M128" s="54">
        <f t="shared" si="15"/>
        <v>0</v>
      </c>
      <c r="O128" s="94">
        <f t="shared" si="18"/>
        <v>35</v>
      </c>
      <c r="P128" s="54"/>
      <c r="Q128" s="54">
        <v>35</v>
      </c>
      <c r="R128" s="54"/>
      <c r="S128" s="54"/>
      <c r="U128" s="94">
        <f t="shared" si="19"/>
        <v>0</v>
      </c>
      <c r="V128" s="54"/>
      <c r="W128" s="54"/>
      <c r="X128" s="54"/>
      <c r="Y128" s="54"/>
      <c r="Z128" s="95"/>
      <c r="AA128" s="96"/>
    </row>
    <row r="129" spans="1:27" s="15" customFormat="1">
      <c r="A129" s="63">
        <v>1001110588</v>
      </c>
      <c r="B129" s="64" t="s">
        <v>237</v>
      </c>
      <c r="C129" s="64" t="s">
        <v>220</v>
      </c>
      <c r="D129" s="54" t="s">
        <v>57</v>
      </c>
      <c r="E129" s="64" t="s">
        <v>75</v>
      </c>
      <c r="F129" s="64" t="s">
        <v>10</v>
      </c>
      <c r="G129" s="64"/>
      <c r="H129" s="97">
        <v>3781687.9980000001</v>
      </c>
      <c r="I129" s="94">
        <f t="shared" si="11"/>
        <v>200</v>
      </c>
      <c r="J129" s="54">
        <f t="shared" si="12"/>
        <v>0</v>
      </c>
      <c r="K129" s="54">
        <f t="shared" si="13"/>
        <v>200</v>
      </c>
      <c r="L129" s="54">
        <f t="shared" si="14"/>
        <v>0</v>
      </c>
      <c r="M129" s="54">
        <f t="shared" si="15"/>
        <v>0</v>
      </c>
      <c r="O129" s="94">
        <f t="shared" si="18"/>
        <v>200</v>
      </c>
      <c r="P129" s="54"/>
      <c r="Q129" s="54">
        <v>200</v>
      </c>
      <c r="R129" s="54"/>
      <c r="S129" s="54"/>
      <c r="U129" s="94">
        <f t="shared" si="19"/>
        <v>0</v>
      </c>
      <c r="V129" s="54"/>
      <c r="W129" s="54"/>
      <c r="X129" s="54"/>
      <c r="Y129" s="54"/>
      <c r="Z129" s="95"/>
      <c r="AA129" s="96"/>
    </row>
    <row r="130" spans="1:27" s="15" customFormat="1">
      <c r="A130" s="63">
        <v>1001110589</v>
      </c>
      <c r="B130" s="64" t="s">
        <v>238</v>
      </c>
      <c r="C130" s="64" t="s">
        <v>223</v>
      </c>
      <c r="D130" s="54" t="s">
        <v>57</v>
      </c>
      <c r="E130" s="64" t="s">
        <v>72</v>
      </c>
      <c r="F130" s="64" t="s">
        <v>10</v>
      </c>
      <c r="G130" s="64"/>
      <c r="H130" s="97">
        <v>2241861.0490000001</v>
      </c>
      <c r="I130" s="94">
        <f t="shared" si="11"/>
        <v>221</v>
      </c>
      <c r="J130" s="54">
        <f t="shared" si="12"/>
        <v>0</v>
      </c>
      <c r="K130" s="54">
        <f t="shared" si="13"/>
        <v>101</v>
      </c>
      <c r="L130" s="54">
        <f t="shared" si="14"/>
        <v>120</v>
      </c>
      <c r="M130" s="54">
        <f t="shared" si="15"/>
        <v>0</v>
      </c>
      <c r="O130" s="94">
        <f t="shared" si="18"/>
        <v>221</v>
      </c>
      <c r="P130" s="54"/>
      <c r="Q130" s="54">
        <v>101</v>
      </c>
      <c r="R130" s="54">
        <v>120</v>
      </c>
      <c r="S130" s="54"/>
      <c r="U130" s="94">
        <f t="shared" si="19"/>
        <v>0</v>
      </c>
      <c r="V130" s="54"/>
      <c r="W130" s="54"/>
      <c r="X130" s="54"/>
      <c r="Y130" s="54"/>
      <c r="Z130" s="95"/>
      <c r="AA130" s="96"/>
    </row>
    <row r="131" spans="1:27" s="15" customFormat="1">
      <c r="A131" s="63">
        <v>1001110591</v>
      </c>
      <c r="B131" s="64" t="s">
        <v>240</v>
      </c>
      <c r="C131" s="64" t="s">
        <v>101</v>
      </c>
      <c r="D131" s="54" t="s">
        <v>57</v>
      </c>
      <c r="E131" s="64" t="s">
        <v>58</v>
      </c>
      <c r="F131" s="64" t="s">
        <v>10</v>
      </c>
      <c r="G131" s="64"/>
      <c r="H131" s="97">
        <v>1486505.683</v>
      </c>
      <c r="I131" s="94">
        <f t="shared" si="11"/>
        <v>300</v>
      </c>
      <c r="J131" s="54">
        <f t="shared" si="12"/>
        <v>0</v>
      </c>
      <c r="K131" s="54">
        <f t="shared" si="13"/>
        <v>300</v>
      </c>
      <c r="L131" s="54">
        <f t="shared" si="14"/>
        <v>0</v>
      </c>
      <c r="M131" s="54">
        <f t="shared" si="15"/>
        <v>0</v>
      </c>
      <c r="O131" s="94">
        <f t="shared" si="18"/>
        <v>300</v>
      </c>
      <c r="P131" s="54"/>
      <c r="Q131" s="54">
        <v>300</v>
      </c>
      <c r="R131" s="54"/>
      <c r="S131" s="54"/>
      <c r="U131" s="94">
        <f t="shared" si="19"/>
        <v>0</v>
      </c>
      <c r="V131" s="54"/>
      <c r="W131" s="54"/>
      <c r="X131" s="54"/>
      <c r="Y131" s="54"/>
      <c r="Z131" s="95"/>
      <c r="AA131" s="96"/>
    </row>
    <row r="132" spans="1:27" s="15" customFormat="1">
      <c r="A132" s="63">
        <v>1001110592</v>
      </c>
      <c r="B132" s="64" t="s">
        <v>241</v>
      </c>
      <c r="C132" s="64" t="s">
        <v>164</v>
      </c>
      <c r="D132" s="54" t="s">
        <v>57</v>
      </c>
      <c r="E132" s="64" t="s">
        <v>58</v>
      </c>
      <c r="F132" s="64" t="s">
        <v>10</v>
      </c>
      <c r="G132" s="64"/>
      <c r="H132" s="97">
        <v>2057804.96</v>
      </c>
      <c r="I132" s="94">
        <f t="shared" si="11"/>
        <v>0</v>
      </c>
      <c r="J132" s="54">
        <f t="shared" si="12"/>
        <v>0</v>
      </c>
      <c r="K132" s="54">
        <f t="shared" si="13"/>
        <v>0</v>
      </c>
      <c r="L132" s="54">
        <f t="shared" si="14"/>
        <v>0</v>
      </c>
      <c r="M132" s="54">
        <f t="shared" si="15"/>
        <v>0</v>
      </c>
      <c r="O132" s="94">
        <f t="shared" si="18"/>
        <v>0</v>
      </c>
      <c r="P132" s="54"/>
      <c r="Q132" s="54"/>
      <c r="R132" s="54"/>
      <c r="S132" s="54"/>
      <c r="U132" s="94">
        <f t="shared" si="19"/>
        <v>0</v>
      </c>
      <c r="V132" s="54"/>
      <c r="W132" s="54"/>
      <c r="X132" s="54"/>
      <c r="Y132" s="54"/>
      <c r="Z132" s="95"/>
      <c r="AA132" s="96"/>
    </row>
    <row r="133" spans="1:27" s="15" customFormat="1">
      <c r="A133" s="63">
        <v>1001110593</v>
      </c>
      <c r="B133" s="64" t="s">
        <v>242</v>
      </c>
      <c r="C133" s="64" t="s">
        <v>142</v>
      </c>
      <c r="D133" s="54" t="s">
        <v>57</v>
      </c>
      <c r="E133" s="64" t="s">
        <v>58</v>
      </c>
      <c r="F133" s="64" t="s">
        <v>10</v>
      </c>
      <c r="G133" s="64"/>
      <c r="H133" s="97">
        <v>1928803.2439999999</v>
      </c>
      <c r="I133" s="94">
        <f t="shared" si="11"/>
        <v>0</v>
      </c>
      <c r="J133" s="54">
        <f t="shared" si="12"/>
        <v>0</v>
      </c>
      <c r="K133" s="54">
        <f t="shared" si="13"/>
        <v>0</v>
      </c>
      <c r="L133" s="54">
        <f t="shared" si="14"/>
        <v>0</v>
      </c>
      <c r="M133" s="54">
        <f t="shared" si="15"/>
        <v>0</v>
      </c>
      <c r="O133" s="94">
        <f t="shared" si="18"/>
        <v>0</v>
      </c>
      <c r="P133" s="54"/>
      <c r="Q133" s="54"/>
      <c r="R133" s="54"/>
      <c r="S133" s="54"/>
      <c r="U133" s="94">
        <f t="shared" si="19"/>
        <v>0</v>
      </c>
      <c r="V133" s="54"/>
      <c r="W133" s="54"/>
      <c r="X133" s="54"/>
      <c r="Y133" s="54"/>
      <c r="Z133" s="95"/>
      <c r="AA133" s="96"/>
    </row>
    <row r="134" spans="1:27" s="15" customFormat="1">
      <c r="A134" s="63">
        <v>1001110597</v>
      </c>
      <c r="B134" s="64" t="s">
        <v>243</v>
      </c>
      <c r="C134" s="64" t="s">
        <v>90</v>
      </c>
      <c r="D134" s="54" t="s">
        <v>57</v>
      </c>
      <c r="E134" s="64" t="s">
        <v>58</v>
      </c>
      <c r="F134" s="64" t="s">
        <v>10</v>
      </c>
      <c r="G134" s="64"/>
      <c r="H134" s="97">
        <v>1613669.8859999999</v>
      </c>
      <c r="I134" s="94">
        <f t="shared" si="11"/>
        <v>120</v>
      </c>
      <c r="J134" s="54">
        <f t="shared" si="12"/>
        <v>0</v>
      </c>
      <c r="K134" s="54">
        <f t="shared" si="13"/>
        <v>120</v>
      </c>
      <c r="L134" s="54">
        <f t="shared" si="14"/>
        <v>0</v>
      </c>
      <c r="M134" s="54">
        <f t="shared" si="15"/>
        <v>0</v>
      </c>
      <c r="O134" s="94">
        <f t="shared" si="18"/>
        <v>120</v>
      </c>
      <c r="P134" s="54"/>
      <c r="Q134" s="54">
        <v>120</v>
      </c>
      <c r="R134" s="54"/>
      <c r="S134" s="54"/>
      <c r="U134" s="94">
        <f t="shared" si="19"/>
        <v>0</v>
      </c>
      <c r="V134" s="54"/>
      <c r="W134" s="54"/>
      <c r="X134" s="54"/>
      <c r="Y134" s="54"/>
      <c r="Z134" s="95"/>
      <c r="AA134" s="96"/>
    </row>
    <row r="135" spans="1:27" s="15" customFormat="1">
      <c r="A135" s="63">
        <v>1001110598</v>
      </c>
      <c r="B135" s="64" t="s">
        <v>244</v>
      </c>
      <c r="C135" s="64" t="s">
        <v>86</v>
      </c>
      <c r="D135" s="54" t="s">
        <v>57</v>
      </c>
      <c r="E135" s="64" t="s">
        <v>58</v>
      </c>
      <c r="F135" s="64" t="s">
        <v>10</v>
      </c>
      <c r="G135" s="64"/>
      <c r="H135" s="97">
        <v>1523339.452</v>
      </c>
      <c r="I135" s="94">
        <f t="shared" si="11"/>
        <v>450</v>
      </c>
      <c r="J135" s="54">
        <f t="shared" si="12"/>
        <v>0</v>
      </c>
      <c r="K135" s="54">
        <f t="shared" si="13"/>
        <v>450</v>
      </c>
      <c r="L135" s="54">
        <f t="shared" si="14"/>
        <v>0</v>
      </c>
      <c r="M135" s="54">
        <f t="shared" si="15"/>
        <v>0</v>
      </c>
      <c r="O135" s="94">
        <f t="shared" si="18"/>
        <v>450</v>
      </c>
      <c r="P135" s="54"/>
      <c r="Q135" s="54">
        <v>450</v>
      </c>
      <c r="R135" s="54"/>
      <c r="S135" s="54"/>
      <c r="U135" s="94">
        <f t="shared" si="19"/>
        <v>0</v>
      </c>
      <c r="V135" s="54"/>
      <c r="W135" s="54"/>
      <c r="X135" s="54"/>
      <c r="Y135" s="54"/>
      <c r="Z135" s="95"/>
      <c r="AA135" s="96"/>
    </row>
    <row r="136" spans="1:27" s="15" customFormat="1">
      <c r="A136" s="63">
        <v>1001110600</v>
      </c>
      <c r="B136" s="64" t="s">
        <v>245</v>
      </c>
      <c r="C136" s="64" t="s">
        <v>212</v>
      </c>
      <c r="D136" s="54" t="s">
        <v>57</v>
      </c>
      <c r="E136" s="64" t="s">
        <v>72</v>
      </c>
      <c r="F136" s="64" t="s">
        <v>10</v>
      </c>
      <c r="G136" s="64"/>
      <c r="H136" s="97">
        <v>2347714.2850000001</v>
      </c>
      <c r="I136" s="94">
        <f t="shared" si="11"/>
        <v>50</v>
      </c>
      <c r="J136" s="54">
        <f t="shared" si="12"/>
        <v>0</v>
      </c>
      <c r="K136" s="54">
        <f t="shared" si="13"/>
        <v>50</v>
      </c>
      <c r="L136" s="54">
        <f t="shared" si="14"/>
        <v>0</v>
      </c>
      <c r="M136" s="54">
        <f t="shared" si="15"/>
        <v>0</v>
      </c>
      <c r="O136" s="94">
        <f t="shared" si="18"/>
        <v>50</v>
      </c>
      <c r="P136" s="54"/>
      <c r="Q136" s="54">
        <v>50</v>
      </c>
      <c r="R136" s="54"/>
      <c r="S136" s="54"/>
      <c r="U136" s="94">
        <f t="shared" si="19"/>
        <v>0</v>
      </c>
      <c r="V136" s="54"/>
      <c r="W136" s="54"/>
      <c r="X136" s="54"/>
      <c r="Y136" s="54"/>
      <c r="Z136" s="95"/>
      <c r="AA136" s="96"/>
    </row>
    <row r="137" spans="1:27" s="15" customFormat="1">
      <c r="A137" s="63">
        <v>1001110604</v>
      </c>
      <c r="B137" s="64" t="s">
        <v>246</v>
      </c>
      <c r="C137" s="64" t="s">
        <v>247</v>
      </c>
      <c r="D137" s="54" t="s">
        <v>57</v>
      </c>
      <c r="E137" s="64" t="s">
        <v>75</v>
      </c>
      <c r="F137" s="64" t="s">
        <v>10</v>
      </c>
      <c r="G137" s="64"/>
      <c r="H137" s="97">
        <v>4267455</v>
      </c>
      <c r="I137" s="94">
        <f t="shared" si="11"/>
        <v>0</v>
      </c>
      <c r="J137" s="54">
        <f t="shared" si="12"/>
        <v>0</v>
      </c>
      <c r="K137" s="54">
        <f t="shared" si="13"/>
        <v>0</v>
      </c>
      <c r="L137" s="54">
        <f t="shared" si="14"/>
        <v>0</v>
      </c>
      <c r="M137" s="54">
        <f t="shared" si="15"/>
        <v>0</v>
      </c>
      <c r="O137" s="94">
        <f t="shared" si="18"/>
        <v>0</v>
      </c>
      <c r="P137" s="54"/>
      <c r="Q137" s="54"/>
      <c r="R137" s="54"/>
      <c r="S137" s="54"/>
      <c r="U137" s="94">
        <f t="shared" si="19"/>
        <v>0</v>
      </c>
      <c r="V137" s="54"/>
      <c r="W137" s="54"/>
      <c r="X137" s="54"/>
      <c r="Y137" s="54"/>
      <c r="Z137" s="95"/>
      <c r="AA137" s="96"/>
    </row>
    <row r="138" spans="1:27" s="15" customFormat="1">
      <c r="A138" s="63">
        <v>1001110605</v>
      </c>
      <c r="B138" s="64" t="s">
        <v>248</v>
      </c>
      <c r="C138" s="64" t="s">
        <v>249</v>
      </c>
      <c r="D138" s="54" t="s">
        <v>57</v>
      </c>
      <c r="E138" s="64" t="s">
        <v>72</v>
      </c>
      <c r="F138" s="64" t="s">
        <v>10</v>
      </c>
      <c r="G138" s="64"/>
      <c r="H138" s="97">
        <v>2367885.159</v>
      </c>
      <c r="I138" s="94">
        <f t="shared" si="11"/>
        <v>0</v>
      </c>
      <c r="J138" s="54">
        <f t="shared" si="12"/>
        <v>0</v>
      </c>
      <c r="K138" s="54">
        <f t="shared" si="13"/>
        <v>0</v>
      </c>
      <c r="L138" s="54">
        <f t="shared" si="14"/>
        <v>0</v>
      </c>
      <c r="M138" s="54">
        <f t="shared" si="15"/>
        <v>0</v>
      </c>
      <c r="O138" s="94">
        <f t="shared" si="18"/>
        <v>0</v>
      </c>
      <c r="P138" s="54"/>
      <c r="Q138" s="54"/>
      <c r="R138" s="54"/>
      <c r="S138" s="54"/>
      <c r="U138" s="94">
        <f t="shared" si="19"/>
        <v>0</v>
      </c>
      <c r="V138" s="54"/>
      <c r="W138" s="54"/>
      <c r="X138" s="54"/>
      <c r="Y138" s="54"/>
      <c r="Z138" s="95"/>
      <c r="AA138" s="96"/>
    </row>
    <row r="139" spans="1:27" s="15" customFormat="1">
      <c r="A139" s="63">
        <v>1001110607</v>
      </c>
      <c r="B139" s="64" t="s">
        <v>250</v>
      </c>
      <c r="C139" s="64" t="s">
        <v>251</v>
      </c>
      <c r="D139" s="54" t="s">
        <v>57</v>
      </c>
      <c r="E139" s="64" t="s">
        <v>58</v>
      </c>
      <c r="F139" s="64" t="s">
        <v>10</v>
      </c>
      <c r="G139" s="64"/>
      <c r="H139" s="97">
        <v>1986787.1980000001</v>
      </c>
      <c r="I139" s="94">
        <f t="shared" ref="I139:I202" si="20">SUM(J139:M139)</f>
        <v>300</v>
      </c>
      <c r="J139" s="54">
        <f t="shared" ref="J139:J202" si="21">P139+V139</f>
        <v>300</v>
      </c>
      <c r="K139" s="54">
        <f t="shared" ref="K139:K202" si="22">Q139+W139</f>
        <v>0</v>
      </c>
      <c r="L139" s="54">
        <f t="shared" ref="L139:L202" si="23">R139+X139</f>
        <v>0</v>
      </c>
      <c r="M139" s="54">
        <f t="shared" ref="M139:M202" si="24">S139+Y139</f>
        <v>0</v>
      </c>
      <c r="O139" s="94">
        <f t="shared" ref="O139:O170" si="25">SUM(P139:S139)</f>
        <v>300</v>
      </c>
      <c r="P139" s="54">
        <v>300</v>
      </c>
      <c r="Q139" s="54"/>
      <c r="R139" s="54"/>
      <c r="S139" s="54"/>
      <c r="U139" s="94">
        <f t="shared" ref="U139:U170" si="26">SUM(V139:Y139)</f>
        <v>0</v>
      </c>
      <c r="V139" s="54"/>
      <c r="W139" s="54"/>
      <c r="X139" s="54"/>
      <c r="Y139" s="54"/>
      <c r="Z139" s="95"/>
      <c r="AA139" s="96"/>
    </row>
    <row r="140" spans="1:27" s="15" customFormat="1">
      <c r="A140" s="63">
        <v>1001110609</v>
      </c>
      <c r="B140" s="64" t="s">
        <v>252</v>
      </c>
      <c r="C140" s="64" t="s">
        <v>79</v>
      </c>
      <c r="D140" s="54" t="s">
        <v>57</v>
      </c>
      <c r="E140" s="64" t="s">
        <v>75</v>
      </c>
      <c r="F140" s="64" t="s">
        <v>10</v>
      </c>
      <c r="G140" s="64"/>
      <c r="H140" s="97">
        <v>4762080.1529999999</v>
      </c>
      <c r="I140" s="94">
        <f t="shared" si="20"/>
        <v>30</v>
      </c>
      <c r="J140" s="54">
        <f t="shared" si="21"/>
        <v>30</v>
      </c>
      <c r="K140" s="54">
        <f t="shared" si="22"/>
        <v>0</v>
      </c>
      <c r="L140" s="54">
        <f t="shared" si="23"/>
        <v>0</v>
      </c>
      <c r="M140" s="54">
        <f t="shared" si="24"/>
        <v>0</v>
      </c>
      <c r="O140" s="94">
        <f t="shared" si="25"/>
        <v>30</v>
      </c>
      <c r="P140" s="54">
        <v>30</v>
      </c>
      <c r="Q140" s="54"/>
      <c r="R140" s="54"/>
      <c r="S140" s="54"/>
      <c r="U140" s="94">
        <f t="shared" si="26"/>
        <v>0</v>
      </c>
      <c r="V140" s="54"/>
      <c r="W140" s="54"/>
      <c r="X140" s="54"/>
      <c r="Y140" s="54"/>
      <c r="Z140" s="95"/>
      <c r="AA140" s="96"/>
    </row>
    <row r="141" spans="1:27" s="15" customFormat="1">
      <c r="A141" s="63">
        <v>1001110610</v>
      </c>
      <c r="B141" s="64" t="s">
        <v>253</v>
      </c>
      <c r="C141" s="64" t="s">
        <v>88</v>
      </c>
      <c r="D141" s="54" t="s">
        <v>57</v>
      </c>
      <c r="E141" s="64" t="s">
        <v>58</v>
      </c>
      <c r="F141" s="64" t="s">
        <v>10</v>
      </c>
      <c r="G141" s="64"/>
      <c r="H141" s="97">
        <v>2759901.702</v>
      </c>
      <c r="I141" s="94">
        <f t="shared" si="20"/>
        <v>200</v>
      </c>
      <c r="J141" s="54">
        <f t="shared" si="21"/>
        <v>0</v>
      </c>
      <c r="K141" s="54">
        <f t="shared" si="22"/>
        <v>0</v>
      </c>
      <c r="L141" s="54">
        <f t="shared" si="23"/>
        <v>200</v>
      </c>
      <c r="M141" s="54">
        <f t="shared" si="24"/>
        <v>0</v>
      </c>
      <c r="O141" s="94">
        <f t="shared" si="25"/>
        <v>200</v>
      </c>
      <c r="P141" s="54"/>
      <c r="Q141" s="54"/>
      <c r="R141" s="54">
        <v>200</v>
      </c>
      <c r="S141" s="54"/>
      <c r="U141" s="94">
        <f t="shared" si="26"/>
        <v>0</v>
      </c>
      <c r="V141" s="54"/>
      <c r="W141" s="54"/>
      <c r="X141" s="54"/>
      <c r="Y141" s="54"/>
      <c r="Z141" s="95"/>
      <c r="AA141" s="96"/>
    </row>
    <row r="142" spans="1:27" s="15" customFormat="1">
      <c r="A142" s="63">
        <v>1001110611</v>
      </c>
      <c r="B142" s="64" t="s">
        <v>254</v>
      </c>
      <c r="C142" s="64" t="s">
        <v>88</v>
      </c>
      <c r="D142" s="54" t="s">
        <v>57</v>
      </c>
      <c r="E142" s="64" t="s">
        <v>58</v>
      </c>
      <c r="F142" s="64" t="s">
        <v>10</v>
      </c>
      <c r="G142" s="64"/>
      <c r="H142" s="97">
        <v>2509958.2689999999</v>
      </c>
      <c r="I142" s="94">
        <f t="shared" si="20"/>
        <v>200</v>
      </c>
      <c r="J142" s="54">
        <f t="shared" si="21"/>
        <v>0</v>
      </c>
      <c r="K142" s="54">
        <f t="shared" si="22"/>
        <v>0</v>
      </c>
      <c r="L142" s="54">
        <f t="shared" si="23"/>
        <v>200</v>
      </c>
      <c r="M142" s="54">
        <f t="shared" si="24"/>
        <v>0</v>
      </c>
      <c r="O142" s="94">
        <f t="shared" si="25"/>
        <v>200</v>
      </c>
      <c r="P142" s="54"/>
      <c r="Q142" s="54"/>
      <c r="R142" s="54">
        <v>200</v>
      </c>
      <c r="S142" s="54"/>
      <c r="U142" s="94">
        <f t="shared" si="26"/>
        <v>0</v>
      </c>
      <c r="V142" s="54"/>
      <c r="W142" s="54"/>
      <c r="X142" s="54"/>
      <c r="Y142" s="54"/>
      <c r="Z142" s="95"/>
      <c r="AA142" s="96"/>
    </row>
    <row r="143" spans="1:27" s="15" customFormat="1">
      <c r="A143" s="63">
        <v>1001110612</v>
      </c>
      <c r="B143" s="64" t="s">
        <v>255</v>
      </c>
      <c r="C143" s="64" t="s">
        <v>88</v>
      </c>
      <c r="D143" s="54" t="s">
        <v>57</v>
      </c>
      <c r="E143" s="64" t="s">
        <v>58</v>
      </c>
      <c r="F143" s="64" t="s">
        <v>10</v>
      </c>
      <c r="G143" s="64"/>
      <c r="H143" s="97">
        <v>2509958.2689999999</v>
      </c>
      <c r="I143" s="94">
        <f t="shared" si="20"/>
        <v>200</v>
      </c>
      <c r="J143" s="54">
        <f t="shared" si="21"/>
        <v>0</v>
      </c>
      <c r="K143" s="54">
        <f t="shared" si="22"/>
        <v>0</v>
      </c>
      <c r="L143" s="54">
        <f t="shared" si="23"/>
        <v>200</v>
      </c>
      <c r="M143" s="54">
        <f t="shared" si="24"/>
        <v>0</v>
      </c>
      <c r="O143" s="94">
        <f t="shared" si="25"/>
        <v>200</v>
      </c>
      <c r="P143" s="54"/>
      <c r="Q143" s="54"/>
      <c r="R143" s="54">
        <v>200</v>
      </c>
      <c r="S143" s="54"/>
      <c r="U143" s="94">
        <f t="shared" si="26"/>
        <v>0</v>
      </c>
      <c r="V143" s="54"/>
      <c r="W143" s="54"/>
      <c r="X143" s="54"/>
      <c r="Y143" s="54"/>
      <c r="Z143" s="95"/>
      <c r="AA143" s="96"/>
    </row>
    <row r="144" spans="1:27" s="15" customFormat="1">
      <c r="A144" s="63">
        <v>1001110613</v>
      </c>
      <c r="B144" s="64" t="s">
        <v>256</v>
      </c>
      <c r="C144" s="64" t="s">
        <v>77</v>
      </c>
      <c r="D144" s="54" t="s">
        <v>57</v>
      </c>
      <c r="E144" s="64" t="s">
        <v>58</v>
      </c>
      <c r="F144" s="64" t="s">
        <v>10</v>
      </c>
      <c r="G144" s="64"/>
      <c r="H144" s="97">
        <v>1811169.048</v>
      </c>
      <c r="I144" s="94">
        <f t="shared" si="20"/>
        <v>300</v>
      </c>
      <c r="J144" s="54">
        <f t="shared" si="21"/>
        <v>300</v>
      </c>
      <c r="K144" s="54">
        <f t="shared" si="22"/>
        <v>0</v>
      </c>
      <c r="L144" s="54">
        <f t="shared" si="23"/>
        <v>0</v>
      </c>
      <c r="M144" s="54">
        <f t="shared" si="24"/>
        <v>0</v>
      </c>
      <c r="O144" s="94">
        <f t="shared" si="25"/>
        <v>300</v>
      </c>
      <c r="P144" s="54">
        <v>300</v>
      </c>
      <c r="Q144" s="54"/>
      <c r="R144" s="54"/>
      <c r="S144" s="54"/>
      <c r="U144" s="94">
        <f t="shared" si="26"/>
        <v>0</v>
      </c>
      <c r="V144" s="54"/>
      <c r="W144" s="54"/>
      <c r="X144" s="54"/>
      <c r="Y144" s="54"/>
      <c r="Z144" s="95"/>
      <c r="AA144" s="96"/>
    </row>
    <row r="145" spans="1:27" s="15" customFormat="1">
      <c r="A145" s="63">
        <v>1001110614</v>
      </c>
      <c r="B145" s="64" t="s">
        <v>257</v>
      </c>
      <c r="C145" s="64" t="s">
        <v>118</v>
      </c>
      <c r="D145" s="54" t="s">
        <v>57</v>
      </c>
      <c r="E145" s="64" t="s">
        <v>58</v>
      </c>
      <c r="F145" s="64" t="s">
        <v>10</v>
      </c>
      <c r="G145" s="64"/>
      <c r="H145" s="97">
        <v>1302336.8370000001</v>
      </c>
      <c r="I145" s="94">
        <f t="shared" si="20"/>
        <v>580</v>
      </c>
      <c r="J145" s="54">
        <f t="shared" si="21"/>
        <v>0</v>
      </c>
      <c r="K145" s="54">
        <f t="shared" si="22"/>
        <v>0</v>
      </c>
      <c r="L145" s="54">
        <f t="shared" si="23"/>
        <v>580</v>
      </c>
      <c r="M145" s="54">
        <f t="shared" si="24"/>
        <v>0</v>
      </c>
      <c r="O145" s="94">
        <f t="shared" si="25"/>
        <v>580</v>
      </c>
      <c r="P145" s="54"/>
      <c r="Q145" s="54"/>
      <c r="R145" s="54">
        <v>580</v>
      </c>
      <c r="S145" s="54"/>
      <c r="U145" s="94">
        <f t="shared" si="26"/>
        <v>0</v>
      </c>
      <c r="V145" s="54"/>
      <c r="W145" s="54"/>
      <c r="X145" s="54"/>
      <c r="Y145" s="54"/>
      <c r="Z145" s="95"/>
      <c r="AA145" s="96"/>
    </row>
    <row r="146" spans="1:27" s="15" customFormat="1">
      <c r="A146" s="63">
        <v>1001110618</v>
      </c>
      <c r="B146" s="64" t="s">
        <v>258</v>
      </c>
      <c r="C146" s="64" t="s">
        <v>127</v>
      </c>
      <c r="D146" s="54" t="s">
        <v>57</v>
      </c>
      <c r="E146" s="64" t="s">
        <v>58</v>
      </c>
      <c r="F146" s="64" t="s">
        <v>10</v>
      </c>
      <c r="G146" s="64"/>
      <c r="H146" s="97">
        <v>1044500.453</v>
      </c>
      <c r="I146" s="94">
        <f t="shared" si="20"/>
        <v>1</v>
      </c>
      <c r="J146" s="54">
        <f t="shared" si="21"/>
        <v>0</v>
      </c>
      <c r="K146" s="54">
        <f t="shared" si="22"/>
        <v>1</v>
      </c>
      <c r="L146" s="54">
        <f t="shared" si="23"/>
        <v>0</v>
      </c>
      <c r="M146" s="54">
        <f t="shared" si="24"/>
        <v>0</v>
      </c>
      <c r="O146" s="94">
        <f t="shared" si="25"/>
        <v>1</v>
      </c>
      <c r="P146" s="54"/>
      <c r="Q146" s="54">
        <v>1</v>
      </c>
      <c r="R146" s="54"/>
      <c r="S146" s="54"/>
      <c r="U146" s="94">
        <f t="shared" si="26"/>
        <v>0</v>
      </c>
      <c r="V146" s="54"/>
      <c r="W146" s="54"/>
      <c r="X146" s="54"/>
      <c r="Y146" s="54"/>
      <c r="Z146" s="95"/>
      <c r="AA146" s="96"/>
    </row>
    <row r="147" spans="1:27" s="15" customFormat="1">
      <c r="A147" s="63">
        <v>1001110619</v>
      </c>
      <c r="B147" s="64" t="s">
        <v>259</v>
      </c>
      <c r="C147" s="64" t="s">
        <v>118</v>
      </c>
      <c r="D147" s="54" t="s">
        <v>57</v>
      </c>
      <c r="E147" s="64" t="s">
        <v>58</v>
      </c>
      <c r="F147" s="64" t="s">
        <v>10</v>
      </c>
      <c r="G147" s="64"/>
      <c r="H147" s="97">
        <v>1105890.0689999999</v>
      </c>
      <c r="I147" s="94">
        <f t="shared" si="20"/>
        <v>400</v>
      </c>
      <c r="J147" s="54">
        <f t="shared" si="21"/>
        <v>0</v>
      </c>
      <c r="K147" s="54">
        <f t="shared" si="22"/>
        <v>0</v>
      </c>
      <c r="L147" s="54">
        <f t="shared" si="23"/>
        <v>0</v>
      </c>
      <c r="M147" s="54">
        <f t="shared" si="24"/>
        <v>400</v>
      </c>
      <c r="O147" s="94">
        <f t="shared" si="25"/>
        <v>400</v>
      </c>
      <c r="P147" s="54"/>
      <c r="Q147" s="54"/>
      <c r="R147" s="54"/>
      <c r="S147" s="54">
        <v>400</v>
      </c>
      <c r="U147" s="94">
        <f t="shared" si="26"/>
        <v>0</v>
      </c>
      <c r="V147" s="54"/>
      <c r="W147" s="54"/>
      <c r="X147" s="54"/>
      <c r="Y147" s="54"/>
      <c r="Z147" s="95"/>
      <c r="AA147" s="96"/>
    </row>
    <row r="148" spans="1:27" s="15" customFormat="1">
      <c r="A148" s="63">
        <v>1001110621</v>
      </c>
      <c r="B148" s="64" t="s">
        <v>260</v>
      </c>
      <c r="C148" s="64" t="s">
        <v>118</v>
      </c>
      <c r="D148" s="54" t="s">
        <v>57</v>
      </c>
      <c r="E148" s="64" t="s">
        <v>58</v>
      </c>
      <c r="F148" s="64" t="s">
        <v>10</v>
      </c>
      <c r="G148" s="64"/>
      <c r="H148" s="97">
        <v>1377319.8670000001</v>
      </c>
      <c r="I148" s="94">
        <f t="shared" si="20"/>
        <v>0</v>
      </c>
      <c r="J148" s="54">
        <f t="shared" si="21"/>
        <v>0</v>
      </c>
      <c r="K148" s="54">
        <f t="shared" si="22"/>
        <v>0</v>
      </c>
      <c r="L148" s="54">
        <f t="shared" si="23"/>
        <v>0</v>
      </c>
      <c r="M148" s="54">
        <f t="shared" si="24"/>
        <v>0</v>
      </c>
      <c r="O148" s="94">
        <f t="shared" si="25"/>
        <v>0</v>
      </c>
      <c r="P148" s="54"/>
      <c r="Q148" s="54"/>
      <c r="R148" s="54"/>
      <c r="S148" s="54"/>
      <c r="U148" s="94">
        <f t="shared" si="26"/>
        <v>0</v>
      </c>
      <c r="V148" s="54"/>
      <c r="W148" s="54"/>
      <c r="X148" s="54"/>
      <c r="Y148" s="54"/>
      <c r="Z148" s="95"/>
      <c r="AA148" s="96"/>
    </row>
    <row r="149" spans="1:27" s="15" customFormat="1">
      <c r="A149" s="63">
        <v>1001110622</v>
      </c>
      <c r="B149" s="64" t="s">
        <v>261</v>
      </c>
      <c r="C149" s="64" t="s">
        <v>160</v>
      </c>
      <c r="D149" s="54" t="s">
        <v>57</v>
      </c>
      <c r="E149" s="64" t="s">
        <v>58</v>
      </c>
      <c r="F149" s="64" t="s">
        <v>10</v>
      </c>
      <c r="G149" s="64"/>
      <c r="H149" s="97">
        <v>1519392.977</v>
      </c>
      <c r="I149" s="94">
        <f t="shared" si="20"/>
        <v>0</v>
      </c>
      <c r="J149" s="54">
        <f t="shared" si="21"/>
        <v>0</v>
      </c>
      <c r="K149" s="54">
        <f t="shared" si="22"/>
        <v>0</v>
      </c>
      <c r="L149" s="54">
        <f t="shared" si="23"/>
        <v>0</v>
      </c>
      <c r="M149" s="54">
        <f t="shared" si="24"/>
        <v>0</v>
      </c>
      <c r="O149" s="94">
        <f t="shared" si="25"/>
        <v>0</v>
      </c>
      <c r="P149" s="54"/>
      <c r="Q149" s="54"/>
      <c r="R149" s="54"/>
      <c r="S149" s="54"/>
      <c r="U149" s="94">
        <f t="shared" si="26"/>
        <v>0</v>
      </c>
      <c r="V149" s="54"/>
      <c r="W149" s="54"/>
      <c r="X149" s="54"/>
      <c r="Y149" s="54"/>
      <c r="Z149" s="95"/>
      <c r="AA149" s="96"/>
    </row>
    <row r="150" spans="1:27" s="15" customFormat="1">
      <c r="A150" s="63">
        <v>1001110632</v>
      </c>
      <c r="B150" s="64" t="s">
        <v>262</v>
      </c>
      <c r="C150" s="64" t="s">
        <v>118</v>
      </c>
      <c r="D150" s="54" t="s">
        <v>57</v>
      </c>
      <c r="E150" s="64" t="s">
        <v>58</v>
      </c>
      <c r="F150" s="64" t="s">
        <v>10</v>
      </c>
      <c r="G150" s="64"/>
      <c r="H150" s="97">
        <v>986618.81629999995</v>
      </c>
      <c r="I150" s="94">
        <f t="shared" si="20"/>
        <v>1100</v>
      </c>
      <c r="J150" s="54">
        <f t="shared" si="21"/>
        <v>0</v>
      </c>
      <c r="K150" s="54">
        <f t="shared" si="22"/>
        <v>0</v>
      </c>
      <c r="L150" s="54">
        <f t="shared" si="23"/>
        <v>0</v>
      </c>
      <c r="M150" s="54">
        <f t="shared" si="24"/>
        <v>1100</v>
      </c>
      <c r="O150" s="94">
        <f t="shared" si="25"/>
        <v>1100</v>
      </c>
      <c r="P150" s="54"/>
      <c r="Q150" s="54"/>
      <c r="R150" s="54"/>
      <c r="S150" s="54">
        <v>1100</v>
      </c>
      <c r="U150" s="94">
        <f t="shared" si="26"/>
        <v>0</v>
      </c>
      <c r="V150" s="54"/>
      <c r="W150" s="54"/>
      <c r="X150" s="54"/>
      <c r="Y150" s="54"/>
      <c r="Z150" s="95"/>
      <c r="AA150" s="96"/>
    </row>
    <row r="151" spans="1:27" s="15" customFormat="1">
      <c r="A151" s="63">
        <v>1001110633</v>
      </c>
      <c r="B151" s="64" t="s">
        <v>263</v>
      </c>
      <c r="C151" s="64" t="s">
        <v>90</v>
      </c>
      <c r="D151" s="54" t="s">
        <v>57</v>
      </c>
      <c r="E151" s="64" t="s">
        <v>58</v>
      </c>
      <c r="F151" s="64" t="s">
        <v>10</v>
      </c>
      <c r="G151" s="64"/>
      <c r="H151" s="97">
        <v>1249717.1669999999</v>
      </c>
      <c r="I151" s="94">
        <f t="shared" si="20"/>
        <v>0</v>
      </c>
      <c r="J151" s="54">
        <f t="shared" si="21"/>
        <v>0</v>
      </c>
      <c r="K151" s="54">
        <f t="shared" si="22"/>
        <v>0</v>
      </c>
      <c r="L151" s="54">
        <f t="shared" si="23"/>
        <v>0</v>
      </c>
      <c r="M151" s="54">
        <f t="shared" si="24"/>
        <v>0</v>
      </c>
      <c r="O151" s="94">
        <f t="shared" si="25"/>
        <v>0</v>
      </c>
      <c r="P151" s="54"/>
      <c r="Q151" s="54"/>
      <c r="R151" s="54"/>
      <c r="S151" s="54"/>
      <c r="U151" s="94">
        <f t="shared" si="26"/>
        <v>0</v>
      </c>
      <c r="V151" s="54"/>
      <c r="W151" s="54"/>
      <c r="X151" s="54"/>
      <c r="Y151" s="54"/>
      <c r="Z151" s="95"/>
      <c r="AA151" s="96"/>
    </row>
    <row r="152" spans="1:27" s="15" customFormat="1">
      <c r="A152" s="63">
        <v>1001110634</v>
      </c>
      <c r="B152" s="64" t="s">
        <v>264</v>
      </c>
      <c r="C152" s="64" t="s">
        <v>265</v>
      </c>
      <c r="D152" s="54" t="s">
        <v>57</v>
      </c>
      <c r="E152" s="64" t="s">
        <v>58</v>
      </c>
      <c r="F152" s="64" t="s">
        <v>10</v>
      </c>
      <c r="G152" s="64"/>
      <c r="H152" s="97">
        <v>1227792.3049999999</v>
      </c>
      <c r="I152" s="94">
        <f t="shared" si="20"/>
        <v>0</v>
      </c>
      <c r="J152" s="54">
        <f t="shared" si="21"/>
        <v>0</v>
      </c>
      <c r="K152" s="54">
        <f t="shared" si="22"/>
        <v>0</v>
      </c>
      <c r="L152" s="54">
        <f t="shared" si="23"/>
        <v>0</v>
      </c>
      <c r="M152" s="54">
        <f t="shared" si="24"/>
        <v>0</v>
      </c>
      <c r="O152" s="94">
        <f t="shared" si="25"/>
        <v>0</v>
      </c>
      <c r="P152" s="54"/>
      <c r="Q152" s="54"/>
      <c r="R152" s="54"/>
      <c r="S152" s="54"/>
      <c r="U152" s="94">
        <f t="shared" si="26"/>
        <v>0</v>
      </c>
      <c r="V152" s="54"/>
      <c r="W152" s="54"/>
      <c r="X152" s="54"/>
      <c r="Y152" s="54"/>
      <c r="Z152" s="95"/>
      <c r="AA152" s="96"/>
    </row>
    <row r="153" spans="1:27" s="15" customFormat="1">
      <c r="A153" s="63">
        <v>1001110635</v>
      </c>
      <c r="B153" s="64" t="s">
        <v>266</v>
      </c>
      <c r="C153" s="64" t="s">
        <v>192</v>
      </c>
      <c r="D153" s="54" t="s">
        <v>57</v>
      </c>
      <c r="E153" s="64" t="s">
        <v>58</v>
      </c>
      <c r="F153" s="64" t="s">
        <v>10</v>
      </c>
      <c r="G153" s="64"/>
      <c r="H153" s="97">
        <v>1204990.4480000001</v>
      </c>
      <c r="I153" s="94">
        <f t="shared" si="20"/>
        <v>0</v>
      </c>
      <c r="J153" s="54">
        <f t="shared" si="21"/>
        <v>0</v>
      </c>
      <c r="K153" s="54">
        <f t="shared" si="22"/>
        <v>0</v>
      </c>
      <c r="L153" s="54">
        <f t="shared" si="23"/>
        <v>0</v>
      </c>
      <c r="M153" s="54">
        <f t="shared" si="24"/>
        <v>0</v>
      </c>
      <c r="O153" s="94">
        <f t="shared" si="25"/>
        <v>0</v>
      </c>
      <c r="P153" s="54"/>
      <c r="Q153" s="54"/>
      <c r="R153" s="54"/>
      <c r="S153" s="54"/>
      <c r="U153" s="94">
        <f t="shared" si="26"/>
        <v>0</v>
      </c>
      <c r="V153" s="54"/>
      <c r="W153" s="54"/>
      <c r="X153" s="54"/>
      <c r="Y153" s="54"/>
      <c r="Z153" s="95"/>
      <c r="AA153" s="96"/>
    </row>
    <row r="154" spans="1:27" s="15" customFormat="1">
      <c r="A154" s="63">
        <v>1001110636</v>
      </c>
      <c r="B154" s="64" t="s">
        <v>267</v>
      </c>
      <c r="C154" s="64" t="s">
        <v>81</v>
      </c>
      <c r="D154" s="54" t="s">
        <v>57</v>
      </c>
      <c r="E154" s="64" t="s">
        <v>75</v>
      </c>
      <c r="F154" s="64" t="s">
        <v>10</v>
      </c>
      <c r="G154" s="64"/>
      <c r="H154" s="97">
        <v>12926811.279999999</v>
      </c>
      <c r="I154" s="94">
        <f t="shared" si="20"/>
        <v>0</v>
      </c>
      <c r="J154" s="54">
        <f t="shared" si="21"/>
        <v>0</v>
      </c>
      <c r="K154" s="54">
        <f t="shared" si="22"/>
        <v>0</v>
      </c>
      <c r="L154" s="54">
        <f t="shared" si="23"/>
        <v>0</v>
      </c>
      <c r="M154" s="54">
        <f t="shared" si="24"/>
        <v>0</v>
      </c>
      <c r="O154" s="94">
        <f t="shared" si="25"/>
        <v>0</v>
      </c>
      <c r="P154" s="54"/>
      <c r="Q154" s="54"/>
      <c r="R154" s="54"/>
      <c r="S154" s="54"/>
      <c r="U154" s="94">
        <f t="shared" si="26"/>
        <v>0</v>
      </c>
      <c r="V154" s="54"/>
      <c r="W154" s="54"/>
      <c r="X154" s="54"/>
      <c r="Y154" s="54"/>
      <c r="Z154" s="95"/>
      <c r="AA154" s="96"/>
    </row>
    <row r="155" spans="1:27" s="15" customFormat="1">
      <c r="A155" s="63">
        <v>1001110643</v>
      </c>
      <c r="B155" s="64" t="s">
        <v>268</v>
      </c>
      <c r="C155" s="64" t="s">
        <v>269</v>
      </c>
      <c r="D155" s="54" t="s">
        <v>57</v>
      </c>
      <c r="E155" s="64" t="s">
        <v>75</v>
      </c>
      <c r="F155" s="64" t="s">
        <v>10</v>
      </c>
      <c r="G155" s="64"/>
      <c r="H155" s="97">
        <v>4242197.8119999999</v>
      </c>
      <c r="I155" s="94">
        <f t="shared" si="20"/>
        <v>0</v>
      </c>
      <c r="J155" s="54">
        <f t="shared" si="21"/>
        <v>0</v>
      </c>
      <c r="K155" s="54">
        <f t="shared" si="22"/>
        <v>0</v>
      </c>
      <c r="L155" s="54">
        <f t="shared" si="23"/>
        <v>0</v>
      </c>
      <c r="M155" s="54">
        <f t="shared" si="24"/>
        <v>0</v>
      </c>
      <c r="O155" s="94">
        <f t="shared" si="25"/>
        <v>0</v>
      </c>
      <c r="P155" s="54"/>
      <c r="Q155" s="54"/>
      <c r="R155" s="54"/>
      <c r="S155" s="54"/>
      <c r="U155" s="94">
        <f t="shared" si="26"/>
        <v>0</v>
      </c>
      <c r="V155" s="54"/>
      <c r="W155" s="54"/>
      <c r="X155" s="54"/>
      <c r="Y155" s="54"/>
      <c r="Z155" s="95"/>
      <c r="AA155" s="96"/>
    </row>
    <row r="156" spans="1:27" s="15" customFormat="1">
      <c r="A156" s="63">
        <v>1001110648</v>
      </c>
      <c r="B156" s="64" t="s">
        <v>270</v>
      </c>
      <c r="C156" s="64" t="s">
        <v>166</v>
      </c>
      <c r="D156" s="54" t="s">
        <v>57</v>
      </c>
      <c r="E156" s="64" t="s">
        <v>58</v>
      </c>
      <c r="F156" s="64" t="s">
        <v>10</v>
      </c>
      <c r="G156" s="64"/>
      <c r="H156" s="97">
        <v>1204990.4480000001</v>
      </c>
      <c r="I156" s="94">
        <f t="shared" si="20"/>
        <v>400</v>
      </c>
      <c r="J156" s="54">
        <f t="shared" si="21"/>
        <v>0</v>
      </c>
      <c r="K156" s="54">
        <f t="shared" si="22"/>
        <v>0</v>
      </c>
      <c r="L156" s="54">
        <f t="shared" si="23"/>
        <v>0</v>
      </c>
      <c r="M156" s="54">
        <f t="shared" si="24"/>
        <v>400</v>
      </c>
      <c r="O156" s="94">
        <f t="shared" si="25"/>
        <v>400</v>
      </c>
      <c r="P156" s="54"/>
      <c r="Q156" s="54"/>
      <c r="R156" s="54"/>
      <c r="S156" s="54">
        <v>400</v>
      </c>
      <c r="U156" s="94">
        <f t="shared" si="26"/>
        <v>0</v>
      </c>
      <c r="V156" s="54"/>
      <c r="W156" s="54"/>
      <c r="X156" s="54"/>
      <c r="Y156" s="54"/>
      <c r="Z156" s="95"/>
      <c r="AA156" s="96"/>
    </row>
    <row r="157" spans="1:27" s="15" customFormat="1">
      <c r="A157" s="63">
        <v>1001110650</v>
      </c>
      <c r="B157" s="64" t="s">
        <v>271</v>
      </c>
      <c r="C157" s="64" t="s">
        <v>118</v>
      </c>
      <c r="D157" s="54" t="s">
        <v>57</v>
      </c>
      <c r="E157" s="64" t="s">
        <v>58</v>
      </c>
      <c r="F157" s="64" t="s">
        <v>10</v>
      </c>
      <c r="G157" s="64"/>
      <c r="H157" s="97">
        <v>1052393.4040000001</v>
      </c>
      <c r="I157" s="94">
        <f t="shared" si="20"/>
        <v>500</v>
      </c>
      <c r="J157" s="54">
        <f t="shared" si="21"/>
        <v>0</v>
      </c>
      <c r="K157" s="54">
        <f t="shared" si="22"/>
        <v>0</v>
      </c>
      <c r="L157" s="54">
        <f t="shared" si="23"/>
        <v>0</v>
      </c>
      <c r="M157" s="54">
        <f t="shared" si="24"/>
        <v>500</v>
      </c>
      <c r="O157" s="94">
        <f t="shared" si="25"/>
        <v>500</v>
      </c>
      <c r="P157" s="54"/>
      <c r="Q157" s="54"/>
      <c r="R157" s="54"/>
      <c r="S157" s="54">
        <v>500</v>
      </c>
      <c r="U157" s="94">
        <f t="shared" si="26"/>
        <v>0</v>
      </c>
      <c r="V157" s="54"/>
      <c r="W157" s="54"/>
      <c r="X157" s="54"/>
      <c r="Y157" s="54"/>
      <c r="Z157" s="95"/>
      <c r="AA157" s="96"/>
    </row>
    <row r="158" spans="1:27" s="15" customFormat="1">
      <c r="A158" s="63">
        <v>1001110670</v>
      </c>
      <c r="B158" s="64" t="s">
        <v>272</v>
      </c>
      <c r="C158" s="64" t="s">
        <v>251</v>
      </c>
      <c r="D158" s="54" t="s">
        <v>57</v>
      </c>
      <c r="E158" s="64" t="s">
        <v>58</v>
      </c>
      <c r="F158" s="64" t="s">
        <v>10</v>
      </c>
      <c r="G158" s="64"/>
      <c r="H158" s="97">
        <v>1969817.3540000001</v>
      </c>
      <c r="I158" s="94">
        <f t="shared" si="20"/>
        <v>0</v>
      </c>
      <c r="J158" s="54">
        <f t="shared" si="21"/>
        <v>0</v>
      </c>
      <c r="K158" s="54">
        <f t="shared" si="22"/>
        <v>0</v>
      </c>
      <c r="L158" s="54">
        <f t="shared" si="23"/>
        <v>0</v>
      </c>
      <c r="M158" s="54">
        <f t="shared" si="24"/>
        <v>0</v>
      </c>
      <c r="O158" s="94">
        <f t="shared" si="25"/>
        <v>0</v>
      </c>
      <c r="P158" s="54"/>
      <c r="Q158" s="54"/>
      <c r="R158" s="54"/>
      <c r="S158" s="54"/>
      <c r="U158" s="94">
        <f t="shared" si="26"/>
        <v>0</v>
      </c>
      <c r="V158" s="54"/>
      <c r="W158" s="54"/>
      <c r="X158" s="54"/>
      <c r="Y158" s="54"/>
      <c r="Z158" s="95"/>
      <c r="AA158" s="96"/>
    </row>
    <row r="159" spans="1:27" s="15" customFormat="1">
      <c r="A159" s="63">
        <v>1001110671</v>
      </c>
      <c r="B159" s="64" t="s">
        <v>273</v>
      </c>
      <c r="C159" s="64" t="s">
        <v>160</v>
      </c>
      <c r="D159" s="54" t="s">
        <v>57</v>
      </c>
      <c r="E159" s="64" t="s">
        <v>58</v>
      </c>
      <c r="F159" s="64" t="s">
        <v>10</v>
      </c>
      <c r="G159" s="64"/>
      <c r="H159" s="97">
        <v>1491241.453</v>
      </c>
      <c r="I159" s="94">
        <f t="shared" si="20"/>
        <v>0</v>
      </c>
      <c r="J159" s="54">
        <f t="shared" si="21"/>
        <v>0</v>
      </c>
      <c r="K159" s="54">
        <f t="shared" si="22"/>
        <v>0</v>
      </c>
      <c r="L159" s="54">
        <f t="shared" si="23"/>
        <v>0</v>
      </c>
      <c r="M159" s="54">
        <f t="shared" si="24"/>
        <v>0</v>
      </c>
      <c r="O159" s="94">
        <f t="shared" si="25"/>
        <v>0</v>
      </c>
      <c r="P159" s="54"/>
      <c r="Q159" s="54"/>
      <c r="R159" s="54"/>
      <c r="S159" s="54"/>
      <c r="U159" s="94">
        <f t="shared" si="26"/>
        <v>0</v>
      </c>
      <c r="V159" s="54"/>
      <c r="W159" s="54"/>
      <c r="X159" s="54"/>
      <c r="Y159" s="54"/>
      <c r="Z159" s="95"/>
      <c r="AA159" s="96"/>
    </row>
    <row r="160" spans="1:27" s="15" customFormat="1">
      <c r="A160" s="63">
        <v>1001110672</v>
      </c>
      <c r="B160" s="64" t="s">
        <v>274</v>
      </c>
      <c r="C160" s="64" t="s">
        <v>77</v>
      </c>
      <c r="D160" s="54" t="s">
        <v>57</v>
      </c>
      <c r="E160" s="64" t="s">
        <v>58</v>
      </c>
      <c r="F160" s="64" t="s">
        <v>10</v>
      </c>
      <c r="G160" s="64"/>
      <c r="H160" s="97">
        <v>1750656.4280000001</v>
      </c>
      <c r="I160" s="94">
        <f t="shared" si="20"/>
        <v>0</v>
      </c>
      <c r="J160" s="54">
        <f t="shared" si="21"/>
        <v>0</v>
      </c>
      <c r="K160" s="54">
        <f t="shared" si="22"/>
        <v>0</v>
      </c>
      <c r="L160" s="54">
        <f t="shared" si="23"/>
        <v>0</v>
      </c>
      <c r="M160" s="54">
        <f t="shared" si="24"/>
        <v>0</v>
      </c>
      <c r="O160" s="94">
        <f t="shared" si="25"/>
        <v>0</v>
      </c>
      <c r="P160" s="54"/>
      <c r="Q160" s="54"/>
      <c r="R160" s="54"/>
      <c r="S160" s="54"/>
      <c r="U160" s="94">
        <f t="shared" si="26"/>
        <v>0</v>
      </c>
      <c r="V160" s="54"/>
      <c r="W160" s="54"/>
      <c r="X160" s="54"/>
      <c r="Y160" s="54"/>
      <c r="Z160" s="95"/>
      <c r="AA160" s="96"/>
    </row>
    <row r="161" spans="1:27" s="15" customFormat="1">
      <c r="A161" s="63">
        <v>1001110679</v>
      </c>
      <c r="B161" s="64" t="s">
        <v>275</v>
      </c>
      <c r="C161" s="64" t="s">
        <v>276</v>
      </c>
      <c r="D161" s="54" t="s">
        <v>57</v>
      </c>
      <c r="E161" s="64" t="s">
        <v>69</v>
      </c>
      <c r="F161" s="64" t="s">
        <v>10</v>
      </c>
      <c r="G161" s="64"/>
      <c r="H161" s="97">
        <v>5632935.6950000003</v>
      </c>
      <c r="I161" s="94">
        <f t="shared" si="20"/>
        <v>0</v>
      </c>
      <c r="J161" s="54">
        <f t="shared" si="21"/>
        <v>0</v>
      </c>
      <c r="K161" s="54">
        <f t="shared" si="22"/>
        <v>0</v>
      </c>
      <c r="L161" s="54">
        <f t="shared" si="23"/>
        <v>0</v>
      </c>
      <c r="M161" s="54">
        <f t="shared" si="24"/>
        <v>0</v>
      </c>
      <c r="O161" s="94">
        <f t="shared" si="25"/>
        <v>0</v>
      </c>
      <c r="P161" s="54"/>
      <c r="Q161" s="54"/>
      <c r="R161" s="54"/>
      <c r="S161" s="54"/>
      <c r="U161" s="94">
        <f t="shared" si="26"/>
        <v>0</v>
      </c>
      <c r="V161" s="54"/>
      <c r="W161" s="54"/>
      <c r="X161" s="54"/>
      <c r="Y161" s="54"/>
      <c r="Z161" s="95"/>
      <c r="AA161" s="96"/>
    </row>
    <row r="162" spans="1:27" s="15" customFormat="1">
      <c r="A162" s="63">
        <v>1001110680</v>
      </c>
      <c r="B162" s="64" t="s">
        <v>277</v>
      </c>
      <c r="C162" s="64">
        <v>0</v>
      </c>
      <c r="D162" s="54" t="s">
        <v>57</v>
      </c>
      <c r="E162" s="64"/>
      <c r="F162" s="64" t="s">
        <v>10</v>
      </c>
      <c r="G162" s="64"/>
      <c r="H162" s="97">
        <v>4759186.0710000005</v>
      </c>
      <c r="I162" s="94">
        <f t="shared" si="20"/>
        <v>0</v>
      </c>
      <c r="J162" s="54">
        <f t="shared" si="21"/>
        <v>0</v>
      </c>
      <c r="K162" s="54">
        <f t="shared" si="22"/>
        <v>0</v>
      </c>
      <c r="L162" s="54">
        <f t="shared" si="23"/>
        <v>0</v>
      </c>
      <c r="M162" s="54">
        <f t="shared" si="24"/>
        <v>0</v>
      </c>
      <c r="O162" s="94">
        <f t="shared" si="25"/>
        <v>0</v>
      </c>
      <c r="P162" s="54"/>
      <c r="Q162" s="54"/>
      <c r="R162" s="54"/>
      <c r="S162" s="54"/>
      <c r="U162" s="94">
        <f t="shared" si="26"/>
        <v>0</v>
      </c>
      <c r="V162" s="54"/>
      <c r="W162" s="54"/>
      <c r="X162" s="54"/>
      <c r="Y162" s="54"/>
      <c r="Z162" s="95"/>
      <c r="AA162" s="96"/>
    </row>
    <row r="163" spans="1:27" s="15" customFormat="1">
      <c r="A163" s="63">
        <v>1001110681</v>
      </c>
      <c r="B163" s="64" t="s">
        <v>278</v>
      </c>
      <c r="C163" s="64" t="s">
        <v>265</v>
      </c>
      <c r="D163" s="54" t="s">
        <v>57</v>
      </c>
      <c r="E163" s="64" t="s">
        <v>58</v>
      </c>
      <c r="F163" s="64" t="s">
        <v>10</v>
      </c>
      <c r="G163" s="64"/>
      <c r="H163" s="97">
        <v>1315491.7549999999</v>
      </c>
      <c r="I163" s="94">
        <f t="shared" si="20"/>
        <v>20</v>
      </c>
      <c r="J163" s="54">
        <f t="shared" si="21"/>
        <v>0</v>
      </c>
      <c r="K163" s="54">
        <f t="shared" si="22"/>
        <v>20</v>
      </c>
      <c r="L163" s="54">
        <f t="shared" si="23"/>
        <v>0</v>
      </c>
      <c r="M163" s="54">
        <f t="shared" si="24"/>
        <v>0</v>
      </c>
      <c r="O163" s="94">
        <f t="shared" si="25"/>
        <v>20</v>
      </c>
      <c r="P163" s="54"/>
      <c r="Q163" s="54">
        <v>20</v>
      </c>
      <c r="R163" s="54"/>
      <c r="S163" s="54"/>
      <c r="U163" s="94">
        <f t="shared" si="26"/>
        <v>0</v>
      </c>
      <c r="V163" s="54"/>
      <c r="W163" s="54"/>
      <c r="X163" s="54"/>
      <c r="Y163" s="54"/>
      <c r="Z163" s="95"/>
      <c r="AA163" s="96"/>
    </row>
    <row r="164" spans="1:27" s="15" customFormat="1">
      <c r="A164" s="63">
        <v>1001110682</v>
      </c>
      <c r="B164" s="64" t="s">
        <v>279</v>
      </c>
      <c r="C164" s="64" t="s">
        <v>265</v>
      </c>
      <c r="D164" s="54" t="s">
        <v>57</v>
      </c>
      <c r="E164" s="64" t="s">
        <v>58</v>
      </c>
      <c r="F164" s="64" t="s">
        <v>10</v>
      </c>
      <c r="G164" s="64"/>
      <c r="H164" s="97">
        <v>1315491.7549999999</v>
      </c>
      <c r="I164" s="94">
        <f t="shared" si="20"/>
        <v>20</v>
      </c>
      <c r="J164" s="54">
        <f t="shared" si="21"/>
        <v>0</v>
      </c>
      <c r="K164" s="54">
        <f t="shared" si="22"/>
        <v>20</v>
      </c>
      <c r="L164" s="54">
        <f t="shared" si="23"/>
        <v>0</v>
      </c>
      <c r="M164" s="54">
        <f t="shared" si="24"/>
        <v>0</v>
      </c>
      <c r="O164" s="94">
        <f t="shared" si="25"/>
        <v>20</v>
      </c>
      <c r="P164" s="54"/>
      <c r="Q164" s="54">
        <v>20</v>
      </c>
      <c r="R164" s="54"/>
      <c r="S164" s="54"/>
      <c r="U164" s="94">
        <f t="shared" si="26"/>
        <v>0</v>
      </c>
      <c r="V164" s="54"/>
      <c r="W164" s="54"/>
      <c r="X164" s="54"/>
      <c r="Y164" s="54"/>
      <c r="Z164" s="95"/>
      <c r="AA164" s="96"/>
    </row>
    <row r="165" spans="1:27" s="15" customFormat="1">
      <c r="A165" s="63">
        <v>1001110683</v>
      </c>
      <c r="B165" s="64" t="s">
        <v>280</v>
      </c>
      <c r="C165" s="64" t="s">
        <v>265</v>
      </c>
      <c r="D165" s="54" t="s">
        <v>57</v>
      </c>
      <c r="E165" s="64" t="s">
        <v>58</v>
      </c>
      <c r="F165" s="64" t="s">
        <v>10</v>
      </c>
      <c r="G165" s="64"/>
      <c r="H165" s="97">
        <v>1315491.7549999999</v>
      </c>
      <c r="I165" s="94">
        <f t="shared" si="20"/>
        <v>20</v>
      </c>
      <c r="J165" s="54">
        <f t="shared" si="21"/>
        <v>0</v>
      </c>
      <c r="K165" s="54">
        <f t="shared" si="22"/>
        <v>20</v>
      </c>
      <c r="L165" s="54">
        <f t="shared" si="23"/>
        <v>0</v>
      </c>
      <c r="M165" s="54">
        <f t="shared" si="24"/>
        <v>0</v>
      </c>
      <c r="O165" s="94">
        <f t="shared" si="25"/>
        <v>20</v>
      </c>
      <c r="P165" s="54"/>
      <c r="Q165" s="54">
        <v>20</v>
      </c>
      <c r="R165" s="54"/>
      <c r="S165" s="54"/>
      <c r="U165" s="94">
        <f t="shared" si="26"/>
        <v>0</v>
      </c>
      <c r="V165" s="54"/>
      <c r="W165" s="54"/>
      <c r="X165" s="54"/>
      <c r="Y165" s="54"/>
      <c r="Z165" s="95"/>
      <c r="AA165" s="96"/>
    </row>
    <row r="166" spans="1:27" s="15" customFormat="1">
      <c r="A166" s="63">
        <v>1001110684</v>
      </c>
      <c r="B166" s="64" t="s">
        <v>281</v>
      </c>
      <c r="C166" s="64" t="s">
        <v>160</v>
      </c>
      <c r="D166" s="54" t="s">
        <v>57</v>
      </c>
      <c r="E166" s="64" t="s">
        <v>58</v>
      </c>
      <c r="F166" s="64" t="s">
        <v>10</v>
      </c>
      <c r="G166" s="64"/>
      <c r="H166" s="97">
        <v>1256294.6259999999</v>
      </c>
      <c r="I166" s="94">
        <f t="shared" si="20"/>
        <v>2400</v>
      </c>
      <c r="J166" s="54">
        <f t="shared" si="21"/>
        <v>0</v>
      </c>
      <c r="K166" s="54">
        <f t="shared" si="22"/>
        <v>0</v>
      </c>
      <c r="L166" s="54">
        <f t="shared" si="23"/>
        <v>0</v>
      </c>
      <c r="M166" s="54">
        <f t="shared" si="24"/>
        <v>2400</v>
      </c>
      <c r="O166" s="94">
        <f t="shared" si="25"/>
        <v>2400</v>
      </c>
      <c r="P166" s="54"/>
      <c r="Q166" s="54"/>
      <c r="R166" s="54"/>
      <c r="S166" s="54">
        <v>2400</v>
      </c>
      <c r="U166" s="94">
        <f t="shared" si="26"/>
        <v>0</v>
      </c>
      <c r="V166" s="54"/>
      <c r="W166" s="54"/>
      <c r="X166" s="54"/>
      <c r="Y166" s="54"/>
      <c r="Z166" s="95"/>
      <c r="AA166" s="96"/>
    </row>
    <row r="167" spans="1:27" s="15" customFormat="1">
      <c r="A167" s="63">
        <v>1001110685</v>
      </c>
      <c r="B167" s="64" t="s">
        <v>282</v>
      </c>
      <c r="C167" s="64" t="s">
        <v>283</v>
      </c>
      <c r="D167" s="54" t="s">
        <v>57</v>
      </c>
      <c r="E167" s="64" t="s">
        <v>75</v>
      </c>
      <c r="F167" s="64" t="s">
        <v>10</v>
      </c>
      <c r="G167" s="64"/>
      <c r="H167" s="97">
        <v>11365848.76</v>
      </c>
      <c r="I167" s="94">
        <f t="shared" si="20"/>
        <v>0</v>
      </c>
      <c r="J167" s="54">
        <f t="shared" si="21"/>
        <v>0</v>
      </c>
      <c r="K167" s="54">
        <f t="shared" si="22"/>
        <v>0</v>
      </c>
      <c r="L167" s="54">
        <f t="shared" si="23"/>
        <v>0</v>
      </c>
      <c r="M167" s="54">
        <f t="shared" si="24"/>
        <v>0</v>
      </c>
      <c r="O167" s="94">
        <f t="shared" si="25"/>
        <v>0</v>
      </c>
      <c r="P167" s="54"/>
      <c r="Q167" s="54"/>
      <c r="R167" s="54"/>
      <c r="S167" s="54"/>
      <c r="U167" s="94">
        <f t="shared" si="26"/>
        <v>0</v>
      </c>
      <c r="V167" s="54"/>
      <c r="W167" s="54"/>
      <c r="X167" s="54"/>
      <c r="Y167" s="54"/>
      <c r="Z167" s="95"/>
      <c r="AA167" s="96"/>
    </row>
    <row r="168" spans="1:27" s="15" customFormat="1">
      <c r="A168" s="63">
        <v>1001110686</v>
      </c>
      <c r="B168" s="64" t="s">
        <v>284</v>
      </c>
      <c r="C168" s="64" t="s">
        <v>83</v>
      </c>
      <c r="D168" s="54" t="s">
        <v>57</v>
      </c>
      <c r="E168" s="64" t="s">
        <v>84</v>
      </c>
      <c r="F168" s="64" t="s">
        <v>10</v>
      </c>
      <c r="G168" s="64"/>
      <c r="H168" s="97">
        <v>14207310.949999999</v>
      </c>
      <c r="I168" s="94">
        <f t="shared" si="20"/>
        <v>0</v>
      </c>
      <c r="J168" s="54">
        <f t="shared" si="21"/>
        <v>0</v>
      </c>
      <c r="K168" s="54">
        <f t="shared" si="22"/>
        <v>0</v>
      </c>
      <c r="L168" s="54">
        <f t="shared" si="23"/>
        <v>0</v>
      </c>
      <c r="M168" s="54">
        <f t="shared" si="24"/>
        <v>0</v>
      </c>
      <c r="O168" s="94">
        <f t="shared" si="25"/>
        <v>0</v>
      </c>
      <c r="P168" s="54"/>
      <c r="Q168" s="54"/>
      <c r="R168" s="54"/>
      <c r="S168" s="54"/>
      <c r="U168" s="94">
        <f t="shared" si="26"/>
        <v>0</v>
      </c>
      <c r="V168" s="54"/>
      <c r="W168" s="54"/>
      <c r="X168" s="54"/>
      <c r="Y168" s="54"/>
      <c r="Z168" s="95"/>
      <c r="AA168" s="96"/>
    </row>
    <row r="169" spans="1:27" s="15" customFormat="1">
      <c r="A169" s="63">
        <v>1001110687</v>
      </c>
      <c r="B169" s="64" t="s">
        <v>285</v>
      </c>
      <c r="C169" s="64" t="s">
        <v>160</v>
      </c>
      <c r="D169" s="54" t="s">
        <v>57</v>
      </c>
      <c r="E169" s="64" t="s">
        <v>58</v>
      </c>
      <c r="F169" s="64" t="s">
        <v>10</v>
      </c>
      <c r="G169" s="64"/>
      <c r="H169" s="97">
        <v>1315491.7549999999</v>
      </c>
      <c r="I169" s="94">
        <f t="shared" si="20"/>
        <v>20</v>
      </c>
      <c r="J169" s="54">
        <f t="shared" si="21"/>
        <v>0</v>
      </c>
      <c r="K169" s="54">
        <f t="shared" si="22"/>
        <v>20</v>
      </c>
      <c r="L169" s="54">
        <f t="shared" si="23"/>
        <v>0</v>
      </c>
      <c r="M169" s="54">
        <f t="shared" si="24"/>
        <v>0</v>
      </c>
      <c r="O169" s="94">
        <f t="shared" si="25"/>
        <v>20</v>
      </c>
      <c r="P169" s="54"/>
      <c r="Q169" s="54">
        <v>20</v>
      </c>
      <c r="R169" s="54"/>
      <c r="S169" s="54"/>
      <c r="U169" s="94">
        <f t="shared" si="26"/>
        <v>0</v>
      </c>
      <c r="V169" s="54"/>
      <c r="W169" s="54"/>
      <c r="X169" s="54"/>
      <c r="Y169" s="54"/>
      <c r="Z169" s="95"/>
      <c r="AA169" s="96"/>
    </row>
    <row r="170" spans="1:27" s="15" customFormat="1">
      <c r="A170" s="63">
        <v>1001110694</v>
      </c>
      <c r="B170" s="64" t="s">
        <v>286</v>
      </c>
      <c r="C170" s="64" t="s">
        <v>118</v>
      </c>
      <c r="D170" s="54" t="s">
        <v>57</v>
      </c>
      <c r="E170" s="64" t="s">
        <v>58</v>
      </c>
      <c r="F170" s="64" t="s">
        <v>10</v>
      </c>
      <c r="G170" s="64"/>
      <c r="H170" s="97">
        <v>1394421.26</v>
      </c>
      <c r="I170" s="94">
        <f t="shared" si="20"/>
        <v>0</v>
      </c>
      <c r="J170" s="54">
        <f t="shared" si="21"/>
        <v>0</v>
      </c>
      <c r="K170" s="54">
        <f t="shared" si="22"/>
        <v>0</v>
      </c>
      <c r="L170" s="54">
        <f t="shared" si="23"/>
        <v>0</v>
      </c>
      <c r="M170" s="54">
        <f t="shared" si="24"/>
        <v>0</v>
      </c>
      <c r="O170" s="94">
        <f t="shared" si="25"/>
        <v>0</v>
      </c>
      <c r="P170" s="54"/>
      <c r="Q170" s="54"/>
      <c r="R170" s="54"/>
      <c r="S170" s="54"/>
      <c r="U170" s="94">
        <f t="shared" si="26"/>
        <v>0</v>
      </c>
      <c r="V170" s="54"/>
      <c r="W170" s="54"/>
      <c r="X170" s="54"/>
      <c r="Y170" s="54"/>
      <c r="Z170" s="95"/>
      <c r="AA170" s="96"/>
    </row>
    <row r="171" spans="1:27" s="15" customFormat="1">
      <c r="A171" s="63">
        <v>1001110695</v>
      </c>
      <c r="B171" s="64" t="s">
        <v>287</v>
      </c>
      <c r="C171" s="64" t="s">
        <v>88</v>
      </c>
      <c r="D171" s="54" t="s">
        <v>57</v>
      </c>
      <c r="E171" s="64" t="s">
        <v>58</v>
      </c>
      <c r="F171" s="64" t="s">
        <v>10</v>
      </c>
      <c r="G171" s="64"/>
      <c r="H171" s="97">
        <v>2063480.3670000001</v>
      </c>
      <c r="I171" s="94">
        <f t="shared" si="20"/>
        <v>0</v>
      </c>
      <c r="J171" s="54">
        <f t="shared" si="21"/>
        <v>0</v>
      </c>
      <c r="K171" s="54">
        <f t="shared" si="22"/>
        <v>0</v>
      </c>
      <c r="L171" s="54">
        <f t="shared" si="23"/>
        <v>0</v>
      </c>
      <c r="M171" s="54">
        <f t="shared" si="24"/>
        <v>0</v>
      </c>
      <c r="O171" s="94">
        <f t="shared" ref="O171:O176" si="27">SUM(P171:S171)</f>
        <v>0</v>
      </c>
      <c r="P171" s="54"/>
      <c r="Q171" s="54"/>
      <c r="R171" s="54"/>
      <c r="S171" s="54"/>
      <c r="U171" s="94">
        <f t="shared" ref="U171:U176" si="28">SUM(V171:Y171)</f>
        <v>0</v>
      </c>
      <c r="V171" s="54"/>
      <c r="W171" s="54"/>
      <c r="X171" s="54"/>
      <c r="Y171" s="54"/>
      <c r="Z171" s="95"/>
      <c r="AA171" s="96"/>
    </row>
    <row r="172" spans="1:27" s="15" customFormat="1">
      <c r="A172" s="63">
        <v>1001110696</v>
      </c>
      <c r="B172" s="64" t="s">
        <v>289</v>
      </c>
      <c r="C172" s="64" t="s">
        <v>92</v>
      </c>
      <c r="D172" s="54" t="s">
        <v>57</v>
      </c>
      <c r="E172" s="64" t="s">
        <v>69</v>
      </c>
      <c r="F172" s="64" t="s">
        <v>10</v>
      </c>
      <c r="G172" s="64"/>
      <c r="H172" s="97">
        <v>5656614.5470000003</v>
      </c>
      <c r="I172" s="94">
        <f t="shared" si="20"/>
        <v>0</v>
      </c>
      <c r="J172" s="54">
        <f t="shared" si="21"/>
        <v>0</v>
      </c>
      <c r="K172" s="54">
        <f t="shared" si="22"/>
        <v>0</v>
      </c>
      <c r="L172" s="54">
        <f t="shared" si="23"/>
        <v>0</v>
      </c>
      <c r="M172" s="54">
        <f t="shared" si="24"/>
        <v>0</v>
      </c>
      <c r="O172" s="94">
        <f t="shared" si="27"/>
        <v>0</v>
      </c>
      <c r="P172" s="54"/>
      <c r="Q172" s="54"/>
      <c r="R172" s="54"/>
      <c r="S172" s="54"/>
      <c r="U172" s="94">
        <f t="shared" si="28"/>
        <v>0</v>
      </c>
      <c r="V172" s="54"/>
      <c r="W172" s="54"/>
      <c r="X172" s="54"/>
      <c r="Y172" s="54"/>
      <c r="Z172" s="95"/>
      <c r="AA172" s="96"/>
    </row>
    <row r="173" spans="1:27" s="15" customFormat="1">
      <c r="A173" s="63">
        <v>1001110697</v>
      </c>
      <c r="B173" s="64" t="s">
        <v>291</v>
      </c>
      <c r="C173" s="64" t="s">
        <v>118</v>
      </c>
      <c r="D173" s="54" t="s">
        <v>57</v>
      </c>
      <c r="E173" s="64" t="s">
        <v>58</v>
      </c>
      <c r="F173" s="64" t="s">
        <v>10</v>
      </c>
      <c r="G173" s="64"/>
      <c r="H173" s="97">
        <v>1499660.601</v>
      </c>
      <c r="I173" s="94">
        <f t="shared" si="20"/>
        <v>0</v>
      </c>
      <c r="J173" s="54">
        <f t="shared" si="21"/>
        <v>0</v>
      </c>
      <c r="K173" s="54">
        <f t="shared" si="22"/>
        <v>0</v>
      </c>
      <c r="L173" s="54">
        <f t="shared" si="23"/>
        <v>0</v>
      </c>
      <c r="M173" s="54">
        <f t="shared" si="24"/>
        <v>0</v>
      </c>
      <c r="O173" s="94">
        <f t="shared" si="27"/>
        <v>0</v>
      </c>
      <c r="P173" s="54"/>
      <c r="Q173" s="54"/>
      <c r="R173" s="54"/>
      <c r="S173" s="54"/>
      <c r="U173" s="94">
        <f t="shared" si="28"/>
        <v>0</v>
      </c>
      <c r="V173" s="54"/>
      <c r="W173" s="54"/>
      <c r="X173" s="54"/>
      <c r="Y173" s="54"/>
      <c r="Z173" s="95"/>
      <c r="AA173" s="96"/>
    </row>
    <row r="174" spans="1:27" s="15" customFormat="1">
      <c r="A174" s="63">
        <v>1001110698</v>
      </c>
      <c r="B174" s="64" t="s">
        <v>292</v>
      </c>
      <c r="C174" s="64" t="s">
        <v>77</v>
      </c>
      <c r="D174" s="54" t="s">
        <v>57</v>
      </c>
      <c r="E174" s="64" t="s">
        <v>58</v>
      </c>
      <c r="F174" s="64" t="s">
        <v>10</v>
      </c>
      <c r="G174" s="64"/>
      <c r="H174" s="97">
        <v>2104786.8080000002</v>
      </c>
      <c r="I174" s="94">
        <f t="shared" si="20"/>
        <v>0</v>
      </c>
      <c r="J174" s="54">
        <f t="shared" si="21"/>
        <v>0</v>
      </c>
      <c r="K174" s="54">
        <f t="shared" si="22"/>
        <v>0</v>
      </c>
      <c r="L174" s="54">
        <f t="shared" si="23"/>
        <v>0</v>
      </c>
      <c r="M174" s="54">
        <f t="shared" si="24"/>
        <v>0</v>
      </c>
      <c r="O174" s="94">
        <f t="shared" si="27"/>
        <v>0</v>
      </c>
      <c r="P174" s="54"/>
      <c r="Q174" s="54"/>
      <c r="R174" s="54"/>
      <c r="S174" s="54"/>
      <c r="U174" s="94">
        <f t="shared" si="28"/>
        <v>0</v>
      </c>
      <c r="V174" s="54"/>
      <c r="W174" s="54"/>
      <c r="X174" s="54"/>
      <c r="Y174" s="54"/>
      <c r="Z174" s="95"/>
      <c r="AA174" s="96"/>
    </row>
    <row r="175" spans="1:27" s="15" customFormat="1">
      <c r="A175" s="63">
        <v>1001110699</v>
      </c>
      <c r="B175" s="64" t="s">
        <v>293</v>
      </c>
      <c r="C175" s="64" t="s">
        <v>83</v>
      </c>
      <c r="D175" s="54" t="s">
        <v>57</v>
      </c>
      <c r="E175" s="64" t="s">
        <v>84</v>
      </c>
      <c r="F175" s="64" t="s">
        <v>10</v>
      </c>
      <c r="G175" s="64"/>
      <c r="H175" s="97">
        <v>13407491.970000001</v>
      </c>
      <c r="I175" s="94">
        <f t="shared" si="20"/>
        <v>10</v>
      </c>
      <c r="J175" s="54">
        <f t="shared" si="21"/>
        <v>0</v>
      </c>
      <c r="K175" s="54">
        <f t="shared" si="22"/>
        <v>10</v>
      </c>
      <c r="L175" s="54">
        <f t="shared" si="23"/>
        <v>0</v>
      </c>
      <c r="M175" s="54">
        <f t="shared" si="24"/>
        <v>0</v>
      </c>
      <c r="O175" s="94">
        <f t="shared" si="27"/>
        <v>10</v>
      </c>
      <c r="P175" s="54"/>
      <c r="Q175" s="54">
        <v>10</v>
      </c>
      <c r="R175" s="54"/>
      <c r="S175" s="54"/>
      <c r="U175" s="94">
        <f t="shared" si="28"/>
        <v>0</v>
      </c>
      <c r="V175" s="54"/>
      <c r="W175" s="54"/>
      <c r="X175" s="54"/>
      <c r="Y175" s="54"/>
      <c r="Z175" s="95"/>
      <c r="AA175" s="96"/>
    </row>
    <row r="176" spans="1:27" s="15" customFormat="1">
      <c r="A176" s="63">
        <v>1001110700</v>
      </c>
      <c r="B176" s="64" t="s">
        <v>294</v>
      </c>
      <c r="C176" s="64" t="s">
        <v>295</v>
      </c>
      <c r="D176" s="54" t="s">
        <v>57</v>
      </c>
      <c r="E176" s="64" t="s">
        <v>75</v>
      </c>
      <c r="F176" s="64" t="s">
        <v>10</v>
      </c>
      <c r="G176" s="64"/>
      <c r="H176" s="97">
        <v>6123351.0209999997</v>
      </c>
      <c r="I176" s="94">
        <f t="shared" si="20"/>
        <v>0</v>
      </c>
      <c r="J176" s="54">
        <f t="shared" si="21"/>
        <v>0</v>
      </c>
      <c r="K176" s="54">
        <f t="shared" si="22"/>
        <v>0</v>
      </c>
      <c r="L176" s="54">
        <f t="shared" si="23"/>
        <v>0</v>
      </c>
      <c r="M176" s="54">
        <f t="shared" si="24"/>
        <v>0</v>
      </c>
      <c r="O176" s="94">
        <f t="shared" si="27"/>
        <v>0</v>
      </c>
      <c r="P176" s="54"/>
      <c r="Q176" s="54"/>
      <c r="R176" s="54"/>
      <c r="S176" s="54"/>
      <c r="U176" s="94">
        <f t="shared" si="28"/>
        <v>0</v>
      </c>
      <c r="V176" s="54"/>
      <c r="W176" s="54"/>
      <c r="X176" s="54"/>
      <c r="Y176" s="54"/>
      <c r="Z176" s="95"/>
      <c r="AA176" s="96"/>
    </row>
    <row r="177" spans="1:27" s="15" customFormat="1">
      <c r="A177" s="63">
        <v>1001110701</v>
      </c>
      <c r="B177" s="64" t="s">
        <v>296</v>
      </c>
      <c r="C177" s="64" t="s">
        <v>160</v>
      </c>
      <c r="D177" s="54" t="s">
        <v>57</v>
      </c>
      <c r="E177" s="64" t="s">
        <v>58</v>
      </c>
      <c r="F177" s="64" t="s">
        <v>10</v>
      </c>
      <c r="G177" s="64"/>
      <c r="H177" s="97">
        <v>1960082.7150000001</v>
      </c>
      <c r="I177" s="94">
        <f t="shared" si="20"/>
        <v>0</v>
      </c>
      <c r="J177" s="54">
        <f t="shared" si="21"/>
        <v>0</v>
      </c>
      <c r="K177" s="54">
        <f t="shared" si="22"/>
        <v>0</v>
      </c>
      <c r="L177" s="54">
        <f t="shared" si="23"/>
        <v>0</v>
      </c>
      <c r="M177" s="54">
        <f t="shared" si="24"/>
        <v>0</v>
      </c>
      <c r="O177" s="94"/>
      <c r="P177" s="54"/>
      <c r="Q177" s="54"/>
      <c r="R177" s="54"/>
      <c r="S177" s="54"/>
      <c r="U177" s="94"/>
      <c r="V177" s="54"/>
      <c r="W177" s="54"/>
      <c r="X177" s="54"/>
      <c r="Y177" s="54"/>
      <c r="Z177" s="95"/>
      <c r="AA177" s="96"/>
    </row>
    <row r="178" spans="1:27" s="15" customFormat="1">
      <c r="A178" s="63">
        <v>1001110702</v>
      </c>
      <c r="B178" s="64" t="s">
        <v>297</v>
      </c>
      <c r="C178" s="64" t="s">
        <v>234</v>
      </c>
      <c r="D178" s="54" t="s">
        <v>57</v>
      </c>
      <c r="E178" s="64" t="s">
        <v>58</v>
      </c>
      <c r="F178" s="64" t="s">
        <v>10</v>
      </c>
      <c r="G178" s="64"/>
      <c r="H178" s="97">
        <v>2078476.973</v>
      </c>
      <c r="I178" s="94">
        <f t="shared" si="20"/>
        <v>0</v>
      </c>
      <c r="J178" s="54">
        <f t="shared" si="21"/>
        <v>0</v>
      </c>
      <c r="K178" s="54">
        <f t="shared" si="22"/>
        <v>0</v>
      </c>
      <c r="L178" s="54">
        <f t="shared" si="23"/>
        <v>0</v>
      </c>
      <c r="M178" s="54">
        <f t="shared" si="24"/>
        <v>0</v>
      </c>
      <c r="O178" s="94"/>
      <c r="P178" s="54"/>
      <c r="Q178" s="54"/>
      <c r="R178" s="54"/>
      <c r="S178" s="54"/>
      <c r="U178" s="94"/>
      <c r="V178" s="54"/>
      <c r="W178" s="54"/>
      <c r="X178" s="54"/>
      <c r="Y178" s="54"/>
      <c r="Z178" s="95"/>
      <c r="AA178" s="96"/>
    </row>
    <row r="179" spans="1:27" s="15" customFormat="1">
      <c r="A179" s="63">
        <v>1001110703</v>
      </c>
      <c r="B179" s="64" t="s">
        <v>298</v>
      </c>
      <c r="C179" s="64" t="s">
        <v>236</v>
      </c>
      <c r="D179" s="54" t="s">
        <v>57</v>
      </c>
      <c r="E179" s="64" t="s">
        <v>58</v>
      </c>
      <c r="F179" s="64" t="s">
        <v>10</v>
      </c>
      <c r="G179" s="64"/>
      <c r="H179" s="97">
        <v>2420504.8289999999</v>
      </c>
      <c r="I179" s="94">
        <f t="shared" si="20"/>
        <v>0</v>
      </c>
      <c r="J179" s="54">
        <f t="shared" si="21"/>
        <v>0</v>
      </c>
      <c r="K179" s="54">
        <f t="shared" si="22"/>
        <v>0</v>
      </c>
      <c r="L179" s="54">
        <f t="shared" si="23"/>
        <v>0</v>
      </c>
      <c r="M179" s="54">
        <f t="shared" si="24"/>
        <v>0</v>
      </c>
      <c r="O179" s="94"/>
      <c r="P179" s="54"/>
      <c r="Q179" s="54"/>
      <c r="R179" s="54"/>
      <c r="S179" s="54"/>
      <c r="U179" s="94"/>
      <c r="V179" s="54"/>
      <c r="W179" s="54"/>
      <c r="X179" s="54"/>
      <c r="Y179" s="54"/>
      <c r="Z179" s="95"/>
      <c r="AA179" s="96"/>
    </row>
    <row r="180" spans="1:27" s="15" customFormat="1">
      <c r="A180" s="63">
        <v>1001110704</v>
      </c>
      <c r="B180" s="64" t="s">
        <v>1658</v>
      </c>
      <c r="C180" s="64" t="s">
        <v>300</v>
      </c>
      <c r="D180" s="54" t="s">
        <v>57</v>
      </c>
      <c r="E180" s="64" t="s">
        <v>75</v>
      </c>
      <c r="F180" s="64" t="s">
        <v>10</v>
      </c>
      <c r="G180" s="64"/>
      <c r="H180" s="97">
        <v>7043142.8559999997</v>
      </c>
      <c r="I180" s="94">
        <f t="shared" si="20"/>
        <v>0</v>
      </c>
      <c r="J180" s="54">
        <f t="shared" si="21"/>
        <v>0</v>
      </c>
      <c r="K180" s="54">
        <f t="shared" si="22"/>
        <v>0</v>
      </c>
      <c r="L180" s="54">
        <f t="shared" si="23"/>
        <v>0</v>
      </c>
      <c r="M180" s="54">
        <f t="shared" si="24"/>
        <v>0</v>
      </c>
      <c r="O180" s="94"/>
      <c r="P180" s="54"/>
      <c r="Q180" s="54"/>
      <c r="R180" s="54"/>
      <c r="S180" s="54"/>
      <c r="U180" s="94"/>
      <c r="V180" s="54"/>
      <c r="W180" s="54"/>
      <c r="X180" s="54"/>
      <c r="Y180" s="54"/>
      <c r="Z180" s="95"/>
      <c r="AA180" s="96"/>
    </row>
    <row r="181" spans="1:27" s="15" customFormat="1">
      <c r="A181" s="63">
        <v>1001110705</v>
      </c>
      <c r="B181" s="64" t="s">
        <v>301</v>
      </c>
      <c r="C181" s="64" t="s">
        <v>302</v>
      </c>
      <c r="D181" s="54" t="s">
        <v>57</v>
      </c>
      <c r="E181" s="64" t="s">
        <v>72</v>
      </c>
      <c r="F181" s="64" t="s">
        <v>10</v>
      </c>
      <c r="G181" s="64"/>
      <c r="H181" s="97">
        <v>4424261.87</v>
      </c>
      <c r="I181" s="94">
        <f t="shared" si="20"/>
        <v>0</v>
      </c>
      <c r="J181" s="54">
        <f t="shared" si="21"/>
        <v>0</v>
      </c>
      <c r="K181" s="54">
        <f t="shared" si="22"/>
        <v>0</v>
      </c>
      <c r="L181" s="54">
        <f t="shared" si="23"/>
        <v>0</v>
      </c>
      <c r="M181" s="54">
        <f t="shared" si="24"/>
        <v>0</v>
      </c>
      <c r="O181" s="94"/>
      <c r="P181" s="54"/>
      <c r="Q181" s="54"/>
      <c r="R181" s="54"/>
      <c r="S181" s="54"/>
      <c r="U181" s="94"/>
      <c r="V181" s="54"/>
      <c r="W181" s="54"/>
      <c r="X181" s="54"/>
      <c r="Y181" s="54"/>
      <c r="Z181" s="95"/>
      <c r="AA181" s="96"/>
    </row>
    <row r="182" spans="1:27" s="15" customFormat="1">
      <c r="A182" s="63">
        <v>1001110706</v>
      </c>
      <c r="B182" s="64" t="s">
        <v>303</v>
      </c>
      <c r="C182" s="64" t="s">
        <v>304</v>
      </c>
      <c r="D182" s="54" t="s">
        <v>57</v>
      </c>
      <c r="E182" s="64" t="s">
        <v>72</v>
      </c>
      <c r="F182" s="64" t="s">
        <v>10</v>
      </c>
      <c r="G182" s="64"/>
      <c r="H182" s="97">
        <v>2679656.7050000001</v>
      </c>
      <c r="I182" s="94">
        <f t="shared" si="20"/>
        <v>0</v>
      </c>
      <c r="J182" s="54">
        <f t="shared" si="21"/>
        <v>0</v>
      </c>
      <c r="K182" s="54">
        <f t="shared" si="22"/>
        <v>0</v>
      </c>
      <c r="L182" s="54">
        <f t="shared" si="23"/>
        <v>0</v>
      </c>
      <c r="M182" s="54">
        <f t="shared" si="24"/>
        <v>0</v>
      </c>
      <c r="O182" s="94"/>
      <c r="P182" s="54"/>
      <c r="Q182" s="54"/>
      <c r="R182" s="54"/>
      <c r="S182" s="54"/>
      <c r="U182" s="94"/>
      <c r="V182" s="54"/>
      <c r="W182" s="54"/>
      <c r="X182" s="54"/>
      <c r="Y182" s="54"/>
      <c r="Z182" s="95"/>
      <c r="AA182" s="96"/>
    </row>
    <row r="183" spans="1:27" s="15" customFormat="1">
      <c r="A183" s="63">
        <v>1005010011</v>
      </c>
      <c r="B183" s="64" t="s">
        <v>305</v>
      </c>
      <c r="C183" s="64" t="s">
        <v>306</v>
      </c>
      <c r="D183" s="54" t="s">
        <v>57</v>
      </c>
      <c r="E183" s="64" t="s">
        <v>84</v>
      </c>
      <c r="F183" s="64" t="s">
        <v>10</v>
      </c>
      <c r="G183" s="64"/>
      <c r="H183" s="97">
        <v>2302110.571</v>
      </c>
      <c r="I183" s="94">
        <f t="shared" si="20"/>
        <v>0</v>
      </c>
      <c r="J183" s="54">
        <f t="shared" si="21"/>
        <v>0</v>
      </c>
      <c r="K183" s="54">
        <f t="shared" si="22"/>
        <v>0</v>
      </c>
      <c r="L183" s="54">
        <f t="shared" si="23"/>
        <v>0</v>
      </c>
      <c r="M183" s="54">
        <f t="shared" si="24"/>
        <v>0</v>
      </c>
      <c r="O183" s="94"/>
      <c r="P183" s="54"/>
      <c r="Q183" s="54"/>
      <c r="R183" s="54"/>
      <c r="S183" s="54"/>
      <c r="U183" s="94"/>
      <c r="V183" s="54"/>
      <c r="W183" s="54"/>
      <c r="X183" s="54"/>
      <c r="Y183" s="54"/>
      <c r="Z183" s="95"/>
      <c r="AA183" s="96"/>
    </row>
    <row r="184" spans="1:27" s="15" customFormat="1" ht="13.5" customHeight="1">
      <c r="A184" s="63">
        <v>2001020023</v>
      </c>
      <c r="B184" s="64" t="s">
        <v>307</v>
      </c>
      <c r="C184" s="64" t="s">
        <v>308</v>
      </c>
      <c r="D184" s="54" t="s">
        <v>309</v>
      </c>
      <c r="E184" s="64" t="s">
        <v>84</v>
      </c>
      <c r="F184" s="64" t="s">
        <v>10</v>
      </c>
      <c r="G184" s="64"/>
      <c r="H184" s="97">
        <v>0</v>
      </c>
      <c r="I184" s="94">
        <f t="shared" si="20"/>
        <v>120</v>
      </c>
      <c r="J184" s="54">
        <f t="shared" si="21"/>
        <v>0</v>
      </c>
      <c r="K184" s="54">
        <f t="shared" si="22"/>
        <v>120</v>
      </c>
      <c r="L184" s="54">
        <f t="shared" si="23"/>
        <v>0</v>
      </c>
      <c r="M184" s="54">
        <f t="shared" si="24"/>
        <v>0</v>
      </c>
      <c r="O184" s="94"/>
      <c r="P184" s="54"/>
      <c r="Q184" s="54">
        <v>120</v>
      </c>
      <c r="R184" s="54"/>
      <c r="S184" s="54"/>
      <c r="U184" s="94"/>
      <c r="V184" s="54"/>
      <c r="W184" s="54"/>
      <c r="X184" s="54"/>
      <c r="Y184" s="54"/>
      <c r="Z184" s="95"/>
      <c r="AA184" s="96"/>
    </row>
    <row r="185" spans="1:27" s="15" customFormat="1" ht="13.5" customHeight="1">
      <c r="A185" s="63">
        <v>2001020025</v>
      </c>
      <c r="B185" s="64" t="s">
        <v>310</v>
      </c>
      <c r="C185" s="64" t="s">
        <v>311</v>
      </c>
      <c r="D185" s="54" t="s">
        <v>309</v>
      </c>
      <c r="E185" s="64" t="s">
        <v>312</v>
      </c>
      <c r="F185" s="64" t="s">
        <v>10</v>
      </c>
      <c r="G185" s="64"/>
      <c r="H185" s="97">
        <v>352551.79029999999</v>
      </c>
      <c r="I185" s="94">
        <f t="shared" si="20"/>
        <v>80</v>
      </c>
      <c r="J185" s="54">
        <f t="shared" si="21"/>
        <v>0</v>
      </c>
      <c r="K185" s="54">
        <f t="shared" si="22"/>
        <v>80</v>
      </c>
      <c r="L185" s="54">
        <f t="shared" si="23"/>
        <v>0</v>
      </c>
      <c r="M185" s="54">
        <f t="shared" si="24"/>
        <v>0</v>
      </c>
      <c r="O185" s="94"/>
      <c r="P185" s="54"/>
      <c r="Q185" s="54">
        <v>80</v>
      </c>
      <c r="R185" s="54"/>
      <c r="S185" s="54"/>
      <c r="U185" s="94"/>
      <c r="V185" s="54"/>
      <c r="W185" s="54"/>
      <c r="X185" s="54"/>
      <c r="Y185" s="54"/>
      <c r="Z185" s="95"/>
      <c r="AA185" s="96"/>
    </row>
    <row r="186" spans="1:27" s="15" customFormat="1" ht="13.5" customHeight="1">
      <c r="A186" s="63">
        <v>2001020026</v>
      </c>
      <c r="B186" s="64" t="s">
        <v>313</v>
      </c>
      <c r="C186" s="64" t="s">
        <v>314</v>
      </c>
      <c r="D186" s="54" t="s">
        <v>309</v>
      </c>
      <c r="E186" s="64" t="s">
        <v>312</v>
      </c>
      <c r="F186" s="64" t="s">
        <v>10</v>
      </c>
      <c r="G186" s="64"/>
      <c r="H186" s="97">
        <v>388596.26439999999</v>
      </c>
      <c r="I186" s="94">
        <f t="shared" si="20"/>
        <v>40</v>
      </c>
      <c r="J186" s="54">
        <f t="shared" si="21"/>
        <v>0</v>
      </c>
      <c r="K186" s="54">
        <f t="shared" si="22"/>
        <v>40</v>
      </c>
      <c r="L186" s="54">
        <f t="shared" si="23"/>
        <v>0</v>
      </c>
      <c r="M186" s="54">
        <f t="shared" si="24"/>
        <v>0</v>
      </c>
      <c r="O186" s="94"/>
      <c r="P186" s="54"/>
      <c r="Q186" s="54">
        <v>40</v>
      </c>
      <c r="R186" s="54"/>
      <c r="S186" s="54"/>
      <c r="U186" s="94"/>
      <c r="V186" s="54"/>
      <c r="W186" s="54"/>
      <c r="X186" s="54"/>
      <c r="Y186" s="54"/>
      <c r="Z186" s="95"/>
      <c r="AA186" s="96"/>
    </row>
    <row r="187" spans="1:27" s="15" customFormat="1" ht="13.5" customHeight="1">
      <c r="A187" s="63">
        <v>2001020028</v>
      </c>
      <c r="B187" s="64" t="s">
        <v>315</v>
      </c>
      <c r="C187" s="64" t="s">
        <v>316</v>
      </c>
      <c r="D187" s="54" t="s">
        <v>309</v>
      </c>
      <c r="E187" s="64" t="s">
        <v>312</v>
      </c>
      <c r="F187" s="64" t="s">
        <v>10</v>
      </c>
      <c r="G187" s="64"/>
      <c r="H187" s="97">
        <v>35465.657709999999</v>
      </c>
      <c r="I187" s="94">
        <f t="shared" si="20"/>
        <v>0</v>
      </c>
      <c r="J187" s="54">
        <f t="shared" si="21"/>
        <v>0</v>
      </c>
      <c r="K187" s="54">
        <f t="shared" si="22"/>
        <v>0</v>
      </c>
      <c r="L187" s="54">
        <f t="shared" si="23"/>
        <v>0</v>
      </c>
      <c r="M187" s="54">
        <f t="shared" si="24"/>
        <v>0</v>
      </c>
      <c r="O187" s="94"/>
      <c r="P187" s="54"/>
      <c r="Q187" s="54"/>
      <c r="R187" s="54"/>
      <c r="S187" s="54"/>
      <c r="U187" s="94"/>
      <c r="V187" s="54"/>
      <c r="W187" s="54"/>
      <c r="X187" s="54"/>
      <c r="Y187" s="54"/>
      <c r="Z187" s="95"/>
      <c r="AA187" s="96"/>
    </row>
    <row r="188" spans="1:27" s="15" customFormat="1" ht="13.5" customHeight="1">
      <c r="A188" s="63">
        <v>2001020030</v>
      </c>
      <c r="B188" s="64" t="s">
        <v>317</v>
      </c>
      <c r="C188" s="64" t="s">
        <v>318</v>
      </c>
      <c r="D188" s="54" t="s">
        <v>309</v>
      </c>
      <c r="E188" s="64" t="s">
        <v>312</v>
      </c>
      <c r="F188" s="64" t="s">
        <v>10</v>
      </c>
      <c r="G188" s="64"/>
      <c r="H188" s="97">
        <v>37890.54752</v>
      </c>
      <c r="I188" s="94">
        <f t="shared" si="20"/>
        <v>0</v>
      </c>
      <c r="J188" s="54">
        <f t="shared" si="21"/>
        <v>0</v>
      </c>
      <c r="K188" s="54">
        <f t="shared" si="22"/>
        <v>0</v>
      </c>
      <c r="L188" s="54">
        <f t="shared" si="23"/>
        <v>0</v>
      </c>
      <c r="M188" s="54">
        <f t="shared" si="24"/>
        <v>0</v>
      </c>
      <c r="O188" s="94"/>
      <c r="P188" s="54"/>
      <c r="Q188" s="54"/>
      <c r="R188" s="54"/>
      <c r="S188" s="54"/>
      <c r="U188" s="94"/>
      <c r="V188" s="54"/>
      <c r="W188" s="54"/>
      <c r="X188" s="54"/>
      <c r="Y188" s="54"/>
      <c r="Z188" s="95"/>
      <c r="AA188" s="96"/>
    </row>
    <row r="189" spans="1:27" s="15" customFormat="1" ht="13.5" customHeight="1">
      <c r="A189" s="63">
        <v>2001020031</v>
      </c>
      <c r="B189" s="64" t="s">
        <v>319</v>
      </c>
      <c r="C189" s="64" t="s">
        <v>320</v>
      </c>
      <c r="D189" s="54" t="s">
        <v>309</v>
      </c>
      <c r="E189" s="64" t="s">
        <v>312</v>
      </c>
      <c r="F189" s="64" t="s">
        <v>10</v>
      </c>
      <c r="G189" s="64"/>
      <c r="H189" s="97">
        <v>47357.703179999997</v>
      </c>
      <c r="I189" s="94">
        <f t="shared" si="20"/>
        <v>4800</v>
      </c>
      <c r="J189" s="54">
        <f t="shared" si="21"/>
        <v>0</v>
      </c>
      <c r="K189" s="54">
        <f t="shared" si="22"/>
        <v>0</v>
      </c>
      <c r="L189" s="54">
        <f t="shared" si="23"/>
        <v>0</v>
      </c>
      <c r="M189" s="54">
        <f t="shared" si="24"/>
        <v>4800</v>
      </c>
      <c r="O189" s="94"/>
      <c r="P189" s="54"/>
      <c r="Q189" s="54"/>
      <c r="R189" s="54"/>
      <c r="S189" s="54">
        <v>4800</v>
      </c>
      <c r="U189" s="94"/>
      <c r="V189" s="54"/>
      <c r="W189" s="54"/>
      <c r="X189" s="54"/>
      <c r="Y189" s="54"/>
      <c r="Z189" s="95"/>
      <c r="AA189" s="96"/>
    </row>
    <row r="190" spans="1:27" s="15" customFormat="1" ht="13.5" customHeight="1">
      <c r="A190" s="63">
        <v>2001020040</v>
      </c>
      <c r="B190" s="64" t="s">
        <v>321</v>
      </c>
      <c r="C190" s="64" t="s">
        <v>322</v>
      </c>
      <c r="D190" s="54" t="s">
        <v>309</v>
      </c>
      <c r="E190" s="64" t="s">
        <v>312</v>
      </c>
      <c r="F190" s="64" t="s">
        <v>10</v>
      </c>
      <c r="G190" s="64"/>
      <c r="H190" s="97">
        <v>47357.703179999997</v>
      </c>
      <c r="I190" s="94">
        <f t="shared" si="20"/>
        <v>600</v>
      </c>
      <c r="J190" s="54">
        <f t="shared" si="21"/>
        <v>0</v>
      </c>
      <c r="K190" s="54">
        <f t="shared" si="22"/>
        <v>0</v>
      </c>
      <c r="L190" s="54">
        <f t="shared" si="23"/>
        <v>0</v>
      </c>
      <c r="M190" s="54">
        <f t="shared" si="24"/>
        <v>600</v>
      </c>
      <c r="O190" s="94"/>
      <c r="P190" s="54"/>
      <c r="Q190" s="54"/>
      <c r="R190" s="54"/>
      <c r="S190" s="54">
        <v>600</v>
      </c>
      <c r="U190" s="94"/>
      <c r="V190" s="54"/>
      <c r="W190" s="54"/>
      <c r="X190" s="54"/>
      <c r="Y190" s="54"/>
      <c r="Z190" s="95"/>
      <c r="AA190" s="96"/>
    </row>
    <row r="191" spans="1:27" s="15" customFormat="1" ht="13.5" customHeight="1">
      <c r="A191" s="63">
        <v>2001020041</v>
      </c>
      <c r="B191" s="64" t="s">
        <v>323</v>
      </c>
      <c r="C191" s="64" t="s">
        <v>324</v>
      </c>
      <c r="D191" s="54" t="s">
        <v>309</v>
      </c>
      <c r="E191" s="64" t="s">
        <v>312</v>
      </c>
      <c r="F191" s="64" t="s">
        <v>10</v>
      </c>
      <c r="G191" s="64"/>
      <c r="H191" s="97">
        <v>52619.6702</v>
      </c>
      <c r="I191" s="94">
        <f t="shared" si="20"/>
        <v>300</v>
      </c>
      <c r="J191" s="54">
        <f t="shared" si="21"/>
        <v>0</v>
      </c>
      <c r="K191" s="54">
        <f t="shared" si="22"/>
        <v>0</v>
      </c>
      <c r="L191" s="54">
        <f t="shared" si="23"/>
        <v>0</v>
      </c>
      <c r="M191" s="54">
        <f t="shared" si="24"/>
        <v>300</v>
      </c>
      <c r="O191" s="94"/>
      <c r="P191" s="54"/>
      <c r="Q191" s="54"/>
      <c r="R191" s="54"/>
      <c r="S191" s="54">
        <v>300</v>
      </c>
      <c r="U191" s="94"/>
      <c r="V191" s="54"/>
      <c r="W191" s="54"/>
      <c r="X191" s="54"/>
      <c r="Y191" s="54"/>
      <c r="Z191" s="95"/>
      <c r="AA191" s="96"/>
    </row>
    <row r="192" spans="1:27" s="15" customFormat="1" ht="13.5" customHeight="1">
      <c r="A192" s="63">
        <v>2001020045</v>
      </c>
      <c r="B192" s="64" t="s">
        <v>326</v>
      </c>
      <c r="C192" s="64" t="s">
        <v>327</v>
      </c>
      <c r="D192" s="54" t="s">
        <v>309</v>
      </c>
      <c r="E192" s="64" t="s">
        <v>312</v>
      </c>
      <c r="F192" s="64" t="s">
        <v>10</v>
      </c>
      <c r="G192" s="64"/>
      <c r="H192" s="97">
        <v>49594.03916</v>
      </c>
      <c r="I192" s="94">
        <f t="shared" si="20"/>
        <v>500</v>
      </c>
      <c r="J192" s="54">
        <f t="shared" si="21"/>
        <v>500</v>
      </c>
      <c r="K192" s="54">
        <f t="shared" si="22"/>
        <v>0</v>
      </c>
      <c r="L192" s="54">
        <f t="shared" si="23"/>
        <v>0</v>
      </c>
      <c r="M192" s="54">
        <f t="shared" si="24"/>
        <v>0</v>
      </c>
      <c r="O192" s="94"/>
      <c r="P192" s="54">
        <v>500</v>
      </c>
      <c r="Q192" s="54"/>
      <c r="R192" s="54"/>
      <c r="S192" s="54"/>
      <c r="U192" s="94"/>
      <c r="V192" s="54"/>
      <c r="W192" s="54"/>
      <c r="X192" s="54"/>
      <c r="Y192" s="54"/>
      <c r="Z192" s="95"/>
      <c r="AA192" s="96"/>
    </row>
    <row r="193" spans="1:27" s="15" customFormat="1" ht="13.5" customHeight="1">
      <c r="A193" s="63">
        <v>2001020047</v>
      </c>
      <c r="B193" s="64" t="s">
        <v>328</v>
      </c>
      <c r="C193" s="64" t="s">
        <v>329</v>
      </c>
      <c r="D193" s="54" t="s">
        <v>309</v>
      </c>
      <c r="E193" s="64" t="s">
        <v>312</v>
      </c>
      <c r="F193" s="64" t="s">
        <v>10</v>
      </c>
      <c r="G193" s="64"/>
      <c r="H193" s="97">
        <v>61433.464959999998</v>
      </c>
      <c r="I193" s="94">
        <f t="shared" si="20"/>
        <v>0</v>
      </c>
      <c r="J193" s="54">
        <f t="shared" si="21"/>
        <v>0</v>
      </c>
      <c r="K193" s="54">
        <f t="shared" si="22"/>
        <v>0</v>
      </c>
      <c r="L193" s="54">
        <f t="shared" si="23"/>
        <v>0</v>
      </c>
      <c r="M193" s="54">
        <f t="shared" si="24"/>
        <v>0</v>
      </c>
      <c r="O193" s="94"/>
      <c r="P193" s="54"/>
      <c r="Q193" s="54"/>
      <c r="R193" s="54"/>
      <c r="S193" s="54"/>
      <c r="U193" s="94"/>
      <c r="V193" s="54"/>
      <c r="W193" s="54"/>
      <c r="X193" s="54"/>
      <c r="Y193" s="54"/>
      <c r="Z193" s="95"/>
      <c r="AA193" s="96"/>
    </row>
    <row r="194" spans="1:27" s="15" customFormat="1" ht="13.5" customHeight="1">
      <c r="A194" s="63">
        <v>2001020053</v>
      </c>
      <c r="B194" s="64" t="s">
        <v>330</v>
      </c>
      <c r="C194" s="64" t="s">
        <v>331</v>
      </c>
      <c r="D194" s="54" t="s">
        <v>309</v>
      </c>
      <c r="E194" s="64" t="s">
        <v>312</v>
      </c>
      <c r="F194" s="64" t="s">
        <v>10</v>
      </c>
      <c r="G194" s="64"/>
      <c r="H194" s="97">
        <v>52619.6702</v>
      </c>
      <c r="I194" s="94">
        <f t="shared" si="20"/>
        <v>0</v>
      </c>
      <c r="J194" s="54">
        <f t="shared" si="21"/>
        <v>0</v>
      </c>
      <c r="K194" s="54">
        <f t="shared" si="22"/>
        <v>0</v>
      </c>
      <c r="L194" s="54">
        <f t="shared" si="23"/>
        <v>0</v>
      </c>
      <c r="M194" s="54">
        <f t="shared" si="24"/>
        <v>0</v>
      </c>
      <c r="O194" s="94"/>
      <c r="P194" s="54"/>
      <c r="Q194" s="54"/>
      <c r="R194" s="54"/>
      <c r="S194" s="54"/>
      <c r="U194" s="94"/>
      <c r="V194" s="54"/>
      <c r="W194" s="54"/>
      <c r="X194" s="54"/>
      <c r="Y194" s="54"/>
      <c r="Z194" s="95"/>
      <c r="AA194" s="96"/>
    </row>
    <row r="195" spans="1:27" s="15" customFormat="1" ht="13.5" customHeight="1">
      <c r="A195" s="63">
        <v>2001020055</v>
      </c>
      <c r="B195" s="64" t="s">
        <v>332</v>
      </c>
      <c r="C195" s="64" t="s">
        <v>333</v>
      </c>
      <c r="D195" s="54" t="s">
        <v>309</v>
      </c>
      <c r="E195" s="64" t="s">
        <v>312</v>
      </c>
      <c r="F195" s="64" t="s">
        <v>10</v>
      </c>
      <c r="G195" s="64"/>
      <c r="H195" s="97">
        <v>57881.637219999997</v>
      </c>
      <c r="I195" s="94">
        <f t="shared" si="20"/>
        <v>0</v>
      </c>
      <c r="J195" s="54">
        <f t="shared" si="21"/>
        <v>0</v>
      </c>
      <c r="K195" s="54">
        <f t="shared" si="22"/>
        <v>0</v>
      </c>
      <c r="L195" s="54">
        <f t="shared" si="23"/>
        <v>0</v>
      </c>
      <c r="M195" s="54">
        <f t="shared" si="24"/>
        <v>0</v>
      </c>
      <c r="O195" s="94"/>
      <c r="P195" s="54"/>
      <c r="Q195" s="54"/>
      <c r="R195" s="54"/>
      <c r="S195" s="54"/>
      <c r="U195" s="94"/>
      <c r="V195" s="54"/>
      <c r="W195" s="54"/>
      <c r="X195" s="54"/>
      <c r="Y195" s="54"/>
      <c r="Z195" s="95"/>
      <c r="AA195" s="96"/>
    </row>
    <row r="196" spans="1:27" s="15" customFormat="1" ht="13.5" customHeight="1">
      <c r="A196" s="63">
        <v>2001020064</v>
      </c>
      <c r="B196" s="64" t="s">
        <v>334</v>
      </c>
      <c r="C196" s="64" t="s">
        <v>335</v>
      </c>
      <c r="D196" s="54" t="s">
        <v>309</v>
      </c>
      <c r="E196" s="64" t="s">
        <v>312</v>
      </c>
      <c r="F196" s="64" t="s">
        <v>10</v>
      </c>
      <c r="G196" s="64"/>
      <c r="H196" s="97">
        <v>56040</v>
      </c>
      <c r="I196" s="94">
        <f t="shared" si="20"/>
        <v>0</v>
      </c>
      <c r="J196" s="54">
        <f t="shared" si="21"/>
        <v>0</v>
      </c>
      <c r="K196" s="54">
        <f t="shared" si="22"/>
        <v>0</v>
      </c>
      <c r="L196" s="54">
        <f t="shared" si="23"/>
        <v>0</v>
      </c>
      <c r="M196" s="54">
        <f t="shared" si="24"/>
        <v>0</v>
      </c>
      <c r="O196" s="94"/>
      <c r="P196" s="54"/>
      <c r="Q196" s="54"/>
      <c r="R196" s="54"/>
      <c r="S196" s="54"/>
      <c r="U196" s="94"/>
      <c r="V196" s="54"/>
      <c r="W196" s="54"/>
      <c r="X196" s="54"/>
      <c r="Y196" s="54"/>
      <c r="Z196" s="95"/>
      <c r="AA196" s="96"/>
    </row>
    <row r="197" spans="1:27" s="15" customFormat="1" ht="13.5" customHeight="1">
      <c r="A197" s="63">
        <v>2001020066</v>
      </c>
      <c r="B197" s="64" t="s">
        <v>336</v>
      </c>
      <c r="C197" s="64" t="s">
        <v>337</v>
      </c>
      <c r="D197" s="54" t="s">
        <v>309</v>
      </c>
      <c r="E197" s="64" t="s">
        <v>312</v>
      </c>
      <c r="F197" s="64" t="s">
        <v>10</v>
      </c>
      <c r="G197" s="64"/>
      <c r="H197" s="97">
        <v>64459.095999999998</v>
      </c>
      <c r="I197" s="94">
        <f t="shared" si="20"/>
        <v>0</v>
      </c>
      <c r="J197" s="54">
        <f t="shared" si="21"/>
        <v>0</v>
      </c>
      <c r="K197" s="54">
        <f t="shared" si="22"/>
        <v>0</v>
      </c>
      <c r="L197" s="54">
        <f t="shared" si="23"/>
        <v>0</v>
      </c>
      <c r="M197" s="54">
        <f t="shared" si="24"/>
        <v>0</v>
      </c>
      <c r="O197" s="94"/>
      <c r="P197" s="54"/>
      <c r="Q197" s="54"/>
      <c r="R197" s="54"/>
      <c r="S197" s="54"/>
      <c r="U197" s="94"/>
      <c r="V197" s="54"/>
      <c r="W197" s="54"/>
      <c r="X197" s="54"/>
      <c r="Y197" s="54"/>
      <c r="Z197" s="95"/>
      <c r="AA197" s="96"/>
    </row>
    <row r="198" spans="1:27" s="15" customFormat="1" ht="13.5" customHeight="1">
      <c r="A198" s="63">
        <v>2001020087</v>
      </c>
      <c r="B198" s="64" t="s">
        <v>328</v>
      </c>
      <c r="C198" s="64">
        <v>0</v>
      </c>
      <c r="D198" s="54" t="s">
        <v>309</v>
      </c>
      <c r="E198" s="64"/>
      <c r="F198" s="64" t="s">
        <v>10</v>
      </c>
      <c r="G198" s="64"/>
      <c r="H198" s="97">
        <v>63143.604240000001</v>
      </c>
      <c r="I198" s="94">
        <f t="shared" si="20"/>
        <v>0</v>
      </c>
      <c r="J198" s="54">
        <f t="shared" si="21"/>
        <v>0</v>
      </c>
      <c r="K198" s="54">
        <f t="shared" si="22"/>
        <v>0</v>
      </c>
      <c r="L198" s="54">
        <f t="shared" si="23"/>
        <v>0</v>
      </c>
      <c r="M198" s="54">
        <f t="shared" si="24"/>
        <v>0</v>
      </c>
      <c r="O198" s="94"/>
      <c r="P198" s="54"/>
      <c r="Q198" s="54"/>
      <c r="R198" s="54"/>
      <c r="S198" s="54"/>
      <c r="U198" s="94"/>
      <c r="V198" s="54"/>
      <c r="W198" s="54"/>
      <c r="X198" s="54"/>
      <c r="Y198" s="54"/>
      <c r="Z198" s="95"/>
      <c r="AA198" s="96"/>
    </row>
    <row r="199" spans="1:27" s="15" customFormat="1" ht="13.5" customHeight="1">
      <c r="A199" s="63">
        <v>2001020109</v>
      </c>
      <c r="B199" s="64" t="s">
        <v>338</v>
      </c>
      <c r="C199" s="64" t="s">
        <v>339</v>
      </c>
      <c r="D199" s="54" t="s">
        <v>309</v>
      </c>
      <c r="E199" s="64" t="s">
        <v>312</v>
      </c>
      <c r="F199" s="64" t="s">
        <v>10</v>
      </c>
      <c r="G199" s="64"/>
      <c r="H199" s="97">
        <v>59197.128980000001</v>
      </c>
      <c r="I199" s="94">
        <f t="shared" si="20"/>
        <v>2400</v>
      </c>
      <c r="J199" s="54">
        <f t="shared" si="21"/>
        <v>0</v>
      </c>
      <c r="K199" s="54">
        <f t="shared" si="22"/>
        <v>0</v>
      </c>
      <c r="L199" s="54">
        <f t="shared" si="23"/>
        <v>0</v>
      </c>
      <c r="M199" s="54">
        <f t="shared" si="24"/>
        <v>2400</v>
      </c>
      <c r="O199" s="94"/>
      <c r="P199" s="54"/>
      <c r="Q199" s="54"/>
      <c r="R199" s="54"/>
      <c r="S199" s="54">
        <v>2400</v>
      </c>
      <c r="U199" s="94"/>
      <c r="V199" s="54"/>
      <c r="W199" s="54"/>
      <c r="X199" s="54"/>
      <c r="Y199" s="54"/>
      <c r="Z199" s="95"/>
      <c r="AA199" s="96"/>
    </row>
    <row r="200" spans="1:27" s="15" customFormat="1" ht="13.5" customHeight="1">
      <c r="A200" s="63">
        <v>2001020130</v>
      </c>
      <c r="B200" s="64" t="s">
        <v>340</v>
      </c>
      <c r="C200" s="64" t="s">
        <v>341</v>
      </c>
      <c r="D200" s="54" t="s">
        <v>309</v>
      </c>
      <c r="E200" s="64" t="s">
        <v>312</v>
      </c>
      <c r="F200" s="64" t="s">
        <v>10</v>
      </c>
      <c r="G200" s="64"/>
      <c r="H200" s="97">
        <v>64020.598740000001</v>
      </c>
      <c r="I200" s="94">
        <f t="shared" si="20"/>
        <v>530</v>
      </c>
      <c r="J200" s="54">
        <f t="shared" si="21"/>
        <v>530</v>
      </c>
      <c r="K200" s="54">
        <f t="shared" si="22"/>
        <v>0</v>
      </c>
      <c r="L200" s="54">
        <f t="shared" si="23"/>
        <v>0</v>
      </c>
      <c r="M200" s="54">
        <f t="shared" si="24"/>
        <v>0</v>
      </c>
      <c r="O200" s="94"/>
      <c r="P200" s="54">
        <v>530</v>
      </c>
      <c r="Q200" s="54"/>
      <c r="R200" s="54"/>
      <c r="S200" s="54"/>
      <c r="U200" s="94"/>
      <c r="V200" s="54"/>
      <c r="W200" s="54"/>
      <c r="X200" s="54"/>
      <c r="Y200" s="54"/>
      <c r="Z200" s="95"/>
      <c r="AA200" s="96"/>
    </row>
    <row r="201" spans="1:27" s="15" customFormat="1" ht="13.5" customHeight="1">
      <c r="A201" s="63">
        <v>2001020131</v>
      </c>
      <c r="B201" s="64" t="s">
        <v>342</v>
      </c>
      <c r="C201" s="64" t="s">
        <v>343</v>
      </c>
      <c r="D201" s="54" t="s">
        <v>309</v>
      </c>
      <c r="E201" s="64" t="s">
        <v>312</v>
      </c>
      <c r="F201" s="64" t="s">
        <v>10</v>
      </c>
      <c r="G201" s="64"/>
      <c r="H201" s="97">
        <v>45884.35241</v>
      </c>
      <c r="I201" s="94">
        <f t="shared" si="20"/>
        <v>6000</v>
      </c>
      <c r="J201" s="54">
        <f t="shared" si="21"/>
        <v>0</v>
      </c>
      <c r="K201" s="54">
        <f t="shared" si="22"/>
        <v>0</v>
      </c>
      <c r="L201" s="54">
        <f t="shared" si="23"/>
        <v>0</v>
      </c>
      <c r="M201" s="54">
        <f t="shared" si="24"/>
        <v>6000</v>
      </c>
      <c r="O201" s="94"/>
      <c r="P201" s="54"/>
      <c r="Q201" s="54"/>
      <c r="R201" s="54"/>
      <c r="S201" s="54">
        <v>6000</v>
      </c>
      <c r="U201" s="94"/>
      <c r="V201" s="54"/>
      <c r="W201" s="54"/>
      <c r="X201" s="54"/>
      <c r="Y201" s="54"/>
      <c r="Z201" s="95"/>
      <c r="AA201" s="96"/>
    </row>
    <row r="202" spans="1:27" s="15" customFormat="1" ht="13.5" customHeight="1">
      <c r="A202" s="63">
        <v>2001020132</v>
      </c>
      <c r="B202" s="64" t="s">
        <v>344</v>
      </c>
      <c r="C202" s="64" t="s">
        <v>316</v>
      </c>
      <c r="D202" s="54" t="s">
        <v>309</v>
      </c>
      <c r="E202" s="64" t="s">
        <v>312</v>
      </c>
      <c r="F202" s="64" t="s">
        <v>10</v>
      </c>
      <c r="G202" s="64"/>
      <c r="H202" s="97">
        <v>37754.613369999999</v>
      </c>
      <c r="I202" s="94">
        <f t="shared" si="20"/>
        <v>12500</v>
      </c>
      <c r="J202" s="54">
        <f t="shared" si="21"/>
        <v>0</v>
      </c>
      <c r="K202" s="54">
        <f t="shared" si="22"/>
        <v>0</v>
      </c>
      <c r="L202" s="54">
        <f t="shared" si="23"/>
        <v>0</v>
      </c>
      <c r="M202" s="54">
        <f t="shared" si="24"/>
        <v>12500</v>
      </c>
      <c r="O202" s="94"/>
      <c r="P202" s="54"/>
      <c r="Q202" s="54"/>
      <c r="R202" s="54"/>
      <c r="S202" s="54">
        <v>12500</v>
      </c>
      <c r="U202" s="94"/>
      <c r="V202" s="54"/>
      <c r="W202" s="54"/>
      <c r="X202" s="54"/>
      <c r="Y202" s="54"/>
      <c r="Z202" s="95"/>
      <c r="AA202" s="96"/>
    </row>
    <row r="203" spans="1:27" s="15" customFormat="1" ht="13.5" customHeight="1">
      <c r="A203" s="63">
        <v>2001020133</v>
      </c>
      <c r="B203" s="64" t="s">
        <v>346</v>
      </c>
      <c r="C203" s="64" t="s">
        <v>347</v>
      </c>
      <c r="D203" s="54" t="s">
        <v>309</v>
      </c>
      <c r="E203" s="64" t="s">
        <v>312</v>
      </c>
      <c r="F203" s="64" t="s">
        <v>10</v>
      </c>
      <c r="G203" s="64"/>
      <c r="H203" s="97">
        <v>59197.128980000001</v>
      </c>
      <c r="I203" s="94">
        <f t="shared" ref="I203:I266" si="29">SUM(J203:M203)</f>
        <v>8050</v>
      </c>
      <c r="J203" s="54">
        <f t="shared" ref="J203:J266" si="30">P203+V203</f>
        <v>550</v>
      </c>
      <c r="K203" s="54">
        <f t="shared" ref="K203:K266" si="31">Q203+W203</f>
        <v>0</v>
      </c>
      <c r="L203" s="54">
        <f t="shared" ref="L203:L266" si="32">R203+X203</f>
        <v>0</v>
      </c>
      <c r="M203" s="54">
        <f t="shared" ref="M203:M266" si="33">S203+Y203</f>
        <v>7500</v>
      </c>
      <c r="O203" s="94"/>
      <c r="P203" s="54">
        <v>550</v>
      </c>
      <c r="Q203" s="54"/>
      <c r="R203" s="54"/>
      <c r="S203" s="54">
        <v>7500</v>
      </c>
      <c r="U203" s="94"/>
      <c r="V203" s="54"/>
      <c r="W203" s="54"/>
      <c r="X203" s="54"/>
      <c r="Y203" s="54"/>
      <c r="Z203" s="95"/>
      <c r="AA203" s="96"/>
    </row>
    <row r="204" spans="1:27" s="15" customFormat="1" ht="13.5" customHeight="1">
      <c r="A204" s="63">
        <v>2001020134</v>
      </c>
      <c r="B204" s="64" t="s">
        <v>348</v>
      </c>
      <c r="C204" s="64" t="s">
        <v>349</v>
      </c>
      <c r="D204" s="54" t="s">
        <v>309</v>
      </c>
      <c r="E204" s="64" t="s">
        <v>312</v>
      </c>
      <c r="F204" s="64" t="s">
        <v>10</v>
      </c>
      <c r="G204" s="64"/>
      <c r="H204" s="97">
        <v>47357.703179999997</v>
      </c>
      <c r="I204" s="94">
        <f t="shared" si="29"/>
        <v>16100</v>
      </c>
      <c r="J204" s="54">
        <f t="shared" si="30"/>
        <v>1100</v>
      </c>
      <c r="K204" s="54">
        <f t="shared" si="31"/>
        <v>0</v>
      </c>
      <c r="L204" s="54">
        <f t="shared" si="32"/>
        <v>0</v>
      </c>
      <c r="M204" s="54">
        <f t="shared" si="33"/>
        <v>15000</v>
      </c>
      <c r="O204" s="94"/>
      <c r="P204" s="54">
        <v>1100</v>
      </c>
      <c r="Q204" s="54"/>
      <c r="R204" s="54"/>
      <c r="S204" s="54">
        <v>15000</v>
      </c>
      <c r="U204" s="94"/>
      <c r="V204" s="54"/>
      <c r="W204" s="54"/>
      <c r="X204" s="54"/>
      <c r="Y204" s="54"/>
      <c r="Z204" s="95"/>
      <c r="AA204" s="96"/>
    </row>
    <row r="205" spans="1:27" s="15" customFormat="1" ht="13.5" customHeight="1">
      <c r="A205" s="63">
        <v>2001020136</v>
      </c>
      <c r="B205" s="64" t="s">
        <v>350</v>
      </c>
      <c r="C205" s="64" t="s">
        <v>351</v>
      </c>
      <c r="D205" s="54" t="s">
        <v>309</v>
      </c>
      <c r="E205" s="64" t="s">
        <v>312</v>
      </c>
      <c r="F205" s="64" t="s">
        <v>10</v>
      </c>
      <c r="G205" s="64"/>
      <c r="H205" s="97">
        <v>59197.128980000001</v>
      </c>
      <c r="I205" s="94">
        <f t="shared" si="29"/>
        <v>1200</v>
      </c>
      <c r="J205" s="54">
        <f t="shared" si="30"/>
        <v>0</v>
      </c>
      <c r="K205" s="54">
        <f t="shared" si="31"/>
        <v>0</v>
      </c>
      <c r="L205" s="54">
        <f t="shared" si="32"/>
        <v>0</v>
      </c>
      <c r="M205" s="54">
        <f t="shared" si="33"/>
        <v>1200</v>
      </c>
      <c r="O205" s="94"/>
      <c r="P205" s="54"/>
      <c r="Q205" s="54"/>
      <c r="R205" s="54"/>
      <c r="S205" s="54">
        <v>1200</v>
      </c>
      <c r="U205" s="94"/>
      <c r="V205" s="54"/>
      <c r="W205" s="54"/>
      <c r="X205" s="54"/>
      <c r="Y205" s="54"/>
      <c r="Z205" s="95"/>
      <c r="AA205" s="96"/>
    </row>
    <row r="206" spans="1:27" s="15" customFormat="1" ht="13.5" customHeight="1">
      <c r="A206" s="63">
        <v>2001020174</v>
      </c>
      <c r="B206" s="64" t="s">
        <v>352</v>
      </c>
      <c r="C206" s="64" t="s">
        <v>353</v>
      </c>
      <c r="D206" s="54" t="s">
        <v>309</v>
      </c>
      <c r="E206" s="64" t="s">
        <v>312</v>
      </c>
      <c r="F206" s="64" t="s">
        <v>10</v>
      </c>
      <c r="G206" s="64"/>
      <c r="H206" s="97">
        <v>93399.914610000007</v>
      </c>
      <c r="I206" s="94">
        <f t="shared" si="29"/>
        <v>0</v>
      </c>
      <c r="J206" s="54">
        <f t="shared" si="30"/>
        <v>0</v>
      </c>
      <c r="K206" s="54">
        <f t="shared" si="31"/>
        <v>0</v>
      </c>
      <c r="L206" s="54">
        <f t="shared" si="32"/>
        <v>0</v>
      </c>
      <c r="M206" s="54">
        <f t="shared" si="33"/>
        <v>0</v>
      </c>
      <c r="O206" s="94"/>
      <c r="P206" s="54"/>
      <c r="Q206" s="54"/>
      <c r="R206" s="54"/>
      <c r="S206" s="54"/>
      <c r="U206" s="94"/>
      <c r="V206" s="54"/>
      <c r="W206" s="54"/>
      <c r="X206" s="54"/>
      <c r="Y206" s="54"/>
      <c r="Z206" s="95"/>
      <c r="AA206" s="96"/>
    </row>
    <row r="207" spans="1:27" s="15" customFormat="1" ht="13.5" customHeight="1">
      <c r="A207" s="63">
        <v>2001020181</v>
      </c>
      <c r="B207" s="64" t="s">
        <v>355</v>
      </c>
      <c r="C207" s="64" t="s">
        <v>353</v>
      </c>
      <c r="D207" s="54" t="s">
        <v>309</v>
      </c>
      <c r="E207" s="64" t="s">
        <v>312</v>
      </c>
      <c r="F207" s="64" t="s">
        <v>10</v>
      </c>
      <c r="G207" s="64"/>
      <c r="H207" s="97">
        <v>42095.73616</v>
      </c>
      <c r="I207" s="94">
        <f t="shared" si="29"/>
        <v>0</v>
      </c>
      <c r="J207" s="54">
        <f t="shared" si="30"/>
        <v>0</v>
      </c>
      <c r="K207" s="54">
        <f t="shared" si="31"/>
        <v>0</v>
      </c>
      <c r="L207" s="54">
        <f t="shared" si="32"/>
        <v>0</v>
      </c>
      <c r="M207" s="54">
        <f t="shared" si="33"/>
        <v>0</v>
      </c>
      <c r="O207" s="94"/>
      <c r="P207" s="54"/>
      <c r="Q207" s="54"/>
      <c r="R207" s="54"/>
      <c r="S207" s="54"/>
      <c r="U207" s="94"/>
      <c r="V207" s="54"/>
      <c r="W207" s="54"/>
      <c r="X207" s="54"/>
      <c r="Y207" s="54"/>
      <c r="Z207" s="95"/>
      <c r="AA207" s="96"/>
    </row>
    <row r="208" spans="1:27" s="15" customFormat="1" ht="13.5" customHeight="1">
      <c r="A208" s="63">
        <v>2001020196</v>
      </c>
      <c r="B208" s="64" t="s">
        <v>356</v>
      </c>
      <c r="C208" s="64" t="s">
        <v>357</v>
      </c>
      <c r="D208" s="54" t="s">
        <v>309</v>
      </c>
      <c r="E208" s="64" t="s">
        <v>312</v>
      </c>
      <c r="F208" s="64" t="s">
        <v>10</v>
      </c>
      <c r="G208" s="64"/>
      <c r="H208" s="97">
        <v>73272.890750000006</v>
      </c>
      <c r="I208" s="94">
        <f t="shared" si="29"/>
        <v>0</v>
      </c>
      <c r="J208" s="54">
        <f t="shared" si="30"/>
        <v>0</v>
      </c>
      <c r="K208" s="54">
        <f t="shared" si="31"/>
        <v>0</v>
      </c>
      <c r="L208" s="54">
        <f t="shared" si="32"/>
        <v>0</v>
      </c>
      <c r="M208" s="54">
        <f t="shared" si="33"/>
        <v>0</v>
      </c>
      <c r="O208" s="94"/>
      <c r="P208" s="54"/>
      <c r="Q208" s="54"/>
      <c r="R208" s="54"/>
      <c r="S208" s="54"/>
      <c r="U208" s="94"/>
      <c r="V208" s="54"/>
      <c r="W208" s="54"/>
      <c r="X208" s="54"/>
      <c r="Y208" s="54"/>
      <c r="Z208" s="95"/>
      <c r="AA208" s="96"/>
    </row>
    <row r="209" spans="1:27" s="15" customFormat="1" ht="13.5" customHeight="1">
      <c r="A209" s="63">
        <v>2001020197</v>
      </c>
      <c r="B209" s="64" t="s">
        <v>358</v>
      </c>
      <c r="C209" s="64" t="s">
        <v>359</v>
      </c>
      <c r="D209" s="54" t="s">
        <v>309</v>
      </c>
      <c r="E209" s="64" t="s">
        <v>312</v>
      </c>
      <c r="F209" s="64" t="s">
        <v>10</v>
      </c>
      <c r="G209" s="64"/>
      <c r="H209" s="97">
        <v>62617.40754</v>
      </c>
      <c r="I209" s="94">
        <f t="shared" si="29"/>
        <v>0</v>
      </c>
      <c r="J209" s="54">
        <f t="shared" si="30"/>
        <v>0</v>
      </c>
      <c r="K209" s="54">
        <f t="shared" si="31"/>
        <v>0</v>
      </c>
      <c r="L209" s="54">
        <f t="shared" si="32"/>
        <v>0</v>
      </c>
      <c r="M209" s="54">
        <f t="shared" si="33"/>
        <v>0</v>
      </c>
      <c r="O209" s="94"/>
      <c r="P209" s="54"/>
      <c r="Q209" s="54"/>
      <c r="R209" s="54"/>
      <c r="S209" s="54"/>
      <c r="U209" s="94"/>
      <c r="V209" s="54"/>
      <c r="W209" s="54"/>
      <c r="X209" s="54"/>
      <c r="Y209" s="54"/>
      <c r="Z209" s="95"/>
      <c r="AA209" s="96"/>
    </row>
    <row r="210" spans="1:27" s="15" customFormat="1" ht="13.5" customHeight="1">
      <c r="A210" s="63">
        <v>2001020198</v>
      </c>
      <c r="B210" s="64" t="s">
        <v>360</v>
      </c>
      <c r="C210" s="64" t="s">
        <v>361</v>
      </c>
      <c r="D210" s="54" t="s">
        <v>309</v>
      </c>
      <c r="E210" s="64" t="s">
        <v>312</v>
      </c>
      <c r="F210" s="64" t="s">
        <v>10</v>
      </c>
      <c r="G210" s="64"/>
      <c r="H210" s="97">
        <v>73272.890750000006</v>
      </c>
      <c r="I210" s="94">
        <f t="shared" si="29"/>
        <v>0</v>
      </c>
      <c r="J210" s="54">
        <f t="shared" si="30"/>
        <v>0</v>
      </c>
      <c r="K210" s="54">
        <f t="shared" si="31"/>
        <v>0</v>
      </c>
      <c r="L210" s="54">
        <f t="shared" si="32"/>
        <v>0</v>
      </c>
      <c r="M210" s="54">
        <f t="shared" si="33"/>
        <v>0</v>
      </c>
      <c r="O210" s="94"/>
      <c r="P210" s="54"/>
      <c r="Q210" s="54"/>
      <c r="R210" s="54"/>
      <c r="S210" s="54"/>
      <c r="U210" s="94"/>
      <c r="V210" s="54"/>
      <c r="W210" s="54"/>
      <c r="X210" s="54"/>
      <c r="Y210" s="54"/>
      <c r="Z210" s="95"/>
      <c r="AA210" s="96"/>
    </row>
    <row r="211" spans="1:27" s="15" customFormat="1" ht="13.5" customHeight="1">
      <c r="A211" s="63">
        <v>2001020199</v>
      </c>
      <c r="B211" s="64" t="s">
        <v>362</v>
      </c>
      <c r="C211" s="64" t="s">
        <v>363</v>
      </c>
      <c r="D211" s="54" t="s">
        <v>309</v>
      </c>
      <c r="E211" s="64" t="s">
        <v>312</v>
      </c>
      <c r="F211" s="64" t="s">
        <v>10</v>
      </c>
      <c r="G211" s="64"/>
      <c r="H211" s="97">
        <v>62178.91029</v>
      </c>
      <c r="I211" s="94">
        <f t="shared" si="29"/>
        <v>0</v>
      </c>
      <c r="J211" s="54">
        <f t="shared" si="30"/>
        <v>0</v>
      </c>
      <c r="K211" s="54">
        <f t="shared" si="31"/>
        <v>0</v>
      </c>
      <c r="L211" s="54">
        <f t="shared" si="32"/>
        <v>0</v>
      </c>
      <c r="M211" s="54">
        <f t="shared" si="33"/>
        <v>0</v>
      </c>
      <c r="O211" s="94"/>
      <c r="P211" s="54"/>
      <c r="Q211" s="54"/>
      <c r="R211" s="54"/>
      <c r="S211" s="54"/>
      <c r="U211" s="94"/>
      <c r="V211" s="54"/>
      <c r="W211" s="54"/>
      <c r="X211" s="54"/>
      <c r="Y211" s="54"/>
      <c r="Z211" s="95"/>
      <c r="AA211" s="96"/>
    </row>
    <row r="212" spans="1:27" s="15" customFormat="1" ht="13.5" customHeight="1">
      <c r="A212" s="63">
        <v>2001020203</v>
      </c>
      <c r="B212" s="64" t="s">
        <v>364</v>
      </c>
      <c r="C212" s="64">
        <v>0</v>
      </c>
      <c r="D212" s="54" t="s">
        <v>309</v>
      </c>
      <c r="E212" s="64"/>
      <c r="F212" s="64" t="s">
        <v>10</v>
      </c>
      <c r="G212" s="64"/>
      <c r="H212" s="97">
        <v>0</v>
      </c>
      <c r="I212" s="94">
        <f t="shared" si="29"/>
        <v>10</v>
      </c>
      <c r="J212" s="54">
        <f t="shared" si="30"/>
        <v>0</v>
      </c>
      <c r="K212" s="54">
        <f t="shared" si="31"/>
        <v>10</v>
      </c>
      <c r="L212" s="54">
        <f t="shared" si="32"/>
        <v>0</v>
      </c>
      <c r="M212" s="54">
        <f t="shared" si="33"/>
        <v>0</v>
      </c>
      <c r="O212" s="94"/>
      <c r="P212" s="54"/>
      <c r="Q212" s="54">
        <v>10</v>
      </c>
      <c r="R212" s="54"/>
      <c r="S212" s="54"/>
      <c r="U212" s="94"/>
      <c r="V212" s="54"/>
      <c r="W212" s="54"/>
      <c r="X212" s="54"/>
      <c r="Y212" s="54"/>
      <c r="Z212" s="95"/>
      <c r="AA212" s="96"/>
    </row>
    <row r="213" spans="1:27" s="15" customFormat="1" ht="13.5" customHeight="1">
      <c r="A213" s="63">
        <v>2001020251</v>
      </c>
      <c r="B213" s="64" t="s">
        <v>365</v>
      </c>
      <c r="C213" s="64" t="s">
        <v>366</v>
      </c>
      <c r="D213" s="54" t="s">
        <v>309</v>
      </c>
      <c r="E213" s="64" t="s">
        <v>312</v>
      </c>
      <c r="F213" s="64" t="s">
        <v>10</v>
      </c>
      <c r="G213" s="64"/>
      <c r="H213" s="97">
        <v>57881.637219999997</v>
      </c>
      <c r="I213" s="94">
        <f t="shared" si="29"/>
        <v>0</v>
      </c>
      <c r="J213" s="54">
        <f t="shared" si="30"/>
        <v>0</v>
      </c>
      <c r="K213" s="54">
        <f t="shared" si="31"/>
        <v>0</v>
      </c>
      <c r="L213" s="54">
        <f t="shared" si="32"/>
        <v>0</v>
      </c>
      <c r="M213" s="54">
        <f t="shared" si="33"/>
        <v>0</v>
      </c>
      <c r="O213" s="94"/>
      <c r="P213" s="54"/>
      <c r="Q213" s="54"/>
      <c r="R213" s="54"/>
      <c r="S213" s="54"/>
      <c r="U213" s="94"/>
      <c r="V213" s="54"/>
      <c r="W213" s="54"/>
      <c r="X213" s="54"/>
      <c r="Y213" s="54"/>
      <c r="Z213" s="95"/>
      <c r="AA213" s="96"/>
    </row>
    <row r="214" spans="1:27" s="15" customFormat="1" ht="13.5" customHeight="1">
      <c r="A214" s="63">
        <v>2001020252</v>
      </c>
      <c r="B214" s="64" t="s">
        <v>367</v>
      </c>
      <c r="C214" s="64" t="s">
        <v>368</v>
      </c>
      <c r="D214" s="54" t="s">
        <v>309</v>
      </c>
      <c r="E214" s="64" t="s">
        <v>312</v>
      </c>
      <c r="F214" s="64" t="s">
        <v>10</v>
      </c>
      <c r="G214" s="64"/>
      <c r="H214" s="97">
        <v>52619.6702</v>
      </c>
      <c r="I214" s="94">
        <f t="shared" si="29"/>
        <v>0</v>
      </c>
      <c r="J214" s="54">
        <f t="shared" si="30"/>
        <v>0</v>
      </c>
      <c r="K214" s="54">
        <f t="shared" si="31"/>
        <v>0</v>
      </c>
      <c r="L214" s="54">
        <f t="shared" si="32"/>
        <v>0</v>
      </c>
      <c r="M214" s="54">
        <f t="shared" si="33"/>
        <v>0</v>
      </c>
      <c r="O214" s="94"/>
      <c r="P214" s="54"/>
      <c r="Q214" s="54"/>
      <c r="R214" s="54"/>
      <c r="S214" s="54"/>
      <c r="U214" s="94"/>
      <c r="V214" s="54"/>
      <c r="W214" s="54"/>
      <c r="X214" s="54"/>
      <c r="Y214" s="54"/>
      <c r="Z214" s="95"/>
      <c r="AA214" s="96"/>
    </row>
    <row r="215" spans="1:27" s="15" customFormat="1" ht="13.5" customHeight="1">
      <c r="A215" s="63">
        <v>2002010020</v>
      </c>
      <c r="B215" s="64" t="s">
        <v>369</v>
      </c>
      <c r="C215" s="64" t="s">
        <v>370</v>
      </c>
      <c r="D215" s="54" t="s">
        <v>309</v>
      </c>
      <c r="E215" s="64" t="s">
        <v>371</v>
      </c>
      <c r="F215" s="64" t="s">
        <v>10</v>
      </c>
      <c r="G215" s="64"/>
      <c r="H215" s="97">
        <v>26309.8351</v>
      </c>
      <c r="I215" s="94">
        <f t="shared" si="29"/>
        <v>0</v>
      </c>
      <c r="J215" s="54">
        <f t="shared" si="30"/>
        <v>0</v>
      </c>
      <c r="K215" s="54">
        <f t="shared" si="31"/>
        <v>0</v>
      </c>
      <c r="L215" s="54">
        <f t="shared" si="32"/>
        <v>0</v>
      </c>
      <c r="M215" s="54">
        <f t="shared" si="33"/>
        <v>0</v>
      </c>
      <c r="O215" s="94"/>
      <c r="P215" s="54"/>
      <c r="Q215" s="54"/>
      <c r="R215" s="54"/>
      <c r="S215" s="54"/>
      <c r="U215" s="94"/>
      <c r="V215" s="54"/>
      <c r="W215" s="54"/>
      <c r="X215" s="54"/>
      <c r="Y215" s="54"/>
      <c r="Z215" s="95"/>
      <c r="AA215" s="96"/>
    </row>
    <row r="216" spans="1:27" s="15" customFormat="1" ht="13.5" customHeight="1">
      <c r="A216" s="63">
        <v>2002010070</v>
      </c>
      <c r="B216" s="64" t="s">
        <v>372</v>
      </c>
      <c r="C216" s="64" t="s">
        <v>370</v>
      </c>
      <c r="D216" s="54" t="s">
        <v>309</v>
      </c>
      <c r="E216" s="64" t="s">
        <v>371</v>
      </c>
      <c r="F216" s="64" t="s">
        <v>10</v>
      </c>
      <c r="G216" s="64"/>
      <c r="H216" s="97">
        <v>22573.838520000001</v>
      </c>
      <c r="I216" s="94">
        <f t="shared" si="29"/>
        <v>1000</v>
      </c>
      <c r="J216" s="54">
        <f t="shared" si="30"/>
        <v>500</v>
      </c>
      <c r="K216" s="54">
        <f t="shared" si="31"/>
        <v>0</v>
      </c>
      <c r="L216" s="54">
        <f t="shared" si="32"/>
        <v>0</v>
      </c>
      <c r="M216" s="54">
        <f t="shared" si="33"/>
        <v>500</v>
      </c>
      <c r="O216" s="94"/>
      <c r="P216" s="54">
        <v>500</v>
      </c>
      <c r="Q216" s="54"/>
      <c r="R216" s="54"/>
      <c r="S216" s="54">
        <v>500</v>
      </c>
      <c r="U216" s="94"/>
      <c r="V216" s="54"/>
      <c r="W216" s="54"/>
      <c r="X216" s="54"/>
      <c r="Y216" s="54"/>
      <c r="Z216" s="95"/>
      <c r="AA216" s="96"/>
    </row>
    <row r="217" spans="1:27" s="15" customFormat="1" ht="13.5" customHeight="1">
      <c r="A217" s="63">
        <v>2002010077</v>
      </c>
      <c r="B217" s="64" t="s">
        <v>373</v>
      </c>
      <c r="C217" s="64" t="s">
        <v>370</v>
      </c>
      <c r="D217" s="54" t="s">
        <v>309</v>
      </c>
      <c r="E217" s="64" t="s">
        <v>371</v>
      </c>
      <c r="F217" s="64" t="s">
        <v>10</v>
      </c>
      <c r="G217" s="64"/>
      <c r="H217" s="97">
        <v>18416.884569999998</v>
      </c>
      <c r="I217" s="94">
        <f t="shared" si="29"/>
        <v>22890</v>
      </c>
      <c r="J217" s="54">
        <f t="shared" si="30"/>
        <v>8100</v>
      </c>
      <c r="K217" s="54">
        <f t="shared" si="31"/>
        <v>0</v>
      </c>
      <c r="L217" s="54">
        <f t="shared" si="32"/>
        <v>0</v>
      </c>
      <c r="M217" s="54">
        <f t="shared" si="33"/>
        <v>14790</v>
      </c>
      <c r="O217" s="94"/>
      <c r="P217" s="54">
        <v>8100</v>
      </c>
      <c r="Q217" s="54"/>
      <c r="R217" s="54"/>
      <c r="S217" s="54">
        <v>14790</v>
      </c>
      <c r="U217" s="94"/>
      <c r="V217" s="54"/>
      <c r="W217" s="54"/>
      <c r="X217" s="54"/>
      <c r="Y217" s="54"/>
      <c r="Z217" s="95"/>
      <c r="AA217" s="96"/>
    </row>
    <row r="218" spans="1:27" s="15" customFormat="1" ht="13.5" customHeight="1">
      <c r="A218" s="63">
        <v>2003020022</v>
      </c>
      <c r="B218" s="64" t="s">
        <v>374</v>
      </c>
      <c r="C218" s="64" t="s">
        <v>375</v>
      </c>
      <c r="D218" s="54" t="s">
        <v>42</v>
      </c>
      <c r="E218" s="64" t="s">
        <v>376</v>
      </c>
      <c r="F218" s="64" t="s">
        <v>10</v>
      </c>
      <c r="G218" s="64"/>
      <c r="H218" s="97">
        <v>32887.293879999997</v>
      </c>
      <c r="I218" s="94">
        <f t="shared" si="29"/>
        <v>250</v>
      </c>
      <c r="J218" s="54">
        <f t="shared" si="30"/>
        <v>0</v>
      </c>
      <c r="K218" s="54">
        <f t="shared" si="31"/>
        <v>250</v>
      </c>
      <c r="L218" s="54">
        <f t="shared" si="32"/>
        <v>0</v>
      </c>
      <c r="M218" s="54">
        <f t="shared" si="33"/>
        <v>0</v>
      </c>
      <c r="O218" s="94"/>
      <c r="P218" s="54"/>
      <c r="Q218" s="54">
        <v>250</v>
      </c>
      <c r="R218" s="54"/>
      <c r="S218" s="54"/>
      <c r="U218" s="94"/>
      <c r="V218" s="54"/>
      <c r="W218" s="54"/>
      <c r="X218" s="54"/>
      <c r="Y218" s="54"/>
      <c r="Z218" s="95"/>
      <c r="AA218" s="96"/>
    </row>
    <row r="219" spans="1:27" s="15" customFormat="1" ht="13.5" customHeight="1">
      <c r="A219" s="63">
        <v>2003020031</v>
      </c>
      <c r="B219" s="64" t="s">
        <v>377</v>
      </c>
      <c r="C219" s="64" t="s">
        <v>378</v>
      </c>
      <c r="D219" s="54" t="s">
        <v>42</v>
      </c>
      <c r="E219" s="64" t="s">
        <v>376</v>
      </c>
      <c r="F219" s="64" t="s">
        <v>10</v>
      </c>
      <c r="G219" s="64"/>
      <c r="H219" s="97">
        <v>32135.584299999999</v>
      </c>
      <c r="I219" s="94">
        <f t="shared" si="29"/>
        <v>5000</v>
      </c>
      <c r="J219" s="54">
        <f t="shared" si="30"/>
        <v>0</v>
      </c>
      <c r="K219" s="54">
        <f t="shared" si="31"/>
        <v>0</v>
      </c>
      <c r="L219" s="54">
        <f t="shared" si="32"/>
        <v>0</v>
      </c>
      <c r="M219" s="54">
        <f t="shared" si="33"/>
        <v>5000</v>
      </c>
      <c r="O219" s="94"/>
      <c r="P219" s="54"/>
      <c r="Q219" s="54"/>
      <c r="R219" s="54"/>
      <c r="S219" s="54">
        <v>5000</v>
      </c>
      <c r="U219" s="94"/>
      <c r="V219" s="54"/>
      <c r="W219" s="54"/>
      <c r="X219" s="54"/>
      <c r="Y219" s="54"/>
      <c r="Z219" s="95"/>
      <c r="AA219" s="96"/>
    </row>
    <row r="220" spans="1:27" s="15" customFormat="1" ht="13.5" customHeight="1">
      <c r="A220" s="63">
        <v>2003020052</v>
      </c>
      <c r="B220" s="64" t="s">
        <v>379</v>
      </c>
      <c r="C220" s="64" t="s">
        <v>380</v>
      </c>
      <c r="D220" s="54" t="s">
        <v>42</v>
      </c>
      <c r="E220" s="64" t="s">
        <v>376</v>
      </c>
      <c r="F220" s="64" t="s">
        <v>10</v>
      </c>
      <c r="G220" s="64"/>
      <c r="H220" s="97">
        <v>34202.785629999998</v>
      </c>
      <c r="I220" s="94">
        <f t="shared" si="29"/>
        <v>500</v>
      </c>
      <c r="J220" s="54">
        <f t="shared" si="30"/>
        <v>500</v>
      </c>
      <c r="K220" s="54">
        <f t="shared" si="31"/>
        <v>0</v>
      </c>
      <c r="L220" s="54">
        <f t="shared" si="32"/>
        <v>0</v>
      </c>
      <c r="M220" s="54">
        <f t="shared" si="33"/>
        <v>0</v>
      </c>
      <c r="O220" s="94"/>
      <c r="P220" s="54">
        <v>500</v>
      </c>
      <c r="Q220" s="54"/>
      <c r="R220" s="54"/>
      <c r="S220" s="54"/>
      <c r="U220" s="94"/>
      <c r="V220" s="54"/>
      <c r="W220" s="54"/>
      <c r="X220" s="54"/>
      <c r="Y220" s="54"/>
      <c r="Z220" s="95"/>
      <c r="AA220" s="96"/>
    </row>
    <row r="221" spans="1:27" s="15" customFormat="1" ht="13.5" customHeight="1">
      <c r="A221" s="63">
        <v>2003030137</v>
      </c>
      <c r="B221" s="64" t="s">
        <v>381</v>
      </c>
      <c r="C221" s="64" t="s">
        <v>382</v>
      </c>
      <c r="D221" s="54" t="s">
        <v>42</v>
      </c>
      <c r="E221" s="64" t="s">
        <v>376</v>
      </c>
      <c r="F221" s="64" t="s">
        <v>10</v>
      </c>
      <c r="G221" s="64"/>
      <c r="H221" s="97">
        <v>31835</v>
      </c>
      <c r="I221" s="94">
        <f t="shared" si="29"/>
        <v>0</v>
      </c>
      <c r="J221" s="54">
        <f t="shared" si="30"/>
        <v>0</v>
      </c>
      <c r="K221" s="54">
        <f t="shared" si="31"/>
        <v>0</v>
      </c>
      <c r="L221" s="54">
        <f t="shared" si="32"/>
        <v>0</v>
      </c>
      <c r="M221" s="54">
        <f t="shared" si="33"/>
        <v>0</v>
      </c>
      <c r="O221" s="94"/>
      <c r="P221" s="54"/>
      <c r="Q221" s="54"/>
      <c r="R221" s="54"/>
      <c r="S221" s="54"/>
      <c r="U221" s="94"/>
      <c r="V221" s="54"/>
      <c r="W221" s="54"/>
      <c r="X221" s="54"/>
      <c r="Y221" s="54"/>
      <c r="Z221" s="95"/>
      <c r="AA221" s="96"/>
    </row>
    <row r="222" spans="1:27" s="15" customFormat="1" ht="13.5" customHeight="1">
      <c r="A222" s="63">
        <v>2003030262</v>
      </c>
      <c r="B222" s="64" t="s">
        <v>383</v>
      </c>
      <c r="C222" s="64" t="s">
        <v>384</v>
      </c>
      <c r="D222" s="54" t="s">
        <v>42</v>
      </c>
      <c r="E222" s="64" t="s">
        <v>376</v>
      </c>
      <c r="F222" s="64" t="s">
        <v>10</v>
      </c>
      <c r="G222" s="64"/>
      <c r="H222" s="97">
        <v>30256.310369999999</v>
      </c>
      <c r="I222" s="94">
        <f t="shared" si="29"/>
        <v>0</v>
      </c>
      <c r="J222" s="54">
        <f t="shared" si="30"/>
        <v>0</v>
      </c>
      <c r="K222" s="54">
        <f t="shared" si="31"/>
        <v>0</v>
      </c>
      <c r="L222" s="54">
        <f t="shared" si="32"/>
        <v>0</v>
      </c>
      <c r="M222" s="54">
        <f t="shared" si="33"/>
        <v>0</v>
      </c>
      <c r="O222" s="94"/>
      <c r="P222" s="54"/>
      <c r="Q222" s="54"/>
      <c r="R222" s="54"/>
      <c r="S222" s="54"/>
      <c r="U222" s="94"/>
      <c r="V222" s="54"/>
      <c r="W222" s="54"/>
      <c r="X222" s="54"/>
      <c r="Y222" s="54"/>
      <c r="Z222" s="95"/>
      <c r="AA222" s="96"/>
    </row>
    <row r="223" spans="1:27" s="15" customFormat="1" ht="13.5" customHeight="1">
      <c r="A223" s="63">
        <v>2003030272</v>
      </c>
      <c r="B223" s="64" t="s">
        <v>385</v>
      </c>
      <c r="C223" s="64" t="s">
        <v>386</v>
      </c>
      <c r="D223" s="54" t="s">
        <v>42</v>
      </c>
      <c r="E223" s="64" t="s">
        <v>376</v>
      </c>
      <c r="F223" s="64" t="s">
        <v>10</v>
      </c>
      <c r="G223" s="64"/>
      <c r="H223" s="97">
        <v>26362.45477</v>
      </c>
      <c r="I223" s="94">
        <f t="shared" si="29"/>
        <v>800</v>
      </c>
      <c r="J223" s="54">
        <f t="shared" si="30"/>
        <v>0</v>
      </c>
      <c r="K223" s="54">
        <f t="shared" si="31"/>
        <v>800</v>
      </c>
      <c r="L223" s="54">
        <f t="shared" si="32"/>
        <v>0</v>
      </c>
      <c r="M223" s="54">
        <f t="shared" si="33"/>
        <v>0</v>
      </c>
      <c r="O223" s="94"/>
      <c r="P223" s="54"/>
      <c r="Q223" s="54">
        <v>800</v>
      </c>
      <c r="R223" s="54"/>
      <c r="S223" s="54"/>
      <c r="U223" s="94"/>
      <c r="V223" s="54"/>
      <c r="W223" s="54"/>
      <c r="X223" s="54"/>
      <c r="Y223" s="54"/>
      <c r="Z223" s="95"/>
      <c r="AA223" s="96"/>
    </row>
    <row r="224" spans="1:27" s="15" customFormat="1" ht="13.5" customHeight="1">
      <c r="A224" s="63">
        <v>2003030288</v>
      </c>
      <c r="B224" s="64" t="s">
        <v>1659</v>
      </c>
      <c r="C224" s="64" t="s">
        <v>388</v>
      </c>
      <c r="D224" s="54" t="s">
        <v>42</v>
      </c>
      <c r="E224" s="64" t="s">
        <v>376</v>
      </c>
      <c r="F224" s="64" t="s">
        <v>10</v>
      </c>
      <c r="G224" s="64"/>
      <c r="H224" s="97">
        <v>43498.927369999998</v>
      </c>
      <c r="I224" s="94">
        <f t="shared" si="29"/>
        <v>500</v>
      </c>
      <c r="J224" s="54">
        <f t="shared" si="30"/>
        <v>0</v>
      </c>
      <c r="K224" s="54">
        <f t="shared" si="31"/>
        <v>200</v>
      </c>
      <c r="L224" s="54">
        <f t="shared" si="32"/>
        <v>300</v>
      </c>
      <c r="M224" s="54">
        <f t="shared" si="33"/>
        <v>0</v>
      </c>
      <c r="O224" s="94"/>
      <c r="P224" s="54"/>
      <c r="Q224" s="54">
        <v>200</v>
      </c>
      <c r="R224" s="54">
        <v>300</v>
      </c>
      <c r="S224" s="54"/>
      <c r="U224" s="94"/>
      <c r="V224" s="54"/>
      <c r="W224" s="54"/>
      <c r="X224" s="54"/>
      <c r="Y224" s="54"/>
      <c r="Z224" s="95"/>
      <c r="AA224" s="96"/>
    </row>
    <row r="225" spans="1:27" s="15" customFormat="1" ht="13.5" customHeight="1">
      <c r="A225" s="63">
        <v>2003030312</v>
      </c>
      <c r="B225" s="64" t="s">
        <v>389</v>
      </c>
      <c r="C225" s="64" t="s">
        <v>382</v>
      </c>
      <c r="D225" s="54" t="s">
        <v>42</v>
      </c>
      <c r="E225" s="64" t="s">
        <v>376</v>
      </c>
      <c r="F225" s="64" t="s">
        <v>10</v>
      </c>
      <c r="G225" s="64"/>
      <c r="H225" s="97">
        <v>28611.945670000001</v>
      </c>
      <c r="I225" s="94">
        <f t="shared" si="29"/>
        <v>950</v>
      </c>
      <c r="J225" s="54">
        <f t="shared" si="30"/>
        <v>0</v>
      </c>
      <c r="K225" s="54">
        <f t="shared" si="31"/>
        <v>750</v>
      </c>
      <c r="L225" s="54">
        <f t="shared" si="32"/>
        <v>200</v>
      </c>
      <c r="M225" s="54">
        <f t="shared" si="33"/>
        <v>0</v>
      </c>
      <c r="O225" s="94"/>
      <c r="P225" s="54"/>
      <c r="Q225" s="54">
        <v>750</v>
      </c>
      <c r="R225" s="54">
        <v>200</v>
      </c>
      <c r="S225" s="54"/>
      <c r="U225" s="94"/>
      <c r="V225" s="54"/>
      <c r="W225" s="54"/>
      <c r="X225" s="54"/>
      <c r="Y225" s="54"/>
      <c r="Z225" s="95"/>
      <c r="AA225" s="96"/>
    </row>
    <row r="226" spans="1:27" s="15" customFormat="1" ht="13.5" customHeight="1">
      <c r="A226" s="63">
        <v>2003030318</v>
      </c>
      <c r="B226" s="64" t="s">
        <v>390</v>
      </c>
      <c r="C226" s="64" t="s">
        <v>391</v>
      </c>
      <c r="D226" s="54" t="s">
        <v>42</v>
      </c>
      <c r="E226" s="64" t="s">
        <v>376</v>
      </c>
      <c r="F226" s="64" t="s">
        <v>10</v>
      </c>
      <c r="G226" s="64"/>
      <c r="H226" s="97">
        <v>24994.343349999999</v>
      </c>
      <c r="I226" s="94">
        <f t="shared" si="29"/>
        <v>2000</v>
      </c>
      <c r="J226" s="54">
        <f t="shared" si="30"/>
        <v>2000</v>
      </c>
      <c r="K226" s="54">
        <f t="shared" si="31"/>
        <v>0</v>
      </c>
      <c r="L226" s="54">
        <f t="shared" si="32"/>
        <v>0</v>
      </c>
      <c r="M226" s="54">
        <f t="shared" si="33"/>
        <v>0</v>
      </c>
      <c r="O226" s="94"/>
      <c r="P226" s="54">
        <v>2000</v>
      </c>
      <c r="Q226" s="54"/>
      <c r="R226" s="54"/>
      <c r="S226" s="54"/>
      <c r="U226" s="94"/>
      <c r="V226" s="54"/>
      <c r="W226" s="54"/>
      <c r="X226" s="54"/>
      <c r="Y226" s="54"/>
      <c r="Z226" s="95"/>
      <c r="AA226" s="96"/>
    </row>
    <row r="227" spans="1:27" s="15" customFormat="1" ht="13.5" customHeight="1">
      <c r="A227" s="63">
        <v>2003030320</v>
      </c>
      <c r="B227" s="64" t="s">
        <v>392</v>
      </c>
      <c r="C227" s="64" t="s">
        <v>382</v>
      </c>
      <c r="D227" s="54" t="s">
        <v>42</v>
      </c>
      <c r="E227" s="64" t="s">
        <v>376</v>
      </c>
      <c r="F227" s="64" t="s">
        <v>10</v>
      </c>
      <c r="G227" s="64"/>
      <c r="H227" s="97">
        <v>21799.577649999999</v>
      </c>
      <c r="I227" s="94">
        <f t="shared" si="29"/>
        <v>2000</v>
      </c>
      <c r="J227" s="54">
        <f t="shared" si="30"/>
        <v>2000</v>
      </c>
      <c r="K227" s="54">
        <f t="shared" si="31"/>
        <v>0</v>
      </c>
      <c r="L227" s="54">
        <f t="shared" si="32"/>
        <v>0</v>
      </c>
      <c r="M227" s="54">
        <f t="shared" si="33"/>
        <v>0</v>
      </c>
      <c r="O227" s="94"/>
      <c r="P227" s="54">
        <v>2000</v>
      </c>
      <c r="Q227" s="54"/>
      <c r="R227" s="54"/>
      <c r="S227" s="54"/>
      <c r="U227" s="94"/>
      <c r="V227" s="54"/>
      <c r="W227" s="54"/>
      <c r="X227" s="54"/>
      <c r="Y227" s="54"/>
      <c r="Z227" s="95"/>
      <c r="AA227" s="96"/>
    </row>
    <row r="228" spans="1:27" s="15" customFormat="1" ht="13.5" customHeight="1">
      <c r="A228" s="63">
        <v>2003030321</v>
      </c>
      <c r="B228" s="64" t="s">
        <v>393</v>
      </c>
      <c r="C228" s="64" t="s">
        <v>380</v>
      </c>
      <c r="D228" s="54" t="s">
        <v>42</v>
      </c>
      <c r="E228" s="64" t="s">
        <v>376</v>
      </c>
      <c r="F228" s="64" t="s">
        <v>10</v>
      </c>
      <c r="G228" s="64"/>
      <c r="H228" s="97">
        <v>32624.195520000001</v>
      </c>
      <c r="I228" s="94">
        <f t="shared" si="29"/>
        <v>2000</v>
      </c>
      <c r="J228" s="54">
        <f t="shared" si="30"/>
        <v>2000</v>
      </c>
      <c r="K228" s="54">
        <f t="shared" si="31"/>
        <v>0</v>
      </c>
      <c r="L228" s="54">
        <f t="shared" si="32"/>
        <v>0</v>
      </c>
      <c r="M228" s="54">
        <f t="shared" si="33"/>
        <v>0</v>
      </c>
      <c r="O228" s="94"/>
      <c r="P228" s="54">
        <v>2000</v>
      </c>
      <c r="Q228" s="54"/>
      <c r="R228" s="54"/>
      <c r="S228" s="54"/>
      <c r="U228" s="94"/>
      <c r="V228" s="54"/>
      <c r="W228" s="54"/>
      <c r="X228" s="54"/>
      <c r="Y228" s="54"/>
      <c r="Z228" s="95"/>
      <c r="AA228" s="96"/>
    </row>
    <row r="229" spans="1:27" s="15" customFormat="1" ht="13.5" customHeight="1">
      <c r="A229" s="63">
        <v>2003030329</v>
      </c>
      <c r="B229" s="64" t="s">
        <v>394</v>
      </c>
      <c r="C229" s="64" t="s">
        <v>386</v>
      </c>
      <c r="D229" s="54" t="s">
        <v>42</v>
      </c>
      <c r="E229" s="64" t="s">
        <v>376</v>
      </c>
      <c r="F229" s="64" t="s">
        <v>10</v>
      </c>
      <c r="G229" s="64"/>
      <c r="H229" s="97">
        <v>27625.326860000001</v>
      </c>
      <c r="I229" s="94">
        <f t="shared" si="29"/>
        <v>0</v>
      </c>
      <c r="J229" s="54">
        <f t="shared" si="30"/>
        <v>0</v>
      </c>
      <c r="K229" s="54">
        <f t="shared" si="31"/>
        <v>0</v>
      </c>
      <c r="L229" s="54">
        <f t="shared" si="32"/>
        <v>0</v>
      </c>
      <c r="M229" s="54">
        <f t="shared" si="33"/>
        <v>0</v>
      </c>
      <c r="O229" s="94"/>
      <c r="P229" s="54"/>
      <c r="Q229" s="54"/>
      <c r="R229" s="54"/>
      <c r="S229" s="54"/>
      <c r="U229" s="94"/>
      <c r="V229" s="54"/>
      <c r="W229" s="54"/>
      <c r="X229" s="54"/>
      <c r="Y229" s="54"/>
      <c r="Z229" s="95"/>
      <c r="AA229" s="96"/>
    </row>
    <row r="230" spans="1:27" s="15" customFormat="1" ht="13.5" customHeight="1">
      <c r="A230" s="63">
        <v>2003030330</v>
      </c>
      <c r="B230" s="64" t="s">
        <v>395</v>
      </c>
      <c r="C230" s="64" t="s">
        <v>396</v>
      </c>
      <c r="D230" s="54" t="s">
        <v>42</v>
      </c>
      <c r="E230" s="64" t="s">
        <v>376</v>
      </c>
      <c r="F230" s="64" t="s">
        <v>10</v>
      </c>
      <c r="G230" s="64"/>
      <c r="H230" s="97">
        <v>28940.818609999998</v>
      </c>
      <c r="I230" s="94">
        <f t="shared" si="29"/>
        <v>0</v>
      </c>
      <c r="J230" s="54">
        <f t="shared" si="30"/>
        <v>0</v>
      </c>
      <c r="K230" s="54">
        <f t="shared" si="31"/>
        <v>0</v>
      </c>
      <c r="L230" s="54">
        <f t="shared" si="32"/>
        <v>0</v>
      </c>
      <c r="M230" s="54">
        <f t="shared" si="33"/>
        <v>0</v>
      </c>
      <c r="O230" s="94"/>
      <c r="P230" s="54"/>
      <c r="Q230" s="54"/>
      <c r="R230" s="54"/>
      <c r="S230" s="54"/>
      <c r="U230" s="94"/>
      <c r="V230" s="54"/>
      <c r="W230" s="54"/>
      <c r="X230" s="54"/>
      <c r="Y230" s="54"/>
      <c r="Z230" s="95"/>
      <c r="AA230" s="96"/>
    </row>
    <row r="231" spans="1:27" s="15" customFormat="1" ht="13.5" customHeight="1">
      <c r="A231" s="63">
        <v>2003030332</v>
      </c>
      <c r="B231" s="64" t="s">
        <v>397</v>
      </c>
      <c r="C231" s="64" t="s">
        <v>398</v>
      </c>
      <c r="D231" s="54" t="s">
        <v>42</v>
      </c>
      <c r="E231" s="64" t="s">
        <v>376</v>
      </c>
      <c r="F231" s="64" t="s">
        <v>10</v>
      </c>
      <c r="G231" s="64"/>
      <c r="H231" s="97">
        <v>57881.637219999997</v>
      </c>
      <c r="I231" s="94">
        <f t="shared" si="29"/>
        <v>0</v>
      </c>
      <c r="J231" s="54">
        <f t="shared" si="30"/>
        <v>0</v>
      </c>
      <c r="K231" s="54">
        <f t="shared" si="31"/>
        <v>0</v>
      </c>
      <c r="L231" s="54">
        <f t="shared" si="32"/>
        <v>0</v>
      </c>
      <c r="M231" s="54">
        <f t="shared" si="33"/>
        <v>0</v>
      </c>
      <c r="O231" s="94"/>
      <c r="P231" s="54"/>
      <c r="Q231" s="54"/>
      <c r="R231" s="54"/>
      <c r="S231" s="54"/>
      <c r="U231" s="94"/>
      <c r="V231" s="54"/>
      <c r="W231" s="54"/>
      <c r="X231" s="54"/>
      <c r="Y231" s="54"/>
      <c r="Z231" s="95"/>
      <c r="AA231" s="96"/>
    </row>
    <row r="232" spans="1:27" s="15" customFormat="1" ht="13.5" customHeight="1">
      <c r="A232" s="63">
        <v>2003030333</v>
      </c>
      <c r="B232" s="64" t="s">
        <v>399</v>
      </c>
      <c r="C232" s="64" t="s">
        <v>380</v>
      </c>
      <c r="D232" s="54" t="s">
        <v>42</v>
      </c>
      <c r="E232" s="64" t="s">
        <v>376</v>
      </c>
      <c r="F232" s="64" t="s">
        <v>10</v>
      </c>
      <c r="G232" s="64"/>
      <c r="H232" s="97">
        <v>33150.392229999998</v>
      </c>
      <c r="I232" s="94">
        <f t="shared" si="29"/>
        <v>800</v>
      </c>
      <c r="J232" s="54">
        <f t="shared" si="30"/>
        <v>0</v>
      </c>
      <c r="K232" s="54">
        <f t="shared" si="31"/>
        <v>800</v>
      </c>
      <c r="L232" s="54">
        <f t="shared" si="32"/>
        <v>0</v>
      </c>
      <c r="M232" s="54">
        <f t="shared" si="33"/>
        <v>0</v>
      </c>
      <c r="O232" s="94"/>
      <c r="P232" s="54"/>
      <c r="Q232" s="54">
        <v>800</v>
      </c>
      <c r="R232" s="54"/>
      <c r="S232" s="54"/>
      <c r="U232" s="94"/>
      <c r="V232" s="54"/>
      <c r="W232" s="54"/>
      <c r="X232" s="54"/>
      <c r="Y232" s="54"/>
      <c r="Z232" s="95"/>
      <c r="AA232" s="96"/>
    </row>
    <row r="233" spans="1:27" s="15" customFormat="1" ht="13.5" customHeight="1">
      <c r="A233" s="63">
        <v>2003030379</v>
      </c>
      <c r="B233" s="64" t="s">
        <v>400</v>
      </c>
      <c r="C233" s="64" t="s">
        <v>401</v>
      </c>
      <c r="D233" s="54" t="s">
        <v>42</v>
      </c>
      <c r="E233" s="64" t="s">
        <v>376</v>
      </c>
      <c r="F233" s="64" t="s">
        <v>10</v>
      </c>
      <c r="G233" s="64"/>
      <c r="H233" s="97">
        <v>27449.927950000001</v>
      </c>
      <c r="I233" s="94">
        <f t="shared" si="29"/>
        <v>3000</v>
      </c>
      <c r="J233" s="54">
        <f t="shared" si="30"/>
        <v>2500</v>
      </c>
      <c r="K233" s="54">
        <f t="shared" si="31"/>
        <v>500</v>
      </c>
      <c r="L233" s="54">
        <f t="shared" si="32"/>
        <v>0</v>
      </c>
      <c r="M233" s="54">
        <f t="shared" si="33"/>
        <v>0</v>
      </c>
      <c r="O233" s="94"/>
      <c r="P233" s="54">
        <v>2500</v>
      </c>
      <c r="Q233" s="54">
        <v>500</v>
      </c>
      <c r="R233" s="54"/>
      <c r="S233" s="54"/>
      <c r="U233" s="94"/>
      <c r="V233" s="54"/>
      <c r="W233" s="54"/>
      <c r="X233" s="54"/>
      <c r="Y233" s="54"/>
      <c r="Z233" s="95"/>
      <c r="AA233" s="96"/>
    </row>
    <row r="234" spans="1:27" s="15" customFormat="1" ht="13.5" customHeight="1">
      <c r="A234" s="63">
        <v>2003030380</v>
      </c>
      <c r="B234" s="64" t="s">
        <v>402</v>
      </c>
      <c r="C234" s="64" t="s">
        <v>380</v>
      </c>
      <c r="D234" s="54" t="s">
        <v>42</v>
      </c>
      <c r="E234" s="64" t="s">
        <v>376</v>
      </c>
      <c r="F234" s="64" t="s">
        <v>10</v>
      </c>
      <c r="G234" s="64"/>
      <c r="H234" s="97">
        <v>36395.271890000004</v>
      </c>
      <c r="I234" s="94">
        <f t="shared" si="29"/>
        <v>3250</v>
      </c>
      <c r="J234" s="54">
        <f t="shared" si="30"/>
        <v>2750</v>
      </c>
      <c r="K234" s="54">
        <f t="shared" si="31"/>
        <v>500</v>
      </c>
      <c r="L234" s="54">
        <f t="shared" si="32"/>
        <v>0</v>
      </c>
      <c r="M234" s="54">
        <f t="shared" si="33"/>
        <v>0</v>
      </c>
      <c r="O234" s="94"/>
      <c r="P234" s="54">
        <v>2750</v>
      </c>
      <c r="Q234" s="54">
        <v>500</v>
      </c>
      <c r="R234" s="54"/>
      <c r="S234" s="54"/>
      <c r="U234" s="94"/>
      <c r="V234" s="54"/>
      <c r="W234" s="54"/>
      <c r="X234" s="54"/>
      <c r="Y234" s="54"/>
      <c r="Z234" s="95"/>
      <c r="AA234" s="96"/>
    </row>
    <row r="235" spans="1:27" s="15" customFormat="1" ht="13.5" customHeight="1">
      <c r="A235" s="63">
        <v>2003030381</v>
      </c>
      <c r="B235" s="64" t="s">
        <v>403</v>
      </c>
      <c r="C235" s="64" t="s">
        <v>398</v>
      </c>
      <c r="D235" s="54" t="s">
        <v>42</v>
      </c>
      <c r="E235" s="64" t="s">
        <v>376</v>
      </c>
      <c r="F235" s="64" t="s">
        <v>10</v>
      </c>
      <c r="G235" s="64"/>
      <c r="H235" s="97">
        <v>63932.899290000001</v>
      </c>
      <c r="I235" s="94">
        <f t="shared" si="29"/>
        <v>3200</v>
      </c>
      <c r="J235" s="54">
        <f t="shared" si="30"/>
        <v>2700</v>
      </c>
      <c r="K235" s="54">
        <f t="shared" si="31"/>
        <v>500</v>
      </c>
      <c r="L235" s="54">
        <f t="shared" si="32"/>
        <v>0</v>
      </c>
      <c r="M235" s="54">
        <f t="shared" si="33"/>
        <v>0</v>
      </c>
      <c r="O235" s="94"/>
      <c r="P235" s="54">
        <v>2700</v>
      </c>
      <c r="Q235" s="54">
        <v>500</v>
      </c>
      <c r="R235" s="54"/>
      <c r="S235" s="54"/>
      <c r="U235" s="94"/>
      <c r="V235" s="54"/>
      <c r="W235" s="54"/>
      <c r="X235" s="54"/>
      <c r="Y235" s="54"/>
      <c r="Z235" s="95"/>
      <c r="AA235" s="96"/>
    </row>
    <row r="236" spans="1:27" s="15" customFormat="1" ht="13.5" customHeight="1">
      <c r="A236" s="63">
        <v>2003030382</v>
      </c>
      <c r="B236" s="64" t="s">
        <v>404</v>
      </c>
      <c r="C236" s="64" t="s">
        <v>405</v>
      </c>
      <c r="D236" s="54" t="s">
        <v>42</v>
      </c>
      <c r="E236" s="64" t="s">
        <v>376</v>
      </c>
      <c r="F236" s="64" t="s">
        <v>10</v>
      </c>
      <c r="G236" s="64"/>
      <c r="H236" s="97">
        <v>52005.77405</v>
      </c>
      <c r="I236" s="94">
        <f t="shared" si="29"/>
        <v>3000</v>
      </c>
      <c r="J236" s="54">
        <f t="shared" si="30"/>
        <v>2500</v>
      </c>
      <c r="K236" s="54">
        <f t="shared" si="31"/>
        <v>500</v>
      </c>
      <c r="L236" s="54">
        <f t="shared" si="32"/>
        <v>0</v>
      </c>
      <c r="M236" s="54">
        <f t="shared" si="33"/>
        <v>0</v>
      </c>
      <c r="O236" s="94"/>
      <c r="P236" s="54">
        <v>2500</v>
      </c>
      <c r="Q236" s="54">
        <v>500</v>
      </c>
      <c r="R236" s="54"/>
      <c r="S236" s="54"/>
      <c r="U236" s="94"/>
      <c r="V236" s="54"/>
      <c r="W236" s="54"/>
      <c r="X236" s="54"/>
      <c r="Y236" s="54"/>
      <c r="Z236" s="95"/>
      <c r="AA236" s="96"/>
    </row>
    <row r="237" spans="1:27" s="15" customFormat="1" ht="13.5" customHeight="1">
      <c r="A237" s="63">
        <v>2003030383</v>
      </c>
      <c r="B237" s="64" t="s">
        <v>406</v>
      </c>
      <c r="C237" s="64" t="s">
        <v>407</v>
      </c>
      <c r="D237" s="54" t="s">
        <v>42</v>
      </c>
      <c r="E237" s="64" t="s">
        <v>376</v>
      </c>
      <c r="F237" s="64" t="s">
        <v>10</v>
      </c>
      <c r="G237" s="64"/>
      <c r="H237" s="97">
        <v>40254.047700000003</v>
      </c>
      <c r="I237" s="94">
        <f t="shared" si="29"/>
        <v>2000</v>
      </c>
      <c r="J237" s="54">
        <f t="shared" si="30"/>
        <v>1500</v>
      </c>
      <c r="K237" s="54">
        <f t="shared" si="31"/>
        <v>500</v>
      </c>
      <c r="L237" s="54">
        <f t="shared" si="32"/>
        <v>0</v>
      </c>
      <c r="M237" s="54">
        <f t="shared" si="33"/>
        <v>0</v>
      </c>
      <c r="O237" s="94"/>
      <c r="P237" s="54">
        <v>1500</v>
      </c>
      <c r="Q237" s="54">
        <v>500</v>
      </c>
      <c r="R237" s="54"/>
      <c r="S237" s="54"/>
      <c r="U237" s="94"/>
      <c r="V237" s="54"/>
      <c r="W237" s="54"/>
      <c r="X237" s="54"/>
      <c r="Y237" s="54"/>
      <c r="Z237" s="95"/>
      <c r="AA237" s="96"/>
    </row>
    <row r="238" spans="1:27" s="15" customFormat="1" ht="13.5" customHeight="1">
      <c r="A238" s="63">
        <v>2003030392</v>
      </c>
      <c r="B238" s="64" t="s">
        <v>408</v>
      </c>
      <c r="C238" s="64" t="s">
        <v>382</v>
      </c>
      <c r="D238" s="54" t="s">
        <v>42</v>
      </c>
      <c r="E238" s="64" t="s">
        <v>376</v>
      </c>
      <c r="F238" s="64" t="s">
        <v>10</v>
      </c>
      <c r="G238" s="64"/>
      <c r="H238" s="97">
        <v>28677.720259999998</v>
      </c>
      <c r="I238" s="94">
        <f t="shared" si="29"/>
        <v>650</v>
      </c>
      <c r="J238" s="54">
        <f t="shared" si="30"/>
        <v>250</v>
      </c>
      <c r="K238" s="54">
        <f t="shared" si="31"/>
        <v>0</v>
      </c>
      <c r="L238" s="54">
        <f t="shared" si="32"/>
        <v>400</v>
      </c>
      <c r="M238" s="54">
        <f t="shared" si="33"/>
        <v>0</v>
      </c>
      <c r="O238" s="94"/>
      <c r="P238" s="54">
        <v>250</v>
      </c>
      <c r="Q238" s="54"/>
      <c r="R238" s="54">
        <v>400</v>
      </c>
      <c r="S238" s="54"/>
      <c r="U238" s="94"/>
      <c r="V238" s="54"/>
      <c r="W238" s="54"/>
      <c r="X238" s="54"/>
      <c r="Y238" s="54"/>
      <c r="Z238" s="95"/>
      <c r="AA238" s="96"/>
    </row>
    <row r="239" spans="1:27" s="15" customFormat="1" ht="13.5" customHeight="1">
      <c r="A239" s="63">
        <v>2003030393</v>
      </c>
      <c r="B239" s="64" t="s">
        <v>409</v>
      </c>
      <c r="C239" s="64" t="s">
        <v>410</v>
      </c>
      <c r="D239" s="54" t="s">
        <v>42</v>
      </c>
      <c r="E239" s="64" t="s">
        <v>376</v>
      </c>
      <c r="F239" s="64" t="s">
        <v>10</v>
      </c>
      <c r="G239" s="64"/>
      <c r="H239" s="97">
        <v>30256</v>
      </c>
      <c r="I239" s="94">
        <f t="shared" si="29"/>
        <v>0</v>
      </c>
      <c r="J239" s="54">
        <f t="shared" si="30"/>
        <v>0</v>
      </c>
      <c r="K239" s="54">
        <f t="shared" si="31"/>
        <v>0</v>
      </c>
      <c r="L239" s="54">
        <f t="shared" si="32"/>
        <v>0</v>
      </c>
      <c r="M239" s="54">
        <f t="shared" si="33"/>
        <v>0</v>
      </c>
      <c r="O239" s="94"/>
      <c r="P239" s="54"/>
      <c r="Q239" s="54"/>
      <c r="R239" s="54"/>
      <c r="S239" s="54"/>
      <c r="U239" s="94"/>
      <c r="V239" s="54"/>
      <c r="W239" s="54"/>
      <c r="X239" s="54"/>
      <c r="Y239" s="54"/>
      <c r="Z239" s="95"/>
      <c r="AA239" s="96"/>
    </row>
    <row r="240" spans="1:27" s="15" customFormat="1" ht="13.5" customHeight="1">
      <c r="A240" s="63">
        <v>2003030400</v>
      </c>
      <c r="B240" s="64" t="s">
        <v>411</v>
      </c>
      <c r="C240" s="64" t="s">
        <v>375</v>
      </c>
      <c r="D240" s="54" t="s">
        <v>42</v>
      </c>
      <c r="E240" s="64" t="s">
        <v>376</v>
      </c>
      <c r="F240" s="64" t="s">
        <v>10</v>
      </c>
      <c r="G240" s="64"/>
      <c r="H240" s="97">
        <v>31571.80212</v>
      </c>
      <c r="I240" s="94">
        <f t="shared" si="29"/>
        <v>5000</v>
      </c>
      <c r="J240" s="54">
        <f t="shared" si="30"/>
        <v>0</v>
      </c>
      <c r="K240" s="54">
        <f t="shared" si="31"/>
        <v>0</v>
      </c>
      <c r="L240" s="54">
        <f t="shared" si="32"/>
        <v>0</v>
      </c>
      <c r="M240" s="54">
        <f t="shared" si="33"/>
        <v>5000</v>
      </c>
      <c r="O240" s="94"/>
      <c r="P240" s="54"/>
      <c r="Q240" s="54"/>
      <c r="R240" s="54"/>
      <c r="S240" s="54">
        <v>5000</v>
      </c>
      <c r="U240" s="94"/>
      <c r="V240" s="54"/>
      <c r="W240" s="54"/>
      <c r="X240" s="54"/>
      <c r="Y240" s="54"/>
      <c r="Z240" s="95"/>
      <c r="AA240" s="96"/>
    </row>
    <row r="241" spans="1:27" s="15" customFormat="1" ht="13.5" customHeight="1">
      <c r="A241" s="63">
        <v>2003030401</v>
      </c>
      <c r="B241" s="64" t="s">
        <v>412</v>
      </c>
      <c r="C241" s="64" t="s">
        <v>413</v>
      </c>
      <c r="D241" s="54" t="s">
        <v>42</v>
      </c>
      <c r="E241" s="64" t="s">
        <v>376</v>
      </c>
      <c r="F241" s="64" t="s">
        <v>10</v>
      </c>
      <c r="G241" s="64"/>
      <c r="H241" s="97">
        <v>21047.86808</v>
      </c>
      <c r="I241" s="94">
        <f t="shared" si="29"/>
        <v>5000</v>
      </c>
      <c r="J241" s="54">
        <f t="shared" si="30"/>
        <v>0</v>
      </c>
      <c r="K241" s="54">
        <f t="shared" si="31"/>
        <v>0</v>
      </c>
      <c r="L241" s="54">
        <f t="shared" si="32"/>
        <v>0</v>
      </c>
      <c r="M241" s="54">
        <f t="shared" si="33"/>
        <v>5000</v>
      </c>
      <c r="O241" s="94"/>
      <c r="P241" s="54"/>
      <c r="Q241" s="54"/>
      <c r="R241" s="54"/>
      <c r="S241" s="54">
        <v>5000</v>
      </c>
      <c r="U241" s="94"/>
      <c r="V241" s="54"/>
      <c r="W241" s="54"/>
      <c r="X241" s="54"/>
      <c r="Y241" s="54"/>
      <c r="Z241" s="95"/>
      <c r="AA241" s="96"/>
    </row>
    <row r="242" spans="1:27" s="15" customFormat="1" ht="13.5" customHeight="1">
      <c r="A242" s="63">
        <v>2003030402</v>
      </c>
      <c r="B242" s="64" t="s">
        <v>414</v>
      </c>
      <c r="C242" s="64" t="s">
        <v>415</v>
      </c>
      <c r="D242" s="54" t="s">
        <v>42</v>
      </c>
      <c r="E242" s="64" t="s">
        <v>376</v>
      </c>
      <c r="F242" s="64" t="s">
        <v>10</v>
      </c>
      <c r="G242" s="64"/>
      <c r="H242" s="97">
        <v>21047.86808</v>
      </c>
      <c r="I242" s="94">
        <f t="shared" si="29"/>
        <v>17000</v>
      </c>
      <c r="J242" s="54">
        <f t="shared" si="30"/>
        <v>0</v>
      </c>
      <c r="K242" s="54">
        <f t="shared" si="31"/>
        <v>0</v>
      </c>
      <c r="L242" s="54">
        <f t="shared" si="32"/>
        <v>0</v>
      </c>
      <c r="M242" s="54">
        <f t="shared" si="33"/>
        <v>17000</v>
      </c>
      <c r="O242" s="94"/>
      <c r="P242" s="54"/>
      <c r="Q242" s="54"/>
      <c r="R242" s="54"/>
      <c r="S242" s="54">
        <v>17000</v>
      </c>
      <c r="U242" s="94"/>
      <c r="V242" s="54"/>
      <c r="W242" s="54"/>
      <c r="X242" s="54"/>
      <c r="Y242" s="54"/>
      <c r="Z242" s="95"/>
      <c r="AA242" s="96"/>
    </row>
    <row r="243" spans="1:27" s="15" customFormat="1" ht="13.5" customHeight="1">
      <c r="A243" s="63">
        <v>2003030403</v>
      </c>
      <c r="B243" s="64" t="s">
        <v>416</v>
      </c>
      <c r="C243" s="64" t="s">
        <v>410</v>
      </c>
      <c r="D243" s="54" t="s">
        <v>42</v>
      </c>
      <c r="E243" s="64" t="s">
        <v>376</v>
      </c>
      <c r="F243" s="64" t="s">
        <v>10</v>
      </c>
      <c r="G243" s="64"/>
      <c r="H243" s="97">
        <v>18416.884569999998</v>
      </c>
      <c r="I243" s="94">
        <f t="shared" si="29"/>
        <v>15076</v>
      </c>
      <c r="J243" s="54">
        <f t="shared" si="30"/>
        <v>76</v>
      </c>
      <c r="K243" s="54">
        <f t="shared" si="31"/>
        <v>0</v>
      </c>
      <c r="L243" s="54">
        <f t="shared" si="32"/>
        <v>0</v>
      </c>
      <c r="M243" s="54">
        <f t="shared" si="33"/>
        <v>15000</v>
      </c>
      <c r="O243" s="94"/>
      <c r="P243" s="54">
        <v>76</v>
      </c>
      <c r="Q243" s="54"/>
      <c r="R243" s="54"/>
      <c r="S243" s="54">
        <v>15000</v>
      </c>
      <c r="U243" s="94"/>
      <c r="V243" s="54"/>
      <c r="W243" s="54"/>
      <c r="X243" s="54"/>
      <c r="Y243" s="54"/>
      <c r="Z243" s="95"/>
      <c r="AA243" s="96"/>
    </row>
    <row r="244" spans="1:27" s="15" customFormat="1" ht="13.5" customHeight="1">
      <c r="A244" s="63">
        <v>2003030404</v>
      </c>
      <c r="B244" s="64" t="s">
        <v>417</v>
      </c>
      <c r="C244" s="64" t="s">
        <v>418</v>
      </c>
      <c r="D244" s="54" t="s">
        <v>42</v>
      </c>
      <c r="E244" s="64" t="s">
        <v>376</v>
      </c>
      <c r="F244" s="64" t="s">
        <v>10</v>
      </c>
      <c r="G244" s="64"/>
      <c r="H244" s="97">
        <v>19732.376329999999</v>
      </c>
      <c r="I244" s="94">
        <f t="shared" si="29"/>
        <v>5000</v>
      </c>
      <c r="J244" s="54">
        <f t="shared" si="30"/>
        <v>0</v>
      </c>
      <c r="K244" s="54">
        <f t="shared" si="31"/>
        <v>0</v>
      </c>
      <c r="L244" s="54">
        <f t="shared" si="32"/>
        <v>0</v>
      </c>
      <c r="M244" s="54">
        <f t="shared" si="33"/>
        <v>5000</v>
      </c>
      <c r="O244" s="94"/>
      <c r="P244" s="54"/>
      <c r="Q244" s="54"/>
      <c r="R244" s="54"/>
      <c r="S244" s="54">
        <v>5000</v>
      </c>
      <c r="U244" s="94"/>
      <c r="V244" s="54"/>
      <c r="W244" s="54"/>
      <c r="X244" s="54"/>
      <c r="Y244" s="54"/>
      <c r="Z244" s="95"/>
      <c r="AA244" s="96"/>
    </row>
    <row r="245" spans="1:27" s="15" customFormat="1" ht="13.5" customHeight="1">
      <c r="A245" s="63">
        <v>2003030405</v>
      </c>
      <c r="B245" s="64" t="s">
        <v>419</v>
      </c>
      <c r="C245" s="64" t="s">
        <v>420</v>
      </c>
      <c r="D245" s="54" t="s">
        <v>42</v>
      </c>
      <c r="E245" s="64" t="s">
        <v>376</v>
      </c>
      <c r="F245" s="64" t="s">
        <v>10</v>
      </c>
      <c r="G245" s="64"/>
      <c r="H245" s="97">
        <v>23678.851589999998</v>
      </c>
      <c r="I245" s="94">
        <f t="shared" si="29"/>
        <v>1000</v>
      </c>
      <c r="J245" s="54">
        <f t="shared" si="30"/>
        <v>0</v>
      </c>
      <c r="K245" s="54">
        <f t="shared" si="31"/>
        <v>0</v>
      </c>
      <c r="L245" s="54">
        <f t="shared" si="32"/>
        <v>0</v>
      </c>
      <c r="M245" s="54">
        <f t="shared" si="33"/>
        <v>1000</v>
      </c>
      <c r="O245" s="94"/>
      <c r="P245" s="54"/>
      <c r="Q245" s="54"/>
      <c r="R245" s="54"/>
      <c r="S245" s="54">
        <v>1000</v>
      </c>
      <c r="U245" s="94"/>
      <c r="V245" s="54"/>
      <c r="W245" s="54"/>
      <c r="X245" s="54"/>
      <c r="Y245" s="54"/>
      <c r="Z245" s="95"/>
      <c r="AA245" s="96"/>
    </row>
    <row r="246" spans="1:27" s="15" customFormat="1" ht="13.5" customHeight="1">
      <c r="A246" s="63">
        <v>2003030410</v>
      </c>
      <c r="B246" s="64" t="s">
        <v>421</v>
      </c>
      <c r="C246" s="64" t="s">
        <v>380</v>
      </c>
      <c r="D246" s="54" t="s">
        <v>42</v>
      </c>
      <c r="E246" s="64" t="s">
        <v>376</v>
      </c>
      <c r="F246" s="64" t="s">
        <v>10</v>
      </c>
      <c r="G246" s="64"/>
      <c r="H246" s="97">
        <v>34202.785629999998</v>
      </c>
      <c r="I246" s="94">
        <f t="shared" si="29"/>
        <v>0</v>
      </c>
      <c r="J246" s="54">
        <f t="shared" si="30"/>
        <v>0</v>
      </c>
      <c r="K246" s="54">
        <f t="shared" si="31"/>
        <v>0</v>
      </c>
      <c r="L246" s="54">
        <f t="shared" si="32"/>
        <v>0</v>
      </c>
      <c r="M246" s="54">
        <f t="shared" si="33"/>
        <v>0</v>
      </c>
      <c r="O246" s="94"/>
      <c r="P246" s="54"/>
      <c r="Q246" s="54"/>
      <c r="R246" s="54"/>
      <c r="S246" s="54"/>
      <c r="U246" s="94"/>
      <c r="V246" s="54"/>
      <c r="W246" s="54"/>
      <c r="X246" s="54"/>
      <c r="Y246" s="54"/>
      <c r="Z246" s="95"/>
      <c r="AA246" s="96"/>
    </row>
    <row r="247" spans="1:27" s="15" customFormat="1" ht="13.5" customHeight="1">
      <c r="A247" s="63">
        <v>2003030423</v>
      </c>
      <c r="B247" s="64" t="s">
        <v>422</v>
      </c>
      <c r="C247" s="64" t="s">
        <v>423</v>
      </c>
      <c r="D247" s="54" t="s">
        <v>42</v>
      </c>
      <c r="E247" s="64" t="s">
        <v>376</v>
      </c>
      <c r="F247" s="64" t="s">
        <v>10</v>
      </c>
      <c r="G247" s="64"/>
      <c r="H247" s="97">
        <v>33939.687279999998</v>
      </c>
      <c r="I247" s="94">
        <f t="shared" si="29"/>
        <v>500</v>
      </c>
      <c r="J247" s="54">
        <f t="shared" si="30"/>
        <v>500</v>
      </c>
      <c r="K247" s="54">
        <f t="shared" si="31"/>
        <v>0</v>
      </c>
      <c r="L247" s="54">
        <f t="shared" si="32"/>
        <v>0</v>
      </c>
      <c r="M247" s="54">
        <f t="shared" si="33"/>
        <v>0</v>
      </c>
      <c r="O247" s="94"/>
      <c r="P247" s="54">
        <v>500</v>
      </c>
      <c r="Q247" s="54"/>
      <c r="R247" s="54"/>
      <c r="S247" s="54"/>
      <c r="U247" s="94"/>
      <c r="V247" s="54"/>
      <c r="W247" s="54"/>
      <c r="X247" s="54"/>
      <c r="Y247" s="54"/>
      <c r="Z247" s="95"/>
      <c r="AA247" s="96"/>
    </row>
    <row r="248" spans="1:27" s="15" customFormat="1" ht="13.5" customHeight="1">
      <c r="A248" s="63">
        <v>2003030496</v>
      </c>
      <c r="B248" s="64" t="s">
        <v>424</v>
      </c>
      <c r="C248" s="64" t="s">
        <v>375</v>
      </c>
      <c r="D248" s="54" t="s">
        <v>42</v>
      </c>
      <c r="E248" s="64" t="s">
        <v>376</v>
      </c>
      <c r="F248" s="64" t="s">
        <v>10</v>
      </c>
      <c r="G248" s="64"/>
      <c r="H248" s="97">
        <v>31571.80212</v>
      </c>
      <c r="I248" s="94">
        <f t="shared" si="29"/>
        <v>4995</v>
      </c>
      <c r="J248" s="54">
        <f t="shared" si="30"/>
        <v>0</v>
      </c>
      <c r="K248" s="54">
        <f t="shared" si="31"/>
        <v>0</v>
      </c>
      <c r="L248" s="54">
        <f t="shared" si="32"/>
        <v>0</v>
      </c>
      <c r="M248" s="54">
        <f t="shared" si="33"/>
        <v>4995</v>
      </c>
      <c r="O248" s="94"/>
      <c r="P248" s="54"/>
      <c r="Q248" s="54"/>
      <c r="R248" s="54"/>
      <c r="S248" s="54">
        <v>4995</v>
      </c>
      <c r="U248" s="94"/>
      <c r="V248" s="54"/>
      <c r="W248" s="54"/>
      <c r="X248" s="54"/>
      <c r="Y248" s="54"/>
      <c r="Z248" s="95"/>
      <c r="AA248" s="96"/>
    </row>
    <row r="249" spans="1:27" s="15" customFormat="1" ht="13.5" customHeight="1">
      <c r="A249" s="63">
        <v>2003030502</v>
      </c>
      <c r="B249" s="64" t="s">
        <v>425</v>
      </c>
      <c r="C249" s="64" t="s">
        <v>426</v>
      </c>
      <c r="D249" s="54" t="s">
        <v>42</v>
      </c>
      <c r="E249" s="64" t="s">
        <v>376</v>
      </c>
      <c r="F249" s="64" t="s">
        <v>10</v>
      </c>
      <c r="G249" s="64"/>
      <c r="H249" s="97">
        <v>29467.015309999999</v>
      </c>
      <c r="I249" s="94">
        <f t="shared" si="29"/>
        <v>2500</v>
      </c>
      <c r="J249" s="54">
        <f t="shared" si="30"/>
        <v>0</v>
      </c>
      <c r="K249" s="54">
        <f t="shared" si="31"/>
        <v>0</v>
      </c>
      <c r="L249" s="54">
        <f t="shared" si="32"/>
        <v>0</v>
      </c>
      <c r="M249" s="54">
        <f t="shared" si="33"/>
        <v>2500</v>
      </c>
      <c r="O249" s="94"/>
      <c r="P249" s="54"/>
      <c r="Q249" s="54"/>
      <c r="R249" s="54"/>
      <c r="S249" s="54">
        <v>2500</v>
      </c>
      <c r="U249" s="94"/>
      <c r="V249" s="54"/>
      <c r="W249" s="54"/>
      <c r="X249" s="54"/>
      <c r="Y249" s="54"/>
      <c r="Z249" s="95"/>
      <c r="AA249" s="96"/>
    </row>
    <row r="250" spans="1:27" s="15" customFormat="1" ht="13.5" customHeight="1">
      <c r="A250" s="63">
        <v>2003030506</v>
      </c>
      <c r="B250" s="64" t="s">
        <v>427</v>
      </c>
      <c r="C250" s="64" t="s">
        <v>428</v>
      </c>
      <c r="D250" s="54" t="s">
        <v>42</v>
      </c>
      <c r="E250" s="64" t="s">
        <v>376</v>
      </c>
      <c r="F250" s="64" t="s">
        <v>10</v>
      </c>
      <c r="G250" s="64"/>
      <c r="H250" s="97">
        <v>19666.601739999998</v>
      </c>
      <c r="I250" s="94">
        <f t="shared" si="29"/>
        <v>3998</v>
      </c>
      <c r="J250" s="54">
        <f t="shared" si="30"/>
        <v>0</v>
      </c>
      <c r="K250" s="54">
        <f t="shared" si="31"/>
        <v>0</v>
      </c>
      <c r="L250" s="54">
        <f t="shared" si="32"/>
        <v>0</v>
      </c>
      <c r="M250" s="54">
        <f t="shared" si="33"/>
        <v>3998</v>
      </c>
      <c r="O250" s="94"/>
      <c r="P250" s="54"/>
      <c r="Q250" s="54"/>
      <c r="R250" s="54"/>
      <c r="S250" s="54">
        <v>3998</v>
      </c>
      <c r="U250" s="94"/>
      <c r="V250" s="54"/>
      <c r="W250" s="54"/>
      <c r="X250" s="54"/>
      <c r="Y250" s="54"/>
      <c r="Z250" s="95"/>
      <c r="AA250" s="96"/>
    </row>
    <row r="251" spans="1:27" s="15" customFormat="1" ht="13.5" customHeight="1">
      <c r="A251" s="63">
        <v>2003030507</v>
      </c>
      <c r="B251" s="64" t="s">
        <v>429</v>
      </c>
      <c r="C251" s="64" t="s">
        <v>428</v>
      </c>
      <c r="D251" s="54" t="s">
        <v>42</v>
      </c>
      <c r="E251" s="64" t="s">
        <v>376</v>
      </c>
      <c r="F251" s="64" t="s">
        <v>10</v>
      </c>
      <c r="G251" s="64"/>
      <c r="H251" s="97">
        <v>27625.326860000001</v>
      </c>
      <c r="I251" s="94">
        <f t="shared" si="29"/>
        <v>1000</v>
      </c>
      <c r="J251" s="54">
        <f t="shared" si="30"/>
        <v>0</v>
      </c>
      <c r="K251" s="54">
        <f t="shared" si="31"/>
        <v>0</v>
      </c>
      <c r="L251" s="54">
        <f t="shared" si="32"/>
        <v>0</v>
      </c>
      <c r="M251" s="54">
        <f t="shared" si="33"/>
        <v>1000</v>
      </c>
      <c r="O251" s="94"/>
      <c r="P251" s="54"/>
      <c r="Q251" s="54"/>
      <c r="R251" s="54"/>
      <c r="S251" s="54">
        <v>1000</v>
      </c>
      <c r="U251" s="94"/>
      <c r="V251" s="54"/>
      <c r="W251" s="54"/>
      <c r="X251" s="54"/>
      <c r="Y251" s="54"/>
      <c r="Z251" s="95"/>
      <c r="AA251" s="96"/>
    </row>
    <row r="252" spans="1:27" s="15" customFormat="1" ht="13.5" customHeight="1">
      <c r="A252" s="63">
        <v>2003030560</v>
      </c>
      <c r="B252" s="64" t="s">
        <v>430</v>
      </c>
      <c r="C252" s="64" t="s">
        <v>431</v>
      </c>
      <c r="D252" s="54" t="s">
        <v>42</v>
      </c>
      <c r="E252" s="64" t="s">
        <v>376</v>
      </c>
      <c r="F252" s="64" t="s">
        <v>10</v>
      </c>
      <c r="G252" s="64"/>
      <c r="H252" s="97">
        <v>20521.67138</v>
      </c>
      <c r="I252" s="94">
        <f t="shared" si="29"/>
        <v>5000</v>
      </c>
      <c r="J252" s="54">
        <f t="shared" si="30"/>
        <v>0</v>
      </c>
      <c r="K252" s="54">
        <f t="shared" si="31"/>
        <v>0</v>
      </c>
      <c r="L252" s="54">
        <f t="shared" si="32"/>
        <v>0</v>
      </c>
      <c r="M252" s="54">
        <f t="shared" si="33"/>
        <v>5000</v>
      </c>
      <c r="O252" s="94"/>
      <c r="P252" s="54"/>
      <c r="Q252" s="54"/>
      <c r="R252" s="54"/>
      <c r="S252" s="54">
        <v>5000</v>
      </c>
      <c r="U252" s="94"/>
      <c r="V252" s="54"/>
      <c r="W252" s="54"/>
      <c r="X252" s="54"/>
      <c r="Y252" s="54"/>
      <c r="Z252" s="95"/>
      <c r="AA252" s="96"/>
    </row>
    <row r="253" spans="1:27" s="15" customFormat="1" ht="13.5" customHeight="1">
      <c r="A253" s="63">
        <v>2003030581</v>
      </c>
      <c r="B253" s="64" t="s">
        <v>432</v>
      </c>
      <c r="C253" s="64" t="s">
        <v>433</v>
      </c>
      <c r="D253" s="54" t="s">
        <v>309</v>
      </c>
      <c r="E253" s="64" t="s">
        <v>376</v>
      </c>
      <c r="F253" s="64" t="s">
        <v>10</v>
      </c>
      <c r="G253" s="64"/>
      <c r="H253" s="97">
        <v>229355.98749999999</v>
      </c>
      <c r="I253" s="94">
        <f t="shared" si="29"/>
        <v>1500</v>
      </c>
      <c r="J253" s="54">
        <f t="shared" si="30"/>
        <v>1500</v>
      </c>
      <c r="K253" s="54">
        <f t="shared" si="31"/>
        <v>0</v>
      </c>
      <c r="L253" s="54">
        <f t="shared" si="32"/>
        <v>0</v>
      </c>
      <c r="M253" s="54">
        <f t="shared" si="33"/>
        <v>0</v>
      </c>
      <c r="O253" s="94"/>
      <c r="P253" s="54">
        <v>1500</v>
      </c>
      <c r="Q253" s="54"/>
      <c r="R253" s="54"/>
      <c r="S253" s="54"/>
      <c r="U253" s="94"/>
      <c r="V253" s="54"/>
      <c r="W253" s="54"/>
      <c r="X253" s="54"/>
      <c r="Y253" s="54"/>
      <c r="Z253" s="95"/>
      <c r="AA253" s="96"/>
    </row>
    <row r="254" spans="1:27" s="15" customFormat="1" ht="13.5" customHeight="1">
      <c r="A254" s="63">
        <v>2003030584</v>
      </c>
      <c r="B254" s="64" t="s">
        <v>434</v>
      </c>
      <c r="C254" s="64" t="s">
        <v>378</v>
      </c>
      <c r="D254" s="54" t="s">
        <v>42</v>
      </c>
      <c r="E254" s="64" t="s">
        <v>376</v>
      </c>
      <c r="F254" s="64" t="s">
        <v>10</v>
      </c>
      <c r="G254" s="64"/>
      <c r="H254" s="97">
        <v>32887.293879999997</v>
      </c>
      <c r="I254" s="94">
        <f t="shared" si="29"/>
        <v>3000</v>
      </c>
      <c r="J254" s="54">
        <f t="shared" si="30"/>
        <v>0</v>
      </c>
      <c r="K254" s="54">
        <f t="shared" si="31"/>
        <v>0</v>
      </c>
      <c r="L254" s="54">
        <f t="shared" si="32"/>
        <v>0</v>
      </c>
      <c r="M254" s="54">
        <f t="shared" si="33"/>
        <v>3000</v>
      </c>
      <c r="O254" s="94"/>
      <c r="P254" s="54"/>
      <c r="Q254" s="54"/>
      <c r="R254" s="54"/>
      <c r="S254" s="54">
        <v>3000</v>
      </c>
      <c r="U254" s="94"/>
      <c r="V254" s="54"/>
      <c r="W254" s="54"/>
      <c r="X254" s="54"/>
      <c r="Y254" s="54"/>
      <c r="Z254" s="95"/>
      <c r="AA254" s="96"/>
    </row>
    <row r="255" spans="1:27" s="15" customFormat="1" ht="13.5" customHeight="1">
      <c r="A255" s="63">
        <v>2003030599</v>
      </c>
      <c r="B255" s="64" t="s">
        <v>435</v>
      </c>
      <c r="C255" s="64" t="s">
        <v>386</v>
      </c>
      <c r="D255" s="54" t="s">
        <v>42</v>
      </c>
      <c r="E255" s="64" t="s">
        <v>376</v>
      </c>
      <c r="F255" s="64" t="s">
        <v>10</v>
      </c>
      <c r="G255" s="64"/>
      <c r="H255" s="97">
        <v>28940.818609999998</v>
      </c>
      <c r="I255" s="94">
        <f t="shared" si="29"/>
        <v>1000</v>
      </c>
      <c r="J255" s="54">
        <f t="shared" si="30"/>
        <v>1000</v>
      </c>
      <c r="K255" s="54">
        <f t="shared" si="31"/>
        <v>0</v>
      </c>
      <c r="L255" s="54">
        <f t="shared" si="32"/>
        <v>0</v>
      </c>
      <c r="M255" s="54">
        <f t="shared" si="33"/>
        <v>0</v>
      </c>
      <c r="O255" s="94"/>
      <c r="P255" s="54">
        <v>1000</v>
      </c>
      <c r="Q255" s="54"/>
      <c r="R255" s="54"/>
      <c r="S255" s="54"/>
      <c r="U255" s="94"/>
      <c r="V255" s="54"/>
      <c r="W255" s="54"/>
      <c r="X255" s="54"/>
      <c r="Y255" s="54"/>
      <c r="Z255" s="95"/>
      <c r="AA255" s="96"/>
    </row>
    <row r="256" spans="1:27" s="15" customFormat="1" ht="13.5" customHeight="1">
      <c r="A256" s="63">
        <v>2003030600</v>
      </c>
      <c r="B256" s="64" t="s">
        <v>436</v>
      </c>
      <c r="C256" s="64" t="s">
        <v>437</v>
      </c>
      <c r="D256" s="54" t="s">
        <v>309</v>
      </c>
      <c r="E256" s="64" t="s">
        <v>376</v>
      </c>
      <c r="F256" s="64" t="s">
        <v>10</v>
      </c>
      <c r="G256" s="64"/>
      <c r="H256" s="97">
        <v>210478.6808</v>
      </c>
      <c r="I256" s="94">
        <f t="shared" si="29"/>
        <v>0</v>
      </c>
      <c r="J256" s="54">
        <f t="shared" si="30"/>
        <v>0</v>
      </c>
      <c r="K256" s="54">
        <f t="shared" si="31"/>
        <v>0</v>
      </c>
      <c r="L256" s="54">
        <f t="shared" si="32"/>
        <v>0</v>
      </c>
      <c r="M256" s="54">
        <f t="shared" si="33"/>
        <v>0</v>
      </c>
      <c r="O256" s="94"/>
      <c r="P256" s="54"/>
      <c r="Q256" s="54"/>
      <c r="R256" s="54"/>
      <c r="S256" s="54"/>
      <c r="U256" s="94"/>
      <c r="V256" s="54"/>
      <c r="W256" s="54"/>
      <c r="X256" s="54"/>
      <c r="Y256" s="54"/>
      <c r="Z256" s="95"/>
      <c r="AA256" s="96"/>
    </row>
    <row r="257" spans="1:27" s="15" customFormat="1" ht="13.5" customHeight="1">
      <c r="A257" s="63">
        <v>2003030602</v>
      </c>
      <c r="B257" s="64" t="s">
        <v>438</v>
      </c>
      <c r="C257" s="64" t="s">
        <v>384</v>
      </c>
      <c r="D257" s="54" t="s">
        <v>42</v>
      </c>
      <c r="E257" s="64" t="s">
        <v>376</v>
      </c>
      <c r="F257" s="64" t="s">
        <v>10</v>
      </c>
      <c r="G257" s="64"/>
      <c r="H257" s="97">
        <v>27954.199789999999</v>
      </c>
      <c r="I257" s="94">
        <f t="shared" si="29"/>
        <v>500</v>
      </c>
      <c r="J257" s="54">
        <f t="shared" si="30"/>
        <v>0</v>
      </c>
      <c r="K257" s="54">
        <f t="shared" si="31"/>
        <v>500</v>
      </c>
      <c r="L257" s="54">
        <f t="shared" si="32"/>
        <v>0</v>
      </c>
      <c r="M257" s="54">
        <f t="shared" si="33"/>
        <v>0</v>
      </c>
      <c r="O257" s="94"/>
      <c r="P257" s="54"/>
      <c r="Q257" s="54">
        <v>500</v>
      </c>
      <c r="R257" s="54"/>
      <c r="S257" s="54"/>
      <c r="U257" s="94"/>
      <c r="V257" s="54"/>
      <c r="W257" s="54"/>
      <c r="X257" s="54"/>
      <c r="Y257" s="54"/>
      <c r="Z257" s="95"/>
      <c r="AA257" s="96"/>
    </row>
    <row r="258" spans="1:27" s="15" customFormat="1" ht="13.5" customHeight="1">
      <c r="A258" s="63">
        <v>2003030636</v>
      </c>
      <c r="B258" s="64" t="s">
        <v>439</v>
      </c>
      <c r="C258" s="64" t="s">
        <v>440</v>
      </c>
      <c r="D258" s="54" t="s">
        <v>42</v>
      </c>
      <c r="E258" s="64" t="s">
        <v>441</v>
      </c>
      <c r="F258" s="64" t="s">
        <v>10</v>
      </c>
      <c r="G258" s="64"/>
      <c r="H258" s="97">
        <v>45998.361700000001</v>
      </c>
      <c r="I258" s="94">
        <f t="shared" si="29"/>
        <v>251</v>
      </c>
      <c r="J258" s="54">
        <f t="shared" si="30"/>
        <v>251</v>
      </c>
      <c r="K258" s="54">
        <f t="shared" si="31"/>
        <v>0</v>
      </c>
      <c r="L258" s="54">
        <f t="shared" si="32"/>
        <v>0</v>
      </c>
      <c r="M258" s="54">
        <f t="shared" si="33"/>
        <v>0</v>
      </c>
      <c r="O258" s="94"/>
      <c r="P258" s="54">
        <v>251</v>
      </c>
      <c r="Q258" s="54"/>
      <c r="R258" s="54"/>
      <c r="S258" s="54"/>
      <c r="U258" s="94"/>
      <c r="V258" s="54"/>
      <c r="W258" s="54"/>
      <c r="X258" s="54"/>
      <c r="Y258" s="54"/>
      <c r="Z258" s="95"/>
      <c r="AA258" s="96"/>
    </row>
    <row r="259" spans="1:27" s="15" customFormat="1" ht="13.5" customHeight="1">
      <c r="A259" s="63">
        <v>2003030639</v>
      </c>
      <c r="B259" s="64" t="s">
        <v>442</v>
      </c>
      <c r="C259" s="64" t="s">
        <v>443</v>
      </c>
      <c r="D259" s="54" t="s">
        <v>42</v>
      </c>
      <c r="E259" s="64" t="s">
        <v>376</v>
      </c>
      <c r="F259" s="64" t="s">
        <v>10</v>
      </c>
      <c r="G259" s="64"/>
      <c r="H259" s="97">
        <v>104318.49619999999</v>
      </c>
      <c r="I259" s="94">
        <f t="shared" si="29"/>
        <v>100</v>
      </c>
      <c r="J259" s="54">
        <f t="shared" si="30"/>
        <v>100</v>
      </c>
      <c r="K259" s="54">
        <f t="shared" si="31"/>
        <v>0</v>
      </c>
      <c r="L259" s="54">
        <f t="shared" si="32"/>
        <v>0</v>
      </c>
      <c r="M259" s="54">
        <f t="shared" si="33"/>
        <v>0</v>
      </c>
      <c r="O259" s="94"/>
      <c r="P259" s="54">
        <v>100</v>
      </c>
      <c r="Q259" s="54"/>
      <c r="R259" s="54"/>
      <c r="S259" s="54"/>
      <c r="U259" s="94"/>
      <c r="V259" s="54"/>
      <c r="W259" s="54"/>
      <c r="X259" s="54"/>
      <c r="Y259" s="54"/>
      <c r="Z259" s="95"/>
      <c r="AA259" s="96"/>
    </row>
    <row r="260" spans="1:27" s="15" customFormat="1" ht="13.5" customHeight="1">
      <c r="A260" s="63">
        <v>2003030648</v>
      </c>
      <c r="B260" s="64" t="s">
        <v>444</v>
      </c>
      <c r="C260" s="64" t="s">
        <v>382</v>
      </c>
      <c r="D260" s="54" t="s">
        <v>42</v>
      </c>
      <c r="E260" s="64" t="s">
        <v>376</v>
      </c>
      <c r="F260" s="64" t="s">
        <v>10</v>
      </c>
      <c r="G260" s="64"/>
      <c r="H260" s="97">
        <v>23415.753239999998</v>
      </c>
      <c r="I260" s="94">
        <f t="shared" si="29"/>
        <v>3000</v>
      </c>
      <c r="J260" s="54">
        <f t="shared" si="30"/>
        <v>0</v>
      </c>
      <c r="K260" s="54">
        <f t="shared" si="31"/>
        <v>0</v>
      </c>
      <c r="L260" s="54">
        <f t="shared" si="32"/>
        <v>0</v>
      </c>
      <c r="M260" s="54">
        <f t="shared" si="33"/>
        <v>3000</v>
      </c>
      <c r="O260" s="94"/>
      <c r="P260" s="54"/>
      <c r="Q260" s="54"/>
      <c r="R260" s="54"/>
      <c r="S260" s="54">
        <v>3000</v>
      </c>
      <c r="U260" s="94"/>
      <c r="V260" s="54"/>
      <c r="W260" s="54"/>
      <c r="X260" s="54"/>
      <c r="Y260" s="54"/>
      <c r="Z260" s="95"/>
      <c r="AA260" s="96"/>
    </row>
    <row r="261" spans="1:27" s="15" customFormat="1" ht="13.5" customHeight="1">
      <c r="A261" s="63">
        <v>2003030668</v>
      </c>
      <c r="B261" s="64" t="s">
        <v>445</v>
      </c>
      <c r="C261" s="64">
        <v>0</v>
      </c>
      <c r="D261" s="54" t="s">
        <v>42</v>
      </c>
      <c r="E261" s="64"/>
      <c r="F261" s="64" t="s">
        <v>10</v>
      </c>
      <c r="G261" s="64"/>
      <c r="H261" s="97">
        <v>59723.325680000002</v>
      </c>
      <c r="I261" s="94">
        <f t="shared" si="29"/>
        <v>0</v>
      </c>
      <c r="J261" s="54">
        <f t="shared" si="30"/>
        <v>0</v>
      </c>
      <c r="K261" s="54">
        <f t="shared" si="31"/>
        <v>0</v>
      </c>
      <c r="L261" s="54">
        <f t="shared" si="32"/>
        <v>0</v>
      </c>
      <c r="M261" s="54">
        <f t="shared" si="33"/>
        <v>0</v>
      </c>
      <c r="O261" s="94"/>
      <c r="P261" s="54"/>
      <c r="Q261" s="54"/>
      <c r="R261" s="54"/>
      <c r="S261" s="54"/>
      <c r="U261" s="94"/>
      <c r="V261" s="54"/>
      <c r="W261" s="54"/>
      <c r="X261" s="54"/>
      <c r="Y261" s="54"/>
      <c r="Z261" s="95"/>
      <c r="AA261" s="96"/>
    </row>
    <row r="262" spans="1:27" s="15" customFormat="1" ht="13.5" customHeight="1">
      <c r="A262" s="63">
        <v>2003030691</v>
      </c>
      <c r="B262" s="64" t="s">
        <v>446</v>
      </c>
      <c r="C262" s="64" t="s">
        <v>382</v>
      </c>
      <c r="D262" s="54" t="s">
        <v>42</v>
      </c>
      <c r="E262" s="64" t="s">
        <v>376</v>
      </c>
      <c r="F262" s="64" t="s">
        <v>10</v>
      </c>
      <c r="G262" s="64"/>
      <c r="H262" s="97">
        <v>11050.130740000001</v>
      </c>
      <c r="I262" s="94">
        <f t="shared" si="29"/>
        <v>2100</v>
      </c>
      <c r="J262" s="54">
        <f t="shared" si="30"/>
        <v>2000</v>
      </c>
      <c r="K262" s="54">
        <f t="shared" si="31"/>
        <v>0</v>
      </c>
      <c r="L262" s="54">
        <f t="shared" si="32"/>
        <v>100</v>
      </c>
      <c r="M262" s="54">
        <f t="shared" si="33"/>
        <v>0</v>
      </c>
      <c r="O262" s="94"/>
      <c r="P262" s="54">
        <v>2000</v>
      </c>
      <c r="Q262" s="54"/>
      <c r="R262" s="54">
        <v>100</v>
      </c>
      <c r="S262" s="54"/>
      <c r="U262" s="94"/>
      <c r="V262" s="54"/>
      <c r="W262" s="54"/>
      <c r="X262" s="54"/>
      <c r="Y262" s="54"/>
      <c r="Z262" s="95"/>
      <c r="AA262" s="96"/>
    </row>
    <row r="263" spans="1:27" s="15" customFormat="1" ht="13.5" customHeight="1">
      <c r="A263" s="63">
        <v>2003030713</v>
      </c>
      <c r="B263" s="64" t="s">
        <v>447</v>
      </c>
      <c r="C263" s="64" t="s">
        <v>448</v>
      </c>
      <c r="D263" s="54" t="s">
        <v>42</v>
      </c>
      <c r="E263" s="64" t="s">
        <v>441</v>
      </c>
      <c r="F263" s="64" t="s">
        <v>10</v>
      </c>
      <c r="G263" s="64"/>
      <c r="H263" s="97">
        <v>26309.8351</v>
      </c>
      <c r="I263" s="94">
        <f t="shared" si="29"/>
        <v>0</v>
      </c>
      <c r="J263" s="54">
        <f t="shared" si="30"/>
        <v>0</v>
      </c>
      <c r="K263" s="54">
        <f t="shared" si="31"/>
        <v>0</v>
      </c>
      <c r="L263" s="54">
        <f t="shared" si="32"/>
        <v>0</v>
      </c>
      <c r="M263" s="54">
        <f t="shared" si="33"/>
        <v>0</v>
      </c>
      <c r="O263" s="94"/>
      <c r="P263" s="54"/>
      <c r="Q263" s="54"/>
      <c r="R263" s="54"/>
      <c r="S263" s="54"/>
      <c r="U263" s="94"/>
      <c r="V263" s="54"/>
      <c r="W263" s="54"/>
      <c r="X263" s="54"/>
      <c r="Y263" s="54"/>
      <c r="Z263" s="95"/>
      <c r="AA263" s="96"/>
    </row>
    <row r="264" spans="1:27" s="15" customFormat="1" ht="13.5" customHeight="1">
      <c r="A264" s="63">
        <v>2003030714</v>
      </c>
      <c r="B264" s="64" t="s">
        <v>449</v>
      </c>
      <c r="C264" s="64" t="s">
        <v>448</v>
      </c>
      <c r="D264" s="54" t="s">
        <v>42</v>
      </c>
      <c r="E264" s="64" t="s">
        <v>376</v>
      </c>
      <c r="F264" s="64" t="s">
        <v>10</v>
      </c>
      <c r="G264" s="64"/>
      <c r="H264" s="97">
        <v>44538.792280000001</v>
      </c>
      <c r="I264" s="94">
        <f t="shared" si="29"/>
        <v>1550</v>
      </c>
      <c r="J264" s="54">
        <f t="shared" si="30"/>
        <v>1550</v>
      </c>
      <c r="K264" s="54">
        <f t="shared" si="31"/>
        <v>0</v>
      </c>
      <c r="L264" s="54">
        <f t="shared" si="32"/>
        <v>0</v>
      </c>
      <c r="M264" s="54">
        <f t="shared" si="33"/>
        <v>0</v>
      </c>
      <c r="O264" s="94"/>
      <c r="P264" s="54">
        <v>1550</v>
      </c>
      <c r="Q264" s="54"/>
      <c r="R264" s="54"/>
      <c r="S264" s="54"/>
      <c r="U264" s="94"/>
      <c r="V264" s="54"/>
      <c r="W264" s="54"/>
      <c r="X264" s="54"/>
      <c r="Y264" s="54"/>
      <c r="Z264" s="95"/>
      <c r="AA264" s="96"/>
    </row>
    <row r="265" spans="1:27" s="15" customFormat="1" ht="13.5" customHeight="1">
      <c r="A265" s="63">
        <v>2003030733</v>
      </c>
      <c r="B265" s="64" t="s">
        <v>450</v>
      </c>
      <c r="C265" s="64" t="s">
        <v>437</v>
      </c>
      <c r="D265" s="54" t="s">
        <v>309</v>
      </c>
      <c r="E265" s="64" t="s">
        <v>376</v>
      </c>
      <c r="F265" s="64" t="s">
        <v>10</v>
      </c>
      <c r="G265" s="64"/>
      <c r="H265" s="97">
        <v>105239.3404</v>
      </c>
      <c r="I265" s="94">
        <f t="shared" si="29"/>
        <v>0</v>
      </c>
      <c r="J265" s="54">
        <f t="shared" si="30"/>
        <v>0</v>
      </c>
      <c r="K265" s="54">
        <f t="shared" si="31"/>
        <v>0</v>
      </c>
      <c r="L265" s="54">
        <f t="shared" si="32"/>
        <v>0</v>
      </c>
      <c r="M265" s="54">
        <f t="shared" si="33"/>
        <v>0</v>
      </c>
      <c r="O265" s="94"/>
      <c r="P265" s="54"/>
      <c r="Q265" s="54"/>
      <c r="R265" s="54"/>
      <c r="S265" s="54"/>
      <c r="U265" s="94"/>
      <c r="V265" s="54"/>
      <c r="W265" s="54"/>
      <c r="X265" s="54"/>
      <c r="Y265" s="54"/>
      <c r="Z265" s="95"/>
      <c r="AA265" s="96"/>
    </row>
    <row r="266" spans="1:27" s="15" customFormat="1" ht="13.5" customHeight="1">
      <c r="A266" s="63">
        <v>2003030738</v>
      </c>
      <c r="B266" s="64" t="s">
        <v>451</v>
      </c>
      <c r="C266" s="64" t="s">
        <v>437</v>
      </c>
      <c r="D266" s="54" t="s">
        <v>309</v>
      </c>
      <c r="E266" s="64" t="s">
        <v>376</v>
      </c>
      <c r="F266" s="64" t="s">
        <v>10</v>
      </c>
      <c r="G266" s="64"/>
      <c r="H266" s="97">
        <v>163910.2727</v>
      </c>
      <c r="I266" s="94">
        <f t="shared" si="29"/>
        <v>0</v>
      </c>
      <c r="J266" s="54">
        <f t="shared" si="30"/>
        <v>0</v>
      </c>
      <c r="K266" s="54">
        <f t="shared" si="31"/>
        <v>0</v>
      </c>
      <c r="L266" s="54">
        <f t="shared" si="32"/>
        <v>0</v>
      </c>
      <c r="M266" s="54">
        <f t="shared" si="33"/>
        <v>0</v>
      </c>
      <c r="O266" s="94"/>
      <c r="P266" s="54"/>
      <c r="Q266" s="54"/>
      <c r="R266" s="54"/>
      <c r="S266" s="54"/>
      <c r="U266" s="94"/>
      <c r="V266" s="54"/>
      <c r="W266" s="54"/>
      <c r="X266" s="54"/>
      <c r="Y266" s="54"/>
      <c r="Z266" s="95"/>
      <c r="AA266" s="96"/>
    </row>
    <row r="267" spans="1:27" s="15" customFormat="1" ht="13.5" customHeight="1">
      <c r="A267" s="63">
        <v>2003030743</v>
      </c>
      <c r="B267" s="64" t="s">
        <v>452</v>
      </c>
      <c r="C267" s="64" t="s">
        <v>382</v>
      </c>
      <c r="D267" s="54" t="s">
        <v>42</v>
      </c>
      <c r="E267" s="64" t="s">
        <v>376</v>
      </c>
      <c r="F267" s="64" t="s">
        <v>10</v>
      </c>
      <c r="G267" s="64"/>
      <c r="H267" s="97">
        <v>30914.056240000002</v>
      </c>
      <c r="I267" s="94">
        <f t="shared" ref="I267:I330" si="34">SUM(J267:M267)</f>
        <v>0</v>
      </c>
      <c r="J267" s="54">
        <f t="shared" ref="J267:J330" si="35">P267+V267</f>
        <v>0</v>
      </c>
      <c r="K267" s="54">
        <f t="shared" ref="K267:K330" si="36">Q267+W267</f>
        <v>0</v>
      </c>
      <c r="L267" s="54">
        <f t="shared" ref="L267:L330" si="37">R267+X267</f>
        <v>0</v>
      </c>
      <c r="M267" s="54">
        <f t="shared" ref="M267:M330" si="38">S267+Y267</f>
        <v>0</v>
      </c>
      <c r="O267" s="94"/>
      <c r="P267" s="54"/>
      <c r="Q267" s="54"/>
      <c r="R267" s="54"/>
      <c r="S267" s="54"/>
      <c r="U267" s="94"/>
      <c r="V267" s="54"/>
      <c r="W267" s="54"/>
      <c r="X267" s="54"/>
      <c r="Y267" s="54"/>
      <c r="Z267" s="95"/>
      <c r="AA267" s="96"/>
    </row>
    <row r="268" spans="1:27" s="15" customFormat="1" ht="13.5" customHeight="1">
      <c r="A268" s="63">
        <v>2003030746</v>
      </c>
      <c r="B268" s="64" t="s">
        <v>453</v>
      </c>
      <c r="C268" s="64" t="s">
        <v>410</v>
      </c>
      <c r="D268" s="54" t="s">
        <v>42</v>
      </c>
      <c r="E268" s="64" t="s">
        <v>376</v>
      </c>
      <c r="F268" s="64" t="s">
        <v>10</v>
      </c>
      <c r="G268" s="64"/>
      <c r="H268" s="97">
        <v>16048.99941</v>
      </c>
      <c r="I268" s="94">
        <f t="shared" si="34"/>
        <v>1500</v>
      </c>
      <c r="J268" s="54">
        <f t="shared" si="35"/>
        <v>1500</v>
      </c>
      <c r="K268" s="54">
        <f t="shared" si="36"/>
        <v>0</v>
      </c>
      <c r="L268" s="54">
        <f t="shared" si="37"/>
        <v>0</v>
      </c>
      <c r="M268" s="54">
        <f t="shared" si="38"/>
        <v>0</v>
      </c>
      <c r="O268" s="94"/>
      <c r="P268" s="54">
        <v>1500</v>
      </c>
      <c r="Q268" s="54"/>
      <c r="R268" s="54"/>
      <c r="S268" s="54"/>
      <c r="U268" s="94"/>
      <c r="V268" s="54"/>
      <c r="W268" s="54"/>
      <c r="X268" s="54"/>
      <c r="Y268" s="54"/>
      <c r="Z268" s="95"/>
      <c r="AA268" s="96"/>
    </row>
    <row r="269" spans="1:27" s="15" customFormat="1" ht="13.5" customHeight="1">
      <c r="A269" s="63">
        <v>2003030747</v>
      </c>
      <c r="B269" s="64" t="s">
        <v>454</v>
      </c>
      <c r="C269" s="64" t="s">
        <v>455</v>
      </c>
      <c r="D269" s="54" t="s">
        <v>42</v>
      </c>
      <c r="E269" s="64" t="s">
        <v>376</v>
      </c>
      <c r="F269" s="64" t="s">
        <v>10</v>
      </c>
      <c r="G269" s="64"/>
      <c r="H269" s="97">
        <v>22801.857090000001</v>
      </c>
      <c r="I269" s="94">
        <f t="shared" si="34"/>
        <v>500</v>
      </c>
      <c r="J269" s="54">
        <f t="shared" si="35"/>
        <v>500</v>
      </c>
      <c r="K269" s="54">
        <f t="shared" si="36"/>
        <v>0</v>
      </c>
      <c r="L269" s="54">
        <f t="shared" si="37"/>
        <v>0</v>
      </c>
      <c r="M269" s="54">
        <f t="shared" si="38"/>
        <v>0</v>
      </c>
      <c r="O269" s="94"/>
      <c r="P269" s="54">
        <v>500</v>
      </c>
      <c r="Q269" s="54"/>
      <c r="R269" s="54"/>
      <c r="S269" s="54"/>
      <c r="U269" s="94"/>
      <c r="V269" s="54"/>
      <c r="W269" s="54"/>
      <c r="X269" s="54"/>
      <c r="Y269" s="54"/>
      <c r="Z269" s="95"/>
      <c r="AA269" s="96"/>
    </row>
    <row r="270" spans="1:27" s="15" customFormat="1" ht="13.5" customHeight="1">
      <c r="A270" s="63">
        <v>2003030751</v>
      </c>
      <c r="B270" s="64" t="s">
        <v>456</v>
      </c>
      <c r="C270" s="64" t="s">
        <v>380</v>
      </c>
      <c r="D270" s="54" t="s">
        <v>42</v>
      </c>
      <c r="E270" s="64" t="s">
        <v>376</v>
      </c>
      <c r="F270" s="64" t="s">
        <v>10</v>
      </c>
      <c r="G270" s="64"/>
      <c r="H270" s="97">
        <v>0</v>
      </c>
      <c r="I270" s="94">
        <f t="shared" si="34"/>
        <v>0</v>
      </c>
      <c r="J270" s="54">
        <f t="shared" si="35"/>
        <v>0</v>
      </c>
      <c r="K270" s="54">
        <f t="shared" si="36"/>
        <v>0</v>
      </c>
      <c r="L270" s="54">
        <f t="shared" si="37"/>
        <v>0</v>
      </c>
      <c r="M270" s="54">
        <f t="shared" si="38"/>
        <v>0</v>
      </c>
      <c r="O270" s="94"/>
      <c r="P270" s="54"/>
      <c r="Q270" s="54"/>
      <c r="R270" s="54"/>
      <c r="S270" s="54"/>
      <c r="U270" s="94"/>
      <c r="V270" s="54"/>
      <c r="W270" s="54"/>
      <c r="X270" s="54"/>
      <c r="Y270" s="54"/>
      <c r="Z270" s="95"/>
      <c r="AA270" s="96"/>
    </row>
    <row r="271" spans="1:27" s="15" customFormat="1" ht="13.5" customHeight="1">
      <c r="A271" s="63">
        <v>2003030753</v>
      </c>
      <c r="B271" s="64" t="s">
        <v>457</v>
      </c>
      <c r="C271" s="64" t="s">
        <v>437</v>
      </c>
      <c r="D271" s="54" t="s">
        <v>309</v>
      </c>
      <c r="E271" s="64" t="s">
        <v>376</v>
      </c>
      <c r="F271" s="64" t="s">
        <v>10</v>
      </c>
      <c r="G271" s="64"/>
      <c r="H271" s="97">
        <v>210478.6808</v>
      </c>
      <c r="I271" s="94">
        <f t="shared" si="34"/>
        <v>0</v>
      </c>
      <c r="J271" s="54">
        <f t="shared" si="35"/>
        <v>0</v>
      </c>
      <c r="K271" s="54">
        <f t="shared" si="36"/>
        <v>0</v>
      </c>
      <c r="L271" s="54">
        <f t="shared" si="37"/>
        <v>0</v>
      </c>
      <c r="M271" s="54">
        <f t="shared" si="38"/>
        <v>0</v>
      </c>
      <c r="O271" s="94"/>
      <c r="P271" s="54"/>
      <c r="Q271" s="54"/>
      <c r="R271" s="54"/>
      <c r="S271" s="54"/>
      <c r="U271" s="94"/>
      <c r="V271" s="54"/>
      <c r="W271" s="54"/>
      <c r="X271" s="54"/>
      <c r="Y271" s="54"/>
      <c r="Z271" s="95"/>
      <c r="AA271" s="96"/>
    </row>
    <row r="272" spans="1:27" s="15" customFormat="1" ht="13.5" customHeight="1">
      <c r="A272" s="63">
        <v>2003030754</v>
      </c>
      <c r="B272" s="64" t="s">
        <v>458</v>
      </c>
      <c r="C272" s="64" t="s">
        <v>437</v>
      </c>
      <c r="D272" s="54" t="s">
        <v>309</v>
      </c>
      <c r="E272" s="64" t="s">
        <v>376</v>
      </c>
      <c r="F272" s="64" t="s">
        <v>10</v>
      </c>
      <c r="G272" s="64"/>
      <c r="H272" s="97">
        <v>0</v>
      </c>
      <c r="I272" s="94">
        <f t="shared" si="34"/>
        <v>0</v>
      </c>
      <c r="J272" s="54">
        <f t="shared" si="35"/>
        <v>0</v>
      </c>
      <c r="K272" s="54">
        <f t="shared" si="36"/>
        <v>0</v>
      </c>
      <c r="L272" s="54">
        <f t="shared" si="37"/>
        <v>0</v>
      </c>
      <c r="M272" s="54">
        <f t="shared" si="38"/>
        <v>0</v>
      </c>
      <c r="O272" s="94"/>
      <c r="P272" s="54"/>
      <c r="Q272" s="54"/>
      <c r="R272" s="54"/>
      <c r="S272" s="54"/>
      <c r="U272" s="94"/>
      <c r="V272" s="54"/>
      <c r="W272" s="54"/>
      <c r="X272" s="54"/>
      <c r="Y272" s="54"/>
      <c r="Z272" s="95"/>
      <c r="AA272" s="96"/>
    </row>
    <row r="273" spans="1:27" s="15" customFormat="1" ht="13.5" customHeight="1">
      <c r="A273" s="63">
        <v>2003030756</v>
      </c>
      <c r="B273" s="64" t="s">
        <v>459</v>
      </c>
      <c r="C273" s="64" t="s">
        <v>398</v>
      </c>
      <c r="D273" s="54" t="s">
        <v>42</v>
      </c>
      <c r="E273" s="64" t="s">
        <v>376</v>
      </c>
      <c r="F273" s="64" t="s">
        <v>10</v>
      </c>
      <c r="G273" s="64"/>
      <c r="H273" s="97">
        <v>55250.653709999999</v>
      </c>
      <c r="I273" s="94">
        <f t="shared" si="34"/>
        <v>500</v>
      </c>
      <c r="J273" s="54">
        <f t="shared" si="35"/>
        <v>0</v>
      </c>
      <c r="K273" s="54">
        <f t="shared" si="36"/>
        <v>500</v>
      </c>
      <c r="L273" s="54">
        <f t="shared" si="37"/>
        <v>0</v>
      </c>
      <c r="M273" s="54">
        <f t="shared" si="38"/>
        <v>0</v>
      </c>
      <c r="O273" s="94"/>
      <c r="P273" s="54"/>
      <c r="Q273" s="54">
        <v>500</v>
      </c>
      <c r="R273" s="54"/>
      <c r="S273" s="54"/>
      <c r="U273" s="94"/>
      <c r="V273" s="54"/>
      <c r="W273" s="54"/>
      <c r="X273" s="54"/>
      <c r="Y273" s="54"/>
      <c r="Z273" s="95"/>
      <c r="AA273" s="96"/>
    </row>
    <row r="274" spans="1:27" s="15" customFormat="1" ht="13.5" customHeight="1">
      <c r="A274" s="63">
        <v>2003030757</v>
      </c>
      <c r="B274" s="64" t="s">
        <v>460</v>
      </c>
      <c r="C274" s="64" t="s">
        <v>407</v>
      </c>
      <c r="D274" s="54" t="s">
        <v>42</v>
      </c>
      <c r="E274" s="64" t="s">
        <v>376</v>
      </c>
      <c r="F274" s="64" t="s">
        <v>10</v>
      </c>
      <c r="G274" s="64"/>
      <c r="H274" s="97">
        <v>0</v>
      </c>
      <c r="I274" s="94">
        <f t="shared" si="34"/>
        <v>0</v>
      </c>
      <c r="J274" s="54">
        <f t="shared" si="35"/>
        <v>0</v>
      </c>
      <c r="K274" s="54">
        <f t="shared" si="36"/>
        <v>0</v>
      </c>
      <c r="L274" s="54">
        <f t="shared" si="37"/>
        <v>0</v>
      </c>
      <c r="M274" s="54">
        <f t="shared" si="38"/>
        <v>0</v>
      </c>
      <c r="O274" s="94"/>
      <c r="P274" s="54"/>
      <c r="Q274" s="54"/>
      <c r="R274" s="54"/>
      <c r="S274" s="54"/>
      <c r="U274" s="94"/>
      <c r="V274" s="54"/>
      <c r="W274" s="54"/>
      <c r="X274" s="54"/>
      <c r="Y274" s="54"/>
      <c r="Z274" s="95"/>
      <c r="AA274" s="96"/>
    </row>
    <row r="275" spans="1:27" s="15" customFormat="1" ht="13.5" customHeight="1">
      <c r="A275" s="63">
        <v>2003030773</v>
      </c>
      <c r="B275" s="64" t="s">
        <v>461</v>
      </c>
      <c r="C275" s="64" t="s">
        <v>386</v>
      </c>
      <c r="D275" s="54" t="s">
        <v>42</v>
      </c>
      <c r="E275" s="64" t="s">
        <v>376</v>
      </c>
      <c r="F275" s="64" t="s">
        <v>10</v>
      </c>
      <c r="G275" s="64"/>
      <c r="H275" s="97">
        <v>8287.5980569999992</v>
      </c>
      <c r="I275" s="94">
        <f t="shared" si="34"/>
        <v>300</v>
      </c>
      <c r="J275" s="54">
        <f t="shared" si="35"/>
        <v>0</v>
      </c>
      <c r="K275" s="54">
        <f t="shared" si="36"/>
        <v>0</v>
      </c>
      <c r="L275" s="54">
        <f t="shared" si="37"/>
        <v>300</v>
      </c>
      <c r="M275" s="54">
        <f t="shared" si="38"/>
        <v>0</v>
      </c>
      <c r="O275" s="94"/>
      <c r="P275" s="54"/>
      <c r="Q275" s="54"/>
      <c r="R275" s="54">
        <v>300</v>
      </c>
      <c r="S275" s="54"/>
      <c r="U275" s="94"/>
      <c r="V275" s="54"/>
      <c r="W275" s="54"/>
      <c r="X275" s="54"/>
      <c r="Y275" s="54"/>
      <c r="Z275" s="95"/>
      <c r="AA275" s="96"/>
    </row>
    <row r="276" spans="1:27" s="15" customFormat="1" ht="13.5" customHeight="1">
      <c r="A276" s="63">
        <v>2003030774</v>
      </c>
      <c r="B276" s="64" t="s">
        <v>462</v>
      </c>
      <c r="C276" s="64" t="s">
        <v>380</v>
      </c>
      <c r="D276" s="54" t="s">
        <v>42</v>
      </c>
      <c r="E276" s="64" t="s">
        <v>376</v>
      </c>
      <c r="F276" s="64" t="s">
        <v>10</v>
      </c>
      <c r="G276" s="64"/>
      <c r="H276" s="97">
        <v>35123.629860000001</v>
      </c>
      <c r="I276" s="94">
        <f t="shared" si="34"/>
        <v>600</v>
      </c>
      <c r="J276" s="54">
        <f t="shared" si="35"/>
        <v>0</v>
      </c>
      <c r="K276" s="54">
        <f t="shared" si="36"/>
        <v>600</v>
      </c>
      <c r="L276" s="54">
        <f t="shared" si="37"/>
        <v>0</v>
      </c>
      <c r="M276" s="54">
        <f t="shared" si="38"/>
        <v>0</v>
      </c>
      <c r="O276" s="94"/>
      <c r="P276" s="54"/>
      <c r="Q276" s="54">
        <v>600</v>
      </c>
      <c r="R276" s="54"/>
      <c r="S276" s="54"/>
      <c r="U276" s="94"/>
      <c r="V276" s="54"/>
      <c r="W276" s="54"/>
      <c r="X276" s="54"/>
      <c r="Y276" s="54"/>
      <c r="Z276" s="95"/>
      <c r="AA276" s="96"/>
    </row>
    <row r="277" spans="1:27" s="15" customFormat="1" ht="13.5" customHeight="1">
      <c r="A277" s="63">
        <v>2003030778</v>
      </c>
      <c r="B277" s="64" t="s">
        <v>463</v>
      </c>
      <c r="C277" s="64" t="s">
        <v>386</v>
      </c>
      <c r="D277" s="54" t="s">
        <v>42</v>
      </c>
      <c r="E277" s="64" t="s">
        <v>376</v>
      </c>
      <c r="F277" s="64" t="s">
        <v>10</v>
      </c>
      <c r="G277" s="64"/>
      <c r="H277" s="97">
        <v>29467.015309999999</v>
      </c>
      <c r="I277" s="94">
        <f t="shared" si="34"/>
        <v>500</v>
      </c>
      <c r="J277" s="54">
        <f t="shared" si="35"/>
        <v>0</v>
      </c>
      <c r="K277" s="54">
        <f t="shared" si="36"/>
        <v>500</v>
      </c>
      <c r="L277" s="54">
        <f t="shared" si="37"/>
        <v>0</v>
      </c>
      <c r="M277" s="54">
        <f t="shared" si="38"/>
        <v>0</v>
      </c>
      <c r="O277" s="94"/>
      <c r="P277" s="54"/>
      <c r="Q277" s="54">
        <v>500</v>
      </c>
      <c r="R277" s="54"/>
      <c r="S277" s="54"/>
      <c r="U277" s="94"/>
      <c r="V277" s="54"/>
      <c r="W277" s="54"/>
      <c r="X277" s="54"/>
      <c r="Y277" s="54"/>
      <c r="Z277" s="95"/>
      <c r="AA277" s="96"/>
    </row>
    <row r="278" spans="1:27" s="15" customFormat="1" ht="13.5" customHeight="1">
      <c r="A278" s="63">
        <v>2003030779</v>
      </c>
      <c r="B278" s="64" t="s">
        <v>464</v>
      </c>
      <c r="C278" s="64" t="s">
        <v>465</v>
      </c>
      <c r="D278" s="54" t="s">
        <v>42</v>
      </c>
      <c r="E278" s="64" t="s">
        <v>376</v>
      </c>
      <c r="F278" s="64" t="s">
        <v>10</v>
      </c>
      <c r="G278" s="64"/>
      <c r="H278" s="97">
        <v>27230.679329999999</v>
      </c>
      <c r="I278" s="94">
        <f t="shared" si="34"/>
        <v>500</v>
      </c>
      <c r="J278" s="54">
        <f t="shared" si="35"/>
        <v>0</v>
      </c>
      <c r="K278" s="54">
        <f t="shared" si="36"/>
        <v>500</v>
      </c>
      <c r="L278" s="54">
        <f t="shared" si="37"/>
        <v>0</v>
      </c>
      <c r="M278" s="54">
        <f t="shared" si="38"/>
        <v>0</v>
      </c>
      <c r="O278" s="94"/>
      <c r="P278" s="54"/>
      <c r="Q278" s="54">
        <v>500</v>
      </c>
      <c r="R278" s="54"/>
      <c r="S278" s="54"/>
      <c r="U278" s="94"/>
      <c r="V278" s="54"/>
      <c r="W278" s="54"/>
      <c r="X278" s="54"/>
      <c r="Y278" s="54"/>
      <c r="Z278" s="95"/>
      <c r="AA278" s="96"/>
    </row>
    <row r="279" spans="1:27" s="15" customFormat="1" ht="13.5" customHeight="1">
      <c r="A279" s="63">
        <v>2003030788</v>
      </c>
      <c r="B279" s="64" t="s">
        <v>466</v>
      </c>
      <c r="C279" s="64" t="s">
        <v>437</v>
      </c>
      <c r="D279" s="54" t="s">
        <v>309</v>
      </c>
      <c r="E279" s="64" t="s">
        <v>376</v>
      </c>
      <c r="F279" s="64" t="s">
        <v>10</v>
      </c>
      <c r="G279" s="64"/>
      <c r="H279" s="97">
        <v>196698.90470000001</v>
      </c>
      <c r="I279" s="94">
        <f t="shared" si="34"/>
        <v>200</v>
      </c>
      <c r="J279" s="54">
        <f t="shared" si="35"/>
        <v>200</v>
      </c>
      <c r="K279" s="54">
        <f t="shared" si="36"/>
        <v>0</v>
      </c>
      <c r="L279" s="54">
        <f t="shared" si="37"/>
        <v>0</v>
      </c>
      <c r="M279" s="54">
        <f t="shared" si="38"/>
        <v>0</v>
      </c>
      <c r="O279" s="94"/>
      <c r="P279" s="54">
        <v>200</v>
      </c>
      <c r="Q279" s="54"/>
      <c r="R279" s="54"/>
      <c r="S279" s="54"/>
      <c r="U279" s="94"/>
      <c r="V279" s="54"/>
      <c r="W279" s="54"/>
      <c r="X279" s="54"/>
      <c r="Y279" s="54"/>
      <c r="Z279" s="95"/>
      <c r="AA279" s="96"/>
    </row>
    <row r="280" spans="1:27" s="15" customFormat="1" ht="13.5" customHeight="1">
      <c r="A280" s="63">
        <v>2003030796</v>
      </c>
      <c r="B280" s="64" t="s">
        <v>467</v>
      </c>
      <c r="C280" s="64" t="s">
        <v>415</v>
      </c>
      <c r="D280" s="54" t="s">
        <v>42</v>
      </c>
      <c r="E280" s="64" t="s">
        <v>376</v>
      </c>
      <c r="F280" s="64" t="s">
        <v>10</v>
      </c>
      <c r="G280" s="64"/>
      <c r="H280" s="97">
        <v>16575.196110000001</v>
      </c>
      <c r="I280" s="94">
        <f t="shared" si="34"/>
        <v>2000</v>
      </c>
      <c r="J280" s="54">
        <f t="shared" si="35"/>
        <v>0</v>
      </c>
      <c r="K280" s="54">
        <f t="shared" si="36"/>
        <v>0</v>
      </c>
      <c r="L280" s="54">
        <f t="shared" si="37"/>
        <v>2000</v>
      </c>
      <c r="M280" s="54">
        <f t="shared" si="38"/>
        <v>0</v>
      </c>
      <c r="O280" s="94"/>
      <c r="P280" s="54"/>
      <c r="Q280" s="54"/>
      <c r="R280" s="54">
        <v>2000</v>
      </c>
      <c r="S280" s="54"/>
      <c r="U280" s="94"/>
      <c r="V280" s="54"/>
      <c r="W280" s="54"/>
      <c r="X280" s="54"/>
      <c r="Y280" s="54"/>
      <c r="Z280" s="95"/>
      <c r="AA280" s="96"/>
    </row>
    <row r="281" spans="1:27" s="15" customFormat="1" ht="13.5" customHeight="1">
      <c r="A281" s="63">
        <v>2003030797</v>
      </c>
      <c r="B281" s="64" t="s">
        <v>468</v>
      </c>
      <c r="C281" s="64" t="s">
        <v>382</v>
      </c>
      <c r="D281" s="54" t="s">
        <v>42</v>
      </c>
      <c r="E281" s="64" t="s">
        <v>376</v>
      </c>
      <c r="F281" s="64" t="s">
        <v>10</v>
      </c>
      <c r="G281" s="64"/>
      <c r="H281" s="97">
        <v>16575.196110000001</v>
      </c>
      <c r="I281" s="94">
        <f t="shared" si="34"/>
        <v>2000</v>
      </c>
      <c r="J281" s="54">
        <f t="shared" si="35"/>
        <v>0</v>
      </c>
      <c r="K281" s="54">
        <f t="shared" si="36"/>
        <v>0</v>
      </c>
      <c r="L281" s="54">
        <f t="shared" si="37"/>
        <v>2000</v>
      </c>
      <c r="M281" s="54">
        <f t="shared" si="38"/>
        <v>0</v>
      </c>
      <c r="O281" s="94"/>
      <c r="P281" s="54"/>
      <c r="Q281" s="54"/>
      <c r="R281" s="54">
        <v>2000</v>
      </c>
      <c r="S281" s="54"/>
      <c r="U281" s="94"/>
      <c r="V281" s="54"/>
      <c r="W281" s="54"/>
      <c r="X281" s="54"/>
      <c r="Y281" s="54"/>
      <c r="Z281" s="95"/>
      <c r="AA281" s="96"/>
    </row>
    <row r="282" spans="1:27" s="15" customFormat="1" ht="13.5" customHeight="1">
      <c r="A282" s="63">
        <v>2003030799</v>
      </c>
      <c r="B282" s="64" t="s">
        <v>469</v>
      </c>
      <c r="C282" s="64" t="s">
        <v>437</v>
      </c>
      <c r="D282" s="54" t="s">
        <v>309</v>
      </c>
      <c r="E282" s="64" t="s">
        <v>376</v>
      </c>
      <c r="F282" s="64" t="s">
        <v>10</v>
      </c>
      <c r="G282" s="64"/>
      <c r="H282" s="97">
        <v>223633.59839999999</v>
      </c>
      <c r="I282" s="94">
        <f t="shared" si="34"/>
        <v>0</v>
      </c>
      <c r="J282" s="54">
        <f t="shared" si="35"/>
        <v>0</v>
      </c>
      <c r="K282" s="54">
        <f t="shared" si="36"/>
        <v>0</v>
      </c>
      <c r="L282" s="54">
        <f t="shared" si="37"/>
        <v>0</v>
      </c>
      <c r="M282" s="54">
        <f t="shared" si="38"/>
        <v>0</v>
      </c>
      <c r="O282" s="94"/>
      <c r="P282" s="54"/>
      <c r="Q282" s="54"/>
      <c r="R282" s="54"/>
      <c r="S282" s="54"/>
      <c r="U282" s="94"/>
      <c r="V282" s="54"/>
      <c r="W282" s="54"/>
      <c r="X282" s="54"/>
      <c r="Y282" s="54"/>
      <c r="Z282" s="95"/>
      <c r="AA282" s="96"/>
    </row>
    <row r="283" spans="1:27" s="15" customFormat="1" ht="13.5" customHeight="1">
      <c r="A283" s="63">
        <v>2003030809</v>
      </c>
      <c r="B283" s="64" t="s">
        <v>470</v>
      </c>
      <c r="C283" s="64" t="s">
        <v>471</v>
      </c>
      <c r="D283" s="54" t="s">
        <v>42</v>
      </c>
      <c r="E283" s="64" t="s">
        <v>376</v>
      </c>
      <c r="F283" s="64" t="s">
        <v>10</v>
      </c>
      <c r="G283" s="64"/>
      <c r="H283" s="97">
        <v>0</v>
      </c>
      <c r="I283" s="94">
        <f t="shared" si="34"/>
        <v>0</v>
      </c>
      <c r="J283" s="54">
        <f t="shared" si="35"/>
        <v>0</v>
      </c>
      <c r="K283" s="54">
        <f t="shared" si="36"/>
        <v>0</v>
      </c>
      <c r="L283" s="54">
        <f t="shared" si="37"/>
        <v>0</v>
      </c>
      <c r="M283" s="54">
        <f t="shared" si="38"/>
        <v>0</v>
      </c>
      <c r="O283" s="94"/>
      <c r="P283" s="54"/>
      <c r="Q283" s="54"/>
      <c r="R283" s="54"/>
      <c r="S283" s="54"/>
      <c r="U283" s="94"/>
      <c r="V283" s="54"/>
      <c r="W283" s="54"/>
      <c r="X283" s="54"/>
      <c r="Y283" s="54"/>
      <c r="Z283" s="95"/>
      <c r="AA283" s="96"/>
    </row>
    <row r="284" spans="1:27" s="15" customFormat="1" ht="13.5" customHeight="1">
      <c r="A284" s="63">
        <v>2003030829</v>
      </c>
      <c r="B284" s="64" t="s">
        <v>472</v>
      </c>
      <c r="C284" s="64" t="s">
        <v>473</v>
      </c>
      <c r="D284" s="54" t="s">
        <v>42</v>
      </c>
      <c r="E284" s="64" t="s">
        <v>474</v>
      </c>
      <c r="F284" s="64" t="s">
        <v>10</v>
      </c>
      <c r="G284" s="64"/>
      <c r="H284" s="97">
        <v>7892.9505300000001</v>
      </c>
      <c r="I284" s="94">
        <f t="shared" si="34"/>
        <v>0</v>
      </c>
      <c r="J284" s="54">
        <f t="shared" si="35"/>
        <v>0</v>
      </c>
      <c r="K284" s="54">
        <f t="shared" si="36"/>
        <v>0</v>
      </c>
      <c r="L284" s="54">
        <f t="shared" si="37"/>
        <v>0</v>
      </c>
      <c r="M284" s="54">
        <f t="shared" si="38"/>
        <v>0</v>
      </c>
      <c r="O284" s="94"/>
      <c r="P284" s="54"/>
      <c r="Q284" s="54"/>
      <c r="R284" s="54"/>
      <c r="S284" s="54"/>
      <c r="U284" s="94"/>
      <c r="V284" s="54"/>
      <c r="W284" s="54"/>
      <c r="X284" s="54"/>
      <c r="Y284" s="54"/>
      <c r="Z284" s="95"/>
      <c r="AA284" s="96"/>
    </row>
    <row r="285" spans="1:27" s="15" customFormat="1" ht="13.5" customHeight="1">
      <c r="A285" s="63">
        <v>2003030830</v>
      </c>
      <c r="B285" s="64" t="s">
        <v>475</v>
      </c>
      <c r="C285" s="64" t="s">
        <v>476</v>
      </c>
      <c r="D285" s="54" t="s">
        <v>42</v>
      </c>
      <c r="E285" s="64" t="s">
        <v>477</v>
      </c>
      <c r="F285" s="64" t="s">
        <v>10</v>
      </c>
      <c r="G285" s="64"/>
      <c r="H285" s="97">
        <v>14996.60601</v>
      </c>
      <c r="I285" s="94">
        <f t="shared" si="34"/>
        <v>0</v>
      </c>
      <c r="J285" s="54">
        <f t="shared" si="35"/>
        <v>0</v>
      </c>
      <c r="K285" s="54">
        <f t="shared" si="36"/>
        <v>0</v>
      </c>
      <c r="L285" s="54">
        <f t="shared" si="37"/>
        <v>0</v>
      </c>
      <c r="M285" s="54">
        <f t="shared" si="38"/>
        <v>0</v>
      </c>
      <c r="O285" s="94"/>
      <c r="P285" s="54"/>
      <c r="Q285" s="54"/>
      <c r="R285" s="54"/>
      <c r="S285" s="54"/>
      <c r="U285" s="94"/>
      <c r="V285" s="54"/>
      <c r="W285" s="54"/>
      <c r="X285" s="54"/>
      <c r="Y285" s="54"/>
      <c r="Z285" s="95"/>
      <c r="AA285" s="96"/>
    </row>
    <row r="286" spans="1:27" s="15" customFormat="1" ht="13.5" customHeight="1">
      <c r="A286" s="63">
        <v>2003030831</v>
      </c>
      <c r="B286" s="64" t="s">
        <v>478</v>
      </c>
      <c r="C286" s="64" t="s">
        <v>479</v>
      </c>
      <c r="D286" s="54" t="s">
        <v>42</v>
      </c>
      <c r="E286" s="64" t="s">
        <v>480</v>
      </c>
      <c r="F286" s="64" t="s">
        <v>10</v>
      </c>
      <c r="G286" s="64"/>
      <c r="H286" s="97">
        <v>14996.60601</v>
      </c>
      <c r="I286" s="94">
        <f t="shared" si="34"/>
        <v>0</v>
      </c>
      <c r="J286" s="54">
        <f t="shared" si="35"/>
        <v>0</v>
      </c>
      <c r="K286" s="54">
        <f t="shared" si="36"/>
        <v>0</v>
      </c>
      <c r="L286" s="54">
        <f t="shared" si="37"/>
        <v>0</v>
      </c>
      <c r="M286" s="54">
        <f t="shared" si="38"/>
        <v>0</v>
      </c>
      <c r="O286" s="94"/>
      <c r="P286" s="54"/>
      <c r="Q286" s="54"/>
      <c r="R286" s="54"/>
      <c r="S286" s="54"/>
      <c r="U286" s="94"/>
      <c r="V286" s="54"/>
      <c r="W286" s="54"/>
      <c r="X286" s="54"/>
      <c r="Y286" s="54"/>
      <c r="Z286" s="95"/>
      <c r="AA286" s="96"/>
    </row>
    <row r="287" spans="1:27" s="15" customFormat="1" ht="13.5" customHeight="1">
      <c r="A287" s="63">
        <v>2003030832</v>
      </c>
      <c r="B287" s="64" t="s">
        <v>481</v>
      </c>
      <c r="C287" s="64" t="s">
        <v>482</v>
      </c>
      <c r="D287" s="54" t="s">
        <v>42</v>
      </c>
      <c r="E287" s="64" t="s">
        <v>376</v>
      </c>
      <c r="F287" s="64" t="s">
        <v>10</v>
      </c>
      <c r="G287" s="64"/>
      <c r="H287" s="97">
        <v>26309.8351</v>
      </c>
      <c r="I287" s="94">
        <f t="shared" si="34"/>
        <v>0</v>
      </c>
      <c r="J287" s="54">
        <f t="shared" si="35"/>
        <v>0</v>
      </c>
      <c r="K287" s="54">
        <f t="shared" si="36"/>
        <v>0</v>
      </c>
      <c r="L287" s="54">
        <f t="shared" si="37"/>
        <v>0</v>
      </c>
      <c r="M287" s="54">
        <f t="shared" si="38"/>
        <v>0</v>
      </c>
      <c r="O287" s="94"/>
      <c r="P287" s="54"/>
      <c r="Q287" s="54"/>
      <c r="R287" s="54"/>
      <c r="S287" s="54"/>
      <c r="U287" s="94"/>
      <c r="V287" s="54"/>
      <c r="W287" s="54"/>
      <c r="X287" s="54"/>
      <c r="Y287" s="54"/>
      <c r="Z287" s="95"/>
      <c r="AA287" s="96"/>
    </row>
    <row r="288" spans="1:27" s="15" customFormat="1" ht="13.5" customHeight="1">
      <c r="A288" s="63">
        <v>2003030833</v>
      </c>
      <c r="B288" s="64" t="s">
        <v>483</v>
      </c>
      <c r="C288" s="64" t="s">
        <v>484</v>
      </c>
      <c r="D288" s="54" t="s">
        <v>42</v>
      </c>
      <c r="E288" s="64" t="s">
        <v>376</v>
      </c>
      <c r="F288" s="64" t="s">
        <v>10</v>
      </c>
      <c r="G288" s="64"/>
      <c r="H288" s="97">
        <v>25783.6384</v>
      </c>
      <c r="I288" s="94">
        <f t="shared" si="34"/>
        <v>0</v>
      </c>
      <c r="J288" s="54">
        <f t="shared" si="35"/>
        <v>0</v>
      </c>
      <c r="K288" s="54">
        <f t="shared" si="36"/>
        <v>0</v>
      </c>
      <c r="L288" s="54">
        <f t="shared" si="37"/>
        <v>0</v>
      </c>
      <c r="M288" s="54">
        <f t="shared" si="38"/>
        <v>0</v>
      </c>
      <c r="O288" s="94"/>
      <c r="P288" s="54"/>
      <c r="Q288" s="54"/>
      <c r="R288" s="54"/>
      <c r="S288" s="54"/>
      <c r="U288" s="94"/>
      <c r="V288" s="54"/>
      <c r="W288" s="54"/>
      <c r="X288" s="54"/>
      <c r="Y288" s="54"/>
      <c r="Z288" s="95"/>
      <c r="AA288" s="96"/>
    </row>
    <row r="289" spans="1:27" s="15" customFormat="1" ht="13.5" customHeight="1">
      <c r="A289" s="63">
        <v>2003030834</v>
      </c>
      <c r="B289" s="64" t="s">
        <v>485</v>
      </c>
      <c r="C289" s="64" t="s">
        <v>398</v>
      </c>
      <c r="D289" s="54" t="s">
        <v>42</v>
      </c>
      <c r="E289" s="64" t="s">
        <v>376</v>
      </c>
      <c r="F289" s="64" t="s">
        <v>10</v>
      </c>
      <c r="G289" s="64"/>
      <c r="H289" s="97">
        <v>52619.6702</v>
      </c>
      <c r="I289" s="94">
        <f t="shared" si="34"/>
        <v>0</v>
      </c>
      <c r="J289" s="54">
        <f t="shared" si="35"/>
        <v>0</v>
      </c>
      <c r="K289" s="54">
        <f t="shared" si="36"/>
        <v>0</v>
      </c>
      <c r="L289" s="54">
        <f t="shared" si="37"/>
        <v>0</v>
      </c>
      <c r="M289" s="54">
        <f t="shared" si="38"/>
        <v>0</v>
      </c>
      <c r="O289" s="94"/>
      <c r="P289" s="54"/>
      <c r="Q289" s="54"/>
      <c r="R289" s="54"/>
      <c r="S289" s="54"/>
      <c r="U289" s="94"/>
      <c r="V289" s="54"/>
      <c r="W289" s="54"/>
      <c r="X289" s="54"/>
      <c r="Y289" s="54"/>
      <c r="Z289" s="95"/>
      <c r="AA289" s="96"/>
    </row>
    <row r="290" spans="1:27" s="15" customFormat="1" ht="13.5" customHeight="1">
      <c r="A290" s="63">
        <v>2003030835</v>
      </c>
      <c r="B290" s="64" t="s">
        <v>486</v>
      </c>
      <c r="C290" s="64" t="s">
        <v>384</v>
      </c>
      <c r="D290" s="54" t="s">
        <v>42</v>
      </c>
      <c r="E290" s="64" t="s">
        <v>376</v>
      </c>
      <c r="F290" s="64" t="s">
        <v>10</v>
      </c>
      <c r="G290" s="64"/>
      <c r="H290" s="97">
        <v>25783.6384</v>
      </c>
      <c r="I290" s="94">
        <f t="shared" si="34"/>
        <v>300</v>
      </c>
      <c r="J290" s="54">
        <f t="shared" si="35"/>
        <v>0</v>
      </c>
      <c r="K290" s="54">
        <f t="shared" si="36"/>
        <v>0</v>
      </c>
      <c r="L290" s="54">
        <f t="shared" si="37"/>
        <v>300</v>
      </c>
      <c r="M290" s="54">
        <f t="shared" si="38"/>
        <v>0</v>
      </c>
      <c r="O290" s="94"/>
      <c r="P290" s="54"/>
      <c r="Q290" s="54"/>
      <c r="R290" s="54">
        <v>300</v>
      </c>
      <c r="S290" s="54"/>
      <c r="U290" s="94"/>
      <c r="V290" s="54"/>
      <c r="W290" s="54"/>
      <c r="X290" s="54"/>
      <c r="Y290" s="54"/>
      <c r="Z290" s="95"/>
      <c r="AA290" s="96"/>
    </row>
    <row r="291" spans="1:27" s="15" customFormat="1" ht="13.5" customHeight="1">
      <c r="A291" s="63">
        <v>2003030836</v>
      </c>
      <c r="B291" s="64" t="s">
        <v>487</v>
      </c>
      <c r="C291" s="64" t="s">
        <v>484</v>
      </c>
      <c r="D291" s="54" t="s">
        <v>42</v>
      </c>
      <c r="E291" s="64" t="s">
        <v>376</v>
      </c>
      <c r="F291" s="64" t="s">
        <v>10</v>
      </c>
      <c r="G291" s="64"/>
      <c r="H291" s="97">
        <v>23678.851589999998</v>
      </c>
      <c r="I291" s="94">
        <f t="shared" si="34"/>
        <v>300</v>
      </c>
      <c r="J291" s="54">
        <f t="shared" si="35"/>
        <v>0</v>
      </c>
      <c r="K291" s="54">
        <f t="shared" si="36"/>
        <v>0</v>
      </c>
      <c r="L291" s="54">
        <f t="shared" si="37"/>
        <v>300</v>
      </c>
      <c r="M291" s="54">
        <f t="shared" si="38"/>
        <v>0</v>
      </c>
      <c r="O291" s="94"/>
      <c r="P291" s="54"/>
      <c r="Q291" s="54"/>
      <c r="R291" s="54">
        <v>300</v>
      </c>
      <c r="S291" s="54"/>
      <c r="U291" s="94"/>
      <c r="V291" s="54"/>
      <c r="W291" s="54"/>
      <c r="X291" s="54"/>
      <c r="Y291" s="54"/>
      <c r="Z291" s="95"/>
      <c r="AA291" s="96"/>
    </row>
    <row r="292" spans="1:27" s="15" customFormat="1" ht="13.5" customHeight="1">
      <c r="A292" s="63">
        <v>2003030837</v>
      </c>
      <c r="B292" s="64" t="s">
        <v>488</v>
      </c>
      <c r="C292" s="64" t="s">
        <v>489</v>
      </c>
      <c r="D292" s="54" t="s">
        <v>42</v>
      </c>
      <c r="E292" s="64" t="s">
        <v>376</v>
      </c>
      <c r="F292" s="64" t="s">
        <v>10</v>
      </c>
      <c r="G292" s="64"/>
      <c r="H292" s="97">
        <v>32361.097170000001</v>
      </c>
      <c r="I292" s="94">
        <f t="shared" si="34"/>
        <v>300</v>
      </c>
      <c r="J292" s="54">
        <f t="shared" si="35"/>
        <v>0</v>
      </c>
      <c r="K292" s="54">
        <f t="shared" si="36"/>
        <v>0</v>
      </c>
      <c r="L292" s="54">
        <f t="shared" si="37"/>
        <v>300</v>
      </c>
      <c r="M292" s="54">
        <f t="shared" si="38"/>
        <v>0</v>
      </c>
      <c r="O292" s="94"/>
      <c r="P292" s="54"/>
      <c r="Q292" s="54"/>
      <c r="R292" s="54">
        <v>300</v>
      </c>
      <c r="S292" s="54"/>
      <c r="U292" s="94"/>
      <c r="V292" s="54"/>
      <c r="W292" s="54"/>
      <c r="X292" s="54"/>
      <c r="Y292" s="54"/>
      <c r="Z292" s="95"/>
      <c r="AA292" s="96"/>
    </row>
    <row r="293" spans="1:27" s="15" customFormat="1" ht="13.5" customHeight="1">
      <c r="A293" s="63">
        <v>2003030856</v>
      </c>
      <c r="B293" s="64" t="s">
        <v>490</v>
      </c>
      <c r="C293" s="64" t="s">
        <v>410</v>
      </c>
      <c r="D293" s="54" t="s">
        <v>42</v>
      </c>
      <c r="E293" s="64" t="s">
        <v>376</v>
      </c>
      <c r="F293" s="64" t="s">
        <v>10</v>
      </c>
      <c r="G293" s="64"/>
      <c r="H293" s="97">
        <v>23678.851589999998</v>
      </c>
      <c r="I293" s="94">
        <f t="shared" si="34"/>
        <v>0</v>
      </c>
      <c r="J293" s="54">
        <f t="shared" si="35"/>
        <v>0</v>
      </c>
      <c r="K293" s="54">
        <f t="shared" si="36"/>
        <v>0</v>
      </c>
      <c r="L293" s="54">
        <f t="shared" si="37"/>
        <v>0</v>
      </c>
      <c r="M293" s="54">
        <f t="shared" si="38"/>
        <v>0</v>
      </c>
      <c r="O293" s="94"/>
      <c r="P293" s="54"/>
      <c r="Q293" s="54"/>
      <c r="R293" s="54"/>
      <c r="S293" s="54"/>
      <c r="U293" s="94"/>
      <c r="V293" s="54"/>
      <c r="W293" s="54"/>
      <c r="X293" s="54"/>
      <c r="Y293" s="54"/>
      <c r="Z293" s="95"/>
      <c r="AA293" s="96"/>
    </row>
    <row r="294" spans="1:27" s="15" customFormat="1" ht="13.5" customHeight="1">
      <c r="A294" s="63">
        <v>2003030858</v>
      </c>
      <c r="B294" s="64" t="s">
        <v>491</v>
      </c>
      <c r="C294" s="64" t="s">
        <v>378</v>
      </c>
      <c r="D294" s="54" t="s">
        <v>42</v>
      </c>
      <c r="E294" s="64" t="s">
        <v>376</v>
      </c>
      <c r="F294" s="64" t="s">
        <v>10</v>
      </c>
      <c r="G294" s="64"/>
      <c r="H294" s="97">
        <v>26309.8351</v>
      </c>
      <c r="I294" s="94">
        <f t="shared" si="34"/>
        <v>500</v>
      </c>
      <c r="J294" s="54">
        <f t="shared" si="35"/>
        <v>500</v>
      </c>
      <c r="K294" s="54">
        <f t="shared" si="36"/>
        <v>0</v>
      </c>
      <c r="L294" s="54">
        <f t="shared" si="37"/>
        <v>0</v>
      </c>
      <c r="M294" s="54">
        <f t="shared" si="38"/>
        <v>0</v>
      </c>
      <c r="O294" s="94"/>
      <c r="P294" s="54">
        <v>500</v>
      </c>
      <c r="Q294" s="54"/>
      <c r="R294" s="54"/>
      <c r="S294" s="54"/>
      <c r="U294" s="94"/>
      <c r="V294" s="54"/>
      <c r="W294" s="54"/>
      <c r="X294" s="54"/>
      <c r="Y294" s="54"/>
      <c r="Z294" s="95"/>
      <c r="AA294" s="96"/>
    </row>
    <row r="295" spans="1:27" s="15" customFormat="1" ht="13.5" customHeight="1">
      <c r="A295" s="63">
        <v>2003030859</v>
      </c>
      <c r="B295" s="64" t="s">
        <v>492</v>
      </c>
      <c r="C295" s="64" t="s">
        <v>378</v>
      </c>
      <c r="D295" s="54" t="s">
        <v>42</v>
      </c>
      <c r="E295" s="64" t="s">
        <v>376</v>
      </c>
      <c r="F295" s="64" t="s">
        <v>10</v>
      </c>
      <c r="G295" s="64"/>
      <c r="H295" s="97">
        <v>26309.8351</v>
      </c>
      <c r="I295" s="94">
        <f t="shared" si="34"/>
        <v>500</v>
      </c>
      <c r="J295" s="54">
        <f t="shared" si="35"/>
        <v>500</v>
      </c>
      <c r="K295" s="54">
        <f t="shared" si="36"/>
        <v>0</v>
      </c>
      <c r="L295" s="54">
        <f t="shared" si="37"/>
        <v>0</v>
      </c>
      <c r="M295" s="54">
        <f t="shared" si="38"/>
        <v>0</v>
      </c>
      <c r="O295" s="94"/>
      <c r="P295" s="54">
        <v>500</v>
      </c>
      <c r="Q295" s="54"/>
      <c r="R295" s="54"/>
      <c r="S295" s="54"/>
      <c r="U295" s="94"/>
      <c r="V295" s="54"/>
      <c r="W295" s="54"/>
      <c r="X295" s="54"/>
      <c r="Y295" s="54"/>
      <c r="Z295" s="95"/>
      <c r="AA295" s="96"/>
    </row>
    <row r="296" spans="1:27" s="15" customFormat="1" ht="13.5" customHeight="1">
      <c r="A296" s="63">
        <v>2003030904</v>
      </c>
      <c r="B296" s="64" t="s">
        <v>493</v>
      </c>
      <c r="C296" s="64" t="s">
        <v>386</v>
      </c>
      <c r="D296" s="54" t="s">
        <v>42</v>
      </c>
      <c r="E296" s="64" t="s">
        <v>376</v>
      </c>
      <c r="F296" s="64" t="s">
        <v>10</v>
      </c>
      <c r="G296" s="64"/>
      <c r="H296" s="97">
        <v>25783.6384</v>
      </c>
      <c r="I296" s="94">
        <f t="shared" si="34"/>
        <v>0</v>
      </c>
      <c r="J296" s="54">
        <f t="shared" si="35"/>
        <v>0</v>
      </c>
      <c r="K296" s="54">
        <f t="shared" si="36"/>
        <v>0</v>
      </c>
      <c r="L296" s="54">
        <f t="shared" si="37"/>
        <v>0</v>
      </c>
      <c r="M296" s="54">
        <f t="shared" si="38"/>
        <v>0</v>
      </c>
      <c r="O296" s="94"/>
      <c r="P296" s="54"/>
      <c r="Q296" s="54"/>
      <c r="R296" s="54"/>
      <c r="S296" s="54"/>
      <c r="U296" s="94"/>
      <c r="V296" s="54"/>
      <c r="W296" s="54"/>
      <c r="X296" s="54"/>
      <c r="Y296" s="54"/>
      <c r="Z296" s="95"/>
      <c r="AA296" s="96"/>
    </row>
    <row r="297" spans="1:27" s="15" customFormat="1" ht="13.5" customHeight="1">
      <c r="A297" s="63">
        <v>2003030911</v>
      </c>
      <c r="B297" s="64" t="s">
        <v>494</v>
      </c>
      <c r="C297" s="64" t="s">
        <v>380</v>
      </c>
      <c r="D297" s="54" t="s">
        <v>42</v>
      </c>
      <c r="E297" s="64" t="s">
        <v>376</v>
      </c>
      <c r="F297" s="64" t="s">
        <v>10</v>
      </c>
      <c r="G297" s="64"/>
      <c r="H297" s="97">
        <v>29467.015309999999</v>
      </c>
      <c r="I297" s="94">
        <f t="shared" si="34"/>
        <v>0</v>
      </c>
      <c r="J297" s="54">
        <f t="shared" si="35"/>
        <v>0</v>
      </c>
      <c r="K297" s="54">
        <f t="shared" si="36"/>
        <v>0</v>
      </c>
      <c r="L297" s="54">
        <f t="shared" si="37"/>
        <v>0</v>
      </c>
      <c r="M297" s="54">
        <f t="shared" si="38"/>
        <v>0</v>
      </c>
      <c r="O297" s="94"/>
      <c r="P297" s="54"/>
      <c r="Q297" s="54"/>
      <c r="R297" s="54"/>
      <c r="S297" s="54"/>
      <c r="U297" s="94"/>
      <c r="V297" s="54"/>
      <c r="W297" s="54"/>
      <c r="X297" s="54"/>
      <c r="Y297" s="54"/>
      <c r="Z297" s="95"/>
      <c r="AA297" s="96"/>
    </row>
    <row r="298" spans="1:27" s="15" customFormat="1" ht="13.5" customHeight="1">
      <c r="A298" s="63">
        <v>2003030971</v>
      </c>
      <c r="B298" s="64" t="s">
        <v>495</v>
      </c>
      <c r="C298" s="64" t="s">
        <v>391</v>
      </c>
      <c r="D298" s="54" t="s">
        <v>42</v>
      </c>
      <c r="E298" s="64" t="s">
        <v>376</v>
      </c>
      <c r="F298" s="64" t="s">
        <v>10</v>
      </c>
      <c r="G298" s="64"/>
      <c r="H298" s="97">
        <v>29467.015309999999</v>
      </c>
      <c r="I298" s="94">
        <f t="shared" si="34"/>
        <v>0</v>
      </c>
      <c r="J298" s="54">
        <f t="shared" si="35"/>
        <v>0</v>
      </c>
      <c r="K298" s="54">
        <f t="shared" si="36"/>
        <v>0</v>
      </c>
      <c r="L298" s="54">
        <f t="shared" si="37"/>
        <v>0</v>
      </c>
      <c r="M298" s="54">
        <f t="shared" si="38"/>
        <v>0</v>
      </c>
      <c r="O298" s="94"/>
      <c r="P298" s="54"/>
      <c r="Q298" s="54"/>
      <c r="R298" s="54"/>
      <c r="S298" s="54"/>
      <c r="U298" s="94"/>
      <c r="V298" s="54"/>
      <c r="W298" s="54"/>
      <c r="X298" s="54"/>
      <c r="Y298" s="54"/>
      <c r="Z298" s="95"/>
      <c r="AA298" s="96"/>
    </row>
    <row r="299" spans="1:27" s="15" customFormat="1" ht="13.5" customHeight="1">
      <c r="A299" s="63">
        <v>2003030972</v>
      </c>
      <c r="B299" s="64" t="s">
        <v>496</v>
      </c>
      <c r="C299" s="64" t="s">
        <v>455</v>
      </c>
      <c r="D299" s="54" t="s">
        <v>42</v>
      </c>
      <c r="E299" s="64" t="s">
        <v>376</v>
      </c>
      <c r="F299" s="64" t="s">
        <v>10</v>
      </c>
      <c r="G299" s="64"/>
      <c r="H299" s="97">
        <v>32887.293879999997</v>
      </c>
      <c r="I299" s="94">
        <f t="shared" si="34"/>
        <v>0</v>
      </c>
      <c r="J299" s="54">
        <f t="shared" si="35"/>
        <v>0</v>
      </c>
      <c r="K299" s="54">
        <f t="shared" si="36"/>
        <v>0</v>
      </c>
      <c r="L299" s="54">
        <f t="shared" si="37"/>
        <v>0</v>
      </c>
      <c r="M299" s="54">
        <f t="shared" si="38"/>
        <v>0</v>
      </c>
      <c r="O299" s="94"/>
      <c r="P299" s="54"/>
      <c r="Q299" s="54"/>
      <c r="R299" s="54"/>
      <c r="S299" s="54"/>
      <c r="U299" s="94"/>
      <c r="V299" s="54"/>
      <c r="W299" s="54"/>
      <c r="X299" s="54"/>
      <c r="Y299" s="54"/>
      <c r="Z299" s="95"/>
      <c r="AA299" s="96"/>
    </row>
    <row r="300" spans="1:27" s="15" customFormat="1" ht="13.5" customHeight="1">
      <c r="A300" s="63">
        <v>2003030976</v>
      </c>
      <c r="B300" s="64" t="s">
        <v>497</v>
      </c>
      <c r="C300" s="64" t="s">
        <v>443</v>
      </c>
      <c r="D300" s="54" t="s">
        <v>42</v>
      </c>
      <c r="E300" s="64" t="s">
        <v>376</v>
      </c>
      <c r="F300" s="64" t="s">
        <v>10</v>
      </c>
      <c r="G300" s="64"/>
      <c r="H300" s="97">
        <v>21047.86808</v>
      </c>
      <c r="I300" s="94">
        <f t="shared" si="34"/>
        <v>0</v>
      </c>
      <c r="J300" s="54">
        <f t="shared" si="35"/>
        <v>0</v>
      </c>
      <c r="K300" s="54">
        <f t="shared" si="36"/>
        <v>0</v>
      </c>
      <c r="L300" s="54">
        <f t="shared" si="37"/>
        <v>0</v>
      </c>
      <c r="M300" s="54">
        <f t="shared" si="38"/>
        <v>0</v>
      </c>
      <c r="O300" s="94"/>
      <c r="P300" s="54"/>
      <c r="Q300" s="54"/>
      <c r="R300" s="54"/>
      <c r="S300" s="54"/>
      <c r="U300" s="94"/>
      <c r="V300" s="54"/>
      <c r="W300" s="54"/>
      <c r="X300" s="54"/>
      <c r="Y300" s="54"/>
      <c r="Z300" s="95"/>
      <c r="AA300" s="96"/>
    </row>
    <row r="301" spans="1:27" s="15" customFormat="1" ht="13.5" customHeight="1">
      <c r="A301" s="63">
        <v>2003030988</v>
      </c>
      <c r="B301" s="64" t="s">
        <v>498</v>
      </c>
      <c r="C301" s="64" t="s">
        <v>437</v>
      </c>
      <c r="D301" s="54" t="s">
        <v>309</v>
      </c>
      <c r="E301" s="64" t="s">
        <v>376</v>
      </c>
      <c r="F301" s="64" t="s">
        <v>10</v>
      </c>
      <c r="G301" s="64"/>
      <c r="H301" s="97">
        <v>219424.02470000001</v>
      </c>
      <c r="I301" s="94">
        <f t="shared" si="34"/>
        <v>0</v>
      </c>
      <c r="J301" s="54">
        <f t="shared" si="35"/>
        <v>0</v>
      </c>
      <c r="K301" s="54">
        <f t="shared" si="36"/>
        <v>0</v>
      </c>
      <c r="L301" s="54">
        <f t="shared" si="37"/>
        <v>0</v>
      </c>
      <c r="M301" s="54">
        <f t="shared" si="38"/>
        <v>0</v>
      </c>
      <c r="O301" s="94"/>
      <c r="P301" s="54"/>
      <c r="Q301" s="54"/>
      <c r="R301" s="54"/>
      <c r="S301" s="54"/>
      <c r="U301" s="94"/>
      <c r="V301" s="54"/>
      <c r="W301" s="54"/>
      <c r="X301" s="54"/>
      <c r="Y301" s="54"/>
      <c r="Z301" s="95"/>
      <c r="AA301" s="96"/>
    </row>
    <row r="302" spans="1:27" s="15" customFormat="1" ht="13.5" customHeight="1">
      <c r="A302" s="63">
        <v>2003030990</v>
      </c>
      <c r="B302" s="64" t="s">
        <v>499</v>
      </c>
      <c r="C302" s="64" t="s">
        <v>391</v>
      </c>
      <c r="D302" s="54" t="s">
        <v>42</v>
      </c>
      <c r="E302" s="64" t="s">
        <v>376</v>
      </c>
      <c r="F302" s="64" t="s">
        <v>10</v>
      </c>
      <c r="G302" s="64"/>
      <c r="H302" s="97">
        <v>26309.8351</v>
      </c>
      <c r="I302" s="94">
        <f t="shared" si="34"/>
        <v>750</v>
      </c>
      <c r="J302" s="54">
        <f t="shared" si="35"/>
        <v>0</v>
      </c>
      <c r="K302" s="54">
        <f t="shared" si="36"/>
        <v>750</v>
      </c>
      <c r="L302" s="54">
        <f t="shared" si="37"/>
        <v>0</v>
      </c>
      <c r="M302" s="54">
        <f t="shared" si="38"/>
        <v>0</v>
      </c>
      <c r="O302" s="94"/>
      <c r="P302" s="54"/>
      <c r="Q302" s="54">
        <v>750</v>
      </c>
      <c r="R302" s="54"/>
      <c r="S302" s="54"/>
      <c r="U302" s="94"/>
      <c r="V302" s="54"/>
      <c r="W302" s="54"/>
      <c r="X302" s="54"/>
      <c r="Y302" s="54"/>
      <c r="Z302" s="95"/>
      <c r="AA302" s="96"/>
    </row>
    <row r="303" spans="1:27" s="15" customFormat="1" ht="13.5" customHeight="1">
      <c r="A303" s="63">
        <v>2003031011</v>
      </c>
      <c r="B303" s="64" t="s">
        <v>500</v>
      </c>
      <c r="C303" s="64" t="s">
        <v>382</v>
      </c>
      <c r="D303" s="54" t="s">
        <v>42</v>
      </c>
      <c r="E303" s="64" t="s">
        <v>376</v>
      </c>
      <c r="F303" s="64" t="s">
        <v>10</v>
      </c>
      <c r="G303" s="64"/>
      <c r="H303" s="97">
        <v>21442.515609999999</v>
      </c>
      <c r="I303" s="94">
        <f t="shared" si="34"/>
        <v>0</v>
      </c>
      <c r="J303" s="54">
        <f t="shared" si="35"/>
        <v>0</v>
      </c>
      <c r="K303" s="54">
        <f t="shared" si="36"/>
        <v>0</v>
      </c>
      <c r="L303" s="54">
        <f t="shared" si="37"/>
        <v>0</v>
      </c>
      <c r="M303" s="54">
        <f t="shared" si="38"/>
        <v>0</v>
      </c>
      <c r="O303" s="94"/>
      <c r="P303" s="54"/>
      <c r="Q303" s="54"/>
      <c r="R303" s="54"/>
      <c r="S303" s="54"/>
      <c r="U303" s="94"/>
      <c r="V303" s="54"/>
      <c r="W303" s="54"/>
      <c r="X303" s="54"/>
      <c r="Y303" s="54"/>
      <c r="Z303" s="95"/>
      <c r="AA303" s="96"/>
    </row>
    <row r="304" spans="1:27" s="15" customFormat="1" ht="13.5" customHeight="1">
      <c r="A304" s="63">
        <v>2003031016</v>
      </c>
      <c r="B304" s="64" t="s">
        <v>501</v>
      </c>
      <c r="C304" s="64" t="s">
        <v>433</v>
      </c>
      <c r="D304" s="54" t="s">
        <v>309</v>
      </c>
      <c r="E304" s="64" t="s">
        <v>376</v>
      </c>
      <c r="F304" s="64" t="s">
        <v>10</v>
      </c>
      <c r="G304" s="64"/>
      <c r="H304" s="97">
        <v>235209.9258</v>
      </c>
      <c r="I304" s="94">
        <f t="shared" si="34"/>
        <v>0</v>
      </c>
      <c r="J304" s="54">
        <f t="shared" si="35"/>
        <v>0</v>
      </c>
      <c r="K304" s="54">
        <f t="shared" si="36"/>
        <v>0</v>
      </c>
      <c r="L304" s="54">
        <f t="shared" si="37"/>
        <v>0</v>
      </c>
      <c r="M304" s="54">
        <f t="shared" si="38"/>
        <v>0</v>
      </c>
      <c r="O304" s="94"/>
      <c r="P304" s="54"/>
      <c r="Q304" s="54"/>
      <c r="R304" s="54"/>
      <c r="S304" s="54"/>
      <c r="U304" s="94"/>
      <c r="V304" s="54"/>
      <c r="W304" s="54"/>
      <c r="X304" s="54"/>
      <c r="Y304" s="54"/>
      <c r="Z304" s="95"/>
      <c r="AA304" s="96"/>
    </row>
    <row r="305" spans="1:27" s="15" customFormat="1" ht="13.5" customHeight="1">
      <c r="A305" s="63">
        <v>2003031026</v>
      </c>
      <c r="B305" s="64" t="s">
        <v>502</v>
      </c>
      <c r="C305" s="64" t="s">
        <v>503</v>
      </c>
      <c r="D305" s="54" t="s">
        <v>309</v>
      </c>
      <c r="E305" s="64" t="s">
        <v>504</v>
      </c>
      <c r="F305" s="64" t="s">
        <v>10</v>
      </c>
      <c r="G305" s="64"/>
      <c r="H305" s="97">
        <v>232421.0833</v>
      </c>
      <c r="I305" s="94">
        <f t="shared" si="34"/>
        <v>2300</v>
      </c>
      <c r="J305" s="54">
        <f t="shared" si="35"/>
        <v>0</v>
      </c>
      <c r="K305" s="54">
        <f t="shared" si="36"/>
        <v>0</v>
      </c>
      <c r="L305" s="54">
        <f t="shared" si="37"/>
        <v>0</v>
      </c>
      <c r="M305" s="54">
        <f t="shared" si="38"/>
        <v>2300</v>
      </c>
      <c r="O305" s="94"/>
      <c r="P305" s="54"/>
      <c r="Q305" s="54"/>
      <c r="R305" s="54"/>
      <c r="S305" s="54">
        <v>2300</v>
      </c>
      <c r="U305" s="94"/>
      <c r="V305" s="54"/>
      <c r="W305" s="54"/>
      <c r="X305" s="54"/>
      <c r="Y305" s="54"/>
      <c r="Z305" s="95"/>
      <c r="AA305" s="96"/>
    </row>
    <row r="306" spans="1:27" s="15" customFormat="1" ht="13.5" customHeight="1">
      <c r="A306" s="63">
        <v>2003031038</v>
      </c>
      <c r="B306" s="64" t="s">
        <v>505</v>
      </c>
      <c r="C306" s="64" t="s">
        <v>423</v>
      </c>
      <c r="D306" s="54" t="s">
        <v>42</v>
      </c>
      <c r="E306" s="64" t="s">
        <v>376</v>
      </c>
      <c r="F306" s="64" t="s">
        <v>10</v>
      </c>
      <c r="G306" s="64"/>
      <c r="H306" s="97">
        <v>32492.646349999999</v>
      </c>
      <c r="I306" s="94">
        <f t="shared" si="34"/>
        <v>1000</v>
      </c>
      <c r="J306" s="54">
        <f t="shared" si="35"/>
        <v>0</v>
      </c>
      <c r="K306" s="54">
        <f t="shared" si="36"/>
        <v>0</v>
      </c>
      <c r="L306" s="54">
        <f t="shared" si="37"/>
        <v>0</v>
      </c>
      <c r="M306" s="54">
        <f t="shared" si="38"/>
        <v>1000</v>
      </c>
      <c r="O306" s="94"/>
      <c r="P306" s="54"/>
      <c r="Q306" s="54"/>
      <c r="R306" s="54"/>
      <c r="S306" s="54">
        <v>1000</v>
      </c>
      <c r="U306" s="94"/>
      <c r="V306" s="54"/>
      <c r="W306" s="54"/>
      <c r="X306" s="54"/>
      <c r="Y306" s="54"/>
      <c r="Z306" s="95"/>
      <c r="AA306" s="96"/>
    </row>
    <row r="307" spans="1:27" s="15" customFormat="1" ht="13.5" customHeight="1">
      <c r="A307" s="63">
        <v>2003031069</v>
      </c>
      <c r="B307" s="64" t="s">
        <v>506</v>
      </c>
      <c r="C307" s="64" t="s">
        <v>507</v>
      </c>
      <c r="D307" s="54" t="s">
        <v>42</v>
      </c>
      <c r="E307" s="64" t="s">
        <v>376</v>
      </c>
      <c r="F307" s="64" t="s">
        <v>10</v>
      </c>
      <c r="G307" s="64"/>
      <c r="H307" s="97">
        <v>26660.632900000001</v>
      </c>
      <c r="I307" s="94">
        <f t="shared" si="34"/>
        <v>300</v>
      </c>
      <c r="J307" s="54">
        <f t="shared" si="35"/>
        <v>0</v>
      </c>
      <c r="K307" s="54">
        <f t="shared" si="36"/>
        <v>300</v>
      </c>
      <c r="L307" s="54">
        <f t="shared" si="37"/>
        <v>0</v>
      </c>
      <c r="M307" s="54">
        <f t="shared" si="38"/>
        <v>0</v>
      </c>
      <c r="O307" s="94"/>
      <c r="P307" s="54"/>
      <c r="Q307" s="54">
        <v>300</v>
      </c>
      <c r="R307" s="54"/>
      <c r="S307" s="54"/>
      <c r="U307" s="94"/>
      <c r="V307" s="54"/>
      <c r="W307" s="54"/>
      <c r="X307" s="54"/>
      <c r="Y307" s="54"/>
      <c r="Z307" s="95"/>
      <c r="AA307" s="96"/>
    </row>
    <row r="308" spans="1:27" s="15" customFormat="1" ht="13.5" customHeight="1">
      <c r="A308" s="63">
        <v>2003031075</v>
      </c>
      <c r="B308" s="64" t="s">
        <v>508</v>
      </c>
      <c r="C308" s="64" t="s">
        <v>509</v>
      </c>
      <c r="D308" s="54" t="s">
        <v>42</v>
      </c>
      <c r="E308" s="64" t="s">
        <v>376</v>
      </c>
      <c r="F308" s="64" t="s">
        <v>10</v>
      </c>
      <c r="G308" s="64"/>
      <c r="H308" s="97">
        <v>0</v>
      </c>
      <c r="I308" s="94">
        <f t="shared" si="34"/>
        <v>0</v>
      </c>
      <c r="J308" s="54">
        <f t="shared" si="35"/>
        <v>0</v>
      </c>
      <c r="K308" s="54">
        <f t="shared" si="36"/>
        <v>0</v>
      </c>
      <c r="L308" s="54">
        <f t="shared" si="37"/>
        <v>0</v>
      </c>
      <c r="M308" s="54">
        <f t="shared" si="38"/>
        <v>0</v>
      </c>
      <c r="O308" s="94"/>
      <c r="P308" s="54"/>
      <c r="Q308" s="54"/>
      <c r="R308" s="54"/>
      <c r="S308" s="54"/>
      <c r="U308" s="94"/>
      <c r="V308" s="54"/>
      <c r="W308" s="54"/>
      <c r="X308" s="54"/>
      <c r="Y308" s="54"/>
      <c r="Z308" s="95"/>
      <c r="AA308" s="96"/>
    </row>
    <row r="309" spans="1:27" s="15" customFormat="1" ht="13.5" customHeight="1">
      <c r="A309" s="63">
        <v>2003031080</v>
      </c>
      <c r="B309" s="64" t="s">
        <v>510</v>
      </c>
      <c r="C309" s="64" t="s">
        <v>448</v>
      </c>
      <c r="D309" s="54" t="s">
        <v>42</v>
      </c>
      <c r="E309" s="64" t="s">
        <v>376</v>
      </c>
      <c r="F309" s="64" t="s">
        <v>10</v>
      </c>
      <c r="G309" s="64"/>
      <c r="H309" s="97">
        <v>21047.86808</v>
      </c>
      <c r="I309" s="94">
        <f t="shared" si="34"/>
        <v>0</v>
      </c>
      <c r="J309" s="54">
        <f t="shared" si="35"/>
        <v>0</v>
      </c>
      <c r="K309" s="54">
        <f t="shared" si="36"/>
        <v>0</v>
      </c>
      <c r="L309" s="54">
        <f t="shared" si="37"/>
        <v>0</v>
      </c>
      <c r="M309" s="54">
        <f t="shared" si="38"/>
        <v>0</v>
      </c>
      <c r="O309" s="94"/>
      <c r="P309" s="54"/>
      <c r="Q309" s="54"/>
      <c r="R309" s="54"/>
      <c r="S309" s="54"/>
      <c r="U309" s="94"/>
      <c r="V309" s="54"/>
      <c r="W309" s="54"/>
      <c r="X309" s="54"/>
      <c r="Y309" s="54"/>
      <c r="Z309" s="95"/>
      <c r="AA309" s="96"/>
    </row>
    <row r="310" spans="1:27" s="15" customFormat="1" ht="13.5" customHeight="1">
      <c r="A310" s="63">
        <v>2003031091</v>
      </c>
      <c r="B310" s="64" t="s">
        <v>511</v>
      </c>
      <c r="C310" s="64" t="s">
        <v>437</v>
      </c>
      <c r="D310" s="54" t="s">
        <v>309</v>
      </c>
      <c r="E310" s="64" t="s">
        <v>376</v>
      </c>
      <c r="F310" s="64" t="s">
        <v>10</v>
      </c>
      <c r="G310" s="64"/>
      <c r="H310" s="97">
        <v>0</v>
      </c>
      <c r="I310" s="94">
        <f t="shared" si="34"/>
        <v>0</v>
      </c>
      <c r="J310" s="54">
        <f t="shared" si="35"/>
        <v>0</v>
      </c>
      <c r="K310" s="54">
        <f t="shared" si="36"/>
        <v>0</v>
      </c>
      <c r="L310" s="54">
        <f t="shared" si="37"/>
        <v>0</v>
      </c>
      <c r="M310" s="54">
        <f t="shared" si="38"/>
        <v>0</v>
      </c>
      <c r="O310" s="94"/>
      <c r="P310" s="54"/>
      <c r="Q310" s="54"/>
      <c r="R310" s="54"/>
      <c r="S310" s="54"/>
      <c r="U310" s="94"/>
      <c r="V310" s="54"/>
      <c r="W310" s="54"/>
      <c r="X310" s="54"/>
      <c r="Y310" s="54"/>
      <c r="Z310" s="95"/>
      <c r="AA310" s="96"/>
    </row>
    <row r="311" spans="1:27" s="15" customFormat="1" ht="13.5" customHeight="1">
      <c r="A311" s="63">
        <v>2003031092</v>
      </c>
      <c r="B311" s="64" t="s">
        <v>512</v>
      </c>
      <c r="C311" s="64" t="s">
        <v>382</v>
      </c>
      <c r="D311" s="54" t="s">
        <v>42</v>
      </c>
      <c r="E311" s="64" t="s">
        <v>376</v>
      </c>
      <c r="F311" s="64" t="s">
        <v>10</v>
      </c>
      <c r="G311" s="64"/>
      <c r="H311" s="97">
        <v>18943.081269999999</v>
      </c>
      <c r="I311" s="94">
        <f t="shared" si="34"/>
        <v>2000</v>
      </c>
      <c r="J311" s="54">
        <f t="shared" si="35"/>
        <v>2000</v>
      </c>
      <c r="K311" s="54">
        <f t="shared" si="36"/>
        <v>0</v>
      </c>
      <c r="L311" s="54">
        <f t="shared" si="37"/>
        <v>0</v>
      </c>
      <c r="M311" s="54">
        <f t="shared" si="38"/>
        <v>0</v>
      </c>
      <c r="O311" s="94"/>
      <c r="P311" s="54">
        <v>2000</v>
      </c>
      <c r="Q311" s="54"/>
      <c r="R311" s="54"/>
      <c r="S311" s="54"/>
      <c r="U311" s="94"/>
      <c r="V311" s="54"/>
      <c r="W311" s="54"/>
      <c r="X311" s="54"/>
      <c r="Y311" s="54"/>
      <c r="Z311" s="95"/>
      <c r="AA311" s="96"/>
    </row>
    <row r="312" spans="1:27" s="15" customFormat="1" ht="13.5" customHeight="1">
      <c r="A312" s="63">
        <v>2003031095</v>
      </c>
      <c r="B312" s="64" t="s">
        <v>513</v>
      </c>
      <c r="C312" s="64" t="s">
        <v>514</v>
      </c>
      <c r="D312" s="54" t="s">
        <v>42</v>
      </c>
      <c r="E312" s="64" t="s">
        <v>474</v>
      </c>
      <c r="F312" s="64" t="s">
        <v>10</v>
      </c>
      <c r="G312" s="64"/>
      <c r="H312" s="97">
        <v>35518.277390000003</v>
      </c>
      <c r="I312" s="94">
        <f t="shared" si="34"/>
        <v>0</v>
      </c>
      <c r="J312" s="54">
        <f t="shared" si="35"/>
        <v>0</v>
      </c>
      <c r="K312" s="54">
        <f t="shared" si="36"/>
        <v>0</v>
      </c>
      <c r="L312" s="54">
        <f t="shared" si="37"/>
        <v>0</v>
      </c>
      <c r="M312" s="54">
        <f t="shared" si="38"/>
        <v>0</v>
      </c>
      <c r="O312" s="94"/>
      <c r="P312" s="54"/>
      <c r="Q312" s="54"/>
      <c r="R312" s="54"/>
      <c r="S312" s="54"/>
      <c r="U312" s="94"/>
      <c r="V312" s="54"/>
      <c r="W312" s="54"/>
      <c r="X312" s="54"/>
      <c r="Y312" s="54"/>
      <c r="Z312" s="95"/>
      <c r="AA312" s="96"/>
    </row>
    <row r="313" spans="1:27" s="15" customFormat="1" ht="13.5" customHeight="1">
      <c r="A313" s="63">
        <v>2003031118</v>
      </c>
      <c r="B313" s="64" t="s">
        <v>515</v>
      </c>
      <c r="C313" s="64" t="s">
        <v>410</v>
      </c>
      <c r="D313" s="54" t="s">
        <v>42</v>
      </c>
      <c r="E313" s="64" t="s">
        <v>376</v>
      </c>
      <c r="F313" s="64" t="s">
        <v>10</v>
      </c>
      <c r="G313" s="64"/>
      <c r="H313" s="97">
        <v>22363.359840000001</v>
      </c>
      <c r="I313" s="94">
        <f t="shared" si="34"/>
        <v>0</v>
      </c>
      <c r="J313" s="54">
        <f t="shared" si="35"/>
        <v>0</v>
      </c>
      <c r="K313" s="54">
        <f t="shared" si="36"/>
        <v>0</v>
      </c>
      <c r="L313" s="54">
        <f t="shared" si="37"/>
        <v>0</v>
      </c>
      <c r="M313" s="54">
        <f t="shared" si="38"/>
        <v>0</v>
      </c>
      <c r="O313" s="94"/>
      <c r="P313" s="54"/>
      <c r="Q313" s="54"/>
      <c r="R313" s="54"/>
      <c r="S313" s="54"/>
      <c r="U313" s="94"/>
      <c r="V313" s="54"/>
      <c r="W313" s="54"/>
      <c r="X313" s="54"/>
      <c r="Y313" s="54"/>
      <c r="Z313" s="95"/>
      <c r="AA313" s="96"/>
    </row>
    <row r="314" spans="1:27" s="15" customFormat="1" ht="13.5" customHeight="1">
      <c r="A314" s="63">
        <v>2003031119</v>
      </c>
      <c r="B314" s="64" t="s">
        <v>516</v>
      </c>
      <c r="C314" s="64" t="s">
        <v>455</v>
      </c>
      <c r="D314" s="54" t="s">
        <v>42</v>
      </c>
      <c r="E314" s="64" t="s">
        <v>376</v>
      </c>
      <c r="F314" s="64" t="s">
        <v>10</v>
      </c>
      <c r="G314" s="64"/>
      <c r="H314" s="97">
        <v>28502.321360000002</v>
      </c>
      <c r="I314" s="94">
        <f t="shared" si="34"/>
        <v>0</v>
      </c>
      <c r="J314" s="54">
        <f t="shared" si="35"/>
        <v>0</v>
      </c>
      <c r="K314" s="54">
        <f t="shared" si="36"/>
        <v>0</v>
      </c>
      <c r="L314" s="54">
        <f t="shared" si="37"/>
        <v>0</v>
      </c>
      <c r="M314" s="54">
        <f t="shared" si="38"/>
        <v>0</v>
      </c>
      <c r="O314" s="94"/>
      <c r="P314" s="54"/>
      <c r="Q314" s="54"/>
      <c r="R314" s="54"/>
      <c r="S314" s="54"/>
      <c r="U314" s="94"/>
      <c r="V314" s="54"/>
      <c r="W314" s="54"/>
      <c r="X314" s="54"/>
      <c r="Y314" s="54"/>
      <c r="Z314" s="95"/>
      <c r="AA314" s="96"/>
    </row>
    <row r="315" spans="1:27" s="15" customFormat="1" ht="13.5" customHeight="1">
      <c r="A315" s="63">
        <v>2003031127</v>
      </c>
      <c r="B315" s="64" t="s">
        <v>517</v>
      </c>
      <c r="C315" s="64" t="s">
        <v>482</v>
      </c>
      <c r="D315" s="54" t="s">
        <v>42</v>
      </c>
      <c r="E315" s="64" t="s">
        <v>376</v>
      </c>
      <c r="F315" s="64" t="s">
        <v>10</v>
      </c>
      <c r="G315" s="64"/>
      <c r="H315" s="97">
        <v>20916.318899999998</v>
      </c>
      <c r="I315" s="94">
        <f t="shared" si="34"/>
        <v>0</v>
      </c>
      <c r="J315" s="54">
        <f t="shared" si="35"/>
        <v>0</v>
      </c>
      <c r="K315" s="54">
        <f t="shared" si="36"/>
        <v>0</v>
      </c>
      <c r="L315" s="54">
        <f t="shared" si="37"/>
        <v>0</v>
      </c>
      <c r="M315" s="54">
        <f t="shared" si="38"/>
        <v>0</v>
      </c>
      <c r="O315" s="94"/>
      <c r="P315" s="54"/>
      <c r="Q315" s="54"/>
      <c r="R315" s="54"/>
      <c r="S315" s="54"/>
      <c r="U315" s="94"/>
      <c r="V315" s="54"/>
      <c r="W315" s="54"/>
      <c r="X315" s="54"/>
      <c r="Y315" s="54"/>
      <c r="Z315" s="95"/>
      <c r="AA315" s="96"/>
    </row>
    <row r="316" spans="1:27" s="15" customFormat="1" ht="13.5" customHeight="1">
      <c r="A316" s="63">
        <v>2003031148</v>
      </c>
      <c r="B316" s="64" t="s">
        <v>518</v>
      </c>
      <c r="C316" s="64" t="s">
        <v>519</v>
      </c>
      <c r="D316" s="54" t="s">
        <v>42</v>
      </c>
      <c r="E316" s="64" t="s">
        <v>376</v>
      </c>
      <c r="F316" s="64" t="s">
        <v>10</v>
      </c>
      <c r="G316" s="64"/>
      <c r="H316" s="97">
        <v>20916.318899999998</v>
      </c>
      <c r="I316" s="94">
        <f t="shared" si="34"/>
        <v>0</v>
      </c>
      <c r="J316" s="54">
        <f t="shared" si="35"/>
        <v>0</v>
      </c>
      <c r="K316" s="54">
        <f t="shared" si="36"/>
        <v>0</v>
      </c>
      <c r="L316" s="54">
        <f t="shared" si="37"/>
        <v>0</v>
      </c>
      <c r="M316" s="54">
        <f t="shared" si="38"/>
        <v>0</v>
      </c>
      <c r="O316" s="94"/>
      <c r="P316" s="54"/>
      <c r="Q316" s="54"/>
      <c r="R316" s="54"/>
      <c r="S316" s="54"/>
      <c r="U316" s="94"/>
      <c r="V316" s="54"/>
      <c r="W316" s="54"/>
      <c r="X316" s="54"/>
      <c r="Y316" s="54"/>
      <c r="Z316" s="95"/>
      <c r="AA316" s="96"/>
    </row>
    <row r="317" spans="1:27" s="15" customFormat="1" ht="13.5" customHeight="1">
      <c r="A317" s="63">
        <v>2003031150</v>
      </c>
      <c r="B317" s="64" t="s">
        <v>520</v>
      </c>
      <c r="C317" s="64" t="s">
        <v>382</v>
      </c>
      <c r="D317" s="54" t="s">
        <v>42</v>
      </c>
      <c r="E317" s="64" t="s">
        <v>376</v>
      </c>
      <c r="F317" s="64" t="s">
        <v>10</v>
      </c>
      <c r="G317" s="64"/>
      <c r="H317" s="97">
        <v>27099.130150000001</v>
      </c>
      <c r="I317" s="94">
        <f t="shared" si="34"/>
        <v>100</v>
      </c>
      <c r="J317" s="54">
        <f t="shared" si="35"/>
        <v>100</v>
      </c>
      <c r="K317" s="54">
        <f t="shared" si="36"/>
        <v>0</v>
      </c>
      <c r="L317" s="54">
        <f t="shared" si="37"/>
        <v>0</v>
      </c>
      <c r="M317" s="54">
        <f t="shared" si="38"/>
        <v>0</v>
      </c>
      <c r="O317" s="94"/>
      <c r="P317" s="54">
        <v>100</v>
      </c>
      <c r="Q317" s="54"/>
      <c r="R317" s="54"/>
      <c r="S317" s="54"/>
      <c r="U317" s="94"/>
      <c r="V317" s="54"/>
      <c r="W317" s="54"/>
      <c r="X317" s="54"/>
      <c r="Y317" s="54"/>
      <c r="Z317" s="95"/>
      <c r="AA317" s="96"/>
    </row>
    <row r="318" spans="1:27" s="15" customFormat="1" ht="13.5" customHeight="1">
      <c r="A318" s="63">
        <v>2003031156</v>
      </c>
      <c r="B318" s="64" t="s">
        <v>521</v>
      </c>
      <c r="C318" s="64" t="s">
        <v>448</v>
      </c>
      <c r="D318" s="54" t="s">
        <v>42</v>
      </c>
      <c r="E318" s="64" t="s">
        <v>376</v>
      </c>
      <c r="F318" s="64" t="s">
        <v>10</v>
      </c>
      <c r="G318" s="64"/>
      <c r="H318" s="97">
        <v>0</v>
      </c>
      <c r="I318" s="94">
        <f t="shared" si="34"/>
        <v>0</v>
      </c>
      <c r="J318" s="54">
        <f t="shared" si="35"/>
        <v>0</v>
      </c>
      <c r="K318" s="54">
        <f t="shared" si="36"/>
        <v>0</v>
      </c>
      <c r="L318" s="54">
        <f t="shared" si="37"/>
        <v>0</v>
      </c>
      <c r="M318" s="54">
        <f t="shared" si="38"/>
        <v>0</v>
      </c>
      <c r="O318" s="94"/>
      <c r="P318" s="54"/>
      <c r="Q318" s="54"/>
      <c r="R318" s="54"/>
      <c r="S318" s="54"/>
      <c r="U318" s="94"/>
      <c r="V318" s="54"/>
      <c r="W318" s="54"/>
      <c r="X318" s="54"/>
      <c r="Y318" s="54"/>
      <c r="Z318" s="95"/>
      <c r="AA318" s="96"/>
    </row>
    <row r="319" spans="1:27" s="15" customFormat="1" ht="13.5" customHeight="1">
      <c r="A319" s="63">
        <v>2003031157</v>
      </c>
      <c r="B319" s="64" t="s">
        <v>522</v>
      </c>
      <c r="C319" s="64" t="s">
        <v>523</v>
      </c>
      <c r="D319" s="54" t="s">
        <v>42</v>
      </c>
      <c r="E319" s="64" t="s">
        <v>376</v>
      </c>
      <c r="F319" s="64" t="s">
        <v>10</v>
      </c>
      <c r="G319" s="64"/>
      <c r="H319" s="97">
        <v>0</v>
      </c>
      <c r="I319" s="94">
        <f t="shared" si="34"/>
        <v>0</v>
      </c>
      <c r="J319" s="54">
        <f t="shared" si="35"/>
        <v>0</v>
      </c>
      <c r="K319" s="54">
        <f t="shared" si="36"/>
        <v>0</v>
      </c>
      <c r="L319" s="54">
        <f t="shared" si="37"/>
        <v>0</v>
      </c>
      <c r="M319" s="54">
        <f t="shared" si="38"/>
        <v>0</v>
      </c>
      <c r="O319" s="94"/>
      <c r="P319" s="54"/>
      <c r="Q319" s="54"/>
      <c r="R319" s="54"/>
      <c r="S319" s="54"/>
      <c r="U319" s="94"/>
      <c r="V319" s="54"/>
      <c r="W319" s="54"/>
      <c r="X319" s="54"/>
      <c r="Y319" s="54"/>
      <c r="Z319" s="95"/>
      <c r="AA319" s="96"/>
    </row>
    <row r="320" spans="1:27" s="15" customFormat="1" ht="13.5" customHeight="1">
      <c r="A320" s="63">
        <v>2003031158</v>
      </c>
      <c r="B320" s="64" t="s">
        <v>524</v>
      </c>
      <c r="C320" s="64" t="s">
        <v>525</v>
      </c>
      <c r="D320" s="54" t="s">
        <v>42</v>
      </c>
      <c r="E320" s="64" t="s">
        <v>376</v>
      </c>
      <c r="F320" s="64" t="s">
        <v>10</v>
      </c>
      <c r="G320" s="64"/>
      <c r="H320" s="97">
        <v>0</v>
      </c>
      <c r="I320" s="94">
        <f t="shared" si="34"/>
        <v>0</v>
      </c>
      <c r="J320" s="54">
        <f t="shared" si="35"/>
        <v>0</v>
      </c>
      <c r="K320" s="54">
        <f t="shared" si="36"/>
        <v>0</v>
      </c>
      <c r="L320" s="54">
        <f t="shared" si="37"/>
        <v>0</v>
      </c>
      <c r="M320" s="54">
        <f t="shared" si="38"/>
        <v>0</v>
      </c>
      <c r="O320" s="94"/>
      <c r="P320" s="54"/>
      <c r="Q320" s="54"/>
      <c r="R320" s="54"/>
      <c r="S320" s="54"/>
      <c r="U320" s="94"/>
      <c r="V320" s="54"/>
      <c r="W320" s="54"/>
      <c r="X320" s="54"/>
      <c r="Y320" s="54"/>
      <c r="Z320" s="95"/>
      <c r="AA320" s="96"/>
    </row>
    <row r="321" spans="1:27" s="15" customFormat="1" ht="13.5" customHeight="1">
      <c r="A321" s="63">
        <v>2003031159</v>
      </c>
      <c r="B321" s="64" t="s">
        <v>526</v>
      </c>
      <c r="C321" s="64" t="s">
        <v>527</v>
      </c>
      <c r="D321" s="54" t="s">
        <v>309</v>
      </c>
      <c r="E321" s="64" t="s">
        <v>376</v>
      </c>
      <c r="F321" s="64" t="s">
        <v>10</v>
      </c>
      <c r="G321" s="64"/>
      <c r="H321" s="97">
        <v>0</v>
      </c>
      <c r="I321" s="94">
        <f t="shared" si="34"/>
        <v>0</v>
      </c>
      <c r="J321" s="54">
        <f t="shared" si="35"/>
        <v>0</v>
      </c>
      <c r="K321" s="54">
        <f t="shared" si="36"/>
        <v>0</v>
      </c>
      <c r="L321" s="54">
        <f t="shared" si="37"/>
        <v>0</v>
      </c>
      <c r="M321" s="54">
        <f t="shared" si="38"/>
        <v>0</v>
      </c>
      <c r="O321" s="94"/>
      <c r="P321" s="54"/>
      <c r="Q321" s="54"/>
      <c r="R321" s="54"/>
      <c r="S321" s="54"/>
      <c r="U321" s="94"/>
      <c r="V321" s="54"/>
      <c r="W321" s="54"/>
      <c r="X321" s="54"/>
      <c r="Y321" s="54"/>
      <c r="Z321" s="95"/>
      <c r="AA321" s="96"/>
    </row>
    <row r="322" spans="1:27" s="15" customFormat="1" ht="13.5" customHeight="1">
      <c r="A322" s="63">
        <v>2003031177</v>
      </c>
      <c r="B322" s="64" t="s">
        <v>528</v>
      </c>
      <c r="C322" s="64" t="s">
        <v>380</v>
      </c>
      <c r="D322" s="54" t="s">
        <v>42</v>
      </c>
      <c r="E322" s="64" t="s">
        <v>376</v>
      </c>
      <c r="F322" s="64" t="s">
        <v>10</v>
      </c>
      <c r="G322" s="64"/>
      <c r="H322" s="97">
        <v>22626.458190000001</v>
      </c>
      <c r="I322" s="94">
        <f t="shared" si="34"/>
        <v>3000</v>
      </c>
      <c r="J322" s="54">
        <f t="shared" si="35"/>
        <v>0</v>
      </c>
      <c r="K322" s="54">
        <f t="shared" si="36"/>
        <v>0</v>
      </c>
      <c r="L322" s="54">
        <f t="shared" si="37"/>
        <v>0</v>
      </c>
      <c r="M322" s="54">
        <f t="shared" si="38"/>
        <v>3000</v>
      </c>
      <c r="O322" s="94"/>
      <c r="P322" s="54"/>
      <c r="Q322" s="54"/>
      <c r="R322" s="54"/>
      <c r="S322" s="54">
        <v>3000</v>
      </c>
      <c r="U322" s="94"/>
      <c r="V322" s="54"/>
      <c r="W322" s="54"/>
      <c r="X322" s="54"/>
      <c r="Y322" s="54"/>
      <c r="Z322" s="95"/>
      <c r="AA322" s="96"/>
    </row>
    <row r="323" spans="1:27" s="15" customFormat="1" ht="13.5" customHeight="1">
      <c r="A323" s="63">
        <v>2003031192</v>
      </c>
      <c r="B323" s="64" t="s">
        <v>529</v>
      </c>
      <c r="C323" s="64" t="s">
        <v>391</v>
      </c>
      <c r="D323" s="54" t="s">
        <v>42</v>
      </c>
      <c r="E323" s="64" t="s">
        <v>376</v>
      </c>
      <c r="F323" s="64" t="s">
        <v>10</v>
      </c>
      <c r="G323" s="64"/>
      <c r="H323" s="97">
        <v>13154.91755</v>
      </c>
      <c r="I323" s="94">
        <f t="shared" si="34"/>
        <v>5000</v>
      </c>
      <c r="J323" s="54">
        <f t="shared" si="35"/>
        <v>0</v>
      </c>
      <c r="K323" s="54">
        <f t="shared" si="36"/>
        <v>0</v>
      </c>
      <c r="L323" s="54">
        <f t="shared" si="37"/>
        <v>0</v>
      </c>
      <c r="M323" s="54">
        <f t="shared" si="38"/>
        <v>5000</v>
      </c>
      <c r="O323" s="94"/>
      <c r="P323" s="54"/>
      <c r="Q323" s="54"/>
      <c r="R323" s="54"/>
      <c r="S323" s="54">
        <v>5000</v>
      </c>
      <c r="U323" s="94"/>
      <c r="V323" s="54"/>
      <c r="W323" s="54"/>
      <c r="X323" s="54"/>
      <c r="Y323" s="54"/>
      <c r="Z323" s="95"/>
      <c r="AA323" s="96"/>
    </row>
    <row r="324" spans="1:27" s="15" customFormat="1" ht="13.5" customHeight="1">
      <c r="A324" s="63">
        <v>2003031211</v>
      </c>
      <c r="B324" s="64" t="s">
        <v>530</v>
      </c>
      <c r="C324" s="64" t="s">
        <v>531</v>
      </c>
      <c r="D324" s="54" t="s">
        <v>309</v>
      </c>
      <c r="E324" s="64" t="s">
        <v>504</v>
      </c>
      <c r="F324" s="64" t="s">
        <v>10</v>
      </c>
      <c r="G324" s="64"/>
      <c r="H324" s="97">
        <v>86164.709950000004</v>
      </c>
      <c r="I324" s="94">
        <f t="shared" si="34"/>
        <v>2000</v>
      </c>
      <c r="J324" s="54">
        <f t="shared" si="35"/>
        <v>0</v>
      </c>
      <c r="K324" s="54">
        <f t="shared" si="36"/>
        <v>2000</v>
      </c>
      <c r="L324" s="54">
        <f t="shared" si="37"/>
        <v>0</v>
      </c>
      <c r="M324" s="54">
        <f t="shared" si="38"/>
        <v>0</v>
      </c>
      <c r="O324" s="94"/>
      <c r="P324" s="54"/>
      <c r="Q324" s="54">
        <v>2000</v>
      </c>
      <c r="R324" s="54"/>
      <c r="S324" s="54"/>
      <c r="U324" s="94"/>
      <c r="V324" s="54"/>
      <c r="W324" s="54"/>
      <c r="X324" s="54"/>
      <c r="Y324" s="54"/>
      <c r="Z324" s="95"/>
      <c r="AA324" s="96"/>
    </row>
    <row r="325" spans="1:27" s="15" customFormat="1" ht="13.5" customHeight="1">
      <c r="A325" s="63">
        <v>2003031221</v>
      </c>
      <c r="B325" s="64" t="s">
        <v>532</v>
      </c>
      <c r="C325" s="64" t="s">
        <v>382</v>
      </c>
      <c r="D325" s="54" t="s">
        <v>42</v>
      </c>
      <c r="E325" s="64" t="s">
        <v>376</v>
      </c>
      <c r="F325" s="64" t="s">
        <v>10</v>
      </c>
      <c r="G325" s="64"/>
      <c r="H325" s="97">
        <v>15259.70436</v>
      </c>
      <c r="I325" s="94">
        <f t="shared" si="34"/>
        <v>5000</v>
      </c>
      <c r="J325" s="54">
        <f t="shared" si="35"/>
        <v>0</v>
      </c>
      <c r="K325" s="54">
        <f t="shared" si="36"/>
        <v>0</v>
      </c>
      <c r="L325" s="54">
        <f t="shared" si="37"/>
        <v>0</v>
      </c>
      <c r="M325" s="54">
        <f t="shared" si="38"/>
        <v>5000</v>
      </c>
      <c r="O325" s="94"/>
      <c r="P325" s="54"/>
      <c r="Q325" s="54"/>
      <c r="R325" s="54"/>
      <c r="S325" s="54">
        <v>5000</v>
      </c>
      <c r="U325" s="94"/>
      <c r="V325" s="54"/>
      <c r="W325" s="54"/>
      <c r="X325" s="54"/>
      <c r="Y325" s="54"/>
      <c r="Z325" s="95"/>
      <c r="AA325" s="96"/>
    </row>
    <row r="326" spans="1:27" s="15" customFormat="1" ht="13.5" customHeight="1">
      <c r="A326" s="63">
        <v>2003031299</v>
      </c>
      <c r="B326" s="64" t="s">
        <v>533</v>
      </c>
      <c r="C326" s="64" t="s">
        <v>410</v>
      </c>
      <c r="D326" s="54" t="s">
        <v>42</v>
      </c>
      <c r="E326" s="64" t="s">
        <v>376</v>
      </c>
      <c r="F326" s="64" t="s">
        <v>10</v>
      </c>
      <c r="G326" s="64"/>
      <c r="H326" s="97">
        <v>28151.523560000001</v>
      </c>
      <c r="I326" s="94">
        <f t="shared" si="34"/>
        <v>0</v>
      </c>
      <c r="J326" s="54">
        <f t="shared" si="35"/>
        <v>0</v>
      </c>
      <c r="K326" s="54">
        <f t="shared" si="36"/>
        <v>0</v>
      </c>
      <c r="L326" s="54">
        <f t="shared" si="37"/>
        <v>0</v>
      </c>
      <c r="M326" s="54">
        <f t="shared" si="38"/>
        <v>0</v>
      </c>
      <c r="O326" s="94"/>
      <c r="P326" s="54"/>
      <c r="Q326" s="54"/>
      <c r="R326" s="54"/>
      <c r="S326" s="54"/>
      <c r="U326" s="94"/>
      <c r="V326" s="54"/>
      <c r="W326" s="54"/>
      <c r="X326" s="54"/>
      <c r="Y326" s="54"/>
      <c r="Z326" s="95"/>
      <c r="AA326" s="96"/>
    </row>
    <row r="327" spans="1:27" s="15" customFormat="1" ht="13.5" customHeight="1">
      <c r="A327" s="63">
        <v>2003031300</v>
      </c>
      <c r="B327" s="64" t="s">
        <v>534</v>
      </c>
      <c r="C327" s="64" t="s">
        <v>455</v>
      </c>
      <c r="D327" s="54" t="s">
        <v>42</v>
      </c>
      <c r="E327" s="64" t="s">
        <v>376</v>
      </c>
      <c r="F327" s="64" t="s">
        <v>10</v>
      </c>
      <c r="G327" s="64"/>
      <c r="H327" s="97">
        <v>36176.023260000002</v>
      </c>
      <c r="I327" s="94">
        <f t="shared" si="34"/>
        <v>0</v>
      </c>
      <c r="J327" s="54">
        <f t="shared" si="35"/>
        <v>0</v>
      </c>
      <c r="K327" s="54">
        <f t="shared" si="36"/>
        <v>0</v>
      </c>
      <c r="L327" s="54">
        <f t="shared" si="37"/>
        <v>0</v>
      </c>
      <c r="M327" s="54">
        <f t="shared" si="38"/>
        <v>0</v>
      </c>
      <c r="O327" s="94"/>
      <c r="P327" s="54"/>
      <c r="Q327" s="54"/>
      <c r="R327" s="54"/>
      <c r="S327" s="54"/>
      <c r="U327" s="94"/>
      <c r="V327" s="54"/>
      <c r="W327" s="54"/>
      <c r="X327" s="54"/>
      <c r="Y327" s="54"/>
      <c r="Z327" s="95"/>
      <c r="AA327" s="96"/>
    </row>
    <row r="328" spans="1:27" s="15" customFormat="1" ht="13.5" customHeight="1">
      <c r="A328" s="63">
        <v>2003031301</v>
      </c>
      <c r="B328" s="64" t="s">
        <v>535</v>
      </c>
      <c r="C328" s="64" t="s">
        <v>536</v>
      </c>
      <c r="D328" s="54" t="s">
        <v>42</v>
      </c>
      <c r="E328" s="64" t="s">
        <v>376</v>
      </c>
      <c r="F328" s="64" t="s">
        <v>10</v>
      </c>
      <c r="G328" s="64"/>
      <c r="H328" s="97">
        <v>97346.389869999999</v>
      </c>
      <c r="I328" s="94">
        <f t="shared" si="34"/>
        <v>0</v>
      </c>
      <c r="J328" s="54">
        <f t="shared" si="35"/>
        <v>0</v>
      </c>
      <c r="K328" s="54">
        <f t="shared" si="36"/>
        <v>0</v>
      </c>
      <c r="L328" s="54">
        <f t="shared" si="37"/>
        <v>0</v>
      </c>
      <c r="M328" s="54">
        <f t="shared" si="38"/>
        <v>0</v>
      </c>
      <c r="O328" s="94"/>
      <c r="P328" s="54"/>
      <c r="Q328" s="54"/>
      <c r="R328" s="54"/>
      <c r="S328" s="54"/>
      <c r="U328" s="94"/>
      <c r="V328" s="54"/>
      <c r="W328" s="54"/>
      <c r="X328" s="54"/>
      <c r="Y328" s="54"/>
      <c r="Z328" s="95"/>
      <c r="AA328" s="96"/>
    </row>
    <row r="329" spans="1:27" s="15" customFormat="1" ht="13.5" customHeight="1">
      <c r="A329" s="63">
        <v>2003031314</v>
      </c>
      <c r="B329" s="64" t="s">
        <v>537</v>
      </c>
      <c r="C329" s="64" t="s">
        <v>388</v>
      </c>
      <c r="D329" s="54" t="s">
        <v>42</v>
      </c>
      <c r="E329" s="64" t="s">
        <v>376</v>
      </c>
      <c r="F329" s="64" t="s">
        <v>10</v>
      </c>
      <c r="G329" s="64"/>
      <c r="H329" s="97">
        <v>49988.686690000002</v>
      </c>
      <c r="I329" s="94">
        <f t="shared" si="34"/>
        <v>0</v>
      </c>
      <c r="J329" s="54">
        <f t="shared" si="35"/>
        <v>0</v>
      </c>
      <c r="K329" s="54">
        <f t="shared" si="36"/>
        <v>0</v>
      </c>
      <c r="L329" s="54">
        <f t="shared" si="37"/>
        <v>0</v>
      </c>
      <c r="M329" s="54">
        <f t="shared" si="38"/>
        <v>0</v>
      </c>
      <c r="O329" s="94"/>
      <c r="P329" s="54"/>
      <c r="Q329" s="54"/>
      <c r="R329" s="54"/>
      <c r="S329" s="54"/>
      <c r="U329" s="94"/>
      <c r="V329" s="54"/>
      <c r="W329" s="54"/>
      <c r="X329" s="54"/>
      <c r="Y329" s="54"/>
      <c r="Z329" s="95"/>
      <c r="AA329" s="96"/>
    </row>
    <row r="330" spans="1:27" s="15" customFormat="1" ht="13.5" customHeight="1">
      <c r="A330" s="63">
        <v>2003031315</v>
      </c>
      <c r="B330" s="64" t="s">
        <v>538</v>
      </c>
      <c r="C330" s="64" t="s">
        <v>437</v>
      </c>
      <c r="D330" s="54" t="s">
        <v>309</v>
      </c>
      <c r="E330" s="64" t="s">
        <v>376</v>
      </c>
      <c r="F330" s="64" t="s">
        <v>10</v>
      </c>
      <c r="G330" s="64"/>
      <c r="H330" s="97">
        <v>223633.59839999999</v>
      </c>
      <c r="I330" s="94">
        <f t="shared" si="34"/>
        <v>0</v>
      </c>
      <c r="J330" s="54">
        <f t="shared" si="35"/>
        <v>0</v>
      </c>
      <c r="K330" s="54">
        <f t="shared" si="36"/>
        <v>0</v>
      </c>
      <c r="L330" s="54">
        <f t="shared" si="37"/>
        <v>0</v>
      </c>
      <c r="M330" s="54">
        <f t="shared" si="38"/>
        <v>0</v>
      </c>
      <c r="O330" s="94"/>
      <c r="P330" s="54"/>
      <c r="Q330" s="54"/>
      <c r="R330" s="54"/>
      <c r="S330" s="54"/>
      <c r="U330" s="94"/>
      <c r="V330" s="54"/>
      <c r="W330" s="54"/>
      <c r="X330" s="54"/>
      <c r="Y330" s="54"/>
      <c r="Z330" s="95"/>
      <c r="AA330" s="96"/>
    </row>
    <row r="331" spans="1:27" s="15" customFormat="1" ht="13.5" customHeight="1">
      <c r="A331" s="63">
        <v>2003031316</v>
      </c>
      <c r="B331" s="64" t="s">
        <v>539</v>
      </c>
      <c r="C331" s="64" t="s">
        <v>540</v>
      </c>
      <c r="D331" s="54" t="s">
        <v>42</v>
      </c>
      <c r="E331" s="64" t="s">
        <v>376</v>
      </c>
      <c r="F331" s="64" t="s">
        <v>10</v>
      </c>
      <c r="G331" s="64"/>
      <c r="H331" s="97">
        <v>118394.258</v>
      </c>
      <c r="I331" s="94">
        <f t="shared" ref="I331:I394" si="39">SUM(J331:M331)</f>
        <v>0</v>
      </c>
      <c r="J331" s="54">
        <f t="shared" ref="J331:J394" si="40">P331+V331</f>
        <v>0</v>
      </c>
      <c r="K331" s="54">
        <f t="shared" ref="K331:K394" si="41">Q331+W331</f>
        <v>0</v>
      </c>
      <c r="L331" s="54">
        <f t="shared" ref="L331:L394" si="42">R331+X331</f>
        <v>0</v>
      </c>
      <c r="M331" s="54">
        <f t="shared" ref="M331:M394" si="43">S331+Y331</f>
        <v>0</v>
      </c>
      <c r="O331" s="94"/>
      <c r="P331" s="54"/>
      <c r="Q331" s="54"/>
      <c r="R331" s="54"/>
      <c r="S331" s="54"/>
      <c r="U331" s="94"/>
      <c r="V331" s="54"/>
      <c r="W331" s="54"/>
      <c r="X331" s="54"/>
      <c r="Y331" s="54"/>
      <c r="Z331" s="95"/>
      <c r="AA331" s="96"/>
    </row>
    <row r="332" spans="1:27" s="15" customFormat="1" ht="13.5" customHeight="1">
      <c r="A332" s="63">
        <v>2003031335</v>
      </c>
      <c r="B332" s="64" t="s">
        <v>541</v>
      </c>
      <c r="C332" s="64" t="s">
        <v>382</v>
      </c>
      <c r="D332" s="54" t="s">
        <v>42</v>
      </c>
      <c r="E332" s="64" t="s">
        <v>376</v>
      </c>
      <c r="F332" s="64" t="s">
        <v>10</v>
      </c>
      <c r="G332" s="64"/>
      <c r="H332" s="97">
        <v>21047.86808</v>
      </c>
      <c r="I332" s="94">
        <f t="shared" si="39"/>
        <v>0</v>
      </c>
      <c r="J332" s="54">
        <f t="shared" si="40"/>
        <v>0</v>
      </c>
      <c r="K332" s="54">
        <f t="shared" si="41"/>
        <v>0</v>
      </c>
      <c r="L332" s="54">
        <f t="shared" si="42"/>
        <v>0</v>
      </c>
      <c r="M332" s="54">
        <f t="shared" si="43"/>
        <v>0</v>
      </c>
      <c r="O332" s="94"/>
      <c r="P332" s="54"/>
      <c r="Q332" s="54"/>
      <c r="R332" s="54"/>
      <c r="S332" s="54"/>
      <c r="U332" s="94"/>
      <c r="V332" s="54"/>
      <c r="W332" s="54"/>
      <c r="X332" s="54"/>
      <c r="Y332" s="54"/>
      <c r="Z332" s="95"/>
      <c r="AA332" s="96"/>
    </row>
    <row r="333" spans="1:27" s="15" customFormat="1" ht="13.5" customHeight="1">
      <c r="A333" s="63">
        <v>2003031336</v>
      </c>
      <c r="B333" s="64" t="s">
        <v>542</v>
      </c>
      <c r="C333" s="64" t="s">
        <v>391</v>
      </c>
      <c r="D333" s="54" t="s">
        <v>42</v>
      </c>
      <c r="E333" s="64" t="s">
        <v>376</v>
      </c>
      <c r="F333" s="64" t="s">
        <v>10</v>
      </c>
      <c r="G333" s="64"/>
      <c r="H333" s="97">
        <v>21047.86808</v>
      </c>
      <c r="I333" s="94">
        <f t="shared" si="39"/>
        <v>0</v>
      </c>
      <c r="J333" s="54">
        <f t="shared" si="40"/>
        <v>0</v>
      </c>
      <c r="K333" s="54">
        <f t="shared" si="41"/>
        <v>0</v>
      </c>
      <c r="L333" s="54">
        <f t="shared" si="42"/>
        <v>0</v>
      </c>
      <c r="M333" s="54">
        <f t="shared" si="43"/>
        <v>0</v>
      </c>
      <c r="O333" s="94"/>
      <c r="P333" s="54"/>
      <c r="Q333" s="54"/>
      <c r="R333" s="54"/>
      <c r="S333" s="54"/>
      <c r="U333" s="94"/>
      <c r="V333" s="54"/>
      <c r="W333" s="54"/>
      <c r="X333" s="54"/>
      <c r="Y333" s="54"/>
      <c r="Z333" s="95"/>
      <c r="AA333" s="96"/>
    </row>
    <row r="334" spans="1:27" s="15" customFormat="1" ht="13.5" customHeight="1">
      <c r="A334" s="63">
        <v>2003031339</v>
      </c>
      <c r="B334" s="64" t="s">
        <v>543</v>
      </c>
      <c r="C334" s="64" t="s">
        <v>437</v>
      </c>
      <c r="D334" s="54" t="s">
        <v>309</v>
      </c>
      <c r="E334" s="64" t="s">
        <v>376</v>
      </c>
      <c r="F334" s="64" t="s">
        <v>10</v>
      </c>
      <c r="G334" s="64"/>
      <c r="H334" s="97">
        <v>217319.23790000001</v>
      </c>
      <c r="I334" s="94">
        <f t="shared" si="39"/>
        <v>0</v>
      </c>
      <c r="J334" s="54">
        <f t="shared" si="40"/>
        <v>0</v>
      </c>
      <c r="K334" s="54">
        <f t="shared" si="41"/>
        <v>0</v>
      </c>
      <c r="L334" s="54">
        <f t="shared" si="42"/>
        <v>0</v>
      </c>
      <c r="M334" s="54">
        <f t="shared" si="43"/>
        <v>0</v>
      </c>
      <c r="O334" s="94"/>
      <c r="P334" s="54"/>
      <c r="Q334" s="54"/>
      <c r="R334" s="54"/>
      <c r="S334" s="54"/>
      <c r="U334" s="94"/>
      <c r="V334" s="54"/>
      <c r="W334" s="54"/>
      <c r="X334" s="54"/>
      <c r="Y334" s="54"/>
      <c r="Z334" s="95"/>
      <c r="AA334" s="96"/>
    </row>
    <row r="335" spans="1:27" s="15" customFormat="1" ht="13.5" customHeight="1">
      <c r="A335" s="63">
        <v>2003031359</v>
      </c>
      <c r="B335" s="64" t="s">
        <v>544</v>
      </c>
      <c r="C335" s="64" t="s">
        <v>382</v>
      </c>
      <c r="D335" s="54" t="s">
        <v>42</v>
      </c>
      <c r="E335" s="64" t="s">
        <v>376</v>
      </c>
      <c r="F335" s="64" t="s">
        <v>10</v>
      </c>
      <c r="G335" s="64"/>
      <c r="H335" s="97">
        <v>25783.6384</v>
      </c>
      <c r="I335" s="94">
        <f t="shared" si="39"/>
        <v>0</v>
      </c>
      <c r="J335" s="54">
        <f t="shared" si="40"/>
        <v>0</v>
      </c>
      <c r="K335" s="54">
        <f t="shared" si="41"/>
        <v>0</v>
      </c>
      <c r="L335" s="54">
        <f t="shared" si="42"/>
        <v>0</v>
      </c>
      <c r="M335" s="54">
        <f t="shared" si="43"/>
        <v>0</v>
      </c>
      <c r="O335" s="94"/>
      <c r="P335" s="54"/>
      <c r="Q335" s="54"/>
      <c r="R335" s="54"/>
      <c r="S335" s="54"/>
      <c r="U335" s="94"/>
      <c r="V335" s="54"/>
      <c r="W335" s="54"/>
      <c r="X335" s="54"/>
      <c r="Y335" s="54"/>
      <c r="Z335" s="95"/>
      <c r="AA335" s="96"/>
    </row>
    <row r="336" spans="1:27" s="15" customFormat="1" ht="13.5" customHeight="1">
      <c r="A336" s="63">
        <v>2003031384</v>
      </c>
      <c r="B336" s="64" t="s">
        <v>545</v>
      </c>
      <c r="C336" s="64" t="s">
        <v>386</v>
      </c>
      <c r="D336" s="54" t="s">
        <v>42</v>
      </c>
      <c r="E336" s="64" t="s">
        <v>376</v>
      </c>
      <c r="F336" s="64" t="s">
        <v>10</v>
      </c>
      <c r="G336" s="64"/>
      <c r="H336" s="97">
        <v>28940.818609999998</v>
      </c>
      <c r="I336" s="94">
        <f t="shared" si="39"/>
        <v>0</v>
      </c>
      <c r="J336" s="54">
        <f t="shared" si="40"/>
        <v>0</v>
      </c>
      <c r="K336" s="54">
        <f t="shared" si="41"/>
        <v>0</v>
      </c>
      <c r="L336" s="54">
        <f t="shared" si="42"/>
        <v>0</v>
      </c>
      <c r="M336" s="54">
        <f t="shared" si="43"/>
        <v>0</v>
      </c>
      <c r="O336" s="94"/>
      <c r="P336" s="54"/>
      <c r="Q336" s="54"/>
      <c r="R336" s="54"/>
      <c r="S336" s="54"/>
      <c r="U336" s="94"/>
      <c r="V336" s="54"/>
      <c r="W336" s="54"/>
      <c r="X336" s="54"/>
      <c r="Y336" s="54"/>
      <c r="Z336" s="95"/>
      <c r="AA336" s="96"/>
    </row>
    <row r="337" spans="1:27" s="15" customFormat="1" ht="13.5" customHeight="1">
      <c r="A337" s="63">
        <v>2003031385</v>
      </c>
      <c r="B337" s="64" t="s">
        <v>546</v>
      </c>
      <c r="C337" s="64" t="s">
        <v>547</v>
      </c>
      <c r="D337" s="54" t="s">
        <v>42</v>
      </c>
      <c r="E337" s="64" t="s">
        <v>376</v>
      </c>
      <c r="F337" s="64" t="s">
        <v>10</v>
      </c>
      <c r="G337" s="64"/>
      <c r="H337" s="97">
        <v>26309.8351</v>
      </c>
      <c r="I337" s="94">
        <f t="shared" si="39"/>
        <v>0</v>
      </c>
      <c r="J337" s="54">
        <f t="shared" si="40"/>
        <v>0</v>
      </c>
      <c r="K337" s="54">
        <f t="shared" si="41"/>
        <v>0</v>
      </c>
      <c r="L337" s="54">
        <f t="shared" si="42"/>
        <v>0</v>
      </c>
      <c r="M337" s="54">
        <f t="shared" si="43"/>
        <v>0</v>
      </c>
      <c r="O337" s="94"/>
      <c r="P337" s="54"/>
      <c r="Q337" s="54"/>
      <c r="R337" s="54"/>
      <c r="S337" s="54"/>
      <c r="U337" s="94"/>
      <c r="V337" s="54"/>
      <c r="W337" s="54"/>
      <c r="X337" s="54"/>
      <c r="Y337" s="54"/>
      <c r="Z337" s="95"/>
      <c r="AA337" s="96"/>
    </row>
    <row r="338" spans="1:27" s="15" customFormat="1" ht="13.5" customHeight="1">
      <c r="A338" s="63">
        <v>2003031386</v>
      </c>
      <c r="B338" s="64" t="s">
        <v>548</v>
      </c>
      <c r="C338" s="64" t="s">
        <v>549</v>
      </c>
      <c r="D338" s="54" t="s">
        <v>42</v>
      </c>
      <c r="E338" s="64" t="s">
        <v>376</v>
      </c>
      <c r="F338" s="64" t="s">
        <v>10</v>
      </c>
      <c r="G338" s="64"/>
      <c r="H338" s="97">
        <v>34202.785629999998</v>
      </c>
      <c r="I338" s="94">
        <f t="shared" si="39"/>
        <v>0</v>
      </c>
      <c r="J338" s="54">
        <f t="shared" si="40"/>
        <v>0</v>
      </c>
      <c r="K338" s="54">
        <f t="shared" si="41"/>
        <v>0</v>
      </c>
      <c r="L338" s="54">
        <f t="shared" si="42"/>
        <v>0</v>
      </c>
      <c r="M338" s="54">
        <f t="shared" si="43"/>
        <v>0</v>
      </c>
      <c r="O338" s="94"/>
      <c r="P338" s="54"/>
      <c r="Q338" s="54"/>
      <c r="R338" s="54"/>
      <c r="S338" s="54"/>
      <c r="U338" s="94"/>
      <c r="V338" s="54"/>
      <c r="W338" s="54"/>
      <c r="X338" s="54"/>
      <c r="Y338" s="54"/>
      <c r="Z338" s="95"/>
      <c r="AA338" s="96"/>
    </row>
    <row r="339" spans="1:27" s="15" customFormat="1" ht="13.5" customHeight="1">
      <c r="A339" s="63">
        <v>2003031387</v>
      </c>
      <c r="B339" s="64" t="s">
        <v>550</v>
      </c>
      <c r="C339" s="64" t="s">
        <v>551</v>
      </c>
      <c r="D339" s="54" t="s">
        <v>309</v>
      </c>
      <c r="E339" s="64" t="s">
        <v>376</v>
      </c>
      <c r="F339" s="64" t="s">
        <v>10</v>
      </c>
      <c r="G339" s="64"/>
      <c r="H339" s="97">
        <v>223633.59839999999</v>
      </c>
      <c r="I339" s="94">
        <f t="shared" si="39"/>
        <v>0</v>
      </c>
      <c r="J339" s="54">
        <f t="shared" si="40"/>
        <v>0</v>
      </c>
      <c r="K339" s="54">
        <f t="shared" si="41"/>
        <v>0</v>
      </c>
      <c r="L339" s="54">
        <f t="shared" si="42"/>
        <v>0</v>
      </c>
      <c r="M339" s="54">
        <f t="shared" si="43"/>
        <v>0</v>
      </c>
      <c r="O339" s="94"/>
      <c r="P339" s="54"/>
      <c r="Q339" s="54"/>
      <c r="R339" s="54"/>
      <c r="S339" s="54"/>
      <c r="U339" s="94"/>
      <c r="V339" s="54"/>
      <c r="W339" s="54"/>
      <c r="X339" s="54"/>
      <c r="Y339" s="54"/>
      <c r="Z339" s="95"/>
      <c r="AA339" s="96"/>
    </row>
    <row r="340" spans="1:27" s="15" customFormat="1" ht="13.5" customHeight="1">
      <c r="A340" s="63">
        <v>2003031402</v>
      </c>
      <c r="B340" s="64" t="s">
        <v>552</v>
      </c>
      <c r="C340" s="64" t="s">
        <v>551</v>
      </c>
      <c r="D340" s="54" t="s">
        <v>309</v>
      </c>
      <c r="E340" s="64" t="s">
        <v>376</v>
      </c>
      <c r="F340" s="64" t="s">
        <v>10</v>
      </c>
      <c r="G340" s="64"/>
      <c r="H340" s="97">
        <v>272138.08899999998</v>
      </c>
      <c r="I340" s="94">
        <f t="shared" si="39"/>
        <v>0</v>
      </c>
      <c r="J340" s="54">
        <f t="shared" si="40"/>
        <v>0</v>
      </c>
      <c r="K340" s="54">
        <f t="shared" si="41"/>
        <v>0</v>
      </c>
      <c r="L340" s="54">
        <f t="shared" si="42"/>
        <v>0</v>
      </c>
      <c r="M340" s="54">
        <f t="shared" si="43"/>
        <v>0</v>
      </c>
      <c r="O340" s="94"/>
      <c r="P340" s="54"/>
      <c r="Q340" s="54"/>
      <c r="R340" s="54"/>
      <c r="S340" s="54"/>
      <c r="U340" s="94"/>
      <c r="V340" s="54"/>
      <c r="W340" s="54"/>
      <c r="X340" s="54"/>
      <c r="Y340" s="54"/>
      <c r="Z340" s="95"/>
      <c r="AA340" s="96"/>
    </row>
    <row r="341" spans="1:27" s="15" customFormat="1" ht="13.5" customHeight="1">
      <c r="A341" s="63">
        <v>2003040024</v>
      </c>
      <c r="B341" s="64" t="s">
        <v>553</v>
      </c>
      <c r="C341" s="64" t="s">
        <v>407</v>
      </c>
      <c r="D341" s="54" t="s">
        <v>42</v>
      </c>
      <c r="E341" s="64" t="s">
        <v>376</v>
      </c>
      <c r="F341" s="64" t="s">
        <v>10</v>
      </c>
      <c r="G341" s="64"/>
      <c r="H341" s="97">
        <v>53672.063600000001</v>
      </c>
      <c r="I341" s="94">
        <f t="shared" si="39"/>
        <v>0</v>
      </c>
      <c r="J341" s="54">
        <f t="shared" si="40"/>
        <v>0</v>
      </c>
      <c r="K341" s="54">
        <f t="shared" si="41"/>
        <v>0</v>
      </c>
      <c r="L341" s="54">
        <f t="shared" si="42"/>
        <v>0</v>
      </c>
      <c r="M341" s="54">
        <f t="shared" si="43"/>
        <v>0</v>
      </c>
      <c r="O341" s="94"/>
      <c r="P341" s="54"/>
      <c r="Q341" s="54"/>
      <c r="R341" s="54"/>
      <c r="S341" s="54"/>
      <c r="U341" s="94"/>
      <c r="V341" s="54"/>
      <c r="W341" s="54"/>
      <c r="X341" s="54"/>
      <c r="Y341" s="54"/>
      <c r="Z341" s="95"/>
      <c r="AA341" s="96"/>
    </row>
    <row r="342" spans="1:27" s="15" customFormat="1" ht="13.5" customHeight="1">
      <c r="A342" s="63">
        <v>2003050018</v>
      </c>
      <c r="B342" s="64" t="s">
        <v>554</v>
      </c>
      <c r="C342" s="64" t="s">
        <v>465</v>
      </c>
      <c r="D342" s="54" t="s">
        <v>42</v>
      </c>
      <c r="E342" s="64" t="s">
        <v>376</v>
      </c>
      <c r="F342" s="64" t="s">
        <v>10</v>
      </c>
      <c r="G342" s="64"/>
      <c r="H342" s="97">
        <v>29203.916959999999</v>
      </c>
      <c r="I342" s="94">
        <f t="shared" si="39"/>
        <v>800</v>
      </c>
      <c r="J342" s="54">
        <f t="shared" si="40"/>
        <v>0</v>
      </c>
      <c r="K342" s="54">
        <f t="shared" si="41"/>
        <v>800</v>
      </c>
      <c r="L342" s="54">
        <f t="shared" si="42"/>
        <v>0</v>
      </c>
      <c r="M342" s="54">
        <f t="shared" si="43"/>
        <v>0</v>
      </c>
      <c r="O342" s="94"/>
      <c r="P342" s="54"/>
      <c r="Q342" s="54">
        <v>800</v>
      </c>
      <c r="R342" s="54"/>
      <c r="S342" s="54"/>
      <c r="U342" s="94"/>
      <c r="V342" s="54"/>
      <c r="W342" s="54"/>
      <c r="X342" s="54"/>
      <c r="Y342" s="54"/>
      <c r="Z342" s="95"/>
      <c r="AA342" s="96"/>
    </row>
    <row r="343" spans="1:27" s="15" customFormat="1" ht="13.5" customHeight="1">
      <c r="A343" s="63">
        <v>2003050022</v>
      </c>
      <c r="B343" s="64" t="s">
        <v>555</v>
      </c>
      <c r="C343" s="64" t="s">
        <v>410</v>
      </c>
      <c r="D343" s="54" t="s">
        <v>42</v>
      </c>
      <c r="E343" s="64" t="s">
        <v>376</v>
      </c>
      <c r="F343" s="64" t="s">
        <v>10</v>
      </c>
      <c r="G343" s="64"/>
      <c r="H343" s="97">
        <v>26309.8351</v>
      </c>
      <c r="I343" s="94">
        <f t="shared" si="39"/>
        <v>100</v>
      </c>
      <c r="J343" s="54">
        <f t="shared" si="40"/>
        <v>0</v>
      </c>
      <c r="K343" s="54">
        <f t="shared" si="41"/>
        <v>100</v>
      </c>
      <c r="L343" s="54">
        <f t="shared" si="42"/>
        <v>0</v>
      </c>
      <c r="M343" s="54">
        <f t="shared" si="43"/>
        <v>0</v>
      </c>
      <c r="O343" s="94"/>
      <c r="P343" s="54"/>
      <c r="Q343" s="54">
        <v>100</v>
      </c>
      <c r="R343" s="54"/>
      <c r="S343" s="54"/>
      <c r="U343" s="94"/>
      <c r="V343" s="54"/>
      <c r="W343" s="54"/>
      <c r="X343" s="54"/>
      <c r="Y343" s="54"/>
      <c r="Z343" s="95"/>
      <c r="AA343" s="96"/>
    </row>
    <row r="344" spans="1:27" s="15" customFormat="1" ht="13.5" customHeight="1">
      <c r="A344" s="63">
        <v>2003050081</v>
      </c>
      <c r="B344" s="64" t="s">
        <v>556</v>
      </c>
      <c r="C344" s="64" t="s">
        <v>519</v>
      </c>
      <c r="D344" s="54" t="s">
        <v>42</v>
      </c>
      <c r="E344" s="64" t="s">
        <v>376</v>
      </c>
      <c r="F344" s="64" t="s">
        <v>10</v>
      </c>
      <c r="G344" s="64"/>
      <c r="H344" s="97">
        <v>30519.408719999999</v>
      </c>
      <c r="I344" s="94">
        <f t="shared" si="39"/>
        <v>0</v>
      </c>
      <c r="J344" s="54">
        <f t="shared" si="40"/>
        <v>0</v>
      </c>
      <c r="K344" s="54">
        <f t="shared" si="41"/>
        <v>0</v>
      </c>
      <c r="L344" s="54">
        <f t="shared" si="42"/>
        <v>0</v>
      </c>
      <c r="M344" s="54">
        <f t="shared" si="43"/>
        <v>0</v>
      </c>
      <c r="O344" s="94"/>
      <c r="P344" s="54"/>
      <c r="Q344" s="54"/>
      <c r="R344" s="54"/>
      <c r="S344" s="54"/>
      <c r="U344" s="94"/>
      <c r="V344" s="54"/>
      <c r="W344" s="54"/>
      <c r="X344" s="54"/>
      <c r="Y344" s="54"/>
      <c r="Z344" s="95"/>
      <c r="AA344" s="96"/>
    </row>
    <row r="345" spans="1:27" s="15" customFormat="1" ht="13.5" customHeight="1">
      <c r="A345" s="63">
        <v>2003050096</v>
      </c>
      <c r="B345" s="64" t="s">
        <v>557</v>
      </c>
      <c r="C345" s="64" t="s">
        <v>391</v>
      </c>
      <c r="D345" s="54" t="s">
        <v>42</v>
      </c>
      <c r="E345" s="64" t="s">
        <v>376</v>
      </c>
      <c r="F345" s="64" t="s">
        <v>10</v>
      </c>
      <c r="G345" s="64"/>
      <c r="H345" s="97">
        <v>17853.10239</v>
      </c>
      <c r="I345" s="94">
        <f t="shared" si="39"/>
        <v>33400</v>
      </c>
      <c r="J345" s="54">
        <f t="shared" si="40"/>
        <v>0</v>
      </c>
      <c r="K345" s="54">
        <f t="shared" si="41"/>
        <v>0</v>
      </c>
      <c r="L345" s="54">
        <f t="shared" si="42"/>
        <v>400</v>
      </c>
      <c r="M345" s="54">
        <f t="shared" si="43"/>
        <v>33000</v>
      </c>
      <c r="O345" s="94"/>
      <c r="P345" s="54"/>
      <c r="Q345" s="54"/>
      <c r="R345" s="54">
        <v>400</v>
      </c>
      <c r="S345" s="54">
        <v>33000</v>
      </c>
      <c r="U345" s="94"/>
      <c r="V345" s="54"/>
      <c r="W345" s="54"/>
      <c r="X345" s="54"/>
      <c r="Y345" s="54"/>
      <c r="Z345" s="95"/>
      <c r="AA345" s="96"/>
    </row>
    <row r="346" spans="1:27" s="15" customFormat="1" ht="13.5" customHeight="1">
      <c r="A346" s="63">
        <v>2003070028</v>
      </c>
      <c r="B346" s="64" t="s">
        <v>558</v>
      </c>
      <c r="C346" s="64" t="s">
        <v>559</v>
      </c>
      <c r="D346" s="54" t="s">
        <v>42</v>
      </c>
      <c r="E346" s="64" t="s">
        <v>376</v>
      </c>
      <c r="F346" s="64" t="s">
        <v>10</v>
      </c>
      <c r="G346" s="64"/>
      <c r="H346" s="97">
        <v>81560.488809999995</v>
      </c>
      <c r="I346" s="94">
        <f t="shared" si="39"/>
        <v>0</v>
      </c>
      <c r="J346" s="54">
        <f t="shared" si="40"/>
        <v>0</v>
      </c>
      <c r="K346" s="54">
        <f t="shared" si="41"/>
        <v>0</v>
      </c>
      <c r="L346" s="54">
        <f t="shared" si="42"/>
        <v>0</v>
      </c>
      <c r="M346" s="54">
        <f t="shared" si="43"/>
        <v>0</v>
      </c>
      <c r="O346" s="94"/>
      <c r="P346" s="54"/>
      <c r="Q346" s="54"/>
      <c r="R346" s="54"/>
      <c r="S346" s="54"/>
      <c r="U346" s="94"/>
      <c r="V346" s="54"/>
      <c r="W346" s="54"/>
      <c r="X346" s="54"/>
      <c r="Y346" s="54"/>
      <c r="Z346" s="95"/>
      <c r="AA346" s="96"/>
    </row>
    <row r="347" spans="1:27" s="15" customFormat="1" ht="13.5" customHeight="1">
      <c r="A347" s="63">
        <v>2003070043</v>
      </c>
      <c r="B347" s="64" t="s">
        <v>560</v>
      </c>
      <c r="C347" s="64" t="s">
        <v>561</v>
      </c>
      <c r="D347" s="54" t="s">
        <v>42</v>
      </c>
      <c r="E347" s="64" t="s">
        <v>376</v>
      </c>
      <c r="F347" s="64" t="s">
        <v>10</v>
      </c>
      <c r="G347" s="64"/>
      <c r="H347" s="97">
        <v>74719.931679999994</v>
      </c>
      <c r="I347" s="94">
        <f t="shared" si="39"/>
        <v>0</v>
      </c>
      <c r="J347" s="54">
        <f t="shared" si="40"/>
        <v>0</v>
      </c>
      <c r="K347" s="54">
        <f t="shared" si="41"/>
        <v>0</v>
      </c>
      <c r="L347" s="54">
        <f t="shared" si="42"/>
        <v>0</v>
      </c>
      <c r="M347" s="54">
        <f t="shared" si="43"/>
        <v>0</v>
      </c>
      <c r="O347" s="94"/>
      <c r="P347" s="54"/>
      <c r="Q347" s="54"/>
      <c r="R347" s="54"/>
      <c r="S347" s="54"/>
      <c r="U347" s="94"/>
      <c r="V347" s="54"/>
      <c r="W347" s="54"/>
      <c r="X347" s="54"/>
      <c r="Y347" s="54"/>
      <c r="Z347" s="95"/>
      <c r="AA347" s="96"/>
    </row>
    <row r="348" spans="1:27" s="15" customFormat="1" ht="13.5" customHeight="1">
      <c r="A348" s="63">
        <v>2003090012</v>
      </c>
      <c r="B348" s="64" t="s">
        <v>562</v>
      </c>
      <c r="C348" s="64"/>
      <c r="D348" s="54" t="s">
        <v>309</v>
      </c>
      <c r="E348" s="64" t="s">
        <v>84</v>
      </c>
      <c r="F348" s="64" t="s">
        <v>10</v>
      </c>
      <c r="G348" s="64"/>
      <c r="H348" s="97">
        <v>249943.43350000001</v>
      </c>
      <c r="I348" s="94">
        <f t="shared" si="39"/>
        <v>50</v>
      </c>
      <c r="J348" s="54">
        <f t="shared" si="40"/>
        <v>0</v>
      </c>
      <c r="K348" s="54">
        <f t="shared" si="41"/>
        <v>50</v>
      </c>
      <c r="L348" s="54">
        <f t="shared" si="42"/>
        <v>0</v>
      </c>
      <c r="M348" s="54">
        <f t="shared" si="43"/>
        <v>0</v>
      </c>
      <c r="O348" s="94"/>
      <c r="P348" s="54"/>
      <c r="Q348" s="54">
        <v>50</v>
      </c>
      <c r="R348" s="54"/>
      <c r="S348" s="54"/>
      <c r="U348" s="94"/>
      <c r="V348" s="54"/>
      <c r="W348" s="54"/>
      <c r="X348" s="54"/>
      <c r="Y348" s="54"/>
      <c r="Z348" s="95"/>
      <c r="AA348" s="96"/>
    </row>
    <row r="349" spans="1:27" s="15" customFormat="1" ht="13.5" customHeight="1">
      <c r="A349" s="63">
        <v>2003090057</v>
      </c>
      <c r="B349" s="64" t="s">
        <v>563</v>
      </c>
      <c r="C349" s="64" t="s">
        <v>405</v>
      </c>
      <c r="D349" s="54" t="s">
        <v>42</v>
      </c>
      <c r="E349" s="64" t="s">
        <v>376</v>
      </c>
      <c r="F349" s="64" t="s">
        <v>10</v>
      </c>
      <c r="G349" s="64"/>
      <c r="H349" s="97">
        <v>36176.023260000002</v>
      </c>
      <c r="I349" s="94">
        <f t="shared" si="39"/>
        <v>0</v>
      </c>
      <c r="J349" s="54">
        <f t="shared" si="40"/>
        <v>0</v>
      </c>
      <c r="K349" s="54">
        <f t="shared" si="41"/>
        <v>0</v>
      </c>
      <c r="L349" s="54">
        <f t="shared" si="42"/>
        <v>0</v>
      </c>
      <c r="M349" s="54">
        <f t="shared" si="43"/>
        <v>0</v>
      </c>
      <c r="O349" s="94"/>
      <c r="P349" s="54"/>
      <c r="Q349" s="54"/>
      <c r="R349" s="54"/>
      <c r="S349" s="54"/>
      <c r="U349" s="94"/>
      <c r="V349" s="54"/>
      <c r="W349" s="54"/>
      <c r="X349" s="54"/>
      <c r="Y349" s="54"/>
      <c r="Z349" s="95"/>
      <c r="AA349" s="96"/>
    </row>
    <row r="350" spans="1:27" s="15" customFormat="1" ht="13.5" customHeight="1">
      <c r="A350" s="63">
        <v>2004010025</v>
      </c>
      <c r="B350" s="64" t="s">
        <v>564</v>
      </c>
      <c r="C350" s="64" t="s">
        <v>565</v>
      </c>
      <c r="D350" s="54" t="s">
        <v>42</v>
      </c>
      <c r="E350" s="64" t="s">
        <v>474</v>
      </c>
      <c r="F350" s="64" t="s">
        <v>10</v>
      </c>
      <c r="G350" s="64"/>
      <c r="H350" s="97">
        <v>19074.630450000001</v>
      </c>
      <c r="I350" s="94">
        <f t="shared" si="39"/>
        <v>550</v>
      </c>
      <c r="J350" s="54">
        <f t="shared" si="40"/>
        <v>0</v>
      </c>
      <c r="K350" s="54">
        <f t="shared" si="41"/>
        <v>500</v>
      </c>
      <c r="L350" s="54">
        <f t="shared" si="42"/>
        <v>0</v>
      </c>
      <c r="M350" s="54">
        <f t="shared" si="43"/>
        <v>50</v>
      </c>
      <c r="O350" s="94"/>
      <c r="P350" s="54"/>
      <c r="Q350" s="54">
        <v>500</v>
      </c>
      <c r="R350" s="54"/>
      <c r="S350" s="54">
        <v>50</v>
      </c>
      <c r="U350" s="94"/>
      <c r="V350" s="54"/>
      <c r="W350" s="54"/>
      <c r="X350" s="54"/>
      <c r="Y350" s="54"/>
      <c r="Z350" s="95"/>
      <c r="AA350" s="96"/>
    </row>
    <row r="351" spans="1:27" s="15" customFormat="1" ht="13.5" customHeight="1">
      <c r="A351" s="63">
        <v>2004010067</v>
      </c>
      <c r="B351" s="64" t="s">
        <v>566</v>
      </c>
      <c r="C351" s="64" t="s">
        <v>514</v>
      </c>
      <c r="D351" s="54" t="s">
        <v>309</v>
      </c>
      <c r="E351" s="64" t="s">
        <v>474</v>
      </c>
      <c r="F351" s="64" t="s">
        <v>10</v>
      </c>
      <c r="G351" s="64"/>
      <c r="H351" s="97">
        <v>8419.1472319999993</v>
      </c>
      <c r="I351" s="94">
        <f t="shared" si="39"/>
        <v>0</v>
      </c>
      <c r="J351" s="54">
        <f t="shared" si="40"/>
        <v>0</v>
      </c>
      <c r="K351" s="54">
        <f t="shared" si="41"/>
        <v>0</v>
      </c>
      <c r="L351" s="54">
        <f t="shared" si="42"/>
        <v>0</v>
      </c>
      <c r="M351" s="54">
        <f t="shared" si="43"/>
        <v>0</v>
      </c>
      <c r="O351" s="94"/>
      <c r="P351" s="54"/>
      <c r="Q351" s="54"/>
      <c r="R351" s="54"/>
      <c r="S351" s="54"/>
      <c r="U351" s="94"/>
      <c r="V351" s="54"/>
      <c r="W351" s="54"/>
      <c r="X351" s="54"/>
      <c r="Y351" s="54"/>
      <c r="Z351" s="95"/>
      <c r="AA351" s="96"/>
    </row>
    <row r="352" spans="1:27" s="15" customFormat="1" ht="13.5" customHeight="1">
      <c r="A352" s="63">
        <v>2004010068</v>
      </c>
      <c r="B352" s="64" t="s">
        <v>567</v>
      </c>
      <c r="C352" s="64" t="s">
        <v>568</v>
      </c>
      <c r="D352" s="54" t="s">
        <v>42</v>
      </c>
      <c r="E352" s="64" t="s">
        <v>474</v>
      </c>
      <c r="F352" s="64" t="s">
        <v>10</v>
      </c>
      <c r="G352" s="64"/>
      <c r="H352" s="97">
        <v>9471.5406359999997</v>
      </c>
      <c r="I352" s="94">
        <f t="shared" si="39"/>
        <v>300</v>
      </c>
      <c r="J352" s="54">
        <f t="shared" si="40"/>
        <v>0</v>
      </c>
      <c r="K352" s="54">
        <f t="shared" si="41"/>
        <v>0</v>
      </c>
      <c r="L352" s="54">
        <f t="shared" si="42"/>
        <v>300</v>
      </c>
      <c r="M352" s="54">
        <f t="shared" si="43"/>
        <v>0</v>
      </c>
      <c r="O352" s="94"/>
      <c r="P352" s="54"/>
      <c r="Q352" s="54"/>
      <c r="R352" s="54">
        <v>300</v>
      </c>
      <c r="S352" s="54"/>
      <c r="U352" s="94"/>
      <c r="V352" s="54"/>
      <c r="W352" s="54"/>
      <c r="X352" s="54"/>
      <c r="Y352" s="54"/>
      <c r="Z352" s="95"/>
      <c r="AA352" s="96"/>
    </row>
    <row r="353" spans="1:27" s="15" customFormat="1" ht="13.5" customHeight="1">
      <c r="A353" s="63">
        <v>2004010070</v>
      </c>
      <c r="B353" s="64" t="s">
        <v>569</v>
      </c>
      <c r="C353" s="64" t="s">
        <v>570</v>
      </c>
      <c r="D353" s="54" t="s">
        <v>42</v>
      </c>
      <c r="E353" s="64" t="s">
        <v>474</v>
      </c>
      <c r="F353" s="64" t="s">
        <v>10</v>
      </c>
      <c r="G353" s="64"/>
      <c r="H353" s="97">
        <v>26836.031800000001</v>
      </c>
      <c r="I353" s="94">
        <f t="shared" si="39"/>
        <v>300</v>
      </c>
      <c r="J353" s="54">
        <f t="shared" si="40"/>
        <v>0</v>
      </c>
      <c r="K353" s="54">
        <f t="shared" si="41"/>
        <v>0</v>
      </c>
      <c r="L353" s="54">
        <f t="shared" si="42"/>
        <v>300</v>
      </c>
      <c r="M353" s="54">
        <f t="shared" si="43"/>
        <v>0</v>
      </c>
      <c r="O353" s="94"/>
      <c r="P353" s="54"/>
      <c r="Q353" s="54"/>
      <c r="R353" s="54">
        <v>300</v>
      </c>
      <c r="S353" s="54"/>
      <c r="U353" s="94"/>
      <c r="V353" s="54"/>
      <c r="W353" s="54"/>
      <c r="X353" s="54"/>
      <c r="Y353" s="54"/>
      <c r="Z353" s="95"/>
      <c r="AA353" s="96"/>
    </row>
    <row r="354" spans="1:27" s="15" customFormat="1" ht="13.5" customHeight="1">
      <c r="A354" s="63">
        <v>2004010072</v>
      </c>
      <c r="B354" s="64" t="s">
        <v>571</v>
      </c>
      <c r="C354" s="64" t="s">
        <v>572</v>
      </c>
      <c r="D354" s="54" t="s">
        <v>42</v>
      </c>
      <c r="E354" s="64" t="s">
        <v>474</v>
      </c>
      <c r="F354" s="64" t="s">
        <v>10</v>
      </c>
      <c r="G354" s="64"/>
      <c r="H354" s="97">
        <v>28151.523560000001</v>
      </c>
      <c r="I354" s="94">
        <f t="shared" si="39"/>
        <v>800</v>
      </c>
      <c r="J354" s="54">
        <f t="shared" si="40"/>
        <v>0</v>
      </c>
      <c r="K354" s="54">
        <f t="shared" si="41"/>
        <v>0</v>
      </c>
      <c r="L354" s="54">
        <f t="shared" si="42"/>
        <v>800</v>
      </c>
      <c r="M354" s="54">
        <f t="shared" si="43"/>
        <v>0</v>
      </c>
      <c r="O354" s="94"/>
      <c r="P354" s="54"/>
      <c r="Q354" s="54"/>
      <c r="R354" s="54">
        <v>800</v>
      </c>
      <c r="S354" s="54"/>
      <c r="U354" s="94"/>
      <c r="V354" s="54"/>
      <c r="W354" s="54"/>
      <c r="X354" s="54"/>
      <c r="Y354" s="54"/>
      <c r="Z354" s="95"/>
      <c r="AA354" s="96"/>
    </row>
    <row r="355" spans="1:27" s="15" customFormat="1" ht="13.5" customHeight="1">
      <c r="A355" s="63">
        <v>2004010073</v>
      </c>
      <c r="B355" s="64" t="s">
        <v>573</v>
      </c>
      <c r="C355" s="64" t="s">
        <v>574</v>
      </c>
      <c r="D355" s="54" t="s">
        <v>42</v>
      </c>
      <c r="E355" s="64" t="s">
        <v>474</v>
      </c>
      <c r="F355" s="64" t="s">
        <v>10</v>
      </c>
      <c r="G355" s="64"/>
      <c r="H355" s="97">
        <v>37623.064189999997</v>
      </c>
      <c r="I355" s="94">
        <f t="shared" si="39"/>
        <v>800</v>
      </c>
      <c r="J355" s="54">
        <f t="shared" si="40"/>
        <v>0</v>
      </c>
      <c r="K355" s="54">
        <f t="shared" si="41"/>
        <v>0</v>
      </c>
      <c r="L355" s="54">
        <f t="shared" si="42"/>
        <v>800</v>
      </c>
      <c r="M355" s="54">
        <f t="shared" si="43"/>
        <v>0</v>
      </c>
      <c r="O355" s="94"/>
      <c r="P355" s="54"/>
      <c r="Q355" s="54"/>
      <c r="R355" s="54">
        <v>800</v>
      </c>
      <c r="S355" s="54"/>
      <c r="U355" s="94"/>
      <c r="V355" s="54"/>
      <c r="W355" s="54"/>
      <c r="X355" s="54"/>
      <c r="Y355" s="54"/>
      <c r="Z355" s="95"/>
      <c r="AA355" s="96"/>
    </row>
    <row r="356" spans="1:27" s="15" customFormat="1" ht="13.5" customHeight="1">
      <c r="A356" s="63">
        <v>2004010083</v>
      </c>
      <c r="B356" s="64" t="s">
        <v>575</v>
      </c>
      <c r="C356" s="64" t="s">
        <v>568</v>
      </c>
      <c r="D356" s="54" t="s">
        <v>42</v>
      </c>
      <c r="E356" s="64" t="s">
        <v>474</v>
      </c>
      <c r="F356" s="64" t="s">
        <v>10</v>
      </c>
      <c r="G356" s="64"/>
      <c r="H356" s="97">
        <v>10523.93404</v>
      </c>
      <c r="I356" s="94">
        <f t="shared" si="39"/>
        <v>5000</v>
      </c>
      <c r="J356" s="54">
        <f t="shared" si="40"/>
        <v>0</v>
      </c>
      <c r="K356" s="54">
        <f t="shared" si="41"/>
        <v>0</v>
      </c>
      <c r="L356" s="54">
        <f t="shared" si="42"/>
        <v>5000</v>
      </c>
      <c r="M356" s="54">
        <f t="shared" si="43"/>
        <v>0</v>
      </c>
      <c r="O356" s="94"/>
      <c r="P356" s="54"/>
      <c r="Q356" s="54"/>
      <c r="R356" s="54">
        <v>5000</v>
      </c>
      <c r="S356" s="54"/>
      <c r="U356" s="94"/>
      <c r="V356" s="54"/>
      <c r="W356" s="54"/>
      <c r="X356" s="54"/>
      <c r="Y356" s="54"/>
      <c r="Z356" s="95"/>
      <c r="AA356" s="96"/>
    </row>
    <row r="357" spans="1:27" s="15" customFormat="1" ht="13.5" customHeight="1">
      <c r="A357" s="63">
        <v>2004010091</v>
      </c>
      <c r="B357" s="64" t="s">
        <v>576</v>
      </c>
      <c r="C357" s="64" t="s">
        <v>577</v>
      </c>
      <c r="D357" s="54" t="s">
        <v>42</v>
      </c>
      <c r="E357" s="64" t="s">
        <v>474</v>
      </c>
      <c r="F357" s="64" t="s">
        <v>10</v>
      </c>
      <c r="G357" s="64"/>
      <c r="H357" s="97">
        <v>12336.389349999999</v>
      </c>
      <c r="I357" s="94">
        <f t="shared" si="39"/>
        <v>2000</v>
      </c>
      <c r="J357" s="54">
        <f t="shared" si="40"/>
        <v>0</v>
      </c>
      <c r="K357" s="54">
        <f t="shared" si="41"/>
        <v>2000</v>
      </c>
      <c r="L357" s="54">
        <f t="shared" si="42"/>
        <v>0</v>
      </c>
      <c r="M357" s="54">
        <f t="shared" si="43"/>
        <v>0</v>
      </c>
      <c r="O357" s="94"/>
      <c r="P357" s="54"/>
      <c r="Q357" s="54">
        <v>2000</v>
      </c>
      <c r="R357" s="54"/>
      <c r="S357" s="54"/>
      <c r="U357" s="94"/>
      <c r="V357" s="54"/>
      <c r="W357" s="54"/>
      <c r="X357" s="54"/>
      <c r="Y357" s="54"/>
      <c r="Z357" s="95"/>
      <c r="AA357" s="96"/>
    </row>
    <row r="358" spans="1:27" s="15" customFormat="1" ht="13.5" customHeight="1">
      <c r="A358" s="63">
        <v>2004010098</v>
      </c>
      <c r="B358" s="64" t="s">
        <v>578</v>
      </c>
      <c r="C358" s="64" t="s">
        <v>570</v>
      </c>
      <c r="D358" s="54" t="s">
        <v>42</v>
      </c>
      <c r="E358" s="64" t="s">
        <v>474</v>
      </c>
      <c r="F358" s="64" t="s">
        <v>10</v>
      </c>
      <c r="G358" s="64"/>
      <c r="H358" s="97">
        <v>26309.8351</v>
      </c>
      <c r="I358" s="94">
        <f t="shared" si="39"/>
        <v>240</v>
      </c>
      <c r="J358" s="54">
        <f t="shared" si="40"/>
        <v>0</v>
      </c>
      <c r="K358" s="54">
        <f t="shared" si="41"/>
        <v>0</v>
      </c>
      <c r="L358" s="54">
        <f t="shared" si="42"/>
        <v>240</v>
      </c>
      <c r="M358" s="54">
        <f t="shared" si="43"/>
        <v>0</v>
      </c>
      <c r="O358" s="94"/>
      <c r="P358" s="54"/>
      <c r="Q358" s="54"/>
      <c r="R358" s="54">
        <v>240</v>
      </c>
      <c r="S358" s="54"/>
      <c r="U358" s="94"/>
      <c r="V358" s="54"/>
      <c r="W358" s="54"/>
      <c r="X358" s="54"/>
      <c r="Y358" s="54"/>
      <c r="Z358" s="95"/>
      <c r="AA358" s="96"/>
    </row>
    <row r="359" spans="1:27" s="15" customFormat="1" ht="13.5" customHeight="1">
      <c r="A359" s="63">
        <v>2004010143</v>
      </c>
      <c r="B359" s="64" t="s">
        <v>579</v>
      </c>
      <c r="C359" s="64" t="s">
        <v>580</v>
      </c>
      <c r="D359" s="54" t="s">
        <v>42</v>
      </c>
      <c r="E359" s="64" t="s">
        <v>474</v>
      </c>
      <c r="F359" s="64" t="s">
        <v>10</v>
      </c>
      <c r="G359" s="64"/>
      <c r="H359" s="97">
        <v>8682.2455829999999</v>
      </c>
      <c r="I359" s="94">
        <f t="shared" si="39"/>
        <v>0</v>
      </c>
      <c r="J359" s="54">
        <f t="shared" si="40"/>
        <v>0</v>
      </c>
      <c r="K359" s="54">
        <f t="shared" si="41"/>
        <v>0</v>
      </c>
      <c r="L359" s="54">
        <f t="shared" si="42"/>
        <v>0</v>
      </c>
      <c r="M359" s="54">
        <f t="shared" si="43"/>
        <v>0</v>
      </c>
      <c r="O359" s="94"/>
      <c r="P359" s="54"/>
      <c r="Q359" s="54"/>
      <c r="R359" s="54"/>
      <c r="S359" s="54"/>
      <c r="U359" s="94"/>
      <c r="V359" s="54"/>
      <c r="W359" s="54"/>
      <c r="X359" s="54"/>
      <c r="Y359" s="54"/>
      <c r="Z359" s="95"/>
      <c r="AA359" s="96"/>
    </row>
    <row r="360" spans="1:27" s="15" customFormat="1" ht="13.5" customHeight="1">
      <c r="A360" s="63">
        <v>2004010159</v>
      </c>
      <c r="B360" s="64" t="s">
        <v>581</v>
      </c>
      <c r="C360" s="64" t="s">
        <v>514</v>
      </c>
      <c r="D360" s="54" t="s">
        <v>42</v>
      </c>
      <c r="E360" s="64" t="s">
        <v>474</v>
      </c>
      <c r="F360" s="64" t="s">
        <v>10</v>
      </c>
      <c r="G360" s="64"/>
      <c r="H360" s="97">
        <v>10654.813749999999</v>
      </c>
      <c r="I360" s="94">
        <f t="shared" si="39"/>
        <v>950</v>
      </c>
      <c r="J360" s="54">
        <f t="shared" si="40"/>
        <v>550</v>
      </c>
      <c r="K360" s="54">
        <f t="shared" si="41"/>
        <v>400</v>
      </c>
      <c r="L360" s="54">
        <f t="shared" si="42"/>
        <v>0</v>
      </c>
      <c r="M360" s="54">
        <f t="shared" si="43"/>
        <v>0</v>
      </c>
      <c r="O360" s="94"/>
      <c r="P360" s="54">
        <v>550</v>
      </c>
      <c r="Q360" s="54">
        <v>400</v>
      </c>
      <c r="R360" s="54"/>
      <c r="S360" s="54"/>
      <c r="U360" s="94"/>
      <c r="V360" s="54"/>
      <c r="W360" s="54"/>
      <c r="X360" s="54"/>
      <c r="Y360" s="54"/>
      <c r="Z360" s="95"/>
      <c r="AA360" s="96"/>
    </row>
    <row r="361" spans="1:27" s="15" customFormat="1" ht="13.5" customHeight="1">
      <c r="A361" s="63">
        <v>2004010161</v>
      </c>
      <c r="B361" s="64" t="s">
        <v>582</v>
      </c>
      <c r="C361" s="64" t="s">
        <v>514</v>
      </c>
      <c r="D361" s="54" t="s">
        <v>42</v>
      </c>
      <c r="E361" s="64" t="s">
        <v>474</v>
      </c>
      <c r="F361" s="64" t="s">
        <v>10</v>
      </c>
      <c r="G361" s="64"/>
      <c r="H361" s="97">
        <v>10457.15526</v>
      </c>
      <c r="I361" s="94">
        <f t="shared" si="39"/>
        <v>1550</v>
      </c>
      <c r="J361" s="54">
        <f t="shared" si="40"/>
        <v>1500</v>
      </c>
      <c r="K361" s="54">
        <f t="shared" si="41"/>
        <v>50</v>
      </c>
      <c r="L361" s="54">
        <f t="shared" si="42"/>
        <v>0</v>
      </c>
      <c r="M361" s="54">
        <f t="shared" si="43"/>
        <v>0</v>
      </c>
      <c r="O361" s="94"/>
      <c r="P361" s="54">
        <v>1500</v>
      </c>
      <c r="Q361" s="54">
        <v>50</v>
      </c>
      <c r="R361" s="54"/>
      <c r="S361" s="54"/>
      <c r="U361" s="94"/>
      <c r="V361" s="54"/>
      <c r="W361" s="54"/>
      <c r="X361" s="54"/>
      <c r="Y361" s="54"/>
      <c r="Z361" s="95"/>
      <c r="AA361" s="96"/>
    </row>
    <row r="362" spans="1:27" s="15" customFormat="1" ht="13.5" customHeight="1">
      <c r="A362" s="63">
        <v>2004010185</v>
      </c>
      <c r="B362" s="64" t="s">
        <v>583</v>
      </c>
      <c r="C362" s="64" t="s">
        <v>584</v>
      </c>
      <c r="D362" s="54" t="s">
        <v>42</v>
      </c>
      <c r="E362" s="64" t="s">
        <v>474</v>
      </c>
      <c r="F362" s="64" t="s">
        <v>10</v>
      </c>
      <c r="G362" s="64"/>
      <c r="H362" s="97">
        <v>10629.17338</v>
      </c>
      <c r="I362" s="94">
        <f t="shared" si="39"/>
        <v>200</v>
      </c>
      <c r="J362" s="54">
        <f t="shared" si="40"/>
        <v>200</v>
      </c>
      <c r="K362" s="54">
        <f t="shared" si="41"/>
        <v>0</v>
      </c>
      <c r="L362" s="54">
        <f t="shared" si="42"/>
        <v>0</v>
      </c>
      <c r="M362" s="54">
        <f t="shared" si="43"/>
        <v>0</v>
      </c>
      <c r="O362" s="94"/>
      <c r="P362" s="54">
        <v>200</v>
      </c>
      <c r="Q362" s="54"/>
      <c r="R362" s="54"/>
      <c r="S362" s="54"/>
      <c r="U362" s="94"/>
      <c r="V362" s="54"/>
      <c r="W362" s="54"/>
      <c r="X362" s="54"/>
      <c r="Y362" s="54"/>
      <c r="Z362" s="95"/>
      <c r="AA362" s="96"/>
    </row>
    <row r="363" spans="1:27" s="15" customFormat="1" ht="13.5" customHeight="1">
      <c r="A363" s="63">
        <v>2004010236</v>
      </c>
      <c r="B363" s="64" t="s">
        <v>585</v>
      </c>
      <c r="C363" s="64" t="s">
        <v>514</v>
      </c>
      <c r="D363" s="54" t="s">
        <v>42</v>
      </c>
      <c r="E363" s="64" t="s">
        <v>474</v>
      </c>
      <c r="F363" s="64" t="s">
        <v>10</v>
      </c>
      <c r="G363" s="64"/>
      <c r="H363" s="97">
        <v>8682.2455829999999</v>
      </c>
      <c r="I363" s="94">
        <f t="shared" si="39"/>
        <v>0</v>
      </c>
      <c r="J363" s="54">
        <f t="shared" si="40"/>
        <v>0</v>
      </c>
      <c r="K363" s="54">
        <f t="shared" si="41"/>
        <v>0</v>
      </c>
      <c r="L363" s="54">
        <f t="shared" si="42"/>
        <v>0</v>
      </c>
      <c r="M363" s="54">
        <f t="shared" si="43"/>
        <v>0</v>
      </c>
      <c r="O363" s="94"/>
      <c r="P363" s="54"/>
      <c r="Q363" s="54"/>
      <c r="R363" s="54"/>
      <c r="S363" s="54"/>
      <c r="U363" s="94"/>
      <c r="V363" s="54"/>
      <c r="W363" s="54"/>
      <c r="X363" s="54"/>
      <c r="Y363" s="54"/>
      <c r="Z363" s="95"/>
      <c r="AA363" s="96"/>
    </row>
    <row r="364" spans="1:27" s="15" customFormat="1" ht="13.5" customHeight="1">
      <c r="A364" s="63">
        <v>2004010245</v>
      </c>
      <c r="B364" s="64" t="s">
        <v>586</v>
      </c>
      <c r="C364" s="64" t="s">
        <v>514</v>
      </c>
      <c r="D364" s="54" t="s">
        <v>42</v>
      </c>
      <c r="E364" s="64" t="s">
        <v>474</v>
      </c>
      <c r="F364" s="64" t="s">
        <v>10</v>
      </c>
      <c r="G364" s="64"/>
      <c r="H364" s="97">
        <v>10523.93404</v>
      </c>
      <c r="I364" s="94">
        <f t="shared" si="39"/>
        <v>0</v>
      </c>
      <c r="J364" s="54">
        <f t="shared" si="40"/>
        <v>0</v>
      </c>
      <c r="K364" s="54">
        <f t="shared" si="41"/>
        <v>0</v>
      </c>
      <c r="L364" s="54">
        <f t="shared" si="42"/>
        <v>0</v>
      </c>
      <c r="M364" s="54">
        <f t="shared" si="43"/>
        <v>0</v>
      </c>
      <c r="O364" s="94"/>
      <c r="P364" s="54"/>
      <c r="Q364" s="54"/>
      <c r="R364" s="54"/>
      <c r="S364" s="54"/>
      <c r="U364" s="94"/>
      <c r="V364" s="54"/>
      <c r="W364" s="54"/>
      <c r="X364" s="54"/>
      <c r="Y364" s="54"/>
      <c r="Z364" s="95"/>
      <c r="AA364" s="96"/>
    </row>
    <row r="365" spans="1:27" s="15" customFormat="1" ht="13.5" customHeight="1">
      <c r="A365" s="63">
        <v>2004010256</v>
      </c>
      <c r="B365" s="64" t="s">
        <v>587</v>
      </c>
      <c r="C365" s="64" t="s">
        <v>514</v>
      </c>
      <c r="D365" s="54" t="s">
        <v>42</v>
      </c>
      <c r="E365" s="64" t="s">
        <v>474</v>
      </c>
      <c r="F365" s="64" t="s">
        <v>10</v>
      </c>
      <c r="G365" s="64"/>
      <c r="H365" s="97">
        <v>6928.2565759999998</v>
      </c>
      <c r="I365" s="94">
        <f t="shared" si="39"/>
        <v>3000</v>
      </c>
      <c r="J365" s="54">
        <f t="shared" si="40"/>
        <v>3000</v>
      </c>
      <c r="K365" s="54">
        <f t="shared" si="41"/>
        <v>0</v>
      </c>
      <c r="L365" s="54">
        <f t="shared" si="42"/>
        <v>0</v>
      </c>
      <c r="M365" s="54">
        <f t="shared" si="43"/>
        <v>0</v>
      </c>
      <c r="O365" s="94"/>
      <c r="P365" s="54">
        <v>3000</v>
      </c>
      <c r="Q365" s="54"/>
      <c r="R365" s="54"/>
      <c r="S365" s="54"/>
      <c r="U365" s="94"/>
      <c r="V365" s="54"/>
      <c r="W365" s="54"/>
      <c r="X365" s="54"/>
      <c r="Y365" s="54"/>
      <c r="Z365" s="95"/>
      <c r="AA365" s="96"/>
    </row>
    <row r="366" spans="1:27" s="15" customFormat="1" ht="13.5" customHeight="1">
      <c r="A366" s="63">
        <v>2004010271</v>
      </c>
      <c r="B366" s="64" t="s">
        <v>588</v>
      </c>
      <c r="C366" s="64" t="s">
        <v>514</v>
      </c>
      <c r="D366" s="54" t="s">
        <v>42</v>
      </c>
      <c r="E366" s="64" t="s">
        <v>474</v>
      </c>
      <c r="F366" s="64" t="s">
        <v>10</v>
      </c>
      <c r="G366" s="64"/>
      <c r="H366" s="97">
        <v>16443.646939999999</v>
      </c>
      <c r="I366" s="94">
        <f t="shared" si="39"/>
        <v>800</v>
      </c>
      <c r="J366" s="54">
        <f t="shared" si="40"/>
        <v>0</v>
      </c>
      <c r="K366" s="54">
        <f t="shared" si="41"/>
        <v>800</v>
      </c>
      <c r="L366" s="54">
        <f t="shared" si="42"/>
        <v>0</v>
      </c>
      <c r="M366" s="54">
        <f t="shared" si="43"/>
        <v>0</v>
      </c>
      <c r="O366" s="94"/>
      <c r="P366" s="54"/>
      <c r="Q366" s="54">
        <v>800</v>
      </c>
      <c r="R366" s="54"/>
      <c r="S366" s="54"/>
      <c r="U366" s="94"/>
      <c r="V366" s="54"/>
      <c r="W366" s="54"/>
      <c r="X366" s="54"/>
      <c r="Y366" s="54"/>
      <c r="Z366" s="95"/>
      <c r="AA366" s="96"/>
    </row>
    <row r="367" spans="1:27" s="15" customFormat="1" ht="13.5" customHeight="1">
      <c r="A367" s="63">
        <v>2004010274</v>
      </c>
      <c r="B367" s="64" t="s">
        <v>589</v>
      </c>
      <c r="C367" s="64" t="s">
        <v>514</v>
      </c>
      <c r="D367" s="54" t="s">
        <v>42</v>
      </c>
      <c r="E367" s="64" t="s">
        <v>474</v>
      </c>
      <c r="F367" s="64" t="s">
        <v>10</v>
      </c>
      <c r="G367" s="64"/>
      <c r="H367" s="97">
        <v>9471.5406359999997</v>
      </c>
      <c r="I367" s="94">
        <f t="shared" si="39"/>
        <v>6600</v>
      </c>
      <c r="J367" s="54">
        <f t="shared" si="40"/>
        <v>0</v>
      </c>
      <c r="K367" s="54">
        <f t="shared" si="41"/>
        <v>0</v>
      </c>
      <c r="L367" s="54">
        <f t="shared" si="42"/>
        <v>6600</v>
      </c>
      <c r="M367" s="54">
        <f t="shared" si="43"/>
        <v>0</v>
      </c>
      <c r="O367" s="94"/>
      <c r="P367" s="54"/>
      <c r="Q367" s="54"/>
      <c r="R367" s="54">
        <v>6600</v>
      </c>
      <c r="S367" s="54"/>
      <c r="U367" s="94"/>
      <c r="V367" s="54"/>
      <c r="W367" s="54"/>
      <c r="X367" s="54"/>
      <c r="Y367" s="54"/>
      <c r="Z367" s="95"/>
      <c r="AA367" s="96"/>
    </row>
    <row r="368" spans="1:27" s="15" customFormat="1" ht="13.5" customHeight="1">
      <c r="A368" s="63">
        <v>2004010357</v>
      </c>
      <c r="B368" s="64" t="s">
        <v>590</v>
      </c>
      <c r="C368" s="64" t="s">
        <v>577</v>
      </c>
      <c r="D368" s="54" t="s">
        <v>42</v>
      </c>
      <c r="E368" s="64" t="s">
        <v>474</v>
      </c>
      <c r="F368" s="64" t="s">
        <v>10</v>
      </c>
      <c r="G368" s="64"/>
      <c r="H368" s="97">
        <v>12891.8192</v>
      </c>
      <c r="I368" s="94">
        <f t="shared" si="39"/>
        <v>2000</v>
      </c>
      <c r="J368" s="54">
        <f t="shared" si="40"/>
        <v>0</v>
      </c>
      <c r="K368" s="54">
        <f t="shared" si="41"/>
        <v>2000</v>
      </c>
      <c r="L368" s="54">
        <f t="shared" si="42"/>
        <v>0</v>
      </c>
      <c r="M368" s="54">
        <f t="shared" si="43"/>
        <v>0</v>
      </c>
      <c r="O368" s="94"/>
      <c r="P368" s="54"/>
      <c r="Q368" s="54">
        <v>2000</v>
      </c>
      <c r="R368" s="54"/>
      <c r="S368" s="54"/>
      <c r="U368" s="94"/>
      <c r="V368" s="54"/>
      <c r="W368" s="54"/>
      <c r="X368" s="54"/>
      <c r="Y368" s="54"/>
      <c r="Z368" s="95"/>
      <c r="AA368" s="96"/>
    </row>
    <row r="369" spans="1:27" s="15" customFormat="1" ht="13.5" customHeight="1">
      <c r="A369" s="63">
        <v>2004010377</v>
      </c>
      <c r="B369" s="64" t="s">
        <v>591</v>
      </c>
      <c r="C369" s="64" t="s">
        <v>568</v>
      </c>
      <c r="D369" s="54" t="s">
        <v>42</v>
      </c>
      <c r="E369" s="64" t="s">
        <v>474</v>
      </c>
      <c r="F369" s="64" t="s">
        <v>10</v>
      </c>
      <c r="G369" s="64"/>
      <c r="H369" s="97">
        <v>4867</v>
      </c>
      <c r="I369" s="94">
        <f t="shared" si="39"/>
        <v>0</v>
      </c>
      <c r="J369" s="54">
        <f t="shared" si="40"/>
        <v>0</v>
      </c>
      <c r="K369" s="54">
        <f t="shared" si="41"/>
        <v>0</v>
      </c>
      <c r="L369" s="54">
        <f t="shared" si="42"/>
        <v>0</v>
      </c>
      <c r="M369" s="54">
        <f t="shared" si="43"/>
        <v>0</v>
      </c>
      <c r="O369" s="94"/>
      <c r="P369" s="54"/>
      <c r="Q369" s="54"/>
      <c r="R369" s="54"/>
      <c r="S369" s="54"/>
      <c r="U369" s="94"/>
      <c r="V369" s="54"/>
      <c r="W369" s="54"/>
      <c r="X369" s="54"/>
      <c r="Y369" s="54"/>
      <c r="Z369" s="95"/>
      <c r="AA369" s="96"/>
    </row>
    <row r="370" spans="1:27" s="15" customFormat="1" ht="13.5" customHeight="1">
      <c r="A370" s="63">
        <v>2004010380</v>
      </c>
      <c r="B370" s="64" t="s">
        <v>592</v>
      </c>
      <c r="C370" s="64" t="s">
        <v>593</v>
      </c>
      <c r="D370" s="54" t="s">
        <v>42</v>
      </c>
      <c r="E370" s="64" t="s">
        <v>441</v>
      </c>
      <c r="F370" s="64" t="s">
        <v>10</v>
      </c>
      <c r="G370" s="64"/>
      <c r="H370" s="97">
        <v>48190.847959999999</v>
      </c>
      <c r="I370" s="94">
        <f t="shared" si="39"/>
        <v>650</v>
      </c>
      <c r="J370" s="54">
        <f t="shared" si="40"/>
        <v>650</v>
      </c>
      <c r="K370" s="54">
        <f t="shared" si="41"/>
        <v>0</v>
      </c>
      <c r="L370" s="54">
        <f t="shared" si="42"/>
        <v>0</v>
      </c>
      <c r="M370" s="54">
        <f t="shared" si="43"/>
        <v>0</v>
      </c>
      <c r="O370" s="94"/>
      <c r="P370" s="54">
        <v>650</v>
      </c>
      <c r="Q370" s="54"/>
      <c r="R370" s="54"/>
      <c r="S370" s="54"/>
      <c r="U370" s="94"/>
      <c r="V370" s="54"/>
      <c r="W370" s="54"/>
      <c r="X370" s="54"/>
      <c r="Y370" s="54"/>
      <c r="Z370" s="95"/>
      <c r="AA370" s="96"/>
    </row>
    <row r="371" spans="1:27" s="15" customFormat="1" ht="13.5" customHeight="1">
      <c r="A371" s="63">
        <v>2004010397</v>
      </c>
      <c r="B371" s="64" t="s">
        <v>594</v>
      </c>
      <c r="C371" s="64" t="s">
        <v>514</v>
      </c>
      <c r="D371" s="54" t="s">
        <v>42</v>
      </c>
      <c r="E371" s="64" t="s">
        <v>474</v>
      </c>
      <c r="F371" s="64" t="s">
        <v>10</v>
      </c>
      <c r="G371" s="64"/>
      <c r="H371" s="97">
        <v>8419.1472319999993</v>
      </c>
      <c r="I371" s="94">
        <f t="shared" si="39"/>
        <v>0</v>
      </c>
      <c r="J371" s="54">
        <f t="shared" si="40"/>
        <v>0</v>
      </c>
      <c r="K371" s="54">
        <f t="shared" si="41"/>
        <v>0</v>
      </c>
      <c r="L371" s="54">
        <f t="shared" si="42"/>
        <v>0</v>
      </c>
      <c r="M371" s="54">
        <f t="shared" si="43"/>
        <v>0</v>
      </c>
      <c r="O371" s="94"/>
      <c r="P371" s="54"/>
      <c r="Q371" s="54"/>
      <c r="R371" s="54"/>
      <c r="S371" s="54"/>
      <c r="U371" s="94"/>
      <c r="V371" s="54"/>
      <c r="W371" s="54"/>
      <c r="X371" s="54"/>
      <c r="Y371" s="54"/>
      <c r="Z371" s="95"/>
      <c r="AA371" s="96"/>
    </row>
    <row r="372" spans="1:27" s="15" customFormat="1" ht="13.5" customHeight="1">
      <c r="A372" s="63">
        <v>2004010399</v>
      </c>
      <c r="B372" s="64" t="s">
        <v>595</v>
      </c>
      <c r="C372" s="64" t="s">
        <v>514</v>
      </c>
      <c r="D372" s="54" t="s">
        <v>309</v>
      </c>
      <c r="E372" s="64" t="s">
        <v>474</v>
      </c>
      <c r="F372" s="64" t="s">
        <v>10</v>
      </c>
      <c r="G372" s="64"/>
      <c r="H372" s="97">
        <v>8156.0488809999997</v>
      </c>
      <c r="I372" s="94">
        <f t="shared" si="39"/>
        <v>0</v>
      </c>
      <c r="J372" s="54">
        <f t="shared" si="40"/>
        <v>0</v>
      </c>
      <c r="K372" s="54">
        <f t="shared" si="41"/>
        <v>0</v>
      </c>
      <c r="L372" s="54">
        <f t="shared" si="42"/>
        <v>0</v>
      </c>
      <c r="M372" s="54">
        <f t="shared" si="43"/>
        <v>0</v>
      </c>
      <c r="O372" s="94"/>
      <c r="P372" s="54"/>
      <c r="Q372" s="54"/>
      <c r="R372" s="54"/>
      <c r="S372" s="54"/>
      <c r="U372" s="94"/>
      <c r="V372" s="54"/>
      <c r="W372" s="54"/>
      <c r="X372" s="54"/>
      <c r="Y372" s="54"/>
      <c r="Z372" s="95"/>
      <c r="AA372" s="96"/>
    </row>
    <row r="373" spans="1:27" s="15" customFormat="1" ht="13.5" customHeight="1">
      <c r="A373" s="63">
        <v>2004010405</v>
      </c>
      <c r="B373" s="64" t="s">
        <v>596</v>
      </c>
      <c r="C373" s="64" t="s">
        <v>473</v>
      </c>
      <c r="D373" s="54" t="s">
        <v>42</v>
      </c>
      <c r="E373" s="64" t="s">
        <v>474</v>
      </c>
      <c r="F373" s="64" t="s">
        <v>10</v>
      </c>
      <c r="G373" s="64"/>
      <c r="H373" s="97">
        <v>7103.6554770000002</v>
      </c>
      <c r="I373" s="94">
        <f t="shared" si="39"/>
        <v>10000</v>
      </c>
      <c r="J373" s="54">
        <f t="shared" si="40"/>
        <v>5000</v>
      </c>
      <c r="K373" s="54">
        <f t="shared" si="41"/>
        <v>0</v>
      </c>
      <c r="L373" s="54">
        <f t="shared" si="42"/>
        <v>0</v>
      </c>
      <c r="M373" s="54">
        <f t="shared" si="43"/>
        <v>5000</v>
      </c>
      <c r="O373" s="94"/>
      <c r="P373" s="54">
        <v>5000</v>
      </c>
      <c r="Q373" s="54"/>
      <c r="R373" s="54"/>
      <c r="S373" s="54">
        <v>5000</v>
      </c>
      <c r="U373" s="94"/>
      <c r="V373" s="54"/>
      <c r="W373" s="54"/>
      <c r="X373" s="54"/>
      <c r="Y373" s="54"/>
      <c r="Z373" s="95"/>
      <c r="AA373" s="96"/>
    </row>
    <row r="374" spans="1:27" s="15" customFormat="1" ht="13.5" customHeight="1">
      <c r="A374" s="63">
        <v>2004010420</v>
      </c>
      <c r="B374" s="64" t="s">
        <v>597</v>
      </c>
      <c r="C374" s="64" t="s">
        <v>598</v>
      </c>
      <c r="D374" s="54" t="s">
        <v>42</v>
      </c>
      <c r="E374" s="64" t="s">
        <v>474</v>
      </c>
      <c r="F374" s="64" t="s">
        <v>10</v>
      </c>
      <c r="G374" s="64"/>
      <c r="H374" s="97">
        <v>37886.162539999998</v>
      </c>
      <c r="I374" s="94">
        <f t="shared" si="39"/>
        <v>800</v>
      </c>
      <c r="J374" s="54">
        <f t="shared" si="40"/>
        <v>0</v>
      </c>
      <c r="K374" s="54">
        <f t="shared" si="41"/>
        <v>0</v>
      </c>
      <c r="L374" s="54">
        <f t="shared" si="42"/>
        <v>800</v>
      </c>
      <c r="M374" s="54">
        <f t="shared" si="43"/>
        <v>0</v>
      </c>
      <c r="O374" s="94"/>
      <c r="P374" s="54"/>
      <c r="Q374" s="54"/>
      <c r="R374" s="54">
        <v>800</v>
      </c>
      <c r="S374" s="54"/>
      <c r="U374" s="94"/>
      <c r="V374" s="54"/>
      <c r="W374" s="54"/>
      <c r="X374" s="54"/>
      <c r="Y374" s="54"/>
      <c r="Z374" s="95"/>
      <c r="AA374" s="96"/>
    </row>
    <row r="375" spans="1:27" s="15" customFormat="1" ht="13.5" customHeight="1">
      <c r="A375" s="63">
        <v>2004010421</v>
      </c>
      <c r="B375" s="64" t="s">
        <v>599</v>
      </c>
      <c r="C375" s="64" t="s">
        <v>600</v>
      </c>
      <c r="D375" s="54" t="s">
        <v>42</v>
      </c>
      <c r="E375" s="64" t="s">
        <v>474</v>
      </c>
      <c r="F375" s="64" t="s">
        <v>10</v>
      </c>
      <c r="G375" s="64"/>
      <c r="H375" s="97">
        <v>28414.621910000002</v>
      </c>
      <c r="I375" s="94">
        <f t="shared" si="39"/>
        <v>800</v>
      </c>
      <c r="J375" s="54">
        <f t="shared" si="40"/>
        <v>0</v>
      </c>
      <c r="K375" s="54">
        <f t="shared" si="41"/>
        <v>0</v>
      </c>
      <c r="L375" s="54">
        <f t="shared" si="42"/>
        <v>800</v>
      </c>
      <c r="M375" s="54">
        <f t="shared" si="43"/>
        <v>0</v>
      </c>
      <c r="O375" s="94"/>
      <c r="P375" s="54"/>
      <c r="Q375" s="54"/>
      <c r="R375" s="54">
        <v>800</v>
      </c>
      <c r="S375" s="54"/>
      <c r="U375" s="94"/>
      <c r="V375" s="54"/>
      <c r="W375" s="54"/>
      <c r="X375" s="54"/>
      <c r="Y375" s="54"/>
      <c r="Z375" s="95"/>
      <c r="AA375" s="96"/>
    </row>
    <row r="376" spans="1:27" s="15" customFormat="1" ht="13.5" customHeight="1">
      <c r="A376" s="63">
        <v>2004010436</v>
      </c>
      <c r="B376" s="64" t="s">
        <v>601</v>
      </c>
      <c r="C376" s="64" t="s">
        <v>473</v>
      </c>
      <c r="D376" s="54" t="s">
        <v>42</v>
      </c>
      <c r="E376" s="64" t="s">
        <v>474</v>
      </c>
      <c r="F376" s="64" t="s">
        <v>10</v>
      </c>
      <c r="G376" s="64"/>
      <c r="H376" s="97">
        <v>0</v>
      </c>
      <c r="I376" s="94">
        <f t="shared" si="39"/>
        <v>380</v>
      </c>
      <c r="J376" s="54">
        <f t="shared" si="40"/>
        <v>0</v>
      </c>
      <c r="K376" s="54">
        <f t="shared" si="41"/>
        <v>380</v>
      </c>
      <c r="L376" s="54">
        <f t="shared" si="42"/>
        <v>0</v>
      </c>
      <c r="M376" s="54">
        <f t="shared" si="43"/>
        <v>0</v>
      </c>
      <c r="O376" s="94"/>
      <c r="P376" s="54"/>
      <c r="Q376" s="54">
        <v>380</v>
      </c>
      <c r="R376" s="54"/>
      <c r="S376" s="54"/>
      <c r="U376" s="94"/>
      <c r="V376" s="54"/>
      <c r="W376" s="54"/>
      <c r="X376" s="54"/>
      <c r="Y376" s="54"/>
      <c r="Z376" s="95"/>
      <c r="AA376" s="96"/>
    </row>
    <row r="377" spans="1:27" s="15" customFormat="1" ht="13.5" customHeight="1">
      <c r="A377" s="63">
        <v>2004010463</v>
      </c>
      <c r="B377" s="64" t="s">
        <v>602</v>
      </c>
      <c r="C377" s="64" t="s">
        <v>473</v>
      </c>
      <c r="D377" s="54" t="s">
        <v>42</v>
      </c>
      <c r="E377" s="64" t="s">
        <v>474</v>
      </c>
      <c r="F377" s="64" t="s">
        <v>10</v>
      </c>
      <c r="G377" s="64"/>
      <c r="H377" s="97">
        <v>7892.9505300000001</v>
      </c>
      <c r="I377" s="94">
        <f t="shared" si="39"/>
        <v>2200</v>
      </c>
      <c r="J377" s="54">
        <f t="shared" si="40"/>
        <v>0</v>
      </c>
      <c r="K377" s="54">
        <f t="shared" si="41"/>
        <v>0</v>
      </c>
      <c r="L377" s="54">
        <f t="shared" si="42"/>
        <v>2200</v>
      </c>
      <c r="M377" s="54">
        <f t="shared" si="43"/>
        <v>0</v>
      </c>
      <c r="O377" s="94"/>
      <c r="P377" s="54"/>
      <c r="Q377" s="54"/>
      <c r="R377" s="54">
        <v>2200</v>
      </c>
      <c r="S377" s="54"/>
      <c r="U377" s="94"/>
      <c r="V377" s="54"/>
      <c r="W377" s="54"/>
      <c r="X377" s="54"/>
      <c r="Y377" s="54"/>
      <c r="Z377" s="95"/>
      <c r="AA377" s="96"/>
    </row>
    <row r="378" spans="1:27" s="15" customFormat="1" ht="13.5" customHeight="1">
      <c r="A378" s="63">
        <v>2004010489</v>
      </c>
      <c r="B378" s="64" t="s">
        <v>603</v>
      </c>
      <c r="C378" s="64" t="s">
        <v>514</v>
      </c>
      <c r="D378" s="54" t="s">
        <v>42</v>
      </c>
      <c r="E378" s="64" t="s">
        <v>474</v>
      </c>
      <c r="F378" s="64" t="s">
        <v>10</v>
      </c>
      <c r="G378" s="64"/>
      <c r="H378" s="97">
        <v>8945.3439340000004</v>
      </c>
      <c r="I378" s="94">
        <f t="shared" si="39"/>
        <v>0</v>
      </c>
      <c r="J378" s="54">
        <f t="shared" si="40"/>
        <v>0</v>
      </c>
      <c r="K378" s="54">
        <f t="shared" si="41"/>
        <v>0</v>
      </c>
      <c r="L378" s="54">
        <f t="shared" si="42"/>
        <v>0</v>
      </c>
      <c r="M378" s="54">
        <f t="shared" si="43"/>
        <v>0</v>
      </c>
      <c r="O378" s="94"/>
      <c r="P378" s="54"/>
      <c r="Q378" s="54"/>
      <c r="R378" s="54"/>
      <c r="S378" s="54"/>
      <c r="U378" s="94"/>
      <c r="V378" s="54"/>
      <c r="W378" s="54"/>
      <c r="X378" s="54"/>
      <c r="Y378" s="54"/>
      <c r="Z378" s="95"/>
      <c r="AA378" s="96"/>
    </row>
    <row r="379" spans="1:27" s="15" customFormat="1" ht="13.5" customHeight="1">
      <c r="A379" s="63">
        <v>2004010530</v>
      </c>
      <c r="B379" s="64" t="s">
        <v>604</v>
      </c>
      <c r="C379" s="64" t="s">
        <v>568</v>
      </c>
      <c r="D379" s="54" t="s">
        <v>42</v>
      </c>
      <c r="E379" s="64" t="s">
        <v>474</v>
      </c>
      <c r="F379" s="64" t="s">
        <v>10</v>
      </c>
      <c r="G379" s="64"/>
      <c r="H379" s="97">
        <v>8945.3439340000004</v>
      </c>
      <c r="I379" s="94">
        <f t="shared" si="39"/>
        <v>0</v>
      </c>
      <c r="J379" s="54">
        <f t="shared" si="40"/>
        <v>0</v>
      </c>
      <c r="K379" s="54">
        <f t="shared" si="41"/>
        <v>0</v>
      </c>
      <c r="L379" s="54">
        <f t="shared" si="42"/>
        <v>0</v>
      </c>
      <c r="M379" s="54">
        <f t="shared" si="43"/>
        <v>0</v>
      </c>
      <c r="O379" s="94"/>
      <c r="P379" s="54"/>
      <c r="Q379" s="54"/>
      <c r="R379" s="54"/>
      <c r="S379" s="54"/>
      <c r="U379" s="94"/>
      <c r="V379" s="54"/>
      <c r="W379" s="54"/>
      <c r="X379" s="54"/>
      <c r="Y379" s="54"/>
      <c r="Z379" s="95"/>
      <c r="AA379" s="96"/>
    </row>
    <row r="380" spans="1:27" s="15" customFormat="1" ht="13.5" customHeight="1">
      <c r="A380" s="63">
        <v>2004010538</v>
      </c>
      <c r="B380" s="64" t="s">
        <v>605</v>
      </c>
      <c r="C380" s="64" t="s">
        <v>514</v>
      </c>
      <c r="D380" s="54" t="s">
        <v>42</v>
      </c>
      <c r="E380" s="64" t="s">
        <v>474</v>
      </c>
      <c r="F380" s="64" t="s">
        <v>10</v>
      </c>
      <c r="G380" s="64"/>
      <c r="H380" s="97">
        <v>11839.425800000001</v>
      </c>
      <c r="I380" s="94">
        <f t="shared" si="39"/>
        <v>0</v>
      </c>
      <c r="J380" s="54">
        <f t="shared" si="40"/>
        <v>0</v>
      </c>
      <c r="K380" s="54">
        <f t="shared" si="41"/>
        <v>0</v>
      </c>
      <c r="L380" s="54">
        <f t="shared" si="42"/>
        <v>0</v>
      </c>
      <c r="M380" s="54">
        <f t="shared" si="43"/>
        <v>0</v>
      </c>
      <c r="O380" s="94"/>
      <c r="P380" s="54"/>
      <c r="Q380" s="54"/>
      <c r="R380" s="54"/>
      <c r="S380" s="54"/>
      <c r="U380" s="94"/>
      <c r="V380" s="54"/>
      <c r="W380" s="54"/>
      <c r="X380" s="54"/>
      <c r="Y380" s="54"/>
      <c r="Z380" s="95"/>
      <c r="AA380" s="96"/>
    </row>
    <row r="381" spans="1:27" s="15" customFormat="1" ht="13.5" customHeight="1">
      <c r="A381" s="63">
        <v>2004010562</v>
      </c>
      <c r="B381" s="64" t="s">
        <v>606</v>
      </c>
      <c r="C381" s="64" t="s">
        <v>473</v>
      </c>
      <c r="D381" s="54" t="s">
        <v>42</v>
      </c>
      <c r="E381" s="64" t="s">
        <v>474</v>
      </c>
      <c r="F381" s="64" t="s">
        <v>10</v>
      </c>
      <c r="G381" s="64"/>
      <c r="H381" s="97">
        <v>8419.1472319999993</v>
      </c>
      <c r="I381" s="94">
        <f t="shared" si="39"/>
        <v>0</v>
      </c>
      <c r="J381" s="54">
        <f t="shared" si="40"/>
        <v>0</v>
      </c>
      <c r="K381" s="54">
        <f t="shared" si="41"/>
        <v>0</v>
      </c>
      <c r="L381" s="54">
        <f t="shared" si="42"/>
        <v>0</v>
      </c>
      <c r="M381" s="54">
        <f t="shared" si="43"/>
        <v>0</v>
      </c>
      <c r="O381" s="94"/>
      <c r="P381" s="54"/>
      <c r="Q381" s="54"/>
      <c r="R381" s="54"/>
      <c r="S381" s="54"/>
      <c r="U381" s="94"/>
      <c r="V381" s="54"/>
      <c r="W381" s="54"/>
      <c r="X381" s="54"/>
      <c r="Y381" s="54"/>
      <c r="Z381" s="95"/>
      <c r="AA381" s="96"/>
    </row>
    <row r="382" spans="1:27" s="15" customFormat="1" ht="13.5" customHeight="1">
      <c r="A382" s="63">
        <v>2004010573</v>
      </c>
      <c r="B382" s="64" t="s">
        <v>607</v>
      </c>
      <c r="C382" s="64" t="s">
        <v>608</v>
      </c>
      <c r="D382" s="54" t="s">
        <v>42</v>
      </c>
      <c r="E382" s="64" t="s">
        <v>474</v>
      </c>
      <c r="F382" s="64" t="s">
        <v>10</v>
      </c>
      <c r="G382" s="64"/>
      <c r="H382" s="97">
        <v>4604.2211429999998</v>
      </c>
      <c r="I382" s="94">
        <f t="shared" si="39"/>
        <v>500</v>
      </c>
      <c r="J382" s="54">
        <f t="shared" si="40"/>
        <v>0</v>
      </c>
      <c r="K382" s="54">
        <f t="shared" si="41"/>
        <v>0</v>
      </c>
      <c r="L382" s="54">
        <f t="shared" si="42"/>
        <v>0</v>
      </c>
      <c r="M382" s="54">
        <f t="shared" si="43"/>
        <v>500</v>
      </c>
      <c r="O382" s="94"/>
      <c r="P382" s="54"/>
      <c r="Q382" s="54"/>
      <c r="R382" s="54"/>
      <c r="S382" s="54">
        <v>500</v>
      </c>
      <c r="U382" s="94"/>
      <c r="V382" s="54"/>
      <c r="W382" s="54"/>
      <c r="X382" s="54"/>
      <c r="Y382" s="54"/>
      <c r="Z382" s="95"/>
      <c r="AA382" s="96"/>
    </row>
    <row r="383" spans="1:27" s="15" customFormat="1" ht="13.5" customHeight="1">
      <c r="A383" s="63">
        <v>2004010575</v>
      </c>
      <c r="B383" s="64" t="s">
        <v>609</v>
      </c>
      <c r="C383" s="64" t="s">
        <v>570</v>
      </c>
      <c r="D383" s="54" t="s">
        <v>42</v>
      </c>
      <c r="E383" s="64" t="s">
        <v>474</v>
      </c>
      <c r="F383" s="64" t="s">
        <v>10</v>
      </c>
      <c r="G383" s="64"/>
      <c r="H383" s="97">
        <v>27099.130150000001</v>
      </c>
      <c r="I383" s="94">
        <f t="shared" si="39"/>
        <v>300</v>
      </c>
      <c r="J383" s="54">
        <f t="shared" si="40"/>
        <v>0</v>
      </c>
      <c r="K383" s="54">
        <f t="shared" si="41"/>
        <v>0</v>
      </c>
      <c r="L383" s="54">
        <f t="shared" si="42"/>
        <v>300</v>
      </c>
      <c r="M383" s="54">
        <f t="shared" si="43"/>
        <v>0</v>
      </c>
      <c r="O383" s="94"/>
      <c r="P383" s="54"/>
      <c r="Q383" s="54"/>
      <c r="R383" s="54">
        <v>300</v>
      </c>
      <c r="S383" s="54"/>
      <c r="U383" s="94"/>
      <c r="V383" s="54"/>
      <c r="W383" s="54"/>
      <c r="X383" s="54"/>
      <c r="Y383" s="54"/>
      <c r="Z383" s="95"/>
      <c r="AA383" s="96"/>
    </row>
    <row r="384" spans="1:27" s="15" customFormat="1" ht="13.5" customHeight="1">
      <c r="A384" s="63">
        <v>2004010576</v>
      </c>
      <c r="B384" s="64" t="s">
        <v>610</v>
      </c>
      <c r="C384" s="64" t="s">
        <v>473</v>
      </c>
      <c r="D384" s="54" t="s">
        <v>42</v>
      </c>
      <c r="E384" s="64" t="s">
        <v>474</v>
      </c>
      <c r="F384" s="64" t="s">
        <v>10</v>
      </c>
      <c r="G384" s="64"/>
      <c r="H384" s="97">
        <v>11155.370080000001</v>
      </c>
      <c r="I384" s="94">
        <f t="shared" si="39"/>
        <v>31000</v>
      </c>
      <c r="J384" s="54">
        <f t="shared" si="40"/>
        <v>18000</v>
      </c>
      <c r="K384" s="54">
        <f t="shared" si="41"/>
        <v>13000</v>
      </c>
      <c r="L384" s="54">
        <f t="shared" si="42"/>
        <v>0</v>
      </c>
      <c r="M384" s="54">
        <f t="shared" si="43"/>
        <v>0</v>
      </c>
      <c r="O384" s="94"/>
      <c r="P384" s="54">
        <v>18000</v>
      </c>
      <c r="Q384" s="54">
        <v>13000</v>
      </c>
      <c r="R384" s="54"/>
      <c r="S384" s="54"/>
      <c r="U384" s="94"/>
      <c r="V384" s="54"/>
      <c r="W384" s="54"/>
      <c r="X384" s="54"/>
      <c r="Y384" s="54"/>
      <c r="Z384" s="95"/>
      <c r="AA384" s="96"/>
    </row>
    <row r="385" spans="1:27" s="15" customFormat="1" ht="13.5" customHeight="1">
      <c r="A385" s="63">
        <v>2004010577</v>
      </c>
      <c r="B385" s="64" t="s">
        <v>611</v>
      </c>
      <c r="C385" s="64" t="s">
        <v>612</v>
      </c>
      <c r="D385" s="54" t="s">
        <v>42</v>
      </c>
      <c r="E385" s="64" t="s">
        <v>474</v>
      </c>
      <c r="F385" s="64" t="s">
        <v>10</v>
      </c>
      <c r="G385" s="64"/>
      <c r="H385" s="97">
        <v>62814.731299999999</v>
      </c>
      <c r="I385" s="94">
        <f t="shared" si="39"/>
        <v>9500</v>
      </c>
      <c r="J385" s="54">
        <f t="shared" si="40"/>
        <v>9500</v>
      </c>
      <c r="K385" s="54">
        <f t="shared" si="41"/>
        <v>0</v>
      </c>
      <c r="L385" s="54">
        <f t="shared" si="42"/>
        <v>0</v>
      </c>
      <c r="M385" s="54">
        <f t="shared" si="43"/>
        <v>0</v>
      </c>
      <c r="O385" s="94"/>
      <c r="P385" s="54">
        <v>9500</v>
      </c>
      <c r="Q385" s="54"/>
      <c r="R385" s="54"/>
      <c r="S385" s="54"/>
      <c r="U385" s="94"/>
      <c r="V385" s="54"/>
      <c r="W385" s="54"/>
      <c r="X385" s="54"/>
      <c r="Y385" s="54"/>
      <c r="Z385" s="95"/>
      <c r="AA385" s="96"/>
    </row>
    <row r="386" spans="1:27" s="15" customFormat="1" ht="13.5" customHeight="1">
      <c r="A386" s="63">
        <v>2004010591</v>
      </c>
      <c r="B386" s="64" t="s">
        <v>613</v>
      </c>
      <c r="C386" s="64" t="s">
        <v>473</v>
      </c>
      <c r="D386" s="54" t="s">
        <v>42</v>
      </c>
      <c r="E386" s="64" t="s">
        <v>474</v>
      </c>
      <c r="F386" s="64" t="s">
        <v>10</v>
      </c>
      <c r="G386" s="64"/>
      <c r="H386" s="97">
        <v>8682.2455829999999</v>
      </c>
      <c r="I386" s="94">
        <f t="shared" si="39"/>
        <v>0</v>
      </c>
      <c r="J386" s="54">
        <f t="shared" si="40"/>
        <v>0</v>
      </c>
      <c r="K386" s="54">
        <f t="shared" si="41"/>
        <v>0</v>
      </c>
      <c r="L386" s="54">
        <f t="shared" si="42"/>
        <v>0</v>
      </c>
      <c r="M386" s="54">
        <f t="shared" si="43"/>
        <v>0</v>
      </c>
      <c r="O386" s="94"/>
      <c r="P386" s="54"/>
      <c r="Q386" s="54"/>
      <c r="R386" s="54"/>
      <c r="S386" s="54"/>
      <c r="U386" s="94"/>
      <c r="V386" s="54"/>
      <c r="W386" s="54"/>
      <c r="X386" s="54"/>
      <c r="Y386" s="54"/>
      <c r="Z386" s="95"/>
      <c r="AA386" s="96"/>
    </row>
    <row r="387" spans="1:27" s="15" customFormat="1" ht="13.5" customHeight="1">
      <c r="A387" s="63">
        <v>2004010592</v>
      </c>
      <c r="B387" s="64" t="s">
        <v>614</v>
      </c>
      <c r="C387" s="64" t="s">
        <v>473</v>
      </c>
      <c r="D387" s="54" t="s">
        <v>42</v>
      </c>
      <c r="E387" s="64" t="s">
        <v>474</v>
      </c>
      <c r="F387" s="64" t="s">
        <v>10</v>
      </c>
      <c r="G387" s="64"/>
      <c r="H387" s="97">
        <v>9076.8931100000009</v>
      </c>
      <c r="I387" s="94">
        <f t="shared" si="39"/>
        <v>0</v>
      </c>
      <c r="J387" s="54">
        <f t="shared" si="40"/>
        <v>0</v>
      </c>
      <c r="K387" s="54">
        <f t="shared" si="41"/>
        <v>0</v>
      </c>
      <c r="L387" s="54">
        <f t="shared" si="42"/>
        <v>0</v>
      </c>
      <c r="M387" s="54">
        <f t="shared" si="43"/>
        <v>0</v>
      </c>
      <c r="O387" s="94"/>
      <c r="P387" s="54"/>
      <c r="Q387" s="54"/>
      <c r="R387" s="54"/>
      <c r="S387" s="54"/>
      <c r="U387" s="94"/>
      <c r="V387" s="54"/>
      <c r="W387" s="54"/>
      <c r="X387" s="54"/>
      <c r="Y387" s="54"/>
      <c r="Z387" s="95"/>
      <c r="AA387" s="96"/>
    </row>
    <row r="388" spans="1:27" s="15" customFormat="1" ht="13.5" customHeight="1">
      <c r="A388" s="63">
        <v>2004010597</v>
      </c>
      <c r="B388" s="64" t="s">
        <v>615</v>
      </c>
      <c r="C388" s="64" t="s">
        <v>473</v>
      </c>
      <c r="D388" s="54" t="s">
        <v>42</v>
      </c>
      <c r="E388" s="64" t="s">
        <v>474</v>
      </c>
      <c r="F388" s="64" t="s">
        <v>10</v>
      </c>
      <c r="G388" s="64"/>
      <c r="H388" s="97">
        <v>8156.0488809999997</v>
      </c>
      <c r="I388" s="94">
        <f t="shared" si="39"/>
        <v>0</v>
      </c>
      <c r="J388" s="54">
        <f t="shared" si="40"/>
        <v>0</v>
      </c>
      <c r="K388" s="54">
        <f t="shared" si="41"/>
        <v>0</v>
      </c>
      <c r="L388" s="54">
        <f t="shared" si="42"/>
        <v>0</v>
      </c>
      <c r="M388" s="54">
        <f t="shared" si="43"/>
        <v>0</v>
      </c>
      <c r="O388" s="94"/>
      <c r="P388" s="54"/>
      <c r="Q388" s="54"/>
      <c r="R388" s="54"/>
      <c r="S388" s="54"/>
      <c r="U388" s="94"/>
      <c r="V388" s="54"/>
      <c r="W388" s="54"/>
      <c r="X388" s="54"/>
      <c r="Y388" s="54"/>
      <c r="Z388" s="95"/>
      <c r="AA388" s="96"/>
    </row>
    <row r="389" spans="1:27" s="15" customFormat="1" ht="13.5" customHeight="1">
      <c r="A389" s="63">
        <v>2004010602</v>
      </c>
      <c r="B389" s="64" t="s">
        <v>616</v>
      </c>
      <c r="C389" s="64" t="s">
        <v>565</v>
      </c>
      <c r="D389" s="54" t="s">
        <v>42</v>
      </c>
      <c r="E389" s="64" t="s">
        <v>474</v>
      </c>
      <c r="F389" s="64" t="s">
        <v>10</v>
      </c>
      <c r="G389" s="64"/>
      <c r="H389" s="97">
        <v>18153.786220000002</v>
      </c>
      <c r="I389" s="94">
        <f t="shared" si="39"/>
        <v>0</v>
      </c>
      <c r="J389" s="54">
        <f t="shared" si="40"/>
        <v>0</v>
      </c>
      <c r="K389" s="54">
        <f t="shared" si="41"/>
        <v>0</v>
      </c>
      <c r="L389" s="54">
        <f t="shared" si="42"/>
        <v>0</v>
      </c>
      <c r="M389" s="54">
        <f t="shared" si="43"/>
        <v>0</v>
      </c>
      <c r="O389" s="94"/>
      <c r="P389" s="54"/>
      <c r="Q389" s="54"/>
      <c r="R389" s="54"/>
      <c r="S389" s="54"/>
      <c r="U389" s="94"/>
      <c r="V389" s="54"/>
      <c r="W389" s="54"/>
      <c r="X389" s="54"/>
      <c r="Y389" s="54"/>
      <c r="Z389" s="95"/>
      <c r="AA389" s="96"/>
    </row>
    <row r="390" spans="1:27" s="15" customFormat="1" ht="13.5" customHeight="1">
      <c r="A390" s="63">
        <v>2004010603</v>
      </c>
      <c r="B390" s="64" t="s">
        <v>617</v>
      </c>
      <c r="C390" s="64" t="s">
        <v>565</v>
      </c>
      <c r="D390" s="54" t="s">
        <v>42</v>
      </c>
      <c r="E390" s="64" t="s">
        <v>474</v>
      </c>
      <c r="F390" s="64" t="s">
        <v>10</v>
      </c>
      <c r="G390" s="64"/>
      <c r="H390" s="97">
        <v>17890.687870000002</v>
      </c>
      <c r="I390" s="94">
        <f t="shared" si="39"/>
        <v>0</v>
      </c>
      <c r="J390" s="54">
        <f t="shared" si="40"/>
        <v>0</v>
      </c>
      <c r="K390" s="54">
        <f t="shared" si="41"/>
        <v>0</v>
      </c>
      <c r="L390" s="54">
        <f t="shared" si="42"/>
        <v>0</v>
      </c>
      <c r="M390" s="54">
        <f t="shared" si="43"/>
        <v>0</v>
      </c>
      <c r="O390" s="94"/>
      <c r="P390" s="54"/>
      <c r="Q390" s="54"/>
      <c r="R390" s="54"/>
      <c r="S390" s="54"/>
      <c r="U390" s="94"/>
      <c r="V390" s="54"/>
      <c r="W390" s="54"/>
      <c r="X390" s="54"/>
      <c r="Y390" s="54"/>
      <c r="Z390" s="95"/>
      <c r="AA390" s="96"/>
    </row>
    <row r="391" spans="1:27" s="15" customFormat="1" ht="13.5" customHeight="1">
      <c r="A391" s="63">
        <v>2004010640</v>
      </c>
      <c r="B391" s="64" t="s">
        <v>618</v>
      </c>
      <c r="C391" s="64" t="s">
        <v>473</v>
      </c>
      <c r="D391" s="54" t="s">
        <v>42</v>
      </c>
      <c r="E391" s="64" t="s">
        <v>474</v>
      </c>
      <c r="F391" s="64" t="s">
        <v>10</v>
      </c>
      <c r="G391" s="64"/>
      <c r="H391" s="97">
        <v>10523.93404</v>
      </c>
      <c r="I391" s="94">
        <f t="shared" si="39"/>
        <v>0</v>
      </c>
      <c r="J391" s="54">
        <f t="shared" si="40"/>
        <v>0</v>
      </c>
      <c r="K391" s="54">
        <f t="shared" si="41"/>
        <v>0</v>
      </c>
      <c r="L391" s="54">
        <f t="shared" si="42"/>
        <v>0</v>
      </c>
      <c r="M391" s="54">
        <f t="shared" si="43"/>
        <v>0</v>
      </c>
      <c r="O391" s="94"/>
      <c r="P391" s="54"/>
      <c r="Q391" s="54"/>
      <c r="R391" s="54"/>
      <c r="S391" s="54"/>
      <c r="U391" s="94"/>
      <c r="V391" s="54"/>
      <c r="W391" s="54"/>
      <c r="X391" s="54"/>
      <c r="Y391" s="54"/>
      <c r="Z391" s="95"/>
      <c r="AA391" s="96"/>
    </row>
    <row r="392" spans="1:27" s="15" customFormat="1" ht="13.5" customHeight="1">
      <c r="A392" s="63">
        <v>2004010642</v>
      </c>
      <c r="B392" s="64" t="s">
        <v>619</v>
      </c>
      <c r="C392" s="64" t="s">
        <v>473</v>
      </c>
      <c r="D392" s="54" t="s">
        <v>42</v>
      </c>
      <c r="E392" s="64" t="s">
        <v>474</v>
      </c>
      <c r="F392" s="64" t="s">
        <v>10</v>
      </c>
      <c r="G392" s="64"/>
      <c r="H392" s="97">
        <v>7892.9505300000001</v>
      </c>
      <c r="I392" s="94">
        <f t="shared" si="39"/>
        <v>0</v>
      </c>
      <c r="J392" s="54">
        <f t="shared" si="40"/>
        <v>0</v>
      </c>
      <c r="K392" s="54">
        <f t="shared" si="41"/>
        <v>0</v>
      </c>
      <c r="L392" s="54">
        <f t="shared" si="42"/>
        <v>0</v>
      </c>
      <c r="M392" s="54">
        <f t="shared" si="43"/>
        <v>0</v>
      </c>
      <c r="O392" s="94"/>
      <c r="P392" s="54"/>
      <c r="Q392" s="54"/>
      <c r="R392" s="54"/>
      <c r="S392" s="54"/>
      <c r="U392" s="94"/>
      <c r="V392" s="54"/>
      <c r="W392" s="54"/>
      <c r="X392" s="54"/>
      <c r="Y392" s="54"/>
      <c r="Z392" s="95"/>
      <c r="AA392" s="96"/>
    </row>
    <row r="393" spans="1:27" s="15" customFormat="1" ht="13.5" customHeight="1">
      <c r="A393" s="63">
        <v>2004010645</v>
      </c>
      <c r="B393" s="64" t="s">
        <v>620</v>
      </c>
      <c r="C393" s="64" t="s">
        <v>473</v>
      </c>
      <c r="D393" s="54" t="s">
        <v>42</v>
      </c>
      <c r="E393" s="64" t="s">
        <v>474</v>
      </c>
      <c r="F393" s="64" t="s">
        <v>10</v>
      </c>
      <c r="G393" s="64"/>
      <c r="H393" s="97">
        <v>9208.4422849999992</v>
      </c>
      <c r="I393" s="94">
        <f t="shared" si="39"/>
        <v>0</v>
      </c>
      <c r="J393" s="54">
        <f t="shared" si="40"/>
        <v>0</v>
      </c>
      <c r="K393" s="54">
        <f t="shared" si="41"/>
        <v>0</v>
      </c>
      <c r="L393" s="54">
        <f t="shared" si="42"/>
        <v>0</v>
      </c>
      <c r="M393" s="54">
        <f t="shared" si="43"/>
        <v>0</v>
      </c>
      <c r="O393" s="94"/>
      <c r="P393" s="54"/>
      <c r="Q393" s="54"/>
      <c r="R393" s="54"/>
      <c r="S393" s="54"/>
      <c r="U393" s="94"/>
      <c r="V393" s="54"/>
      <c r="W393" s="54"/>
      <c r="X393" s="54"/>
      <c r="Y393" s="54"/>
      <c r="Z393" s="95"/>
      <c r="AA393" s="96"/>
    </row>
    <row r="394" spans="1:27" s="15" customFormat="1" ht="13.5" customHeight="1">
      <c r="A394" s="63">
        <v>2004020132</v>
      </c>
      <c r="B394" s="64" t="s">
        <v>621</v>
      </c>
      <c r="C394" s="64" t="s">
        <v>622</v>
      </c>
      <c r="D394" s="54" t="s">
        <v>42</v>
      </c>
      <c r="E394" s="64" t="s">
        <v>474</v>
      </c>
      <c r="F394" s="64" t="s">
        <v>10</v>
      </c>
      <c r="G394" s="64"/>
      <c r="H394" s="97">
        <v>10523.93404</v>
      </c>
      <c r="I394" s="94">
        <f t="shared" si="39"/>
        <v>0</v>
      </c>
      <c r="J394" s="54">
        <f t="shared" si="40"/>
        <v>0</v>
      </c>
      <c r="K394" s="54">
        <f t="shared" si="41"/>
        <v>0</v>
      </c>
      <c r="L394" s="54">
        <f t="shared" si="42"/>
        <v>0</v>
      </c>
      <c r="M394" s="54">
        <f t="shared" si="43"/>
        <v>0</v>
      </c>
      <c r="O394" s="94"/>
      <c r="P394" s="54"/>
      <c r="Q394" s="54"/>
      <c r="R394" s="54"/>
      <c r="S394" s="54"/>
      <c r="U394" s="94"/>
      <c r="V394" s="54"/>
      <c r="W394" s="54"/>
      <c r="X394" s="54"/>
      <c r="Y394" s="54"/>
      <c r="Z394" s="95"/>
      <c r="AA394" s="96"/>
    </row>
    <row r="395" spans="1:27" s="15" customFormat="1" ht="13.5" customHeight="1">
      <c r="A395" s="63">
        <v>2004020146</v>
      </c>
      <c r="B395" s="64" t="s">
        <v>623</v>
      </c>
      <c r="C395" s="64" t="s">
        <v>624</v>
      </c>
      <c r="D395" s="54" t="s">
        <v>42</v>
      </c>
      <c r="E395" s="64" t="s">
        <v>474</v>
      </c>
      <c r="F395" s="64" t="s">
        <v>10</v>
      </c>
      <c r="G395" s="64"/>
      <c r="H395" s="97">
        <v>22460.264380000001</v>
      </c>
      <c r="I395" s="94">
        <f t="shared" ref="I395:I458" si="44">SUM(J395:M395)</f>
        <v>1500</v>
      </c>
      <c r="J395" s="54">
        <f t="shared" ref="J395:J458" si="45">P395+V395</f>
        <v>1500</v>
      </c>
      <c r="K395" s="54">
        <f t="shared" ref="K395:K458" si="46">Q395+W395</f>
        <v>0</v>
      </c>
      <c r="L395" s="54">
        <f t="shared" ref="L395:L458" si="47">R395+X395</f>
        <v>0</v>
      </c>
      <c r="M395" s="54">
        <f t="shared" ref="M395:M458" si="48">S395+Y395</f>
        <v>0</v>
      </c>
      <c r="O395" s="94"/>
      <c r="P395" s="54">
        <v>1500</v>
      </c>
      <c r="Q395" s="54"/>
      <c r="R395" s="54"/>
      <c r="S395" s="54"/>
      <c r="U395" s="94"/>
      <c r="V395" s="54"/>
      <c r="W395" s="54"/>
      <c r="X395" s="54"/>
      <c r="Y395" s="54"/>
      <c r="Z395" s="95"/>
      <c r="AA395" s="96"/>
    </row>
    <row r="396" spans="1:27" s="15" customFormat="1" ht="13.5" customHeight="1">
      <c r="A396" s="63">
        <v>2004020148</v>
      </c>
      <c r="B396" s="64" t="s">
        <v>625</v>
      </c>
      <c r="C396" s="64" t="s">
        <v>626</v>
      </c>
      <c r="D396" s="54" t="s">
        <v>42</v>
      </c>
      <c r="E396" s="64" t="s">
        <v>474</v>
      </c>
      <c r="F396" s="64" t="s">
        <v>10</v>
      </c>
      <c r="G396" s="64"/>
      <c r="H396" s="97">
        <v>23474.219539999998</v>
      </c>
      <c r="I396" s="94">
        <f t="shared" si="44"/>
        <v>800</v>
      </c>
      <c r="J396" s="54">
        <f t="shared" si="45"/>
        <v>800</v>
      </c>
      <c r="K396" s="54">
        <f t="shared" si="46"/>
        <v>0</v>
      </c>
      <c r="L396" s="54">
        <f t="shared" si="47"/>
        <v>0</v>
      </c>
      <c r="M396" s="54">
        <f t="shared" si="48"/>
        <v>0</v>
      </c>
      <c r="O396" s="94"/>
      <c r="P396" s="54">
        <v>800</v>
      </c>
      <c r="Q396" s="54"/>
      <c r="R396" s="54"/>
      <c r="S396" s="54"/>
      <c r="U396" s="94"/>
      <c r="V396" s="54"/>
      <c r="W396" s="54"/>
      <c r="X396" s="54"/>
      <c r="Y396" s="54"/>
      <c r="Z396" s="95"/>
      <c r="AA396" s="96"/>
    </row>
    <row r="397" spans="1:27" s="15" customFormat="1" ht="13.5" customHeight="1">
      <c r="A397" s="63">
        <v>2004020153</v>
      </c>
      <c r="B397" s="64" t="s">
        <v>627</v>
      </c>
      <c r="C397" s="64" t="s">
        <v>624</v>
      </c>
      <c r="D397" s="54" t="s">
        <v>42</v>
      </c>
      <c r="E397" s="64" t="s">
        <v>474</v>
      </c>
      <c r="F397" s="64" t="s">
        <v>10</v>
      </c>
      <c r="G397" s="64"/>
      <c r="H397" s="97">
        <v>19732.376329999999</v>
      </c>
      <c r="I397" s="94">
        <f t="shared" si="44"/>
        <v>0</v>
      </c>
      <c r="J397" s="54">
        <f t="shared" si="45"/>
        <v>0</v>
      </c>
      <c r="K397" s="54">
        <f t="shared" si="46"/>
        <v>0</v>
      </c>
      <c r="L397" s="54">
        <f t="shared" si="47"/>
        <v>0</v>
      </c>
      <c r="M397" s="54">
        <f t="shared" si="48"/>
        <v>0</v>
      </c>
      <c r="O397" s="94"/>
      <c r="P397" s="54"/>
      <c r="Q397" s="54"/>
      <c r="R397" s="54"/>
      <c r="S397" s="54"/>
      <c r="U397" s="94"/>
      <c r="V397" s="54"/>
      <c r="W397" s="54"/>
      <c r="X397" s="54"/>
      <c r="Y397" s="54"/>
      <c r="Z397" s="95"/>
      <c r="AA397" s="96"/>
    </row>
    <row r="398" spans="1:27" s="15" customFormat="1" ht="13.5" customHeight="1">
      <c r="A398" s="63">
        <v>2004020282</v>
      </c>
      <c r="B398" s="64" t="s">
        <v>628</v>
      </c>
      <c r="C398" s="64" t="s">
        <v>629</v>
      </c>
      <c r="D398" s="54" t="s">
        <v>42</v>
      </c>
      <c r="E398" s="64" t="s">
        <v>474</v>
      </c>
      <c r="F398" s="64" t="s">
        <v>10</v>
      </c>
      <c r="G398" s="64"/>
      <c r="H398" s="97">
        <v>24487.68275</v>
      </c>
      <c r="I398" s="94">
        <f t="shared" si="44"/>
        <v>1500</v>
      </c>
      <c r="J398" s="54">
        <f t="shared" si="45"/>
        <v>1500</v>
      </c>
      <c r="K398" s="54">
        <f t="shared" si="46"/>
        <v>0</v>
      </c>
      <c r="L398" s="54">
        <f t="shared" si="47"/>
        <v>0</v>
      </c>
      <c r="M398" s="54">
        <f t="shared" si="48"/>
        <v>0</v>
      </c>
      <c r="O398" s="94"/>
      <c r="P398" s="54">
        <v>1500</v>
      </c>
      <c r="Q398" s="54"/>
      <c r="R398" s="54"/>
      <c r="S398" s="54"/>
      <c r="U398" s="94"/>
      <c r="V398" s="54"/>
      <c r="W398" s="54"/>
      <c r="X398" s="54"/>
      <c r="Y398" s="54"/>
      <c r="Z398" s="95"/>
      <c r="AA398" s="96"/>
    </row>
    <row r="399" spans="1:27" s="15" customFormat="1" ht="13.5" customHeight="1">
      <c r="A399" s="63">
        <v>2004020283</v>
      </c>
      <c r="B399" s="64" t="s">
        <v>630</v>
      </c>
      <c r="C399" s="64" t="s">
        <v>631</v>
      </c>
      <c r="D399" s="54" t="s">
        <v>42</v>
      </c>
      <c r="E399" s="64" t="s">
        <v>474</v>
      </c>
      <c r="F399" s="64" t="s">
        <v>10</v>
      </c>
      <c r="G399" s="64"/>
      <c r="H399" s="97">
        <v>23386.430830000001</v>
      </c>
      <c r="I399" s="94">
        <f t="shared" si="44"/>
        <v>1500</v>
      </c>
      <c r="J399" s="54">
        <f t="shared" si="45"/>
        <v>1500</v>
      </c>
      <c r="K399" s="54">
        <f t="shared" si="46"/>
        <v>0</v>
      </c>
      <c r="L399" s="54">
        <f t="shared" si="47"/>
        <v>0</v>
      </c>
      <c r="M399" s="54">
        <f t="shared" si="48"/>
        <v>0</v>
      </c>
      <c r="O399" s="94"/>
      <c r="P399" s="54">
        <v>1500</v>
      </c>
      <c r="Q399" s="54"/>
      <c r="R399" s="54"/>
      <c r="S399" s="54"/>
      <c r="U399" s="94"/>
      <c r="V399" s="54"/>
      <c r="W399" s="54"/>
      <c r="X399" s="54"/>
      <c r="Y399" s="54"/>
      <c r="Z399" s="95"/>
      <c r="AA399" s="96"/>
    </row>
    <row r="400" spans="1:27" s="15" customFormat="1" ht="13.5" customHeight="1">
      <c r="A400" s="63">
        <v>2004020297</v>
      </c>
      <c r="B400" s="64" t="s">
        <v>632</v>
      </c>
      <c r="C400" s="64" t="s">
        <v>626</v>
      </c>
      <c r="D400" s="54" t="s">
        <v>42</v>
      </c>
      <c r="E400" s="64" t="s">
        <v>474</v>
      </c>
      <c r="F400" s="64" t="s">
        <v>10</v>
      </c>
      <c r="G400" s="64"/>
      <c r="H400" s="97">
        <v>22382.152569999998</v>
      </c>
      <c r="I400" s="94">
        <f t="shared" si="44"/>
        <v>3100</v>
      </c>
      <c r="J400" s="54">
        <f t="shared" si="45"/>
        <v>2600</v>
      </c>
      <c r="K400" s="54">
        <f t="shared" si="46"/>
        <v>500</v>
      </c>
      <c r="L400" s="54">
        <f t="shared" si="47"/>
        <v>0</v>
      </c>
      <c r="M400" s="54">
        <f t="shared" si="48"/>
        <v>0</v>
      </c>
      <c r="O400" s="94"/>
      <c r="P400" s="54">
        <v>2600</v>
      </c>
      <c r="Q400" s="54">
        <v>500</v>
      </c>
      <c r="R400" s="54"/>
      <c r="S400" s="54"/>
      <c r="U400" s="94"/>
      <c r="V400" s="54"/>
      <c r="W400" s="54"/>
      <c r="X400" s="54"/>
      <c r="Y400" s="54"/>
      <c r="Z400" s="95"/>
      <c r="AA400" s="96"/>
    </row>
    <row r="401" spans="1:27" s="15" customFormat="1" ht="13.5" customHeight="1">
      <c r="A401" s="63">
        <v>2004020298</v>
      </c>
      <c r="B401" s="64" t="s">
        <v>633</v>
      </c>
      <c r="C401" s="64" t="s">
        <v>634</v>
      </c>
      <c r="D401" s="54" t="s">
        <v>42</v>
      </c>
      <c r="E401" s="64" t="s">
        <v>474</v>
      </c>
      <c r="F401" s="64" t="s">
        <v>10</v>
      </c>
      <c r="G401" s="64"/>
      <c r="H401" s="97">
        <v>22419.73805</v>
      </c>
      <c r="I401" s="94">
        <f t="shared" si="44"/>
        <v>3100</v>
      </c>
      <c r="J401" s="54">
        <f t="shared" si="45"/>
        <v>2600</v>
      </c>
      <c r="K401" s="54">
        <f t="shared" si="46"/>
        <v>500</v>
      </c>
      <c r="L401" s="54">
        <f t="shared" si="47"/>
        <v>0</v>
      </c>
      <c r="M401" s="54">
        <f t="shared" si="48"/>
        <v>0</v>
      </c>
      <c r="O401" s="94"/>
      <c r="P401" s="54">
        <v>2600</v>
      </c>
      <c r="Q401" s="54">
        <v>500</v>
      </c>
      <c r="R401" s="54"/>
      <c r="S401" s="54"/>
      <c r="U401" s="94"/>
      <c r="V401" s="54"/>
      <c r="W401" s="54"/>
      <c r="X401" s="54"/>
      <c r="Y401" s="54"/>
      <c r="Z401" s="95"/>
      <c r="AA401" s="96"/>
    </row>
    <row r="402" spans="1:27" s="15" customFormat="1" ht="13.5" customHeight="1">
      <c r="A402" s="63">
        <v>2004020299</v>
      </c>
      <c r="B402" s="64" t="s">
        <v>635</v>
      </c>
      <c r="C402" s="64" t="s">
        <v>636</v>
      </c>
      <c r="D402" s="54" t="s">
        <v>42</v>
      </c>
      <c r="E402" s="64" t="s">
        <v>474</v>
      </c>
      <c r="F402" s="64" t="s">
        <v>10</v>
      </c>
      <c r="G402" s="64"/>
      <c r="H402" s="97">
        <v>22994.795880000001</v>
      </c>
      <c r="I402" s="94">
        <f t="shared" si="44"/>
        <v>3100</v>
      </c>
      <c r="J402" s="54">
        <f t="shared" si="45"/>
        <v>2600</v>
      </c>
      <c r="K402" s="54">
        <f t="shared" si="46"/>
        <v>500</v>
      </c>
      <c r="L402" s="54">
        <f t="shared" si="47"/>
        <v>0</v>
      </c>
      <c r="M402" s="54">
        <f t="shared" si="48"/>
        <v>0</v>
      </c>
      <c r="O402" s="94"/>
      <c r="P402" s="54">
        <v>2600</v>
      </c>
      <c r="Q402" s="54">
        <v>500</v>
      </c>
      <c r="R402" s="54"/>
      <c r="S402" s="54"/>
      <c r="U402" s="94"/>
      <c r="V402" s="54"/>
      <c r="W402" s="54"/>
      <c r="X402" s="54"/>
      <c r="Y402" s="54"/>
      <c r="Z402" s="95"/>
      <c r="AA402" s="96"/>
    </row>
    <row r="403" spans="1:27" s="15" customFormat="1" ht="13.5" customHeight="1">
      <c r="A403" s="63">
        <v>2004020312</v>
      </c>
      <c r="B403" s="64" t="s">
        <v>637</v>
      </c>
      <c r="C403" s="64" t="s">
        <v>636</v>
      </c>
      <c r="D403" s="54" t="s">
        <v>42</v>
      </c>
      <c r="E403" s="64" t="s">
        <v>474</v>
      </c>
      <c r="F403" s="64" t="s">
        <v>10</v>
      </c>
      <c r="G403" s="64"/>
      <c r="H403" s="97">
        <v>22071.028330000001</v>
      </c>
      <c r="I403" s="94">
        <f t="shared" si="44"/>
        <v>600</v>
      </c>
      <c r="J403" s="54">
        <f t="shared" si="45"/>
        <v>600</v>
      </c>
      <c r="K403" s="54">
        <f t="shared" si="46"/>
        <v>0</v>
      </c>
      <c r="L403" s="54">
        <f t="shared" si="47"/>
        <v>0</v>
      </c>
      <c r="M403" s="54">
        <f t="shared" si="48"/>
        <v>0</v>
      </c>
      <c r="O403" s="94"/>
      <c r="P403" s="54">
        <v>600</v>
      </c>
      <c r="Q403" s="54"/>
      <c r="R403" s="54"/>
      <c r="S403" s="54"/>
      <c r="U403" s="94"/>
      <c r="V403" s="54"/>
      <c r="W403" s="54"/>
      <c r="X403" s="54"/>
      <c r="Y403" s="54"/>
      <c r="Z403" s="95"/>
      <c r="AA403" s="96"/>
    </row>
    <row r="404" spans="1:27" s="15" customFormat="1" ht="13.5" customHeight="1">
      <c r="A404" s="63">
        <v>2004020316</v>
      </c>
      <c r="B404" s="64" t="s">
        <v>638</v>
      </c>
      <c r="C404" s="64" t="s">
        <v>634</v>
      </c>
      <c r="D404" s="54" t="s">
        <v>42</v>
      </c>
      <c r="E404" s="64" t="s">
        <v>474</v>
      </c>
      <c r="F404" s="64" t="s">
        <v>10</v>
      </c>
      <c r="G404" s="64"/>
      <c r="H404" s="97">
        <v>13155</v>
      </c>
      <c r="I404" s="94">
        <f t="shared" si="44"/>
        <v>0</v>
      </c>
      <c r="J404" s="54">
        <f t="shared" si="45"/>
        <v>0</v>
      </c>
      <c r="K404" s="54">
        <f t="shared" si="46"/>
        <v>0</v>
      </c>
      <c r="L404" s="54">
        <f t="shared" si="47"/>
        <v>0</v>
      </c>
      <c r="M404" s="54">
        <f t="shared" si="48"/>
        <v>0</v>
      </c>
      <c r="O404" s="94"/>
      <c r="P404" s="54"/>
      <c r="Q404" s="54"/>
      <c r="R404" s="54"/>
      <c r="S404" s="54"/>
      <c r="U404" s="94"/>
      <c r="V404" s="54"/>
      <c r="W404" s="54"/>
      <c r="X404" s="54"/>
      <c r="Y404" s="54"/>
      <c r="Z404" s="95"/>
      <c r="AA404" s="96"/>
    </row>
    <row r="405" spans="1:27" s="15" customFormat="1" ht="13.5" customHeight="1">
      <c r="A405" s="63">
        <v>2004020317</v>
      </c>
      <c r="B405" s="64" t="s">
        <v>639</v>
      </c>
      <c r="C405" s="64" t="s">
        <v>626</v>
      </c>
      <c r="D405" s="54" t="s">
        <v>42</v>
      </c>
      <c r="E405" s="64" t="s">
        <v>474</v>
      </c>
      <c r="F405" s="64" t="s">
        <v>10</v>
      </c>
      <c r="G405" s="64"/>
      <c r="H405" s="97">
        <v>13155</v>
      </c>
      <c r="I405" s="94">
        <f t="shared" si="44"/>
        <v>0</v>
      </c>
      <c r="J405" s="54">
        <f t="shared" si="45"/>
        <v>0</v>
      </c>
      <c r="K405" s="54">
        <f t="shared" si="46"/>
        <v>0</v>
      </c>
      <c r="L405" s="54">
        <f t="shared" si="47"/>
        <v>0</v>
      </c>
      <c r="M405" s="54">
        <f t="shared" si="48"/>
        <v>0</v>
      </c>
      <c r="O405" s="94"/>
      <c r="P405" s="54"/>
      <c r="Q405" s="54"/>
      <c r="R405" s="54"/>
      <c r="S405" s="54"/>
      <c r="U405" s="94"/>
      <c r="V405" s="54"/>
      <c r="W405" s="54"/>
      <c r="X405" s="54"/>
      <c r="Y405" s="54"/>
      <c r="Z405" s="95"/>
      <c r="AA405" s="96"/>
    </row>
    <row r="406" spans="1:27" s="15" customFormat="1" ht="13.5" customHeight="1">
      <c r="A406" s="63">
        <v>2004020318</v>
      </c>
      <c r="B406" s="64" t="s">
        <v>640</v>
      </c>
      <c r="C406" s="64" t="s">
        <v>636</v>
      </c>
      <c r="D406" s="54" t="s">
        <v>42</v>
      </c>
      <c r="E406" s="64" t="s">
        <v>474</v>
      </c>
      <c r="F406" s="64" t="s">
        <v>10</v>
      </c>
      <c r="G406" s="64"/>
      <c r="H406" s="97">
        <v>12892</v>
      </c>
      <c r="I406" s="94">
        <f t="shared" si="44"/>
        <v>0</v>
      </c>
      <c r="J406" s="54">
        <f t="shared" si="45"/>
        <v>0</v>
      </c>
      <c r="K406" s="54">
        <f t="shared" si="46"/>
        <v>0</v>
      </c>
      <c r="L406" s="54">
        <f t="shared" si="47"/>
        <v>0</v>
      </c>
      <c r="M406" s="54">
        <f t="shared" si="48"/>
        <v>0</v>
      </c>
      <c r="O406" s="94"/>
      <c r="P406" s="54"/>
      <c r="Q406" s="54"/>
      <c r="R406" s="54"/>
      <c r="S406" s="54"/>
      <c r="U406" s="94"/>
      <c r="V406" s="54"/>
      <c r="W406" s="54"/>
      <c r="X406" s="54"/>
      <c r="Y406" s="54"/>
      <c r="Z406" s="95"/>
      <c r="AA406" s="96"/>
    </row>
    <row r="407" spans="1:27" s="15" customFormat="1" ht="13.5" customHeight="1">
      <c r="A407" s="63">
        <v>2004020326</v>
      </c>
      <c r="B407" s="64" t="s">
        <v>641</v>
      </c>
      <c r="C407" s="64" t="s">
        <v>634</v>
      </c>
      <c r="D407" s="54" t="s">
        <v>42</v>
      </c>
      <c r="E407" s="64" t="s">
        <v>474</v>
      </c>
      <c r="F407" s="64" t="s">
        <v>10</v>
      </c>
      <c r="G407" s="64"/>
      <c r="H407" s="97">
        <v>23561.918989999998</v>
      </c>
      <c r="I407" s="94">
        <f t="shared" si="44"/>
        <v>600</v>
      </c>
      <c r="J407" s="54">
        <f t="shared" si="45"/>
        <v>600</v>
      </c>
      <c r="K407" s="54">
        <f t="shared" si="46"/>
        <v>0</v>
      </c>
      <c r="L407" s="54">
        <f t="shared" si="47"/>
        <v>0</v>
      </c>
      <c r="M407" s="54">
        <f t="shared" si="48"/>
        <v>0</v>
      </c>
      <c r="O407" s="94"/>
      <c r="P407" s="54">
        <v>600</v>
      </c>
      <c r="Q407" s="54"/>
      <c r="R407" s="54"/>
      <c r="S407" s="54"/>
      <c r="U407" s="94"/>
      <c r="V407" s="54"/>
      <c r="W407" s="54"/>
      <c r="X407" s="54"/>
      <c r="Y407" s="54"/>
      <c r="Z407" s="95"/>
      <c r="AA407" s="96"/>
    </row>
    <row r="408" spans="1:27" s="15" customFormat="1" ht="13.5" customHeight="1">
      <c r="A408" s="63">
        <v>2004020385</v>
      </c>
      <c r="B408" s="64" t="s">
        <v>642</v>
      </c>
      <c r="C408" s="64" t="s">
        <v>634</v>
      </c>
      <c r="D408" s="54" t="s">
        <v>42</v>
      </c>
      <c r="E408" s="64" t="s">
        <v>474</v>
      </c>
      <c r="F408" s="64" t="s">
        <v>10</v>
      </c>
      <c r="G408" s="64"/>
      <c r="H408" s="97">
        <v>0</v>
      </c>
      <c r="I408" s="94">
        <f t="shared" si="44"/>
        <v>0</v>
      </c>
      <c r="J408" s="54">
        <f t="shared" si="45"/>
        <v>0</v>
      </c>
      <c r="K408" s="54">
        <f t="shared" si="46"/>
        <v>0</v>
      </c>
      <c r="L408" s="54">
        <f t="shared" si="47"/>
        <v>0</v>
      </c>
      <c r="M408" s="54">
        <f t="shared" si="48"/>
        <v>0</v>
      </c>
      <c r="O408" s="94"/>
      <c r="P408" s="54"/>
      <c r="Q408" s="54"/>
      <c r="R408" s="54"/>
      <c r="S408" s="54"/>
      <c r="U408" s="94"/>
      <c r="V408" s="54"/>
      <c r="W408" s="54"/>
      <c r="X408" s="54"/>
      <c r="Y408" s="54"/>
      <c r="Z408" s="95"/>
      <c r="AA408" s="96"/>
    </row>
    <row r="409" spans="1:27" s="15" customFormat="1" ht="13.5" customHeight="1">
      <c r="A409" s="63">
        <v>2004020386</v>
      </c>
      <c r="B409" s="64" t="s">
        <v>643</v>
      </c>
      <c r="C409" s="64" t="s">
        <v>636</v>
      </c>
      <c r="D409" s="54" t="s">
        <v>42</v>
      </c>
      <c r="E409" s="64" t="s">
        <v>474</v>
      </c>
      <c r="F409" s="64" t="s">
        <v>10</v>
      </c>
      <c r="G409" s="64"/>
      <c r="H409" s="97">
        <v>0</v>
      </c>
      <c r="I409" s="94">
        <f t="shared" si="44"/>
        <v>0</v>
      </c>
      <c r="J409" s="54">
        <f t="shared" si="45"/>
        <v>0</v>
      </c>
      <c r="K409" s="54">
        <f t="shared" si="46"/>
        <v>0</v>
      </c>
      <c r="L409" s="54">
        <f t="shared" si="47"/>
        <v>0</v>
      </c>
      <c r="M409" s="54">
        <f t="shared" si="48"/>
        <v>0</v>
      </c>
      <c r="O409" s="94"/>
      <c r="P409" s="54"/>
      <c r="Q409" s="54"/>
      <c r="R409" s="54"/>
      <c r="S409" s="54"/>
      <c r="U409" s="94"/>
      <c r="V409" s="54"/>
      <c r="W409" s="54"/>
      <c r="X409" s="54"/>
      <c r="Y409" s="54"/>
      <c r="Z409" s="95"/>
      <c r="AA409" s="96"/>
    </row>
    <row r="410" spans="1:27" s="15" customFormat="1" ht="13.5" customHeight="1">
      <c r="A410" s="63">
        <v>2004020387</v>
      </c>
      <c r="B410" s="64" t="s">
        <v>644</v>
      </c>
      <c r="C410" s="64" t="s">
        <v>626</v>
      </c>
      <c r="D410" s="54" t="s">
        <v>42</v>
      </c>
      <c r="E410" s="64" t="s">
        <v>474</v>
      </c>
      <c r="F410" s="64" t="s">
        <v>10</v>
      </c>
      <c r="G410" s="64"/>
      <c r="H410" s="97">
        <v>0</v>
      </c>
      <c r="I410" s="94">
        <f t="shared" si="44"/>
        <v>0</v>
      </c>
      <c r="J410" s="54">
        <f t="shared" si="45"/>
        <v>0</v>
      </c>
      <c r="K410" s="54">
        <f t="shared" si="46"/>
        <v>0</v>
      </c>
      <c r="L410" s="54">
        <f t="shared" si="47"/>
        <v>0</v>
      </c>
      <c r="M410" s="54">
        <f t="shared" si="48"/>
        <v>0</v>
      </c>
      <c r="O410" s="94"/>
      <c r="P410" s="54"/>
      <c r="Q410" s="54"/>
      <c r="R410" s="54"/>
      <c r="S410" s="54"/>
      <c r="U410" s="94"/>
      <c r="V410" s="54"/>
      <c r="W410" s="54"/>
      <c r="X410" s="54"/>
      <c r="Y410" s="54"/>
      <c r="Z410" s="95"/>
      <c r="AA410" s="96"/>
    </row>
    <row r="411" spans="1:27" s="15" customFormat="1" ht="13.5" customHeight="1">
      <c r="A411" s="63">
        <v>2004020404</v>
      </c>
      <c r="B411" s="64" t="s">
        <v>645</v>
      </c>
      <c r="C411" s="64" t="s">
        <v>646</v>
      </c>
      <c r="D411" s="54" t="s">
        <v>42</v>
      </c>
      <c r="E411" s="64" t="s">
        <v>647</v>
      </c>
      <c r="F411" s="64" t="s">
        <v>10</v>
      </c>
      <c r="G411" s="64"/>
      <c r="H411" s="97">
        <v>784033.08600000001</v>
      </c>
      <c r="I411" s="94">
        <f t="shared" si="44"/>
        <v>0</v>
      </c>
      <c r="J411" s="54">
        <f t="shared" si="45"/>
        <v>0</v>
      </c>
      <c r="K411" s="54">
        <f t="shared" si="46"/>
        <v>0</v>
      </c>
      <c r="L411" s="54">
        <f t="shared" si="47"/>
        <v>0</v>
      </c>
      <c r="M411" s="54">
        <f t="shared" si="48"/>
        <v>0</v>
      </c>
      <c r="O411" s="94"/>
      <c r="P411" s="54"/>
      <c r="Q411" s="54"/>
      <c r="R411" s="54"/>
      <c r="S411" s="54"/>
      <c r="U411" s="94"/>
      <c r="V411" s="54"/>
      <c r="W411" s="54"/>
      <c r="X411" s="54"/>
      <c r="Y411" s="54"/>
      <c r="Z411" s="95"/>
      <c r="AA411" s="96"/>
    </row>
    <row r="412" spans="1:27" s="15" customFormat="1" ht="13.5" customHeight="1">
      <c r="A412" s="63">
        <v>2004020412</v>
      </c>
      <c r="B412" s="64" t="s">
        <v>648</v>
      </c>
      <c r="C412" s="64" t="s">
        <v>636</v>
      </c>
      <c r="D412" s="54" t="s">
        <v>42</v>
      </c>
      <c r="E412" s="64" t="s">
        <v>474</v>
      </c>
      <c r="F412" s="64" t="s">
        <v>10</v>
      </c>
      <c r="G412" s="64"/>
      <c r="H412" s="97">
        <v>21047.86808</v>
      </c>
      <c r="I412" s="94">
        <f t="shared" si="44"/>
        <v>0</v>
      </c>
      <c r="J412" s="54">
        <f t="shared" si="45"/>
        <v>0</v>
      </c>
      <c r="K412" s="54">
        <f t="shared" si="46"/>
        <v>0</v>
      </c>
      <c r="L412" s="54">
        <f t="shared" si="47"/>
        <v>0</v>
      </c>
      <c r="M412" s="54">
        <f t="shared" si="48"/>
        <v>0</v>
      </c>
      <c r="O412" s="94"/>
      <c r="P412" s="54"/>
      <c r="Q412" s="54"/>
      <c r="R412" s="54"/>
      <c r="S412" s="54"/>
      <c r="U412" s="94"/>
      <c r="V412" s="54"/>
      <c r="W412" s="54"/>
      <c r="X412" s="54"/>
      <c r="Y412" s="54"/>
      <c r="Z412" s="95"/>
      <c r="AA412" s="96"/>
    </row>
    <row r="413" spans="1:27" s="15" customFormat="1" ht="13.5" customHeight="1">
      <c r="A413" s="63">
        <v>2004020413</v>
      </c>
      <c r="B413" s="64" t="s">
        <v>649</v>
      </c>
      <c r="C413" s="64" t="s">
        <v>626</v>
      </c>
      <c r="D413" s="54" t="s">
        <v>42</v>
      </c>
      <c r="E413" s="64" t="s">
        <v>474</v>
      </c>
      <c r="F413" s="64" t="s">
        <v>10</v>
      </c>
      <c r="G413" s="64"/>
      <c r="H413" s="97">
        <v>21047.86808</v>
      </c>
      <c r="I413" s="94">
        <f t="shared" si="44"/>
        <v>0</v>
      </c>
      <c r="J413" s="54">
        <f t="shared" si="45"/>
        <v>0</v>
      </c>
      <c r="K413" s="54">
        <f t="shared" si="46"/>
        <v>0</v>
      </c>
      <c r="L413" s="54">
        <f t="shared" si="47"/>
        <v>0</v>
      </c>
      <c r="M413" s="54">
        <f t="shared" si="48"/>
        <v>0</v>
      </c>
      <c r="O413" s="94"/>
      <c r="P413" s="54"/>
      <c r="Q413" s="54"/>
      <c r="R413" s="54"/>
      <c r="S413" s="54"/>
      <c r="U413" s="94"/>
      <c r="V413" s="54"/>
      <c r="W413" s="54"/>
      <c r="X413" s="54"/>
      <c r="Y413" s="54"/>
      <c r="Z413" s="95"/>
      <c r="AA413" s="96"/>
    </row>
    <row r="414" spans="1:27" s="15" customFormat="1" ht="13.5" customHeight="1">
      <c r="A414" s="63">
        <v>2004020414</v>
      </c>
      <c r="B414" s="64" t="s">
        <v>650</v>
      </c>
      <c r="C414" s="64" t="s">
        <v>634</v>
      </c>
      <c r="D414" s="54" t="s">
        <v>42</v>
      </c>
      <c r="E414" s="64" t="s">
        <v>474</v>
      </c>
      <c r="F414" s="64" t="s">
        <v>10</v>
      </c>
      <c r="G414" s="64"/>
      <c r="H414" s="97">
        <v>28677.720259999998</v>
      </c>
      <c r="I414" s="94">
        <f t="shared" si="44"/>
        <v>0</v>
      </c>
      <c r="J414" s="54">
        <f t="shared" si="45"/>
        <v>0</v>
      </c>
      <c r="K414" s="54">
        <f t="shared" si="46"/>
        <v>0</v>
      </c>
      <c r="L414" s="54">
        <f t="shared" si="47"/>
        <v>0</v>
      </c>
      <c r="M414" s="54">
        <f t="shared" si="48"/>
        <v>0</v>
      </c>
      <c r="O414" s="94"/>
      <c r="P414" s="54"/>
      <c r="Q414" s="54"/>
      <c r="R414" s="54"/>
      <c r="S414" s="54"/>
      <c r="U414" s="94"/>
      <c r="V414" s="54"/>
      <c r="W414" s="54"/>
      <c r="X414" s="54"/>
      <c r="Y414" s="54"/>
      <c r="Z414" s="95"/>
      <c r="AA414" s="96"/>
    </row>
    <row r="415" spans="1:27" s="15" customFormat="1" ht="13.5" customHeight="1">
      <c r="A415" s="63">
        <v>2004020415</v>
      </c>
      <c r="B415" s="64" t="s">
        <v>651</v>
      </c>
      <c r="C415" s="64" t="s">
        <v>652</v>
      </c>
      <c r="D415" s="54" t="s">
        <v>42</v>
      </c>
      <c r="E415" s="64" t="s">
        <v>474</v>
      </c>
      <c r="F415" s="64" t="s">
        <v>10</v>
      </c>
      <c r="G415" s="64"/>
      <c r="H415" s="97">
        <v>21047.86808</v>
      </c>
      <c r="I415" s="94">
        <f t="shared" si="44"/>
        <v>0</v>
      </c>
      <c r="J415" s="54">
        <f t="shared" si="45"/>
        <v>0</v>
      </c>
      <c r="K415" s="54">
        <f t="shared" si="46"/>
        <v>0</v>
      </c>
      <c r="L415" s="54">
        <f t="shared" si="47"/>
        <v>0</v>
      </c>
      <c r="M415" s="54">
        <f t="shared" si="48"/>
        <v>0</v>
      </c>
      <c r="O415" s="94"/>
      <c r="P415" s="54"/>
      <c r="Q415" s="54"/>
      <c r="R415" s="54"/>
      <c r="S415" s="54"/>
      <c r="U415" s="94"/>
      <c r="V415" s="54"/>
      <c r="W415" s="54"/>
      <c r="X415" s="54"/>
      <c r="Y415" s="54"/>
      <c r="Z415" s="95"/>
      <c r="AA415" s="96"/>
    </row>
    <row r="416" spans="1:27" s="15" customFormat="1" ht="13.5" customHeight="1">
      <c r="A416" s="63">
        <v>2004020416</v>
      </c>
      <c r="B416" s="64" t="s">
        <v>653</v>
      </c>
      <c r="C416" s="64" t="s">
        <v>624</v>
      </c>
      <c r="D416" s="54" t="s">
        <v>42</v>
      </c>
      <c r="E416" s="64" t="s">
        <v>474</v>
      </c>
      <c r="F416" s="64" t="s">
        <v>10</v>
      </c>
      <c r="G416" s="64"/>
      <c r="H416" s="97">
        <v>21047.86808</v>
      </c>
      <c r="I416" s="94">
        <f t="shared" si="44"/>
        <v>0</v>
      </c>
      <c r="J416" s="54">
        <f t="shared" si="45"/>
        <v>0</v>
      </c>
      <c r="K416" s="54">
        <f t="shared" si="46"/>
        <v>0</v>
      </c>
      <c r="L416" s="54">
        <f t="shared" si="47"/>
        <v>0</v>
      </c>
      <c r="M416" s="54">
        <f t="shared" si="48"/>
        <v>0</v>
      </c>
      <c r="O416" s="94"/>
      <c r="P416" s="54"/>
      <c r="Q416" s="54"/>
      <c r="R416" s="54"/>
      <c r="S416" s="54"/>
      <c r="U416" s="94"/>
      <c r="V416" s="54"/>
      <c r="W416" s="54"/>
      <c r="X416" s="54"/>
      <c r="Y416" s="54"/>
      <c r="Z416" s="95"/>
      <c r="AA416" s="96"/>
    </row>
    <row r="417" spans="1:27" s="15" customFormat="1" ht="13.5" customHeight="1">
      <c r="A417" s="63">
        <v>2004020417</v>
      </c>
      <c r="B417" s="64" t="s">
        <v>654</v>
      </c>
      <c r="C417" s="64" t="s">
        <v>634</v>
      </c>
      <c r="D417" s="54" t="s">
        <v>42</v>
      </c>
      <c r="E417" s="64" t="s">
        <v>474</v>
      </c>
      <c r="F417" s="64" t="s">
        <v>10</v>
      </c>
      <c r="G417" s="64"/>
      <c r="H417" s="97">
        <v>28677.720259999998</v>
      </c>
      <c r="I417" s="94">
        <f t="shared" si="44"/>
        <v>0</v>
      </c>
      <c r="J417" s="54">
        <f t="shared" si="45"/>
        <v>0</v>
      </c>
      <c r="K417" s="54">
        <f t="shared" si="46"/>
        <v>0</v>
      </c>
      <c r="L417" s="54">
        <f t="shared" si="47"/>
        <v>0</v>
      </c>
      <c r="M417" s="54">
        <f t="shared" si="48"/>
        <v>0</v>
      </c>
      <c r="O417" s="94"/>
      <c r="P417" s="54"/>
      <c r="Q417" s="54"/>
      <c r="R417" s="54"/>
      <c r="S417" s="54"/>
      <c r="U417" s="94"/>
      <c r="V417" s="54"/>
      <c r="W417" s="54"/>
      <c r="X417" s="54"/>
      <c r="Y417" s="54"/>
      <c r="Z417" s="95"/>
      <c r="AA417" s="96"/>
    </row>
    <row r="418" spans="1:27" s="15" customFormat="1" ht="13.5" customHeight="1">
      <c r="A418" s="63">
        <v>2004020418</v>
      </c>
      <c r="B418" s="64" t="s">
        <v>655</v>
      </c>
      <c r="C418" s="64" t="s">
        <v>626</v>
      </c>
      <c r="D418" s="54" t="s">
        <v>42</v>
      </c>
      <c r="E418" s="64" t="s">
        <v>474</v>
      </c>
      <c r="F418" s="64" t="s">
        <v>10</v>
      </c>
      <c r="G418" s="64"/>
      <c r="H418" s="97">
        <v>26309.8351</v>
      </c>
      <c r="I418" s="94">
        <f t="shared" si="44"/>
        <v>0</v>
      </c>
      <c r="J418" s="54">
        <f t="shared" si="45"/>
        <v>0</v>
      </c>
      <c r="K418" s="54">
        <f t="shared" si="46"/>
        <v>0</v>
      </c>
      <c r="L418" s="54">
        <f t="shared" si="47"/>
        <v>0</v>
      </c>
      <c r="M418" s="54">
        <f t="shared" si="48"/>
        <v>0</v>
      </c>
      <c r="O418" s="94"/>
      <c r="P418" s="54"/>
      <c r="Q418" s="54"/>
      <c r="R418" s="54"/>
      <c r="S418" s="54"/>
      <c r="U418" s="94"/>
      <c r="V418" s="54"/>
      <c r="W418" s="54"/>
      <c r="X418" s="54"/>
      <c r="Y418" s="54"/>
      <c r="Z418" s="95"/>
      <c r="AA418" s="96"/>
    </row>
    <row r="419" spans="1:27" s="15" customFormat="1" ht="13.5" customHeight="1">
      <c r="A419" s="63">
        <v>2004020419</v>
      </c>
      <c r="B419" s="64" t="s">
        <v>656</v>
      </c>
      <c r="C419" s="64" t="s">
        <v>636</v>
      </c>
      <c r="D419" s="54" t="s">
        <v>42</v>
      </c>
      <c r="E419" s="64" t="s">
        <v>474</v>
      </c>
      <c r="F419" s="64" t="s">
        <v>10</v>
      </c>
      <c r="G419" s="64"/>
      <c r="H419" s="97">
        <v>27625.326860000001</v>
      </c>
      <c r="I419" s="94">
        <f t="shared" si="44"/>
        <v>0</v>
      </c>
      <c r="J419" s="54">
        <f t="shared" si="45"/>
        <v>0</v>
      </c>
      <c r="K419" s="54">
        <f t="shared" si="46"/>
        <v>0</v>
      </c>
      <c r="L419" s="54">
        <f t="shared" si="47"/>
        <v>0</v>
      </c>
      <c r="M419" s="54">
        <f t="shared" si="48"/>
        <v>0</v>
      </c>
      <c r="O419" s="94"/>
      <c r="P419" s="54"/>
      <c r="Q419" s="54"/>
      <c r="R419" s="54"/>
      <c r="S419" s="54"/>
      <c r="U419" s="94"/>
      <c r="V419" s="54"/>
      <c r="W419" s="54"/>
      <c r="X419" s="54"/>
      <c r="Y419" s="54"/>
      <c r="Z419" s="95"/>
      <c r="AA419" s="96"/>
    </row>
    <row r="420" spans="1:27" s="15" customFormat="1" ht="13.5" customHeight="1">
      <c r="A420" s="63">
        <v>2004020420</v>
      </c>
      <c r="B420" s="64" t="s">
        <v>657</v>
      </c>
      <c r="C420" s="64" t="s">
        <v>634</v>
      </c>
      <c r="D420" s="54" t="s">
        <v>42</v>
      </c>
      <c r="E420" s="64" t="s">
        <v>474</v>
      </c>
      <c r="F420" s="64" t="s">
        <v>10</v>
      </c>
      <c r="G420" s="64"/>
      <c r="H420" s="97">
        <v>27625.326860000001</v>
      </c>
      <c r="I420" s="94">
        <f t="shared" si="44"/>
        <v>0</v>
      </c>
      <c r="J420" s="54">
        <f t="shared" si="45"/>
        <v>0</v>
      </c>
      <c r="K420" s="54">
        <f t="shared" si="46"/>
        <v>0</v>
      </c>
      <c r="L420" s="54">
        <f t="shared" si="47"/>
        <v>0</v>
      </c>
      <c r="M420" s="54">
        <f t="shared" si="48"/>
        <v>0</v>
      </c>
      <c r="O420" s="94"/>
      <c r="P420" s="54"/>
      <c r="Q420" s="54"/>
      <c r="R420" s="54"/>
      <c r="S420" s="54"/>
      <c r="U420" s="94"/>
      <c r="V420" s="54"/>
      <c r="W420" s="54"/>
      <c r="X420" s="54"/>
      <c r="Y420" s="54"/>
      <c r="Z420" s="95"/>
      <c r="AA420" s="96"/>
    </row>
    <row r="421" spans="1:27" s="15" customFormat="1" ht="13.5" customHeight="1">
      <c r="A421" s="63">
        <v>2004020424</v>
      </c>
      <c r="B421" s="64" t="s">
        <v>658</v>
      </c>
      <c r="C421" s="64" t="s">
        <v>634</v>
      </c>
      <c r="D421" s="54" t="s">
        <v>42</v>
      </c>
      <c r="E421" s="64" t="s">
        <v>474</v>
      </c>
      <c r="F421" s="64" t="s">
        <v>10</v>
      </c>
      <c r="G421" s="64"/>
      <c r="H421" s="97">
        <v>21310.96643</v>
      </c>
      <c r="I421" s="94">
        <f t="shared" si="44"/>
        <v>0</v>
      </c>
      <c r="J421" s="54">
        <f t="shared" si="45"/>
        <v>0</v>
      </c>
      <c r="K421" s="54">
        <f t="shared" si="46"/>
        <v>0</v>
      </c>
      <c r="L421" s="54">
        <f t="shared" si="47"/>
        <v>0</v>
      </c>
      <c r="M421" s="54">
        <f t="shared" si="48"/>
        <v>0</v>
      </c>
      <c r="O421" s="94"/>
      <c r="P421" s="54"/>
      <c r="Q421" s="54"/>
      <c r="R421" s="54"/>
      <c r="S421" s="54"/>
      <c r="U421" s="94"/>
      <c r="V421" s="54"/>
      <c r="W421" s="54"/>
      <c r="X421" s="54"/>
      <c r="Y421" s="54"/>
      <c r="Z421" s="95"/>
      <c r="AA421" s="96"/>
    </row>
    <row r="422" spans="1:27" s="15" customFormat="1" ht="13.5" customHeight="1">
      <c r="A422" s="63">
        <v>2004020425</v>
      </c>
      <c r="B422" s="64" t="s">
        <v>659</v>
      </c>
      <c r="C422" s="64" t="s">
        <v>626</v>
      </c>
      <c r="D422" s="54" t="s">
        <v>42</v>
      </c>
      <c r="E422" s="64" t="s">
        <v>474</v>
      </c>
      <c r="F422" s="64" t="s">
        <v>10</v>
      </c>
      <c r="G422" s="64"/>
      <c r="H422" s="97">
        <v>22626.458190000001</v>
      </c>
      <c r="I422" s="94">
        <f t="shared" si="44"/>
        <v>0</v>
      </c>
      <c r="J422" s="54">
        <f t="shared" si="45"/>
        <v>0</v>
      </c>
      <c r="K422" s="54">
        <f t="shared" si="46"/>
        <v>0</v>
      </c>
      <c r="L422" s="54">
        <f t="shared" si="47"/>
        <v>0</v>
      </c>
      <c r="M422" s="54">
        <f t="shared" si="48"/>
        <v>0</v>
      </c>
      <c r="O422" s="94"/>
      <c r="P422" s="54"/>
      <c r="Q422" s="54"/>
      <c r="R422" s="54"/>
      <c r="S422" s="54"/>
      <c r="U422" s="94"/>
      <c r="V422" s="54"/>
      <c r="W422" s="54"/>
      <c r="X422" s="54"/>
      <c r="Y422" s="54"/>
      <c r="Z422" s="95"/>
      <c r="AA422" s="96"/>
    </row>
    <row r="423" spans="1:27" s="15" customFormat="1" ht="13.5" customHeight="1">
      <c r="A423" s="63">
        <v>2004020426</v>
      </c>
      <c r="B423" s="64" t="s">
        <v>660</v>
      </c>
      <c r="C423" s="64" t="s">
        <v>661</v>
      </c>
      <c r="D423" s="54" t="s">
        <v>42</v>
      </c>
      <c r="E423" s="64" t="s">
        <v>474</v>
      </c>
      <c r="F423" s="64" t="s">
        <v>10</v>
      </c>
      <c r="G423" s="64"/>
      <c r="H423" s="97">
        <v>23678.851589999998</v>
      </c>
      <c r="I423" s="94">
        <f t="shared" si="44"/>
        <v>0</v>
      </c>
      <c r="J423" s="54">
        <f t="shared" si="45"/>
        <v>0</v>
      </c>
      <c r="K423" s="54">
        <f t="shared" si="46"/>
        <v>0</v>
      </c>
      <c r="L423" s="54">
        <f t="shared" si="47"/>
        <v>0</v>
      </c>
      <c r="M423" s="54">
        <f t="shared" si="48"/>
        <v>0</v>
      </c>
      <c r="O423" s="94"/>
      <c r="P423" s="54"/>
      <c r="Q423" s="54"/>
      <c r="R423" s="54"/>
      <c r="S423" s="54"/>
      <c r="U423" s="94"/>
      <c r="V423" s="54"/>
      <c r="W423" s="54"/>
      <c r="X423" s="54"/>
      <c r="Y423" s="54"/>
      <c r="Z423" s="95"/>
      <c r="AA423" s="96"/>
    </row>
    <row r="424" spans="1:27" s="15" customFormat="1" ht="13.5" customHeight="1">
      <c r="A424" s="63">
        <v>2004050024</v>
      </c>
      <c r="B424" s="64" t="s">
        <v>662</v>
      </c>
      <c r="C424" s="64" t="s">
        <v>663</v>
      </c>
      <c r="D424" s="54" t="s">
        <v>42</v>
      </c>
      <c r="E424" s="64" t="s">
        <v>477</v>
      </c>
      <c r="F424" s="64" t="s">
        <v>10</v>
      </c>
      <c r="G424" s="64"/>
      <c r="H424" s="97">
        <v>17101.392820000001</v>
      </c>
      <c r="I424" s="94">
        <f t="shared" si="44"/>
        <v>0</v>
      </c>
      <c r="J424" s="54">
        <f t="shared" si="45"/>
        <v>0</v>
      </c>
      <c r="K424" s="54">
        <f t="shared" si="46"/>
        <v>0</v>
      </c>
      <c r="L424" s="54">
        <f t="shared" si="47"/>
        <v>0</v>
      </c>
      <c r="M424" s="54">
        <f t="shared" si="48"/>
        <v>0</v>
      </c>
      <c r="O424" s="94"/>
      <c r="P424" s="54"/>
      <c r="Q424" s="54"/>
      <c r="R424" s="54"/>
      <c r="S424" s="54"/>
      <c r="U424" s="94"/>
      <c r="V424" s="54"/>
      <c r="W424" s="54"/>
      <c r="X424" s="54"/>
      <c r="Y424" s="54"/>
      <c r="Z424" s="95"/>
      <c r="AA424" s="96"/>
    </row>
    <row r="425" spans="1:27" s="15" customFormat="1" ht="13.5" customHeight="1">
      <c r="A425" s="63">
        <v>2004050038</v>
      </c>
      <c r="B425" s="64" t="s">
        <v>664</v>
      </c>
      <c r="C425" s="64" t="s">
        <v>473</v>
      </c>
      <c r="D425" s="54" t="s">
        <v>42</v>
      </c>
      <c r="E425" s="64" t="s">
        <v>474</v>
      </c>
      <c r="F425" s="64" t="s">
        <v>10</v>
      </c>
      <c r="G425" s="64"/>
      <c r="H425" s="97">
        <v>7695.6267669999997</v>
      </c>
      <c r="I425" s="94">
        <f t="shared" si="44"/>
        <v>63000</v>
      </c>
      <c r="J425" s="54">
        <f t="shared" si="45"/>
        <v>0</v>
      </c>
      <c r="K425" s="54">
        <f t="shared" si="46"/>
        <v>0</v>
      </c>
      <c r="L425" s="54">
        <f t="shared" si="47"/>
        <v>3000</v>
      </c>
      <c r="M425" s="54">
        <f t="shared" si="48"/>
        <v>60000</v>
      </c>
      <c r="O425" s="94"/>
      <c r="P425" s="54"/>
      <c r="Q425" s="54"/>
      <c r="R425" s="54">
        <v>3000</v>
      </c>
      <c r="S425" s="54">
        <v>60000</v>
      </c>
      <c r="U425" s="94"/>
      <c r="V425" s="54"/>
      <c r="W425" s="54"/>
      <c r="X425" s="54"/>
      <c r="Y425" s="54"/>
      <c r="Z425" s="95"/>
      <c r="AA425" s="96"/>
    </row>
    <row r="426" spans="1:27" s="15" customFormat="1" ht="13.5" customHeight="1">
      <c r="A426" s="63">
        <v>2005010032</v>
      </c>
      <c r="B426" s="64" t="s">
        <v>665</v>
      </c>
      <c r="C426" s="64" t="s">
        <v>666</v>
      </c>
      <c r="D426" s="54" t="s">
        <v>42</v>
      </c>
      <c r="E426" s="64" t="s">
        <v>477</v>
      </c>
      <c r="F426" s="64" t="s">
        <v>10</v>
      </c>
      <c r="G426" s="64"/>
      <c r="H426" s="97">
        <v>52619.6702</v>
      </c>
      <c r="I426" s="94">
        <f t="shared" si="44"/>
        <v>50</v>
      </c>
      <c r="J426" s="54">
        <f t="shared" si="45"/>
        <v>0</v>
      </c>
      <c r="K426" s="54">
        <f t="shared" si="46"/>
        <v>0</v>
      </c>
      <c r="L426" s="54">
        <f t="shared" si="47"/>
        <v>0</v>
      </c>
      <c r="M426" s="54">
        <f t="shared" si="48"/>
        <v>50</v>
      </c>
      <c r="O426" s="94"/>
      <c r="P426" s="54"/>
      <c r="Q426" s="54"/>
      <c r="R426" s="54"/>
      <c r="S426" s="54">
        <v>50</v>
      </c>
      <c r="U426" s="94"/>
      <c r="V426" s="54"/>
      <c r="W426" s="54"/>
      <c r="X426" s="54"/>
      <c r="Y426" s="54"/>
      <c r="Z426" s="95"/>
      <c r="AA426" s="96"/>
    </row>
    <row r="427" spans="1:27" s="15" customFormat="1" ht="13.5" customHeight="1">
      <c r="A427" s="63">
        <v>2005010064</v>
      </c>
      <c r="B427" s="64" t="s">
        <v>667</v>
      </c>
      <c r="C427" s="64" t="s">
        <v>668</v>
      </c>
      <c r="D427" s="54" t="s">
        <v>42</v>
      </c>
      <c r="E427" s="64" t="s">
        <v>477</v>
      </c>
      <c r="F427" s="64" t="s">
        <v>10</v>
      </c>
      <c r="G427" s="64"/>
      <c r="H427" s="97">
        <v>26309.8351</v>
      </c>
      <c r="I427" s="94">
        <f t="shared" si="44"/>
        <v>600</v>
      </c>
      <c r="J427" s="54">
        <f t="shared" si="45"/>
        <v>0</v>
      </c>
      <c r="K427" s="54">
        <f t="shared" si="46"/>
        <v>0</v>
      </c>
      <c r="L427" s="54">
        <f t="shared" si="47"/>
        <v>600</v>
      </c>
      <c r="M427" s="54">
        <f t="shared" si="48"/>
        <v>0</v>
      </c>
      <c r="O427" s="94"/>
      <c r="P427" s="54"/>
      <c r="Q427" s="54"/>
      <c r="R427" s="54">
        <v>600</v>
      </c>
      <c r="S427" s="54"/>
      <c r="U427" s="94"/>
      <c r="V427" s="54"/>
      <c r="W427" s="54"/>
      <c r="X427" s="54"/>
      <c r="Y427" s="54"/>
      <c r="Z427" s="95"/>
      <c r="AA427" s="96"/>
    </row>
    <row r="428" spans="1:27" s="15" customFormat="1" ht="13.5" customHeight="1">
      <c r="A428" s="63">
        <v>2005010065</v>
      </c>
      <c r="B428" s="64" t="s">
        <v>669</v>
      </c>
      <c r="C428" s="64" t="s">
        <v>668</v>
      </c>
      <c r="D428" s="54" t="s">
        <v>42</v>
      </c>
      <c r="E428" s="64" t="s">
        <v>477</v>
      </c>
      <c r="F428" s="64" t="s">
        <v>10</v>
      </c>
      <c r="G428" s="64"/>
      <c r="H428" s="97">
        <v>23678.851589999998</v>
      </c>
      <c r="I428" s="94">
        <f t="shared" si="44"/>
        <v>500</v>
      </c>
      <c r="J428" s="54">
        <f t="shared" si="45"/>
        <v>0</v>
      </c>
      <c r="K428" s="54">
        <f t="shared" si="46"/>
        <v>0</v>
      </c>
      <c r="L428" s="54">
        <f t="shared" si="47"/>
        <v>500</v>
      </c>
      <c r="M428" s="54">
        <f t="shared" si="48"/>
        <v>0</v>
      </c>
      <c r="O428" s="94"/>
      <c r="P428" s="54"/>
      <c r="Q428" s="54"/>
      <c r="R428" s="54">
        <v>500</v>
      </c>
      <c r="S428" s="54"/>
      <c r="U428" s="94"/>
      <c r="V428" s="54"/>
      <c r="W428" s="54"/>
      <c r="X428" s="54"/>
      <c r="Y428" s="54"/>
      <c r="Z428" s="95"/>
      <c r="AA428" s="96"/>
    </row>
    <row r="429" spans="1:27" s="15" customFormat="1" ht="13.5" customHeight="1">
      <c r="A429" s="63">
        <v>2005010069</v>
      </c>
      <c r="B429" s="64" t="s">
        <v>670</v>
      </c>
      <c r="C429" s="64" t="s">
        <v>668</v>
      </c>
      <c r="D429" s="54" t="s">
        <v>42</v>
      </c>
      <c r="E429" s="64" t="s">
        <v>477</v>
      </c>
      <c r="F429" s="64" t="s">
        <v>10</v>
      </c>
      <c r="G429" s="64"/>
      <c r="H429" s="97">
        <v>33150.392229999998</v>
      </c>
      <c r="I429" s="94">
        <f t="shared" si="44"/>
        <v>0</v>
      </c>
      <c r="J429" s="54">
        <f t="shared" si="45"/>
        <v>0</v>
      </c>
      <c r="K429" s="54">
        <f t="shared" si="46"/>
        <v>0</v>
      </c>
      <c r="L429" s="54">
        <f t="shared" si="47"/>
        <v>0</v>
      </c>
      <c r="M429" s="54">
        <f t="shared" si="48"/>
        <v>0</v>
      </c>
      <c r="O429" s="94"/>
      <c r="P429" s="54"/>
      <c r="Q429" s="54"/>
      <c r="R429" s="54"/>
      <c r="S429" s="54"/>
      <c r="U429" s="94"/>
      <c r="V429" s="54"/>
      <c r="W429" s="54"/>
      <c r="X429" s="54"/>
      <c r="Y429" s="54"/>
      <c r="Z429" s="95"/>
      <c r="AA429" s="96"/>
    </row>
    <row r="430" spans="1:27" s="15" customFormat="1" ht="13.5" customHeight="1">
      <c r="A430" s="63">
        <v>2005010072</v>
      </c>
      <c r="B430" s="64" t="s">
        <v>671</v>
      </c>
      <c r="C430" s="64" t="s">
        <v>668</v>
      </c>
      <c r="D430" s="54" t="s">
        <v>42</v>
      </c>
      <c r="E430" s="64" t="s">
        <v>477</v>
      </c>
      <c r="F430" s="64" t="s">
        <v>10</v>
      </c>
      <c r="G430" s="64"/>
      <c r="H430" s="97">
        <v>26816.148799999999</v>
      </c>
      <c r="I430" s="94">
        <f t="shared" si="44"/>
        <v>5200</v>
      </c>
      <c r="J430" s="54">
        <f t="shared" si="45"/>
        <v>5200</v>
      </c>
      <c r="K430" s="54">
        <f t="shared" si="46"/>
        <v>0</v>
      </c>
      <c r="L430" s="54">
        <f t="shared" si="47"/>
        <v>0</v>
      </c>
      <c r="M430" s="54">
        <f t="shared" si="48"/>
        <v>0</v>
      </c>
      <c r="O430" s="94"/>
      <c r="P430" s="54">
        <v>5200</v>
      </c>
      <c r="Q430" s="54"/>
      <c r="R430" s="54"/>
      <c r="S430" s="54"/>
      <c r="U430" s="94"/>
      <c r="V430" s="54"/>
      <c r="W430" s="54"/>
      <c r="X430" s="54"/>
      <c r="Y430" s="54"/>
      <c r="Z430" s="95"/>
      <c r="AA430" s="96"/>
    </row>
    <row r="431" spans="1:27" s="15" customFormat="1" ht="13.5" customHeight="1">
      <c r="A431" s="63">
        <v>2005010095</v>
      </c>
      <c r="B431" s="64" t="s">
        <v>672</v>
      </c>
      <c r="C431" s="64" t="s">
        <v>668</v>
      </c>
      <c r="D431" s="54" t="s">
        <v>42</v>
      </c>
      <c r="E431" s="64" t="s">
        <v>477</v>
      </c>
      <c r="F431" s="64" t="s">
        <v>10</v>
      </c>
      <c r="G431" s="64"/>
      <c r="H431" s="97">
        <v>26309.8351</v>
      </c>
      <c r="I431" s="94">
        <f t="shared" si="44"/>
        <v>0</v>
      </c>
      <c r="J431" s="54">
        <f t="shared" si="45"/>
        <v>0</v>
      </c>
      <c r="K431" s="54">
        <f t="shared" si="46"/>
        <v>0</v>
      </c>
      <c r="L431" s="54">
        <f t="shared" si="47"/>
        <v>0</v>
      </c>
      <c r="M431" s="54">
        <f t="shared" si="48"/>
        <v>0</v>
      </c>
      <c r="O431" s="94"/>
      <c r="P431" s="54"/>
      <c r="Q431" s="54"/>
      <c r="R431" s="54"/>
      <c r="S431" s="54"/>
      <c r="U431" s="94"/>
      <c r="V431" s="54"/>
      <c r="W431" s="54"/>
      <c r="X431" s="54"/>
      <c r="Y431" s="54"/>
      <c r="Z431" s="95"/>
      <c r="AA431" s="96"/>
    </row>
    <row r="432" spans="1:27" s="15" customFormat="1" ht="13.5" customHeight="1">
      <c r="A432" s="63">
        <v>2005010108</v>
      </c>
      <c r="B432" s="64" t="s">
        <v>673</v>
      </c>
      <c r="C432" s="64" t="s">
        <v>674</v>
      </c>
      <c r="D432" s="54" t="s">
        <v>42</v>
      </c>
      <c r="E432" s="64" t="s">
        <v>477</v>
      </c>
      <c r="F432" s="64" t="s">
        <v>10</v>
      </c>
      <c r="G432" s="64"/>
      <c r="H432" s="97">
        <v>17539.890070000001</v>
      </c>
      <c r="I432" s="94">
        <f t="shared" si="44"/>
        <v>200</v>
      </c>
      <c r="J432" s="54">
        <f t="shared" si="45"/>
        <v>200</v>
      </c>
      <c r="K432" s="54">
        <f t="shared" si="46"/>
        <v>0</v>
      </c>
      <c r="L432" s="54">
        <f t="shared" si="47"/>
        <v>0</v>
      </c>
      <c r="M432" s="54">
        <f t="shared" si="48"/>
        <v>0</v>
      </c>
      <c r="O432" s="94"/>
      <c r="P432" s="54">
        <v>200</v>
      </c>
      <c r="Q432" s="54"/>
      <c r="R432" s="54"/>
      <c r="S432" s="54"/>
      <c r="U432" s="94"/>
      <c r="V432" s="54"/>
      <c r="W432" s="54"/>
      <c r="X432" s="54"/>
      <c r="Y432" s="54"/>
      <c r="Z432" s="95"/>
      <c r="AA432" s="96"/>
    </row>
    <row r="433" spans="1:27" s="15" customFormat="1" ht="13.5" customHeight="1">
      <c r="A433" s="63">
        <v>2005010115</v>
      </c>
      <c r="B433" s="64" t="s">
        <v>675</v>
      </c>
      <c r="C433" s="64" t="s">
        <v>666</v>
      </c>
      <c r="D433" s="54" t="s">
        <v>42</v>
      </c>
      <c r="E433" s="64" t="s">
        <v>477</v>
      </c>
      <c r="F433" s="64" t="s">
        <v>10</v>
      </c>
      <c r="G433" s="64"/>
      <c r="H433" s="97">
        <v>52619.6702</v>
      </c>
      <c r="I433" s="94">
        <f t="shared" si="44"/>
        <v>400</v>
      </c>
      <c r="J433" s="54">
        <f t="shared" si="45"/>
        <v>0</v>
      </c>
      <c r="K433" s="54">
        <f t="shared" si="46"/>
        <v>200</v>
      </c>
      <c r="L433" s="54">
        <f t="shared" si="47"/>
        <v>200</v>
      </c>
      <c r="M433" s="54">
        <f t="shared" si="48"/>
        <v>0</v>
      </c>
      <c r="O433" s="94"/>
      <c r="P433" s="54"/>
      <c r="Q433" s="54">
        <v>200</v>
      </c>
      <c r="R433" s="54">
        <v>200</v>
      </c>
      <c r="S433" s="54"/>
      <c r="U433" s="94"/>
      <c r="V433" s="54"/>
      <c r="W433" s="54"/>
      <c r="X433" s="54"/>
      <c r="Y433" s="54"/>
      <c r="Z433" s="95"/>
      <c r="AA433" s="96"/>
    </row>
    <row r="434" spans="1:27" s="15" customFormat="1" ht="13.5" customHeight="1">
      <c r="A434" s="63">
        <v>2005010126</v>
      </c>
      <c r="B434" s="64" t="s">
        <v>676</v>
      </c>
      <c r="C434" s="64" t="s">
        <v>668</v>
      </c>
      <c r="D434" s="54" t="s">
        <v>42</v>
      </c>
      <c r="E434" s="64" t="s">
        <v>477</v>
      </c>
      <c r="F434" s="64" t="s">
        <v>10</v>
      </c>
      <c r="G434" s="64"/>
      <c r="H434" s="97">
        <v>19381.578519999999</v>
      </c>
      <c r="I434" s="94">
        <f t="shared" si="44"/>
        <v>1500</v>
      </c>
      <c r="J434" s="54">
        <f t="shared" si="45"/>
        <v>1500</v>
      </c>
      <c r="K434" s="54">
        <f t="shared" si="46"/>
        <v>0</v>
      </c>
      <c r="L434" s="54">
        <f t="shared" si="47"/>
        <v>0</v>
      </c>
      <c r="M434" s="54">
        <f t="shared" si="48"/>
        <v>0</v>
      </c>
      <c r="O434" s="94"/>
      <c r="P434" s="54">
        <v>1500</v>
      </c>
      <c r="Q434" s="54"/>
      <c r="R434" s="54"/>
      <c r="S434" s="54"/>
      <c r="U434" s="94"/>
      <c r="V434" s="54"/>
      <c r="W434" s="54"/>
      <c r="X434" s="54"/>
      <c r="Y434" s="54"/>
      <c r="Z434" s="95"/>
      <c r="AA434" s="96"/>
    </row>
    <row r="435" spans="1:27" s="15" customFormat="1" ht="13.5" customHeight="1">
      <c r="A435" s="63">
        <v>2005010132</v>
      </c>
      <c r="B435" s="64" t="s">
        <v>677</v>
      </c>
      <c r="C435" s="64" t="s">
        <v>668</v>
      </c>
      <c r="D435" s="54" t="s">
        <v>42</v>
      </c>
      <c r="E435" s="64" t="s">
        <v>477</v>
      </c>
      <c r="F435" s="64" t="s">
        <v>10</v>
      </c>
      <c r="G435" s="64"/>
      <c r="H435" s="97">
        <v>31637.576710000001</v>
      </c>
      <c r="I435" s="94">
        <f t="shared" si="44"/>
        <v>800</v>
      </c>
      <c r="J435" s="54">
        <f t="shared" si="45"/>
        <v>0</v>
      </c>
      <c r="K435" s="54">
        <f t="shared" si="46"/>
        <v>800</v>
      </c>
      <c r="L435" s="54">
        <f t="shared" si="47"/>
        <v>0</v>
      </c>
      <c r="M435" s="54">
        <f t="shared" si="48"/>
        <v>0</v>
      </c>
      <c r="O435" s="94"/>
      <c r="P435" s="54"/>
      <c r="Q435" s="54">
        <v>800</v>
      </c>
      <c r="R435" s="54"/>
      <c r="S435" s="54"/>
      <c r="U435" s="94"/>
      <c r="V435" s="54"/>
      <c r="W435" s="54"/>
      <c r="X435" s="54"/>
      <c r="Y435" s="54"/>
      <c r="Z435" s="95"/>
      <c r="AA435" s="96"/>
    </row>
    <row r="436" spans="1:27" s="15" customFormat="1" ht="13.5" customHeight="1">
      <c r="A436" s="63">
        <v>2005010135</v>
      </c>
      <c r="B436" s="64" t="s">
        <v>678</v>
      </c>
      <c r="C436" s="64" t="s">
        <v>668</v>
      </c>
      <c r="D436" s="54" t="s">
        <v>42</v>
      </c>
      <c r="E436" s="64" t="s">
        <v>477</v>
      </c>
      <c r="F436" s="64" t="s">
        <v>10</v>
      </c>
      <c r="G436" s="64"/>
      <c r="H436" s="97">
        <v>25783.6384</v>
      </c>
      <c r="I436" s="94">
        <f t="shared" si="44"/>
        <v>6600</v>
      </c>
      <c r="J436" s="54">
        <f t="shared" si="45"/>
        <v>0</v>
      </c>
      <c r="K436" s="54">
        <f t="shared" si="46"/>
        <v>0</v>
      </c>
      <c r="L436" s="54">
        <f t="shared" si="47"/>
        <v>6600</v>
      </c>
      <c r="M436" s="54">
        <f t="shared" si="48"/>
        <v>0</v>
      </c>
      <c r="O436" s="94"/>
      <c r="P436" s="54"/>
      <c r="Q436" s="54"/>
      <c r="R436" s="54">
        <v>6600</v>
      </c>
      <c r="S436" s="54"/>
      <c r="U436" s="94"/>
      <c r="V436" s="54"/>
      <c r="W436" s="54"/>
      <c r="X436" s="54"/>
      <c r="Y436" s="54"/>
      <c r="Z436" s="95"/>
      <c r="AA436" s="96"/>
    </row>
    <row r="437" spans="1:27" s="15" customFormat="1" ht="13.5" customHeight="1">
      <c r="A437" s="63">
        <v>2005010193</v>
      </c>
      <c r="B437" s="64" t="s">
        <v>679</v>
      </c>
      <c r="C437" s="64" t="s">
        <v>668</v>
      </c>
      <c r="D437" s="54" t="s">
        <v>42</v>
      </c>
      <c r="E437" s="64" t="s">
        <v>477</v>
      </c>
      <c r="F437" s="64" t="s">
        <v>10</v>
      </c>
      <c r="G437" s="64"/>
      <c r="H437" s="97">
        <v>12366</v>
      </c>
      <c r="I437" s="94">
        <f t="shared" si="44"/>
        <v>0</v>
      </c>
      <c r="J437" s="54">
        <f t="shared" si="45"/>
        <v>0</v>
      </c>
      <c r="K437" s="54">
        <f t="shared" si="46"/>
        <v>0</v>
      </c>
      <c r="L437" s="54">
        <f t="shared" si="47"/>
        <v>0</v>
      </c>
      <c r="M437" s="54">
        <f t="shared" si="48"/>
        <v>0</v>
      </c>
      <c r="O437" s="94"/>
      <c r="P437" s="54"/>
      <c r="Q437" s="54"/>
      <c r="R437" s="54"/>
      <c r="S437" s="54"/>
      <c r="U437" s="94"/>
      <c r="V437" s="54"/>
      <c r="W437" s="54"/>
      <c r="X437" s="54"/>
      <c r="Y437" s="54"/>
      <c r="Z437" s="95"/>
      <c r="AA437" s="96"/>
    </row>
    <row r="438" spans="1:27" s="15" customFormat="1" ht="13.5" customHeight="1">
      <c r="A438" s="63">
        <v>2005010195</v>
      </c>
      <c r="B438" s="64" t="s">
        <v>680</v>
      </c>
      <c r="C438" s="64" t="s">
        <v>668</v>
      </c>
      <c r="D438" s="54" t="s">
        <v>42</v>
      </c>
      <c r="E438" s="64" t="s">
        <v>477</v>
      </c>
      <c r="F438" s="64" t="s">
        <v>10</v>
      </c>
      <c r="G438" s="64"/>
      <c r="H438" s="97">
        <v>23810.40077</v>
      </c>
      <c r="I438" s="94">
        <f t="shared" si="44"/>
        <v>0</v>
      </c>
      <c r="J438" s="54">
        <f t="shared" si="45"/>
        <v>0</v>
      </c>
      <c r="K438" s="54">
        <f t="shared" si="46"/>
        <v>0</v>
      </c>
      <c r="L438" s="54">
        <f t="shared" si="47"/>
        <v>0</v>
      </c>
      <c r="M438" s="54">
        <f t="shared" si="48"/>
        <v>0</v>
      </c>
      <c r="O438" s="94"/>
      <c r="P438" s="54"/>
      <c r="Q438" s="54"/>
      <c r="R438" s="54"/>
      <c r="S438" s="54"/>
      <c r="U438" s="94"/>
      <c r="V438" s="54"/>
      <c r="W438" s="54"/>
      <c r="X438" s="54"/>
      <c r="Y438" s="54"/>
      <c r="Z438" s="95"/>
      <c r="AA438" s="96"/>
    </row>
    <row r="439" spans="1:27" s="15" customFormat="1" ht="13.5" customHeight="1">
      <c r="A439" s="63">
        <v>2005010207</v>
      </c>
      <c r="B439" s="64" t="s">
        <v>681</v>
      </c>
      <c r="C439" s="64" t="s">
        <v>668</v>
      </c>
      <c r="D439" s="54" t="s">
        <v>42</v>
      </c>
      <c r="E439" s="64" t="s">
        <v>477</v>
      </c>
      <c r="F439" s="64" t="s">
        <v>10</v>
      </c>
      <c r="G439" s="64"/>
      <c r="H439" s="97">
        <v>21047.86808</v>
      </c>
      <c r="I439" s="94">
        <f t="shared" si="44"/>
        <v>0</v>
      </c>
      <c r="J439" s="54">
        <f t="shared" si="45"/>
        <v>0</v>
      </c>
      <c r="K439" s="54">
        <f t="shared" si="46"/>
        <v>0</v>
      </c>
      <c r="L439" s="54">
        <f t="shared" si="47"/>
        <v>0</v>
      </c>
      <c r="M439" s="54">
        <f t="shared" si="48"/>
        <v>0</v>
      </c>
      <c r="O439" s="94"/>
      <c r="P439" s="54"/>
      <c r="Q439" s="54"/>
      <c r="R439" s="54"/>
      <c r="S439" s="54"/>
      <c r="U439" s="94"/>
      <c r="V439" s="54"/>
      <c r="W439" s="54"/>
      <c r="X439" s="54"/>
      <c r="Y439" s="54"/>
      <c r="Z439" s="95"/>
      <c r="AA439" s="96"/>
    </row>
    <row r="440" spans="1:27" s="15" customFormat="1" ht="13.5" customHeight="1">
      <c r="A440" s="63">
        <v>2005010243</v>
      </c>
      <c r="B440" s="64" t="s">
        <v>682</v>
      </c>
      <c r="C440" s="64" t="s">
        <v>476</v>
      </c>
      <c r="D440" s="54" t="s">
        <v>42</v>
      </c>
      <c r="E440" s="64" t="s">
        <v>477</v>
      </c>
      <c r="F440" s="64" t="s">
        <v>10</v>
      </c>
      <c r="G440" s="64"/>
      <c r="H440" s="97">
        <v>0</v>
      </c>
      <c r="I440" s="94">
        <f t="shared" si="44"/>
        <v>380</v>
      </c>
      <c r="J440" s="54">
        <f t="shared" si="45"/>
        <v>0</v>
      </c>
      <c r="K440" s="54">
        <f t="shared" si="46"/>
        <v>380</v>
      </c>
      <c r="L440" s="54">
        <f t="shared" si="47"/>
        <v>0</v>
      </c>
      <c r="M440" s="54">
        <f t="shared" si="48"/>
        <v>0</v>
      </c>
      <c r="O440" s="94"/>
      <c r="P440" s="54"/>
      <c r="Q440" s="54">
        <v>380</v>
      </c>
      <c r="R440" s="54"/>
      <c r="S440" s="54"/>
      <c r="U440" s="94"/>
      <c r="V440" s="54"/>
      <c r="W440" s="54"/>
      <c r="X440" s="54"/>
      <c r="Y440" s="54"/>
      <c r="Z440" s="95"/>
      <c r="AA440" s="96"/>
    </row>
    <row r="441" spans="1:27" s="15" customFormat="1" ht="13.5" customHeight="1">
      <c r="A441" s="63">
        <v>2005010257</v>
      </c>
      <c r="B441" s="64" t="s">
        <v>683</v>
      </c>
      <c r="C441" s="64" t="s">
        <v>476</v>
      </c>
      <c r="D441" s="54" t="s">
        <v>42</v>
      </c>
      <c r="E441" s="64" t="s">
        <v>477</v>
      </c>
      <c r="F441" s="64" t="s">
        <v>10</v>
      </c>
      <c r="G441" s="64"/>
      <c r="H441" s="97">
        <v>14470.409309999999</v>
      </c>
      <c r="I441" s="94">
        <f t="shared" si="44"/>
        <v>2200</v>
      </c>
      <c r="J441" s="54">
        <f t="shared" si="45"/>
        <v>0</v>
      </c>
      <c r="K441" s="54">
        <f t="shared" si="46"/>
        <v>0</v>
      </c>
      <c r="L441" s="54">
        <f t="shared" si="47"/>
        <v>2200</v>
      </c>
      <c r="M441" s="54">
        <f t="shared" si="48"/>
        <v>0</v>
      </c>
      <c r="O441" s="94"/>
      <c r="P441" s="54"/>
      <c r="Q441" s="54"/>
      <c r="R441" s="54">
        <v>2200</v>
      </c>
      <c r="S441" s="54"/>
      <c r="U441" s="94"/>
      <c r="V441" s="54"/>
      <c r="W441" s="54"/>
      <c r="X441" s="54"/>
      <c r="Y441" s="54"/>
      <c r="Z441" s="95"/>
      <c r="AA441" s="96"/>
    </row>
    <row r="442" spans="1:27" s="15" customFormat="1" ht="13.5" customHeight="1">
      <c r="A442" s="63">
        <v>2005010265</v>
      </c>
      <c r="B442" s="64" t="s">
        <v>684</v>
      </c>
      <c r="C442" s="64" t="s">
        <v>476</v>
      </c>
      <c r="D442" s="54" t="s">
        <v>42</v>
      </c>
      <c r="E442" s="64" t="s">
        <v>477</v>
      </c>
      <c r="F442" s="64" t="s">
        <v>10</v>
      </c>
      <c r="G442" s="64"/>
      <c r="H442" s="97">
        <v>26507.15886</v>
      </c>
      <c r="I442" s="94">
        <f t="shared" si="44"/>
        <v>200</v>
      </c>
      <c r="J442" s="54">
        <f t="shared" si="45"/>
        <v>200</v>
      </c>
      <c r="K442" s="54">
        <f t="shared" si="46"/>
        <v>0</v>
      </c>
      <c r="L442" s="54">
        <f t="shared" si="47"/>
        <v>0</v>
      </c>
      <c r="M442" s="54">
        <f t="shared" si="48"/>
        <v>0</v>
      </c>
      <c r="O442" s="94"/>
      <c r="P442" s="54">
        <v>200</v>
      </c>
      <c r="Q442" s="54"/>
      <c r="R442" s="54"/>
      <c r="S442" s="54"/>
      <c r="U442" s="94"/>
      <c r="V442" s="54"/>
      <c r="W442" s="54"/>
      <c r="X442" s="54"/>
      <c r="Y442" s="54"/>
      <c r="Z442" s="95"/>
      <c r="AA442" s="96"/>
    </row>
    <row r="443" spans="1:27" s="15" customFormat="1" ht="13.5" customHeight="1">
      <c r="A443" s="63">
        <v>2005010266</v>
      </c>
      <c r="B443" s="64" t="s">
        <v>685</v>
      </c>
      <c r="C443" s="64" t="s">
        <v>686</v>
      </c>
      <c r="D443" s="54" t="s">
        <v>309</v>
      </c>
      <c r="E443" s="64" t="s">
        <v>504</v>
      </c>
      <c r="F443" s="64" t="s">
        <v>10</v>
      </c>
      <c r="G443" s="64"/>
      <c r="H443" s="97">
        <v>38149.260900000001</v>
      </c>
      <c r="I443" s="94">
        <f t="shared" si="44"/>
        <v>2400</v>
      </c>
      <c r="J443" s="54">
        <f t="shared" si="45"/>
        <v>0</v>
      </c>
      <c r="K443" s="54">
        <f t="shared" si="46"/>
        <v>0</v>
      </c>
      <c r="L443" s="54">
        <f t="shared" si="47"/>
        <v>2400</v>
      </c>
      <c r="M443" s="54">
        <f t="shared" si="48"/>
        <v>0</v>
      </c>
      <c r="O443" s="94"/>
      <c r="P443" s="54"/>
      <c r="Q443" s="54"/>
      <c r="R443" s="54">
        <v>2400</v>
      </c>
      <c r="S443" s="54"/>
      <c r="U443" s="94"/>
      <c r="V443" s="54"/>
      <c r="W443" s="54"/>
      <c r="X443" s="54"/>
      <c r="Y443" s="54"/>
      <c r="Z443" s="95"/>
      <c r="AA443" s="96"/>
    </row>
    <row r="444" spans="1:27" s="15" customFormat="1" ht="13.5" customHeight="1">
      <c r="A444" s="63">
        <v>2005010280</v>
      </c>
      <c r="B444" s="64" t="s">
        <v>687</v>
      </c>
      <c r="C444" s="64" t="s">
        <v>688</v>
      </c>
      <c r="D444" s="54" t="s">
        <v>42</v>
      </c>
      <c r="E444" s="64" t="s">
        <v>477</v>
      </c>
      <c r="F444" s="64" t="s">
        <v>10</v>
      </c>
      <c r="G444" s="64"/>
      <c r="H444" s="97">
        <v>12418.24217</v>
      </c>
      <c r="I444" s="94">
        <f t="shared" si="44"/>
        <v>103000</v>
      </c>
      <c r="J444" s="54">
        <f t="shared" si="45"/>
        <v>0</v>
      </c>
      <c r="K444" s="54">
        <f t="shared" si="46"/>
        <v>0</v>
      </c>
      <c r="L444" s="54">
        <f t="shared" si="47"/>
        <v>3000</v>
      </c>
      <c r="M444" s="54">
        <f t="shared" si="48"/>
        <v>100000</v>
      </c>
      <c r="O444" s="94"/>
      <c r="P444" s="54"/>
      <c r="Q444" s="54"/>
      <c r="R444" s="54">
        <v>3000</v>
      </c>
      <c r="S444" s="54">
        <v>100000</v>
      </c>
      <c r="U444" s="94"/>
      <c r="V444" s="54"/>
      <c r="W444" s="54"/>
      <c r="X444" s="54"/>
      <c r="Y444" s="54"/>
      <c r="Z444" s="95"/>
      <c r="AA444" s="96"/>
    </row>
    <row r="445" spans="1:27" s="15" customFormat="1" ht="13.5" customHeight="1">
      <c r="A445" s="63">
        <v>2005010282</v>
      </c>
      <c r="B445" s="64" t="s">
        <v>689</v>
      </c>
      <c r="C445" s="64" t="s">
        <v>668</v>
      </c>
      <c r="D445" s="54" t="s">
        <v>42</v>
      </c>
      <c r="E445" s="64" t="s">
        <v>477</v>
      </c>
      <c r="F445" s="64" t="s">
        <v>10</v>
      </c>
      <c r="G445" s="64"/>
      <c r="H445" s="97">
        <v>21047.86808</v>
      </c>
      <c r="I445" s="94">
        <f t="shared" si="44"/>
        <v>1000</v>
      </c>
      <c r="J445" s="54">
        <f t="shared" si="45"/>
        <v>0</v>
      </c>
      <c r="K445" s="54">
        <f t="shared" si="46"/>
        <v>1000</v>
      </c>
      <c r="L445" s="54">
        <f t="shared" si="47"/>
        <v>0</v>
      </c>
      <c r="M445" s="54">
        <f t="shared" si="48"/>
        <v>0</v>
      </c>
      <c r="O445" s="94"/>
      <c r="P445" s="54"/>
      <c r="Q445" s="54">
        <v>1000</v>
      </c>
      <c r="R445" s="54"/>
      <c r="S445" s="54"/>
      <c r="U445" s="94"/>
      <c r="V445" s="54"/>
      <c r="W445" s="54"/>
      <c r="X445" s="54"/>
      <c r="Y445" s="54"/>
      <c r="Z445" s="95"/>
      <c r="AA445" s="96"/>
    </row>
    <row r="446" spans="1:27" s="15" customFormat="1" ht="13.5" customHeight="1">
      <c r="A446" s="63">
        <v>2005010283</v>
      </c>
      <c r="B446" s="64" t="s">
        <v>690</v>
      </c>
      <c r="C446" s="64" t="s">
        <v>668</v>
      </c>
      <c r="D446" s="54" t="s">
        <v>42</v>
      </c>
      <c r="E446" s="64" t="s">
        <v>477</v>
      </c>
      <c r="F446" s="64" t="s">
        <v>10</v>
      </c>
      <c r="G446" s="64"/>
      <c r="H446" s="97">
        <v>21047.86808</v>
      </c>
      <c r="I446" s="94">
        <f t="shared" si="44"/>
        <v>1000</v>
      </c>
      <c r="J446" s="54">
        <f t="shared" si="45"/>
        <v>0</v>
      </c>
      <c r="K446" s="54">
        <f t="shared" si="46"/>
        <v>1000</v>
      </c>
      <c r="L446" s="54">
        <f t="shared" si="47"/>
        <v>0</v>
      </c>
      <c r="M446" s="54">
        <f t="shared" si="48"/>
        <v>0</v>
      </c>
      <c r="O446" s="94"/>
      <c r="P446" s="54"/>
      <c r="Q446" s="54">
        <v>1000</v>
      </c>
      <c r="R446" s="54"/>
      <c r="S446" s="54"/>
      <c r="U446" s="94"/>
      <c r="V446" s="54"/>
      <c r="W446" s="54"/>
      <c r="X446" s="54"/>
      <c r="Y446" s="54"/>
      <c r="Z446" s="95"/>
      <c r="AA446" s="96"/>
    </row>
    <row r="447" spans="1:27" s="15" customFormat="1" ht="13.5" customHeight="1">
      <c r="A447" s="63">
        <v>2005010286</v>
      </c>
      <c r="B447" s="64" t="s">
        <v>691</v>
      </c>
      <c r="C447" s="64" t="s">
        <v>688</v>
      </c>
      <c r="D447" s="54" t="s">
        <v>42</v>
      </c>
      <c r="E447" s="64" t="s">
        <v>477</v>
      </c>
      <c r="F447" s="64" t="s">
        <v>10</v>
      </c>
      <c r="G447" s="64"/>
      <c r="H447" s="97">
        <v>13220.692139999999</v>
      </c>
      <c r="I447" s="94">
        <f t="shared" si="44"/>
        <v>5000</v>
      </c>
      <c r="J447" s="54">
        <f t="shared" si="45"/>
        <v>5000</v>
      </c>
      <c r="K447" s="54">
        <f t="shared" si="46"/>
        <v>0</v>
      </c>
      <c r="L447" s="54">
        <f t="shared" si="47"/>
        <v>0</v>
      </c>
      <c r="M447" s="54">
        <f t="shared" si="48"/>
        <v>0</v>
      </c>
      <c r="O447" s="94"/>
      <c r="P447" s="54">
        <v>5000</v>
      </c>
      <c r="Q447" s="54"/>
      <c r="R447" s="54"/>
      <c r="S447" s="54"/>
      <c r="U447" s="94"/>
      <c r="V447" s="54"/>
      <c r="W447" s="54"/>
      <c r="X447" s="54"/>
      <c r="Y447" s="54"/>
      <c r="Z447" s="95"/>
      <c r="AA447" s="96"/>
    </row>
    <row r="448" spans="1:27" s="15" customFormat="1" ht="13.5" customHeight="1">
      <c r="A448" s="63">
        <v>2005010309</v>
      </c>
      <c r="B448" s="64" t="s">
        <v>692</v>
      </c>
      <c r="C448" s="64" t="s">
        <v>668</v>
      </c>
      <c r="D448" s="54" t="s">
        <v>42</v>
      </c>
      <c r="E448" s="64" t="s">
        <v>477</v>
      </c>
      <c r="F448" s="64" t="s">
        <v>10</v>
      </c>
      <c r="G448" s="64"/>
      <c r="H448" s="97">
        <v>24626.005649999999</v>
      </c>
      <c r="I448" s="94">
        <f t="shared" si="44"/>
        <v>6000</v>
      </c>
      <c r="J448" s="54">
        <f t="shared" si="45"/>
        <v>0</v>
      </c>
      <c r="K448" s="54">
        <f t="shared" si="46"/>
        <v>3000</v>
      </c>
      <c r="L448" s="54">
        <f t="shared" si="47"/>
        <v>3000</v>
      </c>
      <c r="M448" s="54">
        <f t="shared" si="48"/>
        <v>0</v>
      </c>
      <c r="O448" s="94"/>
      <c r="P448" s="54"/>
      <c r="Q448" s="54">
        <v>3000</v>
      </c>
      <c r="R448" s="54">
        <v>3000</v>
      </c>
      <c r="S448" s="54"/>
      <c r="U448" s="94"/>
      <c r="V448" s="54"/>
      <c r="W448" s="54"/>
      <c r="X448" s="54"/>
      <c r="Y448" s="54"/>
      <c r="Z448" s="95"/>
      <c r="AA448" s="96"/>
    </row>
    <row r="449" spans="1:27" s="15" customFormat="1" ht="13.5" customHeight="1">
      <c r="A449" s="63">
        <v>2005010310</v>
      </c>
      <c r="B449" s="64" t="s">
        <v>693</v>
      </c>
      <c r="C449" s="64" t="s">
        <v>666</v>
      </c>
      <c r="D449" s="54" t="s">
        <v>42</v>
      </c>
      <c r="E449" s="64" t="s">
        <v>477</v>
      </c>
      <c r="F449" s="64" t="s">
        <v>10</v>
      </c>
      <c r="G449" s="64"/>
      <c r="H449" s="97">
        <v>52619.6702</v>
      </c>
      <c r="I449" s="94">
        <f t="shared" si="44"/>
        <v>100</v>
      </c>
      <c r="J449" s="54">
        <f t="shared" si="45"/>
        <v>0</v>
      </c>
      <c r="K449" s="54">
        <f t="shared" si="46"/>
        <v>0</v>
      </c>
      <c r="L449" s="54">
        <f t="shared" si="47"/>
        <v>100</v>
      </c>
      <c r="M449" s="54">
        <f t="shared" si="48"/>
        <v>0</v>
      </c>
      <c r="O449" s="94"/>
      <c r="P449" s="54"/>
      <c r="Q449" s="54"/>
      <c r="R449" s="54">
        <v>100</v>
      </c>
      <c r="S449" s="54"/>
      <c r="U449" s="94"/>
      <c r="V449" s="54"/>
      <c r="W449" s="54"/>
      <c r="X449" s="54"/>
      <c r="Y449" s="54"/>
      <c r="Z449" s="95"/>
      <c r="AA449" s="96"/>
    </row>
    <row r="450" spans="1:27" s="15" customFormat="1" ht="13.5" customHeight="1">
      <c r="A450" s="63">
        <v>2005010326</v>
      </c>
      <c r="B450" s="64" t="s">
        <v>694</v>
      </c>
      <c r="C450" s="64" t="s">
        <v>686</v>
      </c>
      <c r="D450" s="54" t="s">
        <v>309</v>
      </c>
      <c r="E450" s="64" t="s">
        <v>504</v>
      </c>
      <c r="F450" s="64" t="s">
        <v>10</v>
      </c>
      <c r="G450" s="64"/>
      <c r="H450" s="97">
        <v>47357.703179999997</v>
      </c>
      <c r="I450" s="94">
        <f t="shared" si="44"/>
        <v>9000</v>
      </c>
      <c r="J450" s="54">
        <f t="shared" si="45"/>
        <v>0</v>
      </c>
      <c r="K450" s="54">
        <f t="shared" si="46"/>
        <v>9000</v>
      </c>
      <c r="L450" s="54">
        <f t="shared" si="47"/>
        <v>0</v>
      </c>
      <c r="M450" s="54">
        <f t="shared" si="48"/>
        <v>0</v>
      </c>
      <c r="O450" s="94"/>
      <c r="P450" s="54"/>
      <c r="Q450" s="54">
        <v>9000</v>
      </c>
      <c r="R450" s="54"/>
      <c r="S450" s="54"/>
      <c r="U450" s="94"/>
      <c r="V450" s="54"/>
      <c r="W450" s="54"/>
      <c r="X450" s="54"/>
      <c r="Y450" s="54"/>
      <c r="Z450" s="95"/>
      <c r="AA450" s="96"/>
    </row>
    <row r="451" spans="1:27" s="15" customFormat="1" ht="13.5" customHeight="1">
      <c r="A451" s="63">
        <v>2005010347</v>
      </c>
      <c r="B451" s="64" t="s">
        <v>695</v>
      </c>
      <c r="C451" s="64" t="s">
        <v>696</v>
      </c>
      <c r="D451" s="54" t="s">
        <v>309</v>
      </c>
      <c r="E451" s="64" t="s">
        <v>504</v>
      </c>
      <c r="F451" s="64" t="s">
        <v>10</v>
      </c>
      <c r="G451" s="64"/>
      <c r="H451" s="97">
        <v>31308.70377</v>
      </c>
      <c r="I451" s="94">
        <f t="shared" si="44"/>
        <v>4500</v>
      </c>
      <c r="J451" s="54">
        <f t="shared" si="45"/>
        <v>0</v>
      </c>
      <c r="K451" s="54">
        <f t="shared" si="46"/>
        <v>0</v>
      </c>
      <c r="L451" s="54">
        <f t="shared" si="47"/>
        <v>4500</v>
      </c>
      <c r="M451" s="54">
        <f t="shared" si="48"/>
        <v>0</v>
      </c>
      <c r="O451" s="94"/>
      <c r="P451" s="54"/>
      <c r="Q451" s="54"/>
      <c r="R451" s="54">
        <v>4500</v>
      </c>
      <c r="S451" s="54"/>
      <c r="U451" s="94"/>
      <c r="V451" s="54"/>
      <c r="W451" s="54"/>
      <c r="X451" s="54"/>
      <c r="Y451" s="54"/>
      <c r="Z451" s="95"/>
      <c r="AA451" s="96"/>
    </row>
    <row r="452" spans="1:27" s="15" customFormat="1" ht="13.5" customHeight="1">
      <c r="A452" s="63">
        <v>2005010356</v>
      </c>
      <c r="B452" s="64" t="s">
        <v>697</v>
      </c>
      <c r="C452" s="64" t="s">
        <v>476</v>
      </c>
      <c r="D452" s="54" t="s">
        <v>42</v>
      </c>
      <c r="E452" s="64" t="s">
        <v>477</v>
      </c>
      <c r="F452" s="64" t="s">
        <v>10</v>
      </c>
      <c r="G452" s="64"/>
      <c r="H452" s="97">
        <v>22758.00736</v>
      </c>
      <c r="I452" s="94">
        <f t="shared" si="44"/>
        <v>0</v>
      </c>
      <c r="J452" s="54">
        <f t="shared" si="45"/>
        <v>0</v>
      </c>
      <c r="K452" s="54">
        <f t="shared" si="46"/>
        <v>0</v>
      </c>
      <c r="L452" s="54">
        <f t="shared" si="47"/>
        <v>0</v>
      </c>
      <c r="M452" s="54">
        <f t="shared" si="48"/>
        <v>0</v>
      </c>
      <c r="O452" s="94"/>
      <c r="P452" s="54"/>
      <c r="Q452" s="54"/>
      <c r="R452" s="54"/>
      <c r="S452" s="54"/>
      <c r="U452" s="94"/>
      <c r="V452" s="54"/>
      <c r="W452" s="54"/>
      <c r="X452" s="54"/>
      <c r="Y452" s="54"/>
      <c r="Z452" s="95"/>
      <c r="AA452" s="96"/>
    </row>
    <row r="453" spans="1:27" s="15" customFormat="1" ht="13.5" customHeight="1">
      <c r="A453" s="63">
        <v>2005010359</v>
      </c>
      <c r="B453" s="64" t="s">
        <v>698</v>
      </c>
      <c r="C453" s="64" t="s">
        <v>699</v>
      </c>
      <c r="D453" s="54" t="s">
        <v>309</v>
      </c>
      <c r="E453" s="64" t="s">
        <v>504</v>
      </c>
      <c r="F453" s="64" t="s">
        <v>10</v>
      </c>
      <c r="G453" s="64"/>
      <c r="H453" s="97">
        <v>21047.86808</v>
      </c>
      <c r="I453" s="94">
        <f t="shared" si="44"/>
        <v>0</v>
      </c>
      <c r="J453" s="54">
        <f t="shared" si="45"/>
        <v>0</v>
      </c>
      <c r="K453" s="54">
        <f t="shared" si="46"/>
        <v>0</v>
      </c>
      <c r="L453" s="54">
        <f t="shared" si="47"/>
        <v>0</v>
      </c>
      <c r="M453" s="54">
        <f t="shared" si="48"/>
        <v>0</v>
      </c>
      <c r="O453" s="94"/>
      <c r="P453" s="54"/>
      <c r="Q453" s="54"/>
      <c r="R453" s="54"/>
      <c r="S453" s="54"/>
      <c r="U453" s="94"/>
      <c r="V453" s="54"/>
      <c r="W453" s="54"/>
      <c r="X453" s="54"/>
      <c r="Y453" s="54"/>
      <c r="Z453" s="95"/>
      <c r="AA453" s="96"/>
    </row>
    <row r="454" spans="1:27" s="15" customFormat="1" ht="13.5" customHeight="1">
      <c r="A454" s="63">
        <v>2005010362</v>
      </c>
      <c r="B454" s="64" t="s">
        <v>700</v>
      </c>
      <c r="C454" s="64" t="s">
        <v>476</v>
      </c>
      <c r="D454" s="54" t="s">
        <v>42</v>
      </c>
      <c r="E454" s="64" t="s">
        <v>477</v>
      </c>
      <c r="F454" s="64" t="s">
        <v>10</v>
      </c>
      <c r="G454" s="64"/>
      <c r="H454" s="97">
        <v>15259.70436</v>
      </c>
      <c r="I454" s="94">
        <f t="shared" si="44"/>
        <v>0</v>
      </c>
      <c r="J454" s="54">
        <f t="shared" si="45"/>
        <v>0</v>
      </c>
      <c r="K454" s="54">
        <f t="shared" si="46"/>
        <v>0</v>
      </c>
      <c r="L454" s="54">
        <f t="shared" si="47"/>
        <v>0</v>
      </c>
      <c r="M454" s="54">
        <f t="shared" si="48"/>
        <v>0</v>
      </c>
      <c r="O454" s="94"/>
      <c r="P454" s="54"/>
      <c r="Q454" s="54"/>
      <c r="R454" s="54"/>
      <c r="S454" s="54"/>
      <c r="U454" s="94"/>
      <c r="V454" s="54"/>
      <c r="W454" s="54"/>
      <c r="X454" s="54"/>
      <c r="Y454" s="54"/>
      <c r="Z454" s="95"/>
      <c r="AA454" s="96"/>
    </row>
    <row r="455" spans="1:27" s="15" customFormat="1" ht="13.5" customHeight="1">
      <c r="A455" s="63">
        <v>2005010377</v>
      </c>
      <c r="B455" s="64" t="s">
        <v>701</v>
      </c>
      <c r="C455" s="64" t="s">
        <v>476</v>
      </c>
      <c r="D455" s="54" t="s">
        <v>42</v>
      </c>
      <c r="E455" s="64" t="s">
        <v>477</v>
      </c>
      <c r="F455" s="64" t="s">
        <v>10</v>
      </c>
      <c r="G455" s="64"/>
      <c r="H455" s="97">
        <v>10787.03239</v>
      </c>
      <c r="I455" s="94">
        <f t="shared" si="44"/>
        <v>0</v>
      </c>
      <c r="J455" s="54">
        <f t="shared" si="45"/>
        <v>0</v>
      </c>
      <c r="K455" s="54">
        <f t="shared" si="46"/>
        <v>0</v>
      </c>
      <c r="L455" s="54">
        <f t="shared" si="47"/>
        <v>0</v>
      </c>
      <c r="M455" s="54">
        <f t="shared" si="48"/>
        <v>0</v>
      </c>
      <c r="O455" s="94"/>
      <c r="P455" s="54"/>
      <c r="Q455" s="54"/>
      <c r="R455" s="54"/>
      <c r="S455" s="54"/>
      <c r="U455" s="94"/>
      <c r="V455" s="54"/>
      <c r="W455" s="54"/>
      <c r="X455" s="54"/>
      <c r="Y455" s="54"/>
      <c r="Z455" s="95"/>
      <c r="AA455" s="96"/>
    </row>
    <row r="456" spans="1:27" s="15" customFormat="1" ht="13.5" customHeight="1">
      <c r="A456" s="63">
        <v>2005010385</v>
      </c>
      <c r="B456" s="64" t="s">
        <v>702</v>
      </c>
      <c r="C456" s="64" t="s">
        <v>703</v>
      </c>
      <c r="D456" s="54" t="s">
        <v>309</v>
      </c>
      <c r="E456" s="64" t="s">
        <v>504</v>
      </c>
      <c r="F456" s="64" t="s">
        <v>10</v>
      </c>
      <c r="G456" s="64"/>
      <c r="H456" s="97">
        <v>47357.703179999997</v>
      </c>
      <c r="I456" s="94">
        <f t="shared" si="44"/>
        <v>7000</v>
      </c>
      <c r="J456" s="54">
        <f t="shared" si="45"/>
        <v>7000</v>
      </c>
      <c r="K456" s="54">
        <f t="shared" si="46"/>
        <v>0</v>
      </c>
      <c r="L456" s="54">
        <f t="shared" si="47"/>
        <v>0</v>
      </c>
      <c r="M456" s="54">
        <f t="shared" si="48"/>
        <v>0</v>
      </c>
      <c r="O456" s="94"/>
      <c r="P456" s="54">
        <v>7000</v>
      </c>
      <c r="Q456" s="54"/>
      <c r="R456" s="54"/>
      <c r="S456" s="54"/>
      <c r="U456" s="94"/>
      <c r="V456" s="54"/>
      <c r="W456" s="54"/>
      <c r="X456" s="54"/>
      <c r="Y456" s="54"/>
      <c r="Z456" s="95"/>
      <c r="AA456" s="96"/>
    </row>
    <row r="457" spans="1:27" s="15" customFormat="1" ht="13.5" customHeight="1">
      <c r="A457" s="63">
        <v>2005010390</v>
      </c>
      <c r="B457" s="64" t="s">
        <v>704</v>
      </c>
      <c r="C457" s="64" t="s">
        <v>696</v>
      </c>
      <c r="D457" s="54" t="s">
        <v>309</v>
      </c>
      <c r="E457" s="64" t="s">
        <v>504</v>
      </c>
      <c r="F457" s="64" t="s">
        <v>10</v>
      </c>
      <c r="G457" s="64"/>
      <c r="H457" s="97">
        <v>46042.211430000003</v>
      </c>
      <c r="I457" s="94">
        <f t="shared" si="44"/>
        <v>0</v>
      </c>
      <c r="J457" s="54">
        <f t="shared" si="45"/>
        <v>0</v>
      </c>
      <c r="K457" s="54">
        <f t="shared" si="46"/>
        <v>0</v>
      </c>
      <c r="L457" s="54">
        <f t="shared" si="47"/>
        <v>0</v>
      </c>
      <c r="M457" s="54">
        <f t="shared" si="48"/>
        <v>0</v>
      </c>
      <c r="O457" s="94"/>
      <c r="P457" s="54"/>
      <c r="Q457" s="54"/>
      <c r="R457" s="54"/>
      <c r="S457" s="54"/>
      <c r="U457" s="94"/>
      <c r="V457" s="54"/>
      <c r="W457" s="54"/>
      <c r="X457" s="54"/>
      <c r="Y457" s="54"/>
      <c r="Z457" s="95"/>
      <c r="AA457" s="96"/>
    </row>
    <row r="458" spans="1:27" s="15" customFormat="1" ht="13.5" customHeight="1">
      <c r="A458" s="63">
        <v>2005010391</v>
      </c>
      <c r="B458" s="64" t="s">
        <v>705</v>
      </c>
      <c r="C458" s="64" t="s">
        <v>688</v>
      </c>
      <c r="D458" s="54" t="s">
        <v>42</v>
      </c>
      <c r="E458" s="64" t="s">
        <v>477</v>
      </c>
      <c r="F458" s="64" t="s">
        <v>10</v>
      </c>
      <c r="G458" s="64"/>
      <c r="H458" s="97">
        <v>21047.86808</v>
      </c>
      <c r="I458" s="94">
        <f t="shared" si="44"/>
        <v>0</v>
      </c>
      <c r="J458" s="54">
        <f t="shared" si="45"/>
        <v>0</v>
      </c>
      <c r="K458" s="54">
        <f t="shared" si="46"/>
        <v>0</v>
      </c>
      <c r="L458" s="54">
        <f t="shared" si="47"/>
        <v>0</v>
      </c>
      <c r="M458" s="54">
        <f t="shared" si="48"/>
        <v>0</v>
      </c>
      <c r="O458" s="94"/>
      <c r="P458" s="54"/>
      <c r="Q458" s="54"/>
      <c r="R458" s="54"/>
      <c r="S458" s="54"/>
      <c r="U458" s="94"/>
      <c r="V458" s="54"/>
      <c r="W458" s="54"/>
      <c r="X458" s="54"/>
      <c r="Y458" s="54"/>
      <c r="Z458" s="95"/>
      <c r="AA458" s="96"/>
    </row>
    <row r="459" spans="1:27" s="15" customFormat="1" ht="13.5" customHeight="1">
      <c r="A459" s="63">
        <v>2005010397</v>
      </c>
      <c r="B459" s="64" t="s">
        <v>706</v>
      </c>
      <c r="C459" s="64" t="s">
        <v>686</v>
      </c>
      <c r="D459" s="54" t="s">
        <v>309</v>
      </c>
      <c r="E459" s="64" t="s">
        <v>504</v>
      </c>
      <c r="F459" s="64" t="s">
        <v>10</v>
      </c>
      <c r="G459" s="64"/>
      <c r="H459" s="97">
        <v>47620.801529999997</v>
      </c>
      <c r="I459" s="94">
        <f t="shared" ref="I459:I522" si="49">SUM(J459:M459)</f>
        <v>0</v>
      </c>
      <c r="J459" s="54">
        <f t="shared" ref="J459:J522" si="50">P459+V459</f>
        <v>0</v>
      </c>
      <c r="K459" s="54">
        <f t="shared" ref="K459:K522" si="51">Q459+W459</f>
        <v>0</v>
      </c>
      <c r="L459" s="54">
        <f t="shared" ref="L459:L522" si="52">R459+X459</f>
        <v>0</v>
      </c>
      <c r="M459" s="54">
        <f t="shared" ref="M459:M522" si="53">S459+Y459</f>
        <v>0</v>
      </c>
      <c r="O459" s="94"/>
      <c r="P459" s="54"/>
      <c r="Q459" s="54"/>
      <c r="R459" s="54"/>
      <c r="S459" s="54"/>
      <c r="U459" s="94"/>
      <c r="V459" s="54"/>
      <c r="W459" s="54"/>
      <c r="X459" s="54"/>
      <c r="Y459" s="54"/>
      <c r="Z459" s="95"/>
      <c r="AA459" s="96"/>
    </row>
    <row r="460" spans="1:27" s="15" customFormat="1" ht="13.5" customHeight="1">
      <c r="A460" s="63">
        <v>2005010400</v>
      </c>
      <c r="B460" s="64" t="s">
        <v>707</v>
      </c>
      <c r="C460" s="64" t="s">
        <v>668</v>
      </c>
      <c r="D460" s="54" t="s">
        <v>42</v>
      </c>
      <c r="E460" s="64" t="s">
        <v>477</v>
      </c>
      <c r="F460" s="64" t="s">
        <v>10</v>
      </c>
      <c r="G460" s="64"/>
      <c r="H460" s="97">
        <v>15785.90106</v>
      </c>
      <c r="I460" s="94">
        <f t="shared" si="49"/>
        <v>0</v>
      </c>
      <c r="J460" s="54">
        <f t="shared" si="50"/>
        <v>0</v>
      </c>
      <c r="K460" s="54">
        <f t="shared" si="51"/>
        <v>0</v>
      </c>
      <c r="L460" s="54">
        <f t="shared" si="52"/>
        <v>0</v>
      </c>
      <c r="M460" s="54">
        <f t="shared" si="53"/>
        <v>0</v>
      </c>
      <c r="O460" s="94"/>
      <c r="P460" s="54"/>
      <c r="Q460" s="54"/>
      <c r="R460" s="54"/>
      <c r="S460" s="54"/>
      <c r="U460" s="94"/>
      <c r="V460" s="54"/>
      <c r="W460" s="54"/>
      <c r="X460" s="54"/>
      <c r="Y460" s="54"/>
      <c r="Z460" s="95"/>
      <c r="AA460" s="96"/>
    </row>
    <row r="461" spans="1:27" s="15" customFormat="1" ht="13.5" customHeight="1">
      <c r="A461" s="63">
        <v>2005010404</v>
      </c>
      <c r="B461" s="64" t="s">
        <v>708</v>
      </c>
      <c r="C461" s="64" t="s">
        <v>709</v>
      </c>
      <c r="D461" s="54" t="s">
        <v>42</v>
      </c>
      <c r="E461" s="64" t="s">
        <v>477</v>
      </c>
      <c r="F461" s="64" t="s">
        <v>10</v>
      </c>
      <c r="G461" s="64"/>
      <c r="H461" s="97">
        <v>21047.86808</v>
      </c>
      <c r="I461" s="94">
        <f t="shared" si="49"/>
        <v>0</v>
      </c>
      <c r="J461" s="54">
        <f t="shared" si="50"/>
        <v>0</v>
      </c>
      <c r="K461" s="54">
        <f t="shared" si="51"/>
        <v>0</v>
      </c>
      <c r="L461" s="54">
        <f t="shared" si="52"/>
        <v>0</v>
      </c>
      <c r="M461" s="54">
        <f t="shared" si="53"/>
        <v>0</v>
      </c>
      <c r="O461" s="94"/>
      <c r="P461" s="54"/>
      <c r="Q461" s="54"/>
      <c r="R461" s="54"/>
      <c r="S461" s="54"/>
      <c r="U461" s="94"/>
      <c r="V461" s="54"/>
      <c r="W461" s="54"/>
      <c r="X461" s="54"/>
      <c r="Y461" s="54"/>
      <c r="Z461" s="95"/>
      <c r="AA461" s="96"/>
    </row>
    <row r="462" spans="1:27" s="15" customFormat="1" ht="13.5" customHeight="1">
      <c r="A462" s="63">
        <v>2005020007</v>
      </c>
      <c r="B462" s="64" t="s">
        <v>710</v>
      </c>
      <c r="C462" s="64" t="s">
        <v>711</v>
      </c>
      <c r="D462" s="54" t="s">
        <v>42</v>
      </c>
      <c r="E462" s="64" t="s">
        <v>480</v>
      </c>
      <c r="F462" s="64" t="s">
        <v>10</v>
      </c>
      <c r="G462" s="64"/>
      <c r="H462" s="97">
        <v>52093.4735</v>
      </c>
      <c r="I462" s="94">
        <f t="shared" si="49"/>
        <v>50</v>
      </c>
      <c r="J462" s="54">
        <f t="shared" si="50"/>
        <v>0</v>
      </c>
      <c r="K462" s="54">
        <f t="shared" si="51"/>
        <v>0</v>
      </c>
      <c r="L462" s="54">
        <f t="shared" si="52"/>
        <v>0</v>
      </c>
      <c r="M462" s="54">
        <f t="shared" si="53"/>
        <v>50</v>
      </c>
      <c r="O462" s="94"/>
      <c r="P462" s="54"/>
      <c r="Q462" s="54"/>
      <c r="R462" s="54"/>
      <c r="S462" s="54">
        <v>50</v>
      </c>
      <c r="U462" s="94"/>
      <c r="V462" s="54"/>
      <c r="W462" s="54"/>
      <c r="X462" s="54"/>
      <c r="Y462" s="54"/>
      <c r="Z462" s="95"/>
      <c r="AA462" s="96"/>
    </row>
    <row r="463" spans="1:27" s="15" customFormat="1" ht="13.5" customHeight="1">
      <c r="A463" s="63">
        <v>2005020054</v>
      </c>
      <c r="B463" s="64" t="s">
        <v>712</v>
      </c>
      <c r="C463" s="64" t="s">
        <v>479</v>
      </c>
      <c r="D463" s="54" t="s">
        <v>42</v>
      </c>
      <c r="E463" s="64" t="s">
        <v>480</v>
      </c>
      <c r="F463" s="64" t="s">
        <v>10</v>
      </c>
      <c r="G463" s="64"/>
      <c r="H463" s="97">
        <v>26309.8351</v>
      </c>
      <c r="I463" s="94">
        <f t="shared" si="49"/>
        <v>300</v>
      </c>
      <c r="J463" s="54">
        <f t="shared" si="50"/>
        <v>0</v>
      </c>
      <c r="K463" s="54">
        <f t="shared" si="51"/>
        <v>0</v>
      </c>
      <c r="L463" s="54">
        <f t="shared" si="52"/>
        <v>300</v>
      </c>
      <c r="M463" s="54">
        <f t="shared" si="53"/>
        <v>0</v>
      </c>
      <c r="O463" s="94"/>
      <c r="P463" s="54"/>
      <c r="Q463" s="54"/>
      <c r="R463" s="54">
        <v>300</v>
      </c>
      <c r="S463" s="54"/>
      <c r="U463" s="94"/>
      <c r="V463" s="54"/>
      <c r="W463" s="54"/>
      <c r="X463" s="54"/>
      <c r="Y463" s="54"/>
      <c r="Z463" s="95"/>
      <c r="AA463" s="96"/>
    </row>
    <row r="464" spans="1:27" s="15" customFormat="1" ht="13.5" customHeight="1">
      <c r="A464" s="63">
        <v>2005020057</v>
      </c>
      <c r="B464" s="64" t="s">
        <v>713</v>
      </c>
      <c r="C464" s="64" t="s">
        <v>479</v>
      </c>
      <c r="D464" s="54" t="s">
        <v>42</v>
      </c>
      <c r="E464" s="64" t="s">
        <v>480</v>
      </c>
      <c r="F464" s="64" t="s">
        <v>10</v>
      </c>
      <c r="G464" s="64"/>
      <c r="H464" s="97">
        <v>22363.359840000001</v>
      </c>
      <c r="I464" s="94">
        <f t="shared" si="49"/>
        <v>500</v>
      </c>
      <c r="J464" s="54">
        <f t="shared" si="50"/>
        <v>0</v>
      </c>
      <c r="K464" s="54">
        <f t="shared" si="51"/>
        <v>0</v>
      </c>
      <c r="L464" s="54">
        <f t="shared" si="52"/>
        <v>500</v>
      </c>
      <c r="M464" s="54">
        <f t="shared" si="53"/>
        <v>0</v>
      </c>
      <c r="O464" s="94"/>
      <c r="P464" s="54"/>
      <c r="Q464" s="54"/>
      <c r="R464" s="54">
        <v>500</v>
      </c>
      <c r="S464" s="54"/>
      <c r="U464" s="94"/>
      <c r="V464" s="54"/>
      <c r="W464" s="54"/>
      <c r="X464" s="54"/>
      <c r="Y464" s="54"/>
      <c r="Z464" s="95"/>
      <c r="AA464" s="96"/>
    </row>
    <row r="465" spans="1:27" s="15" customFormat="1" ht="13.5" customHeight="1">
      <c r="A465" s="63">
        <v>2005020064</v>
      </c>
      <c r="B465" s="64" t="s">
        <v>714</v>
      </c>
      <c r="C465" s="64" t="s">
        <v>479</v>
      </c>
      <c r="D465" s="54" t="s">
        <v>42</v>
      </c>
      <c r="E465" s="64" t="s">
        <v>480</v>
      </c>
      <c r="F465" s="64" t="s">
        <v>10</v>
      </c>
      <c r="G465" s="64"/>
      <c r="H465" s="97">
        <v>33150.392229999998</v>
      </c>
      <c r="I465" s="94">
        <f t="shared" si="49"/>
        <v>0</v>
      </c>
      <c r="J465" s="54">
        <f t="shared" si="50"/>
        <v>0</v>
      </c>
      <c r="K465" s="54">
        <f t="shared" si="51"/>
        <v>0</v>
      </c>
      <c r="L465" s="54">
        <f t="shared" si="52"/>
        <v>0</v>
      </c>
      <c r="M465" s="54">
        <f t="shared" si="53"/>
        <v>0</v>
      </c>
      <c r="O465" s="94"/>
      <c r="P465" s="54"/>
      <c r="Q465" s="54"/>
      <c r="R465" s="54"/>
      <c r="S465" s="54"/>
      <c r="U465" s="94"/>
      <c r="V465" s="54"/>
      <c r="W465" s="54"/>
      <c r="X465" s="54"/>
      <c r="Y465" s="54"/>
      <c r="Z465" s="95"/>
      <c r="AA465" s="96"/>
    </row>
    <row r="466" spans="1:27" s="15" customFormat="1" ht="13.5" customHeight="1">
      <c r="A466" s="63">
        <v>2005020067</v>
      </c>
      <c r="B466" s="64" t="s">
        <v>715</v>
      </c>
      <c r="C466" s="64" t="s">
        <v>479</v>
      </c>
      <c r="D466" s="54" t="s">
        <v>42</v>
      </c>
      <c r="E466" s="64" t="s">
        <v>480</v>
      </c>
      <c r="F466" s="64" t="s">
        <v>10</v>
      </c>
      <c r="G466" s="64"/>
      <c r="H466" s="97">
        <v>21047.86808</v>
      </c>
      <c r="I466" s="94">
        <f t="shared" si="49"/>
        <v>1000</v>
      </c>
      <c r="J466" s="54">
        <f t="shared" si="50"/>
        <v>0</v>
      </c>
      <c r="K466" s="54">
        <f t="shared" si="51"/>
        <v>1000</v>
      </c>
      <c r="L466" s="54">
        <f t="shared" si="52"/>
        <v>0</v>
      </c>
      <c r="M466" s="54">
        <f t="shared" si="53"/>
        <v>0</v>
      </c>
      <c r="O466" s="94"/>
      <c r="P466" s="54"/>
      <c r="Q466" s="54">
        <v>1000</v>
      </c>
      <c r="R466" s="54"/>
      <c r="S466" s="54"/>
      <c r="U466" s="94"/>
      <c r="V466" s="54"/>
      <c r="W466" s="54"/>
      <c r="X466" s="54"/>
      <c r="Y466" s="54"/>
      <c r="Z466" s="95"/>
      <c r="AA466" s="96"/>
    </row>
    <row r="467" spans="1:27" s="15" customFormat="1" ht="13.5" customHeight="1">
      <c r="A467" s="63">
        <v>2005020073</v>
      </c>
      <c r="B467" s="64" t="s">
        <v>716</v>
      </c>
      <c r="C467" s="64" t="s">
        <v>479</v>
      </c>
      <c r="D467" s="54" t="s">
        <v>42</v>
      </c>
      <c r="E467" s="64" t="s">
        <v>480</v>
      </c>
      <c r="F467" s="64" t="s">
        <v>10</v>
      </c>
      <c r="G467" s="64"/>
      <c r="H467" s="97">
        <v>25029.49007</v>
      </c>
      <c r="I467" s="94">
        <f t="shared" si="49"/>
        <v>600</v>
      </c>
      <c r="J467" s="54">
        <f t="shared" si="50"/>
        <v>200</v>
      </c>
      <c r="K467" s="54">
        <f t="shared" si="51"/>
        <v>400</v>
      </c>
      <c r="L467" s="54">
        <f t="shared" si="52"/>
        <v>0</v>
      </c>
      <c r="M467" s="54">
        <f t="shared" si="53"/>
        <v>0</v>
      </c>
      <c r="O467" s="94"/>
      <c r="P467" s="54">
        <v>200</v>
      </c>
      <c r="Q467" s="54">
        <v>400</v>
      </c>
      <c r="R467" s="54"/>
      <c r="S467" s="54"/>
      <c r="U467" s="94"/>
      <c r="V467" s="54"/>
      <c r="W467" s="54"/>
      <c r="X467" s="54"/>
      <c r="Y467" s="54"/>
      <c r="Z467" s="95"/>
      <c r="AA467" s="96"/>
    </row>
    <row r="468" spans="1:27" s="15" customFormat="1" ht="13.5" customHeight="1">
      <c r="A468" s="63">
        <v>2005020095</v>
      </c>
      <c r="B468" s="64" t="s">
        <v>717</v>
      </c>
      <c r="C468" s="64" t="s">
        <v>479</v>
      </c>
      <c r="D468" s="54" t="s">
        <v>42</v>
      </c>
      <c r="E468" s="64" t="s">
        <v>480</v>
      </c>
      <c r="F468" s="64" t="s">
        <v>10</v>
      </c>
      <c r="G468" s="64"/>
      <c r="H468" s="97">
        <v>26309.8351</v>
      </c>
      <c r="I468" s="94">
        <f t="shared" si="49"/>
        <v>0</v>
      </c>
      <c r="J468" s="54">
        <f t="shared" si="50"/>
        <v>0</v>
      </c>
      <c r="K468" s="54">
        <f t="shared" si="51"/>
        <v>0</v>
      </c>
      <c r="L468" s="54">
        <f t="shared" si="52"/>
        <v>0</v>
      </c>
      <c r="M468" s="54">
        <f t="shared" si="53"/>
        <v>0</v>
      </c>
      <c r="O468" s="94"/>
      <c r="P468" s="54"/>
      <c r="Q468" s="54"/>
      <c r="R468" s="54"/>
      <c r="S468" s="54"/>
      <c r="U468" s="94"/>
      <c r="V468" s="54"/>
      <c r="W468" s="54"/>
      <c r="X468" s="54"/>
      <c r="Y468" s="54"/>
      <c r="Z468" s="95"/>
      <c r="AA468" s="96"/>
    </row>
    <row r="469" spans="1:27" s="15" customFormat="1" ht="13.5" customHeight="1">
      <c r="A469" s="63">
        <v>2005020108</v>
      </c>
      <c r="B469" s="64" t="s">
        <v>718</v>
      </c>
      <c r="C469" s="64" t="s">
        <v>711</v>
      </c>
      <c r="D469" s="54" t="s">
        <v>42</v>
      </c>
      <c r="E469" s="64" t="s">
        <v>480</v>
      </c>
      <c r="F469" s="64" t="s">
        <v>10</v>
      </c>
      <c r="G469" s="64"/>
      <c r="H469" s="97">
        <v>32755.744699999999</v>
      </c>
      <c r="I469" s="94">
        <f t="shared" si="49"/>
        <v>400</v>
      </c>
      <c r="J469" s="54">
        <f t="shared" si="50"/>
        <v>0</v>
      </c>
      <c r="K469" s="54">
        <f t="shared" si="51"/>
        <v>200</v>
      </c>
      <c r="L469" s="54">
        <f t="shared" si="52"/>
        <v>200</v>
      </c>
      <c r="M469" s="54">
        <f t="shared" si="53"/>
        <v>0</v>
      </c>
      <c r="O469" s="94"/>
      <c r="P469" s="54"/>
      <c r="Q469" s="54">
        <v>200</v>
      </c>
      <c r="R469" s="54">
        <v>200</v>
      </c>
      <c r="S469" s="54"/>
      <c r="U469" s="94"/>
      <c r="V469" s="54"/>
      <c r="W469" s="54"/>
      <c r="X469" s="54"/>
      <c r="Y469" s="54"/>
      <c r="Z469" s="95"/>
      <c r="AA469" s="96"/>
    </row>
    <row r="470" spans="1:27" s="15" customFormat="1" ht="13.5" customHeight="1">
      <c r="A470" s="63">
        <v>2005020112</v>
      </c>
      <c r="B470" s="64" t="s">
        <v>719</v>
      </c>
      <c r="C470" s="64" t="s">
        <v>479</v>
      </c>
      <c r="D470" s="54" t="s">
        <v>42</v>
      </c>
      <c r="E470" s="64" t="s">
        <v>480</v>
      </c>
      <c r="F470" s="64" t="s">
        <v>10</v>
      </c>
      <c r="G470" s="64"/>
      <c r="H470" s="97">
        <v>17101.392820000001</v>
      </c>
      <c r="I470" s="94">
        <f t="shared" si="49"/>
        <v>0</v>
      </c>
      <c r="J470" s="54">
        <f t="shared" si="50"/>
        <v>0</v>
      </c>
      <c r="K470" s="54">
        <f t="shared" si="51"/>
        <v>0</v>
      </c>
      <c r="L470" s="54">
        <f t="shared" si="52"/>
        <v>0</v>
      </c>
      <c r="M470" s="54">
        <f t="shared" si="53"/>
        <v>0</v>
      </c>
      <c r="O470" s="94"/>
      <c r="P470" s="54"/>
      <c r="Q470" s="54"/>
      <c r="R470" s="54"/>
      <c r="S470" s="54"/>
      <c r="U470" s="94"/>
      <c r="V470" s="54"/>
      <c r="W470" s="54"/>
      <c r="X470" s="54"/>
      <c r="Y470" s="54"/>
      <c r="Z470" s="95"/>
      <c r="AA470" s="96"/>
    </row>
    <row r="471" spans="1:27" s="15" customFormat="1" ht="13.5" customHeight="1">
      <c r="A471" s="63">
        <v>2005020117</v>
      </c>
      <c r="B471" s="64" t="s">
        <v>720</v>
      </c>
      <c r="C471" s="64" t="s">
        <v>479</v>
      </c>
      <c r="D471" s="54" t="s">
        <v>42</v>
      </c>
      <c r="E471" s="64" t="s">
        <v>480</v>
      </c>
      <c r="F471" s="64" t="s">
        <v>10</v>
      </c>
      <c r="G471" s="64"/>
      <c r="H471" s="97">
        <v>21047.86808</v>
      </c>
      <c r="I471" s="94">
        <f t="shared" si="49"/>
        <v>0</v>
      </c>
      <c r="J471" s="54">
        <f t="shared" si="50"/>
        <v>0</v>
      </c>
      <c r="K471" s="54">
        <f t="shared" si="51"/>
        <v>0</v>
      </c>
      <c r="L471" s="54">
        <f t="shared" si="52"/>
        <v>0</v>
      </c>
      <c r="M471" s="54">
        <f t="shared" si="53"/>
        <v>0</v>
      </c>
      <c r="O471" s="94"/>
      <c r="P471" s="54"/>
      <c r="Q471" s="54"/>
      <c r="R471" s="54"/>
      <c r="S471" s="54"/>
      <c r="U471" s="94"/>
      <c r="V471" s="54"/>
      <c r="W471" s="54"/>
      <c r="X471" s="54"/>
      <c r="Y471" s="54"/>
      <c r="Z471" s="95"/>
      <c r="AA471" s="96"/>
    </row>
    <row r="472" spans="1:27" s="15" customFormat="1" ht="13.5" customHeight="1">
      <c r="A472" s="63">
        <v>2005020119</v>
      </c>
      <c r="B472" s="64" t="s">
        <v>721</v>
      </c>
      <c r="C472" s="64" t="s">
        <v>479</v>
      </c>
      <c r="D472" s="54" t="s">
        <v>42</v>
      </c>
      <c r="E472" s="64" t="s">
        <v>480</v>
      </c>
      <c r="F472" s="64" t="s">
        <v>10</v>
      </c>
      <c r="G472" s="64"/>
      <c r="H472" s="97">
        <v>18592.283469999998</v>
      </c>
      <c r="I472" s="94">
        <f t="shared" si="49"/>
        <v>1500</v>
      </c>
      <c r="J472" s="54">
        <f t="shared" si="50"/>
        <v>1500</v>
      </c>
      <c r="K472" s="54">
        <f t="shared" si="51"/>
        <v>0</v>
      </c>
      <c r="L472" s="54">
        <f t="shared" si="52"/>
        <v>0</v>
      </c>
      <c r="M472" s="54">
        <f t="shared" si="53"/>
        <v>0</v>
      </c>
      <c r="O472" s="94"/>
      <c r="P472" s="54">
        <v>1500</v>
      </c>
      <c r="Q472" s="54"/>
      <c r="R472" s="54"/>
      <c r="S472" s="54"/>
      <c r="U472" s="94"/>
      <c r="V472" s="54"/>
      <c r="W472" s="54"/>
      <c r="X472" s="54"/>
      <c r="Y472" s="54"/>
      <c r="Z472" s="95"/>
      <c r="AA472" s="96"/>
    </row>
    <row r="473" spans="1:27" s="15" customFormat="1" ht="13.5" customHeight="1">
      <c r="A473" s="63">
        <v>2005020125</v>
      </c>
      <c r="B473" s="64" t="s">
        <v>722</v>
      </c>
      <c r="C473" s="64" t="s">
        <v>479</v>
      </c>
      <c r="D473" s="54" t="s">
        <v>42</v>
      </c>
      <c r="E473" s="64" t="s">
        <v>480</v>
      </c>
      <c r="F473" s="64" t="s">
        <v>10</v>
      </c>
      <c r="G473" s="64"/>
      <c r="H473" s="97">
        <v>21749.463680000001</v>
      </c>
      <c r="I473" s="94">
        <f t="shared" si="49"/>
        <v>500</v>
      </c>
      <c r="J473" s="54">
        <f t="shared" si="50"/>
        <v>0</v>
      </c>
      <c r="K473" s="54">
        <f t="shared" si="51"/>
        <v>500</v>
      </c>
      <c r="L473" s="54">
        <f t="shared" si="52"/>
        <v>0</v>
      </c>
      <c r="M473" s="54">
        <f t="shared" si="53"/>
        <v>0</v>
      </c>
      <c r="O473" s="94"/>
      <c r="P473" s="54"/>
      <c r="Q473" s="54">
        <v>500</v>
      </c>
      <c r="R473" s="54"/>
      <c r="S473" s="54"/>
      <c r="U473" s="94"/>
      <c r="V473" s="54"/>
      <c r="W473" s="54"/>
      <c r="X473" s="54"/>
      <c r="Y473" s="54"/>
      <c r="Z473" s="95"/>
      <c r="AA473" s="96"/>
    </row>
    <row r="474" spans="1:27" s="15" customFormat="1" ht="13.5" customHeight="1">
      <c r="A474" s="63">
        <v>2005020127</v>
      </c>
      <c r="B474" s="64" t="s">
        <v>723</v>
      </c>
      <c r="C474" s="64" t="s">
        <v>479</v>
      </c>
      <c r="D474" s="54" t="s">
        <v>42</v>
      </c>
      <c r="E474" s="64" t="s">
        <v>480</v>
      </c>
      <c r="F474" s="64" t="s">
        <v>10</v>
      </c>
      <c r="G474" s="64"/>
      <c r="H474" s="97">
        <v>23678.851589999998</v>
      </c>
      <c r="I474" s="94">
        <f t="shared" si="49"/>
        <v>5850</v>
      </c>
      <c r="J474" s="54">
        <f t="shared" si="50"/>
        <v>0</v>
      </c>
      <c r="K474" s="54">
        <f t="shared" si="51"/>
        <v>0</v>
      </c>
      <c r="L474" s="54">
        <f t="shared" si="52"/>
        <v>5850</v>
      </c>
      <c r="M474" s="54">
        <f t="shared" si="53"/>
        <v>0</v>
      </c>
      <c r="O474" s="94"/>
      <c r="P474" s="54"/>
      <c r="Q474" s="54"/>
      <c r="R474" s="54">
        <v>5850</v>
      </c>
      <c r="S474" s="54"/>
      <c r="U474" s="94"/>
      <c r="V474" s="54"/>
      <c r="W474" s="54"/>
      <c r="X474" s="54"/>
      <c r="Y474" s="54"/>
      <c r="Z474" s="95"/>
      <c r="AA474" s="96"/>
    </row>
    <row r="475" spans="1:27" s="15" customFormat="1" ht="13.5" customHeight="1">
      <c r="A475" s="63">
        <v>2005020128</v>
      </c>
      <c r="B475" s="64" t="s">
        <v>724</v>
      </c>
      <c r="C475" s="64" t="s">
        <v>479</v>
      </c>
      <c r="D475" s="54" t="s">
        <v>42</v>
      </c>
      <c r="E475" s="64" t="s">
        <v>480</v>
      </c>
      <c r="F475" s="64" t="s">
        <v>10</v>
      </c>
      <c r="G475" s="64"/>
      <c r="H475" s="97">
        <v>21047.86808</v>
      </c>
      <c r="I475" s="94">
        <f t="shared" si="49"/>
        <v>1000</v>
      </c>
      <c r="J475" s="54">
        <f t="shared" si="50"/>
        <v>0</v>
      </c>
      <c r="K475" s="54">
        <f t="shared" si="51"/>
        <v>1000</v>
      </c>
      <c r="L475" s="54">
        <f t="shared" si="52"/>
        <v>0</v>
      </c>
      <c r="M475" s="54">
        <f t="shared" si="53"/>
        <v>0</v>
      </c>
      <c r="O475" s="94"/>
      <c r="P475" s="54"/>
      <c r="Q475" s="54">
        <v>1000</v>
      </c>
      <c r="R475" s="54"/>
      <c r="S475" s="54"/>
      <c r="U475" s="94"/>
      <c r="V475" s="54"/>
      <c r="W475" s="54"/>
      <c r="X475" s="54"/>
      <c r="Y475" s="54"/>
      <c r="Z475" s="95"/>
      <c r="AA475" s="96"/>
    </row>
    <row r="476" spans="1:27" s="15" customFormat="1" ht="13.5" customHeight="1">
      <c r="A476" s="63">
        <v>2005020173</v>
      </c>
      <c r="B476" s="64" t="s">
        <v>725</v>
      </c>
      <c r="C476" s="64" t="s">
        <v>479</v>
      </c>
      <c r="D476" s="54" t="s">
        <v>42</v>
      </c>
      <c r="E476" s="64" t="s">
        <v>480</v>
      </c>
      <c r="F476" s="64" t="s">
        <v>10</v>
      </c>
      <c r="G476" s="64"/>
      <c r="H476" s="97">
        <v>0</v>
      </c>
      <c r="I476" s="94">
        <f t="shared" si="49"/>
        <v>380</v>
      </c>
      <c r="J476" s="54">
        <f t="shared" si="50"/>
        <v>0</v>
      </c>
      <c r="K476" s="54">
        <f t="shared" si="51"/>
        <v>380</v>
      </c>
      <c r="L476" s="54">
        <f t="shared" si="52"/>
        <v>0</v>
      </c>
      <c r="M476" s="54">
        <f t="shared" si="53"/>
        <v>0</v>
      </c>
      <c r="O476" s="94"/>
      <c r="P476" s="54"/>
      <c r="Q476" s="54">
        <v>380</v>
      </c>
      <c r="R476" s="54"/>
      <c r="S476" s="54"/>
      <c r="U476" s="94"/>
      <c r="V476" s="54"/>
      <c r="W476" s="54"/>
      <c r="X476" s="54"/>
      <c r="Y476" s="54"/>
      <c r="Z476" s="95"/>
      <c r="AA476" s="96"/>
    </row>
    <row r="477" spans="1:27" s="15" customFormat="1" ht="13.5" customHeight="1">
      <c r="A477" s="63">
        <v>2005020176</v>
      </c>
      <c r="B477" s="64" t="s">
        <v>726</v>
      </c>
      <c r="C477" s="64" t="s">
        <v>479</v>
      </c>
      <c r="D477" s="54" t="s">
        <v>42</v>
      </c>
      <c r="E477" s="64" t="s">
        <v>480</v>
      </c>
      <c r="F477" s="64" t="s">
        <v>10</v>
      </c>
      <c r="G477" s="64"/>
      <c r="H477" s="97">
        <v>11445</v>
      </c>
      <c r="I477" s="94">
        <f t="shared" si="49"/>
        <v>0</v>
      </c>
      <c r="J477" s="54">
        <f t="shared" si="50"/>
        <v>0</v>
      </c>
      <c r="K477" s="54">
        <f t="shared" si="51"/>
        <v>0</v>
      </c>
      <c r="L477" s="54">
        <f t="shared" si="52"/>
        <v>0</v>
      </c>
      <c r="M477" s="54">
        <f t="shared" si="53"/>
        <v>0</v>
      </c>
      <c r="O477" s="94"/>
      <c r="P477" s="54"/>
      <c r="Q477" s="54"/>
      <c r="R477" s="54"/>
      <c r="S477" s="54"/>
      <c r="U477" s="94"/>
      <c r="V477" s="54"/>
      <c r="W477" s="54"/>
      <c r="X477" s="54"/>
      <c r="Y477" s="54"/>
      <c r="Z477" s="95"/>
      <c r="AA477" s="96"/>
    </row>
    <row r="478" spans="1:27" s="15" customFormat="1" ht="13.5" customHeight="1">
      <c r="A478" s="63">
        <v>2005020177</v>
      </c>
      <c r="B478" s="64" t="s">
        <v>727</v>
      </c>
      <c r="C478" s="64" t="s">
        <v>479</v>
      </c>
      <c r="D478" s="54" t="s">
        <v>42</v>
      </c>
      <c r="E478" s="64" t="s">
        <v>480</v>
      </c>
      <c r="F478" s="64" t="s">
        <v>10</v>
      </c>
      <c r="G478" s="64"/>
      <c r="H478" s="97">
        <v>22626.458190000001</v>
      </c>
      <c r="I478" s="94">
        <f t="shared" si="49"/>
        <v>0</v>
      </c>
      <c r="J478" s="54">
        <f t="shared" si="50"/>
        <v>0</v>
      </c>
      <c r="K478" s="54">
        <f t="shared" si="51"/>
        <v>0</v>
      </c>
      <c r="L478" s="54">
        <f t="shared" si="52"/>
        <v>0</v>
      </c>
      <c r="M478" s="54">
        <f t="shared" si="53"/>
        <v>0</v>
      </c>
      <c r="O478" s="94"/>
      <c r="P478" s="54"/>
      <c r="Q478" s="54"/>
      <c r="R478" s="54"/>
      <c r="S478" s="54"/>
      <c r="U478" s="94"/>
      <c r="V478" s="54"/>
      <c r="W478" s="54"/>
      <c r="X478" s="54"/>
      <c r="Y478" s="54"/>
      <c r="Z478" s="95"/>
      <c r="AA478" s="96"/>
    </row>
    <row r="479" spans="1:27" s="15" customFormat="1" ht="13.5" customHeight="1">
      <c r="A479" s="63">
        <v>2005020208</v>
      </c>
      <c r="B479" s="64" t="s">
        <v>728</v>
      </c>
      <c r="C479" s="64" t="s">
        <v>729</v>
      </c>
      <c r="D479" s="54" t="s">
        <v>42</v>
      </c>
      <c r="E479" s="64" t="s">
        <v>441</v>
      </c>
      <c r="F479" s="64" t="s">
        <v>10</v>
      </c>
      <c r="G479" s="64"/>
      <c r="H479" s="97">
        <v>52049.623769999998</v>
      </c>
      <c r="I479" s="94">
        <f t="shared" si="49"/>
        <v>300</v>
      </c>
      <c r="J479" s="54">
        <f t="shared" si="50"/>
        <v>300</v>
      </c>
      <c r="K479" s="54">
        <f t="shared" si="51"/>
        <v>0</v>
      </c>
      <c r="L479" s="54">
        <f t="shared" si="52"/>
        <v>0</v>
      </c>
      <c r="M479" s="54">
        <f t="shared" si="53"/>
        <v>0</v>
      </c>
      <c r="O479" s="94"/>
      <c r="P479" s="54">
        <v>300</v>
      </c>
      <c r="Q479" s="54"/>
      <c r="R479" s="54"/>
      <c r="S479" s="54"/>
      <c r="U479" s="94"/>
      <c r="V479" s="54"/>
      <c r="W479" s="54"/>
      <c r="X479" s="54"/>
      <c r="Y479" s="54"/>
      <c r="Z479" s="95"/>
      <c r="AA479" s="96"/>
    </row>
    <row r="480" spans="1:27" s="15" customFormat="1" ht="13.5" customHeight="1">
      <c r="A480" s="63">
        <v>2005020217</v>
      </c>
      <c r="B480" s="64" t="s">
        <v>730</v>
      </c>
      <c r="C480" s="64" t="s">
        <v>479</v>
      </c>
      <c r="D480" s="54" t="s">
        <v>42</v>
      </c>
      <c r="E480" s="64" t="s">
        <v>480</v>
      </c>
      <c r="F480" s="64" t="s">
        <v>10</v>
      </c>
      <c r="G480" s="64"/>
      <c r="H480" s="97">
        <v>13286.46673</v>
      </c>
      <c r="I480" s="94">
        <f t="shared" si="49"/>
        <v>3000</v>
      </c>
      <c r="J480" s="54">
        <f t="shared" si="50"/>
        <v>0</v>
      </c>
      <c r="K480" s="54">
        <f t="shared" si="51"/>
        <v>0</v>
      </c>
      <c r="L480" s="54">
        <f t="shared" si="52"/>
        <v>3000</v>
      </c>
      <c r="M480" s="54">
        <f t="shared" si="53"/>
        <v>0</v>
      </c>
      <c r="O480" s="94"/>
      <c r="P480" s="54"/>
      <c r="Q480" s="54"/>
      <c r="R480" s="54">
        <v>3000</v>
      </c>
      <c r="S480" s="54"/>
      <c r="U480" s="94"/>
      <c r="V480" s="54"/>
      <c r="W480" s="54"/>
      <c r="X480" s="54"/>
      <c r="Y480" s="54"/>
      <c r="Z480" s="95"/>
      <c r="AA480" s="96"/>
    </row>
    <row r="481" spans="1:27" s="15" customFormat="1" ht="13.5" customHeight="1">
      <c r="A481" s="63">
        <v>2005020231</v>
      </c>
      <c r="B481" s="64" t="s">
        <v>731</v>
      </c>
      <c r="C481" s="64" t="s">
        <v>479</v>
      </c>
      <c r="D481" s="54" t="s">
        <v>42</v>
      </c>
      <c r="E481" s="64" t="s">
        <v>480</v>
      </c>
      <c r="F481" s="64" t="s">
        <v>10</v>
      </c>
      <c r="G481" s="64"/>
      <c r="H481" s="97">
        <v>14470.409309999999</v>
      </c>
      <c r="I481" s="94">
        <f t="shared" si="49"/>
        <v>2200</v>
      </c>
      <c r="J481" s="54">
        <f t="shared" si="50"/>
        <v>0</v>
      </c>
      <c r="K481" s="54">
        <f t="shared" si="51"/>
        <v>0</v>
      </c>
      <c r="L481" s="54">
        <f t="shared" si="52"/>
        <v>2200</v>
      </c>
      <c r="M481" s="54">
        <f t="shared" si="53"/>
        <v>0</v>
      </c>
      <c r="O481" s="94"/>
      <c r="P481" s="54"/>
      <c r="Q481" s="54"/>
      <c r="R481" s="54">
        <v>2200</v>
      </c>
      <c r="S481" s="54"/>
      <c r="U481" s="94"/>
      <c r="V481" s="54"/>
      <c r="W481" s="54"/>
      <c r="X481" s="54"/>
      <c r="Y481" s="54"/>
      <c r="Z481" s="95"/>
      <c r="AA481" s="96"/>
    </row>
    <row r="482" spans="1:27" s="15" customFormat="1" ht="13.5" customHeight="1">
      <c r="A482" s="63">
        <v>2005020250</v>
      </c>
      <c r="B482" s="64" t="s">
        <v>732</v>
      </c>
      <c r="C482" s="64" t="s">
        <v>479</v>
      </c>
      <c r="D482" s="54" t="s">
        <v>42</v>
      </c>
      <c r="E482" s="64" t="s">
        <v>480</v>
      </c>
      <c r="F482" s="64" t="s">
        <v>10</v>
      </c>
      <c r="G482" s="64"/>
      <c r="H482" s="97">
        <v>21837.163130000001</v>
      </c>
      <c r="I482" s="94">
        <f t="shared" si="49"/>
        <v>600</v>
      </c>
      <c r="J482" s="54">
        <f t="shared" si="50"/>
        <v>600</v>
      </c>
      <c r="K482" s="54">
        <f t="shared" si="51"/>
        <v>0</v>
      </c>
      <c r="L482" s="54">
        <f t="shared" si="52"/>
        <v>0</v>
      </c>
      <c r="M482" s="54">
        <f t="shared" si="53"/>
        <v>0</v>
      </c>
      <c r="O482" s="94"/>
      <c r="P482" s="54">
        <v>600</v>
      </c>
      <c r="Q482" s="54"/>
      <c r="R482" s="54"/>
      <c r="S482" s="54"/>
      <c r="U482" s="94"/>
      <c r="V482" s="54"/>
      <c r="W482" s="54"/>
      <c r="X482" s="54"/>
      <c r="Y482" s="54"/>
      <c r="Z482" s="95"/>
      <c r="AA482" s="96"/>
    </row>
    <row r="483" spans="1:27" s="15" customFormat="1" ht="13.5" customHeight="1">
      <c r="A483" s="63">
        <v>2005020257</v>
      </c>
      <c r="B483" s="64" t="s">
        <v>733</v>
      </c>
      <c r="C483" s="64" t="s">
        <v>479</v>
      </c>
      <c r="D483" s="54" t="s">
        <v>42</v>
      </c>
      <c r="E483" s="64" t="s">
        <v>480</v>
      </c>
      <c r="F483" s="64" t="s">
        <v>10</v>
      </c>
      <c r="G483" s="64"/>
      <c r="H483" s="97">
        <v>11400.928540000001</v>
      </c>
      <c r="I483" s="94">
        <f t="shared" si="49"/>
        <v>3000</v>
      </c>
      <c r="J483" s="54">
        <f t="shared" si="50"/>
        <v>0</v>
      </c>
      <c r="K483" s="54">
        <f t="shared" si="51"/>
        <v>0</v>
      </c>
      <c r="L483" s="54">
        <f t="shared" si="52"/>
        <v>0</v>
      </c>
      <c r="M483" s="54">
        <f t="shared" si="53"/>
        <v>3000</v>
      </c>
      <c r="O483" s="94"/>
      <c r="P483" s="54"/>
      <c r="Q483" s="54"/>
      <c r="R483" s="54"/>
      <c r="S483" s="54">
        <v>3000</v>
      </c>
      <c r="U483" s="94"/>
      <c r="V483" s="54"/>
      <c r="W483" s="54"/>
      <c r="X483" s="54"/>
      <c r="Y483" s="54"/>
      <c r="Z483" s="95"/>
      <c r="AA483" s="96"/>
    </row>
    <row r="484" spans="1:27" s="15" customFormat="1" ht="13.5" customHeight="1">
      <c r="A484" s="63">
        <v>2005020273</v>
      </c>
      <c r="B484" s="64" t="s">
        <v>734</v>
      </c>
      <c r="C484" s="64" t="s">
        <v>479</v>
      </c>
      <c r="D484" s="54" t="s">
        <v>42</v>
      </c>
      <c r="E484" s="64" t="s">
        <v>480</v>
      </c>
      <c r="F484" s="64" t="s">
        <v>10</v>
      </c>
      <c r="G484" s="64"/>
      <c r="H484" s="97">
        <v>23573.612249999998</v>
      </c>
      <c r="I484" s="94">
        <f t="shared" si="49"/>
        <v>6000</v>
      </c>
      <c r="J484" s="54">
        <f t="shared" si="50"/>
        <v>0</v>
      </c>
      <c r="K484" s="54">
        <f t="shared" si="51"/>
        <v>3000</v>
      </c>
      <c r="L484" s="54">
        <f t="shared" si="52"/>
        <v>3000</v>
      </c>
      <c r="M484" s="54">
        <f t="shared" si="53"/>
        <v>0</v>
      </c>
      <c r="O484" s="94"/>
      <c r="P484" s="54"/>
      <c r="Q484" s="54">
        <v>3000</v>
      </c>
      <c r="R484" s="54">
        <v>3000</v>
      </c>
      <c r="S484" s="54"/>
      <c r="U484" s="94"/>
      <c r="V484" s="54"/>
      <c r="W484" s="54"/>
      <c r="X484" s="54"/>
      <c r="Y484" s="54"/>
      <c r="Z484" s="95"/>
      <c r="AA484" s="96"/>
    </row>
    <row r="485" spans="1:27" s="15" customFormat="1" ht="13.5" customHeight="1">
      <c r="A485" s="63">
        <v>2005020274</v>
      </c>
      <c r="B485" s="64" t="s">
        <v>735</v>
      </c>
      <c r="C485" s="64" t="s">
        <v>711</v>
      </c>
      <c r="D485" s="54" t="s">
        <v>42</v>
      </c>
      <c r="E485" s="64" t="s">
        <v>480</v>
      </c>
      <c r="F485" s="64" t="s">
        <v>10</v>
      </c>
      <c r="G485" s="64"/>
      <c r="H485" s="97">
        <v>33939.687279999998</v>
      </c>
      <c r="I485" s="94">
        <f t="shared" si="49"/>
        <v>140</v>
      </c>
      <c r="J485" s="54">
        <f t="shared" si="50"/>
        <v>0</v>
      </c>
      <c r="K485" s="54">
        <f t="shared" si="51"/>
        <v>0</v>
      </c>
      <c r="L485" s="54">
        <f t="shared" si="52"/>
        <v>140</v>
      </c>
      <c r="M485" s="54">
        <f t="shared" si="53"/>
        <v>0</v>
      </c>
      <c r="O485" s="94"/>
      <c r="P485" s="54"/>
      <c r="Q485" s="54"/>
      <c r="R485" s="54">
        <v>140</v>
      </c>
      <c r="S485" s="54"/>
      <c r="U485" s="94"/>
      <c r="V485" s="54"/>
      <c r="W485" s="54"/>
      <c r="X485" s="54"/>
      <c r="Y485" s="54"/>
      <c r="Z485" s="95"/>
      <c r="AA485" s="96"/>
    </row>
    <row r="486" spans="1:27" s="15" customFormat="1" ht="13.5" customHeight="1">
      <c r="A486" s="63">
        <v>2005020302</v>
      </c>
      <c r="B486" s="64" t="s">
        <v>736</v>
      </c>
      <c r="C486" s="64" t="s">
        <v>479</v>
      </c>
      <c r="D486" s="54" t="s">
        <v>42</v>
      </c>
      <c r="E486" s="64" t="s">
        <v>480</v>
      </c>
      <c r="F486" s="64" t="s">
        <v>10</v>
      </c>
      <c r="G486" s="64"/>
      <c r="H486" s="97">
        <v>21047.86808</v>
      </c>
      <c r="I486" s="94">
        <f t="shared" si="49"/>
        <v>0</v>
      </c>
      <c r="J486" s="54">
        <f t="shared" si="50"/>
        <v>0</v>
      </c>
      <c r="K486" s="54">
        <f t="shared" si="51"/>
        <v>0</v>
      </c>
      <c r="L486" s="54">
        <f t="shared" si="52"/>
        <v>0</v>
      </c>
      <c r="M486" s="54">
        <f t="shared" si="53"/>
        <v>0</v>
      </c>
      <c r="O486" s="94"/>
      <c r="P486" s="54"/>
      <c r="Q486" s="54"/>
      <c r="R486" s="54"/>
      <c r="S486" s="54"/>
      <c r="U486" s="94"/>
      <c r="V486" s="54"/>
      <c r="W486" s="54"/>
      <c r="X486" s="54"/>
      <c r="Y486" s="54"/>
      <c r="Z486" s="95"/>
      <c r="AA486" s="96"/>
    </row>
    <row r="487" spans="1:27" s="15" customFormat="1" ht="13.5" customHeight="1">
      <c r="A487" s="63">
        <v>2005020305</v>
      </c>
      <c r="B487" s="64" t="s">
        <v>737</v>
      </c>
      <c r="C487" s="64" t="s">
        <v>479</v>
      </c>
      <c r="D487" s="54" t="s">
        <v>42</v>
      </c>
      <c r="E487" s="64" t="s">
        <v>480</v>
      </c>
      <c r="F487" s="64" t="s">
        <v>10</v>
      </c>
      <c r="G487" s="64"/>
      <c r="H487" s="97">
        <v>15259.70436</v>
      </c>
      <c r="I487" s="94">
        <f t="shared" si="49"/>
        <v>0</v>
      </c>
      <c r="J487" s="54">
        <f t="shared" si="50"/>
        <v>0</v>
      </c>
      <c r="K487" s="54">
        <f t="shared" si="51"/>
        <v>0</v>
      </c>
      <c r="L487" s="54">
        <f t="shared" si="52"/>
        <v>0</v>
      </c>
      <c r="M487" s="54">
        <f t="shared" si="53"/>
        <v>0</v>
      </c>
      <c r="O487" s="94"/>
      <c r="P487" s="54"/>
      <c r="Q487" s="54"/>
      <c r="R487" s="54"/>
      <c r="S487" s="54"/>
      <c r="U487" s="94"/>
      <c r="V487" s="54"/>
      <c r="W487" s="54"/>
      <c r="X487" s="54"/>
      <c r="Y487" s="54"/>
      <c r="Z487" s="95"/>
      <c r="AA487" s="96"/>
    </row>
    <row r="488" spans="1:27" s="15" customFormat="1" ht="13.5" customHeight="1">
      <c r="A488" s="63">
        <v>2005020313</v>
      </c>
      <c r="B488" s="64" t="s">
        <v>738</v>
      </c>
      <c r="C488" s="64" t="s">
        <v>479</v>
      </c>
      <c r="D488" s="54" t="s">
        <v>42</v>
      </c>
      <c r="E488" s="64" t="s">
        <v>480</v>
      </c>
      <c r="F488" s="64" t="s">
        <v>10</v>
      </c>
      <c r="G488" s="64"/>
      <c r="H488" s="97">
        <v>10787.03239</v>
      </c>
      <c r="I488" s="94">
        <f t="shared" si="49"/>
        <v>0</v>
      </c>
      <c r="J488" s="54">
        <f t="shared" si="50"/>
        <v>0</v>
      </c>
      <c r="K488" s="54">
        <f t="shared" si="51"/>
        <v>0</v>
      </c>
      <c r="L488" s="54">
        <f t="shared" si="52"/>
        <v>0</v>
      </c>
      <c r="M488" s="54">
        <f t="shared" si="53"/>
        <v>0</v>
      </c>
      <c r="O488" s="94"/>
      <c r="P488" s="54"/>
      <c r="Q488" s="54"/>
      <c r="R488" s="54"/>
      <c r="S488" s="54"/>
      <c r="U488" s="94"/>
      <c r="V488" s="54"/>
      <c r="W488" s="54"/>
      <c r="X488" s="54"/>
      <c r="Y488" s="54"/>
      <c r="Z488" s="95"/>
      <c r="AA488" s="96"/>
    </row>
    <row r="489" spans="1:27" s="15" customFormat="1" ht="13.5" customHeight="1">
      <c r="A489" s="63">
        <v>2005020331</v>
      </c>
      <c r="B489" s="64" t="s">
        <v>739</v>
      </c>
      <c r="C489" s="64" t="s">
        <v>479</v>
      </c>
      <c r="D489" s="54" t="s">
        <v>42</v>
      </c>
      <c r="E489" s="64" t="s">
        <v>480</v>
      </c>
      <c r="F489" s="64" t="s">
        <v>10</v>
      </c>
      <c r="G489" s="64"/>
      <c r="H489" s="97">
        <v>9471.5406359999997</v>
      </c>
      <c r="I489" s="94">
        <f t="shared" si="49"/>
        <v>0</v>
      </c>
      <c r="J489" s="54">
        <f t="shared" si="50"/>
        <v>0</v>
      </c>
      <c r="K489" s="54">
        <f t="shared" si="51"/>
        <v>0</v>
      </c>
      <c r="L489" s="54">
        <f t="shared" si="52"/>
        <v>0</v>
      </c>
      <c r="M489" s="54">
        <f t="shared" si="53"/>
        <v>0</v>
      </c>
      <c r="O489" s="94"/>
      <c r="P489" s="54"/>
      <c r="Q489" s="54"/>
      <c r="R489" s="54"/>
      <c r="S489" s="54"/>
      <c r="U489" s="94"/>
      <c r="V489" s="54"/>
      <c r="W489" s="54"/>
      <c r="X489" s="54"/>
      <c r="Y489" s="54"/>
      <c r="Z489" s="95"/>
      <c r="AA489" s="96"/>
    </row>
    <row r="490" spans="1:27" s="15" customFormat="1" ht="13.5" customHeight="1">
      <c r="A490" s="63">
        <v>2005020334</v>
      </c>
      <c r="B490" s="64" t="s">
        <v>740</v>
      </c>
      <c r="C490" s="64" t="s">
        <v>479</v>
      </c>
      <c r="D490" s="54" t="s">
        <v>42</v>
      </c>
      <c r="E490" s="64" t="s">
        <v>480</v>
      </c>
      <c r="F490" s="64" t="s">
        <v>10</v>
      </c>
      <c r="G490" s="64"/>
      <c r="H490" s="97">
        <v>21047.86808</v>
      </c>
      <c r="I490" s="94">
        <f t="shared" si="49"/>
        <v>0</v>
      </c>
      <c r="J490" s="54">
        <f t="shared" si="50"/>
        <v>0</v>
      </c>
      <c r="K490" s="54">
        <f t="shared" si="51"/>
        <v>0</v>
      </c>
      <c r="L490" s="54">
        <f t="shared" si="52"/>
        <v>0</v>
      </c>
      <c r="M490" s="54">
        <f t="shared" si="53"/>
        <v>0</v>
      </c>
      <c r="O490" s="94"/>
      <c r="P490" s="54"/>
      <c r="Q490" s="54"/>
      <c r="R490" s="54"/>
      <c r="S490" s="54"/>
      <c r="U490" s="94"/>
      <c r="V490" s="54"/>
      <c r="W490" s="54"/>
      <c r="X490" s="54"/>
      <c r="Y490" s="54"/>
      <c r="Z490" s="95"/>
      <c r="AA490" s="96"/>
    </row>
    <row r="491" spans="1:27" s="15" customFormat="1" ht="13.5" customHeight="1">
      <c r="A491" s="63">
        <v>2005090007</v>
      </c>
      <c r="B491" s="64" t="s">
        <v>741</v>
      </c>
      <c r="C491" s="64" t="s">
        <v>742</v>
      </c>
      <c r="D491" s="54" t="s">
        <v>42</v>
      </c>
      <c r="E491" s="64" t="s">
        <v>477</v>
      </c>
      <c r="F491" s="64" t="s">
        <v>10</v>
      </c>
      <c r="G491" s="64"/>
      <c r="H491" s="97">
        <v>22494.909009999999</v>
      </c>
      <c r="I491" s="94">
        <f t="shared" si="49"/>
        <v>200</v>
      </c>
      <c r="J491" s="54">
        <f t="shared" si="50"/>
        <v>200</v>
      </c>
      <c r="K491" s="54">
        <f t="shared" si="51"/>
        <v>0</v>
      </c>
      <c r="L491" s="54">
        <f t="shared" si="52"/>
        <v>0</v>
      </c>
      <c r="M491" s="54">
        <f t="shared" si="53"/>
        <v>0</v>
      </c>
      <c r="O491" s="94"/>
      <c r="P491" s="54">
        <v>200</v>
      </c>
      <c r="Q491" s="54"/>
      <c r="R491" s="54"/>
      <c r="S491" s="54"/>
      <c r="U491" s="94"/>
      <c r="V491" s="54"/>
      <c r="W491" s="54"/>
      <c r="X491" s="54"/>
      <c r="Y491" s="54"/>
      <c r="Z491" s="95"/>
      <c r="AA491" s="96"/>
    </row>
    <row r="492" spans="1:27" s="15" customFormat="1" ht="13.5" customHeight="1">
      <c r="A492" s="63">
        <v>2005090023</v>
      </c>
      <c r="B492" s="64" t="s">
        <v>743</v>
      </c>
      <c r="C492" s="64" t="s">
        <v>742</v>
      </c>
      <c r="D492" s="54" t="s">
        <v>42</v>
      </c>
      <c r="E492" s="64" t="s">
        <v>477</v>
      </c>
      <c r="F492" s="64" t="s">
        <v>10</v>
      </c>
      <c r="G492" s="64"/>
      <c r="H492" s="97">
        <v>48015.449059999999</v>
      </c>
      <c r="I492" s="94">
        <f t="shared" si="49"/>
        <v>5000</v>
      </c>
      <c r="J492" s="54">
        <f t="shared" si="50"/>
        <v>5000</v>
      </c>
      <c r="K492" s="54">
        <f t="shared" si="51"/>
        <v>0</v>
      </c>
      <c r="L492" s="54">
        <f t="shared" si="52"/>
        <v>0</v>
      </c>
      <c r="M492" s="54">
        <f t="shared" si="53"/>
        <v>0</v>
      </c>
      <c r="O492" s="94"/>
      <c r="P492" s="54">
        <v>5000</v>
      </c>
      <c r="Q492" s="54"/>
      <c r="R492" s="54"/>
      <c r="S492" s="54"/>
      <c r="U492" s="94"/>
      <c r="V492" s="54"/>
      <c r="W492" s="54"/>
      <c r="X492" s="54"/>
      <c r="Y492" s="54"/>
      <c r="Z492" s="95"/>
      <c r="AA492" s="96"/>
    </row>
    <row r="493" spans="1:27" s="15" customFormat="1" ht="13.5" customHeight="1">
      <c r="A493" s="63">
        <v>2005090042</v>
      </c>
      <c r="B493" s="64" t="s">
        <v>744</v>
      </c>
      <c r="C493" s="64" t="s">
        <v>742</v>
      </c>
      <c r="D493" s="54" t="s">
        <v>42</v>
      </c>
      <c r="E493" s="64" t="s">
        <v>477</v>
      </c>
      <c r="F493" s="64" t="s">
        <v>10</v>
      </c>
      <c r="G493" s="64"/>
      <c r="H493" s="97">
        <v>33413.490579999998</v>
      </c>
      <c r="I493" s="94">
        <f t="shared" si="49"/>
        <v>0</v>
      </c>
      <c r="J493" s="54">
        <f t="shared" si="50"/>
        <v>0</v>
      </c>
      <c r="K493" s="54">
        <f t="shared" si="51"/>
        <v>0</v>
      </c>
      <c r="L493" s="54">
        <f t="shared" si="52"/>
        <v>0</v>
      </c>
      <c r="M493" s="54">
        <f t="shared" si="53"/>
        <v>0</v>
      </c>
      <c r="O493" s="94"/>
      <c r="P493" s="54"/>
      <c r="Q493" s="54"/>
      <c r="R493" s="54"/>
      <c r="S493" s="54"/>
      <c r="U493" s="94"/>
      <c r="V493" s="54"/>
      <c r="W493" s="54"/>
      <c r="X493" s="54"/>
      <c r="Y493" s="54"/>
      <c r="Z493" s="95"/>
      <c r="AA493" s="96"/>
    </row>
    <row r="494" spans="1:27" s="15" customFormat="1" ht="13.5" customHeight="1">
      <c r="A494" s="63">
        <v>2007010014</v>
      </c>
      <c r="B494" s="64" t="s">
        <v>745</v>
      </c>
      <c r="C494" s="64" t="s">
        <v>746</v>
      </c>
      <c r="D494" s="54" t="s">
        <v>309</v>
      </c>
      <c r="E494" s="64" t="s">
        <v>747</v>
      </c>
      <c r="F494" s="64" t="s">
        <v>10</v>
      </c>
      <c r="G494" s="64"/>
      <c r="H494" s="97">
        <v>16377.87235</v>
      </c>
      <c r="I494" s="94">
        <f t="shared" si="49"/>
        <v>0</v>
      </c>
      <c r="J494" s="54">
        <f t="shared" si="50"/>
        <v>0</v>
      </c>
      <c r="K494" s="54">
        <f t="shared" si="51"/>
        <v>0</v>
      </c>
      <c r="L494" s="54">
        <f t="shared" si="52"/>
        <v>0</v>
      </c>
      <c r="M494" s="54">
        <f t="shared" si="53"/>
        <v>0</v>
      </c>
      <c r="O494" s="94"/>
      <c r="P494" s="54"/>
      <c r="Q494" s="54"/>
      <c r="R494" s="54"/>
      <c r="S494" s="54"/>
      <c r="U494" s="94"/>
      <c r="V494" s="54"/>
      <c r="W494" s="54"/>
      <c r="X494" s="54"/>
      <c r="Y494" s="54"/>
      <c r="Z494" s="95"/>
      <c r="AA494" s="96"/>
    </row>
    <row r="495" spans="1:27" s="15" customFormat="1" ht="13.5" customHeight="1">
      <c r="A495" s="63">
        <v>2007010021</v>
      </c>
      <c r="B495" s="64" t="s">
        <v>748</v>
      </c>
      <c r="C495" s="64" t="s">
        <v>749</v>
      </c>
      <c r="D495" s="54" t="s">
        <v>309</v>
      </c>
      <c r="E495" s="64" t="s">
        <v>747</v>
      </c>
      <c r="F495" s="64" t="s">
        <v>10</v>
      </c>
      <c r="G495" s="64"/>
      <c r="H495" s="97">
        <v>7629.8521790000004</v>
      </c>
      <c r="I495" s="94">
        <f t="shared" si="49"/>
        <v>0</v>
      </c>
      <c r="J495" s="54">
        <f t="shared" si="50"/>
        <v>0</v>
      </c>
      <c r="K495" s="54">
        <f t="shared" si="51"/>
        <v>0</v>
      </c>
      <c r="L495" s="54">
        <f t="shared" si="52"/>
        <v>0</v>
      </c>
      <c r="M495" s="54">
        <f t="shared" si="53"/>
        <v>0</v>
      </c>
      <c r="O495" s="94"/>
      <c r="P495" s="54"/>
      <c r="Q495" s="54"/>
      <c r="R495" s="54"/>
      <c r="S495" s="54"/>
      <c r="U495" s="94"/>
      <c r="V495" s="54"/>
      <c r="W495" s="54"/>
      <c r="X495" s="54"/>
      <c r="Y495" s="54"/>
      <c r="Z495" s="95"/>
      <c r="AA495" s="96"/>
    </row>
    <row r="496" spans="1:27" s="15" customFormat="1" ht="13.5" customHeight="1">
      <c r="A496" s="63">
        <v>2007010026</v>
      </c>
      <c r="B496" s="64" t="s">
        <v>750</v>
      </c>
      <c r="C496" s="64" t="s">
        <v>751</v>
      </c>
      <c r="D496" s="54" t="s">
        <v>309</v>
      </c>
      <c r="E496" s="64" t="s">
        <v>747</v>
      </c>
      <c r="F496" s="64" t="s">
        <v>10</v>
      </c>
      <c r="G496" s="64"/>
      <c r="H496" s="97">
        <v>5261.96702</v>
      </c>
      <c r="I496" s="94">
        <f t="shared" si="49"/>
        <v>21</v>
      </c>
      <c r="J496" s="54">
        <f t="shared" si="50"/>
        <v>0</v>
      </c>
      <c r="K496" s="54">
        <f t="shared" si="51"/>
        <v>21</v>
      </c>
      <c r="L496" s="54">
        <f t="shared" si="52"/>
        <v>0</v>
      </c>
      <c r="M496" s="54">
        <f t="shared" si="53"/>
        <v>0</v>
      </c>
      <c r="O496" s="94"/>
      <c r="P496" s="54"/>
      <c r="Q496" s="54">
        <v>21</v>
      </c>
      <c r="R496" s="54"/>
      <c r="S496" s="54"/>
      <c r="U496" s="94"/>
      <c r="V496" s="54"/>
      <c r="W496" s="54"/>
      <c r="X496" s="54"/>
      <c r="Y496" s="54"/>
      <c r="Z496" s="95"/>
      <c r="AA496" s="96"/>
    </row>
    <row r="497" spans="1:27" s="15" customFormat="1" ht="13.5" customHeight="1">
      <c r="A497" s="63">
        <v>2007020014</v>
      </c>
      <c r="B497" s="64" t="s">
        <v>752</v>
      </c>
      <c r="C497" s="64" t="s">
        <v>753</v>
      </c>
      <c r="D497" s="54" t="s">
        <v>309</v>
      </c>
      <c r="E497" s="64" t="s">
        <v>747</v>
      </c>
      <c r="F497" s="64" t="s">
        <v>10</v>
      </c>
      <c r="G497" s="64"/>
      <c r="H497" s="97">
        <v>16575</v>
      </c>
      <c r="I497" s="94">
        <f t="shared" si="49"/>
        <v>0</v>
      </c>
      <c r="J497" s="54">
        <f t="shared" si="50"/>
        <v>0</v>
      </c>
      <c r="K497" s="54">
        <f t="shared" si="51"/>
        <v>0</v>
      </c>
      <c r="L497" s="54">
        <f t="shared" si="52"/>
        <v>0</v>
      </c>
      <c r="M497" s="54">
        <f t="shared" si="53"/>
        <v>0</v>
      </c>
      <c r="O497" s="94"/>
      <c r="P497" s="54"/>
      <c r="Q497" s="54"/>
      <c r="R497" s="54"/>
      <c r="S497" s="54"/>
      <c r="U497" s="94"/>
      <c r="V497" s="54"/>
      <c r="W497" s="54"/>
      <c r="X497" s="54"/>
      <c r="Y497" s="54"/>
      <c r="Z497" s="95"/>
      <c r="AA497" s="96"/>
    </row>
    <row r="498" spans="1:27" s="15" customFormat="1" ht="13.5" customHeight="1">
      <c r="A498" s="63">
        <v>2007020018</v>
      </c>
      <c r="B498" s="64" t="s">
        <v>754</v>
      </c>
      <c r="C498" s="64" t="s">
        <v>755</v>
      </c>
      <c r="D498" s="54" t="s">
        <v>309</v>
      </c>
      <c r="E498" s="64" t="s">
        <v>747</v>
      </c>
      <c r="F498" s="64" t="s">
        <v>10</v>
      </c>
      <c r="G498" s="64"/>
      <c r="H498" s="97">
        <v>14519.740250000001</v>
      </c>
      <c r="I498" s="94">
        <f t="shared" si="49"/>
        <v>0</v>
      </c>
      <c r="J498" s="54">
        <f t="shared" si="50"/>
        <v>0</v>
      </c>
      <c r="K498" s="54">
        <f t="shared" si="51"/>
        <v>0</v>
      </c>
      <c r="L498" s="54">
        <f t="shared" si="52"/>
        <v>0</v>
      </c>
      <c r="M498" s="54">
        <f t="shared" si="53"/>
        <v>0</v>
      </c>
      <c r="O498" s="94"/>
      <c r="P498" s="54"/>
      <c r="Q498" s="54"/>
      <c r="R498" s="54"/>
      <c r="S498" s="54"/>
      <c r="U498" s="94"/>
      <c r="V498" s="54"/>
      <c r="W498" s="54"/>
      <c r="X498" s="54"/>
      <c r="Y498" s="54"/>
      <c r="Z498" s="95"/>
      <c r="AA498" s="96"/>
    </row>
    <row r="499" spans="1:27" s="15" customFormat="1" ht="13.5" customHeight="1">
      <c r="A499" s="63">
        <v>2007020034</v>
      </c>
      <c r="B499" s="64" t="s">
        <v>756</v>
      </c>
      <c r="C499" s="64" t="s">
        <v>757</v>
      </c>
      <c r="D499" s="54" t="s">
        <v>309</v>
      </c>
      <c r="E499" s="64" t="s">
        <v>747</v>
      </c>
      <c r="F499" s="64" t="s">
        <v>10</v>
      </c>
      <c r="G499" s="64"/>
      <c r="H499" s="97">
        <v>7366.7538279999999</v>
      </c>
      <c r="I499" s="94">
        <f t="shared" si="49"/>
        <v>21</v>
      </c>
      <c r="J499" s="54">
        <f t="shared" si="50"/>
        <v>0</v>
      </c>
      <c r="K499" s="54">
        <f t="shared" si="51"/>
        <v>21</v>
      </c>
      <c r="L499" s="54">
        <f t="shared" si="52"/>
        <v>0</v>
      </c>
      <c r="M499" s="54">
        <f t="shared" si="53"/>
        <v>0</v>
      </c>
      <c r="O499" s="94"/>
      <c r="P499" s="54"/>
      <c r="Q499" s="54">
        <v>21</v>
      </c>
      <c r="R499" s="54"/>
      <c r="S499" s="54"/>
      <c r="U499" s="94"/>
      <c r="V499" s="54"/>
      <c r="W499" s="54"/>
      <c r="X499" s="54"/>
      <c r="Y499" s="54"/>
      <c r="Z499" s="95"/>
      <c r="AA499" s="96"/>
    </row>
    <row r="500" spans="1:27" s="15" customFormat="1" ht="13.5" customHeight="1">
      <c r="A500" s="63">
        <v>2007030040</v>
      </c>
      <c r="B500" s="64" t="s">
        <v>758</v>
      </c>
      <c r="C500" s="64" t="s">
        <v>759</v>
      </c>
      <c r="D500" s="54" t="s">
        <v>309</v>
      </c>
      <c r="E500" s="64" t="s">
        <v>747</v>
      </c>
      <c r="F500" s="64" t="s">
        <v>10</v>
      </c>
      <c r="G500" s="64"/>
      <c r="H500" s="97">
        <v>20346.27248</v>
      </c>
      <c r="I500" s="94">
        <f t="shared" si="49"/>
        <v>0</v>
      </c>
      <c r="J500" s="54">
        <f t="shared" si="50"/>
        <v>0</v>
      </c>
      <c r="K500" s="54">
        <f t="shared" si="51"/>
        <v>0</v>
      </c>
      <c r="L500" s="54">
        <f t="shared" si="52"/>
        <v>0</v>
      </c>
      <c r="M500" s="54">
        <f t="shared" si="53"/>
        <v>0</v>
      </c>
      <c r="O500" s="94"/>
      <c r="P500" s="54"/>
      <c r="Q500" s="54"/>
      <c r="R500" s="54"/>
      <c r="S500" s="54"/>
      <c r="U500" s="94"/>
      <c r="V500" s="54"/>
      <c r="W500" s="54"/>
      <c r="X500" s="54"/>
      <c r="Y500" s="54"/>
      <c r="Z500" s="95"/>
      <c r="AA500" s="96"/>
    </row>
    <row r="501" spans="1:27" s="15" customFormat="1" ht="13.5" customHeight="1">
      <c r="A501" s="63">
        <v>2007030071</v>
      </c>
      <c r="B501" s="64" t="s">
        <v>760</v>
      </c>
      <c r="C501" s="64" t="s">
        <v>759</v>
      </c>
      <c r="D501" s="54" t="s">
        <v>309</v>
      </c>
      <c r="E501" s="64" t="s">
        <v>747</v>
      </c>
      <c r="F501" s="64" t="s">
        <v>10</v>
      </c>
      <c r="G501" s="64"/>
      <c r="H501" s="97">
        <v>22554.704089999999</v>
      </c>
      <c r="I501" s="94">
        <f t="shared" si="49"/>
        <v>121</v>
      </c>
      <c r="J501" s="54">
        <f t="shared" si="50"/>
        <v>0</v>
      </c>
      <c r="K501" s="54">
        <f t="shared" si="51"/>
        <v>121</v>
      </c>
      <c r="L501" s="54">
        <f t="shared" si="52"/>
        <v>0</v>
      </c>
      <c r="M501" s="54">
        <f t="shared" si="53"/>
        <v>0</v>
      </c>
      <c r="O501" s="94"/>
      <c r="P501" s="54"/>
      <c r="Q501" s="54">
        <v>121</v>
      </c>
      <c r="R501" s="54"/>
      <c r="S501" s="54"/>
      <c r="U501" s="94"/>
      <c r="V501" s="54"/>
      <c r="W501" s="54"/>
      <c r="X501" s="54"/>
      <c r="Y501" s="54"/>
      <c r="Z501" s="95"/>
      <c r="AA501" s="96"/>
    </row>
    <row r="502" spans="1:27" s="15" customFormat="1" ht="13.5" customHeight="1">
      <c r="A502" s="63">
        <v>2007030101</v>
      </c>
      <c r="B502" s="64" t="s">
        <v>761</v>
      </c>
      <c r="C502" s="64" t="s">
        <v>759</v>
      </c>
      <c r="D502" s="54" t="s">
        <v>309</v>
      </c>
      <c r="E502" s="64" t="s">
        <v>747</v>
      </c>
      <c r="F502" s="64" t="s">
        <v>10</v>
      </c>
      <c r="G502" s="64"/>
      <c r="H502" s="97">
        <v>0</v>
      </c>
      <c r="I502" s="94">
        <f t="shared" si="49"/>
        <v>0</v>
      </c>
      <c r="J502" s="54">
        <f t="shared" si="50"/>
        <v>0</v>
      </c>
      <c r="K502" s="54">
        <f t="shared" si="51"/>
        <v>0</v>
      </c>
      <c r="L502" s="54">
        <f t="shared" si="52"/>
        <v>0</v>
      </c>
      <c r="M502" s="54">
        <f t="shared" si="53"/>
        <v>0</v>
      </c>
      <c r="O502" s="94"/>
      <c r="P502" s="54"/>
      <c r="Q502" s="54"/>
      <c r="R502" s="54"/>
      <c r="S502" s="54"/>
      <c r="U502" s="94"/>
      <c r="V502" s="54"/>
      <c r="W502" s="54"/>
      <c r="X502" s="54"/>
      <c r="Y502" s="54"/>
      <c r="Z502" s="95"/>
      <c r="AA502" s="96"/>
    </row>
    <row r="503" spans="1:27" s="15" customFormat="1" ht="13.5" customHeight="1">
      <c r="A503" s="63">
        <v>2007030109</v>
      </c>
      <c r="B503" s="64" t="s">
        <v>762</v>
      </c>
      <c r="C503" s="64" t="s">
        <v>759</v>
      </c>
      <c r="D503" s="54" t="s">
        <v>309</v>
      </c>
      <c r="E503" s="64" t="s">
        <v>747</v>
      </c>
      <c r="F503" s="64" t="s">
        <v>10</v>
      </c>
      <c r="G503" s="64"/>
      <c r="H503" s="97">
        <v>38149.260900000001</v>
      </c>
      <c r="I503" s="94">
        <f t="shared" si="49"/>
        <v>0</v>
      </c>
      <c r="J503" s="54">
        <f t="shared" si="50"/>
        <v>0</v>
      </c>
      <c r="K503" s="54">
        <f t="shared" si="51"/>
        <v>0</v>
      </c>
      <c r="L503" s="54">
        <f t="shared" si="52"/>
        <v>0</v>
      </c>
      <c r="M503" s="54">
        <f t="shared" si="53"/>
        <v>0</v>
      </c>
      <c r="O503" s="94"/>
      <c r="P503" s="54"/>
      <c r="Q503" s="54"/>
      <c r="R503" s="54"/>
      <c r="S503" s="54"/>
      <c r="U503" s="94"/>
      <c r="V503" s="54"/>
      <c r="W503" s="54"/>
      <c r="X503" s="54"/>
      <c r="Y503" s="54"/>
      <c r="Z503" s="95"/>
      <c r="AA503" s="96"/>
    </row>
    <row r="504" spans="1:27" s="15" customFormat="1" ht="13.5" customHeight="1">
      <c r="A504" s="63">
        <v>2007030115</v>
      </c>
      <c r="B504" s="64" t="s">
        <v>763</v>
      </c>
      <c r="C504" s="64" t="s">
        <v>759</v>
      </c>
      <c r="D504" s="54" t="s">
        <v>309</v>
      </c>
      <c r="E504" s="64" t="s">
        <v>747</v>
      </c>
      <c r="F504" s="64" t="s">
        <v>10</v>
      </c>
      <c r="G504" s="64"/>
      <c r="H504" s="97">
        <v>34202.785629999998</v>
      </c>
      <c r="I504" s="94">
        <f t="shared" si="49"/>
        <v>0</v>
      </c>
      <c r="J504" s="54">
        <f t="shared" si="50"/>
        <v>0</v>
      </c>
      <c r="K504" s="54">
        <f t="shared" si="51"/>
        <v>0</v>
      </c>
      <c r="L504" s="54">
        <f t="shared" si="52"/>
        <v>0</v>
      </c>
      <c r="M504" s="54">
        <f t="shared" si="53"/>
        <v>0</v>
      </c>
      <c r="O504" s="94"/>
      <c r="P504" s="54"/>
      <c r="Q504" s="54"/>
      <c r="R504" s="54"/>
      <c r="S504" s="54"/>
      <c r="U504" s="94"/>
      <c r="V504" s="54"/>
      <c r="W504" s="54"/>
      <c r="X504" s="54"/>
      <c r="Y504" s="54"/>
      <c r="Z504" s="95"/>
      <c r="AA504" s="96"/>
    </row>
    <row r="505" spans="1:27" s="15" customFormat="1" ht="13.5" customHeight="1">
      <c r="A505" s="63">
        <v>2008010059</v>
      </c>
      <c r="B505" s="64" t="s">
        <v>764</v>
      </c>
      <c r="C505" s="64" t="s">
        <v>765</v>
      </c>
      <c r="D505" s="54" t="s">
        <v>309</v>
      </c>
      <c r="E505" s="64" t="s">
        <v>766</v>
      </c>
      <c r="F505" s="64" t="s">
        <v>10</v>
      </c>
      <c r="G505" s="64"/>
      <c r="H505" s="97">
        <v>925492.29940000002</v>
      </c>
      <c r="I505" s="94">
        <f t="shared" si="49"/>
        <v>15</v>
      </c>
      <c r="J505" s="54">
        <f t="shared" si="50"/>
        <v>15</v>
      </c>
      <c r="K505" s="54">
        <f t="shared" si="51"/>
        <v>0</v>
      </c>
      <c r="L505" s="54">
        <f t="shared" si="52"/>
        <v>0</v>
      </c>
      <c r="M505" s="54">
        <f t="shared" si="53"/>
        <v>0</v>
      </c>
      <c r="O505" s="94"/>
      <c r="P505" s="54">
        <v>15</v>
      </c>
      <c r="Q505" s="54"/>
      <c r="R505" s="54"/>
      <c r="S505" s="54"/>
      <c r="U505" s="94"/>
      <c r="V505" s="54"/>
      <c r="W505" s="54"/>
      <c r="X505" s="54"/>
      <c r="Y505" s="54"/>
      <c r="Z505" s="95"/>
      <c r="AA505" s="96"/>
    </row>
    <row r="506" spans="1:27" s="15" customFormat="1" ht="13.5" customHeight="1">
      <c r="A506" s="63">
        <v>2008010062</v>
      </c>
      <c r="B506" s="64" t="s">
        <v>767</v>
      </c>
      <c r="C506" s="64" t="s">
        <v>768</v>
      </c>
      <c r="D506" s="54" t="s">
        <v>309</v>
      </c>
      <c r="E506" s="64" t="s">
        <v>766</v>
      </c>
      <c r="F506" s="64" t="s">
        <v>10</v>
      </c>
      <c r="G506" s="64"/>
      <c r="H506" s="97">
        <v>212665.68580000001</v>
      </c>
      <c r="I506" s="94">
        <f t="shared" si="49"/>
        <v>1121</v>
      </c>
      <c r="J506" s="54">
        <f t="shared" si="50"/>
        <v>0</v>
      </c>
      <c r="K506" s="54">
        <f t="shared" si="51"/>
        <v>821</v>
      </c>
      <c r="L506" s="54">
        <f t="shared" si="52"/>
        <v>0</v>
      </c>
      <c r="M506" s="54">
        <f t="shared" si="53"/>
        <v>300</v>
      </c>
      <c r="O506" s="94"/>
      <c r="P506" s="54"/>
      <c r="Q506" s="54">
        <v>821</v>
      </c>
      <c r="R506" s="54"/>
      <c r="S506" s="54">
        <v>300</v>
      </c>
      <c r="U506" s="94"/>
      <c r="V506" s="54"/>
      <c r="W506" s="54"/>
      <c r="X506" s="54"/>
      <c r="Y506" s="54"/>
      <c r="Z506" s="95"/>
      <c r="AA506" s="96"/>
    </row>
    <row r="507" spans="1:27" s="15" customFormat="1" ht="13.5" customHeight="1">
      <c r="A507" s="63">
        <v>2008010065</v>
      </c>
      <c r="B507" s="64" t="s">
        <v>769</v>
      </c>
      <c r="C507" s="64" t="s">
        <v>770</v>
      </c>
      <c r="D507" s="54" t="s">
        <v>309</v>
      </c>
      <c r="E507" s="64" t="s">
        <v>766</v>
      </c>
      <c r="F507" s="64" t="s">
        <v>10</v>
      </c>
      <c r="G507" s="64"/>
      <c r="H507" s="97">
        <v>378335</v>
      </c>
      <c r="I507" s="94">
        <f t="shared" si="49"/>
        <v>0</v>
      </c>
      <c r="J507" s="54">
        <f t="shared" si="50"/>
        <v>0</v>
      </c>
      <c r="K507" s="54">
        <f t="shared" si="51"/>
        <v>0</v>
      </c>
      <c r="L507" s="54">
        <f t="shared" si="52"/>
        <v>0</v>
      </c>
      <c r="M507" s="54">
        <f t="shared" si="53"/>
        <v>0</v>
      </c>
      <c r="O507" s="94"/>
      <c r="P507" s="54"/>
      <c r="Q507" s="54"/>
      <c r="R507" s="54"/>
      <c r="S507" s="54"/>
      <c r="U507" s="94"/>
      <c r="V507" s="54"/>
      <c r="W507" s="54"/>
      <c r="X507" s="54"/>
      <c r="Y507" s="54"/>
      <c r="Z507" s="95"/>
      <c r="AA507" s="96"/>
    </row>
    <row r="508" spans="1:27" s="15" customFormat="1" ht="13.5" customHeight="1">
      <c r="A508" s="63">
        <v>2008010074</v>
      </c>
      <c r="B508" s="64" t="s">
        <v>771</v>
      </c>
      <c r="C508" s="64" t="s">
        <v>772</v>
      </c>
      <c r="D508" s="54" t="s">
        <v>309</v>
      </c>
      <c r="E508" s="64" t="s">
        <v>766</v>
      </c>
      <c r="F508" s="64" t="s">
        <v>10</v>
      </c>
      <c r="G508" s="64"/>
      <c r="H508" s="97">
        <v>268736.1728</v>
      </c>
      <c r="I508" s="94">
        <f t="shared" si="49"/>
        <v>0</v>
      </c>
      <c r="J508" s="54">
        <f t="shared" si="50"/>
        <v>0</v>
      </c>
      <c r="K508" s="54">
        <f t="shared" si="51"/>
        <v>0</v>
      </c>
      <c r="L508" s="54">
        <f t="shared" si="52"/>
        <v>0</v>
      </c>
      <c r="M508" s="54">
        <f t="shared" si="53"/>
        <v>0</v>
      </c>
      <c r="O508" s="94"/>
      <c r="P508" s="54"/>
      <c r="Q508" s="54"/>
      <c r="R508" s="54"/>
      <c r="S508" s="54"/>
      <c r="U508" s="94"/>
      <c r="V508" s="54"/>
      <c r="W508" s="54"/>
      <c r="X508" s="54"/>
      <c r="Y508" s="54"/>
      <c r="Z508" s="95"/>
      <c r="AA508" s="96"/>
    </row>
    <row r="509" spans="1:27" s="15" customFormat="1" ht="13.5" customHeight="1">
      <c r="A509" s="63">
        <v>2008010108</v>
      </c>
      <c r="B509" s="64" t="s">
        <v>773</v>
      </c>
      <c r="C509" s="64" t="s">
        <v>768</v>
      </c>
      <c r="D509" s="54" t="s">
        <v>309</v>
      </c>
      <c r="E509" s="64" t="s">
        <v>766</v>
      </c>
      <c r="F509" s="64" t="s">
        <v>10</v>
      </c>
      <c r="G509" s="64"/>
      <c r="H509" s="97">
        <v>197323.76329999999</v>
      </c>
      <c r="I509" s="94">
        <f t="shared" si="49"/>
        <v>5000</v>
      </c>
      <c r="J509" s="54">
        <f t="shared" si="50"/>
        <v>0</v>
      </c>
      <c r="K509" s="54">
        <f t="shared" si="51"/>
        <v>0</v>
      </c>
      <c r="L509" s="54">
        <f t="shared" si="52"/>
        <v>0</v>
      </c>
      <c r="M509" s="54">
        <f t="shared" si="53"/>
        <v>5000</v>
      </c>
      <c r="O509" s="94"/>
      <c r="P509" s="54"/>
      <c r="Q509" s="54"/>
      <c r="R509" s="54"/>
      <c r="S509" s="54">
        <v>5000</v>
      </c>
      <c r="U509" s="94"/>
      <c r="V509" s="54"/>
      <c r="W509" s="54"/>
      <c r="X509" s="54"/>
      <c r="Y509" s="54"/>
      <c r="Z509" s="95"/>
      <c r="AA509" s="96"/>
    </row>
    <row r="510" spans="1:27" s="15" customFormat="1" ht="13.5" customHeight="1">
      <c r="A510" s="63">
        <v>2008010131</v>
      </c>
      <c r="B510" s="64" t="s">
        <v>774</v>
      </c>
      <c r="C510" s="64" t="s">
        <v>768</v>
      </c>
      <c r="D510" s="54" t="s">
        <v>309</v>
      </c>
      <c r="E510" s="64" t="s">
        <v>766</v>
      </c>
      <c r="F510" s="64" t="s">
        <v>10</v>
      </c>
      <c r="G510" s="64"/>
      <c r="H510" s="97">
        <v>249943.43350000001</v>
      </c>
      <c r="I510" s="94">
        <f t="shared" si="49"/>
        <v>300</v>
      </c>
      <c r="J510" s="54">
        <f t="shared" si="50"/>
        <v>0</v>
      </c>
      <c r="K510" s="54">
        <f t="shared" si="51"/>
        <v>300</v>
      </c>
      <c r="L510" s="54">
        <f t="shared" si="52"/>
        <v>0</v>
      </c>
      <c r="M510" s="54">
        <f t="shared" si="53"/>
        <v>0</v>
      </c>
      <c r="O510" s="94"/>
      <c r="P510" s="54"/>
      <c r="Q510" s="54">
        <v>300</v>
      </c>
      <c r="R510" s="54"/>
      <c r="S510" s="54"/>
      <c r="U510" s="94"/>
      <c r="V510" s="54"/>
      <c r="W510" s="54"/>
      <c r="X510" s="54"/>
      <c r="Y510" s="54"/>
      <c r="Z510" s="95"/>
      <c r="AA510" s="96"/>
    </row>
    <row r="511" spans="1:27" s="15" customFormat="1" ht="13.5" customHeight="1">
      <c r="A511" s="63">
        <v>2008010132</v>
      </c>
      <c r="B511" s="64" t="s">
        <v>775</v>
      </c>
      <c r="C511" s="64" t="s">
        <v>765</v>
      </c>
      <c r="D511" s="54" t="s">
        <v>309</v>
      </c>
      <c r="E511" s="64" t="s">
        <v>766</v>
      </c>
      <c r="F511" s="64" t="s">
        <v>10</v>
      </c>
      <c r="G511" s="64"/>
      <c r="H511" s="97">
        <v>855069.64080000005</v>
      </c>
      <c r="I511" s="94">
        <f t="shared" si="49"/>
        <v>50</v>
      </c>
      <c r="J511" s="54">
        <f t="shared" si="50"/>
        <v>0</v>
      </c>
      <c r="K511" s="54">
        <f t="shared" si="51"/>
        <v>50</v>
      </c>
      <c r="L511" s="54">
        <f t="shared" si="52"/>
        <v>0</v>
      </c>
      <c r="M511" s="54">
        <f t="shared" si="53"/>
        <v>0</v>
      </c>
      <c r="O511" s="94"/>
      <c r="P511" s="54"/>
      <c r="Q511" s="54">
        <v>50</v>
      </c>
      <c r="R511" s="54"/>
      <c r="S511" s="54"/>
      <c r="U511" s="94"/>
      <c r="V511" s="54"/>
      <c r="W511" s="54"/>
      <c r="X511" s="54"/>
      <c r="Y511" s="54"/>
      <c r="Z511" s="95"/>
      <c r="AA511" s="96"/>
    </row>
    <row r="512" spans="1:27" s="15" customFormat="1" ht="13.5" customHeight="1">
      <c r="A512" s="63">
        <v>2008010151</v>
      </c>
      <c r="B512" s="64" t="s">
        <v>776</v>
      </c>
      <c r="C512" s="64" t="s">
        <v>770</v>
      </c>
      <c r="D512" s="54" t="s">
        <v>309</v>
      </c>
      <c r="E512" s="64" t="s">
        <v>766</v>
      </c>
      <c r="F512" s="64" t="s">
        <v>10</v>
      </c>
      <c r="G512" s="64"/>
      <c r="H512" s="97">
        <v>230211.05710000001</v>
      </c>
      <c r="I512" s="94">
        <f t="shared" si="49"/>
        <v>10</v>
      </c>
      <c r="J512" s="54">
        <f t="shared" si="50"/>
        <v>0</v>
      </c>
      <c r="K512" s="54">
        <f t="shared" si="51"/>
        <v>10</v>
      </c>
      <c r="L512" s="54">
        <f t="shared" si="52"/>
        <v>0</v>
      </c>
      <c r="M512" s="54">
        <f t="shared" si="53"/>
        <v>0</v>
      </c>
      <c r="O512" s="94"/>
      <c r="P512" s="54"/>
      <c r="Q512" s="54">
        <v>10</v>
      </c>
      <c r="R512" s="54"/>
      <c r="S512" s="54"/>
      <c r="U512" s="94"/>
      <c r="V512" s="54"/>
      <c r="W512" s="54"/>
      <c r="X512" s="54"/>
      <c r="Y512" s="54"/>
      <c r="Z512" s="95"/>
      <c r="AA512" s="96"/>
    </row>
    <row r="513" spans="1:27" s="15" customFormat="1" ht="13.5" customHeight="1">
      <c r="A513" s="63">
        <v>2008010290</v>
      </c>
      <c r="B513" s="64" t="s">
        <v>777</v>
      </c>
      <c r="C513" s="64" t="s">
        <v>770</v>
      </c>
      <c r="D513" s="54" t="s">
        <v>309</v>
      </c>
      <c r="E513" s="64" t="s">
        <v>766</v>
      </c>
      <c r="F513" s="64" t="s">
        <v>10</v>
      </c>
      <c r="G513" s="64"/>
      <c r="H513" s="97">
        <v>254626.58410000001</v>
      </c>
      <c r="I513" s="94">
        <f t="shared" si="49"/>
        <v>2</v>
      </c>
      <c r="J513" s="54">
        <f t="shared" si="50"/>
        <v>0</v>
      </c>
      <c r="K513" s="54">
        <f t="shared" si="51"/>
        <v>2</v>
      </c>
      <c r="L513" s="54">
        <f t="shared" si="52"/>
        <v>0</v>
      </c>
      <c r="M513" s="54">
        <f t="shared" si="53"/>
        <v>0</v>
      </c>
      <c r="O513" s="94"/>
      <c r="P513" s="54"/>
      <c r="Q513" s="54">
        <v>2</v>
      </c>
      <c r="R513" s="54"/>
      <c r="S513" s="54"/>
      <c r="U513" s="94"/>
      <c r="V513" s="54"/>
      <c r="W513" s="54"/>
      <c r="X513" s="54"/>
      <c r="Y513" s="54"/>
      <c r="Z513" s="95"/>
      <c r="AA513" s="96"/>
    </row>
    <row r="514" spans="1:27" s="15" customFormat="1" ht="13.5" customHeight="1">
      <c r="A514" s="63">
        <v>2008010353</v>
      </c>
      <c r="B514" s="64" t="s">
        <v>778</v>
      </c>
      <c r="C514" s="64" t="s">
        <v>770</v>
      </c>
      <c r="D514" s="54" t="s">
        <v>309</v>
      </c>
      <c r="E514" s="64" t="s">
        <v>766</v>
      </c>
      <c r="F514" s="64" t="s">
        <v>10</v>
      </c>
      <c r="G514" s="64"/>
      <c r="H514" s="97">
        <v>328872.9388</v>
      </c>
      <c r="I514" s="94">
        <f t="shared" si="49"/>
        <v>0</v>
      </c>
      <c r="J514" s="54">
        <f t="shared" si="50"/>
        <v>0</v>
      </c>
      <c r="K514" s="54">
        <f t="shared" si="51"/>
        <v>0</v>
      </c>
      <c r="L514" s="54">
        <f t="shared" si="52"/>
        <v>0</v>
      </c>
      <c r="M514" s="54">
        <f t="shared" si="53"/>
        <v>0</v>
      </c>
      <c r="O514" s="94"/>
      <c r="P514" s="54"/>
      <c r="Q514" s="54"/>
      <c r="R514" s="54"/>
      <c r="S514" s="54"/>
      <c r="U514" s="94"/>
      <c r="V514" s="54"/>
      <c r="W514" s="54"/>
      <c r="X514" s="54"/>
      <c r="Y514" s="54"/>
      <c r="Z514" s="95"/>
      <c r="AA514" s="96"/>
    </row>
    <row r="515" spans="1:27" s="15" customFormat="1" ht="13.5" customHeight="1">
      <c r="A515" s="63">
        <v>2008010406</v>
      </c>
      <c r="B515" s="64" t="s">
        <v>779</v>
      </c>
      <c r="C515" s="64" t="s">
        <v>770</v>
      </c>
      <c r="D515" s="54" t="s">
        <v>309</v>
      </c>
      <c r="E515" s="64" t="s">
        <v>766</v>
      </c>
      <c r="F515" s="64" t="s">
        <v>10</v>
      </c>
      <c r="G515" s="64"/>
      <c r="H515" s="97">
        <v>410170.32919999998</v>
      </c>
      <c r="I515" s="94">
        <f t="shared" si="49"/>
        <v>10</v>
      </c>
      <c r="J515" s="54">
        <f t="shared" si="50"/>
        <v>10</v>
      </c>
      <c r="K515" s="54">
        <f t="shared" si="51"/>
        <v>0</v>
      </c>
      <c r="L515" s="54">
        <f t="shared" si="52"/>
        <v>0</v>
      </c>
      <c r="M515" s="54">
        <f t="shared" si="53"/>
        <v>0</v>
      </c>
      <c r="O515" s="94"/>
      <c r="P515" s="54">
        <v>10</v>
      </c>
      <c r="Q515" s="54"/>
      <c r="R515" s="54"/>
      <c r="S515" s="54"/>
      <c r="U515" s="94"/>
      <c r="V515" s="54"/>
      <c r="W515" s="54"/>
      <c r="X515" s="54"/>
      <c r="Y515" s="54"/>
      <c r="Z515" s="95"/>
      <c r="AA515" s="96"/>
    </row>
    <row r="516" spans="1:27" s="15" customFormat="1" ht="13.5" customHeight="1">
      <c r="A516" s="63">
        <v>2008010441</v>
      </c>
      <c r="B516" s="64" t="s">
        <v>780</v>
      </c>
      <c r="C516" s="64">
        <v>0</v>
      </c>
      <c r="D516" s="54" t="s">
        <v>309</v>
      </c>
      <c r="E516" s="64"/>
      <c r="F516" s="64" t="s">
        <v>10</v>
      </c>
      <c r="G516" s="64"/>
      <c r="H516" s="97">
        <v>249943.43350000001</v>
      </c>
      <c r="I516" s="94">
        <f t="shared" si="49"/>
        <v>0</v>
      </c>
      <c r="J516" s="54">
        <f t="shared" si="50"/>
        <v>0</v>
      </c>
      <c r="K516" s="54">
        <f t="shared" si="51"/>
        <v>0</v>
      </c>
      <c r="L516" s="54">
        <f t="shared" si="52"/>
        <v>0</v>
      </c>
      <c r="M516" s="54">
        <f t="shared" si="53"/>
        <v>0</v>
      </c>
      <c r="O516" s="94"/>
      <c r="P516" s="54"/>
      <c r="Q516" s="54"/>
      <c r="R516" s="54"/>
      <c r="S516" s="54"/>
      <c r="U516" s="94"/>
      <c r="V516" s="54"/>
      <c r="W516" s="54"/>
      <c r="X516" s="54"/>
      <c r="Y516" s="54"/>
      <c r="Z516" s="95"/>
      <c r="AA516" s="96"/>
    </row>
    <row r="517" spans="1:27" s="15" customFormat="1" ht="13.5" customHeight="1">
      <c r="A517" s="63">
        <v>2008020126</v>
      </c>
      <c r="B517" s="64" t="s">
        <v>781</v>
      </c>
      <c r="C517" s="64" t="s">
        <v>782</v>
      </c>
      <c r="D517" s="54" t="s">
        <v>309</v>
      </c>
      <c r="E517" s="64" t="s">
        <v>766</v>
      </c>
      <c r="F517" s="64" t="s">
        <v>10</v>
      </c>
      <c r="G517" s="64"/>
      <c r="H517" s="97">
        <v>3078250.7069999999</v>
      </c>
      <c r="I517" s="94">
        <f t="shared" si="49"/>
        <v>0</v>
      </c>
      <c r="J517" s="54">
        <f t="shared" si="50"/>
        <v>0</v>
      </c>
      <c r="K517" s="54">
        <f t="shared" si="51"/>
        <v>0</v>
      </c>
      <c r="L517" s="54">
        <f t="shared" si="52"/>
        <v>0</v>
      </c>
      <c r="M517" s="54">
        <f t="shared" si="53"/>
        <v>0</v>
      </c>
      <c r="O517" s="94"/>
      <c r="P517" s="54"/>
      <c r="Q517" s="54"/>
      <c r="R517" s="54"/>
      <c r="S517" s="54"/>
      <c r="U517" s="94"/>
      <c r="V517" s="54"/>
      <c r="W517" s="54"/>
      <c r="X517" s="54"/>
      <c r="Y517" s="54"/>
      <c r="Z517" s="95"/>
      <c r="AA517" s="96"/>
    </row>
    <row r="518" spans="1:27" s="15" customFormat="1" ht="13.5" customHeight="1">
      <c r="A518" s="63">
        <v>2008050025</v>
      </c>
      <c r="B518" s="64" t="s">
        <v>783</v>
      </c>
      <c r="C518" s="64" t="s">
        <v>784</v>
      </c>
      <c r="D518" s="54" t="s">
        <v>309</v>
      </c>
      <c r="E518" s="64" t="s">
        <v>84</v>
      </c>
      <c r="F518" s="64" t="s">
        <v>10</v>
      </c>
      <c r="G518" s="64"/>
      <c r="H518" s="97">
        <v>71441.321460000006</v>
      </c>
      <c r="I518" s="94">
        <f t="shared" si="49"/>
        <v>200</v>
      </c>
      <c r="J518" s="54">
        <f t="shared" si="50"/>
        <v>0</v>
      </c>
      <c r="K518" s="54">
        <f t="shared" si="51"/>
        <v>200</v>
      </c>
      <c r="L518" s="54">
        <f t="shared" si="52"/>
        <v>0</v>
      </c>
      <c r="M518" s="54">
        <f t="shared" si="53"/>
        <v>0</v>
      </c>
      <c r="O518" s="94"/>
      <c r="P518" s="54"/>
      <c r="Q518" s="54">
        <v>200</v>
      </c>
      <c r="R518" s="54"/>
      <c r="S518" s="54"/>
      <c r="U518" s="94"/>
      <c r="V518" s="54"/>
      <c r="W518" s="54"/>
      <c r="X518" s="54"/>
      <c r="Y518" s="54"/>
      <c r="Z518" s="95"/>
      <c r="AA518" s="96"/>
    </row>
    <row r="519" spans="1:27" s="15" customFormat="1" ht="13.5" customHeight="1">
      <c r="A519" s="63">
        <v>2008050049</v>
      </c>
      <c r="B519" s="64" t="s">
        <v>785</v>
      </c>
      <c r="C519" s="64" t="s">
        <v>784</v>
      </c>
      <c r="D519" s="54" t="s">
        <v>309</v>
      </c>
      <c r="E519" s="64" t="s">
        <v>84</v>
      </c>
      <c r="F519" s="64" t="s">
        <v>10</v>
      </c>
      <c r="G519" s="64"/>
      <c r="H519" s="97">
        <v>71036.554770000002</v>
      </c>
      <c r="I519" s="94">
        <f t="shared" si="49"/>
        <v>0</v>
      </c>
      <c r="J519" s="54">
        <f t="shared" si="50"/>
        <v>0</v>
      </c>
      <c r="K519" s="54">
        <f t="shared" si="51"/>
        <v>0</v>
      </c>
      <c r="L519" s="54">
        <f t="shared" si="52"/>
        <v>0</v>
      </c>
      <c r="M519" s="54">
        <f t="shared" si="53"/>
        <v>0</v>
      </c>
      <c r="O519" s="94"/>
      <c r="P519" s="54"/>
      <c r="Q519" s="54"/>
      <c r="R519" s="54"/>
      <c r="S519" s="54"/>
      <c r="U519" s="94"/>
      <c r="V519" s="54"/>
      <c r="W519" s="54"/>
      <c r="X519" s="54"/>
      <c r="Y519" s="54"/>
      <c r="Z519" s="95"/>
      <c r="AA519" s="96"/>
    </row>
    <row r="520" spans="1:27" s="15" customFormat="1" ht="13.5" customHeight="1">
      <c r="A520" s="63">
        <v>2008050070</v>
      </c>
      <c r="B520" s="64" t="s">
        <v>786</v>
      </c>
      <c r="C520" s="64" t="s">
        <v>787</v>
      </c>
      <c r="D520" s="54" t="s">
        <v>309</v>
      </c>
      <c r="E520" s="64" t="s">
        <v>84</v>
      </c>
      <c r="F520" s="64" t="s">
        <v>10</v>
      </c>
      <c r="G520" s="64"/>
      <c r="H520" s="97">
        <v>73667.538279999993</v>
      </c>
      <c r="I520" s="94">
        <f t="shared" si="49"/>
        <v>400</v>
      </c>
      <c r="J520" s="54">
        <f t="shared" si="50"/>
        <v>400</v>
      </c>
      <c r="K520" s="54">
        <f t="shared" si="51"/>
        <v>0</v>
      </c>
      <c r="L520" s="54">
        <f t="shared" si="52"/>
        <v>0</v>
      </c>
      <c r="M520" s="54">
        <f t="shared" si="53"/>
        <v>0</v>
      </c>
      <c r="O520" s="94"/>
      <c r="P520" s="54">
        <v>400</v>
      </c>
      <c r="Q520" s="54"/>
      <c r="R520" s="54"/>
      <c r="S520" s="54"/>
      <c r="U520" s="94"/>
      <c r="V520" s="54"/>
      <c r="W520" s="54"/>
      <c r="X520" s="54"/>
      <c r="Y520" s="54"/>
      <c r="Z520" s="95"/>
      <c r="AA520" s="96"/>
    </row>
    <row r="521" spans="1:27" s="15" customFormat="1" ht="13.5" customHeight="1">
      <c r="A521" s="63">
        <v>2009010027</v>
      </c>
      <c r="B521" s="64" t="s">
        <v>788</v>
      </c>
      <c r="C521" s="64" t="s">
        <v>789</v>
      </c>
      <c r="D521" s="54" t="s">
        <v>309</v>
      </c>
      <c r="E521" s="64" t="s">
        <v>790</v>
      </c>
      <c r="F521" s="64" t="s">
        <v>10</v>
      </c>
      <c r="G521" s="64"/>
      <c r="H521" s="97">
        <v>121847.4238</v>
      </c>
      <c r="I521" s="94">
        <f t="shared" si="49"/>
        <v>300</v>
      </c>
      <c r="J521" s="54">
        <f t="shared" si="50"/>
        <v>0</v>
      </c>
      <c r="K521" s="54">
        <f t="shared" si="51"/>
        <v>300</v>
      </c>
      <c r="L521" s="54">
        <f t="shared" si="52"/>
        <v>0</v>
      </c>
      <c r="M521" s="54">
        <f t="shared" si="53"/>
        <v>0</v>
      </c>
      <c r="O521" s="94"/>
      <c r="P521" s="54"/>
      <c r="Q521" s="54">
        <v>300</v>
      </c>
      <c r="R521" s="54"/>
      <c r="S521" s="54"/>
      <c r="U521" s="94"/>
      <c r="V521" s="54"/>
      <c r="W521" s="54"/>
      <c r="X521" s="54"/>
      <c r="Y521" s="54"/>
      <c r="Z521" s="95"/>
      <c r="AA521" s="96"/>
    </row>
    <row r="522" spans="1:27" s="15" customFormat="1" ht="13.5" customHeight="1">
      <c r="A522" s="63">
        <v>2009010068</v>
      </c>
      <c r="B522" s="64" t="s">
        <v>791</v>
      </c>
      <c r="C522" s="64" t="s">
        <v>792</v>
      </c>
      <c r="D522" s="54" t="s">
        <v>309</v>
      </c>
      <c r="E522" s="64" t="s">
        <v>790</v>
      </c>
      <c r="F522" s="64" t="s">
        <v>10</v>
      </c>
      <c r="G522" s="64"/>
      <c r="H522" s="97">
        <v>89190.340989999997</v>
      </c>
      <c r="I522" s="94">
        <f t="shared" si="49"/>
        <v>581</v>
      </c>
      <c r="J522" s="54">
        <f t="shared" si="50"/>
        <v>200</v>
      </c>
      <c r="K522" s="54">
        <f t="shared" si="51"/>
        <v>21</v>
      </c>
      <c r="L522" s="54">
        <f t="shared" si="52"/>
        <v>360</v>
      </c>
      <c r="M522" s="54">
        <f t="shared" si="53"/>
        <v>0</v>
      </c>
      <c r="O522" s="94"/>
      <c r="P522" s="54">
        <v>200</v>
      </c>
      <c r="Q522" s="54">
        <v>21</v>
      </c>
      <c r="R522" s="54">
        <v>360</v>
      </c>
      <c r="S522" s="54"/>
      <c r="U522" s="94"/>
      <c r="V522" s="54"/>
      <c r="W522" s="54"/>
      <c r="X522" s="54"/>
      <c r="Y522" s="54"/>
      <c r="Z522" s="95"/>
      <c r="AA522" s="96"/>
    </row>
    <row r="523" spans="1:27" s="15" customFormat="1" ht="13.5" customHeight="1">
      <c r="A523" s="63">
        <v>2009010091</v>
      </c>
      <c r="B523" s="64" t="s">
        <v>793</v>
      </c>
      <c r="C523" s="64" t="s">
        <v>789</v>
      </c>
      <c r="D523" s="54" t="s">
        <v>309</v>
      </c>
      <c r="E523" s="64" t="s">
        <v>790</v>
      </c>
      <c r="F523" s="64" t="s">
        <v>10</v>
      </c>
      <c r="G523" s="64"/>
      <c r="H523" s="97">
        <v>108434.1061</v>
      </c>
      <c r="I523" s="94">
        <f t="shared" ref="I523:I586" si="54">SUM(J523:M523)</f>
        <v>2000</v>
      </c>
      <c r="J523" s="54">
        <f t="shared" ref="J523:J586" si="55">P523+V523</f>
        <v>0</v>
      </c>
      <c r="K523" s="54">
        <f t="shared" ref="K523:K586" si="56">Q523+W523</f>
        <v>0</v>
      </c>
      <c r="L523" s="54">
        <f t="shared" ref="L523:L586" si="57">R523+X523</f>
        <v>0</v>
      </c>
      <c r="M523" s="54">
        <f t="shared" ref="M523:M586" si="58">S523+Y523</f>
        <v>2000</v>
      </c>
      <c r="O523" s="94"/>
      <c r="P523" s="54"/>
      <c r="Q523" s="54"/>
      <c r="R523" s="54"/>
      <c r="S523" s="54">
        <v>2000</v>
      </c>
      <c r="U523" s="94"/>
      <c r="V523" s="54"/>
      <c r="W523" s="54"/>
      <c r="X523" s="54"/>
      <c r="Y523" s="54"/>
      <c r="Z523" s="95"/>
      <c r="AA523" s="96"/>
    </row>
    <row r="524" spans="1:27" s="15" customFormat="1" ht="13.5" customHeight="1">
      <c r="A524" s="63">
        <v>2009010099</v>
      </c>
      <c r="B524" s="64" t="s">
        <v>794</v>
      </c>
      <c r="C524" s="64" t="s">
        <v>795</v>
      </c>
      <c r="D524" s="54" t="s">
        <v>309</v>
      </c>
      <c r="E524" s="64" t="s">
        <v>790</v>
      </c>
      <c r="F524" s="64" t="s">
        <v>10</v>
      </c>
      <c r="G524" s="64"/>
      <c r="H524" s="97">
        <v>33179.625379999998</v>
      </c>
      <c r="I524" s="94">
        <f t="shared" si="54"/>
        <v>0</v>
      </c>
      <c r="J524" s="54">
        <f t="shared" si="55"/>
        <v>0</v>
      </c>
      <c r="K524" s="54">
        <f t="shared" si="56"/>
        <v>0</v>
      </c>
      <c r="L524" s="54">
        <f t="shared" si="57"/>
        <v>0</v>
      </c>
      <c r="M524" s="54">
        <f t="shared" si="58"/>
        <v>0</v>
      </c>
      <c r="O524" s="94"/>
      <c r="P524" s="54"/>
      <c r="Q524" s="54"/>
      <c r="R524" s="54"/>
      <c r="S524" s="54"/>
      <c r="U524" s="94"/>
      <c r="V524" s="54"/>
      <c r="W524" s="54"/>
      <c r="X524" s="54"/>
      <c r="Y524" s="54"/>
      <c r="Z524" s="95"/>
      <c r="AA524" s="96"/>
    </row>
    <row r="525" spans="1:27" s="15" customFormat="1" ht="13.5" customHeight="1">
      <c r="A525" s="63">
        <v>2009010116</v>
      </c>
      <c r="B525" s="64" t="s">
        <v>796</v>
      </c>
      <c r="C525" s="64" t="s">
        <v>795</v>
      </c>
      <c r="D525" s="54" t="s">
        <v>309</v>
      </c>
      <c r="E525" s="64" t="s">
        <v>790</v>
      </c>
      <c r="F525" s="64" t="s">
        <v>10</v>
      </c>
      <c r="G525" s="64"/>
      <c r="H525" s="97">
        <v>27625.326860000001</v>
      </c>
      <c r="I525" s="94">
        <f t="shared" si="54"/>
        <v>0</v>
      </c>
      <c r="J525" s="54">
        <f t="shared" si="55"/>
        <v>0</v>
      </c>
      <c r="K525" s="54">
        <f t="shared" si="56"/>
        <v>0</v>
      </c>
      <c r="L525" s="54">
        <f t="shared" si="57"/>
        <v>0</v>
      </c>
      <c r="M525" s="54">
        <f t="shared" si="58"/>
        <v>0</v>
      </c>
      <c r="O525" s="94"/>
      <c r="P525" s="54"/>
      <c r="Q525" s="54"/>
      <c r="R525" s="54"/>
      <c r="S525" s="54"/>
      <c r="U525" s="94"/>
      <c r="V525" s="54"/>
      <c r="W525" s="54"/>
      <c r="X525" s="54"/>
      <c r="Y525" s="54"/>
      <c r="Z525" s="95"/>
      <c r="AA525" s="96"/>
    </row>
    <row r="526" spans="1:27" s="15" customFormat="1" ht="13.5" customHeight="1">
      <c r="A526" s="63">
        <v>2009010117</v>
      </c>
      <c r="B526" s="64" t="s">
        <v>797</v>
      </c>
      <c r="C526" s="64" t="s">
        <v>795</v>
      </c>
      <c r="D526" s="54" t="s">
        <v>309</v>
      </c>
      <c r="E526" s="64" t="s">
        <v>790</v>
      </c>
      <c r="F526" s="64" t="s">
        <v>10</v>
      </c>
      <c r="G526" s="64"/>
      <c r="H526" s="97">
        <v>105239.3404</v>
      </c>
      <c r="I526" s="94">
        <f t="shared" si="54"/>
        <v>0</v>
      </c>
      <c r="J526" s="54">
        <f t="shared" si="55"/>
        <v>0</v>
      </c>
      <c r="K526" s="54">
        <f t="shared" si="56"/>
        <v>0</v>
      </c>
      <c r="L526" s="54">
        <f t="shared" si="57"/>
        <v>0</v>
      </c>
      <c r="M526" s="54">
        <f t="shared" si="58"/>
        <v>0</v>
      </c>
      <c r="O526" s="94"/>
      <c r="P526" s="54"/>
      <c r="Q526" s="54"/>
      <c r="R526" s="54"/>
      <c r="S526" s="54"/>
      <c r="U526" s="94"/>
      <c r="V526" s="54"/>
      <c r="W526" s="54"/>
      <c r="X526" s="54"/>
      <c r="Y526" s="54"/>
      <c r="Z526" s="95"/>
      <c r="AA526" s="96"/>
    </row>
    <row r="527" spans="1:27" s="15" customFormat="1" ht="13.5" customHeight="1">
      <c r="A527" s="63">
        <v>2009010164</v>
      </c>
      <c r="B527" s="64" t="s">
        <v>798</v>
      </c>
      <c r="C527" s="64" t="s">
        <v>795</v>
      </c>
      <c r="D527" s="54" t="s">
        <v>309</v>
      </c>
      <c r="E527" s="64" t="s">
        <v>790</v>
      </c>
      <c r="F527" s="64" t="s">
        <v>10</v>
      </c>
      <c r="G527" s="64"/>
      <c r="H527" s="97">
        <v>106554.8322</v>
      </c>
      <c r="I527" s="94">
        <f t="shared" si="54"/>
        <v>0</v>
      </c>
      <c r="J527" s="54">
        <f t="shared" si="55"/>
        <v>0</v>
      </c>
      <c r="K527" s="54">
        <f t="shared" si="56"/>
        <v>0</v>
      </c>
      <c r="L527" s="54">
        <f t="shared" si="57"/>
        <v>0</v>
      </c>
      <c r="M527" s="54">
        <f t="shared" si="58"/>
        <v>0</v>
      </c>
      <c r="O527" s="94"/>
      <c r="P527" s="54"/>
      <c r="Q527" s="54"/>
      <c r="R527" s="54"/>
      <c r="S527" s="54"/>
      <c r="U527" s="94"/>
      <c r="V527" s="54"/>
      <c r="W527" s="54"/>
      <c r="X527" s="54"/>
      <c r="Y527" s="54"/>
      <c r="Z527" s="95"/>
      <c r="AA527" s="96"/>
    </row>
    <row r="528" spans="1:27" s="15" customFormat="1" ht="13.5" customHeight="1">
      <c r="A528" s="63">
        <v>2009010173</v>
      </c>
      <c r="B528" s="64" t="s">
        <v>799</v>
      </c>
      <c r="C528" s="64" t="s">
        <v>800</v>
      </c>
      <c r="D528" s="54" t="s">
        <v>309</v>
      </c>
      <c r="E528" s="64" t="s">
        <v>790</v>
      </c>
      <c r="F528" s="64" t="s">
        <v>10</v>
      </c>
      <c r="G528" s="64"/>
      <c r="H528" s="97">
        <v>134180.15900000001</v>
      </c>
      <c r="I528" s="94">
        <f t="shared" si="54"/>
        <v>0</v>
      </c>
      <c r="J528" s="54">
        <f t="shared" si="55"/>
        <v>0</v>
      </c>
      <c r="K528" s="54">
        <f t="shared" si="56"/>
        <v>0</v>
      </c>
      <c r="L528" s="54">
        <f t="shared" si="57"/>
        <v>0</v>
      </c>
      <c r="M528" s="54">
        <f t="shared" si="58"/>
        <v>0</v>
      </c>
      <c r="O528" s="94"/>
      <c r="P528" s="54"/>
      <c r="Q528" s="54"/>
      <c r="R528" s="54"/>
      <c r="S528" s="54"/>
      <c r="U528" s="94"/>
      <c r="V528" s="54"/>
      <c r="W528" s="54"/>
      <c r="X528" s="54"/>
      <c r="Y528" s="54"/>
      <c r="Z528" s="95"/>
      <c r="AA528" s="96"/>
    </row>
    <row r="529" spans="1:27" s="15" customFormat="1" ht="13.5" customHeight="1">
      <c r="A529" s="63">
        <v>2009010181</v>
      </c>
      <c r="B529" s="64" t="s">
        <v>801</v>
      </c>
      <c r="C529" s="64" t="s">
        <v>795</v>
      </c>
      <c r="D529" s="54" t="s">
        <v>309</v>
      </c>
      <c r="E529" s="64" t="s">
        <v>790</v>
      </c>
      <c r="F529" s="64" t="s">
        <v>10</v>
      </c>
      <c r="G529" s="64"/>
      <c r="H529" s="97">
        <v>118394.258</v>
      </c>
      <c r="I529" s="94">
        <f t="shared" si="54"/>
        <v>0</v>
      </c>
      <c r="J529" s="54">
        <f t="shared" si="55"/>
        <v>0</v>
      </c>
      <c r="K529" s="54">
        <f t="shared" si="56"/>
        <v>0</v>
      </c>
      <c r="L529" s="54">
        <f t="shared" si="57"/>
        <v>0</v>
      </c>
      <c r="M529" s="54">
        <f t="shared" si="58"/>
        <v>0</v>
      </c>
      <c r="O529" s="94"/>
      <c r="P529" s="54"/>
      <c r="Q529" s="54"/>
      <c r="R529" s="54"/>
      <c r="S529" s="54"/>
      <c r="U529" s="94"/>
      <c r="V529" s="54"/>
      <c r="W529" s="54"/>
      <c r="X529" s="54"/>
      <c r="Y529" s="54"/>
      <c r="Z529" s="95"/>
      <c r="AA529" s="96"/>
    </row>
    <row r="530" spans="1:27" s="15" customFormat="1" ht="13.5" customHeight="1">
      <c r="A530" s="63">
        <v>2009020006</v>
      </c>
      <c r="B530" s="64" t="s">
        <v>802</v>
      </c>
      <c r="C530" s="64" t="s">
        <v>803</v>
      </c>
      <c r="D530" s="54" t="s">
        <v>309</v>
      </c>
      <c r="E530" s="64" t="s">
        <v>790</v>
      </c>
      <c r="F530" s="64" t="s">
        <v>10</v>
      </c>
      <c r="G530" s="64"/>
      <c r="H530" s="97">
        <v>177591.38690000001</v>
      </c>
      <c r="I530" s="94">
        <f t="shared" si="54"/>
        <v>100</v>
      </c>
      <c r="J530" s="54">
        <f t="shared" si="55"/>
        <v>0</v>
      </c>
      <c r="K530" s="54">
        <f t="shared" si="56"/>
        <v>100</v>
      </c>
      <c r="L530" s="54">
        <f t="shared" si="57"/>
        <v>0</v>
      </c>
      <c r="M530" s="54">
        <f t="shared" si="58"/>
        <v>0</v>
      </c>
      <c r="O530" s="94"/>
      <c r="P530" s="54"/>
      <c r="Q530" s="54">
        <v>100</v>
      </c>
      <c r="R530" s="54"/>
      <c r="S530" s="54"/>
      <c r="U530" s="94"/>
      <c r="V530" s="54"/>
      <c r="W530" s="54"/>
      <c r="X530" s="54"/>
      <c r="Y530" s="54"/>
      <c r="Z530" s="95"/>
      <c r="AA530" s="96"/>
    </row>
    <row r="531" spans="1:27" s="15" customFormat="1" ht="13.5" customHeight="1">
      <c r="A531" s="63">
        <v>2010010012</v>
      </c>
      <c r="B531" s="64" t="s">
        <v>804</v>
      </c>
      <c r="C531" s="64" t="s">
        <v>805</v>
      </c>
      <c r="D531" s="54" t="s">
        <v>309</v>
      </c>
      <c r="E531" s="64" t="s">
        <v>84</v>
      </c>
      <c r="F531" s="64" t="s">
        <v>10</v>
      </c>
      <c r="G531" s="64"/>
      <c r="H531" s="97">
        <v>11102.750410000001</v>
      </c>
      <c r="I531" s="94">
        <f t="shared" si="54"/>
        <v>500</v>
      </c>
      <c r="J531" s="54">
        <f t="shared" si="55"/>
        <v>0</v>
      </c>
      <c r="K531" s="54">
        <f t="shared" si="56"/>
        <v>500</v>
      </c>
      <c r="L531" s="54">
        <f t="shared" si="57"/>
        <v>0</v>
      </c>
      <c r="M531" s="54">
        <f t="shared" si="58"/>
        <v>0</v>
      </c>
      <c r="O531" s="94"/>
      <c r="P531" s="54"/>
      <c r="Q531" s="54">
        <v>500</v>
      </c>
      <c r="R531" s="54"/>
      <c r="S531" s="54"/>
      <c r="U531" s="94"/>
      <c r="V531" s="54"/>
      <c r="W531" s="54"/>
      <c r="X531" s="54"/>
      <c r="Y531" s="54"/>
      <c r="Z531" s="95"/>
      <c r="AA531" s="96"/>
    </row>
    <row r="532" spans="1:27" s="15" customFormat="1" ht="13.5" customHeight="1">
      <c r="A532" s="63">
        <v>2010020015</v>
      </c>
      <c r="B532" s="64" t="s">
        <v>806</v>
      </c>
      <c r="C532" s="64" t="s">
        <v>807</v>
      </c>
      <c r="D532" s="54" t="s">
        <v>309</v>
      </c>
      <c r="E532" s="64" t="s">
        <v>84</v>
      </c>
      <c r="F532" s="64" t="s">
        <v>10</v>
      </c>
      <c r="G532" s="64"/>
      <c r="H532" s="97">
        <v>4209.5736159999997</v>
      </c>
      <c r="I532" s="94">
        <f t="shared" si="54"/>
        <v>500</v>
      </c>
      <c r="J532" s="54">
        <f t="shared" si="55"/>
        <v>0</v>
      </c>
      <c r="K532" s="54">
        <f t="shared" si="56"/>
        <v>500</v>
      </c>
      <c r="L532" s="54">
        <f t="shared" si="57"/>
        <v>0</v>
      </c>
      <c r="M532" s="54">
        <f t="shared" si="58"/>
        <v>0</v>
      </c>
      <c r="O532" s="94"/>
      <c r="P532" s="54"/>
      <c r="Q532" s="54">
        <v>500</v>
      </c>
      <c r="R532" s="54"/>
      <c r="S532" s="54"/>
      <c r="U532" s="94"/>
      <c r="V532" s="54"/>
      <c r="W532" s="54"/>
      <c r="X532" s="54"/>
      <c r="Y532" s="54"/>
      <c r="Z532" s="95"/>
      <c r="AA532" s="96"/>
    </row>
    <row r="533" spans="1:27" s="15" customFormat="1" ht="13.5" customHeight="1">
      <c r="A533" s="63">
        <v>2010020018</v>
      </c>
      <c r="B533" s="64" t="s">
        <v>808</v>
      </c>
      <c r="C533" s="64" t="s">
        <v>809</v>
      </c>
      <c r="D533" s="54" t="s">
        <v>309</v>
      </c>
      <c r="E533" s="64" t="s">
        <v>84</v>
      </c>
      <c r="F533" s="64" t="s">
        <v>10</v>
      </c>
      <c r="G533" s="64"/>
      <c r="H533" s="97">
        <v>3157.1802120000002</v>
      </c>
      <c r="I533" s="94">
        <f t="shared" si="54"/>
        <v>500</v>
      </c>
      <c r="J533" s="54">
        <f t="shared" si="55"/>
        <v>0</v>
      </c>
      <c r="K533" s="54">
        <f t="shared" si="56"/>
        <v>500</v>
      </c>
      <c r="L533" s="54">
        <f t="shared" si="57"/>
        <v>0</v>
      </c>
      <c r="M533" s="54">
        <f t="shared" si="58"/>
        <v>0</v>
      </c>
      <c r="O533" s="94"/>
      <c r="P533" s="54"/>
      <c r="Q533" s="54">
        <v>500</v>
      </c>
      <c r="R533" s="54"/>
      <c r="S533" s="54"/>
      <c r="U533" s="94"/>
      <c r="V533" s="54"/>
      <c r="W533" s="54"/>
      <c r="X533" s="54"/>
      <c r="Y533" s="54"/>
      <c r="Z533" s="95"/>
      <c r="AA533" s="96"/>
    </row>
    <row r="534" spans="1:27" s="15" customFormat="1" ht="13.5" customHeight="1">
      <c r="A534" s="63">
        <v>2010020025</v>
      </c>
      <c r="B534" s="64" t="s">
        <v>810</v>
      </c>
      <c r="C534" s="64">
        <v>0</v>
      </c>
      <c r="D534" s="54" t="s">
        <v>309</v>
      </c>
      <c r="E534" s="64"/>
      <c r="F534" s="64" t="s">
        <v>10</v>
      </c>
      <c r="G534" s="64"/>
      <c r="H534" s="97">
        <v>5525.0653709999997</v>
      </c>
      <c r="I534" s="94">
        <f t="shared" si="54"/>
        <v>500</v>
      </c>
      <c r="J534" s="54">
        <f t="shared" si="55"/>
        <v>0</v>
      </c>
      <c r="K534" s="54">
        <f t="shared" si="56"/>
        <v>500</v>
      </c>
      <c r="L534" s="54">
        <f t="shared" si="57"/>
        <v>0</v>
      </c>
      <c r="M534" s="54">
        <f t="shared" si="58"/>
        <v>0</v>
      </c>
      <c r="O534" s="94"/>
      <c r="P534" s="54"/>
      <c r="Q534" s="54">
        <v>500</v>
      </c>
      <c r="R534" s="54"/>
      <c r="S534" s="54"/>
      <c r="U534" s="94"/>
      <c r="V534" s="54"/>
      <c r="W534" s="54"/>
      <c r="X534" s="54"/>
      <c r="Y534" s="54"/>
      <c r="Z534" s="95"/>
      <c r="AA534" s="96"/>
    </row>
    <row r="535" spans="1:27" s="15" customFormat="1" ht="13.5" customHeight="1">
      <c r="A535" s="63">
        <v>2010020051</v>
      </c>
      <c r="B535" s="64" t="s">
        <v>811</v>
      </c>
      <c r="C535" s="64" t="s">
        <v>812</v>
      </c>
      <c r="D535" s="54" t="s">
        <v>309</v>
      </c>
      <c r="E535" s="64" t="s">
        <v>84</v>
      </c>
      <c r="F535" s="64" t="s">
        <v>10</v>
      </c>
      <c r="G535" s="64"/>
      <c r="H535" s="97">
        <v>4773.3557970000002</v>
      </c>
      <c r="I535" s="94">
        <f t="shared" si="54"/>
        <v>0</v>
      </c>
      <c r="J535" s="54">
        <f t="shared" si="55"/>
        <v>0</v>
      </c>
      <c r="K535" s="54">
        <f t="shared" si="56"/>
        <v>0</v>
      </c>
      <c r="L535" s="54">
        <f t="shared" si="57"/>
        <v>0</v>
      </c>
      <c r="M535" s="54">
        <f t="shared" si="58"/>
        <v>0</v>
      </c>
      <c r="O535" s="94"/>
      <c r="P535" s="54"/>
      <c r="Q535" s="54"/>
      <c r="R535" s="54"/>
      <c r="S535" s="54"/>
      <c r="U535" s="94"/>
      <c r="V535" s="54"/>
      <c r="W535" s="54"/>
      <c r="X535" s="54"/>
      <c r="Y535" s="54"/>
      <c r="Z535" s="95"/>
      <c r="AA535" s="96"/>
    </row>
    <row r="536" spans="1:27" s="15" customFormat="1" ht="13.5" customHeight="1">
      <c r="A536" s="63">
        <v>2010020052</v>
      </c>
      <c r="B536" s="64" t="s">
        <v>813</v>
      </c>
      <c r="C536" s="64" t="s">
        <v>814</v>
      </c>
      <c r="D536" s="54" t="s">
        <v>309</v>
      </c>
      <c r="E536" s="64" t="s">
        <v>84</v>
      </c>
      <c r="F536" s="64" t="s">
        <v>10</v>
      </c>
      <c r="G536" s="64"/>
      <c r="H536" s="97">
        <v>3814.9260899999999</v>
      </c>
      <c r="I536" s="94">
        <f t="shared" si="54"/>
        <v>0</v>
      </c>
      <c r="J536" s="54">
        <f t="shared" si="55"/>
        <v>0</v>
      </c>
      <c r="K536" s="54">
        <f t="shared" si="56"/>
        <v>0</v>
      </c>
      <c r="L536" s="54">
        <f t="shared" si="57"/>
        <v>0</v>
      </c>
      <c r="M536" s="54">
        <f t="shared" si="58"/>
        <v>0</v>
      </c>
      <c r="O536" s="94"/>
      <c r="P536" s="54"/>
      <c r="Q536" s="54"/>
      <c r="R536" s="54"/>
      <c r="S536" s="54"/>
      <c r="U536" s="94"/>
      <c r="V536" s="54"/>
      <c r="W536" s="54"/>
      <c r="X536" s="54"/>
      <c r="Y536" s="54"/>
      <c r="Z536" s="95"/>
      <c r="AA536" s="96"/>
    </row>
    <row r="537" spans="1:27" s="15" customFormat="1" ht="13.5" customHeight="1">
      <c r="A537" s="63">
        <v>2010020053</v>
      </c>
      <c r="B537" s="64" t="s">
        <v>815</v>
      </c>
      <c r="C537" s="64" t="s">
        <v>816</v>
      </c>
      <c r="D537" s="54" t="s">
        <v>309</v>
      </c>
      <c r="E537" s="64" t="s">
        <v>84</v>
      </c>
      <c r="F537" s="64" t="s">
        <v>10</v>
      </c>
      <c r="G537" s="64"/>
      <c r="H537" s="97">
        <v>1525.9704360000001</v>
      </c>
      <c r="I537" s="94">
        <f t="shared" si="54"/>
        <v>220</v>
      </c>
      <c r="J537" s="54">
        <f t="shared" si="55"/>
        <v>20</v>
      </c>
      <c r="K537" s="54">
        <f t="shared" si="56"/>
        <v>200</v>
      </c>
      <c r="L537" s="54">
        <f t="shared" si="57"/>
        <v>0</v>
      </c>
      <c r="M537" s="54">
        <f t="shared" si="58"/>
        <v>0</v>
      </c>
      <c r="O537" s="94"/>
      <c r="P537" s="54">
        <v>20</v>
      </c>
      <c r="Q537" s="54">
        <v>200</v>
      </c>
      <c r="R537" s="54"/>
      <c r="S537" s="54"/>
      <c r="U537" s="94"/>
      <c r="V537" s="54"/>
      <c r="W537" s="54"/>
      <c r="X537" s="54"/>
      <c r="Y537" s="54"/>
      <c r="Z537" s="95"/>
      <c r="AA537" s="96"/>
    </row>
    <row r="538" spans="1:27" s="15" customFormat="1" ht="13.5" customHeight="1">
      <c r="A538" s="63">
        <v>2010020054</v>
      </c>
      <c r="B538" s="64" t="s">
        <v>817</v>
      </c>
      <c r="C538" s="64" t="s">
        <v>818</v>
      </c>
      <c r="D538" s="54" t="s">
        <v>309</v>
      </c>
      <c r="E538" s="64" t="s">
        <v>84</v>
      </c>
      <c r="F538" s="64" t="s">
        <v>10</v>
      </c>
      <c r="G538" s="64"/>
      <c r="H538" s="97">
        <v>2338.6520089999999</v>
      </c>
      <c r="I538" s="94">
        <f t="shared" si="54"/>
        <v>2100</v>
      </c>
      <c r="J538" s="54">
        <f t="shared" si="55"/>
        <v>0</v>
      </c>
      <c r="K538" s="54">
        <f t="shared" si="56"/>
        <v>2100</v>
      </c>
      <c r="L538" s="54">
        <f t="shared" si="57"/>
        <v>0</v>
      </c>
      <c r="M538" s="54">
        <f t="shared" si="58"/>
        <v>0</v>
      </c>
      <c r="O538" s="94"/>
      <c r="P538" s="54"/>
      <c r="Q538" s="54">
        <v>2100</v>
      </c>
      <c r="R538" s="54"/>
      <c r="S538" s="54"/>
      <c r="U538" s="94"/>
      <c r="V538" s="54"/>
      <c r="W538" s="54"/>
      <c r="X538" s="54"/>
      <c r="Y538" s="54"/>
      <c r="Z538" s="95"/>
      <c r="AA538" s="96"/>
    </row>
    <row r="539" spans="1:27" s="15" customFormat="1" ht="13.5" customHeight="1">
      <c r="A539" s="63">
        <v>2010020056</v>
      </c>
      <c r="B539" s="64" t="s">
        <v>819</v>
      </c>
      <c r="C539" s="64" t="s">
        <v>820</v>
      </c>
      <c r="D539" s="54" t="s">
        <v>309</v>
      </c>
      <c r="E539" s="64" t="s">
        <v>84</v>
      </c>
      <c r="F539" s="64" t="s">
        <v>10</v>
      </c>
      <c r="G539" s="64"/>
      <c r="H539" s="97">
        <v>7892.9505300000001</v>
      </c>
      <c r="I539" s="94">
        <f t="shared" si="54"/>
        <v>500</v>
      </c>
      <c r="J539" s="54">
        <f t="shared" si="55"/>
        <v>0</v>
      </c>
      <c r="K539" s="54">
        <f t="shared" si="56"/>
        <v>500</v>
      </c>
      <c r="L539" s="54">
        <f t="shared" si="57"/>
        <v>0</v>
      </c>
      <c r="M539" s="54">
        <f t="shared" si="58"/>
        <v>0</v>
      </c>
      <c r="O539" s="94"/>
      <c r="P539" s="54"/>
      <c r="Q539" s="54">
        <v>500</v>
      </c>
      <c r="R539" s="54"/>
      <c r="S539" s="54"/>
      <c r="U539" s="94"/>
      <c r="V539" s="54"/>
      <c r="W539" s="54"/>
      <c r="X539" s="54"/>
      <c r="Y539" s="54"/>
      <c r="Z539" s="95"/>
      <c r="AA539" s="96"/>
    </row>
    <row r="540" spans="1:27" s="15" customFormat="1" ht="13.5" customHeight="1">
      <c r="A540" s="63">
        <v>2010020057</v>
      </c>
      <c r="B540" s="64" t="s">
        <v>821</v>
      </c>
      <c r="C540" s="64" t="s">
        <v>822</v>
      </c>
      <c r="D540" s="54" t="s">
        <v>309</v>
      </c>
      <c r="E540" s="64" t="s">
        <v>84</v>
      </c>
      <c r="F540" s="64" t="s">
        <v>10</v>
      </c>
      <c r="G540" s="64"/>
      <c r="H540" s="97">
        <v>3683.3769139999999</v>
      </c>
      <c r="I540" s="94">
        <f t="shared" si="54"/>
        <v>0</v>
      </c>
      <c r="J540" s="54">
        <f t="shared" si="55"/>
        <v>0</v>
      </c>
      <c r="K540" s="54">
        <f t="shared" si="56"/>
        <v>0</v>
      </c>
      <c r="L540" s="54">
        <f t="shared" si="57"/>
        <v>0</v>
      </c>
      <c r="M540" s="54">
        <f t="shared" si="58"/>
        <v>0</v>
      </c>
      <c r="O540" s="94"/>
      <c r="P540" s="54"/>
      <c r="Q540" s="54"/>
      <c r="R540" s="54"/>
      <c r="S540" s="54"/>
      <c r="U540" s="94"/>
      <c r="V540" s="54"/>
      <c r="W540" s="54"/>
      <c r="X540" s="54"/>
      <c r="Y540" s="54"/>
      <c r="Z540" s="95"/>
      <c r="AA540" s="96"/>
    </row>
    <row r="541" spans="1:27" s="15" customFormat="1" ht="13.5" customHeight="1">
      <c r="A541" s="63">
        <v>2010020318</v>
      </c>
      <c r="B541" s="64" t="s">
        <v>823</v>
      </c>
      <c r="C541" s="64" t="s">
        <v>824</v>
      </c>
      <c r="D541" s="54" t="s">
        <v>309</v>
      </c>
      <c r="E541" s="64" t="s">
        <v>747</v>
      </c>
      <c r="F541" s="64" t="s">
        <v>10</v>
      </c>
      <c r="G541" s="64"/>
      <c r="H541" s="97">
        <v>0</v>
      </c>
      <c r="I541" s="94">
        <f t="shared" si="54"/>
        <v>0</v>
      </c>
      <c r="J541" s="54">
        <f t="shared" si="55"/>
        <v>0</v>
      </c>
      <c r="K541" s="54">
        <f t="shared" si="56"/>
        <v>0</v>
      </c>
      <c r="L541" s="54">
        <f t="shared" si="57"/>
        <v>0</v>
      </c>
      <c r="M541" s="54">
        <f t="shared" si="58"/>
        <v>0</v>
      </c>
      <c r="O541" s="94"/>
      <c r="P541" s="54"/>
      <c r="Q541" s="54"/>
      <c r="R541" s="54"/>
      <c r="S541" s="54"/>
      <c r="U541" s="94"/>
      <c r="V541" s="54"/>
      <c r="W541" s="54"/>
      <c r="X541" s="54"/>
      <c r="Y541" s="54"/>
      <c r="Z541" s="95"/>
      <c r="AA541" s="96"/>
    </row>
    <row r="542" spans="1:27" s="15" customFormat="1" ht="13.5" customHeight="1">
      <c r="A542" s="63">
        <v>2010020418</v>
      </c>
      <c r="B542" s="64" t="s">
        <v>825</v>
      </c>
      <c r="C542" s="64" t="s">
        <v>826</v>
      </c>
      <c r="D542" s="54" t="s">
        <v>309</v>
      </c>
      <c r="E542" s="64" t="s">
        <v>827</v>
      </c>
      <c r="F542" s="64" t="s">
        <v>10</v>
      </c>
      <c r="G542" s="64"/>
      <c r="H542" s="97">
        <v>0</v>
      </c>
      <c r="I542" s="94">
        <f t="shared" si="54"/>
        <v>0</v>
      </c>
      <c r="J542" s="54">
        <f t="shared" si="55"/>
        <v>0</v>
      </c>
      <c r="K542" s="54">
        <f t="shared" si="56"/>
        <v>0</v>
      </c>
      <c r="L542" s="54">
        <f t="shared" si="57"/>
        <v>0</v>
      </c>
      <c r="M542" s="54">
        <f t="shared" si="58"/>
        <v>0</v>
      </c>
      <c r="O542" s="94"/>
      <c r="P542" s="54"/>
      <c r="Q542" s="54"/>
      <c r="R542" s="54"/>
      <c r="S542" s="54"/>
      <c r="U542" s="94"/>
      <c r="V542" s="54"/>
      <c r="W542" s="54"/>
      <c r="X542" s="54"/>
      <c r="Y542" s="54"/>
      <c r="Z542" s="95"/>
      <c r="AA542" s="96"/>
    </row>
    <row r="543" spans="1:27" s="15" customFormat="1" ht="13.5" customHeight="1">
      <c r="A543" s="63">
        <v>2010020444</v>
      </c>
      <c r="B543" s="64" t="s">
        <v>828</v>
      </c>
      <c r="C543" s="64"/>
      <c r="D543" s="54" t="s">
        <v>309</v>
      </c>
      <c r="E543" s="64" t="s">
        <v>84</v>
      </c>
      <c r="F543" s="64" t="s">
        <v>10</v>
      </c>
      <c r="G543" s="64"/>
      <c r="H543" s="97">
        <v>4134.4026590000003</v>
      </c>
      <c r="I543" s="94">
        <f t="shared" si="54"/>
        <v>0</v>
      </c>
      <c r="J543" s="54">
        <f t="shared" si="55"/>
        <v>0</v>
      </c>
      <c r="K543" s="54">
        <f t="shared" si="56"/>
        <v>0</v>
      </c>
      <c r="L543" s="54">
        <f t="shared" si="57"/>
        <v>0</v>
      </c>
      <c r="M543" s="54">
        <f t="shared" si="58"/>
        <v>0</v>
      </c>
      <c r="O543" s="94"/>
      <c r="P543" s="54"/>
      <c r="Q543" s="54"/>
      <c r="R543" s="54"/>
      <c r="S543" s="54"/>
      <c r="U543" s="94"/>
      <c r="V543" s="54"/>
      <c r="W543" s="54"/>
      <c r="X543" s="54"/>
      <c r="Y543" s="54"/>
      <c r="Z543" s="95"/>
      <c r="AA543" s="96"/>
    </row>
    <row r="544" spans="1:27" s="15" customFormat="1" ht="13.5" customHeight="1">
      <c r="A544" s="63">
        <v>2010020558</v>
      </c>
      <c r="B544" s="64" t="s">
        <v>829</v>
      </c>
      <c r="C544" s="64" t="s">
        <v>830</v>
      </c>
      <c r="D544" s="54" t="s">
        <v>309</v>
      </c>
      <c r="E544" s="64" t="s">
        <v>747</v>
      </c>
      <c r="F544" s="64" t="s">
        <v>10</v>
      </c>
      <c r="G544" s="64"/>
      <c r="H544" s="97">
        <v>10523.93404</v>
      </c>
      <c r="I544" s="94">
        <f t="shared" si="54"/>
        <v>0</v>
      </c>
      <c r="J544" s="54">
        <f t="shared" si="55"/>
        <v>0</v>
      </c>
      <c r="K544" s="54">
        <f t="shared" si="56"/>
        <v>0</v>
      </c>
      <c r="L544" s="54">
        <f t="shared" si="57"/>
        <v>0</v>
      </c>
      <c r="M544" s="54">
        <f t="shared" si="58"/>
        <v>0</v>
      </c>
      <c r="O544" s="94"/>
      <c r="P544" s="54"/>
      <c r="Q544" s="54"/>
      <c r="R544" s="54"/>
      <c r="S544" s="54"/>
      <c r="U544" s="94"/>
      <c r="V544" s="54"/>
      <c r="W544" s="54"/>
      <c r="X544" s="54"/>
      <c r="Y544" s="54"/>
      <c r="Z544" s="95"/>
      <c r="AA544" s="96"/>
    </row>
    <row r="545" spans="1:27" s="15" customFormat="1" ht="13.5" customHeight="1">
      <c r="A545" s="63">
        <v>2010020718</v>
      </c>
      <c r="B545" s="64" t="s">
        <v>831</v>
      </c>
      <c r="C545" s="64" t="s">
        <v>830</v>
      </c>
      <c r="D545" s="54" t="s">
        <v>309</v>
      </c>
      <c r="E545" s="64" t="s">
        <v>747</v>
      </c>
      <c r="F545" s="64" t="s">
        <v>10</v>
      </c>
      <c r="G545" s="64"/>
      <c r="H545" s="97">
        <v>3551.8277389999998</v>
      </c>
      <c r="I545" s="94">
        <f t="shared" si="54"/>
        <v>0</v>
      </c>
      <c r="J545" s="54">
        <f t="shared" si="55"/>
        <v>0</v>
      </c>
      <c r="K545" s="54">
        <f t="shared" si="56"/>
        <v>0</v>
      </c>
      <c r="L545" s="54">
        <f t="shared" si="57"/>
        <v>0</v>
      </c>
      <c r="M545" s="54">
        <f t="shared" si="58"/>
        <v>0</v>
      </c>
      <c r="O545" s="94"/>
      <c r="P545" s="54"/>
      <c r="Q545" s="54"/>
      <c r="R545" s="54"/>
      <c r="S545" s="54"/>
      <c r="U545" s="94"/>
      <c r="V545" s="54"/>
      <c r="W545" s="54"/>
      <c r="X545" s="54"/>
      <c r="Y545" s="54"/>
      <c r="Z545" s="95"/>
      <c r="AA545" s="96"/>
    </row>
    <row r="546" spans="1:27" s="15" customFormat="1" ht="13.5" customHeight="1">
      <c r="A546" s="63">
        <v>2010020800</v>
      </c>
      <c r="B546" s="64" t="s">
        <v>832</v>
      </c>
      <c r="C546" s="64"/>
      <c r="D546" s="54" t="s">
        <v>309</v>
      </c>
      <c r="E546" s="64" t="s">
        <v>84</v>
      </c>
      <c r="F546" s="64" t="s">
        <v>10</v>
      </c>
      <c r="G546" s="64"/>
      <c r="H546" s="97">
        <v>4823.4697679999999</v>
      </c>
      <c r="I546" s="94">
        <f t="shared" si="54"/>
        <v>0</v>
      </c>
      <c r="J546" s="54">
        <f t="shared" si="55"/>
        <v>0</v>
      </c>
      <c r="K546" s="54">
        <f t="shared" si="56"/>
        <v>0</v>
      </c>
      <c r="L546" s="54">
        <f t="shared" si="57"/>
        <v>0</v>
      </c>
      <c r="M546" s="54">
        <f t="shared" si="58"/>
        <v>0</v>
      </c>
      <c r="O546" s="94"/>
      <c r="P546" s="54"/>
      <c r="Q546" s="54"/>
      <c r="R546" s="54"/>
      <c r="S546" s="54"/>
      <c r="U546" s="94"/>
      <c r="V546" s="54"/>
      <c r="W546" s="54"/>
      <c r="X546" s="54"/>
      <c r="Y546" s="54"/>
      <c r="Z546" s="95"/>
      <c r="AA546" s="96"/>
    </row>
    <row r="547" spans="1:27" s="15" customFormat="1" ht="13.5" customHeight="1">
      <c r="A547" s="63">
        <v>2010020801</v>
      </c>
      <c r="B547" s="64" t="s">
        <v>833</v>
      </c>
      <c r="C547" s="64"/>
      <c r="D547" s="54" t="s">
        <v>309</v>
      </c>
      <c r="E547" s="64" t="s">
        <v>84</v>
      </c>
      <c r="F547" s="64" t="s">
        <v>10</v>
      </c>
      <c r="G547" s="64"/>
      <c r="H547" s="97">
        <v>4134.4026590000003</v>
      </c>
      <c r="I547" s="94">
        <f t="shared" si="54"/>
        <v>0</v>
      </c>
      <c r="J547" s="54">
        <f t="shared" si="55"/>
        <v>0</v>
      </c>
      <c r="K547" s="54">
        <f t="shared" si="56"/>
        <v>0</v>
      </c>
      <c r="L547" s="54">
        <f t="shared" si="57"/>
        <v>0</v>
      </c>
      <c r="M547" s="54">
        <f t="shared" si="58"/>
        <v>0</v>
      </c>
      <c r="O547" s="94"/>
      <c r="P547" s="54"/>
      <c r="Q547" s="54"/>
      <c r="R547" s="54"/>
      <c r="S547" s="54"/>
      <c r="U547" s="94"/>
      <c r="V547" s="54"/>
      <c r="W547" s="54"/>
      <c r="X547" s="54"/>
      <c r="Y547" s="54"/>
      <c r="Z547" s="95"/>
      <c r="AA547" s="96"/>
    </row>
    <row r="548" spans="1:27" s="15" customFormat="1" ht="13.5" customHeight="1">
      <c r="A548" s="63">
        <v>2010070013</v>
      </c>
      <c r="B548" s="64" t="s">
        <v>834</v>
      </c>
      <c r="C548" s="64" t="s">
        <v>835</v>
      </c>
      <c r="D548" s="54" t="s">
        <v>309</v>
      </c>
      <c r="E548" s="64" t="s">
        <v>747</v>
      </c>
      <c r="F548" s="64" t="s">
        <v>10</v>
      </c>
      <c r="G548" s="64"/>
      <c r="H548" s="97">
        <v>2499.4343349999999</v>
      </c>
      <c r="I548" s="94">
        <f t="shared" si="54"/>
        <v>0</v>
      </c>
      <c r="J548" s="54">
        <f t="shared" si="55"/>
        <v>0</v>
      </c>
      <c r="K548" s="54">
        <f t="shared" si="56"/>
        <v>0</v>
      </c>
      <c r="L548" s="54">
        <f t="shared" si="57"/>
        <v>0</v>
      </c>
      <c r="M548" s="54">
        <f t="shared" si="58"/>
        <v>0</v>
      </c>
      <c r="O548" s="94"/>
      <c r="P548" s="54"/>
      <c r="Q548" s="54"/>
      <c r="R548" s="54"/>
      <c r="S548" s="54"/>
      <c r="U548" s="94"/>
      <c r="V548" s="54"/>
      <c r="W548" s="54"/>
      <c r="X548" s="54"/>
      <c r="Y548" s="54"/>
      <c r="Z548" s="95"/>
      <c r="AA548" s="96"/>
    </row>
    <row r="549" spans="1:27" s="15" customFormat="1" ht="13.5" customHeight="1">
      <c r="A549" s="63">
        <v>2010070014</v>
      </c>
      <c r="B549" s="64" t="s">
        <v>836</v>
      </c>
      <c r="C549" s="64" t="s">
        <v>837</v>
      </c>
      <c r="D549" s="54" t="s">
        <v>309</v>
      </c>
      <c r="E549" s="64" t="s">
        <v>747</v>
      </c>
      <c r="F549" s="64" t="s">
        <v>10</v>
      </c>
      <c r="G549" s="64"/>
      <c r="H549" s="97">
        <v>1973.237633</v>
      </c>
      <c r="I549" s="94">
        <f t="shared" si="54"/>
        <v>0</v>
      </c>
      <c r="J549" s="54">
        <f t="shared" si="55"/>
        <v>0</v>
      </c>
      <c r="K549" s="54">
        <f t="shared" si="56"/>
        <v>0</v>
      </c>
      <c r="L549" s="54">
        <f t="shared" si="57"/>
        <v>0</v>
      </c>
      <c r="M549" s="54">
        <f t="shared" si="58"/>
        <v>0</v>
      </c>
      <c r="O549" s="94"/>
      <c r="P549" s="54"/>
      <c r="Q549" s="54"/>
      <c r="R549" s="54"/>
      <c r="S549" s="54"/>
      <c r="U549" s="94"/>
      <c r="V549" s="54"/>
      <c r="W549" s="54"/>
      <c r="X549" s="54"/>
      <c r="Y549" s="54"/>
      <c r="Z549" s="95"/>
      <c r="AA549" s="96"/>
    </row>
    <row r="550" spans="1:27" s="15" customFormat="1" ht="13.5" customHeight="1">
      <c r="A550" s="63">
        <v>2011020001</v>
      </c>
      <c r="B550" s="64" t="s">
        <v>838</v>
      </c>
      <c r="C550" s="64" t="s">
        <v>839</v>
      </c>
      <c r="D550" s="54" t="s">
        <v>309</v>
      </c>
      <c r="E550" s="64" t="s">
        <v>84</v>
      </c>
      <c r="F550" s="64" t="s">
        <v>10</v>
      </c>
      <c r="G550" s="64"/>
      <c r="H550" s="97">
        <v>4735.7703179999999</v>
      </c>
      <c r="I550" s="94">
        <f t="shared" si="54"/>
        <v>200</v>
      </c>
      <c r="J550" s="54">
        <f t="shared" si="55"/>
        <v>0</v>
      </c>
      <c r="K550" s="54">
        <f t="shared" si="56"/>
        <v>200</v>
      </c>
      <c r="L550" s="54">
        <f t="shared" si="57"/>
        <v>0</v>
      </c>
      <c r="M550" s="54">
        <f t="shared" si="58"/>
        <v>0</v>
      </c>
      <c r="O550" s="94"/>
      <c r="P550" s="54"/>
      <c r="Q550" s="54">
        <v>200</v>
      </c>
      <c r="R550" s="54"/>
      <c r="S550" s="54"/>
      <c r="U550" s="94"/>
      <c r="V550" s="54"/>
      <c r="W550" s="54"/>
      <c r="X550" s="54"/>
      <c r="Y550" s="54"/>
      <c r="Z550" s="95"/>
      <c r="AA550" s="96"/>
    </row>
    <row r="551" spans="1:27" s="15" customFormat="1" ht="13.5" customHeight="1">
      <c r="A551" s="63">
        <v>2011020002</v>
      </c>
      <c r="B551" s="64" t="s">
        <v>840</v>
      </c>
      <c r="C551" s="64" t="s">
        <v>841</v>
      </c>
      <c r="D551" s="54" t="s">
        <v>309</v>
      </c>
      <c r="E551" s="64" t="s">
        <v>84</v>
      </c>
      <c r="F551" s="64" t="s">
        <v>10</v>
      </c>
      <c r="G551" s="64"/>
      <c r="H551" s="97">
        <v>2104.7868079999998</v>
      </c>
      <c r="I551" s="94">
        <f t="shared" si="54"/>
        <v>200</v>
      </c>
      <c r="J551" s="54">
        <f t="shared" si="55"/>
        <v>0</v>
      </c>
      <c r="K551" s="54">
        <f t="shared" si="56"/>
        <v>200</v>
      </c>
      <c r="L551" s="54">
        <f t="shared" si="57"/>
        <v>0</v>
      </c>
      <c r="M551" s="54">
        <f t="shared" si="58"/>
        <v>0</v>
      </c>
      <c r="O551" s="94"/>
      <c r="P551" s="54"/>
      <c r="Q551" s="54">
        <v>200</v>
      </c>
      <c r="R551" s="54"/>
      <c r="S551" s="54"/>
      <c r="U551" s="94"/>
      <c r="V551" s="54"/>
      <c r="W551" s="54"/>
      <c r="X551" s="54"/>
      <c r="Y551" s="54"/>
      <c r="Z551" s="95"/>
      <c r="AA551" s="96"/>
    </row>
    <row r="552" spans="1:27" s="15" customFormat="1" ht="13.5" customHeight="1">
      <c r="A552" s="63">
        <v>2011020008</v>
      </c>
      <c r="B552" s="64" t="s">
        <v>842</v>
      </c>
      <c r="C552" s="64">
        <v>0</v>
      </c>
      <c r="D552" s="54" t="s">
        <v>309</v>
      </c>
      <c r="E552" s="64"/>
      <c r="F552" s="64" t="s">
        <v>10</v>
      </c>
      <c r="G552" s="64"/>
      <c r="H552" s="97">
        <v>12365.622499999999</v>
      </c>
      <c r="I552" s="94">
        <f t="shared" si="54"/>
        <v>500</v>
      </c>
      <c r="J552" s="54">
        <f t="shared" si="55"/>
        <v>0</v>
      </c>
      <c r="K552" s="54">
        <f t="shared" si="56"/>
        <v>500</v>
      </c>
      <c r="L552" s="54">
        <f t="shared" si="57"/>
        <v>0</v>
      </c>
      <c r="M552" s="54">
        <f t="shared" si="58"/>
        <v>0</v>
      </c>
      <c r="O552" s="94"/>
      <c r="P552" s="54"/>
      <c r="Q552" s="54">
        <v>500</v>
      </c>
      <c r="R552" s="54"/>
      <c r="S552" s="54"/>
      <c r="U552" s="94"/>
      <c r="V552" s="54"/>
      <c r="W552" s="54"/>
      <c r="X552" s="54"/>
      <c r="Y552" s="54"/>
      <c r="Z552" s="95"/>
      <c r="AA552" s="96"/>
    </row>
    <row r="553" spans="1:27" s="15" customFormat="1" ht="13.5" customHeight="1">
      <c r="A553" s="63">
        <v>2011020013</v>
      </c>
      <c r="B553" s="64" t="s">
        <v>843</v>
      </c>
      <c r="C553" s="64" t="s">
        <v>844</v>
      </c>
      <c r="D553" s="54" t="s">
        <v>309</v>
      </c>
      <c r="E553" s="64" t="s">
        <v>84</v>
      </c>
      <c r="F553" s="64" t="s">
        <v>10</v>
      </c>
      <c r="G553" s="64"/>
      <c r="H553" s="97">
        <v>4209.5736159999997</v>
      </c>
      <c r="I553" s="94">
        <f t="shared" si="54"/>
        <v>500</v>
      </c>
      <c r="J553" s="54">
        <f t="shared" si="55"/>
        <v>0</v>
      </c>
      <c r="K553" s="54">
        <f t="shared" si="56"/>
        <v>500</v>
      </c>
      <c r="L553" s="54">
        <f t="shared" si="57"/>
        <v>0</v>
      </c>
      <c r="M553" s="54">
        <f t="shared" si="58"/>
        <v>0</v>
      </c>
      <c r="O553" s="94"/>
      <c r="P553" s="54"/>
      <c r="Q553" s="54">
        <v>500</v>
      </c>
      <c r="R553" s="54"/>
      <c r="S553" s="54"/>
      <c r="U553" s="94"/>
      <c r="V553" s="54"/>
      <c r="W553" s="54"/>
      <c r="X553" s="54"/>
      <c r="Y553" s="54"/>
      <c r="Z553" s="95"/>
      <c r="AA553" s="96"/>
    </row>
    <row r="554" spans="1:27" s="15" customFormat="1" ht="13.5" customHeight="1">
      <c r="A554" s="63">
        <v>2011020038</v>
      </c>
      <c r="B554" s="64" t="s">
        <v>845</v>
      </c>
      <c r="C554" s="64" t="s">
        <v>846</v>
      </c>
      <c r="D554" s="54" t="s">
        <v>309</v>
      </c>
      <c r="E554" s="64" t="s">
        <v>84</v>
      </c>
      <c r="F554" s="64" t="s">
        <v>10</v>
      </c>
      <c r="G554" s="64"/>
      <c r="H554" s="97">
        <v>2630.98351</v>
      </c>
      <c r="I554" s="94">
        <f t="shared" si="54"/>
        <v>0</v>
      </c>
      <c r="J554" s="54">
        <f t="shared" si="55"/>
        <v>0</v>
      </c>
      <c r="K554" s="54">
        <f t="shared" si="56"/>
        <v>0</v>
      </c>
      <c r="L554" s="54">
        <f t="shared" si="57"/>
        <v>0</v>
      </c>
      <c r="M554" s="54">
        <f t="shared" si="58"/>
        <v>0</v>
      </c>
      <c r="O554" s="94"/>
      <c r="P554" s="54"/>
      <c r="Q554" s="54"/>
      <c r="R554" s="54"/>
      <c r="S554" s="54"/>
      <c r="U554" s="94"/>
      <c r="V554" s="54"/>
      <c r="W554" s="54"/>
      <c r="X554" s="54"/>
      <c r="Y554" s="54"/>
      <c r="Z554" s="95"/>
      <c r="AA554" s="96"/>
    </row>
    <row r="555" spans="1:27" s="15" customFormat="1" ht="13.5" customHeight="1">
      <c r="A555" s="63">
        <v>2011020040</v>
      </c>
      <c r="B555" s="64" t="s">
        <v>847</v>
      </c>
      <c r="C555" s="64" t="s">
        <v>848</v>
      </c>
      <c r="D555" s="54" t="s">
        <v>309</v>
      </c>
      <c r="E555" s="64" t="s">
        <v>84</v>
      </c>
      <c r="F555" s="64" t="s">
        <v>10</v>
      </c>
      <c r="G555" s="64"/>
      <c r="H555" s="97">
        <v>5525.0653709999997</v>
      </c>
      <c r="I555" s="94">
        <f t="shared" si="54"/>
        <v>500</v>
      </c>
      <c r="J555" s="54">
        <f t="shared" si="55"/>
        <v>0</v>
      </c>
      <c r="K555" s="54">
        <f t="shared" si="56"/>
        <v>500</v>
      </c>
      <c r="L555" s="54">
        <f t="shared" si="57"/>
        <v>0</v>
      </c>
      <c r="M555" s="54">
        <f t="shared" si="58"/>
        <v>0</v>
      </c>
      <c r="O555" s="94"/>
      <c r="P555" s="54"/>
      <c r="Q555" s="54">
        <v>500</v>
      </c>
      <c r="R555" s="54"/>
      <c r="S555" s="54"/>
      <c r="U555" s="94"/>
      <c r="V555" s="54"/>
      <c r="W555" s="54"/>
      <c r="X555" s="54"/>
      <c r="Y555" s="54"/>
      <c r="Z555" s="95"/>
      <c r="AA555" s="96"/>
    </row>
    <row r="556" spans="1:27" s="15" customFormat="1" ht="13.5" customHeight="1">
      <c r="A556" s="63">
        <v>2011020055</v>
      </c>
      <c r="B556" s="64" t="s">
        <v>849</v>
      </c>
      <c r="C556" s="64" t="s">
        <v>850</v>
      </c>
      <c r="D556" s="54" t="s">
        <v>309</v>
      </c>
      <c r="E556" s="64" t="s">
        <v>84</v>
      </c>
      <c r="F556" s="64" t="s">
        <v>10</v>
      </c>
      <c r="G556" s="64"/>
      <c r="H556" s="97">
        <v>5525.0653709999997</v>
      </c>
      <c r="I556" s="94">
        <f t="shared" si="54"/>
        <v>0</v>
      </c>
      <c r="J556" s="54">
        <f t="shared" si="55"/>
        <v>0</v>
      </c>
      <c r="K556" s="54">
        <f t="shared" si="56"/>
        <v>0</v>
      </c>
      <c r="L556" s="54">
        <f t="shared" si="57"/>
        <v>0</v>
      </c>
      <c r="M556" s="54">
        <f t="shared" si="58"/>
        <v>0</v>
      </c>
      <c r="O556" s="94"/>
      <c r="P556" s="54"/>
      <c r="Q556" s="54"/>
      <c r="R556" s="54"/>
      <c r="S556" s="54"/>
      <c r="U556" s="94"/>
      <c r="V556" s="54"/>
      <c r="W556" s="54"/>
      <c r="X556" s="54"/>
      <c r="Y556" s="54"/>
      <c r="Z556" s="95"/>
      <c r="AA556" s="96"/>
    </row>
    <row r="557" spans="1:27" s="15" customFormat="1" ht="13.5" customHeight="1">
      <c r="A557" s="63">
        <v>2011020057</v>
      </c>
      <c r="B557" s="64" t="s">
        <v>851</v>
      </c>
      <c r="C557" s="64" t="s">
        <v>852</v>
      </c>
      <c r="D557" s="54" t="s">
        <v>309</v>
      </c>
      <c r="E557" s="64" t="s">
        <v>84</v>
      </c>
      <c r="F557" s="64" t="s">
        <v>10</v>
      </c>
      <c r="G557" s="64"/>
      <c r="H557" s="97">
        <v>1052.3934039999999</v>
      </c>
      <c r="I557" s="94">
        <f t="shared" si="54"/>
        <v>0</v>
      </c>
      <c r="J557" s="54">
        <f t="shared" si="55"/>
        <v>0</v>
      </c>
      <c r="K557" s="54">
        <f t="shared" si="56"/>
        <v>0</v>
      </c>
      <c r="L557" s="54">
        <f t="shared" si="57"/>
        <v>0</v>
      </c>
      <c r="M557" s="54">
        <f t="shared" si="58"/>
        <v>0</v>
      </c>
      <c r="O557" s="94"/>
      <c r="P557" s="54"/>
      <c r="Q557" s="54"/>
      <c r="R557" s="54"/>
      <c r="S557" s="54"/>
      <c r="U557" s="94"/>
      <c r="V557" s="54"/>
      <c r="W557" s="54"/>
      <c r="X557" s="54"/>
      <c r="Y557" s="54"/>
      <c r="Z557" s="95"/>
      <c r="AA557" s="96"/>
    </row>
    <row r="558" spans="1:27" s="15" customFormat="1" ht="13.5" customHeight="1">
      <c r="A558" s="63">
        <v>2011020060</v>
      </c>
      <c r="B558" s="64" t="s">
        <v>853</v>
      </c>
      <c r="C558" s="64" t="s">
        <v>854</v>
      </c>
      <c r="D558" s="54" t="s">
        <v>309</v>
      </c>
      <c r="E558" s="64" t="s">
        <v>84</v>
      </c>
      <c r="F558" s="64" t="s">
        <v>10</v>
      </c>
      <c r="G558" s="64"/>
      <c r="H558" s="97">
        <v>6796.7074009999997</v>
      </c>
      <c r="I558" s="94">
        <f t="shared" si="54"/>
        <v>0</v>
      </c>
      <c r="J558" s="54">
        <f t="shared" si="55"/>
        <v>0</v>
      </c>
      <c r="K558" s="54">
        <f t="shared" si="56"/>
        <v>0</v>
      </c>
      <c r="L558" s="54">
        <f t="shared" si="57"/>
        <v>0</v>
      </c>
      <c r="M558" s="54">
        <f t="shared" si="58"/>
        <v>0</v>
      </c>
      <c r="O558" s="94"/>
      <c r="P558" s="54"/>
      <c r="Q558" s="54"/>
      <c r="R558" s="54"/>
      <c r="S558" s="54"/>
      <c r="U558" s="94"/>
      <c r="V558" s="54"/>
      <c r="W558" s="54"/>
      <c r="X558" s="54"/>
      <c r="Y558" s="54"/>
      <c r="Z558" s="95"/>
      <c r="AA558" s="96"/>
    </row>
    <row r="559" spans="1:27" s="15" customFormat="1" ht="13.5" customHeight="1">
      <c r="A559" s="63">
        <v>2011020115</v>
      </c>
      <c r="B559" s="64" t="s">
        <v>855</v>
      </c>
      <c r="C559" s="64" t="s">
        <v>856</v>
      </c>
      <c r="D559" s="54" t="s">
        <v>309</v>
      </c>
      <c r="E559" s="64" t="s">
        <v>84</v>
      </c>
      <c r="F559" s="64" t="s">
        <v>10</v>
      </c>
      <c r="G559" s="64"/>
      <c r="H559" s="97">
        <v>2630.98351</v>
      </c>
      <c r="I559" s="94">
        <f t="shared" si="54"/>
        <v>0</v>
      </c>
      <c r="J559" s="54">
        <f t="shared" si="55"/>
        <v>0</v>
      </c>
      <c r="K559" s="54">
        <f t="shared" si="56"/>
        <v>0</v>
      </c>
      <c r="L559" s="54">
        <f t="shared" si="57"/>
        <v>0</v>
      </c>
      <c r="M559" s="54">
        <f t="shared" si="58"/>
        <v>0</v>
      </c>
      <c r="O559" s="94"/>
      <c r="P559" s="54"/>
      <c r="Q559" s="54"/>
      <c r="R559" s="54"/>
      <c r="S559" s="54"/>
      <c r="U559" s="94"/>
      <c r="V559" s="54"/>
      <c r="W559" s="54"/>
      <c r="X559" s="54"/>
      <c r="Y559" s="54"/>
      <c r="Z559" s="95"/>
      <c r="AA559" s="96"/>
    </row>
    <row r="560" spans="1:27" s="15" customFormat="1" ht="13.5" customHeight="1">
      <c r="A560" s="63">
        <v>2011020185</v>
      </c>
      <c r="B560" s="64" t="s">
        <v>857</v>
      </c>
      <c r="C560" s="64" t="s">
        <v>858</v>
      </c>
      <c r="D560" s="54" t="s">
        <v>309</v>
      </c>
      <c r="E560" s="64" t="s">
        <v>84</v>
      </c>
      <c r="F560" s="64" t="s">
        <v>10</v>
      </c>
      <c r="G560" s="64"/>
      <c r="H560" s="97">
        <v>3683.3769139999999</v>
      </c>
      <c r="I560" s="94">
        <f t="shared" si="54"/>
        <v>200</v>
      </c>
      <c r="J560" s="54">
        <f t="shared" si="55"/>
        <v>0</v>
      </c>
      <c r="K560" s="54">
        <f t="shared" si="56"/>
        <v>200</v>
      </c>
      <c r="L560" s="54">
        <f t="shared" si="57"/>
        <v>0</v>
      </c>
      <c r="M560" s="54">
        <f t="shared" si="58"/>
        <v>0</v>
      </c>
      <c r="O560" s="94"/>
      <c r="P560" s="54"/>
      <c r="Q560" s="54">
        <v>200</v>
      </c>
      <c r="R560" s="54"/>
      <c r="S560" s="54"/>
      <c r="U560" s="94"/>
      <c r="V560" s="54"/>
      <c r="W560" s="54"/>
      <c r="X560" s="54"/>
      <c r="Y560" s="54"/>
      <c r="Z560" s="95"/>
      <c r="AA560" s="96"/>
    </row>
    <row r="561" spans="1:27" s="15" customFormat="1" ht="13.5" customHeight="1">
      <c r="A561" s="63">
        <v>2011020186</v>
      </c>
      <c r="B561" s="64" t="s">
        <v>859</v>
      </c>
      <c r="C561" s="64" t="s">
        <v>860</v>
      </c>
      <c r="D561" s="54" t="s">
        <v>309</v>
      </c>
      <c r="E561" s="64" t="s">
        <v>84</v>
      </c>
      <c r="F561" s="64" t="s">
        <v>10</v>
      </c>
      <c r="G561" s="64"/>
      <c r="H561" s="97">
        <v>5568.9150959999997</v>
      </c>
      <c r="I561" s="94">
        <f t="shared" si="54"/>
        <v>200</v>
      </c>
      <c r="J561" s="54">
        <f t="shared" si="55"/>
        <v>0</v>
      </c>
      <c r="K561" s="54">
        <f t="shared" si="56"/>
        <v>200</v>
      </c>
      <c r="L561" s="54">
        <f t="shared" si="57"/>
        <v>0</v>
      </c>
      <c r="M561" s="54">
        <f t="shared" si="58"/>
        <v>0</v>
      </c>
      <c r="O561" s="94"/>
      <c r="P561" s="54"/>
      <c r="Q561" s="54">
        <v>200</v>
      </c>
      <c r="R561" s="54"/>
      <c r="S561" s="54"/>
      <c r="U561" s="94"/>
      <c r="V561" s="54"/>
      <c r="W561" s="54"/>
      <c r="X561" s="54"/>
      <c r="Y561" s="54"/>
      <c r="Z561" s="95"/>
      <c r="AA561" s="96"/>
    </row>
    <row r="562" spans="1:27" s="15" customFormat="1" ht="13.5" customHeight="1">
      <c r="A562" s="63">
        <v>2011020190</v>
      </c>
      <c r="B562" s="64" t="s">
        <v>861</v>
      </c>
      <c r="C562" s="64" t="s">
        <v>862</v>
      </c>
      <c r="D562" s="54" t="s">
        <v>309</v>
      </c>
      <c r="E562" s="64" t="s">
        <v>84</v>
      </c>
      <c r="F562" s="64" t="s">
        <v>10</v>
      </c>
      <c r="G562" s="64"/>
      <c r="H562" s="97">
        <v>5656.6145470000001</v>
      </c>
      <c r="I562" s="94">
        <f t="shared" si="54"/>
        <v>0</v>
      </c>
      <c r="J562" s="54">
        <f t="shared" si="55"/>
        <v>0</v>
      </c>
      <c r="K562" s="54">
        <f t="shared" si="56"/>
        <v>0</v>
      </c>
      <c r="L562" s="54">
        <f t="shared" si="57"/>
        <v>0</v>
      </c>
      <c r="M562" s="54">
        <f t="shared" si="58"/>
        <v>0</v>
      </c>
      <c r="O562" s="94"/>
      <c r="P562" s="54"/>
      <c r="Q562" s="54"/>
      <c r="R562" s="54"/>
      <c r="S562" s="54"/>
      <c r="U562" s="94"/>
      <c r="V562" s="54"/>
      <c r="W562" s="54"/>
      <c r="X562" s="54"/>
      <c r="Y562" s="54"/>
      <c r="Z562" s="95"/>
      <c r="AA562" s="96"/>
    </row>
    <row r="563" spans="1:27" s="15" customFormat="1" ht="13.5" customHeight="1">
      <c r="A563" s="63">
        <v>2011020193</v>
      </c>
      <c r="B563" s="64" t="s">
        <v>863</v>
      </c>
      <c r="C563" s="64" t="s">
        <v>864</v>
      </c>
      <c r="D563" s="54" t="s">
        <v>309</v>
      </c>
      <c r="E563" s="64" t="s">
        <v>84</v>
      </c>
      <c r="F563" s="64" t="s">
        <v>10</v>
      </c>
      <c r="G563" s="64"/>
      <c r="H563" s="97">
        <v>2104.7868079999998</v>
      </c>
      <c r="I563" s="94">
        <f t="shared" si="54"/>
        <v>0</v>
      </c>
      <c r="J563" s="54">
        <f t="shared" si="55"/>
        <v>0</v>
      </c>
      <c r="K563" s="54">
        <f t="shared" si="56"/>
        <v>0</v>
      </c>
      <c r="L563" s="54">
        <f t="shared" si="57"/>
        <v>0</v>
      </c>
      <c r="M563" s="54">
        <f t="shared" si="58"/>
        <v>0</v>
      </c>
      <c r="O563" s="94"/>
      <c r="P563" s="54"/>
      <c r="Q563" s="54"/>
      <c r="R563" s="54"/>
      <c r="S563" s="54"/>
      <c r="U563" s="94"/>
      <c r="V563" s="54"/>
      <c r="W563" s="54"/>
      <c r="X563" s="54"/>
      <c r="Y563" s="54"/>
      <c r="Z563" s="95"/>
      <c r="AA563" s="96"/>
    </row>
    <row r="564" spans="1:27" s="15" customFormat="1" ht="13.5" customHeight="1">
      <c r="A564" s="63">
        <v>2011020236</v>
      </c>
      <c r="B564" s="64" t="s">
        <v>865</v>
      </c>
      <c r="C564" s="64" t="s">
        <v>866</v>
      </c>
      <c r="D564" s="54" t="s">
        <v>309</v>
      </c>
      <c r="E564" s="64" t="s">
        <v>84</v>
      </c>
      <c r="F564" s="64" t="s">
        <v>10</v>
      </c>
      <c r="G564" s="64"/>
      <c r="H564" s="97">
        <v>14470.409309999999</v>
      </c>
      <c r="I564" s="94">
        <f t="shared" si="54"/>
        <v>0</v>
      </c>
      <c r="J564" s="54">
        <f t="shared" si="55"/>
        <v>0</v>
      </c>
      <c r="K564" s="54">
        <f t="shared" si="56"/>
        <v>0</v>
      </c>
      <c r="L564" s="54">
        <f t="shared" si="57"/>
        <v>0</v>
      </c>
      <c r="M564" s="54">
        <f t="shared" si="58"/>
        <v>0</v>
      </c>
      <c r="O564" s="94"/>
      <c r="P564" s="54"/>
      <c r="Q564" s="54"/>
      <c r="R564" s="54"/>
      <c r="S564" s="54"/>
      <c r="U564" s="94"/>
      <c r="V564" s="54"/>
      <c r="W564" s="54"/>
      <c r="X564" s="54"/>
      <c r="Y564" s="54"/>
      <c r="Z564" s="95"/>
      <c r="AA564" s="96"/>
    </row>
    <row r="565" spans="1:27" s="15" customFormat="1" ht="13.5" customHeight="1">
      <c r="A565" s="63">
        <v>2011020296</v>
      </c>
      <c r="B565" s="64" t="s">
        <v>867</v>
      </c>
      <c r="C565" s="64" t="s">
        <v>868</v>
      </c>
      <c r="D565" s="54" t="s">
        <v>309</v>
      </c>
      <c r="E565" s="64" t="s">
        <v>84</v>
      </c>
      <c r="F565" s="64" t="s">
        <v>10</v>
      </c>
      <c r="G565" s="64"/>
      <c r="H565" s="97">
        <v>2338.6520089999999</v>
      </c>
      <c r="I565" s="94">
        <f t="shared" si="54"/>
        <v>200</v>
      </c>
      <c r="J565" s="54">
        <f t="shared" si="55"/>
        <v>0</v>
      </c>
      <c r="K565" s="54">
        <f t="shared" si="56"/>
        <v>200</v>
      </c>
      <c r="L565" s="54">
        <f t="shared" si="57"/>
        <v>0</v>
      </c>
      <c r="M565" s="54">
        <f t="shared" si="58"/>
        <v>0</v>
      </c>
      <c r="O565" s="94"/>
      <c r="P565" s="54"/>
      <c r="Q565" s="54">
        <v>200</v>
      </c>
      <c r="R565" s="54"/>
      <c r="S565" s="54"/>
      <c r="U565" s="94"/>
      <c r="V565" s="54"/>
      <c r="W565" s="54"/>
      <c r="X565" s="54"/>
      <c r="Y565" s="54"/>
      <c r="Z565" s="95"/>
      <c r="AA565" s="96"/>
    </row>
    <row r="566" spans="1:27" s="15" customFormat="1" ht="13.5" customHeight="1">
      <c r="A566" s="63">
        <v>2011020298</v>
      </c>
      <c r="B566" s="64" t="s">
        <v>869</v>
      </c>
      <c r="C566" s="64" t="s">
        <v>870</v>
      </c>
      <c r="D566" s="54" t="s">
        <v>309</v>
      </c>
      <c r="E566" s="64" t="s">
        <v>84</v>
      </c>
      <c r="F566" s="64" t="s">
        <v>10</v>
      </c>
      <c r="G566" s="64"/>
      <c r="H566" s="97">
        <v>3244.8796619999998</v>
      </c>
      <c r="I566" s="94">
        <f t="shared" si="54"/>
        <v>500</v>
      </c>
      <c r="J566" s="54">
        <f t="shared" si="55"/>
        <v>0</v>
      </c>
      <c r="K566" s="54">
        <f t="shared" si="56"/>
        <v>500</v>
      </c>
      <c r="L566" s="54">
        <f t="shared" si="57"/>
        <v>0</v>
      </c>
      <c r="M566" s="54">
        <f t="shared" si="58"/>
        <v>0</v>
      </c>
      <c r="O566" s="94"/>
      <c r="P566" s="54"/>
      <c r="Q566" s="54">
        <v>500</v>
      </c>
      <c r="R566" s="54"/>
      <c r="S566" s="54"/>
      <c r="U566" s="94"/>
      <c r="V566" s="54"/>
      <c r="W566" s="54"/>
      <c r="X566" s="54"/>
      <c r="Y566" s="54"/>
      <c r="Z566" s="95"/>
      <c r="AA566" s="96"/>
    </row>
    <row r="567" spans="1:27" s="15" customFormat="1" ht="13.5" customHeight="1">
      <c r="A567" s="63">
        <v>2011020299</v>
      </c>
      <c r="B567" s="64" t="s">
        <v>871</v>
      </c>
      <c r="C567" s="64" t="s">
        <v>872</v>
      </c>
      <c r="D567" s="54" t="s">
        <v>309</v>
      </c>
      <c r="E567" s="64" t="s">
        <v>84</v>
      </c>
      <c r="F567" s="64" t="s">
        <v>10</v>
      </c>
      <c r="G567" s="64"/>
      <c r="H567" s="97">
        <v>2894.0818610000001</v>
      </c>
      <c r="I567" s="94">
        <f t="shared" si="54"/>
        <v>0</v>
      </c>
      <c r="J567" s="54">
        <f t="shared" si="55"/>
        <v>0</v>
      </c>
      <c r="K567" s="54">
        <f t="shared" si="56"/>
        <v>0</v>
      </c>
      <c r="L567" s="54">
        <f t="shared" si="57"/>
        <v>0</v>
      </c>
      <c r="M567" s="54">
        <f t="shared" si="58"/>
        <v>0</v>
      </c>
      <c r="O567" s="94"/>
      <c r="P567" s="54"/>
      <c r="Q567" s="54"/>
      <c r="R567" s="54"/>
      <c r="S567" s="54"/>
      <c r="U567" s="94"/>
      <c r="V567" s="54"/>
      <c r="W567" s="54"/>
      <c r="X567" s="54"/>
      <c r="Y567" s="54"/>
      <c r="Z567" s="95"/>
      <c r="AA567" s="96"/>
    </row>
    <row r="568" spans="1:27" s="15" customFormat="1" ht="13.5" customHeight="1">
      <c r="A568" s="63">
        <v>2011020304</v>
      </c>
      <c r="B568" s="64" t="s">
        <v>873</v>
      </c>
      <c r="C568" s="64" t="s">
        <v>870</v>
      </c>
      <c r="D568" s="54" t="s">
        <v>309</v>
      </c>
      <c r="E568" s="64" t="s">
        <v>84</v>
      </c>
      <c r="F568" s="64" t="s">
        <v>10</v>
      </c>
      <c r="G568" s="64"/>
      <c r="H568" s="97">
        <v>1315.491755</v>
      </c>
      <c r="I568" s="94">
        <f t="shared" si="54"/>
        <v>0</v>
      </c>
      <c r="J568" s="54">
        <f t="shared" si="55"/>
        <v>0</v>
      </c>
      <c r="K568" s="54">
        <f t="shared" si="56"/>
        <v>0</v>
      </c>
      <c r="L568" s="54">
        <f t="shared" si="57"/>
        <v>0</v>
      </c>
      <c r="M568" s="54">
        <f t="shared" si="58"/>
        <v>0</v>
      </c>
      <c r="O568" s="94"/>
      <c r="P568" s="54"/>
      <c r="Q568" s="54"/>
      <c r="R568" s="54"/>
      <c r="S568" s="54"/>
      <c r="U568" s="94"/>
      <c r="V568" s="54"/>
      <c r="W568" s="54"/>
      <c r="X568" s="54"/>
      <c r="Y568" s="54"/>
      <c r="Z568" s="95"/>
      <c r="AA568" s="96"/>
    </row>
    <row r="569" spans="1:27" s="15" customFormat="1" ht="13.5" customHeight="1">
      <c r="A569" s="63">
        <v>2011020305</v>
      </c>
      <c r="B569" s="64" t="s">
        <v>874</v>
      </c>
      <c r="C569" s="64" t="s">
        <v>875</v>
      </c>
      <c r="D569" s="54" t="s">
        <v>309</v>
      </c>
      <c r="E569" s="64" t="s">
        <v>84</v>
      </c>
      <c r="F569" s="64" t="s">
        <v>10</v>
      </c>
      <c r="G569" s="64"/>
      <c r="H569" s="97">
        <v>4472.6719670000002</v>
      </c>
      <c r="I569" s="94">
        <f t="shared" si="54"/>
        <v>0</v>
      </c>
      <c r="J569" s="54">
        <f t="shared" si="55"/>
        <v>0</v>
      </c>
      <c r="K569" s="54">
        <f t="shared" si="56"/>
        <v>0</v>
      </c>
      <c r="L569" s="54">
        <f t="shared" si="57"/>
        <v>0</v>
      </c>
      <c r="M569" s="54">
        <f t="shared" si="58"/>
        <v>0</v>
      </c>
      <c r="O569" s="94"/>
      <c r="P569" s="54"/>
      <c r="Q569" s="54"/>
      <c r="R569" s="54"/>
      <c r="S569" s="54"/>
      <c r="U569" s="94"/>
      <c r="V569" s="54"/>
      <c r="W569" s="54"/>
      <c r="X569" s="54"/>
      <c r="Y569" s="54"/>
      <c r="Z569" s="95"/>
      <c r="AA569" s="96"/>
    </row>
    <row r="570" spans="1:27" s="15" customFormat="1" ht="13.5" customHeight="1">
      <c r="A570" s="63">
        <v>2011020334</v>
      </c>
      <c r="B570" s="64" t="s">
        <v>876</v>
      </c>
      <c r="C570" s="64" t="s">
        <v>870</v>
      </c>
      <c r="D570" s="54" t="s">
        <v>309</v>
      </c>
      <c r="E570" s="64" t="s">
        <v>84</v>
      </c>
      <c r="F570" s="64" t="s">
        <v>10</v>
      </c>
      <c r="G570" s="64"/>
      <c r="H570" s="97">
        <v>7235.2046529999998</v>
      </c>
      <c r="I570" s="94">
        <f t="shared" si="54"/>
        <v>0</v>
      </c>
      <c r="J570" s="54">
        <f t="shared" si="55"/>
        <v>0</v>
      </c>
      <c r="K570" s="54">
        <f t="shared" si="56"/>
        <v>0</v>
      </c>
      <c r="L570" s="54">
        <f t="shared" si="57"/>
        <v>0</v>
      </c>
      <c r="M570" s="54">
        <f t="shared" si="58"/>
        <v>0</v>
      </c>
      <c r="O570" s="94"/>
      <c r="P570" s="54"/>
      <c r="Q570" s="54"/>
      <c r="R570" s="54"/>
      <c r="S570" s="54"/>
      <c r="U570" s="94"/>
      <c r="V570" s="54"/>
      <c r="W570" s="54"/>
      <c r="X570" s="54"/>
      <c r="Y570" s="54"/>
      <c r="Z570" s="95"/>
      <c r="AA570" s="96"/>
    </row>
    <row r="571" spans="1:27" s="15" customFormat="1" ht="13.5" customHeight="1">
      <c r="A571" s="63">
        <v>2011020368</v>
      </c>
      <c r="B571" s="64" t="s">
        <v>877</v>
      </c>
      <c r="C571" s="64" t="s">
        <v>878</v>
      </c>
      <c r="D571" s="54" t="s">
        <v>309</v>
      </c>
      <c r="E571" s="64" t="s">
        <v>84</v>
      </c>
      <c r="F571" s="64" t="s">
        <v>10</v>
      </c>
      <c r="G571" s="64"/>
      <c r="H571" s="97">
        <v>13523</v>
      </c>
      <c r="I571" s="94">
        <f t="shared" si="54"/>
        <v>0</v>
      </c>
      <c r="J571" s="54">
        <f t="shared" si="55"/>
        <v>0</v>
      </c>
      <c r="K571" s="54">
        <f t="shared" si="56"/>
        <v>0</v>
      </c>
      <c r="L571" s="54">
        <f t="shared" si="57"/>
        <v>0</v>
      </c>
      <c r="M571" s="54">
        <f t="shared" si="58"/>
        <v>0</v>
      </c>
      <c r="O571" s="94"/>
      <c r="P571" s="54"/>
      <c r="Q571" s="54"/>
      <c r="R571" s="54"/>
      <c r="S571" s="54"/>
      <c r="U571" s="94"/>
      <c r="V571" s="54"/>
      <c r="W571" s="54"/>
      <c r="X571" s="54"/>
      <c r="Y571" s="54"/>
      <c r="Z571" s="95"/>
      <c r="AA571" s="96"/>
    </row>
    <row r="572" spans="1:27" s="15" customFormat="1" ht="13.5" customHeight="1">
      <c r="A572" s="63">
        <v>2011020415</v>
      </c>
      <c r="B572" s="64" t="s">
        <v>879</v>
      </c>
      <c r="C572" s="64" t="s">
        <v>880</v>
      </c>
      <c r="D572" s="54" t="s">
        <v>309</v>
      </c>
      <c r="E572" s="64" t="s">
        <v>84</v>
      </c>
      <c r="F572" s="64" t="s">
        <v>10</v>
      </c>
      <c r="G572" s="64"/>
      <c r="H572" s="97">
        <v>4604.2211429999998</v>
      </c>
      <c r="I572" s="94">
        <f t="shared" si="54"/>
        <v>0</v>
      </c>
      <c r="J572" s="54">
        <f t="shared" si="55"/>
        <v>0</v>
      </c>
      <c r="K572" s="54">
        <f t="shared" si="56"/>
        <v>0</v>
      </c>
      <c r="L572" s="54">
        <f t="shared" si="57"/>
        <v>0</v>
      </c>
      <c r="M572" s="54">
        <f t="shared" si="58"/>
        <v>0</v>
      </c>
      <c r="O572" s="94"/>
      <c r="P572" s="54"/>
      <c r="Q572" s="54"/>
      <c r="R572" s="54"/>
      <c r="S572" s="54"/>
      <c r="U572" s="94"/>
      <c r="V572" s="54"/>
      <c r="W572" s="54"/>
      <c r="X572" s="54"/>
      <c r="Y572" s="54"/>
      <c r="Z572" s="95"/>
      <c r="AA572" s="96"/>
    </row>
    <row r="573" spans="1:27" s="15" customFormat="1" ht="13.5" customHeight="1">
      <c r="A573" s="63">
        <v>2011020457</v>
      </c>
      <c r="B573" s="64" t="s">
        <v>881</v>
      </c>
      <c r="C573" s="64" t="s">
        <v>882</v>
      </c>
      <c r="D573" s="54" t="s">
        <v>309</v>
      </c>
      <c r="E573" s="64" t="s">
        <v>84</v>
      </c>
      <c r="F573" s="64" t="s">
        <v>10</v>
      </c>
      <c r="G573" s="64"/>
      <c r="H573" s="97">
        <v>264.10254320000001</v>
      </c>
      <c r="I573" s="94">
        <f t="shared" si="54"/>
        <v>0</v>
      </c>
      <c r="J573" s="54">
        <f t="shared" si="55"/>
        <v>0</v>
      </c>
      <c r="K573" s="54">
        <f t="shared" si="56"/>
        <v>0</v>
      </c>
      <c r="L573" s="54">
        <f t="shared" si="57"/>
        <v>0</v>
      </c>
      <c r="M573" s="54">
        <f t="shared" si="58"/>
        <v>0</v>
      </c>
      <c r="O573" s="94"/>
      <c r="P573" s="54"/>
      <c r="Q573" s="54"/>
      <c r="R573" s="54"/>
      <c r="S573" s="54"/>
      <c r="U573" s="94"/>
      <c r="V573" s="54"/>
      <c r="W573" s="54"/>
      <c r="X573" s="54"/>
      <c r="Y573" s="54"/>
      <c r="Z573" s="95"/>
      <c r="AA573" s="96"/>
    </row>
    <row r="574" spans="1:27" s="15" customFormat="1" ht="13.5" customHeight="1">
      <c r="A574" s="63">
        <v>2011020459</v>
      </c>
      <c r="B574" s="64" t="s">
        <v>883</v>
      </c>
      <c r="C574" s="64" t="s">
        <v>884</v>
      </c>
      <c r="D574" s="54" t="s">
        <v>309</v>
      </c>
      <c r="E574" s="64" t="s">
        <v>84</v>
      </c>
      <c r="F574" s="64" t="s">
        <v>10</v>
      </c>
      <c r="G574" s="64"/>
      <c r="H574" s="97">
        <v>1315.491755</v>
      </c>
      <c r="I574" s="94">
        <f t="shared" si="54"/>
        <v>0</v>
      </c>
      <c r="J574" s="54">
        <f t="shared" si="55"/>
        <v>0</v>
      </c>
      <c r="K574" s="54">
        <f t="shared" si="56"/>
        <v>0</v>
      </c>
      <c r="L574" s="54">
        <f t="shared" si="57"/>
        <v>0</v>
      </c>
      <c r="M574" s="54">
        <f t="shared" si="58"/>
        <v>0</v>
      </c>
      <c r="O574" s="94"/>
      <c r="P574" s="54"/>
      <c r="Q574" s="54"/>
      <c r="R574" s="54"/>
      <c r="S574" s="54"/>
      <c r="U574" s="94"/>
      <c r="V574" s="54"/>
      <c r="W574" s="54"/>
      <c r="X574" s="54"/>
      <c r="Y574" s="54"/>
      <c r="Z574" s="95"/>
      <c r="AA574" s="96"/>
    </row>
    <row r="575" spans="1:27" s="15" customFormat="1" ht="13.5" customHeight="1">
      <c r="A575" s="63">
        <v>2011020461</v>
      </c>
      <c r="B575" s="64" t="s">
        <v>885</v>
      </c>
      <c r="C575" s="64" t="s">
        <v>816</v>
      </c>
      <c r="D575" s="54" t="s">
        <v>309</v>
      </c>
      <c r="E575" s="64" t="s">
        <v>84</v>
      </c>
      <c r="F575" s="64" t="s">
        <v>10</v>
      </c>
      <c r="G575" s="64"/>
      <c r="H575" s="97">
        <v>2630.98351</v>
      </c>
      <c r="I575" s="94">
        <f t="shared" si="54"/>
        <v>0</v>
      </c>
      <c r="J575" s="54">
        <f t="shared" si="55"/>
        <v>0</v>
      </c>
      <c r="K575" s="54">
        <f t="shared" si="56"/>
        <v>0</v>
      </c>
      <c r="L575" s="54">
        <f t="shared" si="57"/>
        <v>0</v>
      </c>
      <c r="M575" s="54">
        <f t="shared" si="58"/>
        <v>0</v>
      </c>
      <c r="O575" s="94"/>
      <c r="P575" s="54"/>
      <c r="Q575" s="54"/>
      <c r="R575" s="54"/>
      <c r="S575" s="54"/>
      <c r="U575" s="94"/>
      <c r="V575" s="54"/>
      <c r="W575" s="54"/>
      <c r="X575" s="54"/>
      <c r="Y575" s="54"/>
      <c r="Z575" s="95"/>
      <c r="AA575" s="96"/>
    </row>
    <row r="576" spans="1:27" s="15" customFormat="1" ht="13.5" customHeight="1">
      <c r="A576" s="63">
        <v>2011020466</v>
      </c>
      <c r="B576" s="64" t="s">
        <v>886</v>
      </c>
      <c r="C576" s="64" t="s">
        <v>887</v>
      </c>
      <c r="D576" s="54" t="s">
        <v>309</v>
      </c>
      <c r="E576" s="64" t="s">
        <v>84</v>
      </c>
      <c r="F576" s="64" t="s">
        <v>10</v>
      </c>
      <c r="G576" s="64"/>
      <c r="H576" s="97">
        <v>1578.5901060000001</v>
      </c>
      <c r="I576" s="94">
        <f t="shared" si="54"/>
        <v>0</v>
      </c>
      <c r="J576" s="54">
        <f t="shared" si="55"/>
        <v>0</v>
      </c>
      <c r="K576" s="54">
        <f t="shared" si="56"/>
        <v>0</v>
      </c>
      <c r="L576" s="54">
        <f t="shared" si="57"/>
        <v>0</v>
      </c>
      <c r="M576" s="54">
        <f t="shared" si="58"/>
        <v>0</v>
      </c>
      <c r="O576" s="94"/>
      <c r="P576" s="54"/>
      <c r="Q576" s="54"/>
      <c r="R576" s="54"/>
      <c r="S576" s="54"/>
      <c r="U576" s="94"/>
      <c r="V576" s="54"/>
      <c r="W576" s="54"/>
      <c r="X576" s="54"/>
      <c r="Y576" s="54"/>
      <c r="Z576" s="95"/>
      <c r="AA576" s="96"/>
    </row>
    <row r="577" spans="1:27" s="15" customFormat="1" ht="13.5" customHeight="1">
      <c r="A577" s="63">
        <v>2011020467</v>
      </c>
      <c r="B577" s="64" t="s">
        <v>888</v>
      </c>
      <c r="C577" s="64" t="s">
        <v>889</v>
      </c>
      <c r="D577" s="54" t="s">
        <v>309</v>
      </c>
      <c r="E577" s="64" t="s">
        <v>84</v>
      </c>
      <c r="F577" s="64" t="s">
        <v>10</v>
      </c>
      <c r="G577" s="64"/>
      <c r="H577" s="97">
        <v>3069.4807620000001</v>
      </c>
      <c r="I577" s="94">
        <f t="shared" si="54"/>
        <v>0</v>
      </c>
      <c r="J577" s="54">
        <f t="shared" si="55"/>
        <v>0</v>
      </c>
      <c r="K577" s="54">
        <f t="shared" si="56"/>
        <v>0</v>
      </c>
      <c r="L577" s="54">
        <f t="shared" si="57"/>
        <v>0</v>
      </c>
      <c r="M577" s="54">
        <f t="shared" si="58"/>
        <v>0</v>
      </c>
      <c r="O577" s="94"/>
      <c r="P577" s="54"/>
      <c r="Q577" s="54"/>
      <c r="R577" s="54"/>
      <c r="S577" s="54"/>
      <c r="U577" s="94"/>
      <c r="V577" s="54"/>
      <c r="W577" s="54"/>
      <c r="X577" s="54"/>
      <c r="Y577" s="54"/>
      <c r="Z577" s="95"/>
      <c r="AA577" s="96"/>
    </row>
    <row r="578" spans="1:27" s="15" customFormat="1" ht="13.5" customHeight="1">
      <c r="A578" s="63">
        <v>2011020480</v>
      </c>
      <c r="B578" s="64" t="s">
        <v>890</v>
      </c>
      <c r="C578" s="64" t="s">
        <v>891</v>
      </c>
      <c r="D578" s="54" t="s">
        <v>309</v>
      </c>
      <c r="E578" s="64" t="s">
        <v>84</v>
      </c>
      <c r="F578" s="64" t="s">
        <v>10</v>
      </c>
      <c r="G578" s="64"/>
      <c r="H578" s="97">
        <v>3946.475265</v>
      </c>
      <c r="I578" s="94">
        <f t="shared" si="54"/>
        <v>0</v>
      </c>
      <c r="J578" s="54">
        <f t="shared" si="55"/>
        <v>0</v>
      </c>
      <c r="K578" s="54">
        <f t="shared" si="56"/>
        <v>0</v>
      </c>
      <c r="L578" s="54">
        <f t="shared" si="57"/>
        <v>0</v>
      </c>
      <c r="M578" s="54">
        <f t="shared" si="58"/>
        <v>0</v>
      </c>
      <c r="O578" s="94"/>
      <c r="P578" s="54"/>
      <c r="Q578" s="54"/>
      <c r="R578" s="54"/>
      <c r="S578" s="54"/>
      <c r="U578" s="94"/>
      <c r="V578" s="54"/>
      <c r="W578" s="54"/>
      <c r="X578" s="54"/>
      <c r="Y578" s="54"/>
      <c r="Z578" s="95"/>
      <c r="AA578" s="96"/>
    </row>
    <row r="579" spans="1:27" s="15" customFormat="1" ht="13.5" customHeight="1">
      <c r="A579" s="63">
        <v>2011030003</v>
      </c>
      <c r="B579" s="64" t="s">
        <v>892</v>
      </c>
      <c r="C579" s="64" t="s">
        <v>893</v>
      </c>
      <c r="D579" s="54" t="s">
        <v>309</v>
      </c>
      <c r="E579" s="64" t="s">
        <v>84</v>
      </c>
      <c r="F579" s="64" t="s">
        <v>10</v>
      </c>
      <c r="G579" s="64"/>
      <c r="H579" s="97">
        <v>822.18234689999997</v>
      </c>
      <c r="I579" s="94">
        <f t="shared" si="54"/>
        <v>0</v>
      </c>
      <c r="J579" s="54">
        <f t="shared" si="55"/>
        <v>0</v>
      </c>
      <c r="K579" s="54">
        <f t="shared" si="56"/>
        <v>0</v>
      </c>
      <c r="L579" s="54">
        <f t="shared" si="57"/>
        <v>0</v>
      </c>
      <c r="M579" s="54">
        <f t="shared" si="58"/>
        <v>0</v>
      </c>
      <c r="O579" s="94"/>
      <c r="P579" s="54"/>
      <c r="Q579" s="54"/>
      <c r="R579" s="54"/>
      <c r="S579" s="54"/>
      <c r="U579" s="94"/>
      <c r="V579" s="54"/>
      <c r="W579" s="54"/>
      <c r="X579" s="54"/>
      <c r="Y579" s="54"/>
      <c r="Z579" s="95"/>
      <c r="AA579" s="96"/>
    </row>
    <row r="580" spans="1:27" s="15" customFormat="1" ht="13.5" customHeight="1">
      <c r="A580" s="63">
        <v>2012010014</v>
      </c>
      <c r="B580" s="64" t="s">
        <v>894</v>
      </c>
      <c r="C580" s="64" t="s">
        <v>895</v>
      </c>
      <c r="D580" s="54" t="s">
        <v>309</v>
      </c>
      <c r="E580" s="64" t="s">
        <v>896</v>
      </c>
      <c r="F580" s="64" t="s">
        <v>10</v>
      </c>
      <c r="G580" s="64"/>
      <c r="H580" s="97">
        <v>356235.16729999997</v>
      </c>
      <c r="I580" s="94">
        <f t="shared" si="54"/>
        <v>101</v>
      </c>
      <c r="J580" s="54">
        <f t="shared" si="55"/>
        <v>101</v>
      </c>
      <c r="K580" s="54">
        <f t="shared" si="56"/>
        <v>0</v>
      </c>
      <c r="L580" s="54">
        <f t="shared" si="57"/>
        <v>0</v>
      </c>
      <c r="M580" s="54">
        <f t="shared" si="58"/>
        <v>0</v>
      </c>
      <c r="O580" s="94"/>
      <c r="P580" s="54">
        <v>101</v>
      </c>
      <c r="Q580" s="54"/>
      <c r="R580" s="54"/>
      <c r="S580" s="54"/>
      <c r="U580" s="94"/>
      <c r="V580" s="54"/>
      <c r="W580" s="54"/>
      <c r="X580" s="54"/>
      <c r="Y580" s="54"/>
      <c r="Z580" s="95"/>
      <c r="AA580" s="96"/>
    </row>
    <row r="581" spans="1:27" s="15" customFormat="1" ht="13.5" customHeight="1">
      <c r="A581" s="63">
        <v>2012010043</v>
      </c>
      <c r="B581" s="64" t="s">
        <v>897</v>
      </c>
      <c r="C581" s="64" t="s">
        <v>898</v>
      </c>
      <c r="D581" s="54" t="s">
        <v>44</v>
      </c>
      <c r="E581" s="64" t="s">
        <v>896</v>
      </c>
      <c r="F581" s="64" t="s">
        <v>10</v>
      </c>
      <c r="G581" s="64"/>
      <c r="H581" s="97">
        <v>122340.7332</v>
      </c>
      <c r="I581" s="94">
        <f t="shared" si="54"/>
        <v>1000</v>
      </c>
      <c r="J581" s="54">
        <f t="shared" si="55"/>
        <v>0</v>
      </c>
      <c r="K581" s="54">
        <f t="shared" si="56"/>
        <v>1000</v>
      </c>
      <c r="L581" s="54">
        <f t="shared" si="57"/>
        <v>0</v>
      </c>
      <c r="M581" s="54">
        <f t="shared" si="58"/>
        <v>0</v>
      </c>
      <c r="O581" s="94"/>
      <c r="P581" s="54"/>
      <c r="Q581" s="54">
        <v>1000</v>
      </c>
      <c r="R581" s="54"/>
      <c r="S581" s="54"/>
      <c r="U581" s="94"/>
      <c r="V581" s="54"/>
      <c r="W581" s="54"/>
      <c r="X581" s="54"/>
      <c r="Y581" s="54"/>
      <c r="Z581" s="95"/>
      <c r="AA581" s="96"/>
    </row>
    <row r="582" spans="1:27" s="15" customFormat="1" ht="13.5" customHeight="1">
      <c r="A582" s="63">
        <v>2012010049</v>
      </c>
      <c r="B582" s="64" t="s">
        <v>899</v>
      </c>
      <c r="C582" s="64" t="s">
        <v>898</v>
      </c>
      <c r="D582" s="54" t="s">
        <v>44</v>
      </c>
      <c r="E582" s="64" t="s">
        <v>896</v>
      </c>
      <c r="F582" s="64" t="s">
        <v>10</v>
      </c>
      <c r="G582" s="64"/>
      <c r="H582" s="97">
        <v>173381.81330000001</v>
      </c>
      <c r="I582" s="94">
        <f t="shared" si="54"/>
        <v>525</v>
      </c>
      <c r="J582" s="54">
        <f t="shared" si="55"/>
        <v>500</v>
      </c>
      <c r="K582" s="54">
        <f t="shared" si="56"/>
        <v>25</v>
      </c>
      <c r="L582" s="54">
        <f t="shared" si="57"/>
        <v>0</v>
      </c>
      <c r="M582" s="54">
        <f t="shared" si="58"/>
        <v>0</v>
      </c>
      <c r="O582" s="94"/>
      <c r="P582" s="54">
        <v>500</v>
      </c>
      <c r="Q582" s="54">
        <v>25</v>
      </c>
      <c r="R582" s="54"/>
      <c r="S582" s="54"/>
      <c r="U582" s="94"/>
      <c r="V582" s="54"/>
      <c r="W582" s="54"/>
      <c r="X582" s="54"/>
      <c r="Y582" s="54"/>
      <c r="Z582" s="95"/>
      <c r="AA582" s="96"/>
    </row>
    <row r="583" spans="1:27" s="15" customFormat="1" ht="13.5" customHeight="1">
      <c r="A583" s="63">
        <v>2012010072</v>
      </c>
      <c r="B583" s="64" t="s">
        <v>900</v>
      </c>
      <c r="C583" s="64" t="s">
        <v>901</v>
      </c>
      <c r="D583" s="54" t="s">
        <v>44</v>
      </c>
      <c r="E583" s="64" t="s">
        <v>896</v>
      </c>
      <c r="F583" s="64" t="s">
        <v>10</v>
      </c>
      <c r="G583" s="64"/>
      <c r="H583" s="97">
        <v>245846.61629999999</v>
      </c>
      <c r="I583" s="94">
        <f t="shared" si="54"/>
        <v>700</v>
      </c>
      <c r="J583" s="54">
        <f t="shared" si="55"/>
        <v>700</v>
      </c>
      <c r="K583" s="54">
        <f t="shared" si="56"/>
        <v>0</v>
      </c>
      <c r="L583" s="54">
        <f t="shared" si="57"/>
        <v>0</v>
      </c>
      <c r="M583" s="54">
        <f t="shared" si="58"/>
        <v>0</v>
      </c>
      <c r="O583" s="94"/>
      <c r="P583" s="54">
        <v>700</v>
      </c>
      <c r="Q583" s="54"/>
      <c r="R583" s="54"/>
      <c r="S583" s="54"/>
      <c r="U583" s="94"/>
      <c r="V583" s="54"/>
      <c r="W583" s="54"/>
      <c r="X583" s="54"/>
      <c r="Y583" s="54"/>
      <c r="Z583" s="95"/>
      <c r="AA583" s="96"/>
    </row>
    <row r="584" spans="1:27" s="15" customFormat="1" ht="13.5" customHeight="1">
      <c r="A584" s="63">
        <v>2012010079</v>
      </c>
      <c r="B584" s="64" t="s">
        <v>1660</v>
      </c>
      <c r="C584" s="64" t="s">
        <v>903</v>
      </c>
      <c r="D584" s="54" t="s">
        <v>44</v>
      </c>
      <c r="E584" s="64" t="s">
        <v>896</v>
      </c>
      <c r="F584" s="64" t="s">
        <v>10</v>
      </c>
      <c r="G584" s="64"/>
      <c r="H584" s="97">
        <v>322063.84629999998</v>
      </c>
      <c r="I584" s="94">
        <f t="shared" si="54"/>
        <v>25</v>
      </c>
      <c r="J584" s="54">
        <f t="shared" si="55"/>
        <v>25</v>
      </c>
      <c r="K584" s="54">
        <f t="shared" si="56"/>
        <v>0</v>
      </c>
      <c r="L584" s="54">
        <f t="shared" si="57"/>
        <v>0</v>
      </c>
      <c r="M584" s="54">
        <f t="shared" si="58"/>
        <v>0</v>
      </c>
      <c r="O584" s="94"/>
      <c r="P584" s="54">
        <v>25</v>
      </c>
      <c r="Q584" s="54"/>
      <c r="R584" s="54"/>
      <c r="S584" s="54"/>
      <c r="U584" s="94"/>
      <c r="V584" s="54"/>
      <c r="W584" s="54"/>
      <c r="X584" s="54"/>
      <c r="Y584" s="54"/>
      <c r="Z584" s="95"/>
      <c r="AA584" s="96"/>
    </row>
    <row r="585" spans="1:27" s="15" customFormat="1" ht="13.5" customHeight="1">
      <c r="A585" s="63">
        <v>2012010080</v>
      </c>
      <c r="B585" s="64" t="s">
        <v>904</v>
      </c>
      <c r="C585" s="64" t="s">
        <v>905</v>
      </c>
      <c r="D585" s="54" t="s">
        <v>44</v>
      </c>
      <c r="E585" s="64" t="s">
        <v>896</v>
      </c>
      <c r="F585" s="64" t="s">
        <v>10</v>
      </c>
      <c r="G585" s="64"/>
      <c r="H585" s="97">
        <v>121025.2415</v>
      </c>
      <c r="I585" s="94">
        <f t="shared" si="54"/>
        <v>0</v>
      </c>
      <c r="J585" s="54">
        <f t="shared" si="55"/>
        <v>0</v>
      </c>
      <c r="K585" s="54">
        <f t="shared" si="56"/>
        <v>0</v>
      </c>
      <c r="L585" s="54">
        <f t="shared" si="57"/>
        <v>0</v>
      </c>
      <c r="M585" s="54">
        <f t="shared" si="58"/>
        <v>0</v>
      </c>
      <c r="O585" s="94"/>
      <c r="P585" s="54"/>
      <c r="Q585" s="54"/>
      <c r="R585" s="54"/>
      <c r="S585" s="54"/>
      <c r="U585" s="94"/>
      <c r="V585" s="54"/>
      <c r="W585" s="54"/>
      <c r="X585" s="54"/>
      <c r="Y585" s="54"/>
      <c r="Z585" s="95"/>
      <c r="AA585" s="96"/>
    </row>
    <row r="586" spans="1:27" s="15" customFormat="1" ht="13.5" customHeight="1">
      <c r="A586" s="63">
        <v>2012010089</v>
      </c>
      <c r="B586" s="64" t="s">
        <v>906</v>
      </c>
      <c r="C586" s="64" t="s">
        <v>898</v>
      </c>
      <c r="D586" s="54" t="s">
        <v>44</v>
      </c>
      <c r="E586" s="64" t="s">
        <v>896</v>
      </c>
      <c r="F586" s="64" t="s">
        <v>10</v>
      </c>
      <c r="G586" s="64"/>
      <c r="H586" s="97">
        <v>137863.53589999999</v>
      </c>
      <c r="I586" s="94">
        <f t="shared" si="54"/>
        <v>1200</v>
      </c>
      <c r="J586" s="54">
        <f t="shared" si="55"/>
        <v>0</v>
      </c>
      <c r="K586" s="54">
        <f t="shared" si="56"/>
        <v>0</v>
      </c>
      <c r="L586" s="54">
        <f t="shared" si="57"/>
        <v>1200</v>
      </c>
      <c r="M586" s="54">
        <f t="shared" si="58"/>
        <v>0</v>
      </c>
      <c r="O586" s="94"/>
      <c r="P586" s="54"/>
      <c r="Q586" s="54"/>
      <c r="R586" s="54">
        <v>1200</v>
      </c>
      <c r="S586" s="54"/>
      <c r="U586" s="94"/>
      <c r="V586" s="54"/>
      <c r="W586" s="54"/>
      <c r="X586" s="54"/>
      <c r="Y586" s="54"/>
      <c r="Z586" s="95"/>
      <c r="AA586" s="96"/>
    </row>
    <row r="587" spans="1:27" s="15" customFormat="1" ht="13.5" customHeight="1">
      <c r="A587" s="63">
        <v>2012010094</v>
      </c>
      <c r="B587" s="64" t="s">
        <v>907</v>
      </c>
      <c r="C587" s="64" t="s">
        <v>908</v>
      </c>
      <c r="D587" s="54" t="s">
        <v>44</v>
      </c>
      <c r="E587" s="64" t="s">
        <v>896</v>
      </c>
      <c r="F587" s="64" t="s">
        <v>10</v>
      </c>
      <c r="G587" s="64"/>
      <c r="H587" s="97">
        <v>171737.4486</v>
      </c>
      <c r="I587" s="94">
        <f t="shared" ref="I587:I650" si="59">SUM(J587:M587)</f>
        <v>250</v>
      </c>
      <c r="J587" s="54">
        <f t="shared" ref="J587:J650" si="60">P587+V587</f>
        <v>0</v>
      </c>
      <c r="K587" s="54">
        <f t="shared" ref="K587:K650" si="61">Q587+W587</f>
        <v>0</v>
      </c>
      <c r="L587" s="54">
        <f t="shared" ref="L587:L650" si="62">R587+X587</f>
        <v>250</v>
      </c>
      <c r="M587" s="54">
        <f t="shared" ref="M587:M650" si="63">S587+Y587</f>
        <v>0</v>
      </c>
      <c r="O587" s="94"/>
      <c r="P587" s="54"/>
      <c r="Q587" s="54"/>
      <c r="R587" s="54">
        <v>250</v>
      </c>
      <c r="S587" s="54"/>
      <c r="U587" s="94"/>
      <c r="V587" s="54"/>
      <c r="W587" s="54"/>
      <c r="X587" s="54"/>
      <c r="Y587" s="54"/>
      <c r="Z587" s="95"/>
      <c r="AA587" s="96"/>
    </row>
    <row r="588" spans="1:27" s="15" customFormat="1" ht="13.5" customHeight="1">
      <c r="A588" s="63">
        <v>2012010154</v>
      </c>
      <c r="B588" s="64" t="s">
        <v>909</v>
      </c>
      <c r="C588" s="64" t="s">
        <v>898</v>
      </c>
      <c r="D588" s="54" t="s">
        <v>44</v>
      </c>
      <c r="E588" s="64" t="s">
        <v>896</v>
      </c>
      <c r="F588" s="64" t="s">
        <v>10</v>
      </c>
      <c r="G588" s="64"/>
      <c r="H588" s="97">
        <v>121025.2415</v>
      </c>
      <c r="I588" s="94">
        <f t="shared" si="59"/>
        <v>0</v>
      </c>
      <c r="J588" s="54">
        <f t="shared" si="60"/>
        <v>0</v>
      </c>
      <c r="K588" s="54">
        <f t="shared" si="61"/>
        <v>0</v>
      </c>
      <c r="L588" s="54">
        <f t="shared" si="62"/>
        <v>0</v>
      </c>
      <c r="M588" s="54">
        <f t="shared" si="63"/>
        <v>0</v>
      </c>
      <c r="O588" s="94"/>
      <c r="P588" s="54"/>
      <c r="Q588" s="54"/>
      <c r="R588" s="54"/>
      <c r="S588" s="54"/>
      <c r="U588" s="94"/>
      <c r="V588" s="54"/>
      <c r="W588" s="54"/>
      <c r="X588" s="54"/>
      <c r="Y588" s="54"/>
      <c r="Z588" s="95"/>
      <c r="AA588" s="96"/>
    </row>
    <row r="589" spans="1:27" s="15" customFormat="1" ht="13.5" customHeight="1">
      <c r="A589" s="63">
        <v>2012010161</v>
      </c>
      <c r="B589" s="64" t="s">
        <v>910</v>
      </c>
      <c r="C589" s="64" t="s">
        <v>908</v>
      </c>
      <c r="D589" s="54" t="s">
        <v>44</v>
      </c>
      <c r="E589" s="64" t="s">
        <v>896</v>
      </c>
      <c r="F589" s="64" t="s">
        <v>10</v>
      </c>
      <c r="G589" s="64"/>
      <c r="H589" s="97">
        <v>120586.7442</v>
      </c>
      <c r="I589" s="94">
        <f t="shared" si="59"/>
        <v>0</v>
      </c>
      <c r="J589" s="54">
        <f t="shared" si="60"/>
        <v>0</v>
      </c>
      <c r="K589" s="54">
        <f t="shared" si="61"/>
        <v>0</v>
      </c>
      <c r="L589" s="54">
        <f t="shared" si="62"/>
        <v>0</v>
      </c>
      <c r="M589" s="54">
        <f t="shared" si="63"/>
        <v>0</v>
      </c>
      <c r="O589" s="94"/>
      <c r="P589" s="54"/>
      <c r="Q589" s="54"/>
      <c r="R589" s="54"/>
      <c r="S589" s="54"/>
      <c r="U589" s="94"/>
      <c r="V589" s="54"/>
      <c r="W589" s="54"/>
      <c r="X589" s="54"/>
      <c r="Y589" s="54"/>
      <c r="Z589" s="95"/>
      <c r="AA589" s="96"/>
    </row>
    <row r="590" spans="1:27" s="15" customFormat="1" ht="13.5" customHeight="1">
      <c r="A590" s="63">
        <v>2012010175</v>
      </c>
      <c r="B590" s="64" t="s">
        <v>911</v>
      </c>
      <c r="C590" s="64" t="s">
        <v>912</v>
      </c>
      <c r="D590" s="54" t="s">
        <v>44</v>
      </c>
      <c r="E590" s="64" t="s">
        <v>896</v>
      </c>
      <c r="F590" s="64" t="s">
        <v>10</v>
      </c>
      <c r="G590" s="64"/>
      <c r="H590" s="97"/>
      <c r="I590" s="94">
        <f t="shared" si="59"/>
        <v>0</v>
      </c>
      <c r="J590" s="54">
        <f t="shared" si="60"/>
        <v>0</v>
      </c>
      <c r="K590" s="54">
        <f t="shared" si="61"/>
        <v>0</v>
      </c>
      <c r="L590" s="54">
        <f t="shared" si="62"/>
        <v>0</v>
      </c>
      <c r="M590" s="54">
        <f t="shared" si="63"/>
        <v>0</v>
      </c>
      <c r="O590" s="94"/>
      <c r="P590" s="54"/>
      <c r="Q590" s="54"/>
      <c r="R590" s="54"/>
      <c r="S590" s="54"/>
      <c r="U590" s="94"/>
      <c r="V590" s="54"/>
      <c r="W590" s="54"/>
      <c r="X590" s="54"/>
      <c r="Y590" s="54"/>
      <c r="Z590" s="95"/>
      <c r="AA590" s="96"/>
    </row>
    <row r="591" spans="1:27" s="15" customFormat="1" ht="13.5" customHeight="1">
      <c r="A591" s="63">
        <v>2012010184</v>
      </c>
      <c r="B591" s="64" t="s">
        <v>913</v>
      </c>
      <c r="C591" s="64" t="s">
        <v>912</v>
      </c>
      <c r="D591" s="54" t="s">
        <v>44</v>
      </c>
      <c r="E591" s="64" t="s">
        <v>896</v>
      </c>
      <c r="F591" s="64" t="s">
        <v>10</v>
      </c>
      <c r="G591" s="64"/>
      <c r="H591" s="97">
        <v>236788.5159</v>
      </c>
      <c r="I591" s="94">
        <f t="shared" si="59"/>
        <v>0</v>
      </c>
      <c r="J591" s="54">
        <f t="shared" si="60"/>
        <v>0</v>
      </c>
      <c r="K591" s="54">
        <f t="shared" si="61"/>
        <v>0</v>
      </c>
      <c r="L591" s="54">
        <f t="shared" si="62"/>
        <v>0</v>
      </c>
      <c r="M591" s="54">
        <f t="shared" si="63"/>
        <v>0</v>
      </c>
      <c r="O591" s="94"/>
      <c r="P591" s="54"/>
      <c r="Q591" s="54"/>
      <c r="R591" s="54"/>
      <c r="S591" s="54"/>
      <c r="U591" s="94"/>
      <c r="V591" s="54"/>
      <c r="W591" s="54"/>
      <c r="X591" s="54"/>
      <c r="Y591" s="54"/>
      <c r="Z591" s="95"/>
      <c r="AA591" s="96"/>
    </row>
    <row r="592" spans="1:27" s="15" customFormat="1" ht="13.5" customHeight="1">
      <c r="A592" s="63">
        <v>2012010185</v>
      </c>
      <c r="B592" s="64" t="s">
        <v>914</v>
      </c>
      <c r="C592" s="64" t="s">
        <v>898</v>
      </c>
      <c r="D592" s="54" t="s">
        <v>44</v>
      </c>
      <c r="E592" s="64" t="s">
        <v>896</v>
      </c>
      <c r="F592" s="64" t="s">
        <v>10</v>
      </c>
      <c r="G592" s="64"/>
      <c r="H592" s="97">
        <v>118394.258</v>
      </c>
      <c r="I592" s="94">
        <f t="shared" si="59"/>
        <v>2000</v>
      </c>
      <c r="J592" s="54">
        <f t="shared" si="60"/>
        <v>0</v>
      </c>
      <c r="K592" s="54">
        <f t="shared" si="61"/>
        <v>0</v>
      </c>
      <c r="L592" s="54">
        <f t="shared" si="62"/>
        <v>0</v>
      </c>
      <c r="M592" s="54">
        <f t="shared" si="63"/>
        <v>2000</v>
      </c>
      <c r="O592" s="94"/>
      <c r="P592" s="54"/>
      <c r="Q592" s="54"/>
      <c r="R592" s="54"/>
      <c r="S592" s="54">
        <v>2000</v>
      </c>
      <c r="U592" s="94"/>
      <c r="V592" s="54"/>
      <c r="W592" s="54"/>
      <c r="X592" s="54"/>
      <c r="Y592" s="54"/>
      <c r="Z592" s="95"/>
      <c r="AA592" s="96"/>
    </row>
    <row r="593" spans="1:27" s="15" customFormat="1" ht="13.5" customHeight="1">
      <c r="A593" s="63">
        <v>2012010187</v>
      </c>
      <c r="B593" s="64" t="s">
        <v>915</v>
      </c>
      <c r="C593" s="64" t="s">
        <v>903</v>
      </c>
      <c r="D593" s="54" t="s">
        <v>44</v>
      </c>
      <c r="E593" s="64" t="s">
        <v>896</v>
      </c>
      <c r="F593" s="64" t="s">
        <v>10</v>
      </c>
      <c r="G593" s="64"/>
      <c r="H593" s="97">
        <v>245470.76149999999</v>
      </c>
      <c r="I593" s="94">
        <f t="shared" si="59"/>
        <v>30</v>
      </c>
      <c r="J593" s="54">
        <f t="shared" si="60"/>
        <v>0</v>
      </c>
      <c r="K593" s="54">
        <f t="shared" si="61"/>
        <v>0</v>
      </c>
      <c r="L593" s="54">
        <f t="shared" si="62"/>
        <v>0</v>
      </c>
      <c r="M593" s="54">
        <f t="shared" si="63"/>
        <v>30</v>
      </c>
      <c r="O593" s="94"/>
      <c r="P593" s="54"/>
      <c r="Q593" s="54"/>
      <c r="R593" s="54"/>
      <c r="S593" s="54">
        <v>30</v>
      </c>
      <c r="U593" s="94"/>
      <c r="V593" s="54"/>
      <c r="W593" s="54"/>
      <c r="X593" s="54"/>
      <c r="Y593" s="54"/>
      <c r="Z593" s="95"/>
      <c r="AA593" s="96"/>
    </row>
    <row r="594" spans="1:27" s="15" customFormat="1" ht="13.5" customHeight="1">
      <c r="A594" s="63">
        <v>2012010191</v>
      </c>
      <c r="B594" s="64" t="s">
        <v>916</v>
      </c>
      <c r="C594" s="64" t="s">
        <v>903</v>
      </c>
      <c r="D594" s="54" t="s">
        <v>44</v>
      </c>
      <c r="E594" s="64" t="s">
        <v>896</v>
      </c>
      <c r="F594" s="64" t="s">
        <v>10</v>
      </c>
      <c r="G594" s="64"/>
      <c r="H594" s="97">
        <v>131549.17550000001</v>
      </c>
      <c r="I594" s="94">
        <f t="shared" si="59"/>
        <v>0</v>
      </c>
      <c r="J594" s="54">
        <f t="shared" si="60"/>
        <v>0</v>
      </c>
      <c r="K594" s="54">
        <f t="shared" si="61"/>
        <v>0</v>
      </c>
      <c r="L594" s="54">
        <f t="shared" si="62"/>
        <v>0</v>
      </c>
      <c r="M594" s="54">
        <f t="shared" si="63"/>
        <v>0</v>
      </c>
      <c r="O594" s="94"/>
      <c r="P594" s="54"/>
      <c r="Q594" s="54"/>
      <c r="R594" s="54"/>
      <c r="S594" s="54"/>
      <c r="U594" s="94"/>
      <c r="V594" s="54"/>
      <c r="W594" s="54"/>
      <c r="X594" s="54"/>
      <c r="Y594" s="54"/>
      <c r="Z594" s="95"/>
      <c r="AA594" s="96"/>
    </row>
    <row r="595" spans="1:27" s="15" customFormat="1" ht="13.5" customHeight="1">
      <c r="A595" s="63">
        <v>2012010193</v>
      </c>
      <c r="B595" s="64" t="s">
        <v>917</v>
      </c>
      <c r="C595" s="64" t="s">
        <v>912</v>
      </c>
      <c r="D595" s="54" t="s">
        <v>44</v>
      </c>
      <c r="E595" s="64" t="s">
        <v>896</v>
      </c>
      <c r="F595" s="64" t="s">
        <v>10</v>
      </c>
      <c r="G595" s="64"/>
      <c r="H595" s="97">
        <v>353604.18369999999</v>
      </c>
      <c r="I595" s="94">
        <f t="shared" si="59"/>
        <v>150</v>
      </c>
      <c r="J595" s="54">
        <f t="shared" si="60"/>
        <v>150</v>
      </c>
      <c r="K595" s="54">
        <f t="shared" si="61"/>
        <v>0</v>
      </c>
      <c r="L595" s="54">
        <f t="shared" si="62"/>
        <v>0</v>
      </c>
      <c r="M595" s="54">
        <f t="shared" si="63"/>
        <v>0</v>
      </c>
      <c r="O595" s="94"/>
      <c r="P595" s="54">
        <v>150</v>
      </c>
      <c r="Q595" s="54"/>
      <c r="R595" s="54"/>
      <c r="S595" s="54"/>
      <c r="U595" s="94"/>
      <c r="V595" s="54"/>
      <c r="W595" s="54"/>
      <c r="X595" s="54"/>
      <c r="Y595" s="54"/>
      <c r="Z595" s="95"/>
      <c r="AA595" s="96"/>
    </row>
    <row r="596" spans="1:27" s="15" customFormat="1" ht="13.5" customHeight="1">
      <c r="A596" s="63">
        <v>2012010246</v>
      </c>
      <c r="B596" s="64" t="s">
        <v>918</v>
      </c>
      <c r="C596" s="64" t="s">
        <v>898</v>
      </c>
      <c r="D596" s="54" t="s">
        <v>44</v>
      </c>
      <c r="E596" s="64" t="s">
        <v>896</v>
      </c>
      <c r="F596" s="64" t="s">
        <v>10</v>
      </c>
      <c r="G596" s="64"/>
      <c r="H596" s="97">
        <v>122340.7332</v>
      </c>
      <c r="I596" s="94">
        <f t="shared" si="59"/>
        <v>500</v>
      </c>
      <c r="J596" s="54">
        <f t="shared" si="60"/>
        <v>0</v>
      </c>
      <c r="K596" s="54">
        <f t="shared" si="61"/>
        <v>500</v>
      </c>
      <c r="L596" s="54">
        <f t="shared" si="62"/>
        <v>0</v>
      </c>
      <c r="M596" s="54">
        <f t="shared" si="63"/>
        <v>0</v>
      </c>
      <c r="O596" s="94"/>
      <c r="P596" s="54"/>
      <c r="Q596" s="54">
        <v>500</v>
      </c>
      <c r="R596" s="54"/>
      <c r="S596" s="54"/>
      <c r="U596" s="94"/>
      <c r="V596" s="54"/>
      <c r="W596" s="54"/>
      <c r="X596" s="54"/>
      <c r="Y596" s="54"/>
      <c r="Z596" s="95"/>
      <c r="AA596" s="96"/>
    </row>
    <row r="597" spans="1:27" s="15" customFormat="1" ht="13.5" customHeight="1">
      <c r="A597" s="63">
        <v>2012010258</v>
      </c>
      <c r="B597" s="64" t="s">
        <v>919</v>
      </c>
      <c r="C597" s="64" t="s">
        <v>912</v>
      </c>
      <c r="D597" s="54" t="s">
        <v>44</v>
      </c>
      <c r="E597" s="64" t="s">
        <v>896</v>
      </c>
      <c r="F597" s="64" t="s">
        <v>10</v>
      </c>
      <c r="G597" s="64"/>
      <c r="H597" s="97">
        <v>306772.67729999998</v>
      </c>
      <c r="I597" s="94">
        <f t="shared" si="59"/>
        <v>100</v>
      </c>
      <c r="J597" s="54">
        <f t="shared" si="60"/>
        <v>100</v>
      </c>
      <c r="K597" s="54">
        <f t="shared" si="61"/>
        <v>0</v>
      </c>
      <c r="L597" s="54">
        <f t="shared" si="62"/>
        <v>0</v>
      </c>
      <c r="M597" s="54">
        <f t="shared" si="63"/>
        <v>0</v>
      </c>
      <c r="O597" s="94"/>
      <c r="P597" s="54">
        <v>100</v>
      </c>
      <c r="Q597" s="54"/>
      <c r="R597" s="54"/>
      <c r="S597" s="54"/>
      <c r="U597" s="94"/>
      <c r="V597" s="54"/>
      <c r="W597" s="54"/>
      <c r="X597" s="54"/>
      <c r="Y597" s="54"/>
      <c r="Z597" s="95"/>
      <c r="AA597" s="96"/>
    </row>
    <row r="598" spans="1:27" s="15" customFormat="1" ht="13.5" customHeight="1">
      <c r="A598" s="63">
        <v>2012010268</v>
      </c>
      <c r="B598" s="64" t="s">
        <v>920</v>
      </c>
      <c r="C598" s="64" t="s">
        <v>908</v>
      </c>
      <c r="D598" s="54" t="s">
        <v>44</v>
      </c>
      <c r="E598" s="64" t="s">
        <v>896</v>
      </c>
      <c r="F598" s="64" t="s">
        <v>10</v>
      </c>
      <c r="G598" s="64"/>
      <c r="H598" s="97">
        <v>135495.6508</v>
      </c>
      <c r="I598" s="94">
        <f t="shared" si="59"/>
        <v>450</v>
      </c>
      <c r="J598" s="54">
        <f t="shared" si="60"/>
        <v>0</v>
      </c>
      <c r="K598" s="54">
        <f t="shared" si="61"/>
        <v>450</v>
      </c>
      <c r="L598" s="54">
        <f t="shared" si="62"/>
        <v>0</v>
      </c>
      <c r="M598" s="54">
        <f t="shared" si="63"/>
        <v>0</v>
      </c>
      <c r="O598" s="94"/>
      <c r="P598" s="54"/>
      <c r="Q598" s="54">
        <v>450</v>
      </c>
      <c r="R598" s="54"/>
      <c r="S598" s="54"/>
      <c r="U598" s="94"/>
      <c r="V598" s="54"/>
      <c r="W598" s="54"/>
      <c r="X598" s="54"/>
      <c r="Y598" s="54"/>
      <c r="Z598" s="95"/>
      <c r="AA598" s="96"/>
    </row>
    <row r="599" spans="1:27" s="15" customFormat="1" ht="13.5" customHeight="1">
      <c r="A599" s="63">
        <v>2012010270</v>
      </c>
      <c r="B599" s="64" t="s">
        <v>921</v>
      </c>
      <c r="C599" s="64" t="s">
        <v>898</v>
      </c>
      <c r="D599" s="54" t="s">
        <v>44</v>
      </c>
      <c r="E599" s="64" t="s">
        <v>896</v>
      </c>
      <c r="F599" s="64" t="s">
        <v>10</v>
      </c>
      <c r="G599" s="64"/>
      <c r="H599" s="97">
        <v>113746.1871</v>
      </c>
      <c r="I599" s="94">
        <f t="shared" si="59"/>
        <v>0</v>
      </c>
      <c r="J599" s="54">
        <f t="shared" si="60"/>
        <v>0</v>
      </c>
      <c r="K599" s="54">
        <f t="shared" si="61"/>
        <v>0</v>
      </c>
      <c r="L599" s="54">
        <f t="shared" si="62"/>
        <v>0</v>
      </c>
      <c r="M599" s="54">
        <f t="shared" si="63"/>
        <v>0</v>
      </c>
      <c r="O599" s="94"/>
      <c r="P599" s="54"/>
      <c r="Q599" s="54"/>
      <c r="R599" s="54"/>
      <c r="S599" s="54"/>
      <c r="U599" s="94"/>
      <c r="V599" s="54"/>
      <c r="W599" s="54"/>
      <c r="X599" s="54"/>
      <c r="Y599" s="54"/>
      <c r="Z599" s="95"/>
      <c r="AA599" s="96"/>
    </row>
    <row r="600" spans="1:27" s="15" customFormat="1" ht="13.5" customHeight="1">
      <c r="A600" s="63">
        <v>2012010295</v>
      </c>
      <c r="B600" s="64" t="s">
        <v>922</v>
      </c>
      <c r="C600" s="64" t="s">
        <v>898</v>
      </c>
      <c r="D600" s="54" t="s">
        <v>44</v>
      </c>
      <c r="E600" s="64" t="s">
        <v>896</v>
      </c>
      <c r="F600" s="64" t="s">
        <v>10</v>
      </c>
      <c r="G600" s="64"/>
      <c r="H600" s="97">
        <v>118394.258</v>
      </c>
      <c r="I600" s="94">
        <f t="shared" si="59"/>
        <v>0</v>
      </c>
      <c r="J600" s="54">
        <f t="shared" si="60"/>
        <v>0</v>
      </c>
      <c r="K600" s="54">
        <f t="shared" si="61"/>
        <v>0</v>
      </c>
      <c r="L600" s="54">
        <f t="shared" si="62"/>
        <v>0</v>
      </c>
      <c r="M600" s="54">
        <f t="shared" si="63"/>
        <v>0</v>
      </c>
      <c r="O600" s="94"/>
      <c r="P600" s="54"/>
      <c r="Q600" s="54"/>
      <c r="R600" s="54"/>
      <c r="S600" s="54"/>
      <c r="U600" s="94"/>
      <c r="V600" s="54"/>
      <c r="W600" s="54"/>
      <c r="X600" s="54"/>
      <c r="Y600" s="54"/>
      <c r="Z600" s="95"/>
      <c r="AA600" s="96"/>
    </row>
    <row r="601" spans="1:27" s="15" customFormat="1" ht="13.5" customHeight="1">
      <c r="A601" s="63">
        <v>2012010307</v>
      </c>
      <c r="B601" s="64" t="s">
        <v>923</v>
      </c>
      <c r="C601" s="64" t="s">
        <v>908</v>
      </c>
      <c r="D601" s="54" t="s">
        <v>44</v>
      </c>
      <c r="E601" s="64" t="s">
        <v>896</v>
      </c>
      <c r="F601" s="64" t="s">
        <v>10</v>
      </c>
      <c r="G601" s="64"/>
      <c r="H601" s="97">
        <v>131549.17550000001</v>
      </c>
      <c r="I601" s="94">
        <f t="shared" si="59"/>
        <v>0</v>
      </c>
      <c r="J601" s="54">
        <f t="shared" si="60"/>
        <v>0</v>
      </c>
      <c r="K601" s="54">
        <f t="shared" si="61"/>
        <v>0</v>
      </c>
      <c r="L601" s="54">
        <f t="shared" si="62"/>
        <v>0</v>
      </c>
      <c r="M601" s="54">
        <f t="shared" si="63"/>
        <v>0</v>
      </c>
      <c r="O601" s="94"/>
      <c r="P601" s="54"/>
      <c r="Q601" s="54"/>
      <c r="R601" s="54"/>
      <c r="S601" s="54"/>
      <c r="U601" s="94"/>
      <c r="V601" s="54"/>
      <c r="W601" s="54"/>
      <c r="X601" s="54"/>
      <c r="Y601" s="54"/>
      <c r="Z601" s="95"/>
      <c r="AA601" s="96"/>
    </row>
    <row r="602" spans="1:27" s="15" customFormat="1" ht="13.5" customHeight="1">
      <c r="A602" s="63">
        <v>2012010310</v>
      </c>
      <c r="B602" s="64" t="s">
        <v>924</v>
      </c>
      <c r="C602" s="64" t="s">
        <v>912</v>
      </c>
      <c r="D602" s="54" t="s">
        <v>44</v>
      </c>
      <c r="E602" s="64" t="s">
        <v>896</v>
      </c>
      <c r="F602" s="64" t="s">
        <v>10</v>
      </c>
      <c r="G602" s="64"/>
      <c r="H602" s="97">
        <v>240885.33309999999</v>
      </c>
      <c r="I602" s="94">
        <f t="shared" si="59"/>
        <v>1000</v>
      </c>
      <c r="J602" s="54">
        <f t="shared" si="60"/>
        <v>1000</v>
      </c>
      <c r="K602" s="54">
        <f t="shared" si="61"/>
        <v>0</v>
      </c>
      <c r="L602" s="54">
        <f t="shared" si="62"/>
        <v>0</v>
      </c>
      <c r="M602" s="54">
        <f t="shared" si="63"/>
        <v>0</v>
      </c>
      <c r="O602" s="94"/>
      <c r="P602" s="54">
        <v>1000</v>
      </c>
      <c r="Q602" s="54"/>
      <c r="R602" s="54"/>
      <c r="S602" s="54"/>
      <c r="U602" s="94"/>
      <c r="V602" s="54"/>
      <c r="W602" s="54"/>
      <c r="X602" s="54"/>
      <c r="Y602" s="54"/>
      <c r="Z602" s="95"/>
      <c r="AA602" s="96"/>
    </row>
    <row r="603" spans="1:27" s="15" customFormat="1" ht="13.5" customHeight="1">
      <c r="A603" s="63">
        <v>2012010350</v>
      </c>
      <c r="B603" s="64" t="s">
        <v>925</v>
      </c>
      <c r="C603" s="64" t="s">
        <v>912</v>
      </c>
      <c r="D603" s="54" t="s">
        <v>44</v>
      </c>
      <c r="E603" s="64" t="s">
        <v>896</v>
      </c>
      <c r="F603" s="64" t="s">
        <v>10</v>
      </c>
      <c r="G603" s="64"/>
      <c r="H603" s="97">
        <v>302563.10369999998</v>
      </c>
      <c r="I603" s="94">
        <f t="shared" si="59"/>
        <v>0</v>
      </c>
      <c r="J603" s="54">
        <f t="shared" si="60"/>
        <v>0</v>
      </c>
      <c r="K603" s="54">
        <f t="shared" si="61"/>
        <v>0</v>
      </c>
      <c r="L603" s="54">
        <f t="shared" si="62"/>
        <v>0</v>
      </c>
      <c r="M603" s="54">
        <f t="shared" si="63"/>
        <v>0</v>
      </c>
      <c r="O603" s="94"/>
      <c r="P603" s="54"/>
      <c r="Q603" s="54"/>
      <c r="R603" s="54"/>
      <c r="S603" s="54"/>
      <c r="U603" s="94"/>
      <c r="V603" s="54"/>
      <c r="W603" s="54"/>
      <c r="X603" s="54"/>
      <c r="Y603" s="54"/>
      <c r="Z603" s="95"/>
      <c r="AA603" s="96"/>
    </row>
    <row r="604" spans="1:27" s="15" customFormat="1" ht="13.5" customHeight="1">
      <c r="A604" s="63">
        <v>2012010354</v>
      </c>
      <c r="B604" s="64" t="s">
        <v>926</v>
      </c>
      <c r="C604" s="64" t="s">
        <v>903</v>
      </c>
      <c r="D604" s="54" t="s">
        <v>44</v>
      </c>
      <c r="E604" s="64" t="s">
        <v>896</v>
      </c>
      <c r="F604" s="64" t="s">
        <v>10</v>
      </c>
      <c r="G604" s="64"/>
      <c r="H604" s="97">
        <v>315718.02120000002</v>
      </c>
      <c r="I604" s="94">
        <f t="shared" si="59"/>
        <v>0</v>
      </c>
      <c r="J604" s="54">
        <f t="shared" si="60"/>
        <v>0</v>
      </c>
      <c r="K604" s="54">
        <f t="shared" si="61"/>
        <v>0</v>
      </c>
      <c r="L604" s="54">
        <f t="shared" si="62"/>
        <v>0</v>
      </c>
      <c r="M604" s="54">
        <f t="shared" si="63"/>
        <v>0</v>
      </c>
      <c r="O604" s="94"/>
      <c r="P604" s="54"/>
      <c r="Q604" s="54"/>
      <c r="R604" s="54"/>
      <c r="S604" s="54"/>
      <c r="U604" s="94"/>
      <c r="V604" s="54"/>
      <c r="W604" s="54"/>
      <c r="X604" s="54"/>
      <c r="Y604" s="54"/>
      <c r="Z604" s="95"/>
      <c r="AA604" s="96"/>
    </row>
    <row r="605" spans="1:27" s="15" customFormat="1" ht="13.5" customHeight="1">
      <c r="A605" s="63">
        <v>2012010360</v>
      </c>
      <c r="B605" s="64" t="s">
        <v>927</v>
      </c>
      <c r="C605" s="64" t="s">
        <v>898</v>
      </c>
      <c r="D605" s="54" t="s">
        <v>44</v>
      </c>
      <c r="E605" s="64" t="s">
        <v>896</v>
      </c>
      <c r="F605" s="64" t="s">
        <v>10</v>
      </c>
      <c r="G605" s="64"/>
      <c r="H605" s="97">
        <v>118394.258</v>
      </c>
      <c r="I605" s="94">
        <f t="shared" si="59"/>
        <v>0</v>
      </c>
      <c r="J605" s="54">
        <f t="shared" si="60"/>
        <v>0</v>
      </c>
      <c r="K605" s="54">
        <f t="shared" si="61"/>
        <v>0</v>
      </c>
      <c r="L605" s="54">
        <f t="shared" si="62"/>
        <v>0</v>
      </c>
      <c r="M605" s="54">
        <f t="shared" si="63"/>
        <v>0</v>
      </c>
      <c r="O605" s="94"/>
      <c r="P605" s="54"/>
      <c r="Q605" s="54"/>
      <c r="R605" s="54"/>
      <c r="S605" s="54"/>
      <c r="U605" s="94"/>
      <c r="V605" s="54"/>
      <c r="W605" s="54"/>
      <c r="X605" s="54"/>
      <c r="Y605" s="54"/>
      <c r="Z605" s="95"/>
      <c r="AA605" s="96"/>
    </row>
    <row r="606" spans="1:27" s="15" customFormat="1" ht="13.5" customHeight="1">
      <c r="A606" s="63">
        <v>2012010361</v>
      </c>
      <c r="B606" s="64" t="s">
        <v>928</v>
      </c>
      <c r="C606" s="64" t="s">
        <v>903</v>
      </c>
      <c r="D606" s="54" t="s">
        <v>44</v>
      </c>
      <c r="E606" s="64" t="s">
        <v>896</v>
      </c>
      <c r="F606" s="64" t="s">
        <v>10</v>
      </c>
      <c r="G606" s="64"/>
      <c r="H606" s="97">
        <v>214688.25440000001</v>
      </c>
      <c r="I606" s="94">
        <f t="shared" si="59"/>
        <v>0</v>
      </c>
      <c r="J606" s="54">
        <f t="shared" si="60"/>
        <v>0</v>
      </c>
      <c r="K606" s="54">
        <f t="shared" si="61"/>
        <v>0</v>
      </c>
      <c r="L606" s="54">
        <f t="shared" si="62"/>
        <v>0</v>
      </c>
      <c r="M606" s="54">
        <f t="shared" si="63"/>
        <v>0</v>
      </c>
      <c r="O606" s="94"/>
      <c r="P606" s="54"/>
      <c r="Q606" s="54"/>
      <c r="R606" s="54"/>
      <c r="S606" s="54"/>
      <c r="U606" s="94"/>
      <c r="V606" s="54"/>
      <c r="W606" s="54"/>
      <c r="X606" s="54"/>
      <c r="Y606" s="54"/>
      <c r="Z606" s="95"/>
      <c r="AA606" s="96"/>
    </row>
    <row r="607" spans="1:27" s="15" customFormat="1" ht="13.5" customHeight="1">
      <c r="A607" s="63">
        <v>2012010362</v>
      </c>
      <c r="B607" s="64" t="s">
        <v>929</v>
      </c>
      <c r="C607" s="64" t="s">
        <v>912</v>
      </c>
      <c r="D607" s="54" t="s">
        <v>44</v>
      </c>
      <c r="E607" s="64" t="s">
        <v>896</v>
      </c>
      <c r="F607" s="64" t="s">
        <v>10</v>
      </c>
      <c r="G607" s="64"/>
      <c r="H607" s="97">
        <v>328872.9388</v>
      </c>
      <c r="I607" s="94">
        <f t="shared" si="59"/>
        <v>0</v>
      </c>
      <c r="J607" s="54">
        <f t="shared" si="60"/>
        <v>0</v>
      </c>
      <c r="K607" s="54">
        <f t="shared" si="61"/>
        <v>0</v>
      </c>
      <c r="L607" s="54">
        <f t="shared" si="62"/>
        <v>0</v>
      </c>
      <c r="M607" s="54">
        <f t="shared" si="63"/>
        <v>0</v>
      </c>
      <c r="O607" s="94"/>
      <c r="P607" s="54"/>
      <c r="Q607" s="54"/>
      <c r="R607" s="54"/>
      <c r="S607" s="54"/>
      <c r="U607" s="94"/>
      <c r="V607" s="54"/>
      <c r="W607" s="54"/>
      <c r="X607" s="54"/>
      <c r="Y607" s="54"/>
      <c r="Z607" s="95"/>
      <c r="AA607" s="96"/>
    </row>
    <row r="608" spans="1:27" s="15" customFormat="1" ht="13.5" customHeight="1">
      <c r="A608" s="63">
        <v>2012010366</v>
      </c>
      <c r="B608" s="64" t="s">
        <v>930</v>
      </c>
      <c r="C608" s="64" t="s">
        <v>898</v>
      </c>
      <c r="D608" s="54" t="s">
        <v>44</v>
      </c>
      <c r="E608" s="64" t="s">
        <v>896</v>
      </c>
      <c r="F608" s="64" t="s">
        <v>10</v>
      </c>
      <c r="G608" s="64"/>
      <c r="H608" s="97">
        <v>118394.258</v>
      </c>
      <c r="I608" s="94">
        <f t="shared" si="59"/>
        <v>0</v>
      </c>
      <c r="J608" s="54">
        <f t="shared" si="60"/>
        <v>0</v>
      </c>
      <c r="K608" s="54">
        <f t="shared" si="61"/>
        <v>0</v>
      </c>
      <c r="L608" s="54">
        <f t="shared" si="62"/>
        <v>0</v>
      </c>
      <c r="M608" s="54">
        <f t="shared" si="63"/>
        <v>0</v>
      </c>
      <c r="O608" s="94"/>
      <c r="P608" s="54"/>
      <c r="Q608" s="54"/>
      <c r="R608" s="54"/>
      <c r="S608" s="54"/>
      <c r="U608" s="94"/>
      <c r="V608" s="54"/>
      <c r="W608" s="54"/>
      <c r="X608" s="54"/>
      <c r="Y608" s="54"/>
      <c r="Z608" s="95"/>
      <c r="AA608" s="96"/>
    </row>
    <row r="609" spans="1:27" s="15" customFormat="1" ht="13.5" customHeight="1">
      <c r="A609" s="63">
        <v>2012010371</v>
      </c>
      <c r="B609" s="64" t="s">
        <v>931</v>
      </c>
      <c r="C609" s="64" t="s">
        <v>903</v>
      </c>
      <c r="D609" s="54" t="s">
        <v>44</v>
      </c>
      <c r="E609" s="64" t="s">
        <v>896</v>
      </c>
      <c r="F609" s="64" t="s">
        <v>10</v>
      </c>
      <c r="G609" s="64"/>
      <c r="H609" s="97">
        <v>256520.8922</v>
      </c>
      <c r="I609" s="94">
        <f t="shared" si="59"/>
        <v>0</v>
      </c>
      <c r="J609" s="54">
        <f t="shared" si="60"/>
        <v>0</v>
      </c>
      <c r="K609" s="54">
        <f t="shared" si="61"/>
        <v>0</v>
      </c>
      <c r="L609" s="54">
        <f t="shared" si="62"/>
        <v>0</v>
      </c>
      <c r="M609" s="54">
        <f t="shared" si="63"/>
        <v>0</v>
      </c>
      <c r="O609" s="94"/>
      <c r="P609" s="54"/>
      <c r="Q609" s="54"/>
      <c r="R609" s="54"/>
      <c r="S609" s="54"/>
      <c r="U609" s="94"/>
      <c r="V609" s="54"/>
      <c r="W609" s="54"/>
      <c r="X609" s="54"/>
      <c r="Y609" s="54"/>
      <c r="Z609" s="95"/>
      <c r="AA609" s="96"/>
    </row>
    <row r="610" spans="1:27" s="15" customFormat="1" ht="13.5" customHeight="1">
      <c r="A610" s="63">
        <v>2012010381</v>
      </c>
      <c r="B610" s="64" t="s">
        <v>932</v>
      </c>
      <c r="C610" s="64" t="s">
        <v>898</v>
      </c>
      <c r="D610" s="54" t="s">
        <v>44</v>
      </c>
      <c r="E610" s="64" t="s">
        <v>896</v>
      </c>
      <c r="F610" s="64" t="s">
        <v>10</v>
      </c>
      <c r="G610" s="64"/>
      <c r="H610" s="97">
        <v>131549.17550000001</v>
      </c>
      <c r="I610" s="94">
        <f t="shared" si="59"/>
        <v>0</v>
      </c>
      <c r="J610" s="54">
        <f t="shared" si="60"/>
        <v>0</v>
      </c>
      <c r="K610" s="54">
        <f t="shared" si="61"/>
        <v>0</v>
      </c>
      <c r="L610" s="54">
        <f t="shared" si="62"/>
        <v>0</v>
      </c>
      <c r="M610" s="54">
        <f t="shared" si="63"/>
        <v>0</v>
      </c>
      <c r="O610" s="94"/>
      <c r="P610" s="54"/>
      <c r="Q610" s="54"/>
      <c r="R610" s="54"/>
      <c r="S610" s="54"/>
      <c r="U610" s="94"/>
      <c r="V610" s="54"/>
      <c r="W610" s="54"/>
      <c r="X610" s="54"/>
      <c r="Y610" s="54"/>
      <c r="Z610" s="95"/>
      <c r="AA610" s="96"/>
    </row>
    <row r="611" spans="1:27" s="15" customFormat="1" ht="13.5" customHeight="1">
      <c r="A611" s="63">
        <v>2012010385</v>
      </c>
      <c r="B611" s="64" t="s">
        <v>933</v>
      </c>
      <c r="C611" s="64" t="s">
        <v>903</v>
      </c>
      <c r="D611" s="54" t="s">
        <v>44</v>
      </c>
      <c r="E611" s="64" t="s">
        <v>896</v>
      </c>
      <c r="F611" s="64" t="s">
        <v>10</v>
      </c>
      <c r="G611" s="64"/>
      <c r="H611" s="97">
        <v>293354.66139999998</v>
      </c>
      <c r="I611" s="94">
        <f t="shared" si="59"/>
        <v>0</v>
      </c>
      <c r="J611" s="54">
        <f t="shared" si="60"/>
        <v>0</v>
      </c>
      <c r="K611" s="54">
        <f t="shared" si="61"/>
        <v>0</v>
      </c>
      <c r="L611" s="54">
        <f t="shared" si="62"/>
        <v>0</v>
      </c>
      <c r="M611" s="54">
        <f t="shared" si="63"/>
        <v>0</v>
      </c>
      <c r="O611" s="94"/>
      <c r="P611" s="54"/>
      <c r="Q611" s="54"/>
      <c r="R611" s="54"/>
      <c r="S611" s="54"/>
      <c r="U611" s="94"/>
      <c r="V611" s="54"/>
      <c r="W611" s="54"/>
      <c r="X611" s="54"/>
      <c r="Y611" s="54"/>
      <c r="Z611" s="95"/>
      <c r="AA611" s="96"/>
    </row>
    <row r="612" spans="1:27" s="15" customFormat="1" ht="13.5" customHeight="1">
      <c r="A612" s="63">
        <v>2013010027</v>
      </c>
      <c r="B612" s="64" t="s">
        <v>934</v>
      </c>
      <c r="C612" s="64" t="s">
        <v>935</v>
      </c>
      <c r="D612" s="54" t="s">
        <v>309</v>
      </c>
      <c r="E612" s="64" t="s">
        <v>747</v>
      </c>
      <c r="F612" s="64" t="s">
        <v>10</v>
      </c>
      <c r="G612" s="64"/>
      <c r="H612" s="97">
        <v>352551.79029999999</v>
      </c>
      <c r="I612" s="94">
        <f t="shared" si="59"/>
        <v>2</v>
      </c>
      <c r="J612" s="54">
        <f t="shared" si="60"/>
        <v>2</v>
      </c>
      <c r="K612" s="54">
        <f t="shared" si="61"/>
        <v>0</v>
      </c>
      <c r="L612" s="54">
        <f t="shared" si="62"/>
        <v>0</v>
      </c>
      <c r="M612" s="54">
        <f t="shared" si="63"/>
        <v>0</v>
      </c>
      <c r="O612" s="94"/>
      <c r="P612" s="54">
        <v>2</v>
      </c>
      <c r="Q612" s="54"/>
      <c r="R612" s="54"/>
      <c r="S612" s="54"/>
      <c r="U612" s="94"/>
      <c r="V612" s="54"/>
      <c r="W612" s="54"/>
      <c r="X612" s="54"/>
      <c r="Y612" s="54"/>
      <c r="Z612" s="95"/>
      <c r="AA612" s="96"/>
    </row>
    <row r="613" spans="1:27" s="15" customFormat="1" ht="13.5" customHeight="1">
      <c r="A613" s="63">
        <v>2013010030</v>
      </c>
      <c r="B613" s="64" t="s">
        <v>936</v>
      </c>
      <c r="C613" s="64" t="s">
        <v>937</v>
      </c>
      <c r="D613" s="54" t="s">
        <v>309</v>
      </c>
      <c r="E613" s="64" t="s">
        <v>747</v>
      </c>
      <c r="F613" s="64" t="s">
        <v>10</v>
      </c>
      <c r="G613" s="64"/>
      <c r="H613" s="97">
        <v>356971.84259999997</v>
      </c>
      <c r="I613" s="94">
        <f t="shared" si="59"/>
        <v>1</v>
      </c>
      <c r="J613" s="54">
        <f t="shared" si="60"/>
        <v>1</v>
      </c>
      <c r="K613" s="54">
        <f t="shared" si="61"/>
        <v>0</v>
      </c>
      <c r="L613" s="54">
        <f t="shared" si="62"/>
        <v>0</v>
      </c>
      <c r="M613" s="54">
        <f t="shared" si="63"/>
        <v>0</v>
      </c>
      <c r="O613" s="94"/>
      <c r="P613" s="54">
        <v>1</v>
      </c>
      <c r="Q613" s="54"/>
      <c r="R613" s="54"/>
      <c r="S613" s="54"/>
      <c r="U613" s="94"/>
      <c r="V613" s="54"/>
      <c r="W613" s="54"/>
      <c r="X613" s="54"/>
      <c r="Y613" s="54"/>
      <c r="Z613" s="95"/>
      <c r="AA613" s="96"/>
    </row>
    <row r="614" spans="1:27" s="15" customFormat="1" ht="13.5" customHeight="1">
      <c r="A614" s="63">
        <v>2013010044</v>
      </c>
      <c r="B614" s="64" t="s">
        <v>938</v>
      </c>
      <c r="C614" s="64" t="s">
        <v>939</v>
      </c>
      <c r="D614" s="54" t="s">
        <v>309</v>
      </c>
      <c r="E614" s="64" t="s">
        <v>940</v>
      </c>
      <c r="F614" s="64" t="s">
        <v>10</v>
      </c>
      <c r="G614" s="64"/>
      <c r="H614" s="97">
        <v>147883.19810000001</v>
      </c>
      <c r="I614" s="94">
        <f t="shared" si="59"/>
        <v>20</v>
      </c>
      <c r="J614" s="54">
        <f t="shared" si="60"/>
        <v>0</v>
      </c>
      <c r="K614" s="54">
        <f t="shared" si="61"/>
        <v>20</v>
      </c>
      <c r="L614" s="54">
        <f t="shared" si="62"/>
        <v>0</v>
      </c>
      <c r="M614" s="54">
        <f t="shared" si="63"/>
        <v>0</v>
      </c>
      <c r="O614" s="94"/>
      <c r="P614" s="54"/>
      <c r="Q614" s="54">
        <v>20</v>
      </c>
      <c r="R614" s="54"/>
      <c r="S614" s="54"/>
      <c r="U614" s="94"/>
      <c r="V614" s="54"/>
      <c r="W614" s="54"/>
      <c r="X614" s="54"/>
      <c r="Y614" s="54"/>
      <c r="Z614" s="95"/>
      <c r="AA614" s="96"/>
    </row>
    <row r="615" spans="1:27" s="15" customFormat="1" ht="13.5" customHeight="1">
      <c r="A615" s="63">
        <v>2013020013</v>
      </c>
      <c r="B615" s="64" t="s">
        <v>941</v>
      </c>
      <c r="C615" s="64" t="s">
        <v>942</v>
      </c>
      <c r="D615" s="54" t="s">
        <v>309</v>
      </c>
      <c r="E615" s="64" t="s">
        <v>943</v>
      </c>
      <c r="F615" s="64" t="s">
        <v>10</v>
      </c>
      <c r="G615" s="64"/>
      <c r="H615" s="97">
        <v>355182.77389999997</v>
      </c>
      <c r="I615" s="94">
        <f t="shared" si="59"/>
        <v>10</v>
      </c>
      <c r="J615" s="54">
        <f t="shared" si="60"/>
        <v>0</v>
      </c>
      <c r="K615" s="54">
        <f t="shared" si="61"/>
        <v>10</v>
      </c>
      <c r="L615" s="54">
        <f t="shared" si="62"/>
        <v>0</v>
      </c>
      <c r="M615" s="54">
        <f t="shared" si="63"/>
        <v>0</v>
      </c>
      <c r="O615" s="94"/>
      <c r="P615" s="54"/>
      <c r="Q615" s="54">
        <v>10</v>
      </c>
      <c r="R615" s="54"/>
      <c r="S615" s="54"/>
      <c r="U615" s="94"/>
      <c r="V615" s="54"/>
      <c r="W615" s="54"/>
      <c r="X615" s="54"/>
      <c r="Y615" s="54"/>
      <c r="Z615" s="95"/>
      <c r="AA615" s="96"/>
    </row>
    <row r="616" spans="1:27" s="15" customFormat="1" ht="13.5" customHeight="1">
      <c r="A616" s="63">
        <v>2013020083</v>
      </c>
      <c r="B616" s="64" t="s">
        <v>944</v>
      </c>
      <c r="C616" s="64" t="s">
        <v>945</v>
      </c>
      <c r="D616" s="54" t="s">
        <v>309</v>
      </c>
      <c r="E616" s="64" t="s">
        <v>943</v>
      </c>
      <c r="F616" s="64" t="s">
        <v>10</v>
      </c>
      <c r="G616" s="64"/>
      <c r="H616" s="97">
        <v>73667.538279999993</v>
      </c>
      <c r="I616" s="94">
        <f t="shared" si="59"/>
        <v>0</v>
      </c>
      <c r="J616" s="54">
        <f t="shared" si="60"/>
        <v>0</v>
      </c>
      <c r="K616" s="54">
        <f t="shared" si="61"/>
        <v>0</v>
      </c>
      <c r="L616" s="54">
        <f t="shared" si="62"/>
        <v>0</v>
      </c>
      <c r="M616" s="54">
        <f t="shared" si="63"/>
        <v>0</v>
      </c>
      <c r="O616" s="94"/>
      <c r="P616" s="54"/>
      <c r="Q616" s="54"/>
      <c r="R616" s="54"/>
      <c r="S616" s="54"/>
      <c r="U616" s="94"/>
      <c r="V616" s="54"/>
      <c r="W616" s="54"/>
      <c r="X616" s="54"/>
      <c r="Y616" s="54"/>
      <c r="Z616" s="95"/>
      <c r="AA616" s="96"/>
    </row>
    <row r="617" spans="1:27" s="15" customFormat="1" ht="13.5" customHeight="1">
      <c r="A617" s="63">
        <v>2013020178</v>
      </c>
      <c r="B617" s="64" t="s">
        <v>946</v>
      </c>
      <c r="C617" s="64" t="s">
        <v>947</v>
      </c>
      <c r="D617" s="54" t="s">
        <v>309</v>
      </c>
      <c r="E617" s="64" t="s">
        <v>943</v>
      </c>
      <c r="F617" s="64" t="s">
        <v>10</v>
      </c>
      <c r="G617" s="64"/>
      <c r="H617" s="97">
        <v>171013.92819999999</v>
      </c>
      <c r="I617" s="94">
        <f t="shared" si="59"/>
        <v>20</v>
      </c>
      <c r="J617" s="54">
        <f t="shared" si="60"/>
        <v>0</v>
      </c>
      <c r="K617" s="54">
        <f t="shared" si="61"/>
        <v>20</v>
      </c>
      <c r="L617" s="54">
        <f t="shared" si="62"/>
        <v>0</v>
      </c>
      <c r="M617" s="54">
        <f t="shared" si="63"/>
        <v>0</v>
      </c>
      <c r="O617" s="94"/>
      <c r="P617" s="54"/>
      <c r="Q617" s="54">
        <v>20</v>
      </c>
      <c r="R617" s="54"/>
      <c r="S617" s="54"/>
      <c r="U617" s="94"/>
      <c r="V617" s="54"/>
      <c r="W617" s="54"/>
      <c r="X617" s="54"/>
      <c r="Y617" s="54"/>
      <c r="Z617" s="95"/>
      <c r="AA617" s="96"/>
    </row>
    <row r="618" spans="1:27" s="15" customFormat="1" ht="13.5" customHeight="1">
      <c r="A618" s="63">
        <v>2013040093</v>
      </c>
      <c r="B618" s="64" t="s">
        <v>948</v>
      </c>
      <c r="C618" s="64" t="s">
        <v>949</v>
      </c>
      <c r="D618" s="54" t="s">
        <v>309</v>
      </c>
      <c r="E618" s="64" t="s">
        <v>84</v>
      </c>
      <c r="F618" s="64" t="s">
        <v>10</v>
      </c>
      <c r="G618" s="64"/>
      <c r="H618" s="97">
        <v>21310.96643</v>
      </c>
      <c r="I618" s="94">
        <f t="shared" si="59"/>
        <v>0</v>
      </c>
      <c r="J618" s="54">
        <f t="shared" si="60"/>
        <v>0</v>
      </c>
      <c r="K618" s="54">
        <f t="shared" si="61"/>
        <v>0</v>
      </c>
      <c r="L618" s="54">
        <f t="shared" si="62"/>
        <v>0</v>
      </c>
      <c r="M618" s="54">
        <f t="shared" si="63"/>
        <v>0</v>
      </c>
      <c r="O618" s="94"/>
      <c r="P618" s="54"/>
      <c r="Q618" s="54"/>
      <c r="R618" s="54"/>
      <c r="S618" s="54"/>
      <c r="U618" s="94"/>
      <c r="V618" s="54"/>
      <c r="W618" s="54"/>
      <c r="X618" s="54"/>
      <c r="Y618" s="54"/>
      <c r="Z618" s="95"/>
      <c r="AA618" s="96"/>
    </row>
    <row r="619" spans="1:27" s="15" customFormat="1" ht="13.5" customHeight="1">
      <c r="A619" s="63">
        <v>2013040106</v>
      </c>
      <c r="B619" s="64" t="s">
        <v>950</v>
      </c>
      <c r="C619" s="64" t="s">
        <v>951</v>
      </c>
      <c r="D619" s="54" t="s">
        <v>309</v>
      </c>
      <c r="E619" s="64" t="s">
        <v>84</v>
      </c>
      <c r="F619" s="64" t="s">
        <v>10</v>
      </c>
      <c r="G619" s="64"/>
      <c r="H619" s="97">
        <v>65774.587750000006</v>
      </c>
      <c r="I619" s="94">
        <f t="shared" si="59"/>
        <v>0</v>
      </c>
      <c r="J619" s="54">
        <f t="shared" si="60"/>
        <v>0</v>
      </c>
      <c r="K619" s="54">
        <f t="shared" si="61"/>
        <v>0</v>
      </c>
      <c r="L619" s="54">
        <f t="shared" si="62"/>
        <v>0</v>
      </c>
      <c r="M619" s="54">
        <f t="shared" si="63"/>
        <v>0</v>
      </c>
      <c r="O619" s="94"/>
      <c r="P619" s="54"/>
      <c r="Q619" s="54"/>
      <c r="R619" s="54"/>
      <c r="S619" s="54"/>
      <c r="U619" s="94"/>
      <c r="V619" s="54"/>
      <c r="W619" s="54"/>
      <c r="X619" s="54"/>
      <c r="Y619" s="54"/>
      <c r="Z619" s="95"/>
      <c r="AA619" s="96"/>
    </row>
    <row r="620" spans="1:27" s="15" customFormat="1" ht="13.5" customHeight="1">
      <c r="A620" s="63">
        <v>2013050022</v>
      </c>
      <c r="B620" s="64" t="s">
        <v>952</v>
      </c>
      <c r="C620" s="64" t="s">
        <v>953</v>
      </c>
      <c r="D620" s="54" t="s">
        <v>309</v>
      </c>
      <c r="E620" s="64" t="s">
        <v>84</v>
      </c>
      <c r="F620" s="64" t="s">
        <v>10</v>
      </c>
      <c r="G620" s="64"/>
      <c r="H620" s="97">
        <v>30256</v>
      </c>
      <c r="I620" s="94">
        <f t="shared" si="59"/>
        <v>0</v>
      </c>
      <c r="J620" s="54">
        <f t="shared" si="60"/>
        <v>0</v>
      </c>
      <c r="K620" s="54">
        <f t="shared" si="61"/>
        <v>0</v>
      </c>
      <c r="L620" s="54">
        <f t="shared" si="62"/>
        <v>0</v>
      </c>
      <c r="M620" s="54">
        <f t="shared" si="63"/>
        <v>0</v>
      </c>
      <c r="O620" s="94"/>
      <c r="P620" s="54"/>
      <c r="Q620" s="54"/>
      <c r="R620" s="54"/>
      <c r="S620" s="54"/>
      <c r="U620" s="94"/>
      <c r="V620" s="54"/>
      <c r="W620" s="54"/>
      <c r="X620" s="54"/>
      <c r="Y620" s="54"/>
      <c r="Z620" s="95"/>
      <c r="AA620" s="96"/>
    </row>
    <row r="621" spans="1:27" s="15" customFormat="1" ht="13.5" customHeight="1">
      <c r="A621" s="63">
        <v>2013050028</v>
      </c>
      <c r="B621" s="64" t="s">
        <v>954</v>
      </c>
      <c r="C621" s="64" t="s">
        <v>955</v>
      </c>
      <c r="D621" s="54" t="s">
        <v>309</v>
      </c>
      <c r="E621" s="64" t="s">
        <v>84</v>
      </c>
      <c r="F621" s="64" t="s">
        <v>10</v>
      </c>
      <c r="G621" s="64"/>
      <c r="H621" s="97">
        <v>15785.90106</v>
      </c>
      <c r="I621" s="94">
        <f t="shared" si="59"/>
        <v>215</v>
      </c>
      <c r="J621" s="54">
        <f t="shared" si="60"/>
        <v>165</v>
      </c>
      <c r="K621" s="54">
        <f t="shared" si="61"/>
        <v>50</v>
      </c>
      <c r="L621" s="54">
        <f t="shared" si="62"/>
        <v>0</v>
      </c>
      <c r="M621" s="54">
        <f t="shared" si="63"/>
        <v>0</v>
      </c>
      <c r="O621" s="94"/>
      <c r="P621" s="54">
        <v>165</v>
      </c>
      <c r="Q621" s="54">
        <v>50</v>
      </c>
      <c r="R621" s="54"/>
      <c r="S621" s="54"/>
      <c r="U621" s="94"/>
      <c r="V621" s="54"/>
      <c r="W621" s="54"/>
      <c r="X621" s="54"/>
      <c r="Y621" s="54"/>
      <c r="Z621" s="95"/>
      <c r="AA621" s="96"/>
    </row>
    <row r="622" spans="1:27" s="15" customFormat="1" ht="13.5" customHeight="1">
      <c r="A622" s="63">
        <v>2013050031</v>
      </c>
      <c r="B622" s="64" t="s">
        <v>956</v>
      </c>
      <c r="C622" s="64" t="s">
        <v>957</v>
      </c>
      <c r="D622" s="54" t="s">
        <v>309</v>
      </c>
      <c r="E622" s="64" t="s">
        <v>747</v>
      </c>
      <c r="F622" s="64" t="s">
        <v>10</v>
      </c>
      <c r="G622" s="64"/>
      <c r="H622" s="97">
        <v>6226.6609740000004</v>
      </c>
      <c r="I622" s="94">
        <f t="shared" si="59"/>
        <v>500</v>
      </c>
      <c r="J622" s="54">
        <f t="shared" si="60"/>
        <v>0</v>
      </c>
      <c r="K622" s="54">
        <f t="shared" si="61"/>
        <v>500</v>
      </c>
      <c r="L622" s="54">
        <f t="shared" si="62"/>
        <v>0</v>
      </c>
      <c r="M622" s="54">
        <f t="shared" si="63"/>
        <v>0</v>
      </c>
      <c r="O622" s="94"/>
      <c r="P622" s="54"/>
      <c r="Q622" s="54">
        <v>500</v>
      </c>
      <c r="R622" s="54"/>
      <c r="S622" s="54"/>
      <c r="U622" s="94"/>
      <c r="V622" s="54"/>
      <c r="W622" s="54"/>
      <c r="X622" s="54"/>
      <c r="Y622" s="54"/>
      <c r="Z622" s="95"/>
      <c r="AA622" s="96"/>
    </row>
    <row r="623" spans="1:27" s="15" customFormat="1" ht="13.5" customHeight="1">
      <c r="A623" s="63">
        <v>2013050070</v>
      </c>
      <c r="B623" s="64" t="s">
        <v>958</v>
      </c>
      <c r="C623" s="64" t="s">
        <v>958</v>
      </c>
      <c r="D623" s="54" t="s">
        <v>309</v>
      </c>
      <c r="E623" s="64" t="s">
        <v>84</v>
      </c>
      <c r="F623" s="64" t="s">
        <v>10</v>
      </c>
      <c r="G623" s="64"/>
      <c r="H623" s="97">
        <v>16575</v>
      </c>
      <c r="I623" s="94">
        <f t="shared" si="59"/>
        <v>0</v>
      </c>
      <c r="J623" s="54">
        <f t="shared" si="60"/>
        <v>0</v>
      </c>
      <c r="K623" s="54">
        <f t="shared" si="61"/>
        <v>0</v>
      </c>
      <c r="L623" s="54">
        <f t="shared" si="62"/>
        <v>0</v>
      </c>
      <c r="M623" s="54">
        <f t="shared" si="63"/>
        <v>0</v>
      </c>
      <c r="O623" s="94"/>
      <c r="P623" s="54"/>
      <c r="Q623" s="54"/>
      <c r="R623" s="54"/>
      <c r="S623" s="54"/>
      <c r="U623" s="94"/>
      <c r="V623" s="54"/>
      <c r="W623" s="54"/>
      <c r="X623" s="54"/>
      <c r="Y623" s="54"/>
      <c r="Z623" s="95"/>
      <c r="AA623" s="96"/>
    </row>
    <row r="624" spans="1:27" s="15" customFormat="1" ht="13.5" customHeight="1">
      <c r="A624" s="63">
        <v>2013050074</v>
      </c>
      <c r="B624" s="64" t="s">
        <v>959</v>
      </c>
      <c r="C624" s="64" t="s">
        <v>955</v>
      </c>
      <c r="D624" s="54" t="s">
        <v>309</v>
      </c>
      <c r="E624" s="64" t="s">
        <v>84</v>
      </c>
      <c r="F624" s="64" t="s">
        <v>10</v>
      </c>
      <c r="G624" s="64"/>
      <c r="H624" s="97">
        <v>1240.320798</v>
      </c>
      <c r="I624" s="94">
        <f t="shared" si="59"/>
        <v>1500</v>
      </c>
      <c r="J624" s="54">
        <f t="shared" si="60"/>
        <v>0</v>
      </c>
      <c r="K624" s="54">
        <f t="shared" si="61"/>
        <v>500</v>
      </c>
      <c r="L624" s="54">
        <f t="shared" si="62"/>
        <v>1000</v>
      </c>
      <c r="M624" s="54">
        <f t="shared" si="63"/>
        <v>0</v>
      </c>
      <c r="O624" s="94"/>
      <c r="P624" s="54"/>
      <c r="Q624" s="54">
        <v>500</v>
      </c>
      <c r="R624" s="54">
        <v>1000</v>
      </c>
      <c r="S624" s="54"/>
      <c r="U624" s="94"/>
      <c r="V624" s="54"/>
      <c r="W624" s="54"/>
      <c r="X624" s="54"/>
      <c r="Y624" s="54"/>
      <c r="Z624" s="95"/>
      <c r="AA624" s="96"/>
    </row>
    <row r="625" spans="1:27" s="15" customFormat="1" ht="13.5" customHeight="1">
      <c r="A625" s="63">
        <v>2013050081</v>
      </c>
      <c r="B625" s="64" t="s">
        <v>960</v>
      </c>
      <c r="C625" s="64" t="s">
        <v>961</v>
      </c>
      <c r="D625" s="54" t="s">
        <v>309</v>
      </c>
      <c r="E625" s="64" t="s">
        <v>84</v>
      </c>
      <c r="F625" s="64" t="s">
        <v>10</v>
      </c>
      <c r="G625" s="64"/>
      <c r="H625" s="97">
        <v>8715.132877</v>
      </c>
      <c r="I625" s="94">
        <f t="shared" si="59"/>
        <v>100</v>
      </c>
      <c r="J625" s="54">
        <f t="shared" si="60"/>
        <v>0</v>
      </c>
      <c r="K625" s="54">
        <f t="shared" si="61"/>
        <v>100</v>
      </c>
      <c r="L625" s="54">
        <f t="shared" si="62"/>
        <v>0</v>
      </c>
      <c r="M625" s="54">
        <f t="shared" si="63"/>
        <v>0</v>
      </c>
      <c r="O625" s="94"/>
      <c r="P625" s="54"/>
      <c r="Q625" s="54">
        <v>100</v>
      </c>
      <c r="R625" s="54"/>
      <c r="S625" s="54"/>
      <c r="U625" s="94"/>
      <c r="V625" s="54"/>
      <c r="W625" s="54"/>
      <c r="X625" s="54"/>
      <c r="Y625" s="54"/>
      <c r="Z625" s="95"/>
      <c r="AA625" s="96"/>
    </row>
    <row r="626" spans="1:27" s="15" customFormat="1" ht="13.5" customHeight="1">
      <c r="A626" s="63">
        <v>2013050084</v>
      </c>
      <c r="B626" s="64" t="s">
        <v>962</v>
      </c>
      <c r="C626" s="64" t="s">
        <v>963</v>
      </c>
      <c r="D626" s="54" t="s">
        <v>309</v>
      </c>
      <c r="E626" s="64" t="s">
        <v>84</v>
      </c>
      <c r="F626" s="64" t="s">
        <v>10</v>
      </c>
      <c r="G626" s="64"/>
      <c r="H626" s="97">
        <v>5261.96702</v>
      </c>
      <c r="I626" s="94">
        <f t="shared" si="59"/>
        <v>0</v>
      </c>
      <c r="J626" s="54">
        <f t="shared" si="60"/>
        <v>0</v>
      </c>
      <c r="K626" s="54">
        <f t="shared" si="61"/>
        <v>0</v>
      </c>
      <c r="L626" s="54">
        <f t="shared" si="62"/>
        <v>0</v>
      </c>
      <c r="M626" s="54">
        <f t="shared" si="63"/>
        <v>0</v>
      </c>
      <c r="O626" s="94"/>
      <c r="P626" s="54"/>
      <c r="Q626" s="54"/>
      <c r="R626" s="54"/>
      <c r="S626" s="54"/>
      <c r="U626" s="94"/>
      <c r="V626" s="54"/>
      <c r="W626" s="54"/>
      <c r="X626" s="54"/>
      <c r="Y626" s="54"/>
      <c r="Z626" s="95"/>
      <c r="AA626" s="96"/>
    </row>
    <row r="627" spans="1:27" s="15" customFormat="1" ht="13.5" customHeight="1">
      <c r="A627" s="63">
        <v>2013050085</v>
      </c>
      <c r="B627" s="64" t="s">
        <v>964</v>
      </c>
      <c r="C627" s="64"/>
      <c r="D627" s="54" t="s">
        <v>309</v>
      </c>
      <c r="E627" s="64" t="s">
        <v>84</v>
      </c>
      <c r="F627" s="64" t="s">
        <v>10</v>
      </c>
      <c r="G627" s="64"/>
      <c r="H627" s="97">
        <v>0</v>
      </c>
      <c r="I627" s="94">
        <f t="shared" si="59"/>
        <v>500</v>
      </c>
      <c r="J627" s="54">
        <f t="shared" si="60"/>
        <v>0</v>
      </c>
      <c r="K627" s="54">
        <f t="shared" si="61"/>
        <v>500</v>
      </c>
      <c r="L627" s="54">
        <f t="shared" si="62"/>
        <v>0</v>
      </c>
      <c r="M627" s="54">
        <f t="shared" si="63"/>
        <v>0</v>
      </c>
      <c r="O627" s="94"/>
      <c r="P627" s="54"/>
      <c r="Q627" s="54">
        <v>500</v>
      </c>
      <c r="R627" s="54"/>
      <c r="S627" s="54"/>
      <c r="U627" s="94"/>
      <c r="V627" s="54"/>
      <c r="W627" s="54"/>
      <c r="X627" s="54"/>
      <c r="Y627" s="54"/>
      <c r="Z627" s="95"/>
      <c r="AA627" s="96"/>
    </row>
    <row r="628" spans="1:27" s="15" customFormat="1" ht="13.5" customHeight="1">
      <c r="A628" s="63">
        <v>2013050107</v>
      </c>
      <c r="B628" s="64" t="s">
        <v>965</v>
      </c>
      <c r="C628" s="64" t="s">
        <v>958</v>
      </c>
      <c r="D628" s="54" t="s">
        <v>309</v>
      </c>
      <c r="E628" s="64" t="s">
        <v>84</v>
      </c>
      <c r="F628" s="64" t="s">
        <v>10</v>
      </c>
      <c r="G628" s="64"/>
      <c r="H628" s="97">
        <v>13827.28</v>
      </c>
      <c r="I628" s="94">
        <f t="shared" si="59"/>
        <v>0</v>
      </c>
      <c r="J628" s="54">
        <f t="shared" si="60"/>
        <v>0</v>
      </c>
      <c r="K628" s="54">
        <f t="shared" si="61"/>
        <v>0</v>
      </c>
      <c r="L628" s="54">
        <f t="shared" si="62"/>
        <v>0</v>
      </c>
      <c r="M628" s="54">
        <f t="shared" si="63"/>
        <v>0</v>
      </c>
      <c r="O628" s="94"/>
      <c r="P628" s="54"/>
      <c r="Q628" s="54"/>
      <c r="R628" s="54"/>
      <c r="S628" s="54"/>
      <c r="U628" s="94"/>
      <c r="V628" s="54"/>
      <c r="W628" s="54"/>
      <c r="X628" s="54"/>
      <c r="Y628" s="54"/>
      <c r="Z628" s="95"/>
      <c r="AA628" s="96"/>
    </row>
    <row r="629" spans="1:27" s="15" customFormat="1" ht="13.5" customHeight="1">
      <c r="A629" s="63">
        <v>2013050111</v>
      </c>
      <c r="B629" s="64" t="s">
        <v>966</v>
      </c>
      <c r="C629" s="64" t="s">
        <v>967</v>
      </c>
      <c r="D629" s="54" t="s">
        <v>309</v>
      </c>
      <c r="E629" s="64" t="s">
        <v>84</v>
      </c>
      <c r="F629" s="64" t="s">
        <v>10</v>
      </c>
      <c r="G629" s="64"/>
      <c r="H629" s="97">
        <v>15785.90106</v>
      </c>
      <c r="I629" s="94">
        <f t="shared" si="59"/>
        <v>0</v>
      </c>
      <c r="J629" s="54">
        <f t="shared" si="60"/>
        <v>0</v>
      </c>
      <c r="K629" s="54">
        <f t="shared" si="61"/>
        <v>0</v>
      </c>
      <c r="L629" s="54">
        <f t="shared" si="62"/>
        <v>0</v>
      </c>
      <c r="M629" s="54">
        <f t="shared" si="63"/>
        <v>0</v>
      </c>
      <c r="O629" s="94"/>
      <c r="P629" s="54"/>
      <c r="Q629" s="54"/>
      <c r="R629" s="54"/>
      <c r="S629" s="54"/>
      <c r="U629" s="94"/>
      <c r="V629" s="54"/>
      <c r="W629" s="54"/>
      <c r="X629" s="54"/>
      <c r="Y629" s="54"/>
      <c r="Z629" s="95"/>
      <c r="AA629" s="96"/>
    </row>
    <row r="630" spans="1:27" s="15" customFormat="1" ht="13.5" customHeight="1">
      <c r="A630" s="63">
        <v>2013050114</v>
      </c>
      <c r="B630" s="64" t="s">
        <v>968</v>
      </c>
      <c r="C630" s="64"/>
      <c r="D630" s="54" t="s">
        <v>309</v>
      </c>
      <c r="E630" s="64" t="s">
        <v>84</v>
      </c>
      <c r="F630" s="64" t="s">
        <v>10</v>
      </c>
      <c r="G630" s="64"/>
      <c r="H630" s="97">
        <v>7564.0775910000002</v>
      </c>
      <c r="I630" s="94">
        <f t="shared" si="59"/>
        <v>0</v>
      </c>
      <c r="J630" s="54">
        <f t="shared" si="60"/>
        <v>0</v>
      </c>
      <c r="K630" s="54">
        <f t="shared" si="61"/>
        <v>0</v>
      </c>
      <c r="L630" s="54">
        <f t="shared" si="62"/>
        <v>0</v>
      </c>
      <c r="M630" s="54">
        <f t="shared" si="63"/>
        <v>0</v>
      </c>
      <c r="O630" s="94"/>
      <c r="P630" s="54"/>
      <c r="Q630" s="54"/>
      <c r="R630" s="54"/>
      <c r="S630" s="54"/>
      <c r="U630" s="94"/>
      <c r="V630" s="54"/>
      <c r="W630" s="54"/>
      <c r="X630" s="54"/>
      <c r="Y630" s="54"/>
      <c r="Z630" s="95"/>
      <c r="AA630" s="96"/>
    </row>
    <row r="631" spans="1:27" s="15" customFormat="1" ht="13.5" customHeight="1">
      <c r="A631" s="63">
        <v>2013050124</v>
      </c>
      <c r="B631" s="64" t="s">
        <v>969</v>
      </c>
      <c r="C631" s="64" t="s">
        <v>970</v>
      </c>
      <c r="D631" s="54" t="s">
        <v>309</v>
      </c>
      <c r="E631" s="64" t="s">
        <v>747</v>
      </c>
      <c r="F631" s="64" t="s">
        <v>10</v>
      </c>
      <c r="G631" s="64"/>
      <c r="H631" s="97">
        <v>27061.544669999999</v>
      </c>
      <c r="I631" s="94">
        <f t="shared" si="59"/>
        <v>0</v>
      </c>
      <c r="J631" s="54">
        <f t="shared" si="60"/>
        <v>0</v>
      </c>
      <c r="K631" s="54">
        <f t="shared" si="61"/>
        <v>0</v>
      </c>
      <c r="L631" s="54">
        <f t="shared" si="62"/>
        <v>0</v>
      </c>
      <c r="M631" s="54">
        <f t="shared" si="63"/>
        <v>0</v>
      </c>
      <c r="O631" s="94"/>
      <c r="P631" s="54"/>
      <c r="Q631" s="54"/>
      <c r="R631" s="54"/>
      <c r="S631" s="54"/>
      <c r="U631" s="94"/>
      <c r="V631" s="54"/>
      <c r="W631" s="54"/>
      <c r="X631" s="54"/>
      <c r="Y631" s="54"/>
      <c r="Z631" s="95"/>
      <c r="AA631" s="96"/>
    </row>
    <row r="632" spans="1:27" s="15" customFormat="1" ht="13.5" customHeight="1">
      <c r="A632" s="63">
        <v>2013050148</v>
      </c>
      <c r="B632" s="64" t="s">
        <v>971</v>
      </c>
      <c r="C632" s="64" t="s">
        <v>972</v>
      </c>
      <c r="D632" s="54" t="s">
        <v>309</v>
      </c>
      <c r="E632" s="64" t="s">
        <v>84</v>
      </c>
      <c r="F632" s="64" t="s">
        <v>10</v>
      </c>
      <c r="G632" s="64"/>
      <c r="H632" s="97">
        <v>7892.9505300000001</v>
      </c>
      <c r="I632" s="94">
        <f t="shared" si="59"/>
        <v>0</v>
      </c>
      <c r="J632" s="54">
        <f t="shared" si="60"/>
        <v>0</v>
      </c>
      <c r="K632" s="54">
        <f t="shared" si="61"/>
        <v>0</v>
      </c>
      <c r="L632" s="54">
        <f t="shared" si="62"/>
        <v>0</v>
      </c>
      <c r="M632" s="54">
        <f t="shared" si="63"/>
        <v>0</v>
      </c>
      <c r="O632" s="94"/>
      <c r="P632" s="54"/>
      <c r="Q632" s="54"/>
      <c r="R632" s="54"/>
      <c r="S632" s="54"/>
      <c r="U632" s="94"/>
      <c r="V632" s="54"/>
      <c r="W632" s="54"/>
      <c r="X632" s="54"/>
      <c r="Y632" s="54"/>
      <c r="Z632" s="95"/>
      <c r="AA632" s="96"/>
    </row>
    <row r="633" spans="1:27" s="15" customFormat="1" ht="13.5" customHeight="1">
      <c r="A633" s="63">
        <v>2013070061</v>
      </c>
      <c r="B633" s="64" t="s">
        <v>973</v>
      </c>
      <c r="C633" s="64" t="s">
        <v>974</v>
      </c>
      <c r="D633" s="54" t="s">
        <v>309</v>
      </c>
      <c r="E633" s="64" t="s">
        <v>75</v>
      </c>
      <c r="F633" s="64" t="s">
        <v>10</v>
      </c>
      <c r="G633" s="64"/>
      <c r="H633" s="97">
        <v>264183.63170000003</v>
      </c>
      <c r="I633" s="94">
        <f t="shared" si="59"/>
        <v>2</v>
      </c>
      <c r="J633" s="54">
        <f t="shared" si="60"/>
        <v>2</v>
      </c>
      <c r="K633" s="54">
        <f t="shared" si="61"/>
        <v>0</v>
      </c>
      <c r="L633" s="54">
        <f t="shared" si="62"/>
        <v>0</v>
      </c>
      <c r="M633" s="54">
        <f t="shared" si="63"/>
        <v>0</v>
      </c>
      <c r="O633" s="94"/>
      <c r="P633" s="54">
        <v>2</v>
      </c>
      <c r="Q633" s="54"/>
      <c r="R633" s="54"/>
      <c r="S633" s="54"/>
      <c r="U633" s="94"/>
      <c r="V633" s="54"/>
      <c r="W633" s="54"/>
      <c r="X633" s="54"/>
      <c r="Y633" s="54"/>
      <c r="Z633" s="95"/>
      <c r="AA633" s="96"/>
    </row>
    <row r="634" spans="1:27" s="15" customFormat="1" ht="13.5" customHeight="1">
      <c r="A634" s="63">
        <v>2013070088</v>
      </c>
      <c r="B634" s="64" t="s">
        <v>975</v>
      </c>
      <c r="C634" s="64" t="s">
        <v>976</v>
      </c>
      <c r="D634" s="54" t="s">
        <v>309</v>
      </c>
      <c r="E634" s="64" t="s">
        <v>75</v>
      </c>
      <c r="F634" s="64" t="s">
        <v>10</v>
      </c>
      <c r="G634" s="64"/>
      <c r="H634" s="97">
        <v>0</v>
      </c>
      <c r="I634" s="94">
        <f t="shared" si="59"/>
        <v>0</v>
      </c>
      <c r="J634" s="54">
        <f t="shared" si="60"/>
        <v>0</v>
      </c>
      <c r="K634" s="54">
        <f t="shared" si="61"/>
        <v>0</v>
      </c>
      <c r="L634" s="54">
        <f t="shared" si="62"/>
        <v>0</v>
      </c>
      <c r="M634" s="54">
        <f t="shared" si="63"/>
        <v>0</v>
      </c>
      <c r="O634" s="94"/>
      <c r="P634" s="54"/>
      <c r="Q634" s="54"/>
      <c r="R634" s="54"/>
      <c r="S634" s="54"/>
      <c r="U634" s="94"/>
      <c r="V634" s="54"/>
      <c r="W634" s="54"/>
      <c r="X634" s="54"/>
      <c r="Y634" s="54"/>
      <c r="Z634" s="95"/>
      <c r="AA634" s="96"/>
    </row>
    <row r="635" spans="1:27" s="15" customFormat="1" ht="13.5" customHeight="1">
      <c r="A635" s="63">
        <v>2013080004</v>
      </c>
      <c r="B635" s="64" t="s">
        <v>977</v>
      </c>
      <c r="C635" s="64" t="s">
        <v>978</v>
      </c>
      <c r="D635" s="54" t="s">
        <v>309</v>
      </c>
      <c r="E635" s="64" t="s">
        <v>84</v>
      </c>
      <c r="F635" s="64" t="s">
        <v>10</v>
      </c>
      <c r="G635" s="64"/>
      <c r="H635" s="97">
        <v>95702.025179999997</v>
      </c>
      <c r="I635" s="94">
        <f t="shared" si="59"/>
        <v>0</v>
      </c>
      <c r="J635" s="54">
        <f t="shared" si="60"/>
        <v>0</v>
      </c>
      <c r="K635" s="54">
        <f t="shared" si="61"/>
        <v>0</v>
      </c>
      <c r="L635" s="54">
        <f t="shared" si="62"/>
        <v>0</v>
      </c>
      <c r="M635" s="54">
        <f t="shared" si="63"/>
        <v>0</v>
      </c>
      <c r="O635" s="94"/>
      <c r="P635" s="54"/>
      <c r="Q635" s="54"/>
      <c r="R635" s="54"/>
      <c r="S635" s="54"/>
      <c r="U635" s="94"/>
      <c r="V635" s="54"/>
      <c r="W635" s="54"/>
      <c r="X635" s="54"/>
      <c r="Y635" s="54"/>
      <c r="Z635" s="95"/>
      <c r="AA635" s="96"/>
    </row>
    <row r="636" spans="1:27" s="15" customFormat="1" ht="13.5" customHeight="1">
      <c r="A636" s="63">
        <v>2013080072</v>
      </c>
      <c r="B636" s="64" t="s">
        <v>979</v>
      </c>
      <c r="C636" s="64" t="s">
        <v>980</v>
      </c>
      <c r="D636" s="54" t="s">
        <v>309</v>
      </c>
      <c r="E636" s="64" t="s">
        <v>84</v>
      </c>
      <c r="F636" s="64" t="s">
        <v>10</v>
      </c>
      <c r="G636" s="64"/>
      <c r="H636" s="97">
        <v>214096.2831</v>
      </c>
      <c r="I636" s="94">
        <f t="shared" si="59"/>
        <v>100</v>
      </c>
      <c r="J636" s="54">
        <f t="shared" si="60"/>
        <v>100</v>
      </c>
      <c r="K636" s="54">
        <f t="shared" si="61"/>
        <v>0</v>
      </c>
      <c r="L636" s="54">
        <f t="shared" si="62"/>
        <v>0</v>
      </c>
      <c r="M636" s="54">
        <f t="shared" si="63"/>
        <v>0</v>
      </c>
      <c r="O636" s="94"/>
      <c r="P636" s="54">
        <v>100</v>
      </c>
      <c r="Q636" s="54"/>
      <c r="R636" s="54"/>
      <c r="S636" s="54"/>
      <c r="U636" s="94"/>
      <c r="V636" s="54"/>
      <c r="W636" s="54"/>
      <c r="X636" s="54"/>
      <c r="Y636" s="54"/>
      <c r="Z636" s="95"/>
      <c r="AA636" s="96"/>
    </row>
    <row r="637" spans="1:27" s="15" customFormat="1" ht="13.5" customHeight="1">
      <c r="A637" s="63">
        <v>2013080089</v>
      </c>
      <c r="B637" s="64" t="s">
        <v>981</v>
      </c>
      <c r="C637" s="64" t="s">
        <v>982</v>
      </c>
      <c r="D637" s="54" t="s">
        <v>309</v>
      </c>
      <c r="E637" s="64" t="s">
        <v>84</v>
      </c>
      <c r="F637" s="64" t="s">
        <v>10</v>
      </c>
      <c r="G637" s="64"/>
      <c r="H637" s="97">
        <v>86822.455830000006</v>
      </c>
      <c r="I637" s="94">
        <f t="shared" si="59"/>
        <v>100</v>
      </c>
      <c r="J637" s="54">
        <f t="shared" si="60"/>
        <v>0</v>
      </c>
      <c r="K637" s="54">
        <f t="shared" si="61"/>
        <v>100</v>
      </c>
      <c r="L637" s="54">
        <f t="shared" si="62"/>
        <v>0</v>
      </c>
      <c r="M637" s="54">
        <f t="shared" si="63"/>
        <v>0</v>
      </c>
      <c r="O637" s="94"/>
      <c r="P637" s="54"/>
      <c r="Q637" s="54">
        <v>100</v>
      </c>
      <c r="R637" s="54"/>
      <c r="S637" s="54"/>
      <c r="U637" s="94"/>
      <c r="V637" s="54"/>
      <c r="W637" s="54"/>
      <c r="X637" s="54"/>
      <c r="Y637" s="54"/>
      <c r="Z637" s="95"/>
      <c r="AA637" s="96"/>
    </row>
    <row r="638" spans="1:27" s="15" customFormat="1" ht="13.5" customHeight="1">
      <c r="A638" s="63">
        <v>2013080092</v>
      </c>
      <c r="B638" s="64" t="s">
        <v>983</v>
      </c>
      <c r="C638" s="64" t="s">
        <v>984</v>
      </c>
      <c r="D638" s="54" t="s">
        <v>309</v>
      </c>
      <c r="E638" s="64" t="s">
        <v>84</v>
      </c>
      <c r="F638" s="64" t="s">
        <v>10</v>
      </c>
      <c r="G638" s="64"/>
      <c r="H638" s="97">
        <v>0</v>
      </c>
      <c r="I638" s="94">
        <f t="shared" si="59"/>
        <v>0</v>
      </c>
      <c r="J638" s="54">
        <f t="shared" si="60"/>
        <v>0</v>
      </c>
      <c r="K638" s="54">
        <f t="shared" si="61"/>
        <v>0</v>
      </c>
      <c r="L638" s="54">
        <f t="shared" si="62"/>
        <v>0</v>
      </c>
      <c r="M638" s="54">
        <f t="shared" si="63"/>
        <v>0</v>
      </c>
      <c r="O638" s="94"/>
      <c r="P638" s="54"/>
      <c r="Q638" s="54"/>
      <c r="R638" s="54"/>
      <c r="S638" s="54"/>
      <c r="U638" s="94"/>
      <c r="V638" s="54"/>
      <c r="W638" s="54"/>
      <c r="X638" s="54"/>
      <c r="Y638" s="54"/>
      <c r="Z638" s="95"/>
      <c r="AA638" s="96"/>
    </row>
    <row r="639" spans="1:27" s="15" customFormat="1" ht="13.5" customHeight="1">
      <c r="A639" s="63">
        <v>2013080100</v>
      </c>
      <c r="B639" s="64" t="s">
        <v>985</v>
      </c>
      <c r="C639" s="64" t="s">
        <v>986</v>
      </c>
      <c r="D639" s="54" t="s">
        <v>309</v>
      </c>
      <c r="E639" s="64" t="s">
        <v>84</v>
      </c>
      <c r="F639" s="64" t="s">
        <v>10</v>
      </c>
      <c r="G639" s="64"/>
      <c r="H639" s="97">
        <v>96030.898119999998</v>
      </c>
      <c r="I639" s="94">
        <f t="shared" si="59"/>
        <v>500</v>
      </c>
      <c r="J639" s="54">
        <f t="shared" si="60"/>
        <v>0</v>
      </c>
      <c r="K639" s="54">
        <f t="shared" si="61"/>
        <v>500</v>
      </c>
      <c r="L639" s="54">
        <f t="shared" si="62"/>
        <v>0</v>
      </c>
      <c r="M639" s="54">
        <f t="shared" si="63"/>
        <v>0</v>
      </c>
      <c r="O639" s="94"/>
      <c r="P639" s="54"/>
      <c r="Q639" s="54">
        <v>500</v>
      </c>
      <c r="R639" s="54"/>
      <c r="S639" s="54"/>
      <c r="U639" s="94"/>
      <c r="V639" s="54"/>
      <c r="W639" s="54"/>
      <c r="X639" s="54"/>
      <c r="Y639" s="54"/>
      <c r="Z639" s="95"/>
      <c r="AA639" s="96"/>
    </row>
    <row r="640" spans="1:27" s="15" customFormat="1" ht="13.5" customHeight="1">
      <c r="A640" s="63">
        <v>2013080116</v>
      </c>
      <c r="B640" s="64" t="s">
        <v>987</v>
      </c>
      <c r="C640" s="64" t="s">
        <v>986</v>
      </c>
      <c r="D640" s="54" t="s">
        <v>309</v>
      </c>
      <c r="E640" s="64" t="s">
        <v>84</v>
      </c>
      <c r="F640" s="64" t="s">
        <v>10</v>
      </c>
      <c r="G640" s="64"/>
      <c r="H640" s="97">
        <v>92084.422850000003</v>
      </c>
      <c r="I640" s="94">
        <f t="shared" si="59"/>
        <v>0</v>
      </c>
      <c r="J640" s="54">
        <f t="shared" si="60"/>
        <v>0</v>
      </c>
      <c r="K640" s="54">
        <f t="shared" si="61"/>
        <v>0</v>
      </c>
      <c r="L640" s="54">
        <f t="shared" si="62"/>
        <v>0</v>
      </c>
      <c r="M640" s="54">
        <f t="shared" si="63"/>
        <v>0</v>
      </c>
      <c r="O640" s="94"/>
      <c r="P640" s="54"/>
      <c r="Q640" s="54"/>
      <c r="R640" s="54"/>
      <c r="S640" s="54"/>
      <c r="U640" s="94"/>
      <c r="V640" s="54"/>
      <c r="W640" s="54"/>
      <c r="X640" s="54"/>
      <c r="Y640" s="54"/>
      <c r="Z640" s="95"/>
      <c r="AA640" s="96"/>
    </row>
    <row r="641" spans="1:27" s="15" customFormat="1" ht="13.5" customHeight="1">
      <c r="A641" s="63">
        <v>2013080144</v>
      </c>
      <c r="B641" s="64" t="s">
        <v>988</v>
      </c>
      <c r="C641" s="64" t="s">
        <v>989</v>
      </c>
      <c r="D641" s="54" t="s">
        <v>309</v>
      </c>
      <c r="E641" s="64" t="s">
        <v>84</v>
      </c>
      <c r="F641" s="64" t="s">
        <v>10</v>
      </c>
      <c r="G641" s="64"/>
      <c r="H641" s="97">
        <v>9866.1881630000007</v>
      </c>
      <c r="I641" s="94">
        <f t="shared" si="59"/>
        <v>0</v>
      </c>
      <c r="J641" s="54">
        <f t="shared" si="60"/>
        <v>0</v>
      </c>
      <c r="K641" s="54">
        <f t="shared" si="61"/>
        <v>0</v>
      </c>
      <c r="L641" s="54">
        <f t="shared" si="62"/>
        <v>0</v>
      </c>
      <c r="M641" s="54">
        <f t="shared" si="63"/>
        <v>0</v>
      </c>
      <c r="O641" s="94"/>
      <c r="P641" s="54"/>
      <c r="Q641" s="54"/>
      <c r="R641" s="54"/>
      <c r="S641" s="54"/>
      <c r="U641" s="94"/>
      <c r="V641" s="54"/>
      <c r="W641" s="54"/>
      <c r="X641" s="54"/>
      <c r="Y641" s="54"/>
      <c r="Z641" s="95"/>
      <c r="AA641" s="96"/>
    </row>
    <row r="642" spans="1:27" s="15" customFormat="1" ht="13.5" customHeight="1">
      <c r="A642" s="63">
        <v>2013080153</v>
      </c>
      <c r="B642" s="64" t="s">
        <v>990</v>
      </c>
      <c r="C642" s="64" t="s">
        <v>991</v>
      </c>
      <c r="D642" s="54" t="s">
        <v>309</v>
      </c>
      <c r="E642" s="64" t="s">
        <v>84</v>
      </c>
      <c r="F642" s="64" t="s">
        <v>10</v>
      </c>
      <c r="G642" s="64"/>
      <c r="H642" s="97"/>
      <c r="I642" s="94">
        <f t="shared" si="59"/>
        <v>0</v>
      </c>
      <c r="J642" s="54">
        <f t="shared" si="60"/>
        <v>0</v>
      </c>
      <c r="K642" s="54">
        <f t="shared" si="61"/>
        <v>0</v>
      </c>
      <c r="L642" s="54">
        <f t="shared" si="62"/>
        <v>0</v>
      </c>
      <c r="M642" s="54">
        <f t="shared" si="63"/>
        <v>0</v>
      </c>
      <c r="O642" s="94"/>
      <c r="P642" s="54"/>
      <c r="Q642" s="54"/>
      <c r="R642" s="54"/>
      <c r="S642" s="54"/>
      <c r="U642" s="94"/>
      <c r="V642" s="54"/>
      <c r="W642" s="54"/>
      <c r="X642" s="54"/>
      <c r="Y642" s="54"/>
      <c r="Z642" s="95"/>
      <c r="AA642" s="96"/>
    </row>
    <row r="643" spans="1:27" s="15" customFormat="1" ht="13.5" customHeight="1">
      <c r="A643" s="63">
        <v>2013080222</v>
      </c>
      <c r="B643" s="64" t="s">
        <v>992</v>
      </c>
      <c r="C643" s="64" t="s">
        <v>993</v>
      </c>
      <c r="D643" s="54" t="s">
        <v>309</v>
      </c>
      <c r="E643" s="64" t="s">
        <v>84</v>
      </c>
      <c r="F643" s="64" t="s">
        <v>10</v>
      </c>
      <c r="G643" s="64"/>
      <c r="H643" s="97">
        <v>96688.643989999997</v>
      </c>
      <c r="I643" s="94">
        <f t="shared" si="59"/>
        <v>200</v>
      </c>
      <c r="J643" s="54">
        <f t="shared" si="60"/>
        <v>200</v>
      </c>
      <c r="K643" s="54">
        <f t="shared" si="61"/>
        <v>0</v>
      </c>
      <c r="L643" s="54">
        <f t="shared" si="62"/>
        <v>0</v>
      </c>
      <c r="M643" s="54">
        <f t="shared" si="63"/>
        <v>0</v>
      </c>
      <c r="O643" s="94"/>
      <c r="P643" s="54">
        <v>200</v>
      </c>
      <c r="Q643" s="54"/>
      <c r="R643" s="54"/>
      <c r="S643" s="54"/>
      <c r="U643" s="94"/>
      <c r="V643" s="54"/>
      <c r="W643" s="54"/>
      <c r="X643" s="54"/>
      <c r="Y643" s="54"/>
      <c r="Z643" s="95"/>
      <c r="AA643" s="96"/>
    </row>
    <row r="644" spans="1:27" s="15" customFormat="1" ht="13.5" customHeight="1">
      <c r="A644" s="63">
        <v>2013090010</v>
      </c>
      <c r="B644" s="64" t="s">
        <v>829</v>
      </c>
      <c r="C644" s="64" t="s">
        <v>830</v>
      </c>
      <c r="D644" s="54" t="s">
        <v>309</v>
      </c>
      <c r="E644" s="64" t="s">
        <v>747</v>
      </c>
      <c r="F644" s="64" t="s">
        <v>10</v>
      </c>
      <c r="G644" s="64"/>
      <c r="H644" s="97">
        <v>7925.8378240000002</v>
      </c>
      <c r="I644" s="94">
        <f t="shared" si="59"/>
        <v>0</v>
      </c>
      <c r="J644" s="54">
        <f t="shared" si="60"/>
        <v>0</v>
      </c>
      <c r="K644" s="54">
        <f t="shared" si="61"/>
        <v>0</v>
      </c>
      <c r="L644" s="54">
        <f t="shared" si="62"/>
        <v>0</v>
      </c>
      <c r="M644" s="54">
        <f t="shared" si="63"/>
        <v>0</v>
      </c>
      <c r="O644" s="94"/>
      <c r="P644" s="54"/>
      <c r="Q644" s="54"/>
      <c r="R644" s="54"/>
      <c r="S644" s="54"/>
      <c r="U644" s="94"/>
      <c r="V644" s="54"/>
      <c r="W644" s="54"/>
      <c r="X644" s="54"/>
      <c r="Y644" s="54"/>
      <c r="Z644" s="95"/>
      <c r="AA644" s="96"/>
    </row>
    <row r="645" spans="1:27" s="15" customFormat="1" ht="13.5" customHeight="1">
      <c r="A645" s="63">
        <v>2013090012</v>
      </c>
      <c r="B645" s="64" t="s">
        <v>994</v>
      </c>
      <c r="C645" s="64" t="s">
        <v>830</v>
      </c>
      <c r="D645" s="54" t="s">
        <v>309</v>
      </c>
      <c r="E645" s="64" t="s">
        <v>747</v>
      </c>
      <c r="F645" s="64" t="s">
        <v>10</v>
      </c>
      <c r="G645" s="64"/>
      <c r="H645" s="97">
        <v>4275</v>
      </c>
      <c r="I645" s="94">
        <f t="shared" si="59"/>
        <v>0</v>
      </c>
      <c r="J645" s="54">
        <f t="shared" si="60"/>
        <v>0</v>
      </c>
      <c r="K645" s="54">
        <f t="shared" si="61"/>
        <v>0</v>
      </c>
      <c r="L645" s="54">
        <f t="shared" si="62"/>
        <v>0</v>
      </c>
      <c r="M645" s="54">
        <f t="shared" si="63"/>
        <v>0</v>
      </c>
      <c r="O645" s="94"/>
      <c r="P645" s="54"/>
      <c r="Q645" s="54"/>
      <c r="R645" s="54"/>
      <c r="S645" s="54"/>
      <c r="U645" s="94"/>
      <c r="V645" s="54"/>
      <c r="W645" s="54"/>
      <c r="X645" s="54"/>
      <c r="Y645" s="54"/>
      <c r="Z645" s="95"/>
      <c r="AA645" s="96"/>
    </row>
    <row r="646" spans="1:27" s="15" customFormat="1" ht="13.5" customHeight="1">
      <c r="A646" s="63">
        <v>2013090021</v>
      </c>
      <c r="B646" s="64" t="s">
        <v>995</v>
      </c>
      <c r="C646" s="64" t="s">
        <v>826</v>
      </c>
      <c r="D646" s="54" t="s">
        <v>309</v>
      </c>
      <c r="E646" s="64" t="s">
        <v>827</v>
      </c>
      <c r="F646" s="64" t="s">
        <v>10</v>
      </c>
      <c r="G646" s="64"/>
      <c r="H646" s="97">
        <v>2104.7868079999998</v>
      </c>
      <c r="I646" s="94">
        <f t="shared" si="59"/>
        <v>250</v>
      </c>
      <c r="J646" s="54">
        <f t="shared" si="60"/>
        <v>0</v>
      </c>
      <c r="K646" s="54">
        <f t="shared" si="61"/>
        <v>250</v>
      </c>
      <c r="L646" s="54">
        <f t="shared" si="62"/>
        <v>0</v>
      </c>
      <c r="M646" s="54">
        <f t="shared" si="63"/>
        <v>0</v>
      </c>
      <c r="O646" s="94"/>
      <c r="P646" s="54"/>
      <c r="Q646" s="54">
        <v>250</v>
      </c>
      <c r="R646" s="54"/>
      <c r="S646" s="54"/>
      <c r="U646" s="94"/>
      <c r="V646" s="54"/>
      <c r="W646" s="54"/>
      <c r="X646" s="54"/>
      <c r="Y646" s="54"/>
      <c r="Z646" s="95"/>
      <c r="AA646" s="96"/>
    </row>
    <row r="647" spans="1:27" s="15" customFormat="1" ht="13.5" customHeight="1">
      <c r="A647" s="63">
        <v>2013090023</v>
      </c>
      <c r="B647" s="64" t="s">
        <v>996</v>
      </c>
      <c r="C647" s="64" t="s">
        <v>826</v>
      </c>
      <c r="D647" s="54" t="s">
        <v>309</v>
      </c>
      <c r="E647" s="64" t="s">
        <v>827</v>
      </c>
      <c r="F647" s="64" t="s">
        <v>10</v>
      </c>
      <c r="G647" s="64"/>
      <c r="H647" s="97">
        <v>2104.7868079999998</v>
      </c>
      <c r="I647" s="94">
        <f t="shared" si="59"/>
        <v>250</v>
      </c>
      <c r="J647" s="54">
        <f t="shared" si="60"/>
        <v>0</v>
      </c>
      <c r="K647" s="54">
        <f t="shared" si="61"/>
        <v>250</v>
      </c>
      <c r="L647" s="54">
        <f t="shared" si="62"/>
        <v>0</v>
      </c>
      <c r="M647" s="54">
        <f t="shared" si="63"/>
        <v>0</v>
      </c>
      <c r="O647" s="94"/>
      <c r="P647" s="54"/>
      <c r="Q647" s="54">
        <v>250</v>
      </c>
      <c r="R647" s="54"/>
      <c r="S647" s="54"/>
      <c r="U647" s="94"/>
      <c r="V647" s="54"/>
      <c r="W647" s="54"/>
      <c r="X647" s="54"/>
      <c r="Y647" s="54"/>
      <c r="Z647" s="95"/>
      <c r="AA647" s="96"/>
    </row>
    <row r="648" spans="1:27" s="15" customFormat="1" ht="13.5" customHeight="1">
      <c r="A648" s="63">
        <v>2013090038</v>
      </c>
      <c r="B648" s="64" t="s">
        <v>997</v>
      </c>
      <c r="C648" s="64" t="s">
        <v>998</v>
      </c>
      <c r="D648" s="54" t="s">
        <v>309</v>
      </c>
      <c r="E648" s="64" t="s">
        <v>747</v>
      </c>
      <c r="F648" s="64" t="s">
        <v>10</v>
      </c>
      <c r="G648" s="64"/>
      <c r="H648" s="97">
        <v>438.49725169999999</v>
      </c>
      <c r="I648" s="94">
        <f t="shared" si="59"/>
        <v>30</v>
      </c>
      <c r="J648" s="54">
        <f t="shared" si="60"/>
        <v>30</v>
      </c>
      <c r="K648" s="54">
        <f t="shared" si="61"/>
        <v>0</v>
      </c>
      <c r="L648" s="54">
        <f t="shared" si="62"/>
        <v>0</v>
      </c>
      <c r="M648" s="54">
        <f t="shared" si="63"/>
        <v>0</v>
      </c>
      <c r="O648" s="94"/>
      <c r="P648" s="54">
        <v>30</v>
      </c>
      <c r="Q648" s="54"/>
      <c r="R648" s="54"/>
      <c r="S648" s="54"/>
      <c r="U648" s="94"/>
      <c r="V648" s="54"/>
      <c r="W648" s="54"/>
      <c r="X648" s="54"/>
      <c r="Y648" s="54"/>
      <c r="Z648" s="95"/>
      <c r="AA648" s="96"/>
    </row>
    <row r="649" spans="1:27" s="15" customFormat="1" ht="13.5" customHeight="1">
      <c r="A649" s="63">
        <v>2013090116</v>
      </c>
      <c r="B649" s="64" t="s">
        <v>999</v>
      </c>
      <c r="C649" s="64" t="s">
        <v>1000</v>
      </c>
      <c r="D649" s="54" t="s">
        <v>309</v>
      </c>
      <c r="E649" s="64" t="s">
        <v>84</v>
      </c>
      <c r="F649" s="64" t="s">
        <v>10</v>
      </c>
      <c r="G649" s="64"/>
      <c r="H649" s="97">
        <v>131549.17550000001</v>
      </c>
      <c r="I649" s="94">
        <f t="shared" si="59"/>
        <v>0</v>
      </c>
      <c r="J649" s="54">
        <f t="shared" si="60"/>
        <v>0</v>
      </c>
      <c r="K649" s="54">
        <f t="shared" si="61"/>
        <v>0</v>
      </c>
      <c r="L649" s="54">
        <f t="shared" si="62"/>
        <v>0</v>
      </c>
      <c r="M649" s="54">
        <f t="shared" si="63"/>
        <v>0</v>
      </c>
      <c r="O649" s="94"/>
      <c r="P649" s="54"/>
      <c r="Q649" s="54"/>
      <c r="R649" s="54"/>
      <c r="S649" s="54"/>
      <c r="U649" s="94"/>
      <c r="V649" s="54"/>
      <c r="W649" s="54"/>
      <c r="X649" s="54"/>
      <c r="Y649" s="54"/>
      <c r="Z649" s="95"/>
      <c r="AA649" s="96"/>
    </row>
    <row r="650" spans="1:27" s="15" customFormat="1" ht="13.5" customHeight="1">
      <c r="A650" s="63">
        <v>2013100001</v>
      </c>
      <c r="B650" s="64" t="s">
        <v>1001</v>
      </c>
      <c r="C650" s="64" t="s">
        <v>1002</v>
      </c>
      <c r="D650" s="54" t="s">
        <v>309</v>
      </c>
      <c r="E650" s="64" t="s">
        <v>940</v>
      </c>
      <c r="F650" s="64" t="s">
        <v>10</v>
      </c>
      <c r="G650" s="64"/>
      <c r="H650" s="97">
        <v>933999.14610000001</v>
      </c>
      <c r="I650" s="94">
        <f t="shared" si="59"/>
        <v>0</v>
      </c>
      <c r="J650" s="54">
        <f t="shared" si="60"/>
        <v>0</v>
      </c>
      <c r="K650" s="54">
        <f t="shared" si="61"/>
        <v>0</v>
      </c>
      <c r="L650" s="54">
        <f t="shared" si="62"/>
        <v>0</v>
      </c>
      <c r="M650" s="54">
        <f t="shared" si="63"/>
        <v>0</v>
      </c>
      <c r="O650" s="94"/>
      <c r="P650" s="54"/>
      <c r="Q650" s="54"/>
      <c r="R650" s="54"/>
      <c r="S650" s="54"/>
      <c r="U650" s="94"/>
      <c r="V650" s="54"/>
      <c r="W650" s="54"/>
      <c r="X650" s="54"/>
      <c r="Y650" s="54"/>
      <c r="Z650" s="95"/>
      <c r="AA650" s="96"/>
    </row>
    <row r="651" spans="1:27" s="15" customFormat="1" ht="13.5" customHeight="1">
      <c r="A651" s="63">
        <v>2013100078</v>
      </c>
      <c r="B651" s="64" t="s">
        <v>1003</v>
      </c>
      <c r="C651" s="64" t="s">
        <v>1004</v>
      </c>
      <c r="D651" s="54" t="s">
        <v>309</v>
      </c>
      <c r="E651" s="64" t="s">
        <v>940</v>
      </c>
      <c r="F651" s="64" t="s">
        <v>10</v>
      </c>
      <c r="G651" s="64"/>
      <c r="H651" s="97">
        <v>293091.56300000002</v>
      </c>
      <c r="I651" s="94">
        <f t="shared" ref="I651:I714" si="64">SUM(J651:M651)</f>
        <v>114</v>
      </c>
      <c r="J651" s="54">
        <f t="shared" ref="J651:J714" si="65">P651+V651</f>
        <v>0</v>
      </c>
      <c r="K651" s="54">
        <f t="shared" ref="K651:K714" si="66">Q651+W651</f>
        <v>114</v>
      </c>
      <c r="L651" s="54">
        <f t="shared" ref="L651:L714" si="67">R651+X651</f>
        <v>0</v>
      </c>
      <c r="M651" s="54">
        <f t="shared" ref="M651:M714" si="68">S651+Y651</f>
        <v>0</v>
      </c>
      <c r="O651" s="94"/>
      <c r="P651" s="54"/>
      <c r="Q651" s="54">
        <v>114</v>
      </c>
      <c r="R651" s="54"/>
      <c r="S651" s="54"/>
      <c r="U651" s="94"/>
      <c r="V651" s="54"/>
      <c r="W651" s="54"/>
      <c r="X651" s="54"/>
      <c r="Y651" s="54"/>
      <c r="Z651" s="95"/>
      <c r="AA651" s="96"/>
    </row>
    <row r="652" spans="1:27" s="15" customFormat="1" ht="13.5" customHeight="1">
      <c r="A652" s="63">
        <v>2013100079</v>
      </c>
      <c r="B652" s="64" t="s">
        <v>1005</v>
      </c>
      <c r="C652" s="64" t="s">
        <v>1006</v>
      </c>
      <c r="D652" s="54" t="s">
        <v>309</v>
      </c>
      <c r="E652" s="64" t="s">
        <v>940</v>
      </c>
      <c r="F652" s="64" t="s">
        <v>10</v>
      </c>
      <c r="G652" s="64"/>
      <c r="H652" s="97">
        <v>225738.38519999999</v>
      </c>
      <c r="I652" s="94">
        <f t="shared" si="64"/>
        <v>50</v>
      </c>
      <c r="J652" s="54">
        <f t="shared" si="65"/>
        <v>50</v>
      </c>
      <c r="K652" s="54">
        <f t="shared" si="66"/>
        <v>0</v>
      </c>
      <c r="L652" s="54">
        <f t="shared" si="67"/>
        <v>0</v>
      </c>
      <c r="M652" s="54">
        <f t="shared" si="68"/>
        <v>0</v>
      </c>
      <c r="O652" s="94"/>
      <c r="P652" s="54">
        <v>50</v>
      </c>
      <c r="Q652" s="54"/>
      <c r="R652" s="54"/>
      <c r="S652" s="54"/>
      <c r="U652" s="94"/>
      <c r="V652" s="54"/>
      <c r="W652" s="54"/>
      <c r="X652" s="54"/>
      <c r="Y652" s="54"/>
      <c r="Z652" s="95"/>
      <c r="AA652" s="96"/>
    </row>
    <row r="653" spans="1:27" s="15" customFormat="1" ht="13.5" customHeight="1">
      <c r="A653" s="63">
        <v>2013100109</v>
      </c>
      <c r="B653" s="64" t="s">
        <v>1007</v>
      </c>
      <c r="C653" s="64" t="s">
        <v>1008</v>
      </c>
      <c r="D653" s="54" t="s">
        <v>309</v>
      </c>
      <c r="E653" s="64" t="s">
        <v>940</v>
      </c>
      <c r="F653" s="64" t="s">
        <v>10</v>
      </c>
      <c r="G653" s="64"/>
      <c r="H653" s="97">
        <v>210478.6808</v>
      </c>
      <c r="I653" s="94">
        <f t="shared" si="64"/>
        <v>1200</v>
      </c>
      <c r="J653" s="54">
        <f t="shared" si="65"/>
        <v>0</v>
      </c>
      <c r="K653" s="54">
        <f t="shared" si="66"/>
        <v>0</v>
      </c>
      <c r="L653" s="54">
        <f t="shared" si="67"/>
        <v>1200</v>
      </c>
      <c r="M653" s="54">
        <f t="shared" si="68"/>
        <v>0</v>
      </c>
      <c r="O653" s="94"/>
      <c r="P653" s="54"/>
      <c r="Q653" s="54"/>
      <c r="R653" s="54">
        <v>1200</v>
      </c>
      <c r="S653" s="54"/>
      <c r="U653" s="94"/>
      <c r="V653" s="54"/>
      <c r="W653" s="54"/>
      <c r="X653" s="54"/>
      <c r="Y653" s="54"/>
      <c r="Z653" s="95"/>
      <c r="AA653" s="96"/>
    </row>
    <row r="654" spans="1:27" s="15" customFormat="1" ht="13.5" customHeight="1">
      <c r="A654" s="63">
        <v>2013100126</v>
      </c>
      <c r="B654" s="64" t="s">
        <v>1009</v>
      </c>
      <c r="C654" s="64" t="s">
        <v>1008</v>
      </c>
      <c r="D654" s="54" t="s">
        <v>309</v>
      </c>
      <c r="E654" s="64" t="s">
        <v>940</v>
      </c>
      <c r="F654" s="64" t="s">
        <v>10</v>
      </c>
      <c r="G654" s="64"/>
      <c r="H654" s="97">
        <v>64312.930240000002</v>
      </c>
      <c r="I654" s="94">
        <f t="shared" si="64"/>
        <v>199</v>
      </c>
      <c r="J654" s="54">
        <f t="shared" si="65"/>
        <v>199</v>
      </c>
      <c r="K654" s="54">
        <f t="shared" si="66"/>
        <v>0</v>
      </c>
      <c r="L654" s="54">
        <f t="shared" si="67"/>
        <v>0</v>
      </c>
      <c r="M654" s="54">
        <f t="shared" si="68"/>
        <v>0</v>
      </c>
      <c r="O654" s="94"/>
      <c r="P654" s="54">
        <v>199</v>
      </c>
      <c r="Q654" s="54"/>
      <c r="R654" s="54"/>
      <c r="S654" s="54"/>
      <c r="U654" s="94"/>
      <c r="V654" s="54"/>
      <c r="W654" s="54"/>
      <c r="X654" s="54"/>
      <c r="Y654" s="54"/>
      <c r="Z654" s="95"/>
      <c r="AA654" s="96"/>
    </row>
    <row r="655" spans="1:27" s="15" customFormat="1" ht="13.5" customHeight="1">
      <c r="A655" s="63">
        <v>2013100163</v>
      </c>
      <c r="B655" s="64" t="s">
        <v>1010</v>
      </c>
      <c r="C655" s="64" t="s">
        <v>1011</v>
      </c>
      <c r="D655" s="54" t="s">
        <v>309</v>
      </c>
      <c r="E655" s="64" t="s">
        <v>84</v>
      </c>
      <c r="F655" s="64" t="s">
        <v>10</v>
      </c>
      <c r="G655" s="64"/>
      <c r="H655" s="97">
        <v>34202.785629999998</v>
      </c>
      <c r="I655" s="94">
        <f t="shared" si="64"/>
        <v>0</v>
      </c>
      <c r="J655" s="54">
        <f t="shared" si="65"/>
        <v>0</v>
      </c>
      <c r="K655" s="54">
        <f t="shared" si="66"/>
        <v>0</v>
      </c>
      <c r="L655" s="54">
        <f t="shared" si="67"/>
        <v>0</v>
      </c>
      <c r="M655" s="54">
        <f t="shared" si="68"/>
        <v>0</v>
      </c>
      <c r="O655" s="94"/>
      <c r="P655" s="54"/>
      <c r="Q655" s="54"/>
      <c r="R655" s="54"/>
      <c r="S655" s="54"/>
      <c r="U655" s="94"/>
      <c r="V655" s="54"/>
      <c r="W655" s="54"/>
      <c r="X655" s="54"/>
      <c r="Y655" s="54"/>
      <c r="Z655" s="95"/>
      <c r="AA655" s="96"/>
    </row>
    <row r="656" spans="1:27" s="15" customFormat="1" ht="13.5" customHeight="1">
      <c r="A656" s="63">
        <v>2013100269</v>
      </c>
      <c r="B656" s="64" t="s">
        <v>1012</v>
      </c>
      <c r="C656" s="64" t="s">
        <v>1008</v>
      </c>
      <c r="D656" s="54" t="s">
        <v>309</v>
      </c>
      <c r="E656" s="64" t="s">
        <v>940</v>
      </c>
      <c r="F656" s="64" t="s">
        <v>10</v>
      </c>
      <c r="G656" s="64"/>
      <c r="H656" s="97">
        <v>186938.302</v>
      </c>
      <c r="I656" s="94">
        <f t="shared" si="64"/>
        <v>2886</v>
      </c>
      <c r="J656" s="54">
        <f t="shared" si="65"/>
        <v>786</v>
      </c>
      <c r="K656" s="54">
        <f t="shared" si="66"/>
        <v>14</v>
      </c>
      <c r="L656" s="54">
        <f t="shared" si="67"/>
        <v>0</v>
      </c>
      <c r="M656" s="54">
        <f t="shared" si="68"/>
        <v>2086</v>
      </c>
      <c r="O656" s="94"/>
      <c r="P656" s="54">
        <v>786</v>
      </c>
      <c r="Q656" s="54">
        <v>14</v>
      </c>
      <c r="R656" s="54"/>
      <c r="S656" s="54">
        <v>2086</v>
      </c>
      <c r="U656" s="94"/>
      <c r="V656" s="54"/>
      <c r="W656" s="54"/>
      <c r="X656" s="54"/>
      <c r="Y656" s="54"/>
      <c r="Z656" s="95"/>
      <c r="AA656" s="96"/>
    </row>
    <row r="657" spans="1:27" s="15" customFormat="1" ht="13.5" customHeight="1">
      <c r="A657" s="63">
        <v>2013100270</v>
      </c>
      <c r="B657" s="64" t="s">
        <v>1013</v>
      </c>
      <c r="C657" s="64" t="s">
        <v>1008</v>
      </c>
      <c r="D657" s="54" t="s">
        <v>309</v>
      </c>
      <c r="E657" s="64" t="s">
        <v>940</v>
      </c>
      <c r="F657" s="64" t="s">
        <v>10</v>
      </c>
      <c r="G657" s="64"/>
      <c r="H657" s="97">
        <v>184168.84570000001</v>
      </c>
      <c r="I657" s="94">
        <f t="shared" si="64"/>
        <v>3381</v>
      </c>
      <c r="J657" s="54">
        <f t="shared" si="65"/>
        <v>1006</v>
      </c>
      <c r="K657" s="54">
        <f t="shared" si="66"/>
        <v>0</v>
      </c>
      <c r="L657" s="54">
        <f t="shared" si="67"/>
        <v>0</v>
      </c>
      <c r="M657" s="54">
        <f t="shared" si="68"/>
        <v>2375</v>
      </c>
      <c r="O657" s="94"/>
      <c r="P657" s="54">
        <v>1006</v>
      </c>
      <c r="Q657" s="54"/>
      <c r="R657" s="54"/>
      <c r="S657" s="54">
        <v>2375</v>
      </c>
      <c r="U657" s="94"/>
      <c r="V657" s="54"/>
      <c r="W657" s="54"/>
      <c r="X657" s="54"/>
      <c r="Y657" s="54"/>
      <c r="Z657" s="95"/>
      <c r="AA657" s="96"/>
    </row>
    <row r="658" spans="1:27" s="15" customFormat="1" ht="13.5" customHeight="1">
      <c r="A658" s="63">
        <v>2013100284</v>
      </c>
      <c r="B658" s="64" t="s">
        <v>1014</v>
      </c>
      <c r="C658" s="64" t="s">
        <v>1015</v>
      </c>
      <c r="D658" s="54" t="s">
        <v>309</v>
      </c>
      <c r="E658" s="64" t="s">
        <v>940</v>
      </c>
      <c r="F658" s="64" t="s">
        <v>10</v>
      </c>
      <c r="G658" s="64"/>
      <c r="H658" s="97">
        <v>209338.58790000001</v>
      </c>
      <c r="I658" s="94">
        <f t="shared" si="64"/>
        <v>200</v>
      </c>
      <c r="J658" s="54">
        <f t="shared" si="65"/>
        <v>200</v>
      </c>
      <c r="K658" s="54">
        <f t="shared" si="66"/>
        <v>0</v>
      </c>
      <c r="L658" s="54">
        <f t="shared" si="67"/>
        <v>0</v>
      </c>
      <c r="M658" s="54">
        <f t="shared" si="68"/>
        <v>0</v>
      </c>
      <c r="O658" s="94"/>
      <c r="P658" s="54">
        <v>200</v>
      </c>
      <c r="Q658" s="54"/>
      <c r="R658" s="54"/>
      <c r="S658" s="54"/>
      <c r="U658" s="94"/>
      <c r="V658" s="54"/>
      <c r="W658" s="54"/>
      <c r="X658" s="54"/>
      <c r="Y658" s="54"/>
      <c r="Z658" s="95"/>
      <c r="AA658" s="96"/>
    </row>
    <row r="659" spans="1:27" s="15" customFormat="1" ht="13.5" customHeight="1">
      <c r="A659" s="63">
        <v>2013100526</v>
      </c>
      <c r="B659" s="64" t="s">
        <v>1016</v>
      </c>
      <c r="C659" s="64" t="s">
        <v>1008</v>
      </c>
      <c r="D659" s="54" t="s">
        <v>309</v>
      </c>
      <c r="E659" s="64" t="s">
        <v>940</v>
      </c>
      <c r="F659" s="64" t="s">
        <v>10</v>
      </c>
      <c r="G659" s="64"/>
      <c r="H659" s="97">
        <v>210478.6808</v>
      </c>
      <c r="I659" s="94">
        <f t="shared" si="64"/>
        <v>0</v>
      </c>
      <c r="J659" s="54">
        <f t="shared" si="65"/>
        <v>0</v>
      </c>
      <c r="K659" s="54">
        <f t="shared" si="66"/>
        <v>0</v>
      </c>
      <c r="L659" s="54">
        <f t="shared" si="67"/>
        <v>0</v>
      </c>
      <c r="M659" s="54">
        <f t="shared" si="68"/>
        <v>0</v>
      </c>
      <c r="O659" s="94"/>
      <c r="P659" s="54"/>
      <c r="Q659" s="54"/>
      <c r="R659" s="54"/>
      <c r="S659" s="54"/>
      <c r="U659" s="94"/>
      <c r="V659" s="54"/>
      <c r="W659" s="54"/>
      <c r="X659" s="54"/>
      <c r="Y659" s="54"/>
      <c r="Z659" s="95"/>
      <c r="AA659" s="96"/>
    </row>
    <row r="660" spans="1:27" s="15" customFormat="1" ht="13.5" customHeight="1">
      <c r="A660" s="63">
        <v>2013100562</v>
      </c>
      <c r="B660" s="64" t="s">
        <v>1017</v>
      </c>
      <c r="C660" s="64" t="s">
        <v>1008</v>
      </c>
      <c r="D660" s="54" t="s">
        <v>309</v>
      </c>
      <c r="E660" s="64" t="s">
        <v>940</v>
      </c>
      <c r="F660" s="64" t="s">
        <v>10</v>
      </c>
      <c r="G660" s="64"/>
      <c r="H660" s="97">
        <v>210478.6808</v>
      </c>
      <c r="I660" s="94">
        <f t="shared" si="64"/>
        <v>0</v>
      </c>
      <c r="J660" s="54">
        <f t="shared" si="65"/>
        <v>0</v>
      </c>
      <c r="K660" s="54">
        <f t="shared" si="66"/>
        <v>0</v>
      </c>
      <c r="L660" s="54">
        <f t="shared" si="67"/>
        <v>0</v>
      </c>
      <c r="M660" s="54">
        <f t="shared" si="68"/>
        <v>0</v>
      </c>
      <c r="O660" s="94"/>
      <c r="P660" s="54"/>
      <c r="Q660" s="54"/>
      <c r="R660" s="54"/>
      <c r="S660" s="54"/>
      <c r="U660" s="94"/>
      <c r="V660" s="54"/>
      <c r="W660" s="54"/>
      <c r="X660" s="54"/>
      <c r="Y660" s="54"/>
      <c r="Z660" s="95"/>
      <c r="AA660" s="96"/>
    </row>
    <row r="661" spans="1:27" s="15" customFormat="1" ht="13.5" customHeight="1">
      <c r="A661" s="63">
        <v>2013100563</v>
      </c>
      <c r="B661" s="64" t="s">
        <v>1018</v>
      </c>
      <c r="C661" s="64" t="s">
        <v>1015</v>
      </c>
      <c r="D661" s="54" t="s">
        <v>309</v>
      </c>
      <c r="E661" s="64" t="s">
        <v>940</v>
      </c>
      <c r="F661" s="64" t="s">
        <v>10</v>
      </c>
      <c r="G661" s="64"/>
      <c r="H661" s="97">
        <v>0</v>
      </c>
      <c r="I661" s="94">
        <f t="shared" si="64"/>
        <v>0</v>
      </c>
      <c r="J661" s="54">
        <f t="shared" si="65"/>
        <v>0</v>
      </c>
      <c r="K661" s="54">
        <f t="shared" si="66"/>
        <v>0</v>
      </c>
      <c r="L661" s="54">
        <f t="shared" si="67"/>
        <v>0</v>
      </c>
      <c r="M661" s="54">
        <f t="shared" si="68"/>
        <v>0</v>
      </c>
      <c r="O661" s="94"/>
      <c r="P661" s="54"/>
      <c r="Q661" s="54"/>
      <c r="R661" s="54"/>
      <c r="S661" s="54"/>
      <c r="U661" s="94"/>
      <c r="V661" s="54"/>
      <c r="W661" s="54"/>
      <c r="X661" s="54"/>
      <c r="Y661" s="54"/>
      <c r="Z661" s="95"/>
      <c r="AA661" s="96"/>
    </row>
    <row r="662" spans="1:27" s="15" customFormat="1" ht="13.5" customHeight="1">
      <c r="A662" s="63">
        <v>2013100568</v>
      </c>
      <c r="B662" s="64" t="s">
        <v>1019</v>
      </c>
      <c r="C662" s="64" t="s">
        <v>1008</v>
      </c>
      <c r="D662" s="54" t="s">
        <v>309</v>
      </c>
      <c r="E662" s="64" t="s">
        <v>940</v>
      </c>
      <c r="F662" s="64" t="s">
        <v>10</v>
      </c>
      <c r="G662" s="64"/>
      <c r="H662" s="97">
        <v>210478.6808</v>
      </c>
      <c r="I662" s="94">
        <f t="shared" si="64"/>
        <v>0</v>
      </c>
      <c r="J662" s="54">
        <f t="shared" si="65"/>
        <v>0</v>
      </c>
      <c r="K662" s="54">
        <f t="shared" si="66"/>
        <v>0</v>
      </c>
      <c r="L662" s="54">
        <f t="shared" si="67"/>
        <v>0</v>
      </c>
      <c r="M662" s="54">
        <f t="shared" si="68"/>
        <v>0</v>
      </c>
      <c r="O662" s="94"/>
      <c r="P662" s="54"/>
      <c r="Q662" s="54"/>
      <c r="R662" s="54"/>
      <c r="S662" s="54"/>
      <c r="U662" s="94"/>
      <c r="V662" s="54"/>
      <c r="W662" s="54"/>
      <c r="X662" s="54"/>
      <c r="Y662" s="54"/>
      <c r="Z662" s="95"/>
      <c r="AA662" s="96"/>
    </row>
    <row r="663" spans="1:27" s="15" customFormat="1" ht="13.5" customHeight="1">
      <c r="A663" s="63">
        <v>2014020054</v>
      </c>
      <c r="B663" s="64" t="s">
        <v>1020</v>
      </c>
      <c r="C663" s="64"/>
      <c r="D663" s="54" t="s">
        <v>309</v>
      </c>
      <c r="E663" s="64" t="s">
        <v>84</v>
      </c>
      <c r="F663" s="64" t="s">
        <v>10</v>
      </c>
      <c r="G663" s="64"/>
      <c r="H663" s="97">
        <v>0</v>
      </c>
      <c r="I663" s="94">
        <f t="shared" si="64"/>
        <v>0</v>
      </c>
      <c r="J663" s="54">
        <f t="shared" si="65"/>
        <v>0</v>
      </c>
      <c r="K663" s="54">
        <f t="shared" si="66"/>
        <v>0</v>
      </c>
      <c r="L663" s="54">
        <f t="shared" si="67"/>
        <v>0</v>
      </c>
      <c r="M663" s="54">
        <f t="shared" si="68"/>
        <v>0</v>
      </c>
      <c r="O663" s="94"/>
      <c r="P663" s="54"/>
      <c r="Q663" s="54"/>
      <c r="R663" s="54"/>
      <c r="S663" s="54"/>
      <c r="U663" s="94"/>
      <c r="V663" s="54"/>
      <c r="W663" s="54"/>
      <c r="X663" s="54"/>
      <c r="Y663" s="54"/>
      <c r="Z663" s="95"/>
      <c r="AA663" s="96"/>
    </row>
    <row r="664" spans="1:27" s="15" customFormat="1" ht="13.5" customHeight="1">
      <c r="A664" s="63">
        <v>2014030158</v>
      </c>
      <c r="B664" s="64" t="s">
        <v>1021</v>
      </c>
      <c r="C664" s="64"/>
      <c r="D664" s="54" t="s">
        <v>309</v>
      </c>
      <c r="E664" s="64" t="s">
        <v>84</v>
      </c>
      <c r="F664" s="64" t="s">
        <v>10</v>
      </c>
      <c r="G664" s="64"/>
      <c r="H664" s="97">
        <v>15785.90106</v>
      </c>
      <c r="I664" s="94">
        <f t="shared" si="64"/>
        <v>0</v>
      </c>
      <c r="J664" s="54">
        <f t="shared" si="65"/>
        <v>0</v>
      </c>
      <c r="K664" s="54">
        <f t="shared" si="66"/>
        <v>0</v>
      </c>
      <c r="L664" s="54">
        <f t="shared" si="67"/>
        <v>0</v>
      </c>
      <c r="M664" s="54">
        <f t="shared" si="68"/>
        <v>0</v>
      </c>
      <c r="O664" s="94"/>
      <c r="P664" s="54"/>
      <c r="Q664" s="54"/>
      <c r="R664" s="54"/>
      <c r="S664" s="54"/>
      <c r="U664" s="94"/>
      <c r="V664" s="54"/>
      <c r="W664" s="54"/>
      <c r="X664" s="54"/>
      <c r="Y664" s="54"/>
      <c r="Z664" s="95"/>
      <c r="AA664" s="96"/>
    </row>
    <row r="665" spans="1:27" s="15" customFormat="1" ht="13.5" customHeight="1">
      <c r="A665" s="63">
        <v>2014080048</v>
      </c>
      <c r="B665" s="64" t="s">
        <v>1022</v>
      </c>
      <c r="C665" s="64"/>
      <c r="D665" s="54" t="s">
        <v>309</v>
      </c>
      <c r="E665" s="64" t="s">
        <v>84</v>
      </c>
      <c r="F665" s="64" t="s">
        <v>10</v>
      </c>
      <c r="G665" s="64"/>
      <c r="H665" s="97">
        <v>0</v>
      </c>
      <c r="I665" s="94">
        <f t="shared" si="64"/>
        <v>0</v>
      </c>
      <c r="J665" s="54">
        <f t="shared" si="65"/>
        <v>0</v>
      </c>
      <c r="K665" s="54">
        <f t="shared" si="66"/>
        <v>0</v>
      </c>
      <c r="L665" s="54">
        <f t="shared" si="67"/>
        <v>0</v>
      </c>
      <c r="M665" s="54">
        <f t="shared" si="68"/>
        <v>0</v>
      </c>
      <c r="O665" s="94"/>
      <c r="P665" s="54"/>
      <c r="Q665" s="54"/>
      <c r="R665" s="54"/>
      <c r="S665" s="54"/>
      <c r="U665" s="94"/>
      <c r="V665" s="54"/>
      <c r="W665" s="54"/>
      <c r="X665" s="54"/>
      <c r="Y665" s="54"/>
      <c r="Z665" s="95"/>
      <c r="AA665" s="96"/>
    </row>
    <row r="666" spans="1:27" s="15" customFormat="1" ht="13.5" customHeight="1">
      <c r="A666" s="63">
        <v>2014080050</v>
      </c>
      <c r="B666" s="64" t="s">
        <v>1023</v>
      </c>
      <c r="C666" s="64"/>
      <c r="D666" s="54" t="s">
        <v>309</v>
      </c>
      <c r="E666" s="64" t="s">
        <v>84</v>
      </c>
      <c r="F666" s="64" t="s">
        <v>10</v>
      </c>
      <c r="G666" s="64"/>
      <c r="H666" s="97">
        <v>65774.587750000006</v>
      </c>
      <c r="I666" s="94">
        <f t="shared" si="64"/>
        <v>0</v>
      </c>
      <c r="J666" s="54">
        <f t="shared" si="65"/>
        <v>0</v>
      </c>
      <c r="K666" s="54">
        <f t="shared" si="66"/>
        <v>0</v>
      </c>
      <c r="L666" s="54">
        <f t="shared" si="67"/>
        <v>0</v>
      </c>
      <c r="M666" s="54">
        <f t="shared" si="68"/>
        <v>0</v>
      </c>
      <c r="O666" s="94"/>
      <c r="P666" s="54"/>
      <c r="Q666" s="54"/>
      <c r="R666" s="54"/>
      <c r="S666" s="54"/>
      <c r="U666" s="94"/>
      <c r="V666" s="54"/>
      <c r="W666" s="54"/>
      <c r="X666" s="54"/>
      <c r="Y666" s="54"/>
      <c r="Z666" s="95"/>
      <c r="AA666" s="96"/>
    </row>
    <row r="667" spans="1:27" s="15" customFormat="1" ht="13.5" customHeight="1">
      <c r="A667" s="63">
        <v>2015040096</v>
      </c>
      <c r="B667" s="64" t="s">
        <v>1024</v>
      </c>
      <c r="C667" s="64"/>
      <c r="D667" s="54" t="s">
        <v>309</v>
      </c>
      <c r="E667" s="64" t="s">
        <v>84</v>
      </c>
      <c r="F667" s="64" t="s">
        <v>10</v>
      </c>
      <c r="G667" s="64"/>
      <c r="H667" s="97">
        <v>26309.8351</v>
      </c>
      <c r="I667" s="94">
        <f t="shared" si="64"/>
        <v>0</v>
      </c>
      <c r="J667" s="54">
        <f t="shared" si="65"/>
        <v>0</v>
      </c>
      <c r="K667" s="54">
        <f t="shared" si="66"/>
        <v>0</v>
      </c>
      <c r="L667" s="54">
        <f t="shared" si="67"/>
        <v>0</v>
      </c>
      <c r="M667" s="54">
        <f t="shared" si="68"/>
        <v>0</v>
      </c>
      <c r="O667" s="94"/>
      <c r="P667" s="54"/>
      <c r="Q667" s="54"/>
      <c r="R667" s="54"/>
      <c r="S667" s="54"/>
      <c r="U667" s="94"/>
      <c r="V667" s="54"/>
      <c r="W667" s="54"/>
      <c r="X667" s="54"/>
      <c r="Y667" s="54"/>
      <c r="Z667" s="95"/>
      <c r="AA667" s="96"/>
    </row>
    <row r="668" spans="1:27" s="15" customFormat="1" ht="13.5" customHeight="1">
      <c r="A668" s="63">
        <v>2015040097</v>
      </c>
      <c r="B668" s="64" t="s">
        <v>1025</v>
      </c>
      <c r="C668" s="64"/>
      <c r="D668" s="54" t="s">
        <v>309</v>
      </c>
      <c r="E668" s="64" t="s">
        <v>84</v>
      </c>
      <c r="F668" s="64" t="s">
        <v>10</v>
      </c>
      <c r="G668" s="64"/>
      <c r="H668" s="97">
        <v>5261.96702</v>
      </c>
      <c r="I668" s="94">
        <f t="shared" si="64"/>
        <v>0</v>
      </c>
      <c r="J668" s="54">
        <f t="shared" si="65"/>
        <v>0</v>
      </c>
      <c r="K668" s="54">
        <f t="shared" si="66"/>
        <v>0</v>
      </c>
      <c r="L668" s="54">
        <f t="shared" si="67"/>
        <v>0</v>
      </c>
      <c r="M668" s="54">
        <f t="shared" si="68"/>
        <v>0</v>
      </c>
      <c r="O668" s="94"/>
      <c r="P668" s="54"/>
      <c r="Q668" s="54"/>
      <c r="R668" s="54"/>
      <c r="S668" s="54"/>
      <c r="U668" s="94"/>
      <c r="V668" s="54"/>
      <c r="W668" s="54"/>
      <c r="X668" s="54"/>
      <c r="Y668" s="54"/>
      <c r="Z668" s="95"/>
      <c r="AA668" s="96"/>
    </row>
    <row r="669" spans="1:27" s="15" customFormat="1" ht="13.5" customHeight="1">
      <c r="A669" s="63">
        <v>2016010003</v>
      </c>
      <c r="B669" s="64" t="s">
        <v>1026</v>
      </c>
      <c r="C669" s="64"/>
      <c r="D669" s="54" t="s">
        <v>309</v>
      </c>
      <c r="E669" s="64" t="s">
        <v>84</v>
      </c>
      <c r="F669" s="64" t="s">
        <v>10</v>
      </c>
      <c r="G669" s="64"/>
      <c r="H669" s="97">
        <v>4472.6719670000002</v>
      </c>
      <c r="I669" s="94">
        <f t="shared" si="64"/>
        <v>0</v>
      </c>
      <c r="J669" s="54">
        <f t="shared" si="65"/>
        <v>0</v>
      </c>
      <c r="K669" s="54">
        <f t="shared" si="66"/>
        <v>0</v>
      </c>
      <c r="L669" s="54">
        <f t="shared" si="67"/>
        <v>0</v>
      </c>
      <c r="M669" s="54">
        <f t="shared" si="68"/>
        <v>0</v>
      </c>
      <c r="O669" s="94"/>
      <c r="P669" s="54"/>
      <c r="Q669" s="54"/>
      <c r="R669" s="54"/>
      <c r="S669" s="54"/>
      <c r="U669" s="94"/>
      <c r="V669" s="54"/>
      <c r="W669" s="54"/>
      <c r="X669" s="54"/>
      <c r="Y669" s="54"/>
      <c r="Z669" s="95"/>
      <c r="AA669" s="96"/>
    </row>
    <row r="670" spans="1:27" s="15" customFormat="1" ht="13.5" customHeight="1">
      <c r="A670" s="63">
        <v>2017030004</v>
      </c>
      <c r="B670" s="64" t="s">
        <v>1027</v>
      </c>
      <c r="C670" s="64" t="s">
        <v>1028</v>
      </c>
      <c r="D670" s="54" t="s">
        <v>309</v>
      </c>
      <c r="E670" s="64" t="s">
        <v>84</v>
      </c>
      <c r="F670" s="64" t="s">
        <v>10</v>
      </c>
      <c r="G670" s="64"/>
      <c r="H670" s="97">
        <v>4801.5449060000001</v>
      </c>
      <c r="I670" s="94">
        <f t="shared" si="64"/>
        <v>0</v>
      </c>
      <c r="J670" s="54">
        <f t="shared" si="65"/>
        <v>0</v>
      </c>
      <c r="K670" s="54">
        <f t="shared" si="66"/>
        <v>0</v>
      </c>
      <c r="L670" s="54">
        <f t="shared" si="67"/>
        <v>0</v>
      </c>
      <c r="M670" s="54">
        <f t="shared" si="68"/>
        <v>0</v>
      </c>
      <c r="O670" s="94"/>
      <c r="P670" s="54"/>
      <c r="Q670" s="54"/>
      <c r="R670" s="54"/>
      <c r="S670" s="54"/>
      <c r="U670" s="94"/>
      <c r="V670" s="54"/>
      <c r="W670" s="54"/>
      <c r="X670" s="54"/>
      <c r="Y670" s="54"/>
      <c r="Z670" s="95"/>
      <c r="AA670" s="96"/>
    </row>
    <row r="671" spans="1:27" s="15" customFormat="1" ht="13.5" customHeight="1">
      <c r="A671" s="63">
        <v>2017030020</v>
      </c>
      <c r="B671" s="64" t="s">
        <v>1029</v>
      </c>
      <c r="C671" s="64" t="s">
        <v>1030</v>
      </c>
      <c r="D671" s="54" t="s">
        <v>309</v>
      </c>
      <c r="E671" s="64" t="s">
        <v>84</v>
      </c>
      <c r="F671" s="64" t="s">
        <v>10</v>
      </c>
      <c r="G671" s="64"/>
      <c r="H671" s="97">
        <v>2192.4862579999999</v>
      </c>
      <c r="I671" s="94">
        <f t="shared" si="64"/>
        <v>0</v>
      </c>
      <c r="J671" s="54">
        <f t="shared" si="65"/>
        <v>0</v>
      </c>
      <c r="K671" s="54">
        <f t="shared" si="66"/>
        <v>0</v>
      </c>
      <c r="L671" s="54">
        <f t="shared" si="67"/>
        <v>0</v>
      </c>
      <c r="M671" s="54">
        <f t="shared" si="68"/>
        <v>0</v>
      </c>
      <c r="O671" s="94"/>
      <c r="P671" s="54"/>
      <c r="Q671" s="54"/>
      <c r="R671" s="54"/>
      <c r="S671" s="54"/>
      <c r="U671" s="94"/>
      <c r="V671" s="54"/>
      <c r="W671" s="54"/>
      <c r="X671" s="54"/>
      <c r="Y671" s="54"/>
      <c r="Z671" s="95"/>
      <c r="AA671" s="96"/>
    </row>
    <row r="672" spans="1:27" s="15" customFormat="1" ht="13.5" customHeight="1">
      <c r="A672" s="63">
        <v>2017030148</v>
      </c>
      <c r="B672" s="64" t="s">
        <v>1031</v>
      </c>
      <c r="C672" s="64"/>
      <c r="D672" s="54" t="s">
        <v>309</v>
      </c>
      <c r="E672" s="64" t="s">
        <v>84</v>
      </c>
      <c r="F672" s="64" t="s">
        <v>10</v>
      </c>
      <c r="G672" s="64"/>
      <c r="H672" s="97">
        <v>7366.7538279999999</v>
      </c>
      <c r="I672" s="94">
        <f t="shared" si="64"/>
        <v>0</v>
      </c>
      <c r="J672" s="54">
        <f t="shared" si="65"/>
        <v>0</v>
      </c>
      <c r="K672" s="54">
        <f t="shared" si="66"/>
        <v>0</v>
      </c>
      <c r="L672" s="54">
        <f t="shared" si="67"/>
        <v>0</v>
      </c>
      <c r="M672" s="54">
        <f t="shared" si="68"/>
        <v>0</v>
      </c>
      <c r="O672" s="94"/>
      <c r="P672" s="54"/>
      <c r="Q672" s="54"/>
      <c r="R672" s="54"/>
      <c r="S672" s="54"/>
      <c r="U672" s="94"/>
      <c r="V672" s="54"/>
      <c r="W672" s="54"/>
      <c r="X672" s="54"/>
      <c r="Y672" s="54"/>
      <c r="Z672" s="95"/>
      <c r="AA672" s="96"/>
    </row>
    <row r="673" spans="1:27" s="15" customFormat="1" ht="13.5" customHeight="1">
      <c r="A673" s="63">
        <v>3003030380</v>
      </c>
      <c r="B673" s="64" t="s">
        <v>1032</v>
      </c>
      <c r="C673" s="64" t="s">
        <v>1033</v>
      </c>
      <c r="D673" s="54" t="s">
        <v>309</v>
      </c>
      <c r="E673" s="64" t="s">
        <v>84</v>
      </c>
      <c r="F673" s="64" t="s">
        <v>10</v>
      </c>
      <c r="G673" s="64"/>
      <c r="H673" s="97"/>
      <c r="I673" s="94">
        <f t="shared" si="64"/>
        <v>0</v>
      </c>
      <c r="J673" s="54">
        <f t="shared" si="65"/>
        <v>0</v>
      </c>
      <c r="K673" s="54">
        <f t="shared" si="66"/>
        <v>0</v>
      </c>
      <c r="L673" s="54">
        <f t="shared" si="67"/>
        <v>0</v>
      </c>
      <c r="M673" s="54">
        <f t="shared" si="68"/>
        <v>0</v>
      </c>
      <c r="O673" s="94"/>
      <c r="P673" s="54"/>
      <c r="Q673" s="54"/>
      <c r="R673" s="54"/>
      <c r="S673" s="54"/>
      <c r="U673" s="94"/>
      <c r="V673" s="54"/>
      <c r="W673" s="54"/>
      <c r="X673" s="54"/>
      <c r="Y673" s="54"/>
      <c r="Z673" s="95"/>
      <c r="AA673" s="96"/>
    </row>
    <row r="674" spans="1:27" s="15" customFormat="1" ht="13.5" customHeight="1">
      <c r="A674" s="63">
        <v>3003030381</v>
      </c>
      <c r="B674" s="64" t="s">
        <v>1034</v>
      </c>
      <c r="C674" s="64" t="s">
        <v>1035</v>
      </c>
      <c r="D674" s="54" t="s">
        <v>309</v>
      </c>
      <c r="E674" s="64" t="s">
        <v>84</v>
      </c>
      <c r="F674" s="64" t="s">
        <v>10</v>
      </c>
      <c r="G674" s="64"/>
      <c r="H674" s="97"/>
      <c r="I674" s="94">
        <f t="shared" si="64"/>
        <v>0</v>
      </c>
      <c r="J674" s="54">
        <f t="shared" si="65"/>
        <v>0</v>
      </c>
      <c r="K674" s="54">
        <f t="shared" si="66"/>
        <v>0</v>
      </c>
      <c r="L674" s="54">
        <f t="shared" si="67"/>
        <v>0</v>
      </c>
      <c r="M674" s="54">
        <f t="shared" si="68"/>
        <v>0</v>
      </c>
      <c r="O674" s="94"/>
      <c r="P674" s="54"/>
      <c r="Q674" s="54"/>
      <c r="R674" s="54"/>
      <c r="S674" s="54"/>
      <c r="U674" s="94"/>
      <c r="V674" s="54"/>
      <c r="W674" s="54"/>
      <c r="X674" s="54"/>
      <c r="Y674" s="54"/>
      <c r="Z674" s="95"/>
      <c r="AA674" s="96"/>
    </row>
    <row r="675" spans="1:27" s="15" customFormat="1" ht="13.5" customHeight="1">
      <c r="A675" s="63">
        <v>3003040152</v>
      </c>
      <c r="B675" s="64" t="s">
        <v>1036</v>
      </c>
      <c r="C675" s="64" t="s">
        <v>1037</v>
      </c>
      <c r="D675" s="54" t="s">
        <v>309</v>
      </c>
      <c r="E675" s="64" t="s">
        <v>84</v>
      </c>
      <c r="F675" s="64" t="s">
        <v>10</v>
      </c>
      <c r="G675" s="64"/>
      <c r="H675" s="97"/>
      <c r="I675" s="94">
        <f t="shared" si="64"/>
        <v>0</v>
      </c>
      <c r="J675" s="54">
        <f t="shared" si="65"/>
        <v>0</v>
      </c>
      <c r="K675" s="54">
        <f t="shared" si="66"/>
        <v>0</v>
      </c>
      <c r="L675" s="54">
        <f t="shared" si="67"/>
        <v>0</v>
      </c>
      <c r="M675" s="54">
        <f t="shared" si="68"/>
        <v>0</v>
      </c>
      <c r="O675" s="94"/>
      <c r="P675" s="54"/>
      <c r="Q675" s="54"/>
      <c r="R675" s="54"/>
      <c r="S675" s="54"/>
      <c r="U675" s="94"/>
      <c r="V675" s="54"/>
      <c r="W675" s="54"/>
      <c r="X675" s="54"/>
      <c r="Y675" s="54"/>
      <c r="Z675" s="95"/>
      <c r="AA675" s="96"/>
    </row>
    <row r="676" spans="1:27" s="15" customFormat="1" ht="13.5" customHeight="1">
      <c r="A676" s="63">
        <v>3003040241</v>
      </c>
      <c r="B676" s="64" t="s">
        <v>1038</v>
      </c>
      <c r="C676" s="64" t="s">
        <v>1039</v>
      </c>
      <c r="D676" s="54" t="s">
        <v>309</v>
      </c>
      <c r="E676" s="64" t="s">
        <v>84</v>
      </c>
      <c r="F676" s="64" t="s">
        <v>10</v>
      </c>
      <c r="G676" s="64"/>
      <c r="H676" s="97">
        <v>26309.8351</v>
      </c>
      <c r="I676" s="94">
        <f t="shared" si="64"/>
        <v>0</v>
      </c>
      <c r="J676" s="54">
        <f t="shared" si="65"/>
        <v>0</v>
      </c>
      <c r="K676" s="54">
        <f t="shared" si="66"/>
        <v>0</v>
      </c>
      <c r="L676" s="54">
        <f t="shared" si="67"/>
        <v>0</v>
      </c>
      <c r="M676" s="54">
        <f t="shared" si="68"/>
        <v>0</v>
      </c>
      <c r="O676" s="94"/>
      <c r="P676" s="54"/>
      <c r="Q676" s="54"/>
      <c r="R676" s="54"/>
      <c r="S676" s="54"/>
      <c r="U676" s="94"/>
      <c r="V676" s="54"/>
      <c r="W676" s="54"/>
      <c r="X676" s="54"/>
      <c r="Y676" s="54"/>
      <c r="Z676" s="95"/>
      <c r="AA676" s="96"/>
    </row>
    <row r="677" spans="1:27" s="15" customFormat="1" ht="13.5" customHeight="1">
      <c r="A677" s="63">
        <v>3003040280</v>
      </c>
      <c r="B677" s="64" t="s">
        <v>1040</v>
      </c>
      <c r="C677" s="64" t="s">
        <v>1041</v>
      </c>
      <c r="D677" s="54" t="s">
        <v>309</v>
      </c>
      <c r="E677" s="64" t="s">
        <v>84</v>
      </c>
      <c r="F677" s="64" t="s">
        <v>10</v>
      </c>
      <c r="G677" s="64"/>
      <c r="H677" s="97">
        <v>0</v>
      </c>
      <c r="I677" s="94">
        <f t="shared" si="64"/>
        <v>0</v>
      </c>
      <c r="J677" s="54">
        <f t="shared" si="65"/>
        <v>0</v>
      </c>
      <c r="K677" s="54">
        <f t="shared" si="66"/>
        <v>0</v>
      </c>
      <c r="L677" s="54">
        <f t="shared" si="67"/>
        <v>0</v>
      </c>
      <c r="M677" s="54">
        <f t="shared" si="68"/>
        <v>0</v>
      </c>
      <c r="O677" s="94"/>
      <c r="P677" s="54"/>
      <c r="Q677" s="54"/>
      <c r="R677" s="54"/>
      <c r="S677" s="54"/>
      <c r="U677" s="94"/>
      <c r="V677" s="54"/>
      <c r="W677" s="54"/>
      <c r="X677" s="54"/>
      <c r="Y677" s="54"/>
      <c r="Z677" s="95"/>
      <c r="AA677" s="96"/>
    </row>
    <row r="678" spans="1:27" s="15" customFormat="1" ht="13.5" customHeight="1">
      <c r="A678" s="63">
        <v>3004010072</v>
      </c>
      <c r="B678" s="64" t="s">
        <v>1042</v>
      </c>
      <c r="C678" s="64" t="s">
        <v>1043</v>
      </c>
      <c r="D678" s="54" t="s">
        <v>309</v>
      </c>
      <c r="E678" s="64" t="s">
        <v>84</v>
      </c>
      <c r="F678" s="64" t="s">
        <v>10</v>
      </c>
      <c r="G678" s="64"/>
      <c r="H678" s="97">
        <v>66300.784450000006</v>
      </c>
      <c r="I678" s="94">
        <f t="shared" si="64"/>
        <v>10</v>
      </c>
      <c r="J678" s="54">
        <f t="shared" si="65"/>
        <v>10</v>
      </c>
      <c r="K678" s="54">
        <f t="shared" si="66"/>
        <v>0</v>
      </c>
      <c r="L678" s="54">
        <f t="shared" si="67"/>
        <v>0</v>
      </c>
      <c r="M678" s="54">
        <f t="shared" si="68"/>
        <v>0</v>
      </c>
      <c r="O678" s="94"/>
      <c r="P678" s="54">
        <v>10</v>
      </c>
      <c r="Q678" s="54"/>
      <c r="R678" s="54"/>
      <c r="S678" s="54"/>
      <c r="U678" s="94"/>
      <c r="V678" s="54"/>
      <c r="W678" s="54"/>
      <c r="X678" s="54"/>
      <c r="Y678" s="54"/>
      <c r="Z678" s="95"/>
      <c r="AA678" s="96"/>
    </row>
    <row r="679" spans="1:27" s="15" customFormat="1" ht="13.5" customHeight="1">
      <c r="A679" s="63">
        <v>3004010637</v>
      </c>
      <c r="B679" s="64" t="e">
        <f>#N/A</f>
        <v>#N/A</v>
      </c>
      <c r="C679" s="64">
        <v>0</v>
      </c>
      <c r="D679" s="54" t="s">
        <v>309</v>
      </c>
      <c r="E679" s="64"/>
      <c r="F679" s="64" t="s">
        <v>10</v>
      </c>
      <c r="G679" s="64"/>
      <c r="H679" s="97">
        <v>25652.089220000002</v>
      </c>
      <c r="I679" s="94">
        <f t="shared" si="64"/>
        <v>0</v>
      </c>
      <c r="J679" s="54">
        <f t="shared" si="65"/>
        <v>0</v>
      </c>
      <c r="K679" s="54">
        <f t="shared" si="66"/>
        <v>0</v>
      </c>
      <c r="L679" s="54">
        <f t="shared" si="67"/>
        <v>0</v>
      </c>
      <c r="M679" s="54">
        <f t="shared" si="68"/>
        <v>0</v>
      </c>
      <c r="O679" s="94"/>
      <c r="P679" s="54"/>
      <c r="Q679" s="54"/>
      <c r="R679" s="54"/>
      <c r="S679" s="54"/>
      <c r="U679" s="94"/>
      <c r="V679" s="54"/>
      <c r="W679" s="54"/>
      <c r="X679" s="54"/>
      <c r="Y679" s="54"/>
      <c r="Z679" s="95"/>
      <c r="AA679" s="96"/>
    </row>
    <row r="680" spans="1:27" s="15" customFormat="1" ht="13.5" customHeight="1">
      <c r="A680" s="63">
        <v>3004022932</v>
      </c>
      <c r="B680" s="64" t="s">
        <v>1044</v>
      </c>
      <c r="C680" s="64"/>
      <c r="D680" s="54" t="s">
        <v>309</v>
      </c>
      <c r="E680" s="64" t="s">
        <v>84</v>
      </c>
      <c r="F680" s="64" t="s">
        <v>10</v>
      </c>
      <c r="G680" s="64"/>
      <c r="H680" s="97">
        <v>26309.8351</v>
      </c>
      <c r="I680" s="94">
        <f t="shared" si="64"/>
        <v>0</v>
      </c>
      <c r="J680" s="54">
        <f t="shared" si="65"/>
        <v>0</v>
      </c>
      <c r="K680" s="54">
        <f t="shared" si="66"/>
        <v>0</v>
      </c>
      <c r="L680" s="54">
        <f t="shared" si="67"/>
        <v>0</v>
      </c>
      <c r="M680" s="54">
        <f t="shared" si="68"/>
        <v>0</v>
      </c>
      <c r="O680" s="94"/>
      <c r="P680" s="54"/>
      <c r="Q680" s="54"/>
      <c r="R680" s="54"/>
      <c r="S680" s="54"/>
      <c r="U680" s="94"/>
      <c r="V680" s="54"/>
      <c r="W680" s="54"/>
      <c r="X680" s="54"/>
      <c r="Y680" s="54"/>
      <c r="Z680" s="95"/>
      <c r="AA680" s="96"/>
    </row>
    <row r="681" spans="1:27" s="15" customFormat="1" ht="13.5" customHeight="1">
      <c r="A681" s="63">
        <v>3004030054</v>
      </c>
      <c r="B681" s="64" t="s">
        <v>1045</v>
      </c>
      <c r="C681" s="64" t="s">
        <v>1046</v>
      </c>
      <c r="D681" s="54" t="s">
        <v>309</v>
      </c>
      <c r="E681" s="64" t="s">
        <v>1047</v>
      </c>
      <c r="F681" s="64" t="s">
        <v>10</v>
      </c>
      <c r="G681" s="64"/>
      <c r="H681" s="97">
        <v>276253.26860000001</v>
      </c>
      <c r="I681" s="94">
        <f t="shared" si="64"/>
        <v>0</v>
      </c>
      <c r="J681" s="54">
        <f t="shared" si="65"/>
        <v>0</v>
      </c>
      <c r="K681" s="54">
        <f t="shared" si="66"/>
        <v>0</v>
      </c>
      <c r="L681" s="54">
        <f t="shared" si="67"/>
        <v>0</v>
      </c>
      <c r="M681" s="54">
        <f t="shared" si="68"/>
        <v>0</v>
      </c>
      <c r="O681" s="94"/>
      <c r="P681" s="54"/>
      <c r="Q681" s="54"/>
      <c r="R681" s="54"/>
      <c r="S681" s="54"/>
      <c r="U681" s="94"/>
      <c r="V681" s="54"/>
      <c r="W681" s="54"/>
      <c r="X681" s="54"/>
      <c r="Y681" s="54"/>
      <c r="Z681" s="95"/>
      <c r="AA681" s="96"/>
    </row>
    <row r="682" spans="1:27" s="15" customFormat="1" ht="13.5" customHeight="1">
      <c r="A682" s="63">
        <v>3004030136</v>
      </c>
      <c r="B682" s="64" t="s">
        <v>1048</v>
      </c>
      <c r="C682" s="64" t="s">
        <v>1049</v>
      </c>
      <c r="D682" s="54" t="s">
        <v>309</v>
      </c>
      <c r="E682" s="64" t="s">
        <v>1047</v>
      </c>
      <c r="F682" s="64" t="s">
        <v>10</v>
      </c>
      <c r="G682" s="64"/>
      <c r="H682" s="97">
        <v>65774.587750000006</v>
      </c>
      <c r="I682" s="94">
        <f t="shared" si="64"/>
        <v>0</v>
      </c>
      <c r="J682" s="54">
        <f t="shared" si="65"/>
        <v>0</v>
      </c>
      <c r="K682" s="54">
        <f t="shared" si="66"/>
        <v>0</v>
      </c>
      <c r="L682" s="54">
        <f t="shared" si="67"/>
        <v>0</v>
      </c>
      <c r="M682" s="54">
        <f t="shared" si="68"/>
        <v>0</v>
      </c>
      <c r="O682" s="94"/>
      <c r="P682" s="54"/>
      <c r="Q682" s="54"/>
      <c r="R682" s="54"/>
      <c r="S682" s="54"/>
      <c r="U682" s="94"/>
      <c r="V682" s="54"/>
      <c r="W682" s="54"/>
      <c r="X682" s="54"/>
      <c r="Y682" s="54"/>
      <c r="Z682" s="95"/>
      <c r="AA682" s="96"/>
    </row>
    <row r="683" spans="1:27" s="15" customFormat="1" ht="13.5" customHeight="1">
      <c r="A683" s="63">
        <v>3004030248</v>
      </c>
      <c r="B683" s="64" t="s">
        <v>1050</v>
      </c>
      <c r="C683" s="64"/>
      <c r="D683" s="54" t="s">
        <v>309</v>
      </c>
      <c r="E683" s="64" t="s">
        <v>84</v>
      </c>
      <c r="F683" s="64" t="s">
        <v>10</v>
      </c>
      <c r="G683" s="64"/>
      <c r="H683" s="97">
        <v>26309.8351</v>
      </c>
      <c r="I683" s="94">
        <f t="shared" si="64"/>
        <v>0</v>
      </c>
      <c r="J683" s="54">
        <f t="shared" si="65"/>
        <v>0</v>
      </c>
      <c r="K683" s="54">
        <f t="shared" si="66"/>
        <v>0</v>
      </c>
      <c r="L683" s="54">
        <f t="shared" si="67"/>
        <v>0</v>
      </c>
      <c r="M683" s="54">
        <f t="shared" si="68"/>
        <v>0</v>
      </c>
      <c r="O683" s="94"/>
      <c r="P683" s="54"/>
      <c r="Q683" s="54"/>
      <c r="R683" s="54"/>
      <c r="S683" s="54"/>
      <c r="U683" s="94"/>
      <c r="V683" s="54"/>
      <c r="W683" s="54"/>
      <c r="X683" s="54"/>
      <c r="Y683" s="54"/>
      <c r="Z683" s="95"/>
      <c r="AA683" s="96"/>
    </row>
    <row r="684" spans="1:27" s="15" customFormat="1" ht="13.5" customHeight="1">
      <c r="A684" s="63">
        <v>3004030263</v>
      </c>
      <c r="B684" s="64" t="s">
        <v>1051</v>
      </c>
      <c r="C684" s="64" t="s">
        <v>1052</v>
      </c>
      <c r="D684" s="54" t="s">
        <v>309</v>
      </c>
      <c r="E684" s="64" t="s">
        <v>1047</v>
      </c>
      <c r="F684" s="64" t="s">
        <v>10</v>
      </c>
      <c r="G684" s="64"/>
      <c r="H684" s="97">
        <v>28940.818609999998</v>
      </c>
      <c r="I684" s="94">
        <f t="shared" si="64"/>
        <v>0</v>
      </c>
      <c r="J684" s="54">
        <f t="shared" si="65"/>
        <v>0</v>
      </c>
      <c r="K684" s="54">
        <f t="shared" si="66"/>
        <v>0</v>
      </c>
      <c r="L684" s="54">
        <f t="shared" si="67"/>
        <v>0</v>
      </c>
      <c r="M684" s="54">
        <f t="shared" si="68"/>
        <v>0</v>
      </c>
      <c r="O684" s="94"/>
      <c r="P684" s="54"/>
      <c r="Q684" s="54"/>
      <c r="R684" s="54"/>
      <c r="S684" s="54"/>
      <c r="U684" s="94"/>
      <c r="V684" s="54"/>
      <c r="W684" s="54"/>
      <c r="X684" s="54"/>
      <c r="Y684" s="54"/>
      <c r="Z684" s="95"/>
      <c r="AA684" s="96"/>
    </row>
    <row r="685" spans="1:27" s="15" customFormat="1" ht="13.5" customHeight="1">
      <c r="A685" s="63">
        <v>3004030270</v>
      </c>
      <c r="B685" s="64" t="s">
        <v>1053</v>
      </c>
      <c r="C685" s="64" t="s">
        <v>1054</v>
      </c>
      <c r="D685" s="54" t="s">
        <v>309</v>
      </c>
      <c r="E685" s="64" t="s">
        <v>1047</v>
      </c>
      <c r="F685" s="64" t="s">
        <v>10</v>
      </c>
      <c r="G685" s="64"/>
      <c r="H685" s="97">
        <v>71036.554770000002</v>
      </c>
      <c r="I685" s="94">
        <f t="shared" si="64"/>
        <v>0</v>
      </c>
      <c r="J685" s="54">
        <f t="shared" si="65"/>
        <v>0</v>
      </c>
      <c r="K685" s="54">
        <f t="shared" si="66"/>
        <v>0</v>
      </c>
      <c r="L685" s="54">
        <f t="shared" si="67"/>
        <v>0</v>
      </c>
      <c r="M685" s="54">
        <f t="shared" si="68"/>
        <v>0</v>
      </c>
      <c r="O685" s="94"/>
      <c r="P685" s="54"/>
      <c r="Q685" s="54"/>
      <c r="R685" s="54"/>
      <c r="S685" s="54"/>
      <c r="U685" s="94"/>
      <c r="V685" s="54"/>
      <c r="W685" s="54"/>
      <c r="X685" s="54"/>
      <c r="Y685" s="54"/>
      <c r="Z685" s="95"/>
      <c r="AA685" s="96"/>
    </row>
    <row r="686" spans="1:27" s="15" customFormat="1" ht="13.5" customHeight="1">
      <c r="A686" s="63">
        <v>3004030279</v>
      </c>
      <c r="B686" s="64" t="s">
        <v>1055</v>
      </c>
      <c r="C686" s="64" t="s">
        <v>1056</v>
      </c>
      <c r="D686" s="54" t="s">
        <v>309</v>
      </c>
      <c r="E686" s="64" t="s">
        <v>1047</v>
      </c>
      <c r="F686" s="64" t="s">
        <v>10</v>
      </c>
      <c r="G686" s="64"/>
      <c r="H686" s="97">
        <v>65774.587750000006</v>
      </c>
      <c r="I686" s="94">
        <f t="shared" si="64"/>
        <v>0</v>
      </c>
      <c r="J686" s="54">
        <f t="shared" si="65"/>
        <v>0</v>
      </c>
      <c r="K686" s="54">
        <f t="shared" si="66"/>
        <v>0</v>
      </c>
      <c r="L686" s="54">
        <f t="shared" si="67"/>
        <v>0</v>
      </c>
      <c r="M686" s="54">
        <f t="shared" si="68"/>
        <v>0</v>
      </c>
      <c r="O686" s="94"/>
      <c r="P686" s="54"/>
      <c r="Q686" s="54"/>
      <c r="R686" s="54"/>
      <c r="S686" s="54"/>
      <c r="U686" s="94"/>
      <c r="V686" s="54"/>
      <c r="W686" s="54"/>
      <c r="X686" s="54"/>
      <c r="Y686" s="54"/>
      <c r="Z686" s="95"/>
      <c r="AA686" s="96"/>
    </row>
    <row r="687" spans="1:27" s="15" customFormat="1" ht="13.5" customHeight="1">
      <c r="A687" s="63">
        <v>3004030373</v>
      </c>
      <c r="B687" s="64" t="s">
        <v>1057</v>
      </c>
      <c r="C687" s="64" t="s">
        <v>1058</v>
      </c>
      <c r="D687" s="54" t="s">
        <v>309</v>
      </c>
      <c r="E687" s="64" t="s">
        <v>1047</v>
      </c>
      <c r="F687" s="64" t="s">
        <v>10</v>
      </c>
      <c r="G687" s="64"/>
      <c r="H687" s="97">
        <v>65774.587750000006</v>
      </c>
      <c r="I687" s="94">
        <f t="shared" si="64"/>
        <v>0</v>
      </c>
      <c r="J687" s="54">
        <f t="shared" si="65"/>
        <v>0</v>
      </c>
      <c r="K687" s="54">
        <f t="shared" si="66"/>
        <v>0</v>
      </c>
      <c r="L687" s="54">
        <f t="shared" si="67"/>
        <v>0</v>
      </c>
      <c r="M687" s="54">
        <f t="shared" si="68"/>
        <v>0</v>
      </c>
      <c r="O687" s="94"/>
      <c r="P687" s="54"/>
      <c r="Q687" s="54"/>
      <c r="R687" s="54"/>
      <c r="S687" s="54"/>
      <c r="U687" s="94"/>
      <c r="V687" s="54"/>
      <c r="W687" s="54"/>
      <c r="X687" s="54"/>
      <c r="Y687" s="54"/>
      <c r="Z687" s="95"/>
      <c r="AA687" s="96"/>
    </row>
    <row r="688" spans="1:27" s="15" customFormat="1" ht="13.5" customHeight="1">
      <c r="A688" s="63">
        <v>3004030430</v>
      </c>
      <c r="B688" s="64" t="s">
        <v>1059</v>
      </c>
      <c r="C688" s="64" t="s">
        <v>1060</v>
      </c>
      <c r="D688" s="54" t="s">
        <v>309</v>
      </c>
      <c r="E688" s="64" t="s">
        <v>1047</v>
      </c>
      <c r="F688" s="64" t="s">
        <v>10</v>
      </c>
      <c r="G688" s="64"/>
      <c r="H688" s="97">
        <v>0</v>
      </c>
      <c r="I688" s="94">
        <f t="shared" si="64"/>
        <v>0</v>
      </c>
      <c r="J688" s="54">
        <f t="shared" si="65"/>
        <v>0</v>
      </c>
      <c r="K688" s="54">
        <f t="shared" si="66"/>
        <v>0</v>
      </c>
      <c r="L688" s="54">
        <f t="shared" si="67"/>
        <v>0</v>
      </c>
      <c r="M688" s="54">
        <f t="shared" si="68"/>
        <v>0</v>
      </c>
      <c r="O688" s="94"/>
      <c r="P688" s="54"/>
      <c r="Q688" s="54"/>
      <c r="R688" s="54"/>
      <c r="S688" s="54"/>
      <c r="U688" s="94"/>
      <c r="V688" s="54"/>
      <c r="W688" s="54"/>
      <c r="X688" s="54"/>
      <c r="Y688" s="54"/>
      <c r="Z688" s="95"/>
      <c r="AA688" s="96"/>
    </row>
    <row r="689" spans="1:27" s="15" customFormat="1" ht="13.5" customHeight="1">
      <c r="A689" s="63">
        <v>3004030435</v>
      </c>
      <c r="B689" s="64" t="s">
        <v>1061</v>
      </c>
      <c r="C689" s="64" t="s">
        <v>1062</v>
      </c>
      <c r="D689" s="54" t="s">
        <v>309</v>
      </c>
      <c r="E689" s="64" t="s">
        <v>1047</v>
      </c>
      <c r="F689" s="64" t="s">
        <v>10</v>
      </c>
      <c r="G689" s="64"/>
      <c r="H689" s="97">
        <v>184168.84570000001</v>
      </c>
      <c r="I689" s="94">
        <f t="shared" si="64"/>
        <v>0</v>
      </c>
      <c r="J689" s="54">
        <f t="shared" si="65"/>
        <v>0</v>
      </c>
      <c r="K689" s="54">
        <f t="shared" si="66"/>
        <v>0</v>
      </c>
      <c r="L689" s="54">
        <f t="shared" si="67"/>
        <v>0</v>
      </c>
      <c r="M689" s="54">
        <f t="shared" si="68"/>
        <v>0</v>
      </c>
      <c r="O689" s="94"/>
      <c r="P689" s="54"/>
      <c r="Q689" s="54"/>
      <c r="R689" s="54"/>
      <c r="S689" s="54"/>
      <c r="U689" s="94"/>
      <c r="V689" s="54"/>
      <c r="W689" s="54"/>
      <c r="X689" s="54"/>
      <c r="Y689" s="54"/>
      <c r="Z689" s="95"/>
      <c r="AA689" s="96"/>
    </row>
    <row r="690" spans="1:27" s="15" customFormat="1" ht="13.5" customHeight="1">
      <c r="A690" s="63">
        <v>3004030449</v>
      </c>
      <c r="B690" s="64" t="s">
        <v>1063</v>
      </c>
      <c r="C690" s="64" t="s">
        <v>1064</v>
      </c>
      <c r="D690" s="54" t="s">
        <v>309</v>
      </c>
      <c r="E690" s="64" t="s">
        <v>1047</v>
      </c>
      <c r="F690" s="64" t="s">
        <v>10</v>
      </c>
      <c r="G690" s="64"/>
      <c r="H690" s="97">
        <v>131549.17550000001</v>
      </c>
      <c r="I690" s="94">
        <f t="shared" si="64"/>
        <v>0</v>
      </c>
      <c r="J690" s="54">
        <f t="shared" si="65"/>
        <v>0</v>
      </c>
      <c r="K690" s="54">
        <f t="shared" si="66"/>
        <v>0</v>
      </c>
      <c r="L690" s="54">
        <f t="shared" si="67"/>
        <v>0</v>
      </c>
      <c r="M690" s="54">
        <f t="shared" si="68"/>
        <v>0</v>
      </c>
      <c r="O690" s="94"/>
      <c r="P690" s="54"/>
      <c r="Q690" s="54"/>
      <c r="R690" s="54"/>
      <c r="S690" s="54"/>
      <c r="U690" s="94"/>
      <c r="V690" s="54"/>
      <c r="W690" s="54"/>
      <c r="X690" s="54"/>
      <c r="Y690" s="54"/>
      <c r="Z690" s="95"/>
      <c r="AA690" s="96"/>
    </row>
    <row r="691" spans="1:27" s="15" customFormat="1" ht="13.5" customHeight="1">
      <c r="A691" s="63">
        <v>3004030450</v>
      </c>
      <c r="B691" s="64" t="s">
        <v>1065</v>
      </c>
      <c r="C691" s="64" t="s">
        <v>1066</v>
      </c>
      <c r="D691" s="54" t="s">
        <v>309</v>
      </c>
      <c r="E691" s="64" t="s">
        <v>1047</v>
      </c>
      <c r="F691" s="64" t="s">
        <v>10</v>
      </c>
      <c r="G691" s="64"/>
      <c r="H691" s="97">
        <v>131549.17550000001</v>
      </c>
      <c r="I691" s="94">
        <f t="shared" si="64"/>
        <v>0</v>
      </c>
      <c r="J691" s="54">
        <f t="shared" si="65"/>
        <v>0</v>
      </c>
      <c r="K691" s="54">
        <f t="shared" si="66"/>
        <v>0</v>
      </c>
      <c r="L691" s="54">
        <f t="shared" si="67"/>
        <v>0</v>
      </c>
      <c r="M691" s="54">
        <f t="shared" si="68"/>
        <v>0</v>
      </c>
      <c r="O691" s="94"/>
      <c r="P691" s="54"/>
      <c r="Q691" s="54"/>
      <c r="R691" s="54"/>
      <c r="S691" s="54"/>
      <c r="U691" s="94"/>
      <c r="V691" s="54"/>
      <c r="W691" s="54"/>
      <c r="X691" s="54"/>
      <c r="Y691" s="54"/>
      <c r="Z691" s="95"/>
      <c r="AA691" s="96"/>
    </row>
    <row r="692" spans="1:27" s="15" customFormat="1" ht="13.5" customHeight="1">
      <c r="A692" s="63">
        <v>3004040010</v>
      </c>
      <c r="B692" s="64" t="s">
        <v>1067</v>
      </c>
      <c r="C692" s="64" t="s">
        <v>1068</v>
      </c>
      <c r="D692" s="54" t="s">
        <v>309</v>
      </c>
      <c r="E692" s="64" t="s">
        <v>827</v>
      </c>
      <c r="F692" s="64" t="s">
        <v>10</v>
      </c>
      <c r="G692" s="64"/>
      <c r="H692" s="97">
        <v>4210</v>
      </c>
      <c r="I692" s="94">
        <f t="shared" si="64"/>
        <v>0</v>
      </c>
      <c r="J692" s="54">
        <f t="shared" si="65"/>
        <v>0</v>
      </c>
      <c r="K692" s="54">
        <f t="shared" si="66"/>
        <v>0</v>
      </c>
      <c r="L692" s="54">
        <f t="shared" si="67"/>
        <v>0</v>
      </c>
      <c r="M692" s="54">
        <f t="shared" si="68"/>
        <v>0</v>
      </c>
      <c r="O692" s="94"/>
      <c r="P692" s="54"/>
      <c r="Q692" s="54"/>
      <c r="R692" s="54"/>
      <c r="S692" s="54"/>
      <c r="U692" s="94"/>
      <c r="V692" s="54"/>
      <c r="W692" s="54"/>
      <c r="X692" s="54"/>
      <c r="Y692" s="54"/>
      <c r="Z692" s="95"/>
      <c r="AA692" s="96"/>
    </row>
    <row r="693" spans="1:27" s="15" customFormat="1" ht="13.5" customHeight="1">
      <c r="A693" s="63">
        <v>3004050020</v>
      </c>
      <c r="B693" s="64" t="s">
        <v>1069</v>
      </c>
      <c r="C693" s="64" t="s">
        <v>1070</v>
      </c>
      <c r="D693" s="54" t="s">
        <v>309</v>
      </c>
      <c r="E693" s="64" t="s">
        <v>747</v>
      </c>
      <c r="F693" s="64" t="s">
        <v>10</v>
      </c>
      <c r="G693" s="64"/>
      <c r="H693" s="97">
        <v>315718.02120000002</v>
      </c>
      <c r="I693" s="94">
        <f t="shared" si="64"/>
        <v>0</v>
      </c>
      <c r="J693" s="54">
        <f t="shared" si="65"/>
        <v>0</v>
      </c>
      <c r="K693" s="54">
        <f t="shared" si="66"/>
        <v>0</v>
      </c>
      <c r="L693" s="54">
        <f t="shared" si="67"/>
        <v>0</v>
      </c>
      <c r="M693" s="54">
        <f t="shared" si="68"/>
        <v>0</v>
      </c>
      <c r="O693" s="94"/>
      <c r="P693" s="54"/>
      <c r="Q693" s="54"/>
      <c r="R693" s="54"/>
      <c r="S693" s="54"/>
      <c r="U693" s="94"/>
      <c r="V693" s="54"/>
      <c r="W693" s="54"/>
      <c r="X693" s="54"/>
      <c r="Y693" s="54"/>
      <c r="Z693" s="95"/>
      <c r="AA693" s="96"/>
    </row>
    <row r="694" spans="1:27" s="15" customFormat="1" ht="13.5" customHeight="1">
      <c r="A694" s="63">
        <v>3004090173</v>
      </c>
      <c r="B694" s="64" t="s">
        <v>1071</v>
      </c>
      <c r="C694" s="64"/>
      <c r="D694" s="54" t="s">
        <v>309</v>
      </c>
      <c r="E694" s="64" t="s">
        <v>84</v>
      </c>
      <c r="F694" s="64" t="s">
        <v>10</v>
      </c>
      <c r="G694" s="64"/>
      <c r="H694" s="97">
        <v>526.19670199999996</v>
      </c>
      <c r="I694" s="94">
        <f t="shared" si="64"/>
        <v>0</v>
      </c>
      <c r="J694" s="54">
        <f t="shared" si="65"/>
        <v>0</v>
      </c>
      <c r="K694" s="54">
        <f t="shared" si="66"/>
        <v>0</v>
      </c>
      <c r="L694" s="54">
        <f t="shared" si="67"/>
        <v>0</v>
      </c>
      <c r="M694" s="54">
        <f t="shared" si="68"/>
        <v>0</v>
      </c>
      <c r="O694" s="94"/>
      <c r="P694" s="54"/>
      <c r="Q694" s="54"/>
      <c r="R694" s="54"/>
      <c r="S694" s="54"/>
      <c r="U694" s="94"/>
      <c r="V694" s="54"/>
      <c r="W694" s="54"/>
      <c r="X694" s="54"/>
      <c r="Y694" s="54"/>
      <c r="Z694" s="95"/>
      <c r="AA694" s="96"/>
    </row>
    <row r="695" spans="1:27" s="15" customFormat="1" ht="13.5" customHeight="1">
      <c r="A695" s="63">
        <v>3004091554</v>
      </c>
      <c r="B695" s="64" t="s">
        <v>1072</v>
      </c>
      <c r="C695" s="64"/>
      <c r="D695" s="54" t="s">
        <v>309</v>
      </c>
      <c r="E695" s="64" t="s">
        <v>84</v>
      </c>
      <c r="F695" s="64" t="s">
        <v>10</v>
      </c>
      <c r="G695" s="64"/>
      <c r="H695" s="97">
        <v>215925.92129999999</v>
      </c>
      <c r="I695" s="94">
        <f t="shared" si="64"/>
        <v>0</v>
      </c>
      <c r="J695" s="54">
        <f t="shared" si="65"/>
        <v>0</v>
      </c>
      <c r="K695" s="54">
        <f t="shared" si="66"/>
        <v>0</v>
      </c>
      <c r="L695" s="54">
        <f t="shared" si="67"/>
        <v>0</v>
      </c>
      <c r="M695" s="54">
        <f t="shared" si="68"/>
        <v>0</v>
      </c>
      <c r="O695" s="94"/>
      <c r="P695" s="54"/>
      <c r="Q695" s="54"/>
      <c r="R695" s="54"/>
      <c r="S695" s="54"/>
      <c r="U695" s="94"/>
      <c r="V695" s="54"/>
      <c r="W695" s="54"/>
      <c r="X695" s="54"/>
      <c r="Y695" s="54"/>
      <c r="Z695" s="95"/>
      <c r="AA695" s="96"/>
    </row>
    <row r="696" spans="1:27" s="15" customFormat="1" ht="13.5" customHeight="1">
      <c r="A696" s="63">
        <v>3004092413</v>
      </c>
      <c r="B696" s="64" t="s">
        <v>1073</v>
      </c>
      <c r="C696" s="64"/>
      <c r="D696" s="54" t="s">
        <v>309</v>
      </c>
      <c r="E696" s="64" t="s">
        <v>84</v>
      </c>
      <c r="F696" s="64" t="s">
        <v>10</v>
      </c>
      <c r="G696" s="64"/>
      <c r="H696" s="97">
        <v>3136132.344</v>
      </c>
      <c r="I696" s="94">
        <f t="shared" si="64"/>
        <v>0</v>
      </c>
      <c r="J696" s="54">
        <f t="shared" si="65"/>
        <v>0</v>
      </c>
      <c r="K696" s="54">
        <f t="shared" si="66"/>
        <v>0</v>
      </c>
      <c r="L696" s="54">
        <f t="shared" si="67"/>
        <v>0</v>
      </c>
      <c r="M696" s="54">
        <f t="shared" si="68"/>
        <v>0</v>
      </c>
      <c r="O696" s="94"/>
      <c r="P696" s="54"/>
      <c r="Q696" s="54"/>
      <c r="R696" s="54"/>
      <c r="S696" s="54"/>
      <c r="U696" s="94"/>
      <c r="V696" s="54"/>
      <c r="W696" s="54"/>
      <c r="X696" s="54"/>
      <c r="Y696" s="54"/>
      <c r="Z696" s="95"/>
      <c r="AA696" s="96"/>
    </row>
    <row r="697" spans="1:27" s="15" customFormat="1" ht="13.5" customHeight="1">
      <c r="A697" s="63">
        <v>3006010122</v>
      </c>
      <c r="B697" s="64" t="s">
        <v>1074</v>
      </c>
      <c r="C697" s="64"/>
      <c r="D697" s="54" t="s">
        <v>309</v>
      </c>
      <c r="E697" s="64" t="s">
        <v>84</v>
      </c>
      <c r="F697" s="64" t="s">
        <v>10</v>
      </c>
      <c r="G697" s="64"/>
      <c r="H697" s="97">
        <v>2630.98351</v>
      </c>
      <c r="I697" s="94">
        <f t="shared" si="64"/>
        <v>0</v>
      </c>
      <c r="J697" s="54">
        <f t="shared" si="65"/>
        <v>0</v>
      </c>
      <c r="K697" s="54">
        <f t="shared" si="66"/>
        <v>0</v>
      </c>
      <c r="L697" s="54">
        <f t="shared" si="67"/>
        <v>0</v>
      </c>
      <c r="M697" s="54">
        <f t="shared" si="68"/>
        <v>0</v>
      </c>
      <c r="O697" s="94"/>
      <c r="P697" s="54"/>
      <c r="Q697" s="54"/>
      <c r="R697" s="54"/>
      <c r="S697" s="54"/>
      <c r="U697" s="94"/>
      <c r="V697" s="54"/>
      <c r="W697" s="54"/>
      <c r="X697" s="54"/>
      <c r="Y697" s="54"/>
      <c r="Z697" s="95"/>
      <c r="AA697" s="96"/>
    </row>
    <row r="698" spans="1:27" s="15" customFormat="1" ht="13.5" customHeight="1">
      <c r="A698" s="63">
        <v>3006030241</v>
      </c>
      <c r="B698" s="64" t="s">
        <v>1075</v>
      </c>
      <c r="C698" s="64">
        <v>0</v>
      </c>
      <c r="D698" s="54" t="s">
        <v>309</v>
      </c>
      <c r="E698" s="64"/>
      <c r="F698" s="64" t="s">
        <v>10</v>
      </c>
      <c r="G698" s="64"/>
      <c r="H698" s="97">
        <v>0</v>
      </c>
      <c r="I698" s="94">
        <f t="shared" si="64"/>
        <v>0</v>
      </c>
      <c r="J698" s="54">
        <f t="shared" si="65"/>
        <v>0</v>
      </c>
      <c r="K698" s="54">
        <f t="shared" si="66"/>
        <v>0</v>
      </c>
      <c r="L698" s="54">
        <f t="shared" si="67"/>
        <v>0</v>
      </c>
      <c r="M698" s="54">
        <f t="shared" si="68"/>
        <v>0</v>
      </c>
      <c r="O698" s="94"/>
      <c r="P698" s="54"/>
      <c r="Q698" s="54"/>
      <c r="R698" s="54"/>
      <c r="S698" s="54"/>
      <c r="U698" s="94"/>
      <c r="V698" s="54"/>
      <c r="W698" s="54"/>
      <c r="X698" s="54"/>
      <c r="Y698" s="54"/>
      <c r="Z698" s="95"/>
      <c r="AA698" s="96"/>
    </row>
    <row r="699" spans="1:27" s="15" customFormat="1" ht="13.5" customHeight="1">
      <c r="A699" s="63">
        <v>3006030501</v>
      </c>
      <c r="B699" s="64" t="s">
        <v>1076</v>
      </c>
      <c r="C699" s="64"/>
      <c r="D699" s="54" t="s">
        <v>309</v>
      </c>
      <c r="E699" s="64" t="s">
        <v>84</v>
      </c>
      <c r="F699" s="64" t="s">
        <v>10</v>
      </c>
      <c r="G699" s="64"/>
      <c r="H699" s="97">
        <v>2630.98351</v>
      </c>
      <c r="I699" s="94">
        <f t="shared" si="64"/>
        <v>0</v>
      </c>
      <c r="J699" s="54">
        <f t="shared" si="65"/>
        <v>0</v>
      </c>
      <c r="K699" s="54">
        <f t="shared" si="66"/>
        <v>0</v>
      </c>
      <c r="L699" s="54">
        <f t="shared" si="67"/>
        <v>0</v>
      </c>
      <c r="M699" s="54">
        <f t="shared" si="68"/>
        <v>0</v>
      </c>
      <c r="O699" s="94"/>
      <c r="P699" s="54"/>
      <c r="Q699" s="54"/>
      <c r="R699" s="54"/>
      <c r="S699" s="54"/>
      <c r="U699" s="94"/>
      <c r="V699" s="54"/>
      <c r="W699" s="54"/>
      <c r="X699" s="54"/>
      <c r="Y699" s="54"/>
      <c r="Z699" s="95"/>
      <c r="AA699" s="96"/>
    </row>
    <row r="700" spans="1:27" s="15" customFormat="1" ht="13.5" customHeight="1">
      <c r="A700" s="63">
        <v>3006030502</v>
      </c>
      <c r="B700" s="64" t="s">
        <v>1077</v>
      </c>
      <c r="C700" s="64"/>
      <c r="D700" s="54" t="s">
        <v>309</v>
      </c>
      <c r="E700" s="64" t="s">
        <v>84</v>
      </c>
      <c r="F700" s="64" t="s">
        <v>10</v>
      </c>
      <c r="G700" s="64"/>
      <c r="H700" s="97">
        <v>2630.98351</v>
      </c>
      <c r="I700" s="94">
        <f t="shared" si="64"/>
        <v>0</v>
      </c>
      <c r="J700" s="54">
        <f t="shared" si="65"/>
        <v>0</v>
      </c>
      <c r="K700" s="54">
        <f t="shared" si="66"/>
        <v>0</v>
      </c>
      <c r="L700" s="54">
        <f t="shared" si="67"/>
        <v>0</v>
      </c>
      <c r="M700" s="54">
        <f t="shared" si="68"/>
        <v>0</v>
      </c>
      <c r="O700" s="94"/>
      <c r="P700" s="54"/>
      <c r="Q700" s="54"/>
      <c r="R700" s="54"/>
      <c r="S700" s="54"/>
      <c r="U700" s="94"/>
      <c r="V700" s="54"/>
      <c r="W700" s="54"/>
      <c r="X700" s="54"/>
      <c r="Y700" s="54"/>
      <c r="Z700" s="95"/>
      <c r="AA700" s="96"/>
    </row>
    <row r="701" spans="1:27" s="15" customFormat="1" ht="13.5" customHeight="1">
      <c r="A701" s="63">
        <v>3006030503</v>
      </c>
      <c r="B701" s="64" t="s">
        <v>1078</v>
      </c>
      <c r="C701" s="64"/>
      <c r="D701" s="54" t="s">
        <v>309</v>
      </c>
      <c r="E701" s="64" t="s">
        <v>84</v>
      </c>
      <c r="F701" s="64" t="s">
        <v>10</v>
      </c>
      <c r="G701" s="64"/>
      <c r="H701" s="97">
        <v>2630.98351</v>
      </c>
      <c r="I701" s="94">
        <f t="shared" si="64"/>
        <v>0</v>
      </c>
      <c r="J701" s="54">
        <f t="shared" si="65"/>
        <v>0</v>
      </c>
      <c r="K701" s="54">
        <f t="shared" si="66"/>
        <v>0</v>
      </c>
      <c r="L701" s="54">
        <f t="shared" si="67"/>
        <v>0</v>
      </c>
      <c r="M701" s="54">
        <f t="shared" si="68"/>
        <v>0</v>
      </c>
      <c r="O701" s="94"/>
      <c r="P701" s="54"/>
      <c r="Q701" s="54"/>
      <c r="R701" s="54"/>
      <c r="S701" s="54"/>
      <c r="U701" s="94"/>
      <c r="V701" s="54"/>
      <c r="W701" s="54"/>
      <c r="X701" s="54"/>
      <c r="Y701" s="54"/>
      <c r="Z701" s="95"/>
      <c r="AA701" s="96"/>
    </row>
    <row r="702" spans="1:27" s="15" customFormat="1" ht="13.5" customHeight="1">
      <c r="A702" s="63">
        <v>3006030504</v>
      </c>
      <c r="B702" s="64" t="s">
        <v>1079</v>
      </c>
      <c r="C702" s="64"/>
      <c r="D702" s="54" t="s">
        <v>309</v>
      </c>
      <c r="E702" s="64" t="s">
        <v>84</v>
      </c>
      <c r="F702" s="64" t="s">
        <v>10</v>
      </c>
      <c r="G702" s="64"/>
      <c r="H702" s="97">
        <v>2630.98351</v>
      </c>
      <c r="I702" s="94">
        <f t="shared" si="64"/>
        <v>0</v>
      </c>
      <c r="J702" s="54">
        <f t="shared" si="65"/>
        <v>0</v>
      </c>
      <c r="K702" s="54">
        <f t="shared" si="66"/>
        <v>0</v>
      </c>
      <c r="L702" s="54">
        <f t="shared" si="67"/>
        <v>0</v>
      </c>
      <c r="M702" s="54">
        <f t="shared" si="68"/>
        <v>0</v>
      </c>
      <c r="O702" s="94"/>
      <c r="P702" s="54"/>
      <c r="Q702" s="54"/>
      <c r="R702" s="54"/>
      <c r="S702" s="54"/>
      <c r="U702" s="94"/>
      <c r="V702" s="54"/>
      <c r="W702" s="54"/>
      <c r="X702" s="54"/>
      <c r="Y702" s="54"/>
      <c r="Z702" s="95"/>
      <c r="AA702" s="96"/>
    </row>
    <row r="703" spans="1:27" s="15" customFormat="1" ht="13.5" customHeight="1">
      <c r="A703" s="63">
        <v>3006030505</v>
      </c>
      <c r="B703" s="64" t="s">
        <v>1080</v>
      </c>
      <c r="C703" s="64"/>
      <c r="D703" s="54" t="s">
        <v>309</v>
      </c>
      <c r="E703" s="64" t="s">
        <v>84</v>
      </c>
      <c r="F703" s="64" t="s">
        <v>10</v>
      </c>
      <c r="G703" s="64"/>
      <c r="H703" s="97">
        <v>2630.98351</v>
      </c>
      <c r="I703" s="94">
        <f t="shared" si="64"/>
        <v>0</v>
      </c>
      <c r="J703" s="54">
        <f t="shared" si="65"/>
        <v>0</v>
      </c>
      <c r="K703" s="54">
        <f t="shared" si="66"/>
        <v>0</v>
      </c>
      <c r="L703" s="54">
        <f t="shared" si="67"/>
        <v>0</v>
      </c>
      <c r="M703" s="54">
        <f t="shared" si="68"/>
        <v>0</v>
      </c>
      <c r="O703" s="94"/>
      <c r="P703" s="54"/>
      <c r="Q703" s="54"/>
      <c r="R703" s="54"/>
      <c r="S703" s="54"/>
      <c r="U703" s="94"/>
      <c r="V703" s="54"/>
      <c r="W703" s="54"/>
      <c r="X703" s="54"/>
      <c r="Y703" s="54"/>
      <c r="Z703" s="95"/>
      <c r="AA703" s="96"/>
    </row>
    <row r="704" spans="1:27" s="15" customFormat="1" ht="13.5" customHeight="1">
      <c r="A704" s="63">
        <v>3006030506</v>
      </c>
      <c r="B704" s="64" t="s">
        <v>1081</v>
      </c>
      <c r="C704" s="64"/>
      <c r="D704" s="54" t="s">
        <v>309</v>
      </c>
      <c r="E704" s="64" t="s">
        <v>84</v>
      </c>
      <c r="F704" s="64" t="s">
        <v>10</v>
      </c>
      <c r="G704" s="64"/>
      <c r="H704" s="97">
        <v>2630.98351</v>
      </c>
      <c r="I704" s="94">
        <f t="shared" si="64"/>
        <v>0</v>
      </c>
      <c r="J704" s="54">
        <f t="shared" si="65"/>
        <v>0</v>
      </c>
      <c r="K704" s="54">
        <f t="shared" si="66"/>
        <v>0</v>
      </c>
      <c r="L704" s="54">
        <f t="shared" si="67"/>
        <v>0</v>
      </c>
      <c r="M704" s="54">
        <f t="shared" si="68"/>
        <v>0</v>
      </c>
      <c r="O704" s="94"/>
      <c r="P704" s="54"/>
      <c r="Q704" s="54"/>
      <c r="R704" s="54"/>
      <c r="S704" s="54"/>
      <c r="U704" s="94"/>
      <c r="V704" s="54"/>
      <c r="W704" s="54"/>
      <c r="X704" s="54"/>
      <c r="Y704" s="54"/>
      <c r="Z704" s="95"/>
      <c r="AA704" s="96"/>
    </row>
    <row r="705" spans="1:27" s="15" customFormat="1" ht="13.5" customHeight="1">
      <c r="A705" s="63">
        <v>3006030507</v>
      </c>
      <c r="B705" s="64" t="s">
        <v>1082</v>
      </c>
      <c r="C705" s="64"/>
      <c r="D705" s="54" t="s">
        <v>309</v>
      </c>
      <c r="E705" s="64" t="s">
        <v>84</v>
      </c>
      <c r="F705" s="64" t="s">
        <v>10</v>
      </c>
      <c r="G705" s="64"/>
      <c r="H705" s="97">
        <v>2630.98351</v>
      </c>
      <c r="I705" s="94">
        <f t="shared" si="64"/>
        <v>0</v>
      </c>
      <c r="J705" s="54">
        <f t="shared" si="65"/>
        <v>0</v>
      </c>
      <c r="K705" s="54">
        <f t="shared" si="66"/>
        <v>0</v>
      </c>
      <c r="L705" s="54">
        <f t="shared" si="67"/>
        <v>0</v>
      </c>
      <c r="M705" s="54">
        <f t="shared" si="68"/>
        <v>0</v>
      </c>
      <c r="O705" s="94"/>
      <c r="P705" s="54"/>
      <c r="Q705" s="54"/>
      <c r="R705" s="54"/>
      <c r="S705" s="54"/>
      <c r="U705" s="94"/>
      <c r="V705" s="54"/>
      <c r="W705" s="54"/>
      <c r="X705" s="54"/>
      <c r="Y705" s="54"/>
      <c r="Z705" s="95"/>
      <c r="AA705" s="96"/>
    </row>
    <row r="706" spans="1:27" s="15" customFormat="1" ht="13.5" customHeight="1">
      <c r="A706" s="63">
        <v>3006030508</v>
      </c>
      <c r="B706" s="64" t="s">
        <v>1083</v>
      </c>
      <c r="C706" s="64"/>
      <c r="D706" s="54" t="s">
        <v>309</v>
      </c>
      <c r="E706" s="64" t="s">
        <v>84</v>
      </c>
      <c r="F706" s="64" t="s">
        <v>10</v>
      </c>
      <c r="G706" s="64"/>
      <c r="H706" s="97">
        <v>2630.98351</v>
      </c>
      <c r="I706" s="94">
        <f t="shared" si="64"/>
        <v>0</v>
      </c>
      <c r="J706" s="54">
        <f t="shared" si="65"/>
        <v>0</v>
      </c>
      <c r="K706" s="54">
        <f t="shared" si="66"/>
        <v>0</v>
      </c>
      <c r="L706" s="54">
        <f t="shared" si="67"/>
        <v>0</v>
      </c>
      <c r="M706" s="54">
        <f t="shared" si="68"/>
        <v>0</v>
      </c>
      <c r="O706" s="94"/>
      <c r="P706" s="54"/>
      <c r="Q706" s="54"/>
      <c r="R706" s="54"/>
      <c r="S706" s="54"/>
      <c r="U706" s="94"/>
      <c r="V706" s="54"/>
      <c r="W706" s="54"/>
      <c r="X706" s="54"/>
      <c r="Y706" s="54"/>
      <c r="Z706" s="95"/>
      <c r="AA706" s="96"/>
    </row>
    <row r="707" spans="1:27" s="15" customFormat="1" ht="13.5" customHeight="1">
      <c r="A707" s="63">
        <v>3006030509</v>
      </c>
      <c r="B707" s="64" t="s">
        <v>1084</v>
      </c>
      <c r="C707" s="64"/>
      <c r="D707" s="54" t="s">
        <v>309</v>
      </c>
      <c r="E707" s="64" t="s">
        <v>84</v>
      </c>
      <c r="F707" s="64" t="s">
        <v>10</v>
      </c>
      <c r="G707" s="64"/>
      <c r="H707" s="97">
        <v>2630.98351</v>
      </c>
      <c r="I707" s="94">
        <f t="shared" si="64"/>
        <v>0</v>
      </c>
      <c r="J707" s="54">
        <f t="shared" si="65"/>
        <v>0</v>
      </c>
      <c r="K707" s="54">
        <f t="shared" si="66"/>
        <v>0</v>
      </c>
      <c r="L707" s="54">
        <f t="shared" si="67"/>
        <v>0</v>
      </c>
      <c r="M707" s="54">
        <f t="shared" si="68"/>
        <v>0</v>
      </c>
      <c r="O707" s="94"/>
      <c r="P707" s="54"/>
      <c r="Q707" s="54"/>
      <c r="R707" s="54"/>
      <c r="S707" s="54"/>
      <c r="U707" s="94"/>
      <c r="V707" s="54"/>
      <c r="W707" s="54"/>
      <c r="X707" s="54"/>
      <c r="Y707" s="54"/>
      <c r="Z707" s="95"/>
      <c r="AA707" s="96"/>
    </row>
    <row r="708" spans="1:27" s="15" customFormat="1" ht="13.5" customHeight="1">
      <c r="A708" s="63">
        <v>3006030510</v>
      </c>
      <c r="B708" s="64" t="s">
        <v>1085</v>
      </c>
      <c r="C708" s="64"/>
      <c r="D708" s="54" t="s">
        <v>309</v>
      </c>
      <c r="E708" s="64" t="s">
        <v>84</v>
      </c>
      <c r="F708" s="64" t="s">
        <v>10</v>
      </c>
      <c r="G708" s="64"/>
      <c r="H708" s="97">
        <v>2630.98351</v>
      </c>
      <c r="I708" s="94">
        <f t="shared" si="64"/>
        <v>0</v>
      </c>
      <c r="J708" s="54">
        <f t="shared" si="65"/>
        <v>0</v>
      </c>
      <c r="K708" s="54">
        <f t="shared" si="66"/>
        <v>0</v>
      </c>
      <c r="L708" s="54">
        <f t="shared" si="67"/>
        <v>0</v>
      </c>
      <c r="M708" s="54">
        <f t="shared" si="68"/>
        <v>0</v>
      </c>
      <c r="O708" s="94"/>
      <c r="P708" s="54"/>
      <c r="Q708" s="54"/>
      <c r="R708" s="54"/>
      <c r="S708" s="54"/>
      <c r="U708" s="94"/>
      <c r="V708" s="54"/>
      <c r="W708" s="54"/>
      <c r="X708" s="54"/>
      <c r="Y708" s="54"/>
      <c r="Z708" s="95"/>
      <c r="AA708" s="96"/>
    </row>
    <row r="709" spans="1:27" s="15" customFormat="1" ht="13.5" customHeight="1">
      <c r="A709" s="63">
        <v>3006030511</v>
      </c>
      <c r="B709" s="64" t="s">
        <v>1086</v>
      </c>
      <c r="C709" s="64"/>
      <c r="D709" s="54" t="s">
        <v>309</v>
      </c>
      <c r="E709" s="64" t="s">
        <v>84</v>
      </c>
      <c r="F709" s="64" t="s">
        <v>10</v>
      </c>
      <c r="G709" s="64"/>
      <c r="H709" s="97">
        <v>2630.98351</v>
      </c>
      <c r="I709" s="94">
        <f t="shared" si="64"/>
        <v>0</v>
      </c>
      <c r="J709" s="54">
        <f t="shared" si="65"/>
        <v>0</v>
      </c>
      <c r="K709" s="54">
        <f t="shared" si="66"/>
        <v>0</v>
      </c>
      <c r="L709" s="54">
        <f t="shared" si="67"/>
        <v>0</v>
      </c>
      <c r="M709" s="54">
        <f t="shared" si="68"/>
        <v>0</v>
      </c>
      <c r="O709" s="94"/>
      <c r="P709" s="54"/>
      <c r="Q709" s="54"/>
      <c r="R709" s="54"/>
      <c r="S709" s="54"/>
      <c r="U709" s="94"/>
      <c r="V709" s="54"/>
      <c r="W709" s="54"/>
      <c r="X709" s="54"/>
      <c r="Y709" s="54"/>
      <c r="Z709" s="95"/>
      <c r="AA709" s="96"/>
    </row>
    <row r="710" spans="1:27" s="15" customFormat="1" ht="13.5" customHeight="1">
      <c r="A710" s="63">
        <v>3006030512</v>
      </c>
      <c r="B710" s="64" t="s">
        <v>1087</v>
      </c>
      <c r="C710" s="64"/>
      <c r="D710" s="54" t="s">
        <v>309</v>
      </c>
      <c r="E710" s="64" t="s">
        <v>84</v>
      </c>
      <c r="F710" s="64" t="s">
        <v>10</v>
      </c>
      <c r="G710" s="64"/>
      <c r="H710" s="97">
        <v>2630.98351</v>
      </c>
      <c r="I710" s="94">
        <f t="shared" si="64"/>
        <v>0</v>
      </c>
      <c r="J710" s="54">
        <f t="shared" si="65"/>
        <v>0</v>
      </c>
      <c r="K710" s="54">
        <f t="shared" si="66"/>
        <v>0</v>
      </c>
      <c r="L710" s="54">
        <f t="shared" si="67"/>
        <v>0</v>
      </c>
      <c r="M710" s="54">
        <f t="shared" si="68"/>
        <v>0</v>
      </c>
      <c r="O710" s="94"/>
      <c r="P710" s="54"/>
      <c r="Q710" s="54"/>
      <c r="R710" s="54"/>
      <c r="S710" s="54"/>
      <c r="U710" s="94"/>
      <c r="V710" s="54"/>
      <c r="W710" s="54"/>
      <c r="X710" s="54"/>
      <c r="Y710" s="54"/>
      <c r="Z710" s="95"/>
      <c r="AA710" s="96"/>
    </row>
    <row r="711" spans="1:27" s="15" customFormat="1" ht="13.5" customHeight="1">
      <c r="A711" s="63">
        <v>4005030004</v>
      </c>
      <c r="B711" s="64" t="s">
        <v>1088</v>
      </c>
      <c r="C711" s="64"/>
      <c r="D711" s="54" t="s">
        <v>309</v>
      </c>
      <c r="E711" s="64" t="s">
        <v>84</v>
      </c>
      <c r="F711" s="64" t="s">
        <v>10</v>
      </c>
      <c r="G711" s="64"/>
      <c r="H711" s="97">
        <v>0</v>
      </c>
      <c r="I711" s="94">
        <f t="shared" si="64"/>
        <v>0</v>
      </c>
      <c r="J711" s="54">
        <f t="shared" si="65"/>
        <v>0</v>
      </c>
      <c r="K711" s="54">
        <f t="shared" si="66"/>
        <v>0</v>
      </c>
      <c r="L711" s="54">
        <f t="shared" si="67"/>
        <v>0</v>
      </c>
      <c r="M711" s="54">
        <f t="shared" si="68"/>
        <v>0</v>
      </c>
      <c r="O711" s="94"/>
      <c r="P711" s="54"/>
      <c r="Q711" s="54"/>
      <c r="R711" s="54"/>
      <c r="S711" s="54"/>
      <c r="U711" s="94"/>
      <c r="V711" s="54"/>
      <c r="W711" s="54"/>
      <c r="X711" s="54"/>
      <c r="Y711" s="54"/>
      <c r="Z711" s="95"/>
      <c r="AA711" s="96"/>
    </row>
    <row r="712" spans="1:27" s="15" customFormat="1" ht="13.5" customHeight="1">
      <c r="A712" s="63">
        <v>4006010053</v>
      </c>
      <c r="B712" s="64" t="s">
        <v>1089</v>
      </c>
      <c r="C712" s="64"/>
      <c r="D712" s="54" t="s">
        <v>309</v>
      </c>
      <c r="E712" s="64" t="s">
        <v>84</v>
      </c>
      <c r="F712" s="64" t="s">
        <v>10</v>
      </c>
      <c r="G712" s="64"/>
      <c r="H712" s="97">
        <v>131.54917549999999</v>
      </c>
      <c r="I712" s="94">
        <f t="shared" si="64"/>
        <v>0</v>
      </c>
      <c r="J712" s="54">
        <f t="shared" si="65"/>
        <v>0</v>
      </c>
      <c r="K712" s="54">
        <f t="shared" si="66"/>
        <v>0</v>
      </c>
      <c r="L712" s="54">
        <f t="shared" si="67"/>
        <v>0</v>
      </c>
      <c r="M712" s="54">
        <f t="shared" si="68"/>
        <v>0</v>
      </c>
      <c r="O712" s="94"/>
      <c r="P712" s="54"/>
      <c r="Q712" s="54"/>
      <c r="R712" s="54"/>
      <c r="S712" s="54"/>
      <c r="U712" s="94"/>
      <c r="V712" s="54"/>
      <c r="W712" s="54"/>
      <c r="X712" s="54"/>
      <c r="Y712" s="54"/>
      <c r="Z712" s="95"/>
      <c r="AA712" s="96"/>
    </row>
    <row r="713" spans="1:27" s="15" customFormat="1" ht="13.5" customHeight="1">
      <c r="A713" s="63">
        <v>4006010073</v>
      </c>
      <c r="B713" s="64" t="s">
        <v>1090</v>
      </c>
      <c r="C713" s="64"/>
      <c r="D713" s="54" t="s">
        <v>309</v>
      </c>
      <c r="E713" s="64" t="s">
        <v>84</v>
      </c>
      <c r="F713" s="64" t="s">
        <v>10</v>
      </c>
      <c r="G713" s="64"/>
      <c r="H713" s="97">
        <v>15785.90106</v>
      </c>
      <c r="I713" s="94">
        <f t="shared" si="64"/>
        <v>0</v>
      </c>
      <c r="J713" s="54">
        <f t="shared" si="65"/>
        <v>0</v>
      </c>
      <c r="K713" s="54">
        <f t="shared" si="66"/>
        <v>0</v>
      </c>
      <c r="L713" s="54">
        <f t="shared" si="67"/>
        <v>0</v>
      </c>
      <c r="M713" s="54">
        <f t="shared" si="68"/>
        <v>0</v>
      </c>
      <c r="O713" s="94"/>
      <c r="P713" s="54"/>
      <c r="Q713" s="54"/>
      <c r="R713" s="54"/>
      <c r="S713" s="54"/>
      <c r="U713" s="94"/>
      <c r="V713" s="54"/>
      <c r="W713" s="54"/>
      <c r="X713" s="54"/>
      <c r="Y713" s="54"/>
      <c r="Z713" s="95"/>
      <c r="AA713" s="96"/>
    </row>
    <row r="714" spans="1:27" s="15" customFormat="1" ht="13.5" customHeight="1">
      <c r="A714" s="63">
        <v>4006030301</v>
      </c>
      <c r="B714" s="64" t="s">
        <v>1091</v>
      </c>
      <c r="C714" s="64"/>
      <c r="D714" s="54" t="s">
        <v>309</v>
      </c>
      <c r="E714" s="64" t="s">
        <v>84</v>
      </c>
      <c r="F714" s="64" t="s">
        <v>10</v>
      </c>
      <c r="G714" s="64"/>
      <c r="H714" s="97">
        <v>0</v>
      </c>
      <c r="I714" s="94">
        <f t="shared" si="64"/>
        <v>0</v>
      </c>
      <c r="J714" s="54">
        <f t="shared" si="65"/>
        <v>0</v>
      </c>
      <c r="K714" s="54">
        <f t="shared" si="66"/>
        <v>0</v>
      </c>
      <c r="L714" s="54">
        <f t="shared" si="67"/>
        <v>0</v>
      </c>
      <c r="M714" s="54">
        <f t="shared" si="68"/>
        <v>0</v>
      </c>
      <c r="O714" s="94"/>
      <c r="P714" s="54"/>
      <c r="Q714" s="54"/>
      <c r="R714" s="54"/>
      <c r="S714" s="54"/>
      <c r="U714" s="94"/>
      <c r="V714" s="54"/>
      <c r="W714" s="54"/>
      <c r="X714" s="54"/>
      <c r="Y714" s="54"/>
      <c r="Z714" s="95"/>
      <c r="AA714" s="96"/>
    </row>
    <row r="715" spans="1:27" s="15" customFormat="1" ht="13.5" customHeight="1">
      <c r="A715" s="63">
        <v>4006031305</v>
      </c>
      <c r="B715" s="64" t="s">
        <v>1092</v>
      </c>
      <c r="C715" s="64">
        <v>0</v>
      </c>
      <c r="D715" s="54" t="s">
        <v>309</v>
      </c>
      <c r="E715" s="64"/>
      <c r="F715" s="64" t="s">
        <v>10</v>
      </c>
      <c r="G715" s="64"/>
      <c r="H715" s="97">
        <v>0</v>
      </c>
      <c r="I715" s="94">
        <f t="shared" ref="I715:I766" si="69">SUM(J715:M715)</f>
        <v>0</v>
      </c>
      <c r="J715" s="54">
        <f t="shared" ref="J715:J766" si="70">P715+V715</f>
        <v>0</v>
      </c>
      <c r="K715" s="54">
        <f t="shared" ref="K715:K766" si="71">Q715+W715</f>
        <v>0</v>
      </c>
      <c r="L715" s="54">
        <f t="shared" ref="L715:L766" si="72">R715+X715</f>
        <v>0</v>
      </c>
      <c r="M715" s="54">
        <f t="shared" ref="M715:M766" si="73">S715+Y715</f>
        <v>0</v>
      </c>
      <c r="O715" s="94"/>
      <c r="P715" s="54"/>
      <c r="Q715" s="54"/>
      <c r="R715" s="54"/>
      <c r="S715" s="54"/>
      <c r="U715" s="94"/>
      <c r="V715" s="54"/>
      <c r="W715" s="54"/>
      <c r="X715" s="54"/>
      <c r="Y715" s="54"/>
      <c r="Z715" s="95"/>
      <c r="AA715" s="96"/>
    </row>
    <row r="716" spans="1:27">
      <c r="A716" s="1">
        <v>1001040544</v>
      </c>
      <c r="B716" s="1" t="s">
        <v>1661</v>
      </c>
      <c r="C716" s="1" t="s">
        <v>251</v>
      </c>
      <c r="D716" s="1" t="s">
        <v>57</v>
      </c>
      <c r="E716" s="1" t="s">
        <v>58</v>
      </c>
      <c r="F716" s="1" t="s">
        <v>10</v>
      </c>
      <c r="H716" s="1">
        <v>2348591.2799999998</v>
      </c>
      <c r="I716" s="1">
        <f t="shared" si="69"/>
        <v>50</v>
      </c>
      <c r="J716" s="1">
        <f t="shared" si="70"/>
        <v>50</v>
      </c>
      <c r="K716" s="1">
        <f t="shared" si="71"/>
        <v>0</v>
      </c>
      <c r="L716" s="1">
        <f t="shared" si="72"/>
        <v>0</v>
      </c>
      <c r="M716" s="1">
        <f t="shared" si="73"/>
        <v>0</v>
      </c>
      <c r="P716" s="1">
        <v>50</v>
      </c>
    </row>
    <row r="717" spans="1:27">
      <c r="A717" s="1">
        <v>1001040597</v>
      </c>
      <c r="B717" s="1" t="s">
        <v>1662</v>
      </c>
      <c r="C717" s="1" t="s">
        <v>236</v>
      </c>
      <c r="D717" s="1" t="s">
        <v>57</v>
      </c>
      <c r="E717" s="1" t="s">
        <v>58</v>
      </c>
      <c r="F717" s="1" t="s">
        <v>10</v>
      </c>
      <c r="H717" s="1">
        <v>2755955.227</v>
      </c>
      <c r="I717" s="1">
        <f t="shared" si="69"/>
        <v>15</v>
      </c>
      <c r="J717" s="1">
        <f t="shared" si="70"/>
        <v>15</v>
      </c>
      <c r="K717" s="1">
        <f t="shared" si="71"/>
        <v>0</v>
      </c>
      <c r="L717" s="1">
        <f t="shared" si="72"/>
        <v>0</v>
      </c>
      <c r="M717" s="1">
        <f t="shared" si="73"/>
        <v>0</v>
      </c>
      <c r="P717" s="1">
        <v>15</v>
      </c>
    </row>
    <row r="718" spans="1:27">
      <c r="A718" s="1">
        <v>1001040692</v>
      </c>
      <c r="B718" s="1" t="s">
        <v>1663</v>
      </c>
      <c r="C718" s="1">
        <v>0</v>
      </c>
      <c r="D718" s="1" t="s">
        <v>57</v>
      </c>
      <c r="F718" s="1" t="s">
        <v>10</v>
      </c>
      <c r="H718" s="1">
        <v>1644364.6939999999</v>
      </c>
      <c r="I718" s="1">
        <f t="shared" si="69"/>
        <v>20</v>
      </c>
      <c r="J718" s="1">
        <f t="shared" si="70"/>
        <v>0</v>
      </c>
      <c r="K718" s="1">
        <f t="shared" si="71"/>
        <v>20</v>
      </c>
      <c r="L718" s="1">
        <f t="shared" si="72"/>
        <v>0</v>
      </c>
      <c r="M718" s="1">
        <f t="shared" si="73"/>
        <v>0</v>
      </c>
      <c r="Q718" s="1">
        <v>20</v>
      </c>
    </row>
    <row r="719" spans="1:27">
      <c r="A719" s="1">
        <v>1001040693</v>
      </c>
      <c r="B719" s="1" t="s">
        <v>1664</v>
      </c>
      <c r="C719" s="1">
        <v>0</v>
      </c>
      <c r="D719" s="1" t="s">
        <v>57</v>
      </c>
      <c r="F719" s="1" t="s">
        <v>10</v>
      </c>
      <c r="H719" s="1">
        <v>4078024.4410000001</v>
      </c>
      <c r="I719" s="1">
        <f t="shared" si="69"/>
        <v>25</v>
      </c>
      <c r="J719" s="1">
        <f t="shared" si="70"/>
        <v>0</v>
      </c>
      <c r="K719" s="1">
        <f t="shared" si="71"/>
        <v>25</v>
      </c>
      <c r="L719" s="1">
        <f t="shared" si="72"/>
        <v>0</v>
      </c>
      <c r="M719" s="1">
        <f t="shared" si="73"/>
        <v>0</v>
      </c>
      <c r="Q719" s="1">
        <v>25</v>
      </c>
    </row>
    <row r="720" spans="1:27">
      <c r="A720" s="1">
        <v>1001040698</v>
      </c>
      <c r="B720" s="1" t="s">
        <v>1665</v>
      </c>
      <c r="C720" s="1">
        <v>0</v>
      </c>
      <c r="D720" s="1" t="s">
        <v>57</v>
      </c>
      <c r="F720" s="1" t="s">
        <v>10</v>
      </c>
      <c r="H720" s="1">
        <v>2236335.9840000002</v>
      </c>
      <c r="I720" s="1">
        <f t="shared" si="69"/>
        <v>25</v>
      </c>
      <c r="J720" s="1">
        <f t="shared" si="70"/>
        <v>0</v>
      </c>
      <c r="K720" s="1">
        <f t="shared" si="71"/>
        <v>25</v>
      </c>
      <c r="L720" s="1">
        <f t="shared" si="72"/>
        <v>0</v>
      </c>
      <c r="M720" s="1">
        <f t="shared" si="73"/>
        <v>0</v>
      </c>
      <c r="Q720" s="1">
        <v>25</v>
      </c>
    </row>
    <row r="721" spans="1:17">
      <c r="A721" s="1">
        <v>1001040750</v>
      </c>
      <c r="B721" s="1" t="s">
        <v>1666</v>
      </c>
      <c r="C721" s="1">
        <v>0</v>
      </c>
      <c r="D721" s="1" t="s">
        <v>57</v>
      </c>
      <c r="F721" s="1" t="s">
        <v>10</v>
      </c>
      <c r="H721" s="1">
        <v>2315265.4890000001</v>
      </c>
      <c r="I721" s="1">
        <f t="shared" si="69"/>
        <v>5</v>
      </c>
      <c r="J721" s="1">
        <f t="shared" si="70"/>
        <v>0</v>
      </c>
      <c r="K721" s="1">
        <f t="shared" si="71"/>
        <v>5</v>
      </c>
      <c r="L721" s="1">
        <f t="shared" si="72"/>
        <v>0</v>
      </c>
      <c r="M721" s="1">
        <f t="shared" si="73"/>
        <v>0</v>
      </c>
      <c r="Q721" s="1">
        <v>5</v>
      </c>
    </row>
    <row r="722" spans="1:17">
      <c r="A722" s="1">
        <v>1001110208</v>
      </c>
      <c r="B722" s="1" t="s">
        <v>1667</v>
      </c>
      <c r="C722" s="1" t="s">
        <v>64</v>
      </c>
      <c r="D722" s="1" t="s">
        <v>57</v>
      </c>
      <c r="E722" s="1" t="s">
        <v>62</v>
      </c>
      <c r="F722" s="1" t="s">
        <v>10</v>
      </c>
      <c r="H722" s="1">
        <v>152860.14189999999</v>
      </c>
      <c r="I722" s="1">
        <f t="shared" si="69"/>
        <v>0</v>
      </c>
      <c r="J722" s="1">
        <f t="shared" si="70"/>
        <v>0</v>
      </c>
      <c r="K722" s="1">
        <f t="shared" si="71"/>
        <v>0</v>
      </c>
      <c r="L722" s="1">
        <f t="shared" si="72"/>
        <v>0</v>
      </c>
      <c r="M722" s="1">
        <f t="shared" si="73"/>
        <v>0</v>
      </c>
    </row>
    <row r="723" spans="1:17">
      <c r="A723" s="1">
        <v>1001110627</v>
      </c>
      <c r="B723" s="1" t="s">
        <v>1668</v>
      </c>
      <c r="C723" s="1" t="s">
        <v>1669</v>
      </c>
      <c r="D723" s="1" t="s">
        <v>57</v>
      </c>
      <c r="E723" s="1" t="s">
        <v>72</v>
      </c>
      <c r="F723" s="1" t="s">
        <v>10</v>
      </c>
      <c r="H723" s="1">
        <v>6814247.2910000002</v>
      </c>
      <c r="I723" s="1">
        <f t="shared" si="69"/>
        <v>10</v>
      </c>
      <c r="J723" s="1">
        <f t="shared" si="70"/>
        <v>10</v>
      </c>
      <c r="K723" s="1">
        <f t="shared" si="71"/>
        <v>0</v>
      </c>
      <c r="L723" s="1">
        <f t="shared" si="72"/>
        <v>0</v>
      </c>
      <c r="M723" s="1">
        <f t="shared" si="73"/>
        <v>0</v>
      </c>
      <c r="P723" s="1">
        <v>10</v>
      </c>
    </row>
    <row r="724" spans="1:17">
      <c r="A724" s="1">
        <v>1001110688</v>
      </c>
      <c r="B724" s="1" t="s">
        <v>1670</v>
      </c>
      <c r="C724" s="1">
        <v>0</v>
      </c>
      <c r="D724" s="1" t="s">
        <v>57</v>
      </c>
      <c r="F724" s="1" t="s">
        <v>10</v>
      </c>
      <c r="H724" s="1">
        <v>1815641.72</v>
      </c>
      <c r="I724" s="1">
        <f t="shared" si="69"/>
        <v>0</v>
      </c>
      <c r="J724" s="1">
        <f t="shared" si="70"/>
        <v>0</v>
      </c>
      <c r="K724" s="1">
        <f t="shared" si="71"/>
        <v>0</v>
      </c>
      <c r="L724" s="1">
        <f t="shared" si="72"/>
        <v>0</v>
      </c>
      <c r="M724" s="1">
        <f t="shared" si="73"/>
        <v>0</v>
      </c>
    </row>
    <row r="725" spans="1:17">
      <c r="A725" s="1">
        <v>1001110689</v>
      </c>
      <c r="B725" s="1" t="s">
        <v>1671</v>
      </c>
      <c r="C725" s="1">
        <v>0</v>
      </c>
      <c r="D725" s="1" t="s">
        <v>57</v>
      </c>
      <c r="F725" s="1" t="s">
        <v>10</v>
      </c>
      <c r="H725" s="1">
        <v>1834321.703</v>
      </c>
      <c r="I725" s="1">
        <f t="shared" si="69"/>
        <v>0</v>
      </c>
      <c r="J725" s="1">
        <f t="shared" si="70"/>
        <v>0</v>
      </c>
      <c r="K725" s="1">
        <f t="shared" si="71"/>
        <v>0</v>
      </c>
      <c r="L725" s="1">
        <f t="shared" si="72"/>
        <v>0</v>
      </c>
      <c r="M725" s="1">
        <f t="shared" si="73"/>
        <v>0</v>
      </c>
    </row>
    <row r="726" spans="1:17">
      <c r="A726" s="1">
        <v>1001110690</v>
      </c>
      <c r="B726" s="1" t="s">
        <v>1672</v>
      </c>
      <c r="C726" s="1">
        <v>0</v>
      </c>
      <c r="D726" s="1" t="s">
        <v>57</v>
      </c>
      <c r="F726" s="1" t="s">
        <v>10</v>
      </c>
      <c r="H726" s="1">
        <v>2772004.2259999998</v>
      </c>
      <c r="I726" s="1">
        <f t="shared" si="69"/>
        <v>0</v>
      </c>
      <c r="J726" s="1">
        <f t="shared" si="70"/>
        <v>0</v>
      </c>
      <c r="K726" s="1">
        <f t="shared" si="71"/>
        <v>0</v>
      </c>
      <c r="L726" s="1">
        <f t="shared" si="72"/>
        <v>0</v>
      </c>
      <c r="M726" s="1">
        <f t="shared" si="73"/>
        <v>0</v>
      </c>
    </row>
    <row r="727" spans="1:17">
      <c r="A727" s="1">
        <v>1001110691</v>
      </c>
      <c r="B727" s="1" t="s">
        <v>1673</v>
      </c>
      <c r="C727" s="1">
        <v>0</v>
      </c>
      <c r="D727" s="1" t="s">
        <v>57</v>
      </c>
      <c r="F727" s="1" t="s">
        <v>10</v>
      </c>
      <c r="H727" s="1">
        <v>2753324.2429999998</v>
      </c>
      <c r="I727" s="1">
        <f t="shared" si="69"/>
        <v>0</v>
      </c>
      <c r="J727" s="1">
        <f t="shared" si="70"/>
        <v>0</v>
      </c>
      <c r="K727" s="1">
        <f t="shared" si="71"/>
        <v>0</v>
      </c>
      <c r="L727" s="1">
        <f t="shared" si="72"/>
        <v>0</v>
      </c>
      <c r="M727" s="1">
        <f t="shared" si="73"/>
        <v>0</v>
      </c>
    </row>
    <row r="728" spans="1:17">
      <c r="A728" s="1">
        <v>1001110707</v>
      </c>
      <c r="B728" s="1" t="s">
        <v>1674</v>
      </c>
      <c r="C728" s="1" t="s">
        <v>178</v>
      </c>
      <c r="D728" s="1" t="s">
        <v>57</v>
      </c>
      <c r="E728" s="1" t="s">
        <v>75</v>
      </c>
      <c r="F728" s="1" t="s">
        <v>10</v>
      </c>
      <c r="H728" s="1">
        <v>4120646.3730000001</v>
      </c>
      <c r="I728" s="1">
        <f t="shared" si="69"/>
        <v>0</v>
      </c>
      <c r="J728" s="1">
        <f t="shared" si="70"/>
        <v>0</v>
      </c>
      <c r="K728" s="1">
        <f t="shared" si="71"/>
        <v>0</v>
      </c>
      <c r="L728" s="1">
        <f t="shared" si="72"/>
        <v>0</v>
      </c>
      <c r="M728" s="1">
        <f t="shared" si="73"/>
        <v>0</v>
      </c>
    </row>
    <row r="729" spans="1:17">
      <c r="A729" s="1">
        <v>1001110708</v>
      </c>
      <c r="B729" s="1" t="s">
        <v>1675</v>
      </c>
      <c r="C729" s="1" t="s">
        <v>1676</v>
      </c>
      <c r="D729" s="1" t="s">
        <v>57</v>
      </c>
      <c r="E729" s="1" t="s">
        <v>75</v>
      </c>
      <c r="F729" s="1" t="s">
        <v>10</v>
      </c>
      <c r="H729" s="1">
        <v>4216940.37</v>
      </c>
      <c r="I729" s="1">
        <f t="shared" si="69"/>
        <v>0</v>
      </c>
      <c r="J729" s="1">
        <f t="shared" si="70"/>
        <v>0</v>
      </c>
      <c r="K729" s="1">
        <f t="shared" si="71"/>
        <v>0</v>
      </c>
      <c r="L729" s="1">
        <f t="shared" si="72"/>
        <v>0</v>
      </c>
      <c r="M729" s="1">
        <f t="shared" si="73"/>
        <v>0</v>
      </c>
    </row>
    <row r="730" spans="1:17">
      <c r="A730" s="1">
        <v>1001110709</v>
      </c>
      <c r="B730" s="1" t="s">
        <v>1677</v>
      </c>
      <c r="C730" s="1" t="s">
        <v>150</v>
      </c>
      <c r="D730" s="1" t="s">
        <v>57</v>
      </c>
      <c r="E730" s="1" t="s">
        <v>75</v>
      </c>
      <c r="F730" s="1" t="s">
        <v>10</v>
      </c>
      <c r="H730" s="1">
        <v>5216977.2019999996</v>
      </c>
      <c r="I730" s="1">
        <f t="shared" si="69"/>
        <v>0</v>
      </c>
      <c r="J730" s="1">
        <f t="shared" si="70"/>
        <v>0</v>
      </c>
      <c r="K730" s="1">
        <f t="shared" si="71"/>
        <v>0</v>
      </c>
      <c r="L730" s="1">
        <f t="shared" si="72"/>
        <v>0</v>
      </c>
      <c r="M730" s="1">
        <f t="shared" si="73"/>
        <v>0</v>
      </c>
    </row>
    <row r="731" spans="1:17">
      <c r="A731" s="1">
        <v>1001110710</v>
      </c>
      <c r="B731" s="1" t="s">
        <v>1678</v>
      </c>
      <c r="C731" s="1" t="s">
        <v>236</v>
      </c>
      <c r="D731" s="1" t="s">
        <v>57</v>
      </c>
      <c r="E731" s="1" t="s">
        <v>58</v>
      </c>
      <c r="F731" s="1" t="s">
        <v>10</v>
      </c>
      <c r="H731" s="1">
        <v>2533900.2179999999</v>
      </c>
      <c r="I731" s="1">
        <f t="shared" si="69"/>
        <v>0</v>
      </c>
      <c r="J731" s="1">
        <f t="shared" si="70"/>
        <v>0</v>
      </c>
      <c r="K731" s="1">
        <f t="shared" si="71"/>
        <v>0</v>
      </c>
      <c r="L731" s="1">
        <f t="shared" si="72"/>
        <v>0</v>
      </c>
      <c r="M731" s="1">
        <f t="shared" si="73"/>
        <v>0</v>
      </c>
    </row>
    <row r="732" spans="1:17">
      <c r="A732" s="1">
        <v>1001110711</v>
      </c>
      <c r="B732" s="1" t="s">
        <v>1679</v>
      </c>
      <c r="C732" s="1" t="s">
        <v>129</v>
      </c>
      <c r="D732" s="1" t="s">
        <v>57</v>
      </c>
      <c r="E732" s="1" t="s">
        <v>58</v>
      </c>
      <c r="F732" s="1" t="s">
        <v>10</v>
      </c>
      <c r="H732" s="1">
        <v>1983235.37</v>
      </c>
      <c r="I732" s="1">
        <f t="shared" si="69"/>
        <v>0</v>
      </c>
      <c r="J732" s="1">
        <f t="shared" si="70"/>
        <v>0</v>
      </c>
      <c r="K732" s="1">
        <f t="shared" si="71"/>
        <v>0</v>
      </c>
      <c r="L732" s="1">
        <f t="shared" si="72"/>
        <v>0</v>
      </c>
      <c r="M732" s="1">
        <f t="shared" si="73"/>
        <v>0</v>
      </c>
    </row>
    <row r="733" spans="1:17">
      <c r="A733" s="1">
        <v>1001110712</v>
      </c>
      <c r="B733" s="1" t="s">
        <v>1680</v>
      </c>
      <c r="C733" s="1" t="s">
        <v>148</v>
      </c>
      <c r="D733" s="1" t="s">
        <v>57</v>
      </c>
      <c r="E733" s="1" t="s">
        <v>58</v>
      </c>
      <c r="F733" s="1" t="s">
        <v>10</v>
      </c>
      <c r="H733" s="1">
        <v>2070584.0220000001</v>
      </c>
      <c r="I733" s="1">
        <f t="shared" si="69"/>
        <v>0</v>
      </c>
      <c r="J733" s="1">
        <f t="shared" si="70"/>
        <v>0</v>
      </c>
      <c r="K733" s="1">
        <f t="shared" si="71"/>
        <v>0</v>
      </c>
      <c r="L733" s="1">
        <f t="shared" si="72"/>
        <v>0</v>
      </c>
      <c r="M733" s="1">
        <f t="shared" si="73"/>
        <v>0</v>
      </c>
    </row>
    <row r="734" spans="1:17">
      <c r="A734" s="1">
        <v>1001110713</v>
      </c>
      <c r="B734" s="1" t="s">
        <v>1681</v>
      </c>
      <c r="C734" s="1" t="s">
        <v>220</v>
      </c>
      <c r="D734" s="1" t="s">
        <v>57</v>
      </c>
      <c r="E734" s="1" t="s">
        <v>75</v>
      </c>
      <c r="F734" s="1" t="s">
        <v>10</v>
      </c>
      <c r="H734" s="1">
        <v>4613692.6830000002</v>
      </c>
      <c r="I734" s="1">
        <f t="shared" si="69"/>
        <v>0</v>
      </c>
      <c r="J734" s="1">
        <f t="shared" si="70"/>
        <v>0</v>
      </c>
      <c r="K734" s="1">
        <f t="shared" si="71"/>
        <v>0</v>
      </c>
      <c r="L734" s="1">
        <f t="shared" si="72"/>
        <v>0</v>
      </c>
      <c r="M734" s="1">
        <f t="shared" si="73"/>
        <v>0</v>
      </c>
    </row>
    <row r="735" spans="1:17">
      <c r="A735" s="1">
        <v>1001110714</v>
      </c>
      <c r="B735" s="1" t="s">
        <v>1682</v>
      </c>
      <c r="C735" s="1" t="s">
        <v>223</v>
      </c>
      <c r="D735" s="1" t="s">
        <v>57</v>
      </c>
      <c r="E735" s="1" t="s">
        <v>72</v>
      </c>
      <c r="F735" s="1" t="s">
        <v>10</v>
      </c>
      <c r="H735" s="1">
        <v>2704914.1469999999</v>
      </c>
      <c r="I735" s="1">
        <f t="shared" si="69"/>
        <v>0</v>
      </c>
      <c r="J735" s="1">
        <f t="shared" si="70"/>
        <v>0</v>
      </c>
      <c r="K735" s="1">
        <f t="shared" si="71"/>
        <v>0</v>
      </c>
      <c r="L735" s="1">
        <f t="shared" si="72"/>
        <v>0</v>
      </c>
      <c r="M735" s="1">
        <f t="shared" si="73"/>
        <v>0</v>
      </c>
    </row>
    <row r="736" spans="1:17">
      <c r="A736" s="1">
        <v>2001020051</v>
      </c>
      <c r="B736" s="1" t="s">
        <v>1683</v>
      </c>
      <c r="C736" s="1" t="s">
        <v>1684</v>
      </c>
      <c r="D736" s="1" t="s">
        <v>309</v>
      </c>
      <c r="E736" s="1" t="s">
        <v>312</v>
      </c>
      <c r="F736" s="1" t="s">
        <v>10</v>
      </c>
      <c r="H736" s="1">
        <v>53014.317730000002</v>
      </c>
      <c r="I736" s="1">
        <f t="shared" si="69"/>
        <v>0</v>
      </c>
      <c r="J736" s="1">
        <f t="shared" si="70"/>
        <v>0</v>
      </c>
      <c r="K736" s="1">
        <f t="shared" si="71"/>
        <v>0</v>
      </c>
      <c r="L736" s="1">
        <f t="shared" si="72"/>
        <v>0</v>
      </c>
      <c r="M736" s="1">
        <f t="shared" si="73"/>
        <v>0</v>
      </c>
    </row>
    <row r="737" spans="1:17">
      <c r="A737" s="1">
        <v>2003030378</v>
      </c>
      <c r="B737" s="1" t="s">
        <v>1685</v>
      </c>
      <c r="C737" s="1" t="s">
        <v>384</v>
      </c>
      <c r="D737" s="1" t="s">
        <v>42</v>
      </c>
      <c r="E737" s="1" t="s">
        <v>376</v>
      </c>
      <c r="F737" s="1" t="s">
        <v>10</v>
      </c>
      <c r="H737" s="1">
        <v>36307.572440000004</v>
      </c>
      <c r="I737" s="1">
        <f t="shared" si="69"/>
        <v>2500</v>
      </c>
      <c r="J737" s="1">
        <f t="shared" si="70"/>
        <v>2500</v>
      </c>
      <c r="K737" s="1">
        <f t="shared" si="71"/>
        <v>0</v>
      </c>
      <c r="L737" s="1">
        <f t="shared" si="72"/>
        <v>0</v>
      </c>
      <c r="M737" s="1">
        <f t="shared" si="73"/>
        <v>0</v>
      </c>
      <c r="P737" s="1">
        <v>2500</v>
      </c>
    </row>
    <row r="738" spans="1:17">
      <c r="A738" s="1">
        <v>2003030481</v>
      </c>
      <c r="B738" s="1" t="s">
        <v>1686</v>
      </c>
      <c r="C738" s="1" t="s">
        <v>437</v>
      </c>
      <c r="D738" s="1" t="s">
        <v>309</v>
      </c>
      <c r="E738" s="1" t="s">
        <v>376</v>
      </c>
      <c r="F738" s="1" t="s">
        <v>10</v>
      </c>
      <c r="H738" s="1">
        <v>11839.425800000001</v>
      </c>
      <c r="I738" s="1">
        <f t="shared" si="69"/>
        <v>100</v>
      </c>
      <c r="J738" s="1">
        <f t="shared" si="70"/>
        <v>100</v>
      </c>
      <c r="K738" s="1">
        <f t="shared" si="71"/>
        <v>0</v>
      </c>
      <c r="L738" s="1">
        <f t="shared" si="72"/>
        <v>0</v>
      </c>
      <c r="M738" s="1">
        <f t="shared" si="73"/>
        <v>0</v>
      </c>
      <c r="P738" s="1">
        <v>100</v>
      </c>
    </row>
    <row r="739" spans="1:17">
      <c r="A739" s="1">
        <v>2003030525</v>
      </c>
      <c r="B739" s="1" t="s">
        <v>1687</v>
      </c>
      <c r="C739" s="1" t="s">
        <v>433</v>
      </c>
      <c r="D739" s="1" t="s">
        <v>309</v>
      </c>
      <c r="E739" s="1" t="s">
        <v>376</v>
      </c>
      <c r="F739" s="1" t="s">
        <v>10</v>
      </c>
      <c r="H739" s="1">
        <v>230474.15549999999</v>
      </c>
      <c r="I739" s="1">
        <f t="shared" si="69"/>
        <v>50</v>
      </c>
      <c r="J739" s="1">
        <f t="shared" si="70"/>
        <v>50</v>
      </c>
      <c r="K739" s="1">
        <f t="shared" si="71"/>
        <v>0</v>
      </c>
      <c r="L739" s="1">
        <f t="shared" si="72"/>
        <v>0</v>
      </c>
      <c r="M739" s="1">
        <f t="shared" si="73"/>
        <v>0</v>
      </c>
      <c r="P739" s="1">
        <v>50</v>
      </c>
    </row>
    <row r="740" spans="1:17">
      <c r="A740" s="1">
        <v>2003030840</v>
      </c>
      <c r="B740" s="1" t="s">
        <v>1688</v>
      </c>
      <c r="C740" s="1" t="s">
        <v>465</v>
      </c>
      <c r="D740" s="1" t="s">
        <v>42</v>
      </c>
      <c r="E740" s="1" t="s">
        <v>376</v>
      </c>
      <c r="F740" s="1" t="s">
        <v>10</v>
      </c>
      <c r="H740" s="1">
        <v>32887.293879999997</v>
      </c>
      <c r="I740" s="1">
        <f t="shared" si="69"/>
        <v>1000</v>
      </c>
      <c r="J740" s="1">
        <f t="shared" si="70"/>
        <v>1000</v>
      </c>
      <c r="K740" s="1">
        <f t="shared" si="71"/>
        <v>0</v>
      </c>
      <c r="L740" s="1">
        <f t="shared" si="72"/>
        <v>0</v>
      </c>
      <c r="M740" s="1">
        <f t="shared" si="73"/>
        <v>0</v>
      </c>
      <c r="P740" s="1">
        <v>1000</v>
      </c>
    </row>
    <row r="741" spans="1:17">
      <c r="A741" s="1">
        <v>2003030965</v>
      </c>
      <c r="B741" s="1" t="s">
        <v>1689</v>
      </c>
      <c r="C741" s="1">
        <v>0</v>
      </c>
      <c r="D741" s="1" t="s">
        <v>42</v>
      </c>
      <c r="F741" s="1" t="s">
        <v>10</v>
      </c>
      <c r="H741" s="1">
        <v>0</v>
      </c>
      <c r="I741" s="1">
        <f t="shared" si="69"/>
        <v>5</v>
      </c>
      <c r="J741" s="1">
        <f t="shared" si="70"/>
        <v>0</v>
      </c>
      <c r="K741" s="1">
        <f t="shared" si="71"/>
        <v>5</v>
      </c>
      <c r="L741" s="1">
        <f t="shared" si="72"/>
        <v>0</v>
      </c>
      <c r="M741" s="1">
        <f t="shared" si="73"/>
        <v>0</v>
      </c>
      <c r="Q741" s="1">
        <v>5</v>
      </c>
    </row>
    <row r="742" spans="1:17">
      <c r="A742" s="1">
        <v>2003030966</v>
      </c>
      <c r="B742" s="1" t="s">
        <v>1690</v>
      </c>
      <c r="C742" s="1">
        <v>0</v>
      </c>
      <c r="D742" s="1" t="s">
        <v>42</v>
      </c>
      <c r="F742" s="1" t="s">
        <v>10</v>
      </c>
      <c r="H742" s="1">
        <v>0</v>
      </c>
      <c r="I742" s="1">
        <f t="shared" si="69"/>
        <v>5</v>
      </c>
      <c r="J742" s="1">
        <f t="shared" si="70"/>
        <v>0</v>
      </c>
      <c r="K742" s="1">
        <f t="shared" si="71"/>
        <v>5</v>
      </c>
      <c r="L742" s="1">
        <f t="shared" si="72"/>
        <v>0</v>
      </c>
      <c r="M742" s="1">
        <f t="shared" si="73"/>
        <v>0</v>
      </c>
      <c r="Q742" s="1">
        <v>5</v>
      </c>
    </row>
    <row r="743" spans="1:17">
      <c r="A743" s="1">
        <v>2003030967</v>
      </c>
      <c r="B743" s="1" t="s">
        <v>1691</v>
      </c>
      <c r="C743" s="1">
        <v>0</v>
      </c>
      <c r="D743" s="1" t="s">
        <v>42</v>
      </c>
      <c r="F743" s="1" t="s">
        <v>10</v>
      </c>
      <c r="H743" s="1">
        <v>0</v>
      </c>
      <c r="I743" s="1">
        <f t="shared" si="69"/>
        <v>5</v>
      </c>
      <c r="J743" s="1">
        <f t="shared" si="70"/>
        <v>0</v>
      </c>
      <c r="K743" s="1">
        <f t="shared" si="71"/>
        <v>5</v>
      </c>
      <c r="L743" s="1">
        <f t="shared" si="72"/>
        <v>0</v>
      </c>
      <c r="M743" s="1">
        <f t="shared" si="73"/>
        <v>0</v>
      </c>
      <c r="Q743" s="1">
        <v>5</v>
      </c>
    </row>
    <row r="744" spans="1:17">
      <c r="A744" s="1">
        <v>2003030978</v>
      </c>
      <c r="B744" s="1" t="s">
        <v>1446</v>
      </c>
      <c r="C744" s="1" t="s">
        <v>551</v>
      </c>
      <c r="D744" s="1" t="s">
        <v>309</v>
      </c>
      <c r="E744" s="1" t="s">
        <v>376</v>
      </c>
      <c r="F744" s="1" t="s">
        <v>10</v>
      </c>
      <c r="H744" s="1">
        <v>276253.26860000001</v>
      </c>
      <c r="I744" s="1">
        <f t="shared" si="69"/>
        <v>500</v>
      </c>
      <c r="J744" s="1">
        <f t="shared" si="70"/>
        <v>500</v>
      </c>
      <c r="K744" s="1">
        <f t="shared" si="71"/>
        <v>0</v>
      </c>
      <c r="L744" s="1">
        <f t="shared" si="72"/>
        <v>0</v>
      </c>
      <c r="M744" s="1">
        <f t="shared" si="73"/>
        <v>0</v>
      </c>
      <c r="P744" s="1">
        <v>500</v>
      </c>
    </row>
    <row r="745" spans="1:17">
      <c r="A745" s="1">
        <v>2003031151</v>
      </c>
      <c r="B745" s="1" t="s">
        <v>1692</v>
      </c>
      <c r="C745" s="1" t="s">
        <v>398</v>
      </c>
      <c r="D745" s="1" t="s">
        <v>42</v>
      </c>
      <c r="E745" s="1" t="s">
        <v>376</v>
      </c>
      <c r="F745" s="1" t="s">
        <v>10</v>
      </c>
      <c r="H745" s="1">
        <v>55250.653709999999</v>
      </c>
      <c r="I745" s="1">
        <f t="shared" si="69"/>
        <v>100</v>
      </c>
      <c r="J745" s="1">
        <f t="shared" si="70"/>
        <v>100</v>
      </c>
      <c r="K745" s="1">
        <f t="shared" si="71"/>
        <v>0</v>
      </c>
      <c r="L745" s="1">
        <f t="shared" si="72"/>
        <v>0</v>
      </c>
      <c r="M745" s="1">
        <f t="shared" si="73"/>
        <v>0</v>
      </c>
      <c r="P745" s="1">
        <v>100</v>
      </c>
    </row>
    <row r="746" spans="1:17">
      <c r="A746" s="1">
        <v>2003031172</v>
      </c>
      <c r="B746" s="1" t="s">
        <v>1693</v>
      </c>
      <c r="C746" s="1">
        <v>0</v>
      </c>
      <c r="D746" s="1" t="s">
        <v>309</v>
      </c>
      <c r="F746" s="1" t="s">
        <v>10</v>
      </c>
      <c r="H746" s="1">
        <v>35518.277390000003</v>
      </c>
      <c r="I746" s="1">
        <f t="shared" si="69"/>
        <v>1000</v>
      </c>
      <c r="J746" s="1">
        <f t="shared" si="70"/>
        <v>1000</v>
      </c>
      <c r="K746" s="1">
        <f t="shared" si="71"/>
        <v>0</v>
      </c>
      <c r="L746" s="1">
        <f t="shared" si="72"/>
        <v>0</v>
      </c>
      <c r="M746" s="1">
        <f t="shared" si="73"/>
        <v>0</v>
      </c>
      <c r="P746" s="1">
        <v>1000</v>
      </c>
    </row>
    <row r="747" spans="1:17">
      <c r="A747" s="1">
        <v>2004010023</v>
      </c>
      <c r="B747" s="1" t="s">
        <v>1694</v>
      </c>
      <c r="C747" s="1" t="s">
        <v>514</v>
      </c>
      <c r="D747" s="1" t="s">
        <v>42</v>
      </c>
      <c r="E747" s="1" t="s">
        <v>474</v>
      </c>
      <c r="F747" s="1" t="s">
        <v>10</v>
      </c>
      <c r="H747" s="1">
        <v>8331.4477819999993</v>
      </c>
      <c r="I747" s="1">
        <f t="shared" si="69"/>
        <v>0</v>
      </c>
      <c r="J747" s="1">
        <f t="shared" si="70"/>
        <v>0</v>
      </c>
      <c r="K747" s="1">
        <f t="shared" si="71"/>
        <v>0</v>
      </c>
      <c r="L747" s="1">
        <f t="shared" si="72"/>
        <v>0</v>
      </c>
      <c r="M747" s="1">
        <f t="shared" si="73"/>
        <v>0</v>
      </c>
    </row>
    <row r="748" spans="1:17">
      <c r="A748" s="1">
        <v>2004010049</v>
      </c>
      <c r="B748" s="1" t="s">
        <v>1695</v>
      </c>
      <c r="C748" s="1" t="s">
        <v>1696</v>
      </c>
      <c r="D748" s="1" t="s">
        <v>42</v>
      </c>
      <c r="E748" s="1" t="s">
        <v>474</v>
      </c>
      <c r="F748" s="1" t="s">
        <v>10</v>
      </c>
      <c r="H748" s="1">
        <v>88401.045939999996</v>
      </c>
      <c r="I748" s="1">
        <f t="shared" si="69"/>
        <v>500</v>
      </c>
      <c r="J748" s="1">
        <f t="shared" si="70"/>
        <v>500</v>
      </c>
      <c r="K748" s="1">
        <f t="shared" si="71"/>
        <v>0</v>
      </c>
      <c r="L748" s="1">
        <f t="shared" si="72"/>
        <v>0</v>
      </c>
      <c r="M748" s="1">
        <f t="shared" si="73"/>
        <v>0</v>
      </c>
      <c r="P748" s="1">
        <v>500</v>
      </c>
    </row>
    <row r="749" spans="1:17">
      <c r="A749" s="1">
        <v>2004010162</v>
      </c>
      <c r="B749" s="1" t="s">
        <v>1697</v>
      </c>
      <c r="C749" s="1" t="s">
        <v>565</v>
      </c>
      <c r="D749" s="1" t="s">
        <v>42</v>
      </c>
      <c r="E749" s="1" t="s">
        <v>474</v>
      </c>
      <c r="F749" s="1" t="s">
        <v>10</v>
      </c>
      <c r="H749" s="1">
        <v>25388.990870000001</v>
      </c>
      <c r="I749" s="1">
        <f t="shared" si="69"/>
        <v>2500</v>
      </c>
      <c r="J749" s="1">
        <f t="shared" si="70"/>
        <v>2500</v>
      </c>
      <c r="K749" s="1">
        <f t="shared" si="71"/>
        <v>0</v>
      </c>
      <c r="L749" s="1">
        <f t="shared" si="72"/>
        <v>0</v>
      </c>
      <c r="M749" s="1">
        <f t="shared" si="73"/>
        <v>0</v>
      </c>
      <c r="P749" s="1">
        <v>2500</v>
      </c>
    </row>
    <row r="750" spans="1:17">
      <c r="A750" s="1">
        <v>2004010163</v>
      </c>
      <c r="B750" s="1" t="s">
        <v>1698</v>
      </c>
      <c r="C750" s="1" t="s">
        <v>565</v>
      </c>
      <c r="D750" s="1" t="s">
        <v>42</v>
      </c>
      <c r="E750" s="1" t="s">
        <v>474</v>
      </c>
      <c r="F750" s="1" t="s">
        <v>10</v>
      </c>
      <c r="H750" s="1">
        <v>26441.384279999998</v>
      </c>
      <c r="I750" s="1">
        <f t="shared" si="69"/>
        <v>1000</v>
      </c>
      <c r="J750" s="1">
        <f t="shared" si="70"/>
        <v>1000</v>
      </c>
      <c r="K750" s="1">
        <f t="shared" si="71"/>
        <v>0</v>
      </c>
      <c r="L750" s="1">
        <f t="shared" si="72"/>
        <v>0</v>
      </c>
      <c r="M750" s="1">
        <f t="shared" si="73"/>
        <v>0</v>
      </c>
      <c r="P750" s="1">
        <v>1000</v>
      </c>
    </row>
    <row r="751" spans="1:17">
      <c r="A751" s="1">
        <v>2004010466</v>
      </c>
      <c r="B751" s="1" t="s">
        <v>1699</v>
      </c>
      <c r="C751" s="1" t="s">
        <v>473</v>
      </c>
      <c r="D751" s="1" t="s">
        <v>42</v>
      </c>
      <c r="E751" s="1" t="s">
        <v>474</v>
      </c>
      <c r="F751" s="1" t="s">
        <v>10</v>
      </c>
      <c r="H751" s="1">
        <v>9208.4422849999992</v>
      </c>
      <c r="I751" s="1">
        <f t="shared" si="69"/>
        <v>5000</v>
      </c>
      <c r="J751" s="1">
        <f t="shared" si="70"/>
        <v>5000</v>
      </c>
      <c r="K751" s="1">
        <f t="shared" si="71"/>
        <v>0</v>
      </c>
      <c r="L751" s="1">
        <f t="shared" si="72"/>
        <v>0</v>
      </c>
      <c r="M751" s="1">
        <f t="shared" si="73"/>
        <v>0</v>
      </c>
      <c r="P751" s="1">
        <v>5000</v>
      </c>
    </row>
    <row r="752" spans="1:17">
      <c r="A752" s="1">
        <v>2005010259</v>
      </c>
      <c r="B752" s="1" t="s">
        <v>1700</v>
      </c>
      <c r="C752" s="1" t="s">
        <v>668</v>
      </c>
      <c r="D752" s="1" t="s">
        <v>42</v>
      </c>
      <c r="E752" s="1" t="s">
        <v>477</v>
      </c>
      <c r="F752" s="1" t="s">
        <v>10</v>
      </c>
      <c r="H752" s="1">
        <v>20872.46918</v>
      </c>
      <c r="I752" s="1">
        <f t="shared" si="69"/>
        <v>5000</v>
      </c>
      <c r="J752" s="1">
        <f t="shared" si="70"/>
        <v>5000</v>
      </c>
      <c r="K752" s="1">
        <f t="shared" si="71"/>
        <v>0</v>
      </c>
      <c r="L752" s="1">
        <f t="shared" si="72"/>
        <v>0</v>
      </c>
      <c r="M752" s="1">
        <f t="shared" si="73"/>
        <v>0</v>
      </c>
      <c r="P752" s="1">
        <v>5000</v>
      </c>
    </row>
    <row r="753" spans="1:16">
      <c r="A753" s="1">
        <v>2005020031</v>
      </c>
      <c r="B753" s="1" t="s">
        <v>1701</v>
      </c>
      <c r="C753" s="1" t="s">
        <v>479</v>
      </c>
      <c r="D753" s="1" t="s">
        <v>42</v>
      </c>
      <c r="E753" s="1" t="s">
        <v>480</v>
      </c>
      <c r="F753" s="1" t="s">
        <v>10</v>
      </c>
      <c r="H753" s="1">
        <v>22889.556540000001</v>
      </c>
      <c r="I753" s="1">
        <f t="shared" si="69"/>
        <v>0</v>
      </c>
      <c r="J753" s="1">
        <f t="shared" si="70"/>
        <v>0</v>
      </c>
      <c r="K753" s="1">
        <f t="shared" si="71"/>
        <v>0</v>
      </c>
      <c r="L753" s="1">
        <f t="shared" si="72"/>
        <v>0</v>
      </c>
      <c r="M753" s="1">
        <f t="shared" si="73"/>
        <v>0</v>
      </c>
    </row>
    <row r="754" spans="1:16">
      <c r="A754" s="1">
        <v>2005020191</v>
      </c>
      <c r="B754" s="1" t="s">
        <v>1702</v>
      </c>
      <c r="C754" s="1" t="s">
        <v>479</v>
      </c>
      <c r="D754" s="1" t="s">
        <v>42</v>
      </c>
      <c r="E754" s="1" t="s">
        <v>480</v>
      </c>
      <c r="F754" s="1" t="s">
        <v>10</v>
      </c>
      <c r="H754" s="1">
        <v>10681.79305</v>
      </c>
      <c r="I754" s="1">
        <f t="shared" si="69"/>
        <v>5000</v>
      </c>
      <c r="J754" s="1">
        <f t="shared" si="70"/>
        <v>5000</v>
      </c>
      <c r="K754" s="1">
        <f t="shared" si="71"/>
        <v>0</v>
      </c>
      <c r="L754" s="1">
        <f t="shared" si="72"/>
        <v>0</v>
      </c>
      <c r="M754" s="1">
        <f t="shared" si="73"/>
        <v>0</v>
      </c>
      <c r="P754" s="1">
        <v>5000</v>
      </c>
    </row>
    <row r="755" spans="1:16">
      <c r="A755" s="1">
        <v>2005020233</v>
      </c>
      <c r="B755" s="1" t="s">
        <v>1703</v>
      </c>
      <c r="C755" s="1" t="s">
        <v>479</v>
      </c>
      <c r="D755" s="1" t="s">
        <v>42</v>
      </c>
      <c r="E755" s="1" t="s">
        <v>480</v>
      </c>
      <c r="F755" s="1" t="s">
        <v>10</v>
      </c>
      <c r="H755" s="1">
        <v>20346.27248</v>
      </c>
      <c r="I755" s="1">
        <f t="shared" si="69"/>
        <v>5000</v>
      </c>
      <c r="J755" s="1">
        <f t="shared" si="70"/>
        <v>5000</v>
      </c>
      <c r="K755" s="1">
        <f t="shared" si="71"/>
        <v>0</v>
      </c>
      <c r="L755" s="1">
        <f t="shared" si="72"/>
        <v>0</v>
      </c>
      <c r="M755" s="1">
        <f t="shared" si="73"/>
        <v>0</v>
      </c>
      <c r="P755" s="1">
        <v>5000</v>
      </c>
    </row>
    <row r="756" spans="1:16">
      <c r="A756" s="1">
        <v>2005020242</v>
      </c>
      <c r="B756" s="1" t="s">
        <v>1704</v>
      </c>
      <c r="C756" s="1" t="s">
        <v>479</v>
      </c>
      <c r="D756" s="1" t="s">
        <v>42</v>
      </c>
      <c r="E756" s="1" t="s">
        <v>480</v>
      </c>
      <c r="F756" s="1" t="s">
        <v>10</v>
      </c>
      <c r="H756" s="1">
        <v>28414.621910000002</v>
      </c>
      <c r="I756" s="1">
        <f t="shared" si="69"/>
        <v>5000</v>
      </c>
      <c r="J756" s="1">
        <f t="shared" si="70"/>
        <v>5000</v>
      </c>
      <c r="K756" s="1">
        <f t="shared" si="71"/>
        <v>0</v>
      </c>
      <c r="L756" s="1">
        <f t="shared" si="72"/>
        <v>0</v>
      </c>
      <c r="M756" s="1">
        <f t="shared" si="73"/>
        <v>0</v>
      </c>
      <c r="P756" s="1">
        <v>5000</v>
      </c>
    </row>
    <row r="757" spans="1:16">
      <c r="A757" s="1">
        <v>2009010077</v>
      </c>
      <c r="B757" s="1" t="s">
        <v>1705</v>
      </c>
      <c r="C757" s="1" t="s">
        <v>792</v>
      </c>
      <c r="D757" s="1" t="s">
        <v>309</v>
      </c>
      <c r="E757" s="1" t="s">
        <v>790</v>
      </c>
      <c r="F757" s="1" t="s">
        <v>10</v>
      </c>
      <c r="H757" s="1">
        <v>59723.325680000002</v>
      </c>
      <c r="I757" s="1">
        <f t="shared" si="69"/>
        <v>0</v>
      </c>
      <c r="J757" s="1">
        <f t="shared" si="70"/>
        <v>0</v>
      </c>
      <c r="K757" s="1">
        <f t="shared" si="71"/>
        <v>0</v>
      </c>
      <c r="L757" s="1">
        <f t="shared" si="72"/>
        <v>0</v>
      </c>
      <c r="M757" s="1">
        <f t="shared" si="73"/>
        <v>0</v>
      </c>
    </row>
    <row r="758" spans="1:16">
      <c r="A758" s="1">
        <v>2010020552</v>
      </c>
      <c r="B758" s="1" t="s">
        <v>1067</v>
      </c>
      <c r="C758" s="1">
        <v>0</v>
      </c>
      <c r="D758" s="1" t="s">
        <v>309</v>
      </c>
      <c r="F758" s="1" t="s">
        <v>10</v>
      </c>
      <c r="H758" s="1">
        <v>4209.5736159999997</v>
      </c>
      <c r="I758" s="1">
        <f t="shared" si="69"/>
        <v>0</v>
      </c>
      <c r="J758" s="1">
        <f t="shared" si="70"/>
        <v>0</v>
      </c>
      <c r="K758" s="1">
        <f t="shared" si="71"/>
        <v>0</v>
      </c>
      <c r="L758" s="1">
        <f t="shared" si="72"/>
        <v>0</v>
      </c>
      <c r="M758" s="1">
        <f t="shared" si="73"/>
        <v>0</v>
      </c>
    </row>
    <row r="759" spans="1:16">
      <c r="A759" s="1">
        <v>2012010027</v>
      </c>
      <c r="B759" s="1" t="s">
        <v>1504</v>
      </c>
      <c r="C759" s="1" t="s">
        <v>1706</v>
      </c>
      <c r="D759" s="1" t="s">
        <v>44</v>
      </c>
      <c r="E759" s="1" t="s">
        <v>896</v>
      </c>
      <c r="F759" s="1" t="s">
        <v>10</v>
      </c>
      <c r="H759" s="1">
        <v>354525.02799999999</v>
      </c>
      <c r="I759" s="1">
        <f t="shared" si="69"/>
        <v>1500</v>
      </c>
      <c r="J759" s="1">
        <f t="shared" si="70"/>
        <v>1500</v>
      </c>
      <c r="K759" s="1">
        <f t="shared" si="71"/>
        <v>0</v>
      </c>
      <c r="L759" s="1">
        <f t="shared" si="72"/>
        <v>0</v>
      </c>
      <c r="M759" s="1">
        <f t="shared" si="73"/>
        <v>0</v>
      </c>
      <c r="P759" s="1">
        <v>1500</v>
      </c>
    </row>
    <row r="760" spans="1:16">
      <c r="A760" s="1">
        <v>2012010181</v>
      </c>
      <c r="B760" s="1" t="s">
        <v>1707</v>
      </c>
      <c r="C760" s="1" t="s">
        <v>908</v>
      </c>
      <c r="D760" s="1" t="s">
        <v>44</v>
      </c>
      <c r="E760" s="1" t="s">
        <v>896</v>
      </c>
      <c r="F760" s="1" t="s">
        <v>10</v>
      </c>
      <c r="H760" s="1">
        <v>171013.92819999999</v>
      </c>
      <c r="I760" s="1">
        <f t="shared" si="69"/>
        <v>2000</v>
      </c>
      <c r="J760" s="1">
        <f t="shared" si="70"/>
        <v>2000</v>
      </c>
      <c r="K760" s="1">
        <f t="shared" si="71"/>
        <v>0</v>
      </c>
      <c r="L760" s="1">
        <f t="shared" si="72"/>
        <v>0</v>
      </c>
      <c r="M760" s="1">
        <f t="shared" si="73"/>
        <v>0</v>
      </c>
      <c r="P760" s="1">
        <v>2000</v>
      </c>
    </row>
    <row r="761" spans="1:16">
      <c r="A761" s="1">
        <v>2012010269</v>
      </c>
      <c r="B761" s="1" t="s">
        <v>1708</v>
      </c>
      <c r="C761" s="1" t="s">
        <v>903</v>
      </c>
      <c r="D761" s="1" t="s">
        <v>44</v>
      </c>
      <c r="E761" s="1" t="s">
        <v>896</v>
      </c>
      <c r="F761" s="1" t="s">
        <v>10</v>
      </c>
      <c r="H761" s="1">
        <v>249680.3351</v>
      </c>
      <c r="I761" s="1">
        <f t="shared" si="69"/>
        <v>0</v>
      </c>
      <c r="J761" s="1">
        <f t="shared" si="70"/>
        <v>0</v>
      </c>
      <c r="K761" s="1">
        <f t="shared" si="71"/>
        <v>0</v>
      </c>
      <c r="L761" s="1">
        <f t="shared" si="72"/>
        <v>0</v>
      </c>
      <c r="M761" s="1">
        <f t="shared" si="73"/>
        <v>0</v>
      </c>
    </row>
    <row r="762" spans="1:16">
      <c r="A762" s="1">
        <v>2012010355</v>
      </c>
      <c r="B762" s="1" t="s">
        <v>1709</v>
      </c>
      <c r="C762" s="1">
        <v>0</v>
      </c>
      <c r="D762" s="1" t="s">
        <v>44</v>
      </c>
      <c r="F762" s="1" t="s">
        <v>10</v>
      </c>
      <c r="H762" s="1">
        <v>282830.72730000003</v>
      </c>
      <c r="I762" s="1">
        <f t="shared" si="69"/>
        <v>500</v>
      </c>
      <c r="J762" s="1">
        <f t="shared" si="70"/>
        <v>500</v>
      </c>
      <c r="K762" s="1">
        <f t="shared" si="71"/>
        <v>0</v>
      </c>
      <c r="L762" s="1">
        <f t="shared" si="72"/>
        <v>0</v>
      </c>
      <c r="M762" s="1">
        <f t="shared" si="73"/>
        <v>0</v>
      </c>
      <c r="P762" s="1">
        <v>500</v>
      </c>
    </row>
    <row r="763" spans="1:16">
      <c r="A763" s="1">
        <v>2013020109</v>
      </c>
      <c r="B763" s="1" t="s">
        <v>1710</v>
      </c>
      <c r="C763" s="1" t="s">
        <v>1711</v>
      </c>
      <c r="D763" s="1" t="s">
        <v>309</v>
      </c>
      <c r="E763" s="1" t="s">
        <v>943</v>
      </c>
      <c r="F763" s="1" t="s">
        <v>10</v>
      </c>
      <c r="H763" s="1">
        <v>66651.582250000007</v>
      </c>
      <c r="I763" s="1">
        <f t="shared" si="69"/>
        <v>0</v>
      </c>
      <c r="J763" s="1">
        <f t="shared" si="70"/>
        <v>0</v>
      </c>
      <c r="K763" s="1">
        <f t="shared" si="71"/>
        <v>0</v>
      </c>
      <c r="L763" s="1">
        <f t="shared" si="72"/>
        <v>0</v>
      </c>
      <c r="M763" s="1">
        <f t="shared" si="73"/>
        <v>0</v>
      </c>
    </row>
    <row r="764" spans="1:16">
      <c r="A764" s="1">
        <v>2013050133</v>
      </c>
      <c r="B764" s="1" t="s">
        <v>1712</v>
      </c>
      <c r="C764" s="1">
        <v>0</v>
      </c>
      <c r="D764" s="1" t="s">
        <v>309</v>
      </c>
      <c r="F764" s="1" t="s">
        <v>10</v>
      </c>
      <c r="H764" s="1">
        <v>30256.310369999999</v>
      </c>
      <c r="I764" s="1">
        <f t="shared" si="69"/>
        <v>0</v>
      </c>
      <c r="J764" s="1">
        <f t="shared" si="70"/>
        <v>0</v>
      </c>
      <c r="K764" s="1">
        <f t="shared" si="71"/>
        <v>0</v>
      </c>
      <c r="L764" s="1">
        <f t="shared" si="72"/>
        <v>0</v>
      </c>
      <c r="M764" s="1">
        <f t="shared" si="73"/>
        <v>0</v>
      </c>
    </row>
    <row r="765" spans="1:16">
      <c r="A765" s="1">
        <v>2013050134</v>
      </c>
      <c r="B765" s="1" t="s">
        <v>1713</v>
      </c>
      <c r="C765" s="1">
        <v>0</v>
      </c>
      <c r="D765" s="1" t="s">
        <v>309</v>
      </c>
      <c r="F765" s="1" t="s">
        <v>10</v>
      </c>
      <c r="H765" s="1">
        <v>34728.982329999999</v>
      </c>
      <c r="I765" s="1">
        <f t="shared" si="69"/>
        <v>0</v>
      </c>
      <c r="J765" s="1">
        <f t="shared" si="70"/>
        <v>0</v>
      </c>
      <c r="K765" s="1">
        <f t="shared" si="71"/>
        <v>0</v>
      </c>
      <c r="L765" s="1">
        <f t="shared" si="72"/>
        <v>0</v>
      </c>
      <c r="M765" s="1">
        <f t="shared" si="73"/>
        <v>0</v>
      </c>
    </row>
    <row r="766" spans="1:16">
      <c r="A766" s="1">
        <v>2013100012</v>
      </c>
      <c r="B766" s="1" t="s">
        <v>1714</v>
      </c>
      <c r="C766" s="1" t="s">
        <v>1715</v>
      </c>
      <c r="D766" s="1" t="s">
        <v>309</v>
      </c>
      <c r="E766" s="1" t="s">
        <v>940</v>
      </c>
      <c r="F766" s="1" t="s">
        <v>10</v>
      </c>
      <c r="H766" s="1">
        <v>331503.92229999998</v>
      </c>
      <c r="I766" s="1">
        <f t="shared" si="69"/>
        <v>100</v>
      </c>
      <c r="J766" s="1">
        <f t="shared" si="70"/>
        <v>100</v>
      </c>
      <c r="K766" s="1">
        <f t="shared" si="71"/>
        <v>0</v>
      </c>
      <c r="L766" s="1">
        <f t="shared" si="72"/>
        <v>0</v>
      </c>
      <c r="M766" s="1">
        <f t="shared" si="73"/>
        <v>0</v>
      </c>
      <c r="P766" s="1">
        <v>100</v>
      </c>
    </row>
  </sheetData>
  <autoFilter ref="A10:AA715"/>
  <mergeCells count="3">
    <mergeCell ref="I1:M1"/>
    <mergeCell ref="O1:S1"/>
    <mergeCell ref="U1:Y1"/>
  </mergeCells>
  <conditionalFormatting sqref="A10">
    <cfRule type="duplicateValues" dxfId="40" priority="4"/>
    <cfRule type="duplicateValues" dxfId="39" priority="5"/>
  </conditionalFormatting>
  <conditionalFormatting sqref="A47:A304">
    <cfRule type="duplicateValues" dxfId="38" priority="6"/>
    <cfRule type="duplicateValues" dxfId="37" priority="7"/>
  </conditionalFormatting>
  <conditionalFormatting sqref="A31:A43">
    <cfRule type="duplicateValues" dxfId="36" priority="8"/>
    <cfRule type="duplicateValues" dxfId="35" priority="9"/>
  </conditionalFormatting>
  <conditionalFormatting sqref="A1:A9 A11:A14 A44:A46 A716:A1048576 A16:A30">
    <cfRule type="duplicateValues" dxfId="34" priority="10"/>
    <cfRule type="duplicateValues" dxfId="33" priority="11"/>
  </conditionalFormatting>
  <conditionalFormatting sqref="A305:A715">
    <cfRule type="duplicateValues" dxfId="32" priority="12"/>
    <cfRule type="duplicateValues" dxfId="31" priority="13"/>
  </conditionalFormatting>
  <conditionalFormatting sqref="A15">
    <cfRule type="duplicateValues" dxfId="1" priority="1"/>
    <cfRule type="duplicateValues" dxfId="0" priority="2"/>
  </conditionalFormatting>
  <pageMargins left="0.7" right="0.7" top="0.75" bottom="0.75" header="0.511811023622047" footer="0.511811023622047"/>
  <pageSetup paperSize="9" orientation="portrait" horizontalDpi="300" verticalDpi="30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DF5FF"/>
  </sheetPr>
  <dimension ref="A1:Y175"/>
  <sheetViews>
    <sheetView showGridLines="0" zoomScale="70" zoomScaleNormal="70" workbookViewId="0">
      <selection activeCell="H10" sqref="H10"/>
    </sheetView>
  </sheetViews>
  <sheetFormatPr defaultColWidth="8.81640625" defaultRowHeight="14"/>
  <cols>
    <col min="1" max="1" width="14.7265625" style="98" customWidth="1"/>
    <col min="2" max="2" width="35.36328125" style="98" customWidth="1"/>
    <col min="3" max="3" width="9.81640625" style="98" customWidth="1"/>
    <col min="4" max="4" width="10.81640625" style="98" customWidth="1"/>
    <col min="5" max="5" width="10.36328125" style="98" customWidth="1"/>
    <col min="6" max="6" width="9.08984375" style="98" customWidth="1"/>
    <col min="7" max="7" width="8.81640625" style="98"/>
    <col min="8" max="8" width="14.1796875" style="98" customWidth="1"/>
    <col min="9" max="9" width="10.81640625" style="99" customWidth="1"/>
    <col min="10" max="13" width="9.1796875" style="99" customWidth="1"/>
    <col min="14" max="14" width="3" style="98" customWidth="1"/>
    <col min="15" max="15" width="10.81640625" style="1" customWidth="1"/>
    <col min="16" max="19" width="9.1796875" style="1" customWidth="1"/>
    <col min="20" max="20" width="4.90625" style="1" customWidth="1"/>
    <col min="21" max="21" width="8.90625" style="1" customWidth="1"/>
    <col min="22" max="25" width="8.453125" style="1" customWidth="1"/>
    <col min="26" max="16384" width="8.81640625" style="98"/>
  </cols>
  <sheetData>
    <row r="1" spans="1:25" ht="18" customHeight="1">
      <c r="A1" s="100" t="s">
        <v>1716</v>
      </c>
      <c r="B1" s="100" t="s">
        <v>1717</v>
      </c>
      <c r="C1" s="101"/>
      <c r="D1" s="101"/>
      <c r="E1" s="101"/>
      <c r="F1" s="102"/>
      <c r="G1" s="1"/>
      <c r="H1" s="1"/>
      <c r="I1" s="214" t="str">
        <f>I10</f>
        <v>Tổng FC</v>
      </c>
      <c r="J1" s="214"/>
      <c r="K1" s="214"/>
      <c r="L1" s="214"/>
      <c r="M1" s="214"/>
      <c r="O1" s="215" t="s">
        <v>1641</v>
      </c>
      <c r="P1" s="215"/>
      <c r="Q1" s="215"/>
      <c r="R1" s="215"/>
      <c r="S1" s="215"/>
      <c r="U1" s="215" t="s">
        <v>1642</v>
      </c>
      <c r="V1" s="215"/>
      <c r="W1" s="215"/>
      <c r="X1" s="215"/>
      <c r="Y1" s="215"/>
    </row>
    <row r="2" spans="1:25" ht="21" customHeight="1">
      <c r="A2" s="103"/>
      <c r="B2" s="103"/>
      <c r="C2" s="104"/>
      <c r="D2" s="104"/>
      <c r="E2" s="104"/>
      <c r="F2" s="102"/>
      <c r="G2" s="77"/>
      <c r="H2" s="20"/>
      <c r="I2" s="78" t="s">
        <v>29</v>
      </c>
      <c r="J2" s="78" t="str">
        <f>J10</f>
        <v>Tháng 7</v>
      </c>
      <c r="K2" s="78" t="str">
        <f>K10</f>
        <v>Tháng 8</v>
      </c>
      <c r="L2" s="78" t="str">
        <f>L10</f>
        <v>Tháng 9</v>
      </c>
      <c r="M2" s="78" t="str">
        <f>M10</f>
        <v>Tháng 10</v>
      </c>
    </row>
    <row r="3" spans="1:25" ht="21" customHeight="1">
      <c r="A3" s="103"/>
      <c r="B3" s="103"/>
      <c r="C3" s="104"/>
      <c r="D3" s="104"/>
      <c r="E3" s="104"/>
      <c r="F3" s="102"/>
      <c r="G3" s="25" t="s">
        <v>34</v>
      </c>
      <c r="H3" s="26" t="s">
        <v>35</v>
      </c>
      <c r="I3" s="79">
        <f>SUM(J3:M3)</f>
        <v>5860</v>
      </c>
      <c r="J3" s="28">
        <f t="shared" ref="J3:M7" si="0">SUMIF($D$11:$D$403,$H3,J$11:J$403)</f>
        <v>1430</v>
      </c>
      <c r="K3" s="28">
        <f t="shared" si="0"/>
        <v>1310</v>
      </c>
      <c r="L3" s="28">
        <f t="shared" si="0"/>
        <v>1460</v>
      </c>
      <c r="M3" s="28">
        <f t="shared" si="0"/>
        <v>1660</v>
      </c>
    </row>
    <row r="4" spans="1:25" ht="21" customHeight="1">
      <c r="A4" s="103"/>
      <c r="B4" s="103"/>
      <c r="C4" s="104"/>
      <c r="D4" s="104"/>
      <c r="E4" s="104"/>
      <c r="F4" s="102"/>
      <c r="G4" s="25" t="s">
        <v>37</v>
      </c>
      <c r="H4" s="25" t="s">
        <v>38</v>
      </c>
      <c r="I4" s="79">
        <f>SUM(J4:M4)</f>
        <v>0</v>
      </c>
      <c r="J4" s="28">
        <f t="shared" si="0"/>
        <v>0</v>
      </c>
      <c r="K4" s="28">
        <f t="shared" si="0"/>
        <v>0</v>
      </c>
      <c r="L4" s="28">
        <f t="shared" si="0"/>
        <v>0</v>
      </c>
      <c r="M4" s="28">
        <f t="shared" si="0"/>
        <v>0</v>
      </c>
    </row>
    <row r="5" spans="1:25" ht="21" customHeight="1">
      <c r="A5" s="103"/>
      <c r="B5" s="103"/>
      <c r="C5" s="104"/>
      <c r="D5" s="104"/>
      <c r="E5" s="104"/>
      <c r="F5" s="102"/>
      <c r="G5" s="25" t="s">
        <v>39</v>
      </c>
      <c r="H5" s="26" t="s">
        <v>40</v>
      </c>
      <c r="I5" s="79">
        <f>SUM(J5:M5)</f>
        <v>0</v>
      </c>
      <c r="J5" s="28">
        <f t="shared" si="0"/>
        <v>0</v>
      </c>
      <c r="K5" s="28">
        <f t="shared" si="0"/>
        <v>0</v>
      </c>
      <c r="L5" s="28">
        <f t="shared" si="0"/>
        <v>0</v>
      </c>
      <c r="M5" s="28">
        <f t="shared" si="0"/>
        <v>0</v>
      </c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</row>
    <row r="6" spans="1:25" ht="21" customHeight="1">
      <c r="A6" s="103"/>
      <c r="B6" s="103"/>
      <c r="C6" s="104"/>
      <c r="D6" s="104"/>
      <c r="E6" s="104"/>
      <c r="F6" s="102"/>
      <c r="G6" s="25" t="s">
        <v>41</v>
      </c>
      <c r="H6" s="81" t="s">
        <v>42</v>
      </c>
      <c r="I6" s="79">
        <f>SUM(J6:M6)</f>
        <v>0</v>
      </c>
      <c r="J6" s="28">
        <f t="shared" si="0"/>
        <v>0</v>
      </c>
      <c r="K6" s="28">
        <f t="shared" si="0"/>
        <v>0</v>
      </c>
      <c r="L6" s="28">
        <f t="shared" si="0"/>
        <v>0</v>
      </c>
      <c r="M6" s="28">
        <f t="shared" si="0"/>
        <v>0</v>
      </c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</row>
    <row r="7" spans="1:25">
      <c r="A7" s="102"/>
      <c r="B7" s="102"/>
      <c r="C7" s="102"/>
      <c r="D7" s="102"/>
      <c r="E7" s="102"/>
      <c r="F7" s="102"/>
      <c r="G7" s="25" t="s">
        <v>43</v>
      </c>
      <c r="H7" s="26" t="s">
        <v>44</v>
      </c>
      <c r="I7" s="79">
        <f>SUM(J7:M7)</f>
        <v>0</v>
      </c>
      <c r="J7" s="28">
        <f t="shared" si="0"/>
        <v>0</v>
      </c>
      <c r="K7" s="28">
        <f t="shared" si="0"/>
        <v>0</v>
      </c>
      <c r="L7" s="28">
        <f t="shared" si="0"/>
        <v>0</v>
      </c>
      <c r="M7" s="28">
        <f t="shared" si="0"/>
        <v>0</v>
      </c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</row>
    <row r="8" spans="1:25">
      <c r="A8" s="105" t="s">
        <v>1643</v>
      </c>
      <c r="B8" s="106">
        <f>'B0.SUM (tuần 0)'!B3</f>
        <v>46204</v>
      </c>
      <c r="C8" s="102"/>
      <c r="D8" s="102"/>
      <c r="E8" s="102"/>
      <c r="F8" s="102"/>
      <c r="G8" s="102"/>
      <c r="H8" s="102"/>
      <c r="I8" s="107"/>
      <c r="J8" s="107"/>
      <c r="K8" s="108"/>
      <c r="L8" s="108"/>
      <c r="M8" s="108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</row>
    <row r="9" spans="1:25" ht="14.25" customHeight="1">
      <c r="I9" s="107">
        <f>SUBTOTAL(9,I11:I1403)</f>
        <v>2208280</v>
      </c>
      <c r="J9" s="107">
        <f>SUBTOTAL(9,J11:J1403)</f>
        <v>547285</v>
      </c>
      <c r="K9" s="107">
        <f>SUBTOTAL(9,K11:K1403)</f>
        <v>543665</v>
      </c>
      <c r="L9" s="107">
        <f>SUBTOTAL(9,L11:L1403)</f>
        <v>558315</v>
      </c>
      <c r="M9" s="107">
        <f>SUBTOTAL(9,M11:M1403)</f>
        <v>559015</v>
      </c>
      <c r="O9" s="109">
        <f t="shared" ref="O9:Y9" si="1">SUBTOTAL(9,O11:O473)</f>
        <v>2208280</v>
      </c>
      <c r="P9" s="109">
        <f t="shared" si="1"/>
        <v>547285</v>
      </c>
      <c r="Q9" s="109">
        <f t="shared" si="1"/>
        <v>543665</v>
      </c>
      <c r="R9" s="109">
        <f t="shared" si="1"/>
        <v>558315</v>
      </c>
      <c r="S9" s="109">
        <f t="shared" si="1"/>
        <v>559015</v>
      </c>
      <c r="T9" s="87">
        <f t="shared" si="1"/>
        <v>0</v>
      </c>
      <c r="U9" s="87">
        <f t="shared" si="1"/>
        <v>0</v>
      </c>
      <c r="V9" s="87">
        <f t="shared" si="1"/>
        <v>0</v>
      </c>
      <c r="W9" s="87">
        <f t="shared" si="1"/>
        <v>0</v>
      </c>
      <c r="X9" s="87">
        <f t="shared" si="1"/>
        <v>0</v>
      </c>
      <c r="Y9" s="87">
        <f t="shared" si="1"/>
        <v>0</v>
      </c>
    </row>
    <row r="10" spans="1:25" s="113" customFormat="1" ht="27.75" customHeight="1">
      <c r="A10" s="45" t="s">
        <v>1645</v>
      </c>
      <c r="B10" s="45" t="s">
        <v>1646</v>
      </c>
      <c r="C10" s="110" t="s">
        <v>1647</v>
      </c>
      <c r="D10" s="110" t="s">
        <v>48</v>
      </c>
      <c r="E10" s="110" t="s">
        <v>1648</v>
      </c>
      <c r="F10" s="110" t="s">
        <v>1649</v>
      </c>
      <c r="G10" s="110" t="s">
        <v>1650</v>
      </c>
      <c r="H10" s="110" t="s">
        <v>1718</v>
      </c>
      <c r="I10" s="111" t="s">
        <v>1652</v>
      </c>
      <c r="J10" s="112" t="str">
        <f>"Tháng"&amp;" "&amp;IF(DAY($B$8)&lt;22,MONTH($B$8),MONTH($B$8)+1)</f>
        <v>Tháng 7</v>
      </c>
      <c r="K10" s="112" t="str">
        <f>"Tháng"&amp;" "&amp;RIGHT(J10,2)+1</f>
        <v>Tháng 8</v>
      </c>
      <c r="L10" s="112" t="str">
        <f>"Tháng"&amp;" "&amp;RIGHT(K10,2)+1</f>
        <v>Tháng 9</v>
      </c>
      <c r="M10" s="112" t="str">
        <f>"Tháng"&amp;" "&amp;RIGHT(L10,1)+1</f>
        <v>Tháng 10</v>
      </c>
      <c r="O10" s="89" t="s">
        <v>1652</v>
      </c>
      <c r="P10" s="90" t="str">
        <f>J10</f>
        <v>Tháng 7</v>
      </c>
      <c r="Q10" s="90" t="str">
        <f>K10</f>
        <v>Tháng 8</v>
      </c>
      <c r="R10" s="90" t="str">
        <f>L10</f>
        <v>Tháng 9</v>
      </c>
      <c r="S10" s="90" t="str">
        <f>M10</f>
        <v>Tháng 10</v>
      </c>
      <c r="T10" s="1"/>
      <c r="U10" s="89" t="s">
        <v>1652</v>
      </c>
      <c r="V10" s="90" t="str">
        <f>J10</f>
        <v>Tháng 7</v>
      </c>
      <c r="W10" s="90" t="str">
        <f>K10</f>
        <v>Tháng 8</v>
      </c>
      <c r="X10" s="90" t="str">
        <f>L10</f>
        <v>Tháng 9</v>
      </c>
      <c r="Y10" s="91" t="str">
        <f>M10</f>
        <v>Tháng 10</v>
      </c>
    </row>
    <row r="11" spans="1:25">
      <c r="A11" s="70">
        <v>1001050026</v>
      </c>
      <c r="B11" s="71" t="s">
        <v>1094</v>
      </c>
      <c r="C11" s="71" t="s">
        <v>1719</v>
      </c>
      <c r="D11" s="71" t="s">
        <v>35</v>
      </c>
      <c r="E11" s="71" t="s">
        <v>58</v>
      </c>
      <c r="F11" s="71" t="s">
        <v>12</v>
      </c>
      <c r="G11" s="71" t="s">
        <v>1720</v>
      </c>
      <c r="H11" s="114">
        <v>1800000</v>
      </c>
      <c r="I11" s="115">
        <f t="shared" ref="I11:I42" si="2">SUM(J11:M11)</f>
        <v>0</v>
      </c>
      <c r="J11" s="115">
        <f t="shared" ref="J11:J42" si="3">P11+V11</f>
        <v>0</v>
      </c>
      <c r="K11" s="115">
        <f t="shared" ref="K11:K42" si="4">Q11+W11</f>
        <v>0</v>
      </c>
      <c r="L11" s="115">
        <f t="shared" ref="L11:L42" si="5">R11+X11</f>
        <v>0</v>
      </c>
      <c r="M11" s="115">
        <f t="shared" ref="M11:M42" si="6">S11+Y11</f>
        <v>0</v>
      </c>
      <c r="O11" s="94">
        <f t="shared" ref="O11:O42" si="7">SUM(P11:S11)</f>
        <v>0</v>
      </c>
      <c r="P11" s="115"/>
      <c r="Q11" s="115"/>
      <c r="R11" s="115"/>
      <c r="S11" s="115"/>
      <c r="T11" s="15"/>
      <c r="U11" s="94">
        <f t="shared" ref="U11:U42" si="8">SUM(V11:Y11)</f>
        <v>0</v>
      </c>
      <c r="V11" s="54"/>
      <c r="W11" s="54"/>
      <c r="X11" s="54"/>
      <c r="Y11" s="54"/>
    </row>
    <row r="12" spans="1:25">
      <c r="A12" s="69">
        <v>1001050029</v>
      </c>
      <c r="B12" s="72" t="s">
        <v>1096</v>
      </c>
      <c r="C12" s="72" t="s">
        <v>1719</v>
      </c>
      <c r="D12" s="71" t="s">
        <v>35</v>
      </c>
      <c r="E12" s="71" t="s">
        <v>58</v>
      </c>
      <c r="F12" s="71" t="s">
        <v>12</v>
      </c>
      <c r="G12" s="72" t="s">
        <v>1721</v>
      </c>
      <c r="H12" s="116">
        <v>1800000</v>
      </c>
      <c r="I12" s="117">
        <f t="shared" si="2"/>
        <v>0</v>
      </c>
      <c r="J12" s="115">
        <f t="shared" si="3"/>
        <v>0</v>
      </c>
      <c r="K12" s="115">
        <f t="shared" si="4"/>
        <v>0</v>
      </c>
      <c r="L12" s="115">
        <f t="shared" si="5"/>
        <v>0</v>
      </c>
      <c r="M12" s="115">
        <f t="shared" si="6"/>
        <v>0</v>
      </c>
      <c r="O12" s="94">
        <f t="shared" si="7"/>
        <v>0</v>
      </c>
      <c r="P12" s="115"/>
      <c r="Q12" s="115"/>
      <c r="R12" s="115"/>
      <c r="S12" s="115"/>
      <c r="T12" s="15"/>
      <c r="U12" s="94">
        <f t="shared" si="8"/>
        <v>0</v>
      </c>
      <c r="V12" s="54"/>
      <c r="W12" s="54"/>
      <c r="X12" s="54"/>
      <c r="Y12" s="54"/>
    </row>
    <row r="13" spans="1:25">
      <c r="A13" s="69">
        <v>1001050033</v>
      </c>
      <c r="B13" s="72" t="s">
        <v>1098</v>
      </c>
      <c r="C13" s="72" t="s">
        <v>1719</v>
      </c>
      <c r="D13" s="71" t="s">
        <v>35</v>
      </c>
      <c r="E13" s="71" t="s">
        <v>58</v>
      </c>
      <c r="F13" s="71" t="s">
        <v>12</v>
      </c>
      <c r="G13" s="72" t="s">
        <v>1722</v>
      </c>
      <c r="H13" s="116">
        <v>1800000</v>
      </c>
      <c r="I13" s="117">
        <f t="shared" si="2"/>
        <v>500</v>
      </c>
      <c r="J13" s="115">
        <f t="shared" si="3"/>
        <v>100</v>
      </c>
      <c r="K13" s="115">
        <f t="shared" si="4"/>
        <v>100</v>
      </c>
      <c r="L13" s="115">
        <f t="shared" si="5"/>
        <v>150</v>
      </c>
      <c r="M13" s="115">
        <f t="shared" si="6"/>
        <v>150</v>
      </c>
      <c r="O13" s="94">
        <f t="shared" si="7"/>
        <v>500</v>
      </c>
      <c r="P13" s="115">
        <v>100</v>
      </c>
      <c r="Q13" s="115">
        <v>100</v>
      </c>
      <c r="R13" s="115">
        <v>150</v>
      </c>
      <c r="S13" s="115">
        <v>150</v>
      </c>
      <c r="T13" s="15"/>
      <c r="U13" s="94">
        <f t="shared" si="8"/>
        <v>0</v>
      </c>
      <c r="V13" s="54"/>
      <c r="W13" s="54"/>
      <c r="X13" s="54"/>
      <c r="Y13" s="54"/>
    </row>
    <row r="14" spans="1:25">
      <c r="A14" s="69">
        <v>1001050061</v>
      </c>
      <c r="B14" s="72" t="s">
        <v>1100</v>
      </c>
      <c r="C14" s="72" t="s">
        <v>1719</v>
      </c>
      <c r="D14" s="71" t="s">
        <v>35</v>
      </c>
      <c r="E14" s="71" t="s">
        <v>58</v>
      </c>
      <c r="F14" s="71" t="s">
        <v>12</v>
      </c>
      <c r="G14" s="72" t="s">
        <v>1723</v>
      </c>
      <c r="H14" s="116">
        <v>1800000</v>
      </c>
      <c r="I14" s="117">
        <f t="shared" si="2"/>
        <v>200</v>
      </c>
      <c r="J14" s="115">
        <f t="shared" si="3"/>
        <v>50</v>
      </c>
      <c r="K14" s="115">
        <f t="shared" si="4"/>
        <v>50</v>
      </c>
      <c r="L14" s="115">
        <f t="shared" si="5"/>
        <v>50</v>
      </c>
      <c r="M14" s="115">
        <f t="shared" si="6"/>
        <v>50</v>
      </c>
      <c r="O14" s="94">
        <f t="shared" si="7"/>
        <v>200</v>
      </c>
      <c r="P14" s="115">
        <v>50</v>
      </c>
      <c r="Q14" s="115">
        <v>50</v>
      </c>
      <c r="R14" s="115">
        <v>50</v>
      </c>
      <c r="S14" s="115">
        <v>50</v>
      </c>
      <c r="T14" s="15"/>
      <c r="U14" s="94">
        <f t="shared" si="8"/>
        <v>0</v>
      </c>
      <c r="V14" s="54"/>
      <c r="W14" s="54"/>
      <c r="X14" s="54"/>
      <c r="Y14" s="54"/>
    </row>
    <row r="15" spans="1:25">
      <c r="A15" s="69">
        <v>1001050100</v>
      </c>
      <c r="B15" s="72" t="s">
        <v>1102</v>
      </c>
      <c r="C15" s="72" t="s">
        <v>1719</v>
      </c>
      <c r="D15" s="71" t="s">
        <v>35</v>
      </c>
      <c r="E15" s="71" t="s">
        <v>58</v>
      </c>
      <c r="F15" s="71" t="s">
        <v>12</v>
      </c>
      <c r="G15" s="72" t="s">
        <v>1724</v>
      </c>
      <c r="H15" s="116">
        <v>1470700</v>
      </c>
      <c r="I15" s="117">
        <f t="shared" si="2"/>
        <v>50</v>
      </c>
      <c r="J15" s="115">
        <f t="shared" si="3"/>
        <v>0</v>
      </c>
      <c r="K15" s="115">
        <f t="shared" si="4"/>
        <v>0</v>
      </c>
      <c r="L15" s="115">
        <f t="shared" si="5"/>
        <v>0</v>
      </c>
      <c r="M15" s="115">
        <f t="shared" si="6"/>
        <v>50</v>
      </c>
      <c r="O15" s="94">
        <f t="shared" si="7"/>
        <v>50</v>
      </c>
      <c r="P15" s="115"/>
      <c r="Q15" s="115"/>
      <c r="R15" s="115"/>
      <c r="S15" s="115">
        <v>50</v>
      </c>
      <c r="T15" s="15"/>
      <c r="U15" s="94">
        <f t="shared" si="8"/>
        <v>0</v>
      </c>
      <c r="V15" s="54"/>
      <c r="W15" s="54"/>
      <c r="X15" s="54"/>
      <c r="Y15" s="54"/>
    </row>
    <row r="16" spans="1:25">
      <c r="A16" s="69">
        <v>1001050109</v>
      </c>
      <c r="B16" s="72" t="s">
        <v>1104</v>
      </c>
      <c r="C16" s="72" t="s">
        <v>1719</v>
      </c>
      <c r="D16" s="71" t="s">
        <v>35</v>
      </c>
      <c r="E16" s="71" t="s">
        <v>58</v>
      </c>
      <c r="F16" s="71" t="s">
        <v>12</v>
      </c>
      <c r="G16" s="72" t="s">
        <v>1725</v>
      </c>
      <c r="H16" s="116">
        <v>1800000</v>
      </c>
      <c r="I16" s="117">
        <f t="shared" si="2"/>
        <v>0</v>
      </c>
      <c r="J16" s="115">
        <f t="shared" si="3"/>
        <v>0</v>
      </c>
      <c r="K16" s="115">
        <f t="shared" si="4"/>
        <v>0</v>
      </c>
      <c r="L16" s="115">
        <f t="shared" si="5"/>
        <v>0</v>
      </c>
      <c r="M16" s="115">
        <f t="shared" si="6"/>
        <v>0</v>
      </c>
      <c r="O16" s="94">
        <f t="shared" si="7"/>
        <v>0</v>
      </c>
      <c r="P16" s="115"/>
      <c r="Q16" s="115"/>
      <c r="R16" s="115"/>
      <c r="S16" s="115"/>
      <c r="T16" s="15"/>
      <c r="U16" s="94">
        <f t="shared" si="8"/>
        <v>0</v>
      </c>
      <c r="V16" s="54"/>
      <c r="W16" s="54"/>
      <c r="X16" s="54"/>
      <c r="Y16" s="54"/>
    </row>
    <row r="17" spans="1:25">
      <c r="A17" s="69">
        <v>1001050152</v>
      </c>
      <c r="B17" s="72" t="s">
        <v>1106</v>
      </c>
      <c r="C17" s="72" t="s">
        <v>1719</v>
      </c>
      <c r="D17" s="71" t="s">
        <v>35</v>
      </c>
      <c r="E17" s="71" t="s">
        <v>58</v>
      </c>
      <c r="F17" s="71" t="s">
        <v>12</v>
      </c>
      <c r="G17" s="72" t="s">
        <v>1726</v>
      </c>
      <c r="H17" s="116">
        <v>1249997</v>
      </c>
      <c r="I17" s="117">
        <f t="shared" si="2"/>
        <v>150</v>
      </c>
      <c r="J17" s="115">
        <f t="shared" si="3"/>
        <v>0</v>
      </c>
      <c r="K17" s="115">
        <f t="shared" si="4"/>
        <v>50</v>
      </c>
      <c r="L17" s="115">
        <f t="shared" si="5"/>
        <v>0</v>
      </c>
      <c r="M17" s="115">
        <f t="shared" si="6"/>
        <v>100</v>
      </c>
      <c r="O17" s="94">
        <f t="shared" si="7"/>
        <v>150</v>
      </c>
      <c r="P17" s="115"/>
      <c r="Q17" s="115">
        <v>50</v>
      </c>
      <c r="R17" s="115"/>
      <c r="S17" s="115">
        <v>100</v>
      </c>
      <c r="T17" s="15"/>
      <c r="U17" s="94">
        <f t="shared" si="8"/>
        <v>0</v>
      </c>
      <c r="V17" s="54"/>
      <c r="W17" s="54"/>
      <c r="X17" s="54"/>
      <c r="Y17" s="54"/>
    </row>
    <row r="18" spans="1:25">
      <c r="A18" s="69">
        <v>1001050153</v>
      </c>
      <c r="B18" s="72" t="s">
        <v>1108</v>
      </c>
      <c r="C18" s="72" t="s">
        <v>1719</v>
      </c>
      <c r="D18" s="71" t="s">
        <v>35</v>
      </c>
      <c r="E18" s="71" t="s">
        <v>58</v>
      </c>
      <c r="F18" s="71" t="s">
        <v>12</v>
      </c>
      <c r="G18" s="72" t="s">
        <v>1726</v>
      </c>
      <c r="H18" s="116">
        <v>1349997</v>
      </c>
      <c r="I18" s="117">
        <f t="shared" si="2"/>
        <v>100</v>
      </c>
      <c r="J18" s="115">
        <f t="shared" si="3"/>
        <v>50</v>
      </c>
      <c r="K18" s="115">
        <f t="shared" si="4"/>
        <v>0</v>
      </c>
      <c r="L18" s="115">
        <f t="shared" si="5"/>
        <v>50</v>
      </c>
      <c r="M18" s="115">
        <f t="shared" si="6"/>
        <v>0</v>
      </c>
      <c r="O18" s="94">
        <f t="shared" si="7"/>
        <v>100</v>
      </c>
      <c r="P18" s="115">
        <v>50</v>
      </c>
      <c r="Q18" s="115"/>
      <c r="R18" s="115">
        <v>50</v>
      </c>
      <c r="S18" s="115"/>
      <c r="T18" s="15"/>
      <c r="U18" s="94">
        <f t="shared" si="8"/>
        <v>0</v>
      </c>
      <c r="V18" s="54"/>
      <c r="W18" s="54"/>
      <c r="X18" s="54"/>
      <c r="Y18" s="54"/>
    </row>
    <row r="19" spans="1:25">
      <c r="A19" s="69">
        <v>1001050170</v>
      </c>
      <c r="B19" s="72" t="s">
        <v>1110</v>
      </c>
      <c r="C19" s="72" t="s">
        <v>1719</v>
      </c>
      <c r="D19" s="71" t="s">
        <v>35</v>
      </c>
      <c r="E19" s="71" t="s">
        <v>58</v>
      </c>
      <c r="F19" s="71" t="s">
        <v>12</v>
      </c>
      <c r="G19" s="72" t="s">
        <v>1727</v>
      </c>
      <c r="H19" s="116">
        <v>1515001</v>
      </c>
      <c r="I19" s="117">
        <f t="shared" si="2"/>
        <v>200</v>
      </c>
      <c r="J19" s="115">
        <f t="shared" si="3"/>
        <v>50</v>
      </c>
      <c r="K19" s="115">
        <f t="shared" si="4"/>
        <v>50</v>
      </c>
      <c r="L19" s="115">
        <f t="shared" si="5"/>
        <v>50</v>
      </c>
      <c r="M19" s="115">
        <f t="shared" si="6"/>
        <v>50</v>
      </c>
      <c r="O19" s="94">
        <f t="shared" si="7"/>
        <v>200</v>
      </c>
      <c r="P19" s="115">
        <v>50</v>
      </c>
      <c r="Q19" s="115">
        <v>50</v>
      </c>
      <c r="R19" s="115">
        <v>50</v>
      </c>
      <c r="S19" s="115">
        <v>50</v>
      </c>
      <c r="T19" s="15"/>
      <c r="U19" s="94">
        <f t="shared" si="8"/>
        <v>0</v>
      </c>
      <c r="V19" s="54"/>
      <c r="W19" s="54"/>
      <c r="X19" s="54"/>
      <c r="Y19" s="54"/>
    </row>
    <row r="20" spans="1:25">
      <c r="A20" s="69">
        <v>1001050198</v>
      </c>
      <c r="B20" s="72" t="s">
        <v>1112</v>
      </c>
      <c r="C20" s="72" t="s">
        <v>1719</v>
      </c>
      <c r="D20" s="71" t="s">
        <v>35</v>
      </c>
      <c r="E20" s="71" t="s">
        <v>58</v>
      </c>
      <c r="F20" s="71" t="s">
        <v>12</v>
      </c>
      <c r="G20" s="72" t="s">
        <v>1728</v>
      </c>
      <c r="H20" s="116">
        <v>1800000</v>
      </c>
      <c r="I20" s="117">
        <f t="shared" si="2"/>
        <v>70</v>
      </c>
      <c r="J20" s="115">
        <f t="shared" si="3"/>
        <v>20</v>
      </c>
      <c r="K20" s="115">
        <f t="shared" si="4"/>
        <v>0</v>
      </c>
      <c r="L20" s="115">
        <f t="shared" si="5"/>
        <v>0</v>
      </c>
      <c r="M20" s="115">
        <f t="shared" si="6"/>
        <v>50</v>
      </c>
      <c r="O20" s="94">
        <f t="shared" si="7"/>
        <v>70</v>
      </c>
      <c r="P20" s="115">
        <v>20</v>
      </c>
      <c r="Q20" s="115"/>
      <c r="R20" s="115"/>
      <c r="S20" s="115">
        <v>50</v>
      </c>
      <c r="T20" s="15"/>
      <c r="U20" s="94">
        <f t="shared" si="8"/>
        <v>0</v>
      </c>
      <c r="V20" s="54"/>
      <c r="W20" s="54"/>
      <c r="X20" s="54"/>
      <c r="Y20" s="54"/>
    </row>
    <row r="21" spans="1:25">
      <c r="A21" s="69">
        <v>1001050229</v>
      </c>
      <c r="B21" s="72" t="s">
        <v>1114</v>
      </c>
      <c r="C21" s="72" t="s">
        <v>1719</v>
      </c>
      <c r="D21" s="71" t="s">
        <v>35</v>
      </c>
      <c r="E21" s="71" t="s">
        <v>58</v>
      </c>
      <c r="F21" s="71" t="s">
        <v>12</v>
      </c>
      <c r="G21" s="72" t="s">
        <v>1729</v>
      </c>
      <c r="H21" s="116">
        <v>1800000</v>
      </c>
      <c r="I21" s="117">
        <f t="shared" si="2"/>
        <v>0</v>
      </c>
      <c r="J21" s="115">
        <f t="shared" si="3"/>
        <v>0</v>
      </c>
      <c r="K21" s="115">
        <f t="shared" si="4"/>
        <v>0</v>
      </c>
      <c r="L21" s="115">
        <f t="shared" si="5"/>
        <v>0</v>
      </c>
      <c r="M21" s="115">
        <f t="shared" si="6"/>
        <v>0</v>
      </c>
      <c r="O21" s="94">
        <f t="shared" si="7"/>
        <v>0</v>
      </c>
      <c r="P21" s="115"/>
      <c r="Q21" s="115"/>
      <c r="R21" s="115"/>
      <c r="S21" s="115"/>
      <c r="T21" s="15"/>
      <c r="U21" s="94">
        <f t="shared" si="8"/>
        <v>0</v>
      </c>
      <c r="V21" s="54"/>
      <c r="W21" s="54"/>
      <c r="X21" s="54"/>
      <c r="Y21" s="54"/>
    </row>
    <row r="22" spans="1:25">
      <c r="A22" s="69">
        <v>1001050232</v>
      </c>
      <c r="B22" s="72" t="s">
        <v>1116</v>
      </c>
      <c r="C22" s="72" t="s">
        <v>1719</v>
      </c>
      <c r="D22" s="71" t="s">
        <v>35</v>
      </c>
      <c r="E22" s="71" t="s">
        <v>58</v>
      </c>
      <c r="F22" s="71" t="s">
        <v>12</v>
      </c>
      <c r="G22" s="72" t="s">
        <v>1727</v>
      </c>
      <c r="H22" s="116">
        <v>1625001</v>
      </c>
      <c r="I22" s="117">
        <f t="shared" si="2"/>
        <v>50</v>
      </c>
      <c r="J22" s="115">
        <f t="shared" si="3"/>
        <v>0</v>
      </c>
      <c r="K22" s="115">
        <f t="shared" si="4"/>
        <v>0</v>
      </c>
      <c r="L22" s="115">
        <f t="shared" si="5"/>
        <v>0</v>
      </c>
      <c r="M22" s="115">
        <f t="shared" si="6"/>
        <v>50</v>
      </c>
      <c r="O22" s="94">
        <f t="shared" si="7"/>
        <v>50</v>
      </c>
      <c r="P22" s="115"/>
      <c r="Q22" s="115"/>
      <c r="R22" s="115"/>
      <c r="S22" s="115">
        <v>50</v>
      </c>
      <c r="T22" s="15"/>
      <c r="U22" s="94">
        <f t="shared" si="8"/>
        <v>0</v>
      </c>
      <c r="V22" s="54"/>
      <c r="W22" s="54"/>
      <c r="X22" s="54"/>
      <c r="Y22" s="54"/>
    </row>
    <row r="23" spans="1:25">
      <c r="A23" s="69">
        <v>1001050261</v>
      </c>
      <c r="B23" s="72" t="s">
        <v>1118</v>
      </c>
      <c r="C23" s="72" t="s">
        <v>1719</v>
      </c>
      <c r="D23" s="71" t="s">
        <v>35</v>
      </c>
      <c r="E23" s="71" t="s">
        <v>58</v>
      </c>
      <c r="F23" s="71" t="s">
        <v>12</v>
      </c>
      <c r="G23" s="72" t="s">
        <v>1730</v>
      </c>
      <c r="H23" s="116">
        <v>1923981</v>
      </c>
      <c r="I23" s="117">
        <f t="shared" si="2"/>
        <v>0</v>
      </c>
      <c r="J23" s="115">
        <f t="shared" si="3"/>
        <v>0</v>
      </c>
      <c r="K23" s="115">
        <f t="shared" si="4"/>
        <v>0</v>
      </c>
      <c r="L23" s="115">
        <f t="shared" si="5"/>
        <v>0</v>
      </c>
      <c r="M23" s="115">
        <f t="shared" si="6"/>
        <v>0</v>
      </c>
      <c r="O23" s="94">
        <f t="shared" si="7"/>
        <v>0</v>
      </c>
      <c r="P23" s="115"/>
      <c r="Q23" s="115"/>
      <c r="R23" s="115"/>
      <c r="S23" s="115"/>
      <c r="T23" s="15"/>
      <c r="U23" s="94">
        <f t="shared" si="8"/>
        <v>0</v>
      </c>
      <c r="V23" s="54"/>
      <c r="W23" s="54"/>
      <c r="X23" s="54"/>
      <c r="Y23" s="54"/>
    </row>
    <row r="24" spans="1:25">
      <c r="A24" s="69">
        <v>1001050266</v>
      </c>
      <c r="B24" s="72" t="s">
        <v>1120</v>
      </c>
      <c r="C24" s="72" t="s">
        <v>1719</v>
      </c>
      <c r="D24" s="71" t="s">
        <v>35</v>
      </c>
      <c r="E24" s="71" t="s">
        <v>58</v>
      </c>
      <c r="F24" s="71" t="s">
        <v>12</v>
      </c>
      <c r="G24" s="72" t="s">
        <v>1726</v>
      </c>
      <c r="H24" s="116">
        <v>1430000</v>
      </c>
      <c r="I24" s="117">
        <f t="shared" si="2"/>
        <v>100</v>
      </c>
      <c r="J24" s="115">
        <f t="shared" si="3"/>
        <v>50</v>
      </c>
      <c r="K24" s="115">
        <f t="shared" si="4"/>
        <v>0</v>
      </c>
      <c r="L24" s="115">
        <f t="shared" si="5"/>
        <v>50</v>
      </c>
      <c r="M24" s="115">
        <f t="shared" si="6"/>
        <v>0</v>
      </c>
      <c r="O24" s="94">
        <f t="shared" si="7"/>
        <v>100</v>
      </c>
      <c r="P24" s="115">
        <v>50</v>
      </c>
      <c r="Q24" s="115"/>
      <c r="R24" s="115">
        <v>50</v>
      </c>
      <c r="S24" s="115"/>
      <c r="T24" s="15"/>
      <c r="U24" s="94">
        <f t="shared" si="8"/>
        <v>0</v>
      </c>
      <c r="V24" s="54"/>
      <c r="W24" s="54"/>
      <c r="X24" s="54"/>
      <c r="Y24" s="54"/>
    </row>
    <row r="25" spans="1:25">
      <c r="A25" s="69">
        <v>1001050280</v>
      </c>
      <c r="B25" s="72" t="s">
        <v>1122</v>
      </c>
      <c r="C25" s="72" t="s">
        <v>1719</v>
      </c>
      <c r="D25" s="71" t="s">
        <v>35</v>
      </c>
      <c r="E25" s="71" t="s">
        <v>58</v>
      </c>
      <c r="F25" s="71" t="s">
        <v>12</v>
      </c>
      <c r="G25" s="72" t="s">
        <v>1731</v>
      </c>
      <c r="H25" s="116">
        <v>2356000</v>
      </c>
      <c r="I25" s="117">
        <f t="shared" si="2"/>
        <v>50</v>
      </c>
      <c r="J25" s="115">
        <f t="shared" si="3"/>
        <v>0</v>
      </c>
      <c r="K25" s="115">
        <f t="shared" si="4"/>
        <v>0</v>
      </c>
      <c r="L25" s="115">
        <f t="shared" si="5"/>
        <v>50</v>
      </c>
      <c r="M25" s="115">
        <f t="shared" si="6"/>
        <v>0</v>
      </c>
      <c r="O25" s="94">
        <f t="shared" si="7"/>
        <v>50</v>
      </c>
      <c r="P25" s="115"/>
      <c r="Q25" s="115"/>
      <c r="R25" s="115">
        <v>50</v>
      </c>
      <c r="S25" s="115"/>
      <c r="T25" s="15"/>
      <c r="U25" s="94">
        <f t="shared" si="8"/>
        <v>0</v>
      </c>
      <c r="V25" s="54"/>
      <c r="W25" s="54"/>
      <c r="X25" s="54"/>
      <c r="Y25" s="54"/>
    </row>
    <row r="26" spans="1:25">
      <c r="A26" s="69">
        <v>1001050314</v>
      </c>
      <c r="B26" s="72" t="s">
        <v>1124</v>
      </c>
      <c r="C26" s="72" t="s">
        <v>1719</v>
      </c>
      <c r="D26" s="71" t="s">
        <v>35</v>
      </c>
      <c r="E26" s="71" t="s">
        <v>58</v>
      </c>
      <c r="F26" s="71" t="s">
        <v>12</v>
      </c>
      <c r="G26" s="72" t="s">
        <v>1732</v>
      </c>
      <c r="H26" s="116">
        <v>1200000</v>
      </c>
      <c r="I26" s="117">
        <f t="shared" si="2"/>
        <v>0</v>
      </c>
      <c r="J26" s="115">
        <f t="shared" si="3"/>
        <v>0</v>
      </c>
      <c r="K26" s="115">
        <f t="shared" si="4"/>
        <v>0</v>
      </c>
      <c r="L26" s="115">
        <f t="shared" si="5"/>
        <v>0</v>
      </c>
      <c r="M26" s="115">
        <f t="shared" si="6"/>
        <v>0</v>
      </c>
      <c r="O26" s="94">
        <f t="shared" si="7"/>
        <v>0</v>
      </c>
      <c r="P26" s="115"/>
      <c r="Q26" s="115"/>
      <c r="R26" s="115"/>
      <c r="S26" s="115"/>
      <c r="T26" s="15"/>
      <c r="U26" s="94">
        <f t="shared" si="8"/>
        <v>0</v>
      </c>
      <c r="V26" s="54"/>
      <c r="W26" s="54"/>
      <c r="X26" s="54"/>
      <c r="Y26" s="54"/>
    </row>
    <row r="27" spans="1:25">
      <c r="A27" s="69">
        <v>1001070016</v>
      </c>
      <c r="B27" s="72" t="s">
        <v>1126</v>
      </c>
      <c r="C27" s="72" t="s">
        <v>1719</v>
      </c>
      <c r="D27" s="71" t="s">
        <v>35</v>
      </c>
      <c r="E27" s="71" t="s">
        <v>58</v>
      </c>
      <c r="F27" s="71" t="s">
        <v>12</v>
      </c>
      <c r="G27" s="72" t="s">
        <v>1733</v>
      </c>
      <c r="H27" s="116">
        <v>1859994</v>
      </c>
      <c r="I27" s="117">
        <f t="shared" si="2"/>
        <v>0</v>
      </c>
      <c r="J27" s="115">
        <f t="shared" si="3"/>
        <v>0</v>
      </c>
      <c r="K27" s="115">
        <f t="shared" si="4"/>
        <v>0</v>
      </c>
      <c r="L27" s="115">
        <f t="shared" si="5"/>
        <v>0</v>
      </c>
      <c r="M27" s="115">
        <f t="shared" si="6"/>
        <v>0</v>
      </c>
      <c r="O27" s="94">
        <f t="shared" si="7"/>
        <v>0</v>
      </c>
      <c r="P27" s="115"/>
      <c r="Q27" s="115"/>
      <c r="R27" s="115"/>
      <c r="S27" s="115"/>
      <c r="T27" s="15"/>
      <c r="U27" s="94">
        <f t="shared" si="8"/>
        <v>0</v>
      </c>
      <c r="V27" s="54"/>
      <c r="W27" s="54"/>
      <c r="X27" s="54"/>
      <c r="Y27" s="54"/>
    </row>
    <row r="28" spans="1:25">
      <c r="A28" s="69">
        <v>1001070058</v>
      </c>
      <c r="B28" s="72" t="s">
        <v>1128</v>
      </c>
      <c r="C28" s="72" t="s">
        <v>1719</v>
      </c>
      <c r="D28" s="71" t="s">
        <v>35</v>
      </c>
      <c r="E28" s="71" t="s">
        <v>58</v>
      </c>
      <c r="F28" s="71" t="s">
        <v>12</v>
      </c>
      <c r="G28" s="72" t="s">
        <v>1731</v>
      </c>
      <c r="H28" s="116">
        <v>1849995</v>
      </c>
      <c r="I28" s="117">
        <f t="shared" si="2"/>
        <v>50</v>
      </c>
      <c r="J28" s="115">
        <f t="shared" si="3"/>
        <v>0</v>
      </c>
      <c r="K28" s="115">
        <f t="shared" si="4"/>
        <v>0</v>
      </c>
      <c r="L28" s="115">
        <f t="shared" si="5"/>
        <v>50</v>
      </c>
      <c r="M28" s="115">
        <f t="shared" si="6"/>
        <v>0</v>
      </c>
      <c r="O28" s="94">
        <f t="shared" si="7"/>
        <v>50</v>
      </c>
      <c r="P28" s="115"/>
      <c r="Q28" s="115"/>
      <c r="R28" s="115">
        <v>50</v>
      </c>
      <c r="S28" s="115"/>
      <c r="T28" s="15"/>
      <c r="U28" s="94">
        <f t="shared" si="8"/>
        <v>0</v>
      </c>
      <c r="V28" s="54"/>
      <c r="W28" s="54"/>
      <c r="X28" s="54"/>
      <c r="Y28" s="54"/>
    </row>
    <row r="29" spans="1:25">
      <c r="A29" s="69">
        <v>1001070067</v>
      </c>
      <c r="B29" s="72" t="s">
        <v>1130</v>
      </c>
      <c r="C29" s="72" t="s">
        <v>1719</v>
      </c>
      <c r="D29" s="71" t="s">
        <v>35</v>
      </c>
      <c r="E29" s="71" t="s">
        <v>58</v>
      </c>
      <c r="F29" s="71" t="s">
        <v>12</v>
      </c>
      <c r="G29" s="72" t="s">
        <v>1734</v>
      </c>
      <c r="H29" s="116">
        <v>2462963</v>
      </c>
      <c r="I29" s="117">
        <f t="shared" si="2"/>
        <v>400</v>
      </c>
      <c r="J29" s="115">
        <f t="shared" si="3"/>
        <v>100</v>
      </c>
      <c r="K29" s="115">
        <f t="shared" si="4"/>
        <v>100</v>
      </c>
      <c r="L29" s="115">
        <f t="shared" si="5"/>
        <v>100</v>
      </c>
      <c r="M29" s="115">
        <f t="shared" si="6"/>
        <v>100</v>
      </c>
      <c r="O29" s="94">
        <f t="shared" si="7"/>
        <v>400</v>
      </c>
      <c r="P29" s="115">
        <v>100</v>
      </c>
      <c r="Q29" s="115">
        <v>100</v>
      </c>
      <c r="R29" s="115">
        <v>100</v>
      </c>
      <c r="S29" s="115">
        <v>100</v>
      </c>
      <c r="T29" s="15"/>
      <c r="U29" s="94">
        <f t="shared" si="8"/>
        <v>0</v>
      </c>
      <c r="V29" s="54"/>
      <c r="W29" s="54"/>
      <c r="X29" s="54"/>
      <c r="Y29" s="54"/>
    </row>
    <row r="30" spans="1:25">
      <c r="A30" s="69">
        <v>1001080077</v>
      </c>
      <c r="B30" s="72" t="s">
        <v>1132</v>
      </c>
      <c r="C30" s="72" t="s">
        <v>1719</v>
      </c>
      <c r="D30" s="71" t="s">
        <v>35</v>
      </c>
      <c r="E30" s="71" t="s">
        <v>58</v>
      </c>
      <c r="F30" s="71" t="s">
        <v>12</v>
      </c>
      <c r="G30" s="72" t="s">
        <v>1735</v>
      </c>
      <c r="H30" s="116">
        <v>1929998</v>
      </c>
      <c r="I30" s="117">
        <f t="shared" si="2"/>
        <v>0</v>
      </c>
      <c r="J30" s="115">
        <f t="shared" si="3"/>
        <v>0</v>
      </c>
      <c r="K30" s="115">
        <f t="shared" si="4"/>
        <v>0</v>
      </c>
      <c r="L30" s="115">
        <f t="shared" si="5"/>
        <v>0</v>
      </c>
      <c r="M30" s="115">
        <f t="shared" si="6"/>
        <v>0</v>
      </c>
      <c r="O30" s="94">
        <f t="shared" si="7"/>
        <v>0</v>
      </c>
      <c r="P30" s="115"/>
      <c r="Q30" s="115"/>
      <c r="R30" s="115"/>
      <c r="S30" s="115"/>
      <c r="T30" s="15"/>
      <c r="U30" s="94">
        <f t="shared" si="8"/>
        <v>0</v>
      </c>
      <c r="V30" s="54"/>
      <c r="W30" s="54"/>
      <c r="X30" s="54"/>
      <c r="Y30" s="54"/>
    </row>
    <row r="31" spans="1:25">
      <c r="A31" s="69">
        <v>1001080081</v>
      </c>
      <c r="B31" s="72" t="s">
        <v>1134</v>
      </c>
      <c r="C31" s="72" t="s">
        <v>1719</v>
      </c>
      <c r="D31" s="71" t="s">
        <v>35</v>
      </c>
      <c r="E31" s="71" t="s">
        <v>58</v>
      </c>
      <c r="F31" s="71" t="s">
        <v>12</v>
      </c>
      <c r="G31" s="72" t="s">
        <v>1736</v>
      </c>
      <c r="H31" s="116">
        <v>2010001</v>
      </c>
      <c r="I31" s="117">
        <f t="shared" si="2"/>
        <v>0</v>
      </c>
      <c r="J31" s="115">
        <f t="shared" si="3"/>
        <v>0</v>
      </c>
      <c r="K31" s="115">
        <f t="shared" si="4"/>
        <v>0</v>
      </c>
      <c r="L31" s="115">
        <f t="shared" si="5"/>
        <v>0</v>
      </c>
      <c r="M31" s="115">
        <f t="shared" si="6"/>
        <v>0</v>
      </c>
      <c r="O31" s="94">
        <f t="shared" si="7"/>
        <v>0</v>
      </c>
      <c r="P31" s="115"/>
      <c r="Q31" s="115"/>
      <c r="R31" s="115"/>
      <c r="S31" s="115"/>
      <c r="T31" s="15"/>
      <c r="U31" s="94">
        <f t="shared" si="8"/>
        <v>0</v>
      </c>
      <c r="V31" s="54"/>
      <c r="W31" s="54"/>
      <c r="X31" s="54"/>
      <c r="Y31" s="54"/>
    </row>
    <row r="32" spans="1:25">
      <c r="A32" s="69">
        <v>1001080087</v>
      </c>
      <c r="B32" s="72" t="s">
        <v>1136</v>
      </c>
      <c r="C32" s="72" t="s">
        <v>1719</v>
      </c>
      <c r="D32" s="71" t="s">
        <v>35</v>
      </c>
      <c r="E32" s="71" t="s">
        <v>72</v>
      </c>
      <c r="F32" s="71" t="s">
        <v>12</v>
      </c>
      <c r="G32" s="72" t="s">
        <v>1737</v>
      </c>
      <c r="H32" s="116">
        <v>2116667</v>
      </c>
      <c r="I32" s="117">
        <f t="shared" si="2"/>
        <v>250</v>
      </c>
      <c r="J32" s="115">
        <f t="shared" si="3"/>
        <v>50</v>
      </c>
      <c r="K32" s="115">
        <f t="shared" si="4"/>
        <v>50</v>
      </c>
      <c r="L32" s="115">
        <f t="shared" si="5"/>
        <v>50</v>
      </c>
      <c r="M32" s="115">
        <f t="shared" si="6"/>
        <v>100</v>
      </c>
      <c r="O32" s="94">
        <f t="shared" si="7"/>
        <v>250</v>
      </c>
      <c r="P32" s="115">
        <v>50</v>
      </c>
      <c r="Q32" s="115">
        <v>50</v>
      </c>
      <c r="R32" s="115">
        <v>50</v>
      </c>
      <c r="S32" s="115">
        <v>100</v>
      </c>
      <c r="T32" s="15"/>
      <c r="U32" s="94">
        <f t="shared" si="8"/>
        <v>0</v>
      </c>
      <c r="V32" s="54"/>
      <c r="W32" s="54"/>
      <c r="X32" s="54"/>
      <c r="Y32" s="54"/>
    </row>
    <row r="33" spans="1:25">
      <c r="A33" s="69">
        <v>1001090017</v>
      </c>
      <c r="B33" s="72" t="s">
        <v>1138</v>
      </c>
      <c r="C33" s="72" t="s">
        <v>1719</v>
      </c>
      <c r="D33" s="71" t="s">
        <v>35</v>
      </c>
      <c r="E33" s="71" t="s">
        <v>58</v>
      </c>
      <c r="F33" s="71" t="s">
        <v>12</v>
      </c>
      <c r="G33" s="72" t="s">
        <v>1738</v>
      </c>
      <c r="H33" s="116">
        <v>1600000</v>
      </c>
      <c r="I33" s="117">
        <f t="shared" si="2"/>
        <v>0</v>
      </c>
      <c r="J33" s="115">
        <f t="shared" si="3"/>
        <v>0</v>
      </c>
      <c r="K33" s="115">
        <f t="shared" si="4"/>
        <v>0</v>
      </c>
      <c r="L33" s="115">
        <f t="shared" si="5"/>
        <v>0</v>
      </c>
      <c r="M33" s="115">
        <f t="shared" si="6"/>
        <v>0</v>
      </c>
      <c r="O33" s="94">
        <f t="shared" si="7"/>
        <v>0</v>
      </c>
      <c r="P33" s="115"/>
      <c r="Q33" s="115"/>
      <c r="R33" s="115"/>
      <c r="S33" s="115"/>
      <c r="T33" s="15"/>
      <c r="U33" s="94">
        <f t="shared" si="8"/>
        <v>0</v>
      </c>
      <c r="V33" s="54"/>
      <c r="W33" s="54"/>
      <c r="X33" s="54"/>
      <c r="Y33" s="54"/>
    </row>
    <row r="34" spans="1:25">
      <c r="A34" s="69">
        <v>1001090055</v>
      </c>
      <c r="B34" s="72" t="s">
        <v>1140</v>
      </c>
      <c r="C34" s="72" t="s">
        <v>1719</v>
      </c>
      <c r="D34" s="71" t="s">
        <v>35</v>
      </c>
      <c r="E34" s="71" t="s">
        <v>58</v>
      </c>
      <c r="F34" s="71" t="s">
        <v>12</v>
      </c>
      <c r="G34" s="72" t="s">
        <v>1736</v>
      </c>
      <c r="H34" s="116">
        <v>1959995</v>
      </c>
      <c r="I34" s="117">
        <f t="shared" si="2"/>
        <v>0</v>
      </c>
      <c r="J34" s="115">
        <f t="shared" si="3"/>
        <v>0</v>
      </c>
      <c r="K34" s="115">
        <f t="shared" si="4"/>
        <v>0</v>
      </c>
      <c r="L34" s="115">
        <f t="shared" si="5"/>
        <v>0</v>
      </c>
      <c r="M34" s="115">
        <f t="shared" si="6"/>
        <v>0</v>
      </c>
      <c r="O34" s="94">
        <f t="shared" si="7"/>
        <v>0</v>
      </c>
      <c r="P34" s="115"/>
      <c r="Q34" s="115"/>
      <c r="R34" s="115"/>
      <c r="S34" s="115"/>
      <c r="T34" s="15"/>
      <c r="U34" s="94">
        <f t="shared" si="8"/>
        <v>0</v>
      </c>
      <c r="V34" s="54"/>
      <c r="W34" s="54"/>
      <c r="X34" s="54"/>
      <c r="Y34" s="54"/>
    </row>
    <row r="35" spans="1:25">
      <c r="A35" s="69">
        <v>1001090057</v>
      </c>
      <c r="B35" s="72" t="s">
        <v>1142</v>
      </c>
      <c r="C35" s="72" t="s">
        <v>1719</v>
      </c>
      <c r="D35" s="71" t="s">
        <v>35</v>
      </c>
      <c r="E35" s="71" t="s">
        <v>58</v>
      </c>
      <c r="F35" s="71" t="s">
        <v>12</v>
      </c>
      <c r="G35" s="72" t="s">
        <v>1735</v>
      </c>
      <c r="H35" s="116">
        <v>1879992</v>
      </c>
      <c r="I35" s="117">
        <f t="shared" si="2"/>
        <v>0</v>
      </c>
      <c r="J35" s="115">
        <f t="shared" si="3"/>
        <v>0</v>
      </c>
      <c r="K35" s="115">
        <f t="shared" si="4"/>
        <v>0</v>
      </c>
      <c r="L35" s="115">
        <f t="shared" si="5"/>
        <v>0</v>
      </c>
      <c r="M35" s="115">
        <f t="shared" si="6"/>
        <v>0</v>
      </c>
      <c r="O35" s="94">
        <f t="shared" si="7"/>
        <v>0</v>
      </c>
      <c r="P35" s="115"/>
      <c r="Q35" s="115"/>
      <c r="R35" s="115"/>
      <c r="S35" s="115"/>
      <c r="T35" s="15"/>
      <c r="U35" s="94">
        <f t="shared" si="8"/>
        <v>0</v>
      </c>
      <c r="V35" s="54"/>
      <c r="W35" s="54"/>
      <c r="X35" s="54"/>
      <c r="Y35" s="54"/>
    </row>
    <row r="36" spans="1:25">
      <c r="A36" s="69">
        <v>1001090091</v>
      </c>
      <c r="B36" s="72" t="s">
        <v>1144</v>
      </c>
      <c r="C36" s="72" t="s">
        <v>1719</v>
      </c>
      <c r="D36" s="71" t="s">
        <v>35</v>
      </c>
      <c r="E36" s="71" t="s">
        <v>72</v>
      </c>
      <c r="F36" s="71" t="s">
        <v>12</v>
      </c>
      <c r="G36" s="72" t="s">
        <v>1734</v>
      </c>
      <c r="H36" s="116">
        <v>2190000</v>
      </c>
      <c r="I36" s="117">
        <f t="shared" si="2"/>
        <v>200</v>
      </c>
      <c r="J36" s="115">
        <f t="shared" si="3"/>
        <v>50</v>
      </c>
      <c r="K36" s="115">
        <f t="shared" si="4"/>
        <v>50</v>
      </c>
      <c r="L36" s="115">
        <f t="shared" si="5"/>
        <v>50</v>
      </c>
      <c r="M36" s="115">
        <f t="shared" si="6"/>
        <v>50</v>
      </c>
      <c r="O36" s="94">
        <f t="shared" si="7"/>
        <v>200</v>
      </c>
      <c r="P36" s="115">
        <v>50</v>
      </c>
      <c r="Q36" s="115">
        <v>50</v>
      </c>
      <c r="R36" s="115">
        <v>50</v>
      </c>
      <c r="S36" s="115">
        <v>50</v>
      </c>
      <c r="T36" s="15"/>
      <c r="U36" s="94">
        <f t="shared" si="8"/>
        <v>0</v>
      </c>
      <c r="V36" s="54"/>
      <c r="W36" s="54"/>
      <c r="X36" s="54"/>
      <c r="Y36" s="54"/>
    </row>
    <row r="37" spans="1:25">
      <c r="A37" s="69">
        <v>1001090092</v>
      </c>
      <c r="B37" s="72" t="s">
        <v>1146</v>
      </c>
      <c r="C37" s="72" t="s">
        <v>1719</v>
      </c>
      <c r="D37" s="71" t="s">
        <v>35</v>
      </c>
      <c r="E37" s="71" t="s">
        <v>75</v>
      </c>
      <c r="F37" s="71" t="s">
        <v>12</v>
      </c>
      <c r="G37" s="72" t="s">
        <v>1734</v>
      </c>
      <c r="H37" s="116">
        <v>3567000</v>
      </c>
      <c r="I37" s="117">
        <f t="shared" si="2"/>
        <v>200</v>
      </c>
      <c r="J37" s="115">
        <f t="shared" si="3"/>
        <v>50</v>
      </c>
      <c r="K37" s="115">
        <f t="shared" si="4"/>
        <v>50</v>
      </c>
      <c r="L37" s="115">
        <f t="shared" si="5"/>
        <v>50</v>
      </c>
      <c r="M37" s="115">
        <f t="shared" si="6"/>
        <v>50</v>
      </c>
      <c r="O37" s="94">
        <f t="shared" si="7"/>
        <v>200</v>
      </c>
      <c r="P37" s="115">
        <v>50</v>
      </c>
      <c r="Q37" s="115">
        <v>50</v>
      </c>
      <c r="R37" s="115">
        <v>50</v>
      </c>
      <c r="S37" s="115">
        <v>50</v>
      </c>
      <c r="T37" s="15"/>
      <c r="U37" s="94">
        <f t="shared" si="8"/>
        <v>0</v>
      </c>
      <c r="V37" s="54"/>
      <c r="W37" s="54"/>
      <c r="X37" s="54"/>
      <c r="Y37" s="54"/>
    </row>
    <row r="38" spans="1:25">
      <c r="A38" s="69">
        <v>1001090097</v>
      </c>
      <c r="B38" s="72" t="s">
        <v>1148</v>
      </c>
      <c r="C38" s="72" t="s">
        <v>1719</v>
      </c>
      <c r="D38" s="71" t="s">
        <v>35</v>
      </c>
      <c r="E38" s="71" t="s">
        <v>58</v>
      </c>
      <c r="F38" s="71" t="s">
        <v>12</v>
      </c>
      <c r="G38" s="72" t="s">
        <v>1737</v>
      </c>
      <c r="H38" s="116">
        <v>1773148</v>
      </c>
      <c r="I38" s="117">
        <f t="shared" si="2"/>
        <v>200</v>
      </c>
      <c r="J38" s="115">
        <f t="shared" si="3"/>
        <v>50</v>
      </c>
      <c r="K38" s="115">
        <f t="shared" si="4"/>
        <v>50</v>
      </c>
      <c r="L38" s="115">
        <f t="shared" si="5"/>
        <v>0</v>
      </c>
      <c r="M38" s="115">
        <f t="shared" si="6"/>
        <v>100</v>
      </c>
      <c r="O38" s="94">
        <f t="shared" si="7"/>
        <v>200</v>
      </c>
      <c r="P38" s="115">
        <v>50</v>
      </c>
      <c r="Q38" s="115">
        <v>50</v>
      </c>
      <c r="R38" s="115"/>
      <c r="S38" s="115">
        <v>100</v>
      </c>
      <c r="T38" s="15"/>
      <c r="U38" s="94">
        <f t="shared" si="8"/>
        <v>0</v>
      </c>
      <c r="V38" s="54"/>
      <c r="W38" s="54"/>
      <c r="X38" s="54"/>
      <c r="Y38" s="54"/>
    </row>
    <row r="39" spans="1:25">
      <c r="A39" s="69">
        <v>1001090109</v>
      </c>
      <c r="B39" s="72" t="s">
        <v>1150</v>
      </c>
      <c r="C39" s="72" t="s">
        <v>1719</v>
      </c>
      <c r="D39" s="71" t="s">
        <v>35</v>
      </c>
      <c r="E39" s="71" t="s">
        <v>58</v>
      </c>
      <c r="F39" s="71" t="s">
        <v>12</v>
      </c>
      <c r="G39" s="72" t="s">
        <v>1734</v>
      </c>
      <c r="H39" s="116">
        <v>2365200</v>
      </c>
      <c r="I39" s="117">
        <f t="shared" si="2"/>
        <v>400</v>
      </c>
      <c r="J39" s="115">
        <f t="shared" si="3"/>
        <v>100</v>
      </c>
      <c r="K39" s="115">
        <f t="shared" si="4"/>
        <v>100</v>
      </c>
      <c r="L39" s="115">
        <f t="shared" si="5"/>
        <v>100</v>
      </c>
      <c r="M39" s="115">
        <f t="shared" si="6"/>
        <v>100</v>
      </c>
      <c r="O39" s="94">
        <f t="shared" si="7"/>
        <v>400</v>
      </c>
      <c r="P39" s="115">
        <v>100</v>
      </c>
      <c r="Q39" s="115">
        <v>100</v>
      </c>
      <c r="R39" s="115">
        <v>100</v>
      </c>
      <c r="S39" s="115">
        <v>100</v>
      </c>
      <c r="T39" s="15"/>
      <c r="U39" s="94">
        <f t="shared" si="8"/>
        <v>0</v>
      </c>
      <c r="V39" s="54"/>
      <c r="W39" s="54"/>
      <c r="X39" s="54"/>
      <c r="Y39" s="54"/>
    </row>
    <row r="40" spans="1:25">
      <c r="A40" s="69">
        <v>1001090111</v>
      </c>
      <c r="B40" s="72" t="s">
        <v>1152</v>
      </c>
      <c r="C40" s="72" t="s">
        <v>1719</v>
      </c>
      <c r="D40" s="71" t="s">
        <v>35</v>
      </c>
      <c r="E40" s="71" t="s">
        <v>58</v>
      </c>
      <c r="F40" s="71" t="s">
        <v>12</v>
      </c>
      <c r="G40" s="72" t="s">
        <v>1732</v>
      </c>
      <c r="H40" s="116">
        <v>1000000</v>
      </c>
      <c r="I40" s="117">
        <f t="shared" si="2"/>
        <v>50</v>
      </c>
      <c r="J40" s="115">
        <f t="shared" si="3"/>
        <v>50</v>
      </c>
      <c r="K40" s="115">
        <f t="shared" si="4"/>
        <v>0</v>
      </c>
      <c r="L40" s="115">
        <f t="shared" si="5"/>
        <v>0</v>
      </c>
      <c r="M40" s="115">
        <f t="shared" si="6"/>
        <v>0</v>
      </c>
      <c r="O40" s="94">
        <f t="shared" si="7"/>
        <v>50</v>
      </c>
      <c r="P40" s="115">
        <v>50</v>
      </c>
      <c r="Q40" s="115"/>
      <c r="R40" s="115"/>
      <c r="S40" s="115"/>
      <c r="T40" s="15"/>
      <c r="U40" s="94">
        <f t="shared" si="8"/>
        <v>0</v>
      </c>
      <c r="V40" s="54"/>
      <c r="W40" s="54"/>
      <c r="X40" s="54"/>
      <c r="Y40" s="54"/>
    </row>
    <row r="41" spans="1:25">
      <c r="A41" s="69">
        <v>1001090112</v>
      </c>
      <c r="B41" s="72" t="s">
        <v>1154</v>
      </c>
      <c r="C41" s="72" t="s">
        <v>1719</v>
      </c>
      <c r="D41" s="71" t="s">
        <v>35</v>
      </c>
      <c r="E41" s="71" t="s">
        <v>58</v>
      </c>
      <c r="F41" s="71" t="s">
        <v>12</v>
      </c>
      <c r="G41" s="72" t="s">
        <v>1738</v>
      </c>
      <c r="H41" s="116">
        <v>1808000</v>
      </c>
      <c r="I41" s="117">
        <f t="shared" si="2"/>
        <v>100</v>
      </c>
      <c r="J41" s="115">
        <f t="shared" si="3"/>
        <v>0</v>
      </c>
      <c r="K41" s="115">
        <f t="shared" si="4"/>
        <v>50</v>
      </c>
      <c r="L41" s="115">
        <f t="shared" si="5"/>
        <v>0</v>
      </c>
      <c r="M41" s="115">
        <f t="shared" si="6"/>
        <v>50</v>
      </c>
      <c r="O41" s="94">
        <f t="shared" si="7"/>
        <v>100</v>
      </c>
      <c r="P41" s="115"/>
      <c r="Q41" s="115">
        <v>50</v>
      </c>
      <c r="R41" s="115"/>
      <c r="S41" s="115">
        <v>50</v>
      </c>
      <c r="T41" s="15"/>
      <c r="U41" s="94">
        <f t="shared" si="8"/>
        <v>0</v>
      </c>
      <c r="V41" s="54"/>
      <c r="W41" s="54"/>
      <c r="X41" s="54"/>
      <c r="Y41" s="54"/>
    </row>
    <row r="42" spans="1:25">
      <c r="A42" s="69">
        <v>1001090113</v>
      </c>
      <c r="B42" s="72" t="s">
        <v>1156</v>
      </c>
      <c r="C42" s="72" t="s">
        <v>1719</v>
      </c>
      <c r="D42" s="71" t="s">
        <v>35</v>
      </c>
      <c r="E42" s="71" t="s">
        <v>72</v>
      </c>
      <c r="F42" s="71" t="s">
        <v>12</v>
      </c>
      <c r="G42" s="72" t="s">
        <v>1734</v>
      </c>
      <c r="H42" s="116">
        <v>2365200</v>
      </c>
      <c r="I42" s="117">
        <f t="shared" si="2"/>
        <v>200</v>
      </c>
      <c r="J42" s="115">
        <f t="shared" si="3"/>
        <v>50</v>
      </c>
      <c r="K42" s="115">
        <f t="shared" si="4"/>
        <v>50</v>
      </c>
      <c r="L42" s="115">
        <f t="shared" si="5"/>
        <v>50</v>
      </c>
      <c r="M42" s="115">
        <f t="shared" si="6"/>
        <v>50</v>
      </c>
      <c r="O42" s="94">
        <f t="shared" si="7"/>
        <v>200</v>
      </c>
      <c r="P42" s="115">
        <v>50</v>
      </c>
      <c r="Q42" s="115">
        <v>50</v>
      </c>
      <c r="R42" s="115">
        <v>50</v>
      </c>
      <c r="S42" s="115">
        <v>50</v>
      </c>
      <c r="T42" s="15"/>
      <c r="U42" s="94">
        <f t="shared" si="8"/>
        <v>0</v>
      </c>
      <c r="V42" s="54"/>
      <c r="W42" s="54"/>
      <c r="X42" s="54"/>
      <c r="Y42" s="54"/>
    </row>
    <row r="43" spans="1:25">
      <c r="A43" s="69">
        <v>1001090115</v>
      </c>
      <c r="B43" s="72" t="s">
        <v>1158</v>
      </c>
      <c r="C43" s="72" t="s">
        <v>1719</v>
      </c>
      <c r="D43" s="71" t="s">
        <v>35</v>
      </c>
      <c r="E43" s="71" t="s">
        <v>58</v>
      </c>
      <c r="F43" s="71" t="s">
        <v>12</v>
      </c>
      <c r="G43" s="72" t="s">
        <v>1739</v>
      </c>
      <c r="H43" s="116">
        <v>2073000</v>
      </c>
      <c r="I43" s="117">
        <f t="shared" ref="I43:I74" si="9">SUM(J43:M43)</f>
        <v>0</v>
      </c>
      <c r="J43" s="115">
        <f t="shared" ref="J43:J74" si="10">P43+V43</f>
        <v>0</v>
      </c>
      <c r="K43" s="115">
        <f t="shared" ref="K43:K74" si="11">Q43+W43</f>
        <v>0</v>
      </c>
      <c r="L43" s="115">
        <f t="shared" ref="L43:L74" si="12">R43+X43</f>
        <v>0</v>
      </c>
      <c r="M43" s="115">
        <f t="shared" ref="M43:M74" si="13">S43+Y43</f>
        <v>0</v>
      </c>
      <c r="O43" s="94">
        <f t="shared" ref="O43:O74" si="14">SUM(P43:S43)</f>
        <v>0</v>
      </c>
      <c r="P43" s="115"/>
      <c r="Q43" s="115"/>
      <c r="R43" s="115"/>
      <c r="S43" s="115"/>
      <c r="T43" s="15"/>
      <c r="U43" s="94">
        <f t="shared" ref="U43:U74" si="15">SUM(V43:Y43)</f>
        <v>0</v>
      </c>
      <c r="V43" s="54"/>
      <c r="W43" s="54"/>
      <c r="X43" s="54"/>
      <c r="Y43" s="54"/>
    </row>
    <row r="44" spans="1:25">
      <c r="A44" s="69">
        <v>1001090116</v>
      </c>
      <c r="B44" s="72" t="s">
        <v>1160</v>
      </c>
      <c r="C44" s="72" t="s">
        <v>1719</v>
      </c>
      <c r="D44" s="71" t="s">
        <v>35</v>
      </c>
      <c r="E44" s="71" t="s">
        <v>72</v>
      </c>
      <c r="F44" s="71" t="s">
        <v>12</v>
      </c>
      <c r="G44" s="72" t="s">
        <v>1739</v>
      </c>
      <c r="H44" s="116">
        <v>2073000</v>
      </c>
      <c r="I44" s="117">
        <f t="shared" si="9"/>
        <v>0</v>
      </c>
      <c r="J44" s="115">
        <f t="shared" si="10"/>
        <v>0</v>
      </c>
      <c r="K44" s="115">
        <f t="shared" si="11"/>
        <v>0</v>
      </c>
      <c r="L44" s="115">
        <f t="shared" si="12"/>
        <v>0</v>
      </c>
      <c r="M44" s="115">
        <f t="shared" si="13"/>
        <v>0</v>
      </c>
      <c r="O44" s="94">
        <f t="shared" si="14"/>
        <v>0</v>
      </c>
      <c r="P44" s="115"/>
      <c r="Q44" s="115"/>
      <c r="R44" s="115"/>
      <c r="S44" s="115"/>
      <c r="T44" s="15"/>
      <c r="U44" s="94">
        <f t="shared" si="15"/>
        <v>0</v>
      </c>
      <c r="V44" s="54"/>
      <c r="W44" s="54"/>
      <c r="X44" s="54"/>
      <c r="Y44" s="54"/>
    </row>
    <row r="45" spans="1:25">
      <c r="A45" s="69">
        <v>1001090117</v>
      </c>
      <c r="B45" s="72" t="s">
        <v>1162</v>
      </c>
      <c r="C45" s="72" t="s">
        <v>1719</v>
      </c>
      <c r="D45" s="71" t="s">
        <v>35</v>
      </c>
      <c r="E45" s="71" t="s">
        <v>72</v>
      </c>
      <c r="F45" s="71" t="s">
        <v>12</v>
      </c>
      <c r="G45" s="72" t="s">
        <v>1734</v>
      </c>
      <c r="H45" s="116">
        <v>2365200</v>
      </c>
      <c r="I45" s="117">
        <f t="shared" si="9"/>
        <v>200</v>
      </c>
      <c r="J45" s="115">
        <f t="shared" si="10"/>
        <v>50</v>
      </c>
      <c r="K45" s="115">
        <f t="shared" si="11"/>
        <v>50</v>
      </c>
      <c r="L45" s="115">
        <f t="shared" si="12"/>
        <v>50</v>
      </c>
      <c r="M45" s="115">
        <f t="shared" si="13"/>
        <v>50</v>
      </c>
      <c r="O45" s="94">
        <f t="shared" si="14"/>
        <v>200</v>
      </c>
      <c r="P45" s="115">
        <v>50</v>
      </c>
      <c r="Q45" s="115">
        <v>50</v>
      </c>
      <c r="R45" s="115">
        <v>50</v>
      </c>
      <c r="S45" s="115">
        <v>50</v>
      </c>
      <c r="T45" s="15"/>
      <c r="U45" s="94">
        <f t="shared" si="15"/>
        <v>0</v>
      </c>
      <c r="V45" s="54"/>
      <c r="W45" s="54"/>
      <c r="X45" s="54"/>
      <c r="Y45" s="54"/>
    </row>
    <row r="46" spans="1:25">
      <c r="A46" s="69">
        <v>1001090118</v>
      </c>
      <c r="B46" s="72" t="s">
        <v>1164</v>
      </c>
      <c r="C46" s="72" t="s">
        <v>1719</v>
      </c>
      <c r="D46" s="71" t="s">
        <v>35</v>
      </c>
      <c r="E46" s="71" t="s">
        <v>72</v>
      </c>
      <c r="F46" s="71" t="s">
        <v>12</v>
      </c>
      <c r="G46" s="72" t="s">
        <v>1734</v>
      </c>
      <c r="H46" s="116">
        <v>2190000</v>
      </c>
      <c r="I46" s="117">
        <f t="shared" si="9"/>
        <v>200</v>
      </c>
      <c r="J46" s="115">
        <f t="shared" si="10"/>
        <v>50</v>
      </c>
      <c r="K46" s="115">
        <f t="shared" si="11"/>
        <v>50</v>
      </c>
      <c r="L46" s="115">
        <f t="shared" si="12"/>
        <v>50</v>
      </c>
      <c r="M46" s="115">
        <f t="shared" si="13"/>
        <v>50</v>
      </c>
      <c r="O46" s="94">
        <f t="shared" si="14"/>
        <v>200</v>
      </c>
      <c r="P46" s="115">
        <v>50</v>
      </c>
      <c r="Q46" s="115">
        <v>50</v>
      </c>
      <c r="R46" s="115">
        <v>50</v>
      </c>
      <c r="S46" s="115">
        <v>50</v>
      </c>
      <c r="T46" s="15"/>
      <c r="U46" s="94">
        <f t="shared" si="15"/>
        <v>0</v>
      </c>
      <c r="V46" s="54"/>
      <c r="W46" s="54"/>
      <c r="X46" s="54"/>
      <c r="Y46" s="54"/>
    </row>
    <row r="47" spans="1:25">
      <c r="A47" s="69">
        <v>1001090119</v>
      </c>
      <c r="B47" s="72" t="s">
        <v>1166</v>
      </c>
      <c r="C47" s="72" t="s">
        <v>1719</v>
      </c>
      <c r="D47" s="71" t="s">
        <v>35</v>
      </c>
      <c r="E47" s="71" t="s">
        <v>75</v>
      </c>
      <c r="F47" s="71" t="s">
        <v>12</v>
      </c>
      <c r="G47" s="72" t="s">
        <v>1734</v>
      </c>
      <c r="H47" s="116">
        <v>3567000</v>
      </c>
      <c r="I47" s="117">
        <f t="shared" si="9"/>
        <v>200</v>
      </c>
      <c r="J47" s="115">
        <f t="shared" si="10"/>
        <v>50</v>
      </c>
      <c r="K47" s="115">
        <f t="shared" si="11"/>
        <v>50</v>
      </c>
      <c r="L47" s="115">
        <f t="shared" si="12"/>
        <v>50</v>
      </c>
      <c r="M47" s="115">
        <f t="shared" si="13"/>
        <v>50</v>
      </c>
      <c r="O47" s="94">
        <f t="shared" si="14"/>
        <v>200</v>
      </c>
      <c r="P47" s="115">
        <v>50</v>
      </c>
      <c r="Q47" s="115">
        <v>50</v>
      </c>
      <c r="R47" s="115">
        <v>50</v>
      </c>
      <c r="S47" s="115">
        <v>50</v>
      </c>
      <c r="T47" s="15"/>
      <c r="U47" s="94">
        <f t="shared" si="15"/>
        <v>0</v>
      </c>
      <c r="V47" s="54"/>
      <c r="W47" s="54"/>
      <c r="X47" s="54"/>
      <c r="Y47" s="54"/>
    </row>
    <row r="48" spans="1:25">
      <c r="A48" s="69">
        <v>1001090120</v>
      </c>
      <c r="B48" s="72" t="s">
        <v>1168</v>
      </c>
      <c r="C48" s="72" t="s">
        <v>1719</v>
      </c>
      <c r="D48" s="71" t="s">
        <v>35</v>
      </c>
      <c r="E48" s="71" t="s">
        <v>75</v>
      </c>
      <c r="F48" s="71" t="s">
        <v>12</v>
      </c>
      <c r="G48" s="72" t="s">
        <v>1734</v>
      </c>
      <c r="H48" s="116">
        <v>3567000</v>
      </c>
      <c r="I48" s="117">
        <f t="shared" si="9"/>
        <v>200</v>
      </c>
      <c r="J48" s="115">
        <f t="shared" si="10"/>
        <v>50</v>
      </c>
      <c r="K48" s="115">
        <f t="shared" si="11"/>
        <v>50</v>
      </c>
      <c r="L48" s="115">
        <f t="shared" si="12"/>
        <v>50</v>
      </c>
      <c r="M48" s="115">
        <f t="shared" si="13"/>
        <v>50</v>
      </c>
      <c r="O48" s="94">
        <f t="shared" si="14"/>
        <v>200</v>
      </c>
      <c r="P48" s="115">
        <v>50</v>
      </c>
      <c r="Q48" s="115">
        <v>50</v>
      </c>
      <c r="R48" s="115">
        <v>50</v>
      </c>
      <c r="S48" s="115">
        <v>50</v>
      </c>
      <c r="T48" s="15"/>
      <c r="U48" s="94">
        <f t="shared" si="15"/>
        <v>0</v>
      </c>
      <c r="V48" s="54"/>
      <c r="W48" s="54"/>
      <c r="X48" s="54"/>
      <c r="Y48" s="54"/>
    </row>
    <row r="49" spans="1:25">
      <c r="A49" s="69">
        <v>1001090121</v>
      </c>
      <c r="B49" s="72" t="s">
        <v>1170</v>
      </c>
      <c r="C49" s="72" t="s">
        <v>1719</v>
      </c>
      <c r="D49" s="71" t="s">
        <v>35</v>
      </c>
      <c r="E49" s="71" t="s">
        <v>75</v>
      </c>
      <c r="F49" s="71" t="s">
        <v>12</v>
      </c>
      <c r="G49" s="72" t="s">
        <v>1734</v>
      </c>
      <c r="H49" s="116">
        <v>3567000</v>
      </c>
      <c r="I49" s="117">
        <f t="shared" si="9"/>
        <v>200</v>
      </c>
      <c r="J49" s="115">
        <f t="shared" si="10"/>
        <v>50</v>
      </c>
      <c r="K49" s="115">
        <f t="shared" si="11"/>
        <v>50</v>
      </c>
      <c r="L49" s="115">
        <f t="shared" si="12"/>
        <v>50</v>
      </c>
      <c r="M49" s="115">
        <f t="shared" si="13"/>
        <v>50</v>
      </c>
      <c r="O49" s="94">
        <f t="shared" si="14"/>
        <v>200</v>
      </c>
      <c r="P49" s="115">
        <v>50</v>
      </c>
      <c r="Q49" s="115">
        <v>50</v>
      </c>
      <c r="R49" s="115">
        <v>50</v>
      </c>
      <c r="S49" s="115">
        <v>50</v>
      </c>
      <c r="T49" s="15"/>
      <c r="U49" s="94">
        <f t="shared" si="15"/>
        <v>0</v>
      </c>
      <c r="V49" s="54"/>
      <c r="W49" s="54"/>
      <c r="X49" s="54"/>
      <c r="Y49" s="54"/>
    </row>
    <row r="50" spans="1:25">
      <c r="A50" s="69">
        <v>1001100058</v>
      </c>
      <c r="B50" s="72" t="s">
        <v>1172</v>
      </c>
      <c r="C50" s="72" t="s">
        <v>1719</v>
      </c>
      <c r="D50" s="71" t="s">
        <v>35</v>
      </c>
      <c r="E50" s="71" t="s">
        <v>72</v>
      </c>
      <c r="F50" s="71" t="s">
        <v>12</v>
      </c>
      <c r="G50" s="72" t="s">
        <v>1739</v>
      </c>
      <c r="H50" s="116">
        <v>2073000</v>
      </c>
      <c r="I50" s="117">
        <f t="shared" si="9"/>
        <v>0</v>
      </c>
      <c r="J50" s="115">
        <f t="shared" si="10"/>
        <v>0</v>
      </c>
      <c r="K50" s="115">
        <f t="shared" si="11"/>
        <v>0</v>
      </c>
      <c r="L50" s="115">
        <f t="shared" si="12"/>
        <v>0</v>
      </c>
      <c r="M50" s="115">
        <f t="shared" si="13"/>
        <v>0</v>
      </c>
      <c r="O50" s="94">
        <f t="shared" si="14"/>
        <v>0</v>
      </c>
      <c r="P50" s="115"/>
      <c r="Q50" s="115"/>
      <c r="R50" s="115"/>
      <c r="S50" s="115"/>
      <c r="T50" s="15"/>
      <c r="U50" s="94">
        <f t="shared" si="15"/>
        <v>0</v>
      </c>
      <c r="V50" s="54"/>
      <c r="W50" s="54"/>
      <c r="X50" s="54"/>
      <c r="Y50" s="54"/>
    </row>
    <row r="51" spans="1:25">
      <c r="A51" s="69">
        <v>1001100059</v>
      </c>
      <c r="B51" s="72" t="s">
        <v>1174</v>
      </c>
      <c r="C51" s="72" t="s">
        <v>1719</v>
      </c>
      <c r="D51" s="71" t="s">
        <v>35</v>
      </c>
      <c r="E51" s="71" t="s">
        <v>72</v>
      </c>
      <c r="F51" s="71" t="s">
        <v>12</v>
      </c>
      <c r="G51" s="72" t="s">
        <v>1739</v>
      </c>
      <c r="H51" s="116">
        <v>2073000</v>
      </c>
      <c r="I51" s="117">
        <f t="shared" si="9"/>
        <v>0</v>
      </c>
      <c r="J51" s="115">
        <f t="shared" si="10"/>
        <v>0</v>
      </c>
      <c r="K51" s="115">
        <f t="shared" si="11"/>
        <v>0</v>
      </c>
      <c r="L51" s="115">
        <f t="shared" si="12"/>
        <v>0</v>
      </c>
      <c r="M51" s="115">
        <f t="shared" si="13"/>
        <v>0</v>
      </c>
      <c r="O51" s="94">
        <f t="shared" si="14"/>
        <v>0</v>
      </c>
      <c r="P51" s="115"/>
      <c r="Q51" s="115"/>
      <c r="R51" s="115"/>
      <c r="S51" s="115"/>
      <c r="T51" s="15"/>
      <c r="U51" s="94">
        <f t="shared" si="15"/>
        <v>0</v>
      </c>
      <c r="V51" s="54"/>
      <c r="W51" s="54"/>
      <c r="X51" s="54"/>
      <c r="Y51" s="54"/>
    </row>
    <row r="52" spans="1:25">
      <c r="A52" s="69">
        <v>1001100060</v>
      </c>
      <c r="B52" s="72" t="s">
        <v>1176</v>
      </c>
      <c r="C52" s="72" t="s">
        <v>1719</v>
      </c>
      <c r="D52" s="71" t="s">
        <v>35</v>
      </c>
      <c r="E52" s="71" t="s">
        <v>72</v>
      </c>
      <c r="F52" s="71" t="s">
        <v>12</v>
      </c>
      <c r="G52" s="72" t="s">
        <v>1739</v>
      </c>
      <c r="H52" s="116">
        <v>2073000</v>
      </c>
      <c r="I52" s="117">
        <f t="shared" si="9"/>
        <v>0</v>
      </c>
      <c r="J52" s="115">
        <f t="shared" si="10"/>
        <v>0</v>
      </c>
      <c r="K52" s="115">
        <f t="shared" si="11"/>
        <v>0</v>
      </c>
      <c r="L52" s="115">
        <f t="shared" si="12"/>
        <v>0</v>
      </c>
      <c r="M52" s="115">
        <f t="shared" si="13"/>
        <v>0</v>
      </c>
      <c r="O52" s="94">
        <f t="shared" si="14"/>
        <v>0</v>
      </c>
      <c r="P52" s="115"/>
      <c r="Q52" s="115"/>
      <c r="R52" s="115"/>
      <c r="S52" s="115"/>
      <c r="T52" s="15"/>
      <c r="U52" s="94">
        <f t="shared" si="15"/>
        <v>0</v>
      </c>
      <c r="V52" s="54"/>
      <c r="W52" s="54"/>
      <c r="X52" s="54"/>
      <c r="Y52" s="54"/>
    </row>
    <row r="53" spans="1:25">
      <c r="A53" s="69">
        <v>1001100061</v>
      </c>
      <c r="B53" s="72" t="s">
        <v>1178</v>
      </c>
      <c r="C53" s="72" t="s">
        <v>1719</v>
      </c>
      <c r="D53" s="71" t="s">
        <v>35</v>
      </c>
      <c r="E53" s="71" t="s">
        <v>72</v>
      </c>
      <c r="F53" s="71" t="s">
        <v>12</v>
      </c>
      <c r="G53" s="72" t="s">
        <v>1734</v>
      </c>
      <c r="H53" s="116">
        <v>2250000</v>
      </c>
      <c r="I53" s="117">
        <f t="shared" si="9"/>
        <v>200</v>
      </c>
      <c r="J53" s="115">
        <f t="shared" si="10"/>
        <v>50</v>
      </c>
      <c r="K53" s="115">
        <f t="shared" si="11"/>
        <v>50</v>
      </c>
      <c r="L53" s="115">
        <f t="shared" si="12"/>
        <v>50</v>
      </c>
      <c r="M53" s="115">
        <f t="shared" si="13"/>
        <v>50</v>
      </c>
      <c r="O53" s="94">
        <f t="shared" si="14"/>
        <v>200</v>
      </c>
      <c r="P53" s="115">
        <v>50</v>
      </c>
      <c r="Q53" s="115">
        <v>50</v>
      </c>
      <c r="R53" s="115">
        <v>50</v>
      </c>
      <c r="S53" s="115">
        <v>50</v>
      </c>
      <c r="T53" s="15"/>
      <c r="U53" s="94">
        <f t="shared" si="15"/>
        <v>0</v>
      </c>
      <c r="V53" s="54"/>
      <c r="W53" s="54"/>
      <c r="X53" s="54"/>
      <c r="Y53" s="54"/>
    </row>
    <row r="54" spans="1:25">
      <c r="A54" s="69">
        <v>1001100062</v>
      </c>
      <c r="B54" s="72" t="s">
        <v>1180</v>
      </c>
      <c r="C54" s="72" t="s">
        <v>1719</v>
      </c>
      <c r="D54" s="71" t="s">
        <v>35</v>
      </c>
      <c r="E54" s="71" t="s">
        <v>72</v>
      </c>
      <c r="F54" s="71" t="s">
        <v>12</v>
      </c>
      <c r="G54" s="72" t="s">
        <v>1737</v>
      </c>
      <c r="H54" s="116">
        <v>2004630</v>
      </c>
      <c r="I54" s="117">
        <f t="shared" si="9"/>
        <v>100</v>
      </c>
      <c r="J54" s="115">
        <f t="shared" si="10"/>
        <v>50</v>
      </c>
      <c r="K54" s="115">
        <f t="shared" si="11"/>
        <v>0</v>
      </c>
      <c r="L54" s="115">
        <f t="shared" si="12"/>
        <v>50</v>
      </c>
      <c r="M54" s="115">
        <f t="shared" si="13"/>
        <v>0</v>
      </c>
      <c r="O54" s="94">
        <f t="shared" si="14"/>
        <v>100</v>
      </c>
      <c r="P54" s="115">
        <v>50</v>
      </c>
      <c r="Q54" s="115"/>
      <c r="R54" s="115">
        <v>50</v>
      </c>
      <c r="S54" s="115"/>
      <c r="T54" s="15"/>
      <c r="U54" s="94">
        <f t="shared" si="15"/>
        <v>0</v>
      </c>
      <c r="V54" s="54"/>
      <c r="W54" s="54"/>
      <c r="X54" s="54"/>
      <c r="Y54" s="54"/>
    </row>
    <row r="55" spans="1:25">
      <c r="A55" s="69">
        <v>1001100063</v>
      </c>
      <c r="B55" s="72" t="s">
        <v>1182</v>
      </c>
      <c r="C55" s="72" t="s">
        <v>1719</v>
      </c>
      <c r="D55" s="71" t="s">
        <v>35</v>
      </c>
      <c r="E55" s="71" t="s">
        <v>75</v>
      </c>
      <c r="F55" s="71" t="s">
        <v>12</v>
      </c>
      <c r="G55" s="72" t="s">
        <v>1737</v>
      </c>
      <c r="H55" s="116">
        <v>3425926</v>
      </c>
      <c r="I55" s="117">
        <f t="shared" si="9"/>
        <v>200</v>
      </c>
      <c r="J55" s="115">
        <f t="shared" si="10"/>
        <v>50</v>
      </c>
      <c r="K55" s="115">
        <f t="shared" si="11"/>
        <v>50</v>
      </c>
      <c r="L55" s="115">
        <f t="shared" si="12"/>
        <v>50</v>
      </c>
      <c r="M55" s="115">
        <f t="shared" si="13"/>
        <v>50</v>
      </c>
      <c r="O55" s="94">
        <f t="shared" si="14"/>
        <v>200</v>
      </c>
      <c r="P55" s="115">
        <v>50</v>
      </c>
      <c r="Q55" s="115">
        <v>50</v>
      </c>
      <c r="R55" s="115">
        <v>50</v>
      </c>
      <c r="S55" s="115">
        <v>50</v>
      </c>
      <c r="T55" s="15"/>
      <c r="U55" s="94">
        <f t="shared" si="15"/>
        <v>0</v>
      </c>
      <c r="V55" s="54"/>
      <c r="W55" s="54"/>
      <c r="X55" s="54"/>
      <c r="Y55" s="54"/>
    </row>
    <row r="56" spans="1:25">
      <c r="A56" s="69">
        <v>1001100064</v>
      </c>
      <c r="B56" s="72" t="s">
        <v>1184</v>
      </c>
      <c r="C56" s="72" t="s">
        <v>1719</v>
      </c>
      <c r="D56" s="71" t="s">
        <v>35</v>
      </c>
      <c r="E56" s="71" t="s">
        <v>72</v>
      </c>
      <c r="F56" s="71" t="s">
        <v>12</v>
      </c>
      <c r="G56" s="72" t="s">
        <v>1734</v>
      </c>
      <c r="H56" s="116">
        <v>2250000</v>
      </c>
      <c r="I56" s="117">
        <f t="shared" si="9"/>
        <v>200</v>
      </c>
      <c r="J56" s="115">
        <f t="shared" si="10"/>
        <v>50</v>
      </c>
      <c r="K56" s="115">
        <f t="shared" si="11"/>
        <v>50</v>
      </c>
      <c r="L56" s="115">
        <f t="shared" si="12"/>
        <v>50</v>
      </c>
      <c r="M56" s="115">
        <f t="shared" si="13"/>
        <v>50</v>
      </c>
      <c r="O56" s="94">
        <f t="shared" si="14"/>
        <v>200</v>
      </c>
      <c r="P56" s="115">
        <v>50</v>
      </c>
      <c r="Q56" s="115">
        <v>50</v>
      </c>
      <c r="R56" s="115">
        <v>50</v>
      </c>
      <c r="S56" s="115">
        <v>50</v>
      </c>
      <c r="T56" s="15"/>
      <c r="U56" s="94">
        <f t="shared" si="15"/>
        <v>0</v>
      </c>
      <c r="V56" s="54"/>
      <c r="W56" s="54"/>
      <c r="X56" s="54"/>
      <c r="Y56" s="54"/>
    </row>
    <row r="57" spans="1:25">
      <c r="A57" s="69">
        <v>1001100065</v>
      </c>
      <c r="B57" s="72" t="s">
        <v>1186</v>
      </c>
      <c r="C57" s="72" t="s">
        <v>1719</v>
      </c>
      <c r="D57" s="71" t="s">
        <v>35</v>
      </c>
      <c r="E57" s="71" t="s">
        <v>72</v>
      </c>
      <c r="F57" s="71" t="s">
        <v>12</v>
      </c>
      <c r="G57" s="72" t="s">
        <v>1734</v>
      </c>
      <c r="H57" s="116">
        <v>2250000</v>
      </c>
      <c r="I57" s="117">
        <f t="shared" si="9"/>
        <v>200</v>
      </c>
      <c r="J57" s="115">
        <f t="shared" si="10"/>
        <v>50</v>
      </c>
      <c r="K57" s="115">
        <f t="shared" si="11"/>
        <v>50</v>
      </c>
      <c r="L57" s="115">
        <f t="shared" si="12"/>
        <v>50</v>
      </c>
      <c r="M57" s="115">
        <f t="shared" si="13"/>
        <v>50</v>
      </c>
      <c r="O57" s="94">
        <f t="shared" si="14"/>
        <v>200</v>
      </c>
      <c r="P57" s="115">
        <v>50</v>
      </c>
      <c r="Q57" s="115">
        <v>50</v>
      </c>
      <c r="R57" s="115">
        <v>50</v>
      </c>
      <c r="S57" s="115">
        <v>50</v>
      </c>
      <c r="T57" s="15"/>
      <c r="U57" s="94">
        <f t="shared" si="15"/>
        <v>0</v>
      </c>
      <c r="V57" s="54"/>
      <c r="W57" s="54"/>
      <c r="X57" s="54"/>
      <c r="Y57" s="54"/>
    </row>
    <row r="58" spans="1:25">
      <c r="A58" s="69">
        <v>1001100066</v>
      </c>
      <c r="B58" s="72" t="s">
        <v>1188</v>
      </c>
      <c r="C58" s="72" t="s">
        <v>1719</v>
      </c>
      <c r="D58" s="71" t="s">
        <v>35</v>
      </c>
      <c r="E58" s="71" t="s">
        <v>72</v>
      </c>
      <c r="F58" s="71" t="s">
        <v>12</v>
      </c>
      <c r="G58" s="72" t="s">
        <v>1734</v>
      </c>
      <c r="H58" s="116">
        <v>2250000</v>
      </c>
      <c r="I58" s="117">
        <f t="shared" si="9"/>
        <v>200</v>
      </c>
      <c r="J58" s="115">
        <f t="shared" si="10"/>
        <v>50</v>
      </c>
      <c r="K58" s="115">
        <f t="shared" si="11"/>
        <v>50</v>
      </c>
      <c r="L58" s="115">
        <f t="shared" si="12"/>
        <v>50</v>
      </c>
      <c r="M58" s="115">
        <f t="shared" si="13"/>
        <v>50</v>
      </c>
      <c r="O58" s="94">
        <f t="shared" si="14"/>
        <v>200</v>
      </c>
      <c r="P58" s="115">
        <v>50</v>
      </c>
      <c r="Q58" s="115">
        <v>50</v>
      </c>
      <c r="R58" s="115">
        <v>50</v>
      </c>
      <c r="S58" s="115">
        <v>50</v>
      </c>
      <c r="T58" s="15"/>
      <c r="U58" s="94">
        <f t="shared" si="15"/>
        <v>0</v>
      </c>
      <c r="V58" s="54"/>
      <c r="W58" s="54"/>
      <c r="X58" s="54"/>
      <c r="Y58" s="54"/>
    </row>
    <row r="59" spans="1:25">
      <c r="A59" s="69">
        <v>1001100067</v>
      </c>
      <c r="B59" s="72" t="s">
        <v>1190</v>
      </c>
      <c r="C59" s="72" t="s">
        <v>1719</v>
      </c>
      <c r="D59" s="71" t="s">
        <v>35</v>
      </c>
      <c r="E59" s="71" t="s">
        <v>75</v>
      </c>
      <c r="F59" s="71" t="s">
        <v>12</v>
      </c>
      <c r="G59" s="72" t="s">
        <v>1737</v>
      </c>
      <c r="H59" s="116">
        <v>2462963</v>
      </c>
      <c r="I59" s="117">
        <f t="shared" si="9"/>
        <v>200</v>
      </c>
      <c r="J59" s="115">
        <f t="shared" si="10"/>
        <v>50</v>
      </c>
      <c r="K59" s="115">
        <f t="shared" si="11"/>
        <v>50</v>
      </c>
      <c r="L59" s="115">
        <f t="shared" si="12"/>
        <v>50</v>
      </c>
      <c r="M59" s="115">
        <f t="shared" si="13"/>
        <v>50</v>
      </c>
      <c r="O59" s="94">
        <f t="shared" si="14"/>
        <v>200</v>
      </c>
      <c r="P59" s="115">
        <v>50</v>
      </c>
      <c r="Q59" s="115">
        <v>50</v>
      </c>
      <c r="R59" s="115">
        <v>50</v>
      </c>
      <c r="S59" s="115">
        <v>50</v>
      </c>
      <c r="T59" s="15"/>
      <c r="U59" s="94">
        <f t="shared" si="15"/>
        <v>0</v>
      </c>
      <c r="V59" s="54"/>
      <c r="W59" s="54"/>
      <c r="X59" s="54"/>
      <c r="Y59" s="54"/>
    </row>
    <row r="60" spans="1:25">
      <c r="A60" s="69">
        <v>1002020004</v>
      </c>
      <c r="B60" s="72" t="s">
        <v>1192</v>
      </c>
      <c r="C60" s="72" t="s">
        <v>1719</v>
      </c>
      <c r="D60" s="71" t="s">
        <v>35</v>
      </c>
      <c r="E60" s="71" t="s">
        <v>69</v>
      </c>
      <c r="F60" s="71" t="s">
        <v>12</v>
      </c>
      <c r="G60" s="72" t="s">
        <v>1732</v>
      </c>
      <c r="H60" s="116">
        <v>5390000</v>
      </c>
      <c r="I60" s="117">
        <f t="shared" si="9"/>
        <v>20</v>
      </c>
      <c r="J60" s="115">
        <f t="shared" si="10"/>
        <v>5</v>
      </c>
      <c r="K60" s="115">
        <f t="shared" si="11"/>
        <v>5</v>
      </c>
      <c r="L60" s="115">
        <f t="shared" si="12"/>
        <v>5</v>
      </c>
      <c r="M60" s="115">
        <f t="shared" si="13"/>
        <v>5</v>
      </c>
      <c r="O60" s="94">
        <f t="shared" si="14"/>
        <v>20</v>
      </c>
      <c r="P60" s="115">
        <v>5</v>
      </c>
      <c r="Q60" s="115">
        <v>5</v>
      </c>
      <c r="R60" s="115">
        <v>5</v>
      </c>
      <c r="S60" s="115">
        <v>5</v>
      </c>
      <c r="T60" s="15"/>
      <c r="U60" s="94">
        <f t="shared" si="15"/>
        <v>0</v>
      </c>
      <c r="V60" s="54"/>
      <c r="W60" s="54"/>
      <c r="X60" s="54"/>
      <c r="Y60" s="54"/>
    </row>
    <row r="61" spans="1:25">
      <c r="A61" s="69">
        <v>1002020005</v>
      </c>
      <c r="B61" s="72" t="s">
        <v>1194</v>
      </c>
      <c r="C61" s="72" t="s">
        <v>1719</v>
      </c>
      <c r="D61" s="71" t="s">
        <v>35</v>
      </c>
      <c r="E61" s="71" t="s">
        <v>69</v>
      </c>
      <c r="F61" s="71" t="s">
        <v>12</v>
      </c>
      <c r="G61" s="72" t="s">
        <v>1732</v>
      </c>
      <c r="H61" s="116">
        <v>6600000</v>
      </c>
      <c r="I61" s="117">
        <f t="shared" si="9"/>
        <v>20</v>
      </c>
      <c r="J61" s="115">
        <f t="shared" si="10"/>
        <v>5</v>
      </c>
      <c r="K61" s="115">
        <f t="shared" si="11"/>
        <v>5</v>
      </c>
      <c r="L61" s="115">
        <f t="shared" si="12"/>
        <v>5</v>
      </c>
      <c r="M61" s="115">
        <f t="shared" si="13"/>
        <v>5</v>
      </c>
      <c r="O61" s="94">
        <f t="shared" si="14"/>
        <v>20</v>
      </c>
      <c r="P61" s="115">
        <v>5</v>
      </c>
      <c r="Q61" s="115">
        <v>5</v>
      </c>
      <c r="R61" s="115">
        <v>5</v>
      </c>
      <c r="S61" s="115">
        <v>5</v>
      </c>
      <c r="T61" s="15"/>
      <c r="U61" s="94">
        <f t="shared" si="15"/>
        <v>0</v>
      </c>
      <c r="V61" s="54"/>
      <c r="W61" s="54"/>
      <c r="X61" s="54"/>
      <c r="Y61" s="54"/>
    </row>
    <row r="62" spans="1:25">
      <c r="A62" s="69">
        <v>2001210010</v>
      </c>
      <c r="B62" s="72" t="s">
        <v>1196</v>
      </c>
      <c r="C62" s="72" t="s">
        <v>1719</v>
      </c>
      <c r="D62" s="71" t="s">
        <v>1197</v>
      </c>
      <c r="E62" s="71"/>
      <c r="F62" s="71" t="s">
        <v>12</v>
      </c>
      <c r="G62" s="72" t="s">
        <v>1732</v>
      </c>
      <c r="H62" s="116">
        <v>41998</v>
      </c>
      <c r="I62" s="117">
        <f t="shared" si="9"/>
        <v>4000</v>
      </c>
      <c r="J62" s="115">
        <f t="shared" si="10"/>
        <v>1000</v>
      </c>
      <c r="K62" s="115">
        <f t="shared" si="11"/>
        <v>1000</v>
      </c>
      <c r="L62" s="115">
        <f t="shared" si="12"/>
        <v>1000</v>
      </c>
      <c r="M62" s="115">
        <f t="shared" si="13"/>
        <v>1000</v>
      </c>
      <c r="O62" s="94">
        <f t="shared" si="14"/>
        <v>4000</v>
      </c>
      <c r="P62" s="115">
        <v>1000</v>
      </c>
      <c r="Q62" s="115">
        <v>1000</v>
      </c>
      <c r="R62" s="115">
        <v>1000</v>
      </c>
      <c r="S62" s="115">
        <v>1000</v>
      </c>
      <c r="T62" s="15"/>
      <c r="U62" s="94">
        <f t="shared" si="15"/>
        <v>0</v>
      </c>
      <c r="V62" s="54"/>
      <c r="W62" s="54"/>
      <c r="X62" s="54"/>
      <c r="Y62" s="54"/>
    </row>
    <row r="63" spans="1:25">
      <c r="A63" s="69">
        <v>2001210012</v>
      </c>
      <c r="B63" s="72" t="s">
        <v>1199</v>
      </c>
      <c r="C63" s="72" t="s">
        <v>1719</v>
      </c>
      <c r="D63" s="71" t="s">
        <v>1197</v>
      </c>
      <c r="E63" s="71"/>
      <c r="F63" s="71" t="s">
        <v>12</v>
      </c>
      <c r="G63" s="72" t="s">
        <v>1732</v>
      </c>
      <c r="H63" s="116">
        <v>48994</v>
      </c>
      <c r="I63" s="117">
        <f t="shared" si="9"/>
        <v>4000</v>
      </c>
      <c r="J63" s="115">
        <f t="shared" si="10"/>
        <v>1000</v>
      </c>
      <c r="K63" s="115">
        <f t="shared" si="11"/>
        <v>1000</v>
      </c>
      <c r="L63" s="115">
        <f t="shared" si="12"/>
        <v>1000</v>
      </c>
      <c r="M63" s="115">
        <f t="shared" si="13"/>
        <v>1000</v>
      </c>
      <c r="O63" s="94">
        <f t="shared" si="14"/>
        <v>4000</v>
      </c>
      <c r="P63" s="115">
        <v>1000</v>
      </c>
      <c r="Q63" s="115">
        <v>1000</v>
      </c>
      <c r="R63" s="115">
        <v>1000</v>
      </c>
      <c r="S63" s="115">
        <v>1000</v>
      </c>
      <c r="T63" s="15"/>
      <c r="U63" s="94">
        <f t="shared" si="15"/>
        <v>0</v>
      </c>
      <c r="V63" s="54"/>
      <c r="W63" s="54"/>
      <c r="X63" s="54"/>
      <c r="Y63" s="54"/>
    </row>
    <row r="64" spans="1:25">
      <c r="A64" s="69">
        <v>2001210014</v>
      </c>
      <c r="B64" s="72" t="s">
        <v>1201</v>
      </c>
      <c r="C64" s="72" t="s">
        <v>1719</v>
      </c>
      <c r="D64" s="71" t="s">
        <v>1197</v>
      </c>
      <c r="E64" s="71"/>
      <c r="F64" s="71" t="s">
        <v>12</v>
      </c>
      <c r="G64" s="72" t="s">
        <v>1732</v>
      </c>
      <c r="H64" s="116">
        <v>41998</v>
      </c>
      <c r="I64" s="117">
        <f t="shared" si="9"/>
        <v>0</v>
      </c>
      <c r="J64" s="115">
        <f t="shared" si="10"/>
        <v>0</v>
      </c>
      <c r="K64" s="115">
        <f t="shared" si="11"/>
        <v>0</v>
      </c>
      <c r="L64" s="115">
        <f t="shared" si="12"/>
        <v>0</v>
      </c>
      <c r="M64" s="115">
        <f t="shared" si="13"/>
        <v>0</v>
      </c>
      <c r="O64" s="94">
        <f t="shared" si="14"/>
        <v>0</v>
      </c>
      <c r="P64" s="115"/>
      <c r="Q64" s="115"/>
      <c r="R64" s="115"/>
      <c r="S64" s="115"/>
      <c r="T64" s="15"/>
      <c r="U64" s="94">
        <f t="shared" si="15"/>
        <v>0</v>
      </c>
      <c r="V64" s="54"/>
      <c r="W64" s="54"/>
      <c r="X64" s="54"/>
      <c r="Y64" s="54"/>
    </row>
    <row r="65" spans="1:25">
      <c r="A65" s="69">
        <v>2001210020</v>
      </c>
      <c r="B65" s="72" t="s">
        <v>1203</v>
      </c>
      <c r="C65" s="72" t="s">
        <v>1719</v>
      </c>
      <c r="D65" s="71" t="s">
        <v>1197</v>
      </c>
      <c r="E65" s="71"/>
      <c r="F65" s="71" t="s">
        <v>12</v>
      </c>
      <c r="G65" s="72" t="s">
        <v>1732</v>
      </c>
      <c r="H65" s="116">
        <v>41998</v>
      </c>
      <c r="I65" s="117">
        <f t="shared" si="9"/>
        <v>4000</v>
      </c>
      <c r="J65" s="115">
        <f t="shared" si="10"/>
        <v>1000</v>
      </c>
      <c r="K65" s="115">
        <f t="shared" si="11"/>
        <v>1000</v>
      </c>
      <c r="L65" s="115">
        <f t="shared" si="12"/>
        <v>1000</v>
      </c>
      <c r="M65" s="115">
        <f t="shared" si="13"/>
        <v>1000</v>
      </c>
      <c r="O65" s="94">
        <f t="shared" si="14"/>
        <v>4000</v>
      </c>
      <c r="P65" s="115">
        <v>1000</v>
      </c>
      <c r="Q65" s="115">
        <v>1000</v>
      </c>
      <c r="R65" s="115">
        <v>1000</v>
      </c>
      <c r="S65" s="115">
        <v>1000</v>
      </c>
      <c r="T65" s="15"/>
      <c r="U65" s="94">
        <f t="shared" si="15"/>
        <v>0</v>
      </c>
      <c r="V65" s="54"/>
      <c r="W65" s="54"/>
      <c r="X65" s="54"/>
      <c r="Y65" s="54"/>
    </row>
    <row r="66" spans="1:25">
      <c r="A66" s="69">
        <v>2001210023</v>
      </c>
      <c r="B66" s="72" t="s">
        <v>1205</v>
      </c>
      <c r="C66" s="72" t="s">
        <v>1719</v>
      </c>
      <c r="D66" s="71" t="s">
        <v>1197</v>
      </c>
      <c r="E66" s="71"/>
      <c r="F66" s="71" t="s">
        <v>12</v>
      </c>
      <c r="G66" s="72" t="s">
        <v>1732</v>
      </c>
      <c r="H66" s="116">
        <v>44000</v>
      </c>
      <c r="I66" s="117">
        <f t="shared" si="9"/>
        <v>2000</v>
      </c>
      <c r="J66" s="115">
        <f t="shared" si="10"/>
        <v>500</v>
      </c>
      <c r="K66" s="115">
        <f t="shared" si="11"/>
        <v>500</v>
      </c>
      <c r="L66" s="115">
        <f t="shared" si="12"/>
        <v>500</v>
      </c>
      <c r="M66" s="115">
        <f t="shared" si="13"/>
        <v>500</v>
      </c>
      <c r="O66" s="94">
        <f t="shared" si="14"/>
        <v>2000</v>
      </c>
      <c r="P66" s="115">
        <v>500</v>
      </c>
      <c r="Q66" s="115">
        <v>500</v>
      </c>
      <c r="R66" s="115">
        <v>500</v>
      </c>
      <c r="S66" s="115">
        <v>500</v>
      </c>
      <c r="T66" s="15"/>
      <c r="U66" s="94">
        <f t="shared" si="15"/>
        <v>0</v>
      </c>
      <c r="V66" s="54"/>
      <c r="W66" s="54"/>
      <c r="X66" s="54"/>
      <c r="Y66" s="54"/>
    </row>
    <row r="67" spans="1:25">
      <c r="A67" s="69">
        <v>2001210024</v>
      </c>
      <c r="B67" s="72" t="s">
        <v>1207</v>
      </c>
      <c r="C67" s="72" t="s">
        <v>1719</v>
      </c>
      <c r="D67" s="71" t="s">
        <v>1197</v>
      </c>
      <c r="E67" s="71"/>
      <c r="F67" s="71" t="s">
        <v>12</v>
      </c>
      <c r="G67" s="72" t="s">
        <v>1732</v>
      </c>
      <c r="H67" s="116">
        <v>49995</v>
      </c>
      <c r="I67" s="117">
        <f t="shared" si="9"/>
        <v>2000</v>
      </c>
      <c r="J67" s="115">
        <f t="shared" si="10"/>
        <v>500</v>
      </c>
      <c r="K67" s="115">
        <f t="shared" si="11"/>
        <v>500</v>
      </c>
      <c r="L67" s="115">
        <f t="shared" si="12"/>
        <v>500</v>
      </c>
      <c r="M67" s="115">
        <f t="shared" si="13"/>
        <v>500</v>
      </c>
      <c r="O67" s="94">
        <f t="shared" si="14"/>
        <v>2000</v>
      </c>
      <c r="P67" s="115">
        <v>500</v>
      </c>
      <c r="Q67" s="115">
        <v>500</v>
      </c>
      <c r="R67" s="115">
        <v>500</v>
      </c>
      <c r="S67" s="115">
        <v>500</v>
      </c>
      <c r="T67" s="15"/>
      <c r="U67" s="94">
        <f t="shared" si="15"/>
        <v>0</v>
      </c>
      <c r="V67" s="54"/>
      <c r="W67" s="54"/>
      <c r="X67" s="54"/>
      <c r="Y67" s="54"/>
    </row>
    <row r="68" spans="1:25">
      <c r="A68" s="69">
        <v>2001210025</v>
      </c>
      <c r="B68" s="72" t="s">
        <v>1209</v>
      </c>
      <c r="C68" s="72" t="s">
        <v>1719</v>
      </c>
      <c r="D68" s="71" t="s">
        <v>1197</v>
      </c>
      <c r="E68" s="71"/>
      <c r="F68" s="71" t="s">
        <v>12</v>
      </c>
      <c r="G68" s="72" t="s">
        <v>1732</v>
      </c>
      <c r="H68" s="116">
        <v>44000</v>
      </c>
      <c r="I68" s="117">
        <f t="shared" si="9"/>
        <v>0</v>
      </c>
      <c r="J68" s="115">
        <f t="shared" si="10"/>
        <v>0</v>
      </c>
      <c r="K68" s="115">
        <f t="shared" si="11"/>
        <v>0</v>
      </c>
      <c r="L68" s="115">
        <f t="shared" si="12"/>
        <v>0</v>
      </c>
      <c r="M68" s="115">
        <f t="shared" si="13"/>
        <v>0</v>
      </c>
      <c r="O68" s="94">
        <f t="shared" si="14"/>
        <v>0</v>
      </c>
      <c r="P68" s="115"/>
      <c r="Q68" s="115"/>
      <c r="R68" s="115"/>
      <c r="S68" s="115"/>
      <c r="T68" s="15"/>
      <c r="U68" s="94">
        <f t="shared" si="15"/>
        <v>0</v>
      </c>
      <c r="V68" s="54"/>
      <c r="W68" s="54"/>
      <c r="X68" s="54"/>
      <c r="Y68" s="54"/>
    </row>
    <row r="69" spans="1:25">
      <c r="A69" s="69">
        <v>2001210028</v>
      </c>
      <c r="B69" s="72" t="s">
        <v>1211</v>
      </c>
      <c r="C69" s="72" t="s">
        <v>1719</v>
      </c>
      <c r="D69" s="71" t="s">
        <v>1197</v>
      </c>
      <c r="E69" s="71"/>
      <c r="F69" s="71" t="s">
        <v>12</v>
      </c>
      <c r="G69" s="72" t="s">
        <v>1732</v>
      </c>
      <c r="H69" s="116">
        <v>44000</v>
      </c>
      <c r="I69" s="117">
        <f t="shared" si="9"/>
        <v>2000</v>
      </c>
      <c r="J69" s="115">
        <f t="shared" si="10"/>
        <v>500</v>
      </c>
      <c r="K69" s="115">
        <f t="shared" si="11"/>
        <v>500</v>
      </c>
      <c r="L69" s="115">
        <f t="shared" si="12"/>
        <v>500</v>
      </c>
      <c r="M69" s="115">
        <f t="shared" si="13"/>
        <v>500</v>
      </c>
      <c r="O69" s="94">
        <f t="shared" si="14"/>
        <v>2000</v>
      </c>
      <c r="P69" s="115">
        <v>500</v>
      </c>
      <c r="Q69" s="115">
        <v>500</v>
      </c>
      <c r="R69" s="115">
        <v>500</v>
      </c>
      <c r="S69" s="115">
        <v>500</v>
      </c>
      <c r="T69" s="15"/>
      <c r="U69" s="94">
        <f t="shared" si="15"/>
        <v>0</v>
      </c>
      <c r="V69" s="54"/>
      <c r="W69" s="54"/>
      <c r="X69" s="54"/>
      <c r="Y69" s="54"/>
    </row>
    <row r="70" spans="1:25">
      <c r="A70" s="69">
        <v>2001220001</v>
      </c>
      <c r="B70" s="72" t="s">
        <v>1213</v>
      </c>
      <c r="C70" s="72" t="s">
        <v>1719</v>
      </c>
      <c r="D70" s="71" t="s">
        <v>1197</v>
      </c>
      <c r="E70" s="71"/>
      <c r="F70" s="71" t="s">
        <v>12</v>
      </c>
      <c r="G70" s="72" t="s">
        <v>1732</v>
      </c>
      <c r="H70" s="116">
        <v>37994</v>
      </c>
      <c r="I70" s="117">
        <f t="shared" si="9"/>
        <v>4000</v>
      </c>
      <c r="J70" s="115">
        <f t="shared" si="10"/>
        <v>1000</v>
      </c>
      <c r="K70" s="115">
        <f t="shared" si="11"/>
        <v>1000</v>
      </c>
      <c r="L70" s="115">
        <f t="shared" si="12"/>
        <v>1000</v>
      </c>
      <c r="M70" s="115">
        <f t="shared" si="13"/>
        <v>1000</v>
      </c>
      <c r="O70" s="94">
        <f t="shared" si="14"/>
        <v>4000</v>
      </c>
      <c r="P70" s="115">
        <v>1000</v>
      </c>
      <c r="Q70" s="115">
        <v>1000</v>
      </c>
      <c r="R70" s="115">
        <v>1000</v>
      </c>
      <c r="S70" s="115">
        <v>1000</v>
      </c>
      <c r="T70" s="15"/>
      <c r="U70" s="94">
        <f t="shared" si="15"/>
        <v>0</v>
      </c>
      <c r="V70" s="54"/>
      <c r="W70" s="54"/>
      <c r="X70" s="54"/>
      <c r="Y70" s="54"/>
    </row>
    <row r="71" spans="1:25">
      <c r="A71" s="69">
        <v>2001220002</v>
      </c>
      <c r="B71" s="72" t="s">
        <v>1215</v>
      </c>
      <c r="C71" s="72" t="s">
        <v>1719</v>
      </c>
      <c r="D71" s="71" t="s">
        <v>1197</v>
      </c>
      <c r="E71" s="71"/>
      <c r="F71" s="71" t="s">
        <v>12</v>
      </c>
      <c r="G71" s="72" t="s">
        <v>1732</v>
      </c>
      <c r="H71" s="116">
        <v>41998</v>
      </c>
      <c r="I71" s="117">
        <f t="shared" si="9"/>
        <v>2000</v>
      </c>
      <c r="J71" s="115">
        <f t="shared" si="10"/>
        <v>500</v>
      </c>
      <c r="K71" s="115">
        <f t="shared" si="11"/>
        <v>500</v>
      </c>
      <c r="L71" s="115">
        <f t="shared" si="12"/>
        <v>500</v>
      </c>
      <c r="M71" s="115">
        <f t="shared" si="13"/>
        <v>500</v>
      </c>
      <c r="O71" s="94">
        <f t="shared" si="14"/>
        <v>2000</v>
      </c>
      <c r="P71" s="115">
        <v>500</v>
      </c>
      <c r="Q71" s="115">
        <v>500</v>
      </c>
      <c r="R71" s="115">
        <v>500</v>
      </c>
      <c r="S71" s="115">
        <v>500</v>
      </c>
      <c r="T71" s="15"/>
      <c r="U71" s="94">
        <f t="shared" si="15"/>
        <v>0</v>
      </c>
      <c r="V71" s="54"/>
      <c r="W71" s="54"/>
      <c r="X71" s="54"/>
      <c r="Y71" s="54"/>
    </row>
    <row r="72" spans="1:25">
      <c r="A72" s="69">
        <v>2001310007</v>
      </c>
      <c r="B72" s="72" t="s">
        <v>1217</v>
      </c>
      <c r="C72" s="72" t="s">
        <v>1719</v>
      </c>
      <c r="D72" s="71" t="s">
        <v>1197</v>
      </c>
      <c r="E72" s="71"/>
      <c r="F72" s="71" t="s">
        <v>12</v>
      </c>
      <c r="G72" s="72" t="s">
        <v>1732</v>
      </c>
      <c r="H72" s="116">
        <v>13272</v>
      </c>
      <c r="I72" s="117">
        <f t="shared" si="9"/>
        <v>18000</v>
      </c>
      <c r="J72" s="115">
        <f t="shared" si="10"/>
        <v>4500</v>
      </c>
      <c r="K72" s="115">
        <f t="shared" si="11"/>
        <v>4500</v>
      </c>
      <c r="L72" s="115">
        <f t="shared" si="12"/>
        <v>4500</v>
      </c>
      <c r="M72" s="115">
        <f t="shared" si="13"/>
        <v>4500</v>
      </c>
      <c r="O72" s="94">
        <f t="shared" si="14"/>
        <v>18000</v>
      </c>
      <c r="P72" s="115">
        <v>4500</v>
      </c>
      <c r="Q72" s="115">
        <v>4500</v>
      </c>
      <c r="R72" s="115">
        <v>4500</v>
      </c>
      <c r="S72" s="115">
        <v>4500</v>
      </c>
      <c r="T72" s="15"/>
      <c r="U72" s="94">
        <f t="shared" si="15"/>
        <v>0</v>
      </c>
      <c r="V72" s="54"/>
      <c r="W72" s="54"/>
      <c r="X72" s="54"/>
      <c r="Y72" s="54"/>
    </row>
    <row r="73" spans="1:25">
      <c r="A73" s="69">
        <v>2001310011</v>
      </c>
      <c r="B73" s="72" t="s">
        <v>1219</v>
      </c>
      <c r="C73" s="72" t="s">
        <v>1719</v>
      </c>
      <c r="D73" s="71" t="s">
        <v>1197</v>
      </c>
      <c r="E73" s="71"/>
      <c r="F73" s="71" t="s">
        <v>12</v>
      </c>
      <c r="G73" s="72" t="s">
        <v>1732</v>
      </c>
      <c r="H73" s="116">
        <v>13992</v>
      </c>
      <c r="I73" s="117">
        <f t="shared" si="9"/>
        <v>0</v>
      </c>
      <c r="J73" s="115">
        <f t="shared" si="10"/>
        <v>0</v>
      </c>
      <c r="K73" s="115">
        <f t="shared" si="11"/>
        <v>0</v>
      </c>
      <c r="L73" s="115">
        <f t="shared" si="12"/>
        <v>0</v>
      </c>
      <c r="M73" s="115">
        <f t="shared" si="13"/>
        <v>0</v>
      </c>
      <c r="O73" s="94">
        <f t="shared" si="14"/>
        <v>0</v>
      </c>
      <c r="P73" s="115"/>
      <c r="Q73" s="115"/>
      <c r="R73" s="115"/>
      <c r="S73" s="115"/>
      <c r="T73" s="15"/>
      <c r="U73" s="94">
        <f t="shared" si="15"/>
        <v>0</v>
      </c>
      <c r="V73" s="54"/>
      <c r="W73" s="54"/>
      <c r="X73" s="54"/>
      <c r="Y73" s="54"/>
    </row>
    <row r="74" spans="1:25">
      <c r="A74" s="69">
        <v>2001310013</v>
      </c>
      <c r="B74" s="72" t="s">
        <v>1221</v>
      </c>
      <c r="C74" s="72" t="s">
        <v>1719</v>
      </c>
      <c r="D74" s="71" t="s">
        <v>1197</v>
      </c>
      <c r="E74" s="71"/>
      <c r="F74" s="71" t="s">
        <v>12</v>
      </c>
      <c r="G74" s="72" t="s">
        <v>1732</v>
      </c>
      <c r="H74" s="116">
        <v>13992</v>
      </c>
      <c r="I74" s="117">
        <f t="shared" si="9"/>
        <v>0</v>
      </c>
      <c r="J74" s="115">
        <f t="shared" si="10"/>
        <v>0</v>
      </c>
      <c r="K74" s="115">
        <f t="shared" si="11"/>
        <v>0</v>
      </c>
      <c r="L74" s="115">
        <f t="shared" si="12"/>
        <v>0</v>
      </c>
      <c r="M74" s="115">
        <f t="shared" si="13"/>
        <v>0</v>
      </c>
      <c r="O74" s="94">
        <f t="shared" si="14"/>
        <v>0</v>
      </c>
      <c r="P74" s="115"/>
      <c r="Q74" s="115"/>
      <c r="R74" s="115"/>
      <c r="S74" s="115"/>
      <c r="T74" s="15"/>
      <c r="U74" s="94">
        <f t="shared" si="15"/>
        <v>0</v>
      </c>
      <c r="V74" s="54"/>
      <c r="W74" s="54"/>
      <c r="X74" s="54"/>
      <c r="Y74" s="54"/>
    </row>
    <row r="75" spans="1:25">
      <c r="A75" s="69">
        <v>2001310016</v>
      </c>
      <c r="B75" s="72" t="s">
        <v>1223</v>
      </c>
      <c r="C75" s="72" t="s">
        <v>1719</v>
      </c>
      <c r="D75" s="71" t="s">
        <v>1197</v>
      </c>
      <c r="E75" s="71"/>
      <c r="F75" s="71" t="s">
        <v>12</v>
      </c>
      <c r="G75" s="72" t="s">
        <v>1732</v>
      </c>
      <c r="H75" s="116">
        <v>13992</v>
      </c>
      <c r="I75" s="117">
        <f t="shared" ref="I75:I106" si="16">SUM(J75:M75)</f>
        <v>6000</v>
      </c>
      <c r="J75" s="115">
        <f t="shared" ref="J75:J106" si="17">P75+V75</f>
        <v>1500</v>
      </c>
      <c r="K75" s="115">
        <f t="shared" ref="K75:K106" si="18">Q75+W75</f>
        <v>1500</v>
      </c>
      <c r="L75" s="115">
        <f t="shared" ref="L75:L106" si="19">R75+X75</f>
        <v>1500</v>
      </c>
      <c r="M75" s="115">
        <f t="shared" ref="M75:M106" si="20">S75+Y75</f>
        <v>1500</v>
      </c>
      <c r="O75" s="94">
        <f t="shared" ref="O75:O106" si="21">SUM(P75:S75)</f>
        <v>6000</v>
      </c>
      <c r="P75" s="115">
        <v>1500</v>
      </c>
      <c r="Q75" s="115">
        <v>1500</v>
      </c>
      <c r="R75" s="115">
        <v>1500</v>
      </c>
      <c r="S75" s="115">
        <v>1500</v>
      </c>
      <c r="T75" s="15"/>
      <c r="U75" s="94">
        <f t="shared" ref="U75:U106" si="22">SUM(V75:Y75)</f>
        <v>0</v>
      </c>
      <c r="V75" s="54"/>
      <c r="W75" s="54"/>
      <c r="X75" s="54"/>
      <c r="Y75" s="54"/>
    </row>
    <row r="76" spans="1:25">
      <c r="A76" s="69">
        <v>2001390001</v>
      </c>
      <c r="B76" s="72" t="s">
        <v>1225</v>
      </c>
      <c r="C76" s="72" t="s">
        <v>1719</v>
      </c>
      <c r="D76" s="71" t="s">
        <v>1197</v>
      </c>
      <c r="E76" s="71"/>
      <c r="F76" s="71" t="s">
        <v>12</v>
      </c>
      <c r="G76" s="72" t="s">
        <v>1732</v>
      </c>
      <c r="H76" s="116">
        <v>13992</v>
      </c>
      <c r="I76" s="117">
        <f t="shared" si="16"/>
        <v>0</v>
      </c>
      <c r="J76" s="115">
        <f t="shared" si="17"/>
        <v>0</v>
      </c>
      <c r="K76" s="115">
        <f t="shared" si="18"/>
        <v>0</v>
      </c>
      <c r="L76" s="115">
        <f t="shared" si="19"/>
        <v>0</v>
      </c>
      <c r="M76" s="115">
        <f t="shared" si="20"/>
        <v>0</v>
      </c>
      <c r="O76" s="94">
        <f t="shared" si="21"/>
        <v>0</v>
      </c>
      <c r="P76" s="115"/>
      <c r="Q76" s="115"/>
      <c r="R76" s="115"/>
      <c r="S76" s="115"/>
      <c r="T76" s="15"/>
      <c r="U76" s="94">
        <f t="shared" si="22"/>
        <v>0</v>
      </c>
      <c r="V76" s="54"/>
      <c r="W76" s="54"/>
      <c r="X76" s="54"/>
      <c r="Y76" s="54"/>
    </row>
    <row r="77" spans="1:25">
      <c r="A77" s="69">
        <v>2002010017</v>
      </c>
      <c r="B77" s="72" t="s">
        <v>1227</v>
      </c>
      <c r="C77" s="72" t="s">
        <v>1719</v>
      </c>
      <c r="D77" s="71" t="s">
        <v>1197</v>
      </c>
      <c r="E77" s="71"/>
      <c r="F77" s="71" t="s">
        <v>12</v>
      </c>
      <c r="G77" s="72" t="s">
        <v>1732</v>
      </c>
      <c r="H77" s="116">
        <v>15500</v>
      </c>
      <c r="I77" s="117">
        <f t="shared" si="16"/>
        <v>2000</v>
      </c>
      <c r="J77" s="115">
        <f t="shared" si="17"/>
        <v>500</v>
      </c>
      <c r="K77" s="115">
        <f t="shared" si="18"/>
        <v>500</v>
      </c>
      <c r="L77" s="115">
        <f t="shared" si="19"/>
        <v>500</v>
      </c>
      <c r="M77" s="115">
        <f t="shared" si="20"/>
        <v>500</v>
      </c>
      <c r="O77" s="94">
        <f t="shared" si="21"/>
        <v>2000</v>
      </c>
      <c r="P77" s="115">
        <v>500</v>
      </c>
      <c r="Q77" s="115">
        <v>500</v>
      </c>
      <c r="R77" s="115">
        <v>500</v>
      </c>
      <c r="S77" s="115">
        <v>500</v>
      </c>
      <c r="T77" s="15"/>
      <c r="U77" s="94">
        <f t="shared" si="22"/>
        <v>0</v>
      </c>
      <c r="V77" s="54"/>
      <c r="W77" s="54"/>
      <c r="X77" s="54"/>
      <c r="Y77" s="54"/>
    </row>
    <row r="78" spans="1:25">
      <c r="A78" s="69">
        <v>2002010060</v>
      </c>
      <c r="B78" s="72" t="s">
        <v>1229</v>
      </c>
      <c r="C78" s="72" t="s">
        <v>1719</v>
      </c>
      <c r="D78" s="71" t="s">
        <v>1197</v>
      </c>
      <c r="E78" s="71"/>
      <c r="F78" s="71" t="s">
        <v>12</v>
      </c>
      <c r="G78" s="72" t="s">
        <v>1732</v>
      </c>
      <c r="H78" s="116">
        <v>19492</v>
      </c>
      <c r="I78" s="117">
        <f t="shared" si="16"/>
        <v>0</v>
      </c>
      <c r="J78" s="115">
        <f t="shared" si="17"/>
        <v>0</v>
      </c>
      <c r="K78" s="115">
        <f t="shared" si="18"/>
        <v>0</v>
      </c>
      <c r="L78" s="115">
        <f t="shared" si="19"/>
        <v>0</v>
      </c>
      <c r="M78" s="115">
        <f t="shared" si="20"/>
        <v>0</v>
      </c>
      <c r="O78" s="94">
        <f t="shared" si="21"/>
        <v>0</v>
      </c>
      <c r="P78" s="115"/>
      <c r="Q78" s="115"/>
      <c r="R78" s="115"/>
      <c r="S78" s="115"/>
      <c r="T78" s="15"/>
      <c r="U78" s="94">
        <f t="shared" si="22"/>
        <v>0</v>
      </c>
      <c r="V78" s="54"/>
      <c r="W78" s="54"/>
      <c r="X78" s="54"/>
      <c r="Y78" s="54"/>
    </row>
    <row r="79" spans="1:25">
      <c r="A79" s="69">
        <v>2003030218</v>
      </c>
      <c r="B79" s="72" t="s">
        <v>1231</v>
      </c>
      <c r="C79" s="72" t="s">
        <v>1719</v>
      </c>
      <c r="D79" s="71" t="s">
        <v>1197</v>
      </c>
      <c r="E79" s="71"/>
      <c r="F79" s="71" t="s">
        <v>12</v>
      </c>
      <c r="G79" s="72" t="s">
        <v>1732</v>
      </c>
      <c r="H79" s="116">
        <v>50000</v>
      </c>
      <c r="I79" s="117">
        <f t="shared" si="16"/>
        <v>0</v>
      </c>
      <c r="J79" s="115">
        <f t="shared" si="17"/>
        <v>0</v>
      </c>
      <c r="K79" s="115">
        <f t="shared" si="18"/>
        <v>0</v>
      </c>
      <c r="L79" s="115">
        <f t="shared" si="19"/>
        <v>0</v>
      </c>
      <c r="M79" s="115">
        <f t="shared" si="20"/>
        <v>0</v>
      </c>
      <c r="O79" s="94">
        <f t="shared" si="21"/>
        <v>0</v>
      </c>
      <c r="P79" s="115"/>
      <c r="Q79" s="115"/>
      <c r="R79" s="115"/>
      <c r="S79" s="115"/>
      <c r="T79" s="15"/>
      <c r="U79" s="94">
        <f t="shared" si="22"/>
        <v>0</v>
      </c>
      <c r="V79" s="54"/>
      <c r="W79" s="54"/>
      <c r="X79" s="54"/>
      <c r="Y79" s="54"/>
    </row>
    <row r="80" spans="1:25">
      <c r="A80" s="69">
        <v>2003031017</v>
      </c>
      <c r="B80" s="72" t="s">
        <v>1234</v>
      </c>
      <c r="C80" s="72" t="s">
        <v>1719</v>
      </c>
      <c r="D80" s="71" t="s">
        <v>1197</v>
      </c>
      <c r="E80" s="71"/>
      <c r="F80" s="71" t="s">
        <v>12</v>
      </c>
      <c r="G80" s="72" t="s">
        <v>1732</v>
      </c>
      <c r="H80" s="116">
        <v>25000</v>
      </c>
      <c r="I80" s="117">
        <f t="shared" si="16"/>
        <v>0</v>
      </c>
      <c r="J80" s="115">
        <f t="shared" si="17"/>
        <v>0</v>
      </c>
      <c r="K80" s="115">
        <f t="shared" si="18"/>
        <v>0</v>
      </c>
      <c r="L80" s="115">
        <f t="shared" si="19"/>
        <v>0</v>
      </c>
      <c r="M80" s="115">
        <f t="shared" si="20"/>
        <v>0</v>
      </c>
      <c r="O80" s="94">
        <f t="shared" si="21"/>
        <v>0</v>
      </c>
      <c r="P80" s="115"/>
      <c r="Q80" s="115"/>
      <c r="R80" s="115"/>
      <c r="S80" s="115"/>
      <c r="T80" s="15"/>
      <c r="U80" s="94">
        <f t="shared" si="22"/>
        <v>0</v>
      </c>
      <c r="V80" s="54"/>
      <c r="W80" s="54"/>
      <c r="X80" s="54"/>
      <c r="Y80" s="54"/>
    </row>
    <row r="81" spans="1:25">
      <c r="A81" s="69">
        <v>2003031018</v>
      </c>
      <c r="B81" s="72" t="s">
        <v>1236</v>
      </c>
      <c r="C81" s="72" t="s">
        <v>1719</v>
      </c>
      <c r="D81" s="71" t="s">
        <v>1197</v>
      </c>
      <c r="E81" s="71"/>
      <c r="F81" s="71" t="s">
        <v>12</v>
      </c>
      <c r="G81" s="72" t="s">
        <v>1732</v>
      </c>
      <c r="H81" s="116">
        <v>25000</v>
      </c>
      <c r="I81" s="117">
        <f t="shared" si="16"/>
        <v>0</v>
      </c>
      <c r="J81" s="115">
        <f t="shared" si="17"/>
        <v>0</v>
      </c>
      <c r="K81" s="115">
        <f t="shared" si="18"/>
        <v>0</v>
      </c>
      <c r="L81" s="115">
        <f t="shared" si="19"/>
        <v>0</v>
      </c>
      <c r="M81" s="115">
        <f t="shared" si="20"/>
        <v>0</v>
      </c>
      <c r="O81" s="94">
        <f t="shared" si="21"/>
        <v>0</v>
      </c>
      <c r="P81" s="115"/>
      <c r="Q81" s="115"/>
      <c r="R81" s="115"/>
      <c r="S81" s="115"/>
      <c r="T81" s="15"/>
      <c r="U81" s="94">
        <f t="shared" si="22"/>
        <v>0</v>
      </c>
      <c r="V81" s="54"/>
      <c r="W81" s="54"/>
      <c r="X81" s="54"/>
      <c r="Y81" s="54"/>
    </row>
    <row r="82" spans="1:25">
      <c r="A82" s="69">
        <v>2003031019</v>
      </c>
      <c r="B82" s="72" t="s">
        <v>1238</v>
      </c>
      <c r="C82" s="72" t="s">
        <v>1719</v>
      </c>
      <c r="D82" s="71" t="s">
        <v>1197</v>
      </c>
      <c r="E82" s="71"/>
      <c r="F82" s="71" t="s">
        <v>12</v>
      </c>
      <c r="G82" s="72" t="s">
        <v>1732</v>
      </c>
      <c r="H82" s="116">
        <v>25000</v>
      </c>
      <c r="I82" s="117">
        <f t="shared" si="16"/>
        <v>0</v>
      </c>
      <c r="J82" s="115">
        <f t="shared" si="17"/>
        <v>0</v>
      </c>
      <c r="K82" s="115">
        <f t="shared" si="18"/>
        <v>0</v>
      </c>
      <c r="L82" s="115">
        <f t="shared" si="19"/>
        <v>0</v>
      </c>
      <c r="M82" s="115">
        <f t="shared" si="20"/>
        <v>0</v>
      </c>
      <c r="O82" s="94">
        <f t="shared" si="21"/>
        <v>0</v>
      </c>
      <c r="P82" s="115"/>
      <c r="Q82" s="115"/>
      <c r="R82" s="115"/>
      <c r="S82" s="115"/>
      <c r="T82" s="15"/>
      <c r="U82" s="94">
        <f t="shared" si="22"/>
        <v>0</v>
      </c>
      <c r="V82" s="54"/>
      <c r="W82" s="54"/>
      <c r="X82" s="54"/>
      <c r="Y82" s="54"/>
    </row>
    <row r="83" spans="1:25">
      <c r="A83" s="69">
        <v>2003031020</v>
      </c>
      <c r="B83" s="72" t="s">
        <v>1240</v>
      </c>
      <c r="C83" s="72" t="s">
        <v>1719</v>
      </c>
      <c r="D83" s="71" t="s">
        <v>1197</v>
      </c>
      <c r="E83" s="71"/>
      <c r="F83" s="71" t="s">
        <v>12</v>
      </c>
      <c r="G83" s="72" t="s">
        <v>1732</v>
      </c>
      <c r="H83" s="116">
        <v>25000</v>
      </c>
      <c r="I83" s="117">
        <f t="shared" si="16"/>
        <v>0</v>
      </c>
      <c r="J83" s="115">
        <f t="shared" si="17"/>
        <v>0</v>
      </c>
      <c r="K83" s="115">
        <f t="shared" si="18"/>
        <v>0</v>
      </c>
      <c r="L83" s="115">
        <f t="shared" si="19"/>
        <v>0</v>
      </c>
      <c r="M83" s="115">
        <f t="shared" si="20"/>
        <v>0</v>
      </c>
      <c r="O83" s="94">
        <f t="shared" si="21"/>
        <v>0</v>
      </c>
      <c r="P83" s="115"/>
      <c r="Q83" s="115"/>
      <c r="R83" s="115"/>
      <c r="S83" s="115"/>
      <c r="T83" s="15"/>
      <c r="U83" s="94">
        <f t="shared" si="22"/>
        <v>0</v>
      </c>
      <c r="V83" s="54"/>
      <c r="W83" s="54"/>
      <c r="X83" s="54"/>
      <c r="Y83" s="54"/>
    </row>
    <row r="84" spans="1:25">
      <c r="A84" s="69">
        <v>2003031021</v>
      </c>
      <c r="B84" s="72" t="s">
        <v>1242</v>
      </c>
      <c r="C84" s="72" t="s">
        <v>1719</v>
      </c>
      <c r="D84" s="71" t="s">
        <v>1197</v>
      </c>
      <c r="E84" s="71"/>
      <c r="F84" s="71" t="s">
        <v>12</v>
      </c>
      <c r="G84" s="72" t="s">
        <v>1732</v>
      </c>
      <c r="H84" s="116">
        <v>25000</v>
      </c>
      <c r="I84" s="117">
        <f t="shared" si="16"/>
        <v>0</v>
      </c>
      <c r="J84" s="115">
        <f t="shared" si="17"/>
        <v>0</v>
      </c>
      <c r="K84" s="115">
        <f t="shared" si="18"/>
        <v>0</v>
      </c>
      <c r="L84" s="115">
        <f t="shared" si="19"/>
        <v>0</v>
      </c>
      <c r="M84" s="115">
        <f t="shared" si="20"/>
        <v>0</v>
      </c>
      <c r="O84" s="94">
        <f t="shared" si="21"/>
        <v>0</v>
      </c>
      <c r="P84" s="115"/>
      <c r="Q84" s="115"/>
      <c r="R84" s="115"/>
      <c r="S84" s="115"/>
      <c r="T84" s="15"/>
      <c r="U84" s="94">
        <f t="shared" si="22"/>
        <v>0</v>
      </c>
      <c r="V84" s="54"/>
      <c r="W84" s="54"/>
      <c r="X84" s="54"/>
      <c r="Y84" s="54"/>
    </row>
    <row r="85" spans="1:25">
      <c r="A85" s="69">
        <v>2004010095</v>
      </c>
      <c r="B85" s="72" t="s">
        <v>1244</v>
      </c>
      <c r="C85" s="72" t="s">
        <v>1719</v>
      </c>
      <c r="D85" s="71" t="s">
        <v>1197</v>
      </c>
      <c r="E85" s="71"/>
      <c r="F85" s="71" t="s">
        <v>12</v>
      </c>
      <c r="G85" s="72" t="s">
        <v>1732</v>
      </c>
      <c r="H85" s="116">
        <v>9394</v>
      </c>
      <c r="I85" s="117">
        <f t="shared" si="16"/>
        <v>0</v>
      </c>
      <c r="J85" s="115">
        <f t="shared" si="17"/>
        <v>0</v>
      </c>
      <c r="K85" s="115">
        <f t="shared" si="18"/>
        <v>0</v>
      </c>
      <c r="L85" s="115">
        <f t="shared" si="19"/>
        <v>0</v>
      </c>
      <c r="M85" s="115">
        <f t="shared" si="20"/>
        <v>0</v>
      </c>
      <c r="O85" s="94">
        <f t="shared" si="21"/>
        <v>0</v>
      </c>
      <c r="P85" s="115"/>
      <c r="Q85" s="115"/>
      <c r="R85" s="115"/>
      <c r="S85" s="115"/>
      <c r="T85" s="15"/>
      <c r="U85" s="94">
        <f t="shared" si="22"/>
        <v>0</v>
      </c>
      <c r="V85" s="54"/>
      <c r="W85" s="54"/>
      <c r="X85" s="54"/>
      <c r="Y85" s="54"/>
    </row>
    <row r="86" spans="1:25">
      <c r="A86" s="69">
        <v>2004010409</v>
      </c>
      <c r="B86" s="72" t="s">
        <v>1246</v>
      </c>
      <c r="C86" s="72" t="s">
        <v>1719</v>
      </c>
      <c r="D86" s="71" t="s">
        <v>1197</v>
      </c>
      <c r="E86" s="71"/>
      <c r="F86" s="71" t="s">
        <v>12</v>
      </c>
      <c r="G86" s="72" t="s">
        <v>1732</v>
      </c>
      <c r="H86" s="116">
        <v>10480</v>
      </c>
      <c r="I86" s="117">
        <f t="shared" si="16"/>
        <v>40000</v>
      </c>
      <c r="J86" s="115">
        <f t="shared" si="17"/>
        <v>10000</v>
      </c>
      <c r="K86" s="115">
        <f t="shared" si="18"/>
        <v>10000</v>
      </c>
      <c r="L86" s="115">
        <f t="shared" si="19"/>
        <v>10000</v>
      </c>
      <c r="M86" s="115">
        <f t="shared" si="20"/>
        <v>10000</v>
      </c>
      <c r="O86" s="94">
        <f t="shared" si="21"/>
        <v>40000</v>
      </c>
      <c r="P86" s="115">
        <v>10000</v>
      </c>
      <c r="Q86" s="115">
        <v>10000</v>
      </c>
      <c r="R86" s="115">
        <v>10000</v>
      </c>
      <c r="S86" s="115">
        <v>10000</v>
      </c>
      <c r="T86" s="15"/>
      <c r="U86" s="94">
        <f t="shared" si="22"/>
        <v>0</v>
      </c>
      <c r="V86" s="54"/>
      <c r="W86" s="54"/>
      <c r="X86" s="54"/>
      <c r="Y86" s="54"/>
    </row>
    <row r="87" spans="1:25">
      <c r="A87" s="69">
        <v>2004010410</v>
      </c>
      <c r="B87" s="72" t="s">
        <v>1248</v>
      </c>
      <c r="C87" s="72" t="s">
        <v>1719</v>
      </c>
      <c r="D87" s="71" t="s">
        <v>1197</v>
      </c>
      <c r="E87" s="71"/>
      <c r="F87" s="71" t="s">
        <v>12</v>
      </c>
      <c r="G87" s="72" t="s">
        <v>1732</v>
      </c>
      <c r="H87" s="116">
        <v>10480</v>
      </c>
      <c r="I87" s="117">
        <f t="shared" si="16"/>
        <v>40000</v>
      </c>
      <c r="J87" s="115">
        <f t="shared" si="17"/>
        <v>10000</v>
      </c>
      <c r="K87" s="115">
        <f t="shared" si="18"/>
        <v>10000</v>
      </c>
      <c r="L87" s="115">
        <f t="shared" si="19"/>
        <v>10000</v>
      </c>
      <c r="M87" s="115">
        <f t="shared" si="20"/>
        <v>10000</v>
      </c>
      <c r="O87" s="94">
        <f t="shared" si="21"/>
        <v>40000</v>
      </c>
      <c r="P87" s="115">
        <v>10000</v>
      </c>
      <c r="Q87" s="115">
        <v>10000</v>
      </c>
      <c r="R87" s="115">
        <v>10000</v>
      </c>
      <c r="S87" s="115">
        <v>10000</v>
      </c>
      <c r="T87" s="15"/>
      <c r="U87" s="94">
        <f t="shared" si="22"/>
        <v>0</v>
      </c>
      <c r="V87" s="54"/>
      <c r="W87" s="54"/>
      <c r="X87" s="54"/>
      <c r="Y87" s="54"/>
    </row>
    <row r="88" spans="1:25">
      <c r="A88" s="69">
        <v>2004010423</v>
      </c>
      <c r="B88" s="72" t="s">
        <v>1250</v>
      </c>
      <c r="C88" s="72" t="s">
        <v>1719</v>
      </c>
      <c r="D88" s="71" t="s">
        <v>1197</v>
      </c>
      <c r="E88" s="71"/>
      <c r="F88" s="71" t="s">
        <v>12</v>
      </c>
      <c r="G88" s="72" t="s">
        <v>1732</v>
      </c>
      <c r="H88" s="116">
        <v>9000</v>
      </c>
      <c r="I88" s="117">
        <f t="shared" si="16"/>
        <v>0</v>
      </c>
      <c r="J88" s="115">
        <f t="shared" si="17"/>
        <v>0</v>
      </c>
      <c r="K88" s="115">
        <f t="shared" si="18"/>
        <v>0</v>
      </c>
      <c r="L88" s="115">
        <f t="shared" si="19"/>
        <v>0</v>
      </c>
      <c r="M88" s="115">
        <f t="shared" si="20"/>
        <v>0</v>
      </c>
      <c r="O88" s="94">
        <f t="shared" si="21"/>
        <v>0</v>
      </c>
      <c r="P88" s="115"/>
      <c r="Q88" s="115"/>
      <c r="R88" s="115"/>
      <c r="S88" s="115"/>
      <c r="T88" s="15"/>
      <c r="U88" s="94">
        <f t="shared" si="22"/>
        <v>0</v>
      </c>
      <c r="V88" s="54"/>
      <c r="W88" s="54"/>
      <c r="X88" s="54"/>
      <c r="Y88" s="54"/>
    </row>
    <row r="89" spans="1:25">
      <c r="A89" s="69">
        <v>2004010424</v>
      </c>
      <c r="B89" s="72" t="s">
        <v>1252</v>
      </c>
      <c r="C89" s="72" t="s">
        <v>1719</v>
      </c>
      <c r="D89" s="71" t="s">
        <v>1197</v>
      </c>
      <c r="E89" s="71"/>
      <c r="F89" s="71" t="s">
        <v>12</v>
      </c>
      <c r="G89" s="72" t="s">
        <v>1732</v>
      </c>
      <c r="H89" s="116">
        <v>13000</v>
      </c>
      <c r="I89" s="117">
        <f t="shared" si="16"/>
        <v>0</v>
      </c>
      <c r="J89" s="115">
        <f t="shared" si="17"/>
        <v>0</v>
      </c>
      <c r="K89" s="115">
        <f t="shared" si="18"/>
        <v>0</v>
      </c>
      <c r="L89" s="115">
        <f t="shared" si="19"/>
        <v>0</v>
      </c>
      <c r="M89" s="115">
        <f t="shared" si="20"/>
        <v>0</v>
      </c>
      <c r="O89" s="94">
        <f t="shared" si="21"/>
        <v>0</v>
      </c>
      <c r="P89" s="115"/>
      <c r="Q89" s="115"/>
      <c r="R89" s="115"/>
      <c r="S89" s="115"/>
      <c r="T89" s="15"/>
      <c r="U89" s="94">
        <f t="shared" si="22"/>
        <v>0</v>
      </c>
      <c r="V89" s="54"/>
      <c r="W89" s="54"/>
      <c r="X89" s="54"/>
      <c r="Y89" s="54"/>
    </row>
    <row r="90" spans="1:25">
      <c r="A90" s="69">
        <v>2004020014</v>
      </c>
      <c r="B90" s="72" t="s">
        <v>1254</v>
      </c>
      <c r="C90" s="72" t="s">
        <v>1719</v>
      </c>
      <c r="D90" s="71" t="s">
        <v>1197</v>
      </c>
      <c r="E90" s="71"/>
      <c r="F90" s="71" t="s">
        <v>12</v>
      </c>
      <c r="G90" s="72" t="s">
        <v>1732</v>
      </c>
      <c r="H90" s="116">
        <v>13992</v>
      </c>
      <c r="I90" s="117">
        <f t="shared" si="16"/>
        <v>0</v>
      </c>
      <c r="J90" s="115">
        <f t="shared" si="17"/>
        <v>0</v>
      </c>
      <c r="K90" s="115">
        <f t="shared" si="18"/>
        <v>0</v>
      </c>
      <c r="L90" s="115">
        <f t="shared" si="19"/>
        <v>0</v>
      </c>
      <c r="M90" s="115">
        <f t="shared" si="20"/>
        <v>0</v>
      </c>
      <c r="O90" s="94">
        <f t="shared" si="21"/>
        <v>0</v>
      </c>
      <c r="P90" s="115"/>
      <c r="Q90" s="115"/>
      <c r="R90" s="115"/>
      <c r="S90" s="115"/>
      <c r="T90" s="15"/>
      <c r="U90" s="94">
        <f t="shared" si="22"/>
        <v>0</v>
      </c>
      <c r="V90" s="54"/>
      <c r="W90" s="54"/>
      <c r="X90" s="54"/>
      <c r="Y90" s="54"/>
    </row>
    <row r="91" spans="1:25">
      <c r="A91" s="69">
        <v>2004020032</v>
      </c>
      <c r="B91" s="72" t="s">
        <v>1256</v>
      </c>
      <c r="C91" s="72" t="s">
        <v>1719</v>
      </c>
      <c r="D91" s="71" t="s">
        <v>1197</v>
      </c>
      <c r="E91" s="71"/>
      <c r="F91" s="71" t="s">
        <v>12</v>
      </c>
      <c r="G91" s="72" t="s">
        <v>1732</v>
      </c>
      <c r="H91" s="116">
        <v>13992</v>
      </c>
      <c r="I91" s="117">
        <f t="shared" si="16"/>
        <v>0</v>
      </c>
      <c r="J91" s="115">
        <f t="shared" si="17"/>
        <v>0</v>
      </c>
      <c r="K91" s="115">
        <f t="shared" si="18"/>
        <v>0</v>
      </c>
      <c r="L91" s="115">
        <f t="shared" si="19"/>
        <v>0</v>
      </c>
      <c r="M91" s="115">
        <f t="shared" si="20"/>
        <v>0</v>
      </c>
      <c r="O91" s="94">
        <f t="shared" si="21"/>
        <v>0</v>
      </c>
      <c r="P91" s="115"/>
      <c r="Q91" s="115"/>
      <c r="R91" s="115"/>
      <c r="S91" s="115"/>
      <c r="T91" s="15"/>
      <c r="U91" s="94">
        <f t="shared" si="22"/>
        <v>0</v>
      </c>
      <c r="V91" s="54"/>
      <c r="W91" s="54"/>
      <c r="X91" s="54"/>
      <c r="Y91" s="54"/>
    </row>
    <row r="92" spans="1:25">
      <c r="A92" s="69">
        <v>2004020033</v>
      </c>
      <c r="B92" s="72" t="s">
        <v>1258</v>
      </c>
      <c r="C92" s="72" t="s">
        <v>1719</v>
      </c>
      <c r="D92" s="71" t="s">
        <v>1197</v>
      </c>
      <c r="E92" s="71"/>
      <c r="F92" s="71" t="s">
        <v>12</v>
      </c>
      <c r="G92" s="72" t="s">
        <v>1732</v>
      </c>
      <c r="H92" s="116">
        <v>13992</v>
      </c>
      <c r="I92" s="117">
        <f t="shared" si="16"/>
        <v>0</v>
      </c>
      <c r="J92" s="115">
        <f t="shared" si="17"/>
        <v>0</v>
      </c>
      <c r="K92" s="115">
        <f t="shared" si="18"/>
        <v>0</v>
      </c>
      <c r="L92" s="115">
        <f t="shared" si="19"/>
        <v>0</v>
      </c>
      <c r="M92" s="115">
        <f t="shared" si="20"/>
        <v>0</v>
      </c>
      <c r="O92" s="94">
        <f t="shared" si="21"/>
        <v>0</v>
      </c>
      <c r="P92" s="115"/>
      <c r="Q92" s="115"/>
      <c r="R92" s="115"/>
      <c r="S92" s="115"/>
      <c r="T92" s="15"/>
      <c r="U92" s="94">
        <f t="shared" si="22"/>
        <v>0</v>
      </c>
      <c r="V92" s="54"/>
      <c r="W92" s="54"/>
      <c r="X92" s="54"/>
      <c r="Y92" s="54"/>
    </row>
    <row r="93" spans="1:25">
      <c r="A93" s="69">
        <v>2004020035</v>
      </c>
      <c r="B93" s="72" t="s">
        <v>1260</v>
      </c>
      <c r="C93" s="72" t="s">
        <v>1719</v>
      </c>
      <c r="D93" s="71" t="s">
        <v>1197</v>
      </c>
      <c r="E93" s="71"/>
      <c r="F93" s="71" t="s">
        <v>12</v>
      </c>
      <c r="G93" s="72" t="s">
        <v>1732</v>
      </c>
      <c r="H93" s="116">
        <v>13992</v>
      </c>
      <c r="I93" s="117">
        <f t="shared" si="16"/>
        <v>0</v>
      </c>
      <c r="J93" s="115">
        <f t="shared" si="17"/>
        <v>0</v>
      </c>
      <c r="K93" s="115">
        <f t="shared" si="18"/>
        <v>0</v>
      </c>
      <c r="L93" s="115">
        <f t="shared" si="19"/>
        <v>0</v>
      </c>
      <c r="M93" s="115">
        <f t="shared" si="20"/>
        <v>0</v>
      </c>
      <c r="O93" s="94">
        <f t="shared" si="21"/>
        <v>0</v>
      </c>
      <c r="P93" s="115"/>
      <c r="Q93" s="115"/>
      <c r="R93" s="115"/>
      <c r="S93" s="115"/>
      <c r="T93" s="15"/>
      <c r="U93" s="94">
        <f t="shared" si="22"/>
        <v>0</v>
      </c>
      <c r="V93" s="54"/>
      <c r="W93" s="54"/>
      <c r="X93" s="54"/>
      <c r="Y93" s="54"/>
    </row>
    <row r="94" spans="1:25">
      <c r="A94" s="69">
        <v>2004020064</v>
      </c>
      <c r="B94" s="72" t="s">
        <v>1262</v>
      </c>
      <c r="C94" s="72" t="s">
        <v>1719</v>
      </c>
      <c r="D94" s="71" t="s">
        <v>1197</v>
      </c>
      <c r="E94" s="71"/>
      <c r="F94" s="71" t="s">
        <v>12</v>
      </c>
      <c r="G94" s="72" t="s">
        <v>1732</v>
      </c>
      <c r="H94" s="116">
        <v>13992</v>
      </c>
      <c r="I94" s="117">
        <f t="shared" si="16"/>
        <v>0</v>
      </c>
      <c r="J94" s="115">
        <f t="shared" si="17"/>
        <v>0</v>
      </c>
      <c r="K94" s="115">
        <f t="shared" si="18"/>
        <v>0</v>
      </c>
      <c r="L94" s="115">
        <f t="shared" si="19"/>
        <v>0</v>
      </c>
      <c r="M94" s="115">
        <f t="shared" si="20"/>
        <v>0</v>
      </c>
      <c r="O94" s="94">
        <f t="shared" si="21"/>
        <v>0</v>
      </c>
      <c r="P94" s="115"/>
      <c r="Q94" s="115"/>
      <c r="R94" s="115"/>
      <c r="S94" s="115"/>
      <c r="T94" s="15"/>
      <c r="U94" s="94">
        <f t="shared" si="22"/>
        <v>0</v>
      </c>
      <c r="V94" s="54"/>
      <c r="W94" s="54"/>
      <c r="X94" s="54"/>
      <c r="Y94" s="54"/>
    </row>
    <row r="95" spans="1:25">
      <c r="A95" s="69">
        <v>2004020073</v>
      </c>
      <c r="B95" s="72" t="s">
        <v>1264</v>
      </c>
      <c r="C95" s="72" t="s">
        <v>1719</v>
      </c>
      <c r="D95" s="71" t="s">
        <v>1197</v>
      </c>
      <c r="E95" s="71"/>
      <c r="F95" s="71" t="s">
        <v>12</v>
      </c>
      <c r="G95" s="72" t="s">
        <v>1732</v>
      </c>
      <c r="H95" s="116">
        <v>22000</v>
      </c>
      <c r="I95" s="117">
        <f t="shared" si="16"/>
        <v>0</v>
      </c>
      <c r="J95" s="115">
        <f t="shared" si="17"/>
        <v>0</v>
      </c>
      <c r="K95" s="115">
        <f t="shared" si="18"/>
        <v>0</v>
      </c>
      <c r="L95" s="115">
        <f t="shared" si="19"/>
        <v>0</v>
      </c>
      <c r="M95" s="115">
        <f t="shared" si="20"/>
        <v>0</v>
      </c>
      <c r="O95" s="94">
        <f t="shared" si="21"/>
        <v>0</v>
      </c>
      <c r="P95" s="115"/>
      <c r="Q95" s="115"/>
      <c r="R95" s="115"/>
      <c r="S95" s="115"/>
      <c r="T95" s="15"/>
      <c r="U95" s="94">
        <f t="shared" si="22"/>
        <v>0</v>
      </c>
      <c r="V95" s="54"/>
      <c r="W95" s="54"/>
      <c r="X95" s="54"/>
      <c r="Y95" s="54"/>
    </row>
    <row r="96" spans="1:25">
      <c r="A96" s="69">
        <v>2004020119</v>
      </c>
      <c r="B96" s="72" t="s">
        <v>1266</v>
      </c>
      <c r="C96" s="72" t="s">
        <v>1719</v>
      </c>
      <c r="D96" s="71" t="s">
        <v>1197</v>
      </c>
      <c r="E96" s="71"/>
      <c r="F96" s="71" t="s">
        <v>12</v>
      </c>
      <c r="G96" s="72" t="s">
        <v>1732</v>
      </c>
      <c r="H96" s="116">
        <v>13992</v>
      </c>
      <c r="I96" s="117">
        <f t="shared" si="16"/>
        <v>0</v>
      </c>
      <c r="J96" s="115">
        <f t="shared" si="17"/>
        <v>0</v>
      </c>
      <c r="K96" s="115">
        <f t="shared" si="18"/>
        <v>0</v>
      </c>
      <c r="L96" s="115">
        <f t="shared" si="19"/>
        <v>0</v>
      </c>
      <c r="M96" s="115">
        <f t="shared" si="20"/>
        <v>0</v>
      </c>
      <c r="O96" s="94">
        <f t="shared" si="21"/>
        <v>0</v>
      </c>
      <c r="P96" s="115"/>
      <c r="Q96" s="115"/>
      <c r="R96" s="115"/>
      <c r="S96" s="115"/>
      <c r="T96" s="15"/>
      <c r="U96" s="94">
        <f t="shared" si="22"/>
        <v>0</v>
      </c>
      <c r="V96" s="54"/>
      <c r="W96" s="54"/>
      <c r="X96" s="54"/>
      <c r="Y96" s="54"/>
    </row>
    <row r="97" spans="1:25">
      <c r="A97" s="69">
        <v>2004040004</v>
      </c>
      <c r="B97" s="72" t="s">
        <v>1268</v>
      </c>
      <c r="C97" s="72" t="s">
        <v>1719</v>
      </c>
      <c r="D97" s="71" t="s">
        <v>1197</v>
      </c>
      <c r="E97" s="71"/>
      <c r="F97" s="71" t="s">
        <v>12</v>
      </c>
      <c r="G97" s="72" t="s">
        <v>1732</v>
      </c>
      <c r="H97" s="116">
        <v>12496</v>
      </c>
      <c r="I97" s="117">
        <f t="shared" si="16"/>
        <v>0</v>
      </c>
      <c r="J97" s="115">
        <f t="shared" si="17"/>
        <v>0</v>
      </c>
      <c r="K97" s="115">
        <f t="shared" si="18"/>
        <v>0</v>
      </c>
      <c r="L97" s="115">
        <f t="shared" si="19"/>
        <v>0</v>
      </c>
      <c r="M97" s="115">
        <f t="shared" si="20"/>
        <v>0</v>
      </c>
      <c r="O97" s="94">
        <f t="shared" si="21"/>
        <v>0</v>
      </c>
      <c r="P97" s="115"/>
      <c r="Q97" s="115"/>
      <c r="R97" s="115"/>
      <c r="S97" s="115"/>
      <c r="T97" s="15"/>
      <c r="U97" s="94">
        <f t="shared" si="22"/>
        <v>0</v>
      </c>
      <c r="V97" s="54"/>
      <c r="W97" s="54"/>
      <c r="X97" s="54"/>
      <c r="Y97" s="54"/>
    </row>
    <row r="98" spans="1:25">
      <c r="A98" s="69">
        <v>2005010028</v>
      </c>
      <c r="B98" s="72" t="s">
        <v>1270</v>
      </c>
      <c r="C98" s="72" t="s">
        <v>1719</v>
      </c>
      <c r="D98" s="71" t="s">
        <v>1197</v>
      </c>
      <c r="E98" s="71"/>
      <c r="F98" s="71" t="s">
        <v>12</v>
      </c>
      <c r="G98" s="72" t="s">
        <v>1732</v>
      </c>
      <c r="H98" s="116">
        <v>18997</v>
      </c>
      <c r="I98" s="117">
        <f t="shared" si="16"/>
        <v>0</v>
      </c>
      <c r="J98" s="115">
        <f t="shared" si="17"/>
        <v>0</v>
      </c>
      <c r="K98" s="115">
        <f t="shared" si="18"/>
        <v>0</v>
      </c>
      <c r="L98" s="115">
        <f t="shared" si="19"/>
        <v>0</v>
      </c>
      <c r="M98" s="115">
        <f t="shared" si="20"/>
        <v>0</v>
      </c>
      <c r="O98" s="94">
        <f t="shared" si="21"/>
        <v>0</v>
      </c>
      <c r="P98" s="115"/>
      <c r="Q98" s="115"/>
      <c r="R98" s="115"/>
      <c r="S98" s="115"/>
      <c r="T98" s="15"/>
      <c r="U98" s="94">
        <f t="shared" si="22"/>
        <v>0</v>
      </c>
      <c r="V98" s="54"/>
      <c r="W98" s="54"/>
      <c r="X98" s="54"/>
      <c r="Y98" s="54"/>
    </row>
    <row r="99" spans="1:25">
      <c r="A99" s="69">
        <v>2005010049</v>
      </c>
      <c r="B99" s="72" t="s">
        <v>1272</v>
      </c>
      <c r="C99" s="72" t="s">
        <v>1719</v>
      </c>
      <c r="D99" s="71" t="s">
        <v>1197</v>
      </c>
      <c r="E99" s="71"/>
      <c r="F99" s="71" t="s">
        <v>12</v>
      </c>
      <c r="G99" s="72" t="s">
        <v>1732</v>
      </c>
      <c r="H99" s="116">
        <v>22000</v>
      </c>
      <c r="I99" s="117">
        <f t="shared" si="16"/>
        <v>0</v>
      </c>
      <c r="J99" s="115">
        <f t="shared" si="17"/>
        <v>0</v>
      </c>
      <c r="K99" s="115">
        <f t="shared" si="18"/>
        <v>0</v>
      </c>
      <c r="L99" s="115">
        <f t="shared" si="19"/>
        <v>0</v>
      </c>
      <c r="M99" s="115">
        <f t="shared" si="20"/>
        <v>0</v>
      </c>
      <c r="O99" s="94">
        <f t="shared" si="21"/>
        <v>0</v>
      </c>
      <c r="P99" s="115"/>
      <c r="Q99" s="115"/>
      <c r="R99" s="115"/>
      <c r="S99" s="115"/>
      <c r="T99" s="15"/>
      <c r="U99" s="94">
        <f t="shared" si="22"/>
        <v>0</v>
      </c>
      <c r="V99" s="54"/>
      <c r="W99" s="54"/>
      <c r="X99" s="54"/>
      <c r="Y99" s="54"/>
    </row>
    <row r="100" spans="1:25">
      <c r="A100" s="69">
        <v>2005010161</v>
      </c>
      <c r="B100" s="72" t="s">
        <v>1274</v>
      </c>
      <c r="C100" s="72" t="s">
        <v>1719</v>
      </c>
      <c r="D100" s="71" t="s">
        <v>1197</v>
      </c>
      <c r="E100" s="71"/>
      <c r="F100" s="71" t="s">
        <v>12</v>
      </c>
      <c r="G100" s="72" t="s">
        <v>1732</v>
      </c>
      <c r="H100" s="116">
        <v>22000</v>
      </c>
      <c r="I100" s="117">
        <f t="shared" si="16"/>
        <v>0</v>
      </c>
      <c r="J100" s="115">
        <f t="shared" si="17"/>
        <v>0</v>
      </c>
      <c r="K100" s="115">
        <f t="shared" si="18"/>
        <v>0</v>
      </c>
      <c r="L100" s="115">
        <f t="shared" si="19"/>
        <v>0</v>
      </c>
      <c r="M100" s="115">
        <f t="shared" si="20"/>
        <v>0</v>
      </c>
      <c r="O100" s="94">
        <f t="shared" si="21"/>
        <v>0</v>
      </c>
      <c r="P100" s="115"/>
      <c r="Q100" s="115"/>
      <c r="R100" s="115"/>
      <c r="S100" s="115"/>
      <c r="T100" s="15"/>
      <c r="U100" s="94">
        <f t="shared" si="22"/>
        <v>0</v>
      </c>
      <c r="V100" s="54"/>
      <c r="W100" s="54"/>
      <c r="X100" s="54"/>
      <c r="Y100" s="54"/>
    </row>
    <row r="101" spans="1:25">
      <c r="A101" s="69">
        <v>2005010218</v>
      </c>
      <c r="B101" s="72" t="s">
        <v>1276</v>
      </c>
      <c r="C101" s="72" t="s">
        <v>1719</v>
      </c>
      <c r="D101" s="71" t="s">
        <v>1197</v>
      </c>
      <c r="E101" s="71"/>
      <c r="F101" s="71" t="s">
        <v>12</v>
      </c>
      <c r="G101" s="72" t="s">
        <v>1732</v>
      </c>
      <c r="H101" s="116">
        <v>15404</v>
      </c>
      <c r="I101" s="117">
        <f t="shared" si="16"/>
        <v>40000</v>
      </c>
      <c r="J101" s="115">
        <f t="shared" si="17"/>
        <v>10000</v>
      </c>
      <c r="K101" s="115">
        <f t="shared" si="18"/>
        <v>10000</v>
      </c>
      <c r="L101" s="115">
        <f t="shared" si="19"/>
        <v>10000</v>
      </c>
      <c r="M101" s="115">
        <f t="shared" si="20"/>
        <v>10000</v>
      </c>
      <c r="O101" s="94">
        <f t="shared" si="21"/>
        <v>40000</v>
      </c>
      <c r="P101" s="115">
        <v>10000</v>
      </c>
      <c r="Q101" s="115">
        <v>10000</v>
      </c>
      <c r="R101" s="115">
        <v>10000</v>
      </c>
      <c r="S101" s="115">
        <v>10000</v>
      </c>
      <c r="T101" s="15"/>
      <c r="U101" s="94">
        <f t="shared" si="22"/>
        <v>0</v>
      </c>
      <c r="V101" s="54"/>
      <c r="W101" s="54"/>
      <c r="X101" s="54"/>
      <c r="Y101" s="54"/>
    </row>
    <row r="102" spans="1:25">
      <c r="A102" s="69">
        <v>2005010229</v>
      </c>
      <c r="B102" s="72" t="s">
        <v>1278</v>
      </c>
      <c r="C102" s="72" t="s">
        <v>1719</v>
      </c>
      <c r="D102" s="71" t="s">
        <v>1197</v>
      </c>
      <c r="E102" s="71"/>
      <c r="F102" s="71" t="s">
        <v>12</v>
      </c>
      <c r="G102" s="72" t="s">
        <v>1732</v>
      </c>
      <c r="H102" s="116">
        <v>22000</v>
      </c>
      <c r="I102" s="117">
        <f t="shared" si="16"/>
        <v>0</v>
      </c>
      <c r="J102" s="115">
        <f t="shared" si="17"/>
        <v>0</v>
      </c>
      <c r="K102" s="115">
        <f t="shared" si="18"/>
        <v>0</v>
      </c>
      <c r="L102" s="115">
        <f t="shared" si="19"/>
        <v>0</v>
      </c>
      <c r="M102" s="115">
        <f t="shared" si="20"/>
        <v>0</v>
      </c>
      <c r="O102" s="94">
        <f t="shared" si="21"/>
        <v>0</v>
      </c>
      <c r="P102" s="115"/>
      <c r="Q102" s="115"/>
      <c r="R102" s="115"/>
      <c r="S102" s="115"/>
      <c r="T102" s="15"/>
      <c r="U102" s="94">
        <f t="shared" si="22"/>
        <v>0</v>
      </c>
      <c r="V102" s="54"/>
      <c r="W102" s="54"/>
      <c r="X102" s="54"/>
      <c r="Y102" s="54"/>
    </row>
    <row r="103" spans="1:25">
      <c r="A103" s="69">
        <v>2005010319</v>
      </c>
      <c r="B103" s="72" t="s">
        <v>1280</v>
      </c>
      <c r="C103" s="72" t="s">
        <v>1719</v>
      </c>
      <c r="D103" s="71" t="s">
        <v>1197</v>
      </c>
      <c r="E103" s="71"/>
      <c r="F103" s="71" t="s">
        <v>12</v>
      </c>
      <c r="G103" s="72" t="s">
        <v>1732</v>
      </c>
      <c r="H103" s="116">
        <v>22000</v>
      </c>
      <c r="I103" s="117">
        <f t="shared" si="16"/>
        <v>0</v>
      </c>
      <c r="J103" s="115">
        <f t="shared" si="17"/>
        <v>0</v>
      </c>
      <c r="K103" s="115">
        <f t="shared" si="18"/>
        <v>0</v>
      </c>
      <c r="L103" s="115">
        <f t="shared" si="19"/>
        <v>0</v>
      </c>
      <c r="M103" s="115">
        <f t="shared" si="20"/>
        <v>0</v>
      </c>
      <c r="O103" s="94">
        <f t="shared" si="21"/>
        <v>0</v>
      </c>
      <c r="P103" s="115"/>
      <c r="Q103" s="115"/>
      <c r="R103" s="115"/>
      <c r="S103" s="115"/>
      <c r="T103" s="15"/>
      <c r="U103" s="94">
        <f t="shared" si="22"/>
        <v>0</v>
      </c>
      <c r="V103" s="54"/>
      <c r="W103" s="54"/>
      <c r="X103" s="54"/>
      <c r="Y103" s="54"/>
    </row>
    <row r="104" spans="1:25">
      <c r="A104" s="69">
        <v>2005020039</v>
      </c>
      <c r="B104" s="72" t="s">
        <v>1282</v>
      </c>
      <c r="C104" s="72" t="s">
        <v>1719</v>
      </c>
      <c r="D104" s="71" t="s">
        <v>1197</v>
      </c>
      <c r="E104" s="71"/>
      <c r="F104" s="71" t="s">
        <v>12</v>
      </c>
      <c r="G104" s="72" t="s">
        <v>1732</v>
      </c>
      <c r="H104" s="116">
        <v>17000</v>
      </c>
      <c r="I104" s="117">
        <f t="shared" si="16"/>
        <v>0</v>
      </c>
      <c r="J104" s="115">
        <f t="shared" si="17"/>
        <v>0</v>
      </c>
      <c r="K104" s="115">
        <f t="shared" si="18"/>
        <v>0</v>
      </c>
      <c r="L104" s="115">
        <f t="shared" si="19"/>
        <v>0</v>
      </c>
      <c r="M104" s="115">
        <f t="shared" si="20"/>
        <v>0</v>
      </c>
      <c r="O104" s="94">
        <f t="shared" si="21"/>
        <v>0</v>
      </c>
      <c r="P104" s="115"/>
      <c r="Q104" s="115"/>
      <c r="R104" s="115"/>
      <c r="S104" s="115"/>
      <c r="T104" s="15"/>
      <c r="U104" s="94">
        <f t="shared" si="22"/>
        <v>0</v>
      </c>
      <c r="V104" s="54"/>
      <c r="W104" s="54"/>
      <c r="X104" s="54"/>
      <c r="Y104" s="54"/>
    </row>
    <row r="105" spans="1:25">
      <c r="A105" s="69">
        <v>2005020200</v>
      </c>
      <c r="B105" s="72" t="s">
        <v>1284</v>
      </c>
      <c r="C105" s="72" t="s">
        <v>1719</v>
      </c>
      <c r="D105" s="71" t="s">
        <v>1197</v>
      </c>
      <c r="E105" s="71"/>
      <c r="F105" s="71" t="s">
        <v>12</v>
      </c>
      <c r="G105" s="72" t="s">
        <v>1732</v>
      </c>
      <c r="H105" s="116">
        <v>17000</v>
      </c>
      <c r="I105" s="117">
        <f t="shared" si="16"/>
        <v>0</v>
      </c>
      <c r="J105" s="115">
        <f t="shared" si="17"/>
        <v>0</v>
      </c>
      <c r="K105" s="115">
        <f t="shared" si="18"/>
        <v>0</v>
      </c>
      <c r="L105" s="115">
        <f t="shared" si="19"/>
        <v>0</v>
      </c>
      <c r="M105" s="115">
        <f t="shared" si="20"/>
        <v>0</v>
      </c>
      <c r="O105" s="94">
        <f t="shared" si="21"/>
        <v>0</v>
      </c>
      <c r="P105" s="115"/>
      <c r="Q105" s="115"/>
      <c r="R105" s="115"/>
      <c r="S105" s="115"/>
      <c r="T105" s="15"/>
      <c r="U105" s="94">
        <f t="shared" si="22"/>
        <v>0</v>
      </c>
      <c r="V105" s="54"/>
      <c r="W105" s="54"/>
      <c r="X105" s="54"/>
      <c r="Y105" s="54"/>
    </row>
    <row r="106" spans="1:25">
      <c r="A106" s="69">
        <v>2005020202</v>
      </c>
      <c r="B106" s="72" t="s">
        <v>1286</v>
      </c>
      <c r="C106" s="72" t="s">
        <v>1719</v>
      </c>
      <c r="D106" s="71" t="s">
        <v>1197</v>
      </c>
      <c r="E106" s="71"/>
      <c r="F106" s="71" t="s">
        <v>12</v>
      </c>
      <c r="G106" s="72" t="s">
        <v>1732</v>
      </c>
      <c r="H106" s="116">
        <v>17000</v>
      </c>
      <c r="I106" s="117">
        <f t="shared" si="16"/>
        <v>0</v>
      </c>
      <c r="J106" s="115">
        <f t="shared" si="17"/>
        <v>0</v>
      </c>
      <c r="K106" s="115">
        <f t="shared" si="18"/>
        <v>0</v>
      </c>
      <c r="L106" s="115">
        <f t="shared" si="19"/>
        <v>0</v>
      </c>
      <c r="M106" s="115">
        <f t="shared" si="20"/>
        <v>0</v>
      </c>
      <c r="O106" s="94">
        <f t="shared" si="21"/>
        <v>0</v>
      </c>
      <c r="P106" s="115"/>
      <c r="Q106" s="115"/>
      <c r="R106" s="115"/>
      <c r="S106" s="115"/>
      <c r="T106" s="15"/>
      <c r="U106" s="94">
        <f t="shared" si="22"/>
        <v>0</v>
      </c>
      <c r="V106" s="54"/>
      <c r="W106" s="54"/>
      <c r="X106" s="54"/>
      <c r="Y106" s="54"/>
    </row>
    <row r="107" spans="1:25">
      <c r="A107" s="69">
        <v>2007010014</v>
      </c>
      <c r="B107" s="72" t="s">
        <v>745</v>
      </c>
      <c r="C107" s="72" t="s">
        <v>1719</v>
      </c>
      <c r="D107" s="71" t="s">
        <v>1197</v>
      </c>
      <c r="E107" s="71"/>
      <c r="F107" s="71" t="s">
        <v>12</v>
      </c>
      <c r="G107" s="72" t="s">
        <v>1732</v>
      </c>
      <c r="H107" s="116">
        <v>13000</v>
      </c>
      <c r="I107" s="117">
        <f t="shared" ref="I107:I138" si="23">SUM(J107:M107)</f>
        <v>0</v>
      </c>
      <c r="J107" s="115">
        <f t="shared" ref="J107:J138" si="24">P107+V107</f>
        <v>0</v>
      </c>
      <c r="K107" s="115">
        <f t="shared" ref="K107:K138" si="25">Q107+W107</f>
        <v>0</v>
      </c>
      <c r="L107" s="115">
        <f t="shared" ref="L107:L138" si="26">R107+X107</f>
        <v>0</v>
      </c>
      <c r="M107" s="115">
        <f t="shared" ref="M107:M138" si="27">S107+Y107</f>
        <v>0</v>
      </c>
      <c r="O107" s="94">
        <f t="shared" ref="O107:O138" si="28">SUM(P107:S107)</f>
        <v>0</v>
      </c>
      <c r="P107" s="115"/>
      <c r="Q107" s="115"/>
      <c r="R107" s="115"/>
      <c r="S107" s="115"/>
      <c r="T107" s="15"/>
      <c r="U107" s="94">
        <f t="shared" ref="U107:U138" si="29">SUM(V107:Y107)</f>
        <v>0</v>
      </c>
      <c r="V107" s="54"/>
      <c r="W107" s="54"/>
      <c r="X107" s="54"/>
      <c r="Y107" s="54"/>
    </row>
    <row r="108" spans="1:25">
      <c r="A108" s="69">
        <v>2007010026</v>
      </c>
      <c r="B108" s="72" t="s">
        <v>750</v>
      </c>
      <c r="C108" s="72" t="s">
        <v>1719</v>
      </c>
      <c r="D108" s="71" t="s">
        <v>1197</v>
      </c>
      <c r="E108" s="71"/>
      <c r="F108" s="71" t="s">
        <v>12</v>
      </c>
      <c r="G108" s="72" t="s">
        <v>1732</v>
      </c>
      <c r="H108" s="116">
        <v>13000</v>
      </c>
      <c r="I108" s="117">
        <f t="shared" si="23"/>
        <v>50000</v>
      </c>
      <c r="J108" s="115">
        <f t="shared" si="24"/>
        <v>10000</v>
      </c>
      <c r="K108" s="115">
        <f t="shared" si="25"/>
        <v>10000</v>
      </c>
      <c r="L108" s="115">
        <f t="shared" si="26"/>
        <v>15000</v>
      </c>
      <c r="M108" s="115">
        <f t="shared" si="27"/>
        <v>15000</v>
      </c>
      <c r="O108" s="94">
        <f t="shared" si="28"/>
        <v>50000</v>
      </c>
      <c r="P108" s="115">
        <v>10000</v>
      </c>
      <c r="Q108" s="115">
        <v>10000</v>
      </c>
      <c r="R108" s="115">
        <v>15000</v>
      </c>
      <c r="S108" s="115">
        <v>15000</v>
      </c>
      <c r="T108" s="15"/>
      <c r="U108" s="94">
        <f t="shared" si="29"/>
        <v>0</v>
      </c>
      <c r="V108" s="54"/>
      <c r="W108" s="54"/>
      <c r="X108" s="54"/>
      <c r="Y108" s="54"/>
    </row>
    <row r="109" spans="1:25">
      <c r="A109" s="69">
        <v>2007020018</v>
      </c>
      <c r="B109" s="72" t="s">
        <v>754</v>
      </c>
      <c r="C109" s="72" t="s">
        <v>1719</v>
      </c>
      <c r="D109" s="71" t="s">
        <v>1197</v>
      </c>
      <c r="E109" s="71"/>
      <c r="F109" s="71" t="s">
        <v>12</v>
      </c>
      <c r="G109" s="72" t="s">
        <v>1732</v>
      </c>
      <c r="H109" s="116">
        <v>13000</v>
      </c>
      <c r="I109" s="117">
        <f t="shared" si="23"/>
        <v>0</v>
      </c>
      <c r="J109" s="115">
        <f t="shared" si="24"/>
        <v>0</v>
      </c>
      <c r="K109" s="115">
        <f t="shared" si="25"/>
        <v>0</v>
      </c>
      <c r="L109" s="115">
        <f t="shared" si="26"/>
        <v>0</v>
      </c>
      <c r="M109" s="115">
        <f t="shared" si="27"/>
        <v>0</v>
      </c>
      <c r="O109" s="94">
        <f t="shared" si="28"/>
        <v>0</v>
      </c>
      <c r="P109" s="115"/>
      <c r="Q109" s="115"/>
      <c r="R109" s="115"/>
      <c r="S109" s="115"/>
      <c r="T109" s="15"/>
      <c r="U109" s="94">
        <f t="shared" si="29"/>
        <v>0</v>
      </c>
      <c r="V109" s="54"/>
      <c r="W109" s="54"/>
      <c r="X109" s="54"/>
      <c r="Y109" s="54"/>
    </row>
    <row r="110" spans="1:25">
      <c r="A110" s="69">
        <v>2007020034</v>
      </c>
      <c r="B110" s="72" t="s">
        <v>756</v>
      </c>
      <c r="C110" s="72" t="s">
        <v>1719</v>
      </c>
      <c r="D110" s="71" t="s">
        <v>1197</v>
      </c>
      <c r="E110" s="71"/>
      <c r="F110" s="71" t="s">
        <v>12</v>
      </c>
      <c r="G110" s="72" t="s">
        <v>1732</v>
      </c>
      <c r="H110" s="116">
        <v>13000</v>
      </c>
      <c r="I110" s="117">
        <f t="shared" si="23"/>
        <v>50000</v>
      </c>
      <c r="J110" s="115">
        <f t="shared" si="24"/>
        <v>10000</v>
      </c>
      <c r="K110" s="115">
        <f t="shared" si="25"/>
        <v>10000</v>
      </c>
      <c r="L110" s="115">
        <f t="shared" si="26"/>
        <v>15000</v>
      </c>
      <c r="M110" s="115">
        <f t="shared" si="27"/>
        <v>15000</v>
      </c>
      <c r="O110" s="94">
        <f t="shared" si="28"/>
        <v>50000</v>
      </c>
      <c r="P110" s="115">
        <v>10000</v>
      </c>
      <c r="Q110" s="115">
        <v>10000</v>
      </c>
      <c r="R110" s="115">
        <v>15000</v>
      </c>
      <c r="S110" s="115">
        <v>15000</v>
      </c>
      <c r="T110" s="15"/>
      <c r="U110" s="94">
        <f t="shared" si="29"/>
        <v>0</v>
      </c>
      <c r="V110" s="54"/>
      <c r="W110" s="54"/>
      <c r="X110" s="54"/>
      <c r="Y110" s="54"/>
    </row>
    <row r="111" spans="1:25">
      <c r="A111" s="69">
        <v>2007030040</v>
      </c>
      <c r="B111" s="72" t="s">
        <v>758</v>
      </c>
      <c r="C111" s="72" t="s">
        <v>1719</v>
      </c>
      <c r="D111" s="71" t="s">
        <v>1197</v>
      </c>
      <c r="E111" s="71"/>
      <c r="F111" s="71" t="s">
        <v>12</v>
      </c>
      <c r="G111" s="72" t="s">
        <v>1732</v>
      </c>
      <c r="H111" s="116">
        <v>29000</v>
      </c>
      <c r="I111" s="117">
        <f t="shared" si="23"/>
        <v>2000</v>
      </c>
      <c r="J111" s="115">
        <f t="shared" si="24"/>
        <v>500</v>
      </c>
      <c r="K111" s="115">
        <f t="shared" si="25"/>
        <v>500</v>
      </c>
      <c r="L111" s="115">
        <f t="shared" si="26"/>
        <v>500</v>
      </c>
      <c r="M111" s="115">
        <f t="shared" si="27"/>
        <v>500</v>
      </c>
      <c r="O111" s="94">
        <f t="shared" si="28"/>
        <v>2000</v>
      </c>
      <c r="P111" s="115">
        <v>500</v>
      </c>
      <c r="Q111" s="115">
        <v>500</v>
      </c>
      <c r="R111" s="115">
        <v>500</v>
      </c>
      <c r="S111" s="115">
        <v>500</v>
      </c>
      <c r="T111" s="15"/>
      <c r="U111" s="94">
        <f t="shared" si="29"/>
        <v>0</v>
      </c>
      <c r="V111" s="54"/>
      <c r="W111" s="54"/>
      <c r="X111" s="54"/>
      <c r="Y111" s="54"/>
    </row>
    <row r="112" spans="1:25">
      <c r="A112" s="69">
        <v>2007030071</v>
      </c>
      <c r="B112" s="72" t="s">
        <v>1293</v>
      </c>
      <c r="C112" s="72" t="s">
        <v>1719</v>
      </c>
      <c r="D112" s="71" t="s">
        <v>1197</v>
      </c>
      <c r="E112" s="71"/>
      <c r="F112" s="71" t="s">
        <v>12</v>
      </c>
      <c r="G112" s="72" t="s">
        <v>1732</v>
      </c>
      <c r="H112" s="116">
        <v>34000</v>
      </c>
      <c r="I112" s="117">
        <f t="shared" si="23"/>
        <v>60000</v>
      </c>
      <c r="J112" s="115">
        <f t="shared" si="24"/>
        <v>15000</v>
      </c>
      <c r="K112" s="115">
        <f t="shared" si="25"/>
        <v>15000</v>
      </c>
      <c r="L112" s="115">
        <f t="shared" si="26"/>
        <v>15000</v>
      </c>
      <c r="M112" s="115">
        <f t="shared" si="27"/>
        <v>15000</v>
      </c>
      <c r="O112" s="94">
        <f t="shared" si="28"/>
        <v>60000</v>
      </c>
      <c r="P112" s="115">
        <v>15000</v>
      </c>
      <c r="Q112" s="115">
        <v>15000</v>
      </c>
      <c r="R112" s="115">
        <v>15000</v>
      </c>
      <c r="S112" s="115">
        <v>15000</v>
      </c>
      <c r="T112" s="15"/>
      <c r="U112" s="94">
        <f t="shared" si="29"/>
        <v>0</v>
      </c>
      <c r="V112" s="54"/>
      <c r="W112" s="54"/>
      <c r="X112" s="54"/>
      <c r="Y112" s="54"/>
    </row>
    <row r="113" spans="1:25">
      <c r="A113" s="69">
        <v>2008010055</v>
      </c>
      <c r="B113" s="72" t="s">
        <v>1295</v>
      </c>
      <c r="C113" s="72" t="s">
        <v>1719</v>
      </c>
      <c r="D113" s="71" t="s">
        <v>1197</v>
      </c>
      <c r="E113" s="71"/>
      <c r="F113" s="71" t="s">
        <v>12</v>
      </c>
      <c r="G113" s="72" t="s">
        <v>1732</v>
      </c>
      <c r="H113" s="116">
        <v>378994</v>
      </c>
      <c r="I113" s="117">
        <f t="shared" si="23"/>
        <v>2000</v>
      </c>
      <c r="J113" s="115">
        <f t="shared" si="24"/>
        <v>500</v>
      </c>
      <c r="K113" s="115">
        <f t="shared" si="25"/>
        <v>500</v>
      </c>
      <c r="L113" s="115">
        <f t="shared" si="26"/>
        <v>500</v>
      </c>
      <c r="M113" s="115">
        <f t="shared" si="27"/>
        <v>500</v>
      </c>
      <c r="O113" s="94">
        <f t="shared" si="28"/>
        <v>2000</v>
      </c>
      <c r="P113" s="115">
        <v>500</v>
      </c>
      <c r="Q113" s="115">
        <v>500</v>
      </c>
      <c r="R113" s="115">
        <v>500</v>
      </c>
      <c r="S113" s="115">
        <v>500</v>
      </c>
      <c r="T113" s="15"/>
      <c r="U113" s="94">
        <f t="shared" si="29"/>
        <v>0</v>
      </c>
      <c r="V113" s="54"/>
      <c r="W113" s="54"/>
      <c r="X113" s="54"/>
      <c r="Y113" s="54"/>
    </row>
    <row r="114" spans="1:25">
      <c r="A114" s="69">
        <v>2008010059</v>
      </c>
      <c r="B114" s="72" t="s">
        <v>1297</v>
      </c>
      <c r="C114" s="72" t="s">
        <v>1719</v>
      </c>
      <c r="D114" s="71" t="s">
        <v>1197</v>
      </c>
      <c r="E114" s="71"/>
      <c r="F114" s="71" t="s">
        <v>12</v>
      </c>
      <c r="G114" s="72" t="s">
        <v>1732</v>
      </c>
      <c r="H114" s="72">
        <v>729993</v>
      </c>
      <c r="I114" s="117">
        <f t="shared" si="23"/>
        <v>400</v>
      </c>
      <c r="J114" s="115">
        <f t="shared" si="24"/>
        <v>100</v>
      </c>
      <c r="K114" s="115">
        <f t="shared" si="25"/>
        <v>100</v>
      </c>
      <c r="L114" s="115">
        <f t="shared" si="26"/>
        <v>100</v>
      </c>
      <c r="M114" s="115">
        <f t="shared" si="27"/>
        <v>100</v>
      </c>
      <c r="O114" s="94">
        <f t="shared" si="28"/>
        <v>400</v>
      </c>
      <c r="P114" s="115">
        <v>100</v>
      </c>
      <c r="Q114" s="115">
        <v>100</v>
      </c>
      <c r="R114" s="115">
        <v>100</v>
      </c>
      <c r="S114" s="115">
        <v>100</v>
      </c>
      <c r="T114" s="15"/>
      <c r="U114" s="94">
        <f t="shared" si="29"/>
        <v>0</v>
      </c>
      <c r="V114" s="54"/>
      <c r="W114" s="54"/>
      <c r="X114" s="54"/>
      <c r="Y114" s="54"/>
    </row>
    <row r="115" spans="1:25">
      <c r="A115" s="69">
        <v>2008010276</v>
      </c>
      <c r="B115" s="72" t="s">
        <v>1299</v>
      </c>
      <c r="C115" s="72" t="s">
        <v>1719</v>
      </c>
      <c r="D115" s="71" t="s">
        <v>1197</v>
      </c>
      <c r="E115" s="71"/>
      <c r="F115" s="71" t="s">
        <v>12</v>
      </c>
      <c r="G115" s="72" t="s">
        <v>1732</v>
      </c>
      <c r="H115" s="116">
        <v>185000</v>
      </c>
      <c r="I115" s="117">
        <f t="shared" si="23"/>
        <v>0</v>
      </c>
      <c r="J115" s="115">
        <f t="shared" si="24"/>
        <v>0</v>
      </c>
      <c r="K115" s="115">
        <f t="shared" si="25"/>
        <v>0</v>
      </c>
      <c r="L115" s="115">
        <f t="shared" si="26"/>
        <v>0</v>
      </c>
      <c r="M115" s="115">
        <f t="shared" si="27"/>
        <v>0</v>
      </c>
      <c r="O115" s="94">
        <f t="shared" si="28"/>
        <v>0</v>
      </c>
      <c r="P115" s="115"/>
      <c r="Q115" s="115"/>
      <c r="R115" s="115"/>
      <c r="S115" s="115"/>
      <c r="T115" s="15"/>
      <c r="U115" s="94">
        <f t="shared" si="29"/>
        <v>0</v>
      </c>
      <c r="V115" s="54"/>
      <c r="W115" s="54"/>
      <c r="X115" s="54"/>
      <c r="Y115" s="54"/>
    </row>
    <row r="116" spans="1:25">
      <c r="A116" s="69">
        <v>2008010279</v>
      </c>
      <c r="B116" s="72" t="s">
        <v>1301</v>
      </c>
      <c r="C116" s="72" t="s">
        <v>1719</v>
      </c>
      <c r="D116" s="71" t="s">
        <v>1197</v>
      </c>
      <c r="E116" s="71"/>
      <c r="F116" s="71" t="s">
        <v>12</v>
      </c>
      <c r="G116" s="72" t="s">
        <v>1732</v>
      </c>
      <c r="H116" s="116">
        <v>185000</v>
      </c>
      <c r="I116" s="117">
        <f t="shared" si="23"/>
        <v>0</v>
      </c>
      <c r="J116" s="115">
        <f t="shared" si="24"/>
        <v>0</v>
      </c>
      <c r="K116" s="115">
        <f t="shared" si="25"/>
        <v>0</v>
      </c>
      <c r="L116" s="115">
        <f t="shared" si="26"/>
        <v>0</v>
      </c>
      <c r="M116" s="115">
        <f t="shared" si="27"/>
        <v>0</v>
      </c>
      <c r="O116" s="94">
        <f t="shared" si="28"/>
        <v>0</v>
      </c>
      <c r="P116" s="115"/>
      <c r="Q116" s="115"/>
      <c r="R116" s="115"/>
      <c r="S116" s="115"/>
      <c r="T116" s="15"/>
      <c r="U116" s="94">
        <f t="shared" si="29"/>
        <v>0</v>
      </c>
      <c r="V116" s="54"/>
      <c r="W116" s="54"/>
      <c r="X116" s="54"/>
      <c r="Y116" s="54"/>
    </row>
    <row r="117" spans="1:25">
      <c r="A117" s="69">
        <v>2008010337</v>
      </c>
      <c r="B117" s="72" t="s">
        <v>1303</v>
      </c>
      <c r="C117" s="72" t="s">
        <v>1719</v>
      </c>
      <c r="D117" s="71" t="s">
        <v>1197</v>
      </c>
      <c r="E117" s="71"/>
      <c r="F117" s="71" t="s">
        <v>12</v>
      </c>
      <c r="G117" s="72" t="s">
        <v>1732</v>
      </c>
      <c r="H117" s="72">
        <v>170000</v>
      </c>
      <c r="I117" s="117">
        <f t="shared" si="23"/>
        <v>0</v>
      </c>
      <c r="J117" s="115">
        <f t="shared" si="24"/>
        <v>0</v>
      </c>
      <c r="K117" s="115">
        <f t="shared" si="25"/>
        <v>0</v>
      </c>
      <c r="L117" s="115">
        <f t="shared" si="26"/>
        <v>0</v>
      </c>
      <c r="M117" s="115">
        <f t="shared" si="27"/>
        <v>0</v>
      </c>
      <c r="O117" s="94">
        <f t="shared" si="28"/>
        <v>0</v>
      </c>
      <c r="P117" s="115"/>
      <c r="Q117" s="115"/>
      <c r="R117" s="115"/>
      <c r="S117" s="115"/>
      <c r="T117" s="15"/>
      <c r="U117" s="94">
        <f t="shared" si="29"/>
        <v>0</v>
      </c>
      <c r="V117" s="54"/>
      <c r="W117" s="54"/>
      <c r="X117" s="54"/>
      <c r="Y117" s="54"/>
    </row>
    <row r="118" spans="1:25">
      <c r="A118" s="69">
        <v>2008010338</v>
      </c>
      <c r="B118" s="72" t="s">
        <v>1305</v>
      </c>
      <c r="C118" s="72" t="s">
        <v>1719</v>
      </c>
      <c r="D118" s="71" t="s">
        <v>1197</v>
      </c>
      <c r="E118" s="71"/>
      <c r="F118" s="71" t="s">
        <v>12</v>
      </c>
      <c r="G118" s="72" t="s">
        <v>1732</v>
      </c>
      <c r="H118" s="116">
        <v>170000</v>
      </c>
      <c r="I118" s="117">
        <f t="shared" si="23"/>
        <v>0</v>
      </c>
      <c r="J118" s="115">
        <f t="shared" si="24"/>
        <v>0</v>
      </c>
      <c r="K118" s="115">
        <f t="shared" si="25"/>
        <v>0</v>
      </c>
      <c r="L118" s="115">
        <f t="shared" si="26"/>
        <v>0</v>
      </c>
      <c r="M118" s="115">
        <f t="shared" si="27"/>
        <v>0</v>
      </c>
      <c r="O118" s="94">
        <f t="shared" si="28"/>
        <v>0</v>
      </c>
      <c r="P118" s="115"/>
      <c r="Q118" s="115"/>
      <c r="R118" s="115"/>
      <c r="S118" s="115"/>
      <c r="T118" s="15"/>
      <c r="U118" s="94">
        <f t="shared" si="29"/>
        <v>0</v>
      </c>
      <c r="V118" s="54"/>
      <c r="W118" s="54"/>
      <c r="X118" s="54"/>
      <c r="Y118" s="54"/>
    </row>
    <row r="119" spans="1:25">
      <c r="A119" s="69">
        <v>2008010368</v>
      </c>
      <c r="B119" s="72" t="s">
        <v>1307</v>
      </c>
      <c r="C119" s="72" t="s">
        <v>1719</v>
      </c>
      <c r="D119" s="71" t="s">
        <v>1197</v>
      </c>
      <c r="E119" s="71"/>
      <c r="F119" s="71" t="s">
        <v>12</v>
      </c>
      <c r="G119" s="72" t="s">
        <v>1732</v>
      </c>
      <c r="H119" s="116">
        <v>220000</v>
      </c>
      <c r="I119" s="117">
        <f t="shared" si="23"/>
        <v>0</v>
      </c>
      <c r="J119" s="115">
        <f t="shared" si="24"/>
        <v>0</v>
      </c>
      <c r="K119" s="115">
        <f t="shared" si="25"/>
        <v>0</v>
      </c>
      <c r="L119" s="115">
        <f t="shared" si="26"/>
        <v>0</v>
      </c>
      <c r="M119" s="115">
        <f t="shared" si="27"/>
        <v>0</v>
      </c>
      <c r="O119" s="94">
        <f t="shared" si="28"/>
        <v>0</v>
      </c>
      <c r="P119" s="115"/>
      <c r="Q119" s="115"/>
      <c r="R119" s="115"/>
      <c r="S119" s="115"/>
      <c r="T119" s="15"/>
      <c r="U119" s="94">
        <f t="shared" si="29"/>
        <v>0</v>
      </c>
      <c r="V119" s="54"/>
      <c r="W119" s="54"/>
      <c r="X119" s="54"/>
      <c r="Y119" s="54"/>
    </row>
    <row r="120" spans="1:25">
      <c r="A120" s="69">
        <v>2008050053</v>
      </c>
      <c r="B120" s="72" t="s">
        <v>1309</v>
      </c>
      <c r="C120" s="72" t="s">
        <v>1719</v>
      </c>
      <c r="D120" s="71" t="s">
        <v>1197</v>
      </c>
      <c r="E120" s="71"/>
      <c r="F120" s="71" t="s">
        <v>12</v>
      </c>
      <c r="G120" s="72" t="s">
        <v>1732</v>
      </c>
      <c r="H120" s="116">
        <v>100944</v>
      </c>
      <c r="I120" s="117">
        <f t="shared" si="23"/>
        <v>0</v>
      </c>
      <c r="J120" s="115">
        <f t="shared" si="24"/>
        <v>0</v>
      </c>
      <c r="K120" s="115">
        <f t="shared" si="25"/>
        <v>0</v>
      </c>
      <c r="L120" s="115">
        <f t="shared" si="26"/>
        <v>0</v>
      </c>
      <c r="M120" s="115">
        <f t="shared" si="27"/>
        <v>0</v>
      </c>
      <c r="O120" s="94">
        <f t="shared" si="28"/>
        <v>0</v>
      </c>
      <c r="P120" s="115"/>
      <c r="Q120" s="115"/>
      <c r="R120" s="115"/>
      <c r="S120" s="115"/>
      <c r="T120" s="15"/>
      <c r="U120" s="94">
        <f t="shared" si="29"/>
        <v>0</v>
      </c>
      <c r="V120" s="54"/>
      <c r="W120" s="54"/>
      <c r="X120" s="54"/>
      <c r="Y120" s="54"/>
    </row>
    <row r="121" spans="1:25">
      <c r="A121" s="69">
        <v>2008050054</v>
      </c>
      <c r="B121" s="72" t="s">
        <v>1311</v>
      </c>
      <c r="C121" s="72" t="s">
        <v>1719</v>
      </c>
      <c r="D121" s="71" t="s">
        <v>1197</v>
      </c>
      <c r="E121" s="71"/>
      <c r="F121" s="71" t="s">
        <v>12</v>
      </c>
      <c r="G121" s="72" t="s">
        <v>1732</v>
      </c>
      <c r="H121" s="116">
        <v>100944</v>
      </c>
      <c r="I121" s="117">
        <f t="shared" si="23"/>
        <v>0</v>
      </c>
      <c r="J121" s="115">
        <f t="shared" si="24"/>
        <v>0</v>
      </c>
      <c r="K121" s="115">
        <f t="shared" si="25"/>
        <v>0</v>
      </c>
      <c r="L121" s="115">
        <f t="shared" si="26"/>
        <v>0</v>
      </c>
      <c r="M121" s="115">
        <f t="shared" si="27"/>
        <v>0</v>
      </c>
      <c r="O121" s="94">
        <f t="shared" si="28"/>
        <v>0</v>
      </c>
      <c r="P121" s="115"/>
      <c r="Q121" s="115"/>
      <c r="R121" s="115"/>
      <c r="S121" s="115"/>
      <c r="T121" s="15"/>
      <c r="U121" s="94">
        <f t="shared" si="29"/>
        <v>0</v>
      </c>
      <c r="V121" s="54"/>
      <c r="W121" s="54"/>
      <c r="X121" s="54"/>
      <c r="Y121" s="54"/>
    </row>
    <row r="122" spans="1:25">
      <c r="A122" s="69">
        <v>2010020269</v>
      </c>
      <c r="B122" s="72" t="s">
        <v>1313</v>
      </c>
      <c r="C122" s="72" t="s">
        <v>1719</v>
      </c>
      <c r="D122" s="71" t="s">
        <v>1197</v>
      </c>
      <c r="E122" s="71"/>
      <c r="F122" s="71" t="s">
        <v>12</v>
      </c>
      <c r="G122" s="72" t="s">
        <v>1732</v>
      </c>
      <c r="H122" s="116">
        <v>15500</v>
      </c>
      <c r="I122" s="117">
        <f t="shared" si="23"/>
        <v>2000</v>
      </c>
      <c r="J122" s="115">
        <f t="shared" si="24"/>
        <v>500</v>
      </c>
      <c r="K122" s="115">
        <f t="shared" si="25"/>
        <v>500</v>
      </c>
      <c r="L122" s="115">
        <f t="shared" si="26"/>
        <v>500</v>
      </c>
      <c r="M122" s="115">
        <f t="shared" si="27"/>
        <v>500</v>
      </c>
      <c r="O122" s="94">
        <f t="shared" si="28"/>
        <v>2000</v>
      </c>
      <c r="P122" s="115">
        <v>500</v>
      </c>
      <c r="Q122" s="115">
        <v>500</v>
      </c>
      <c r="R122" s="115">
        <v>500</v>
      </c>
      <c r="S122" s="115">
        <v>500</v>
      </c>
      <c r="T122" s="15"/>
      <c r="U122" s="94">
        <f t="shared" si="29"/>
        <v>0</v>
      </c>
      <c r="V122" s="54"/>
      <c r="W122" s="54"/>
      <c r="X122" s="54"/>
      <c r="Y122" s="54"/>
    </row>
    <row r="123" spans="1:25">
      <c r="A123" s="118">
        <v>2011020036</v>
      </c>
      <c r="B123" s="119" t="s">
        <v>1315</v>
      </c>
      <c r="C123" s="72" t="s">
        <v>1719</v>
      </c>
      <c r="D123" s="120" t="s">
        <v>1197</v>
      </c>
      <c r="E123" s="120"/>
      <c r="F123" s="71" t="s">
        <v>12</v>
      </c>
      <c r="G123" s="72" t="s">
        <v>1732</v>
      </c>
      <c r="H123" s="116">
        <v>1727</v>
      </c>
      <c r="I123" s="117">
        <f t="shared" si="23"/>
        <v>20000</v>
      </c>
      <c r="J123" s="115">
        <f t="shared" si="24"/>
        <v>5000</v>
      </c>
      <c r="K123" s="115">
        <f t="shared" si="25"/>
        <v>5000</v>
      </c>
      <c r="L123" s="115">
        <f t="shared" si="26"/>
        <v>5000</v>
      </c>
      <c r="M123" s="115">
        <f t="shared" si="27"/>
        <v>5000</v>
      </c>
      <c r="O123" s="94">
        <f t="shared" si="28"/>
        <v>20000</v>
      </c>
      <c r="P123" s="115">
        <v>5000</v>
      </c>
      <c r="Q123" s="115">
        <v>5000</v>
      </c>
      <c r="R123" s="115">
        <v>5000</v>
      </c>
      <c r="S123" s="115">
        <v>5000</v>
      </c>
      <c r="T123" s="15"/>
      <c r="U123" s="94">
        <f t="shared" si="29"/>
        <v>0</v>
      </c>
      <c r="V123" s="54"/>
      <c r="W123" s="54"/>
      <c r="X123" s="54"/>
      <c r="Y123" s="54"/>
    </row>
    <row r="124" spans="1:25">
      <c r="A124" s="121">
        <v>2011020037</v>
      </c>
      <c r="B124" s="122" t="s">
        <v>1317</v>
      </c>
      <c r="C124" s="72" t="s">
        <v>1719</v>
      </c>
      <c r="D124" s="120" t="s">
        <v>1197</v>
      </c>
      <c r="E124" s="120"/>
      <c r="F124" s="71" t="s">
        <v>12</v>
      </c>
      <c r="G124" s="72" t="s">
        <v>1732</v>
      </c>
      <c r="H124" s="116">
        <v>3200</v>
      </c>
      <c r="I124" s="117">
        <f t="shared" si="23"/>
        <v>12000</v>
      </c>
      <c r="J124" s="115">
        <f t="shared" si="24"/>
        <v>3000</v>
      </c>
      <c r="K124" s="115">
        <f t="shared" si="25"/>
        <v>3000</v>
      </c>
      <c r="L124" s="115">
        <f t="shared" si="26"/>
        <v>3000</v>
      </c>
      <c r="M124" s="115">
        <f t="shared" si="27"/>
        <v>3000</v>
      </c>
      <c r="O124" s="94">
        <f t="shared" si="28"/>
        <v>12000</v>
      </c>
      <c r="P124" s="115">
        <v>3000</v>
      </c>
      <c r="Q124" s="115">
        <v>3000</v>
      </c>
      <c r="R124" s="115">
        <v>3000</v>
      </c>
      <c r="S124" s="115">
        <v>3000</v>
      </c>
      <c r="T124" s="15"/>
      <c r="U124" s="94">
        <f t="shared" si="29"/>
        <v>0</v>
      </c>
      <c r="V124" s="54"/>
      <c r="W124" s="54"/>
      <c r="X124" s="54"/>
      <c r="Y124" s="54"/>
    </row>
    <row r="125" spans="1:25">
      <c r="A125" s="121">
        <v>2011020038</v>
      </c>
      <c r="B125" s="122" t="s">
        <v>1319</v>
      </c>
      <c r="C125" s="72" t="s">
        <v>1719</v>
      </c>
      <c r="D125" s="120" t="s">
        <v>1197</v>
      </c>
      <c r="E125" s="120"/>
      <c r="F125" s="71" t="s">
        <v>12</v>
      </c>
      <c r="G125" s="72" t="s">
        <v>1732</v>
      </c>
      <c r="H125" s="116">
        <v>1700</v>
      </c>
      <c r="I125" s="117">
        <f t="shared" si="23"/>
        <v>20000</v>
      </c>
      <c r="J125" s="115">
        <f t="shared" si="24"/>
        <v>5000</v>
      </c>
      <c r="K125" s="115">
        <f t="shared" si="25"/>
        <v>5000</v>
      </c>
      <c r="L125" s="115">
        <f t="shared" si="26"/>
        <v>5000</v>
      </c>
      <c r="M125" s="115">
        <f t="shared" si="27"/>
        <v>5000</v>
      </c>
      <c r="O125" s="94">
        <f t="shared" si="28"/>
        <v>20000</v>
      </c>
      <c r="P125" s="115">
        <v>5000</v>
      </c>
      <c r="Q125" s="115">
        <v>5000</v>
      </c>
      <c r="R125" s="115">
        <v>5000</v>
      </c>
      <c r="S125" s="115">
        <v>5000</v>
      </c>
      <c r="T125" s="15"/>
      <c r="U125" s="94">
        <f t="shared" si="29"/>
        <v>0</v>
      </c>
      <c r="V125" s="54"/>
      <c r="W125" s="54"/>
      <c r="X125" s="54"/>
      <c r="Y125" s="54"/>
    </row>
    <row r="126" spans="1:25">
      <c r="A126" s="121">
        <v>2011020053</v>
      </c>
      <c r="B126" s="122" t="s">
        <v>1321</v>
      </c>
      <c r="C126" s="72" t="s">
        <v>1719</v>
      </c>
      <c r="D126" s="120" t="s">
        <v>1197</v>
      </c>
      <c r="E126" s="120"/>
      <c r="F126" s="71" t="s">
        <v>12</v>
      </c>
      <c r="G126" s="72" t="s">
        <v>1732</v>
      </c>
      <c r="H126" s="116">
        <v>1000</v>
      </c>
      <c r="I126" s="117">
        <f t="shared" si="23"/>
        <v>800000</v>
      </c>
      <c r="J126" s="115">
        <f t="shared" si="24"/>
        <v>200000</v>
      </c>
      <c r="K126" s="115">
        <f t="shared" si="25"/>
        <v>200000</v>
      </c>
      <c r="L126" s="115">
        <f t="shared" si="26"/>
        <v>200000</v>
      </c>
      <c r="M126" s="115">
        <f t="shared" si="27"/>
        <v>200000</v>
      </c>
      <c r="O126" s="94">
        <f t="shared" si="28"/>
        <v>800000</v>
      </c>
      <c r="P126" s="115">
        <v>200000</v>
      </c>
      <c r="Q126" s="115">
        <v>200000</v>
      </c>
      <c r="R126" s="115">
        <v>200000</v>
      </c>
      <c r="S126" s="115">
        <v>200000</v>
      </c>
      <c r="T126" s="15"/>
      <c r="U126" s="94">
        <f t="shared" si="29"/>
        <v>0</v>
      </c>
      <c r="V126" s="54"/>
      <c r="W126" s="54"/>
      <c r="X126" s="54"/>
      <c r="Y126" s="54"/>
    </row>
    <row r="127" spans="1:25">
      <c r="A127" s="121">
        <v>2011020055</v>
      </c>
      <c r="B127" s="122" t="s">
        <v>849</v>
      </c>
      <c r="C127" s="72" t="s">
        <v>1719</v>
      </c>
      <c r="D127" s="120" t="s">
        <v>1197</v>
      </c>
      <c r="E127" s="120"/>
      <c r="F127" s="71" t="s">
        <v>12</v>
      </c>
      <c r="G127" s="72" t="s">
        <v>1732</v>
      </c>
      <c r="H127" s="116">
        <v>1600</v>
      </c>
      <c r="I127" s="117">
        <f t="shared" si="23"/>
        <v>80000</v>
      </c>
      <c r="J127" s="115">
        <f t="shared" si="24"/>
        <v>20000</v>
      </c>
      <c r="K127" s="115">
        <f t="shared" si="25"/>
        <v>20000</v>
      </c>
      <c r="L127" s="115">
        <f t="shared" si="26"/>
        <v>20000</v>
      </c>
      <c r="M127" s="115">
        <f t="shared" si="27"/>
        <v>20000</v>
      </c>
      <c r="O127" s="94">
        <f t="shared" si="28"/>
        <v>80000</v>
      </c>
      <c r="P127" s="115">
        <v>20000</v>
      </c>
      <c r="Q127" s="115">
        <v>20000</v>
      </c>
      <c r="R127" s="115">
        <v>20000</v>
      </c>
      <c r="S127" s="115">
        <v>20000</v>
      </c>
      <c r="T127" s="15"/>
      <c r="U127" s="94">
        <f t="shared" si="29"/>
        <v>0</v>
      </c>
      <c r="V127" s="54"/>
      <c r="W127" s="54"/>
      <c r="X127" s="54"/>
      <c r="Y127" s="54"/>
    </row>
    <row r="128" spans="1:25">
      <c r="A128" s="121">
        <v>2011020057</v>
      </c>
      <c r="B128" s="122" t="s">
        <v>851</v>
      </c>
      <c r="C128" s="72" t="s">
        <v>1719</v>
      </c>
      <c r="D128" s="120" t="s">
        <v>1197</v>
      </c>
      <c r="E128" s="120"/>
      <c r="F128" s="71" t="s">
        <v>12</v>
      </c>
      <c r="G128" s="72" t="s">
        <v>1732</v>
      </c>
      <c r="H128" s="116">
        <v>850</v>
      </c>
      <c r="I128" s="117">
        <f t="shared" si="23"/>
        <v>8000</v>
      </c>
      <c r="J128" s="115">
        <f t="shared" si="24"/>
        <v>2000</v>
      </c>
      <c r="K128" s="115">
        <f t="shared" si="25"/>
        <v>2000</v>
      </c>
      <c r="L128" s="115">
        <f t="shared" si="26"/>
        <v>2000</v>
      </c>
      <c r="M128" s="115">
        <f t="shared" si="27"/>
        <v>2000</v>
      </c>
      <c r="O128" s="94">
        <f t="shared" si="28"/>
        <v>8000</v>
      </c>
      <c r="P128" s="115">
        <v>2000</v>
      </c>
      <c r="Q128" s="115">
        <v>2000</v>
      </c>
      <c r="R128" s="115">
        <v>2000</v>
      </c>
      <c r="S128" s="115">
        <v>2000</v>
      </c>
      <c r="T128" s="15"/>
      <c r="U128" s="94">
        <f t="shared" si="29"/>
        <v>0</v>
      </c>
      <c r="V128" s="54"/>
      <c r="W128" s="54"/>
      <c r="X128" s="54"/>
      <c r="Y128" s="54"/>
    </row>
    <row r="129" spans="1:25">
      <c r="A129" s="121">
        <v>2011020060</v>
      </c>
      <c r="B129" s="122" t="s">
        <v>1325</v>
      </c>
      <c r="C129" s="72" t="s">
        <v>1719</v>
      </c>
      <c r="D129" s="120" t="s">
        <v>1197</v>
      </c>
      <c r="E129" s="120"/>
      <c r="F129" s="71" t="s">
        <v>12</v>
      </c>
      <c r="G129" s="72" t="s">
        <v>1732</v>
      </c>
      <c r="H129" s="116">
        <v>1600</v>
      </c>
      <c r="I129" s="117">
        <f t="shared" si="23"/>
        <v>12000</v>
      </c>
      <c r="J129" s="115">
        <f t="shared" si="24"/>
        <v>3000</v>
      </c>
      <c r="K129" s="115">
        <f t="shared" si="25"/>
        <v>3000</v>
      </c>
      <c r="L129" s="115">
        <f t="shared" si="26"/>
        <v>3000</v>
      </c>
      <c r="M129" s="115">
        <f t="shared" si="27"/>
        <v>3000</v>
      </c>
      <c r="O129" s="94">
        <f t="shared" si="28"/>
        <v>12000</v>
      </c>
      <c r="P129" s="115">
        <v>3000</v>
      </c>
      <c r="Q129" s="115">
        <v>3000</v>
      </c>
      <c r="R129" s="115">
        <v>3000</v>
      </c>
      <c r="S129" s="115">
        <v>3000</v>
      </c>
      <c r="T129" s="15"/>
      <c r="U129" s="94">
        <f t="shared" si="29"/>
        <v>0</v>
      </c>
      <c r="V129" s="54"/>
      <c r="W129" s="54"/>
      <c r="X129" s="54"/>
      <c r="Y129" s="54"/>
    </row>
    <row r="130" spans="1:25">
      <c r="A130" s="121">
        <v>2011020115</v>
      </c>
      <c r="B130" s="122" t="s">
        <v>1327</v>
      </c>
      <c r="C130" s="72" t="s">
        <v>1719</v>
      </c>
      <c r="D130" s="120" t="s">
        <v>1197</v>
      </c>
      <c r="E130" s="120"/>
      <c r="F130" s="71" t="s">
        <v>12</v>
      </c>
      <c r="G130" s="72" t="s">
        <v>1732</v>
      </c>
      <c r="H130" s="116">
        <v>1600</v>
      </c>
      <c r="I130" s="117">
        <f t="shared" si="23"/>
        <v>12000</v>
      </c>
      <c r="J130" s="115">
        <f t="shared" si="24"/>
        <v>3000</v>
      </c>
      <c r="K130" s="115">
        <f t="shared" si="25"/>
        <v>3000</v>
      </c>
      <c r="L130" s="115">
        <f t="shared" si="26"/>
        <v>3000</v>
      </c>
      <c r="M130" s="115">
        <f t="shared" si="27"/>
        <v>3000</v>
      </c>
      <c r="O130" s="94">
        <f t="shared" si="28"/>
        <v>12000</v>
      </c>
      <c r="P130" s="115">
        <v>3000</v>
      </c>
      <c r="Q130" s="115">
        <v>3000</v>
      </c>
      <c r="R130" s="115">
        <v>3000</v>
      </c>
      <c r="S130" s="115">
        <v>3000</v>
      </c>
      <c r="T130" s="15"/>
      <c r="U130" s="94">
        <f t="shared" si="29"/>
        <v>0</v>
      </c>
      <c r="V130" s="54"/>
      <c r="W130" s="54"/>
      <c r="X130" s="54"/>
      <c r="Y130" s="54"/>
    </row>
    <row r="131" spans="1:25">
      <c r="A131" s="121">
        <v>2011020225</v>
      </c>
      <c r="B131" s="122" t="s">
        <v>1329</v>
      </c>
      <c r="C131" s="72" t="s">
        <v>1719</v>
      </c>
      <c r="D131" s="120" t="s">
        <v>1197</v>
      </c>
      <c r="E131" s="120"/>
      <c r="F131" s="71" t="s">
        <v>12</v>
      </c>
      <c r="G131" s="72" t="s">
        <v>1732</v>
      </c>
      <c r="H131" s="116">
        <v>850</v>
      </c>
      <c r="I131" s="117">
        <f t="shared" si="23"/>
        <v>20000</v>
      </c>
      <c r="J131" s="115">
        <f t="shared" si="24"/>
        <v>5000</v>
      </c>
      <c r="K131" s="115">
        <f t="shared" si="25"/>
        <v>5000</v>
      </c>
      <c r="L131" s="115">
        <f t="shared" si="26"/>
        <v>5000</v>
      </c>
      <c r="M131" s="115">
        <f t="shared" si="27"/>
        <v>5000</v>
      </c>
      <c r="O131" s="94">
        <f t="shared" si="28"/>
        <v>20000</v>
      </c>
      <c r="P131" s="115">
        <v>5000</v>
      </c>
      <c r="Q131" s="115">
        <v>5000</v>
      </c>
      <c r="R131" s="115">
        <v>5000</v>
      </c>
      <c r="S131" s="115">
        <v>5000</v>
      </c>
      <c r="T131" s="15"/>
      <c r="U131" s="94">
        <f t="shared" si="29"/>
        <v>0</v>
      </c>
      <c r="V131" s="54"/>
      <c r="W131" s="54"/>
      <c r="X131" s="54"/>
      <c r="Y131" s="54"/>
    </row>
    <row r="132" spans="1:25">
      <c r="A132" s="121">
        <v>2011020226</v>
      </c>
      <c r="B132" s="122" t="s">
        <v>1331</v>
      </c>
      <c r="C132" s="72" t="s">
        <v>1719</v>
      </c>
      <c r="D132" s="120" t="s">
        <v>1197</v>
      </c>
      <c r="E132" s="120"/>
      <c r="F132" s="71" t="s">
        <v>12</v>
      </c>
      <c r="G132" s="72" t="s">
        <v>1732</v>
      </c>
      <c r="H132" s="116">
        <v>850</v>
      </c>
      <c r="I132" s="117">
        <f t="shared" si="23"/>
        <v>120000</v>
      </c>
      <c r="J132" s="115">
        <f t="shared" si="24"/>
        <v>30000</v>
      </c>
      <c r="K132" s="115">
        <f t="shared" si="25"/>
        <v>30000</v>
      </c>
      <c r="L132" s="115">
        <f t="shared" si="26"/>
        <v>30000</v>
      </c>
      <c r="M132" s="115">
        <f t="shared" si="27"/>
        <v>30000</v>
      </c>
      <c r="O132" s="94">
        <f t="shared" si="28"/>
        <v>120000</v>
      </c>
      <c r="P132" s="115">
        <v>30000</v>
      </c>
      <c r="Q132" s="115">
        <v>30000</v>
      </c>
      <c r="R132" s="115">
        <v>30000</v>
      </c>
      <c r="S132" s="115">
        <v>30000</v>
      </c>
      <c r="T132" s="15"/>
      <c r="U132" s="94">
        <f t="shared" si="29"/>
        <v>0</v>
      </c>
      <c r="V132" s="54"/>
      <c r="W132" s="54"/>
      <c r="X132" s="54"/>
      <c r="Y132" s="54"/>
    </row>
    <row r="133" spans="1:25">
      <c r="A133" s="121">
        <v>2011020227</v>
      </c>
      <c r="B133" s="122" t="s">
        <v>1333</v>
      </c>
      <c r="C133" s="72" t="s">
        <v>1719</v>
      </c>
      <c r="D133" s="120" t="s">
        <v>1197</v>
      </c>
      <c r="E133" s="120"/>
      <c r="F133" s="71" t="s">
        <v>12</v>
      </c>
      <c r="G133" s="72" t="s">
        <v>1732</v>
      </c>
      <c r="H133" s="116">
        <v>1100</v>
      </c>
      <c r="I133" s="117">
        <f t="shared" si="23"/>
        <v>400000</v>
      </c>
      <c r="J133" s="115">
        <f t="shared" si="24"/>
        <v>100000</v>
      </c>
      <c r="K133" s="115">
        <f t="shared" si="25"/>
        <v>100000</v>
      </c>
      <c r="L133" s="115">
        <f t="shared" si="26"/>
        <v>100000</v>
      </c>
      <c r="M133" s="115">
        <f t="shared" si="27"/>
        <v>100000</v>
      </c>
      <c r="O133" s="94">
        <f t="shared" si="28"/>
        <v>400000</v>
      </c>
      <c r="P133" s="115">
        <v>100000</v>
      </c>
      <c r="Q133" s="115">
        <v>100000</v>
      </c>
      <c r="R133" s="115">
        <v>100000</v>
      </c>
      <c r="S133" s="115">
        <v>100000</v>
      </c>
      <c r="T133" s="15"/>
      <c r="U133" s="94">
        <f t="shared" si="29"/>
        <v>0</v>
      </c>
      <c r="V133" s="54"/>
      <c r="W133" s="54"/>
      <c r="X133" s="54"/>
      <c r="Y133" s="54"/>
    </row>
    <row r="134" spans="1:25">
      <c r="A134" s="121">
        <v>2011020228</v>
      </c>
      <c r="B134" s="122" t="s">
        <v>1335</v>
      </c>
      <c r="C134" s="72" t="s">
        <v>1719</v>
      </c>
      <c r="D134" s="120" t="s">
        <v>1197</v>
      </c>
      <c r="E134" s="120"/>
      <c r="F134" s="71" t="s">
        <v>12</v>
      </c>
      <c r="G134" s="72" t="s">
        <v>1732</v>
      </c>
      <c r="H134" s="116">
        <v>1750</v>
      </c>
      <c r="I134" s="117">
        <f t="shared" si="23"/>
        <v>40000</v>
      </c>
      <c r="J134" s="115">
        <f t="shared" si="24"/>
        <v>10000</v>
      </c>
      <c r="K134" s="115">
        <f t="shared" si="25"/>
        <v>10000</v>
      </c>
      <c r="L134" s="115">
        <f t="shared" si="26"/>
        <v>10000</v>
      </c>
      <c r="M134" s="115">
        <f t="shared" si="27"/>
        <v>10000</v>
      </c>
      <c r="O134" s="94">
        <f t="shared" si="28"/>
        <v>40000</v>
      </c>
      <c r="P134" s="115">
        <v>10000</v>
      </c>
      <c r="Q134" s="115">
        <v>10000</v>
      </c>
      <c r="R134" s="115">
        <v>10000</v>
      </c>
      <c r="S134" s="115">
        <v>10000</v>
      </c>
      <c r="T134" s="15"/>
      <c r="U134" s="94">
        <f t="shared" si="29"/>
        <v>0</v>
      </c>
      <c r="V134" s="54"/>
      <c r="W134" s="54"/>
      <c r="X134" s="54"/>
      <c r="Y134" s="54"/>
    </row>
    <row r="135" spans="1:25">
      <c r="A135" s="121">
        <v>2011020229</v>
      </c>
      <c r="B135" s="122" t="s">
        <v>1337</v>
      </c>
      <c r="C135" s="72" t="s">
        <v>1719</v>
      </c>
      <c r="D135" s="120" t="s">
        <v>1197</v>
      </c>
      <c r="E135" s="120"/>
      <c r="F135" s="71" t="s">
        <v>12</v>
      </c>
      <c r="G135" s="72" t="s">
        <v>1732</v>
      </c>
      <c r="H135" s="116">
        <v>1750</v>
      </c>
      <c r="I135" s="117">
        <f t="shared" si="23"/>
        <v>20000</v>
      </c>
      <c r="J135" s="115">
        <f t="shared" si="24"/>
        <v>5000</v>
      </c>
      <c r="K135" s="115">
        <f t="shared" si="25"/>
        <v>5000</v>
      </c>
      <c r="L135" s="115">
        <f t="shared" si="26"/>
        <v>5000</v>
      </c>
      <c r="M135" s="115">
        <f t="shared" si="27"/>
        <v>5000</v>
      </c>
      <c r="O135" s="94">
        <f t="shared" si="28"/>
        <v>20000</v>
      </c>
      <c r="P135" s="115">
        <v>5000</v>
      </c>
      <c r="Q135" s="115">
        <v>5000</v>
      </c>
      <c r="R135" s="115">
        <v>5000</v>
      </c>
      <c r="S135" s="115">
        <v>5000</v>
      </c>
      <c r="T135" s="15"/>
      <c r="U135" s="94">
        <f t="shared" si="29"/>
        <v>0</v>
      </c>
      <c r="V135" s="54"/>
      <c r="W135" s="54"/>
      <c r="X135" s="54"/>
      <c r="Y135" s="54"/>
    </row>
    <row r="136" spans="1:25">
      <c r="A136" s="121">
        <v>2011020230</v>
      </c>
      <c r="B136" s="122" t="s">
        <v>1339</v>
      </c>
      <c r="C136" s="72" t="s">
        <v>1719</v>
      </c>
      <c r="D136" s="120" t="s">
        <v>1197</v>
      </c>
      <c r="E136" s="120"/>
      <c r="F136" s="71" t="s">
        <v>12</v>
      </c>
      <c r="G136" s="72" t="s">
        <v>1732</v>
      </c>
      <c r="H136" s="116">
        <v>1750</v>
      </c>
      <c r="I136" s="117">
        <f t="shared" si="23"/>
        <v>20000</v>
      </c>
      <c r="J136" s="115">
        <f t="shared" si="24"/>
        <v>5000</v>
      </c>
      <c r="K136" s="115">
        <f t="shared" si="25"/>
        <v>5000</v>
      </c>
      <c r="L136" s="115">
        <f t="shared" si="26"/>
        <v>5000</v>
      </c>
      <c r="M136" s="115">
        <f t="shared" si="27"/>
        <v>5000</v>
      </c>
      <c r="O136" s="94">
        <f t="shared" si="28"/>
        <v>20000</v>
      </c>
      <c r="P136" s="115">
        <v>5000</v>
      </c>
      <c r="Q136" s="115">
        <v>5000</v>
      </c>
      <c r="R136" s="115">
        <v>5000</v>
      </c>
      <c r="S136" s="115">
        <v>5000</v>
      </c>
      <c r="T136" s="15"/>
      <c r="U136" s="94">
        <f t="shared" si="29"/>
        <v>0</v>
      </c>
      <c r="V136" s="54"/>
      <c r="W136" s="54"/>
      <c r="X136" s="54"/>
      <c r="Y136" s="54"/>
    </row>
    <row r="137" spans="1:25">
      <c r="A137" s="121">
        <v>2011020296</v>
      </c>
      <c r="B137" s="122" t="s">
        <v>1341</v>
      </c>
      <c r="C137" s="72" t="s">
        <v>1719</v>
      </c>
      <c r="D137" s="120" t="s">
        <v>1197</v>
      </c>
      <c r="E137" s="120"/>
      <c r="F137" s="71" t="s">
        <v>12</v>
      </c>
      <c r="G137" s="72" t="s">
        <v>1732</v>
      </c>
      <c r="H137" s="116">
        <v>1200</v>
      </c>
      <c r="I137" s="117">
        <f t="shared" si="23"/>
        <v>20000</v>
      </c>
      <c r="J137" s="115">
        <f t="shared" si="24"/>
        <v>5000</v>
      </c>
      <c r="K137" s="115">
        <f t="shared" si="25"/>
        <v>5000</v>
      </c>
      <c r="L137" s="115">
        <f t="shared" si="26"/>
        <v>5000</v>
      </c>
      <c r="M137" s="115">
        <f t="shared" si="27"/>
        <v>5000</v>
      </c>
      <c r="O137" s="94">
        <f t="shared" si="28"/>
        <v>20000</v>
      </c>
      <c r="P137" s="115">
        <v>5000</v>
      </c>
      <c r="Q137" s="115">
        <v>5000</v>
      </c>
      <c r="R137" s="115">
        <v>5000</v>
      </c>
      <c r="S137" s="115">
        <v>5000</v>
      </c>
      <c r="T137" s="15"/>
      <c r="U137" s="94">
        <f t="shared" si="29"/>
        <v>0</v>
      </c>
      <c r="V137" s="54"/>
      <c r="W137" s="54"/>
      <c r="X137" s="54"/>
      <c r="Y137" s="54"/>
    </row>
    <row r="138" spans="1:25">
      <c r="A138" s="121">
        <v>2011020298</v>
      </c>
      <c r="B138" s="122" t="s">
        <v>1343</v>
      </c>
      <c r="C138" s="72" t="s">
        <v>1719</v>
      </c>
      <c r="D138" s="120" t="s">
        <v>1197</v>
      </c>
      <c r="E138" s="120"/>
      <c r="F138" s="71" t="s">
        <v>12</v>
      </c>
      <c r="G138" s="72" t="s">
        <v>1732</v>
      </c>
      <c r="H138" s="116">
        <v>5500</v>
      </c>
      <c r="I138" s="117">
        <f t="shared" si="23"/>
        <v>20000</v>
      </c>
      <c r="J138" s="115">
        <f t="shared" si="24"/>
        <v>5000</v>
      </c>
      <c r="K138" s="115">
        <f t="shared" si="25"/>
        <v>5000</v>
      </c>
      <c r="L138" s="115">
        <f t="shared" si="26"/>
        <v>5000</v>
      </c>
      <c r="M138" s="115">
        <f t="shared" si="27"/>
        <v>5000</v>
      </c>
      <c r="O138" s="94">
        <f t="shared" si="28"/>
        <v>20000</v>
      </c>
      <c r="P138" s="115">
        <v>5000</v>
      </c>
      <c r="Q138" s="115">
        <v>5000</v>
      </c>
      <c r="R138" s="115">
        <v>5000</v>
      </c>
      <c r="S138" s="115">
        <v>5000</v>
      </c>
      <c r="T138" s="15"/>
      <c r="U138" s="94">
        <f t="shared" si="29"/>
        <v>0</v>
      </c>
      <c r="V138" s="54"/>
      <c r="W138" s="54"/>
      <c r="X138" s="54"/>
      <c r="Y138" s="54"/>
    </row>
    <row r="139" spans="1:25">
      <c r="A139" s="121">
        <v>2011020299</v>
      </c>
      <c r="B139" s="122" t="s">
        <v>1345</v>
      </c>
      <c r="C139" s="72" t="s">
        <v>1719</v>
      </c>
      <c r="D139" s="120" t="s">
        <v>1197</v>
      </c>
      <c r="E139" s="120"/>
      <c r="F139" s="71" t="s">
        <v>12</v>
      </c>
      <c r="G139" s="72" t="s">
        <v>1732</v>
      </c>
      <c r="H139" s="116">
        <v>8000</v>
      </c>
      <c r="I139" s="117">
        <f t="shared" ref="I139:I170" si="30">SUM(J139:M139)</f>
        <v>20000</v>
      </c>
      <c r="J139" s="115">
        <f t="shared" ref="J139:J175" si="31">P139+V139</f>
        <v>5000</v>
      </c>
      <c r="K139" s="115">
        <f t="shared" ref="K139:K175" si="32">Q139+W139</f>
        <v>5000</v>
      </c>
      <c r="L139" s="115">
        <f t="shared" ref="L139:L175" si="33">R139+X139</f>
        <v>5000</v>
      </c>
      <c r="M139" s="115">
        <f t="shared" ref="M139:M175" si="34">S139+Y139</f>
        <v>5000</v>
      </c>
      <c r="O139" s="94">
        <f t="shared" ref="O139:O170" si="35">SUM(P139:S139)</f>
        <v>20000</v>
      </c>
      <c r="P139" s="115">
        <v>5000</v>
      </c>
      <c r="Q139" s="115">
        <v>5000</v>
      </c>
      <c r="R139" s="115">
        <v>5000</v>
      </c>
      <c r="S139" s="115">
        <v>5000</v>
      </c>
      <c r="T139" s="15"/>
      <c r="U139" s="94">
        <f t="shared" ref="U139:U170" si="36">SUM(V139:Y139)</f>
        <v>0</v>
      </c>
      <c r="V139" s="54"/>
      <c r="W139" s="54"/>
      <c r="X139" s="54"/>
      <c r="Y139" s="54"/>
    </row>
    <row r="140" spans="1:25">
      <c r="A140" s="121">
        <v>2011020304</v>
      </c>
      <c r="B140" s="122" t="s">
        <v>873</v>
      </c>
      <c r="C140" s="72" t="s">
        <v>1719</v>
      </c>
      <c r="D140" s="120" t="s">
        <v>1197</v>
      </c>
      <c r="E140" s="120"/>
      <c r="F140" s="71" t="s">
        <v>12</v>
      </c>
      <c r="G140" s="72" t="s">
        <v>1732</v>
      </c>
      <c r="H140" s="116">
        <v>5500</v>
      </c>
      <c r="I140" s="117">
        <f t="shared" si="30"/>
        <v>8000</v>
      </c>
      <c r="J140" s="115">
        <f t="shared" si="31"/>
        <v>2000</v>
      </c>
      <c r="K140" s="115">
        <f t="shared" si="32"/>
        <v>2000</v>
      </c>
      <c r="L140" s="115">
        <f t="shared" si="33"/>
        <v>2000</v>
      </c>
      <c r="M140" s="115">
        <f t="shared" si="34"/>
        <v>2000</v>
      </c>
      <c r="O140" s="94">
        <f t="shared" si="35"/>
        <v>8000</v>
      </c>
      <c r="P140" s="115">
        <v>2000</v>
      </c>
      <c r="Q140" s="115">
        <v>2000</v>
      </c>
      <c r="R140" s="115">
        <v>2000</v>
      </c>
      <c r="S140" s="115">
        <v>2000</v>
      </c>
      <c r="T140" s="15"/>
      <c r="U140" s="94">
        <f t="shared" si="36"/>
        <v>0</v>
      </c>
      <c r="V140" s="54"/>
      <c r="W140" s="54"/>
      <c r="X140" s="54"/>
      <c r="Y140" s="54"/>
    </row>
    <row r="141" spans="1:25">
      <c r="A141" s="121">
        <v>2011020367</v>
      </c>
      <c r="B141" s="122" t="s">
        <v>1348</v>
      </c>
      <c r="C141" s="72" t="s">
        <v>1719</v>
      </c>
      <c r="D141" s="120" t="s">
        <v>1197</v>
      </c>
      <c r="E141" s="120"/>
      <c r="F141" s="71" t="s">
        <v>12</v>
      </c>
      <c r="G141" s="72" t="s">
        <v>1732</v>
      </c>
      <c r="H141" s="116">
        <v>25000</v>
      </c>
      <c r="I141" s="117">
        <f t="shared" si="30"/>
        <v>2000</v>
      </c>
      <c r="J141" s="115">
        <f t="shared" si="31"/>
        <v>500</v>
      </c>
      <c r="K141" s="115">
        <f t="shared" si="32"/>
        <v>500</v>
      </c>
      <c r="L141" s="115">
        <f t="shared" si="33"/>
        <v>500</v>
      </c>
      <c r="M141" s="115">
        <f t="shared" si="34"/>
        <v>500</v>
      </c>
      <c r="O141" s="94">
        <f t="shared" si="35"/>
        <v>2000</v>
      </c>
      <c r="P141" s="115">
        <v>500</v>
      </c>
      <c r="Q141" s="115">
        <v>500</v>
      </c>
      <c r="R141" s="115">
        <v>500</v>
      </c>
      <c r="S141" s="115">
        <v>500</v>
      </c>
      <c r="T141" s="15"/>
      <c r="U141" s="94">
        <f t="shared" si="36"/>
        <v>0</v>
      </c>
      <c r="V141" s="54"/>
      <c r="W141" s="54"/>
      <c r="X141" s="54"/>
      <c r="Y141" s="54"/>
    </row>
    <row r="142" spans="1:25">
      <c r="A142" s="121">
        <v>2011020368</v>
      </c>
      <c r="B142" s="122" t="s">
        <v>1350</v>
      </c>
      <c r="C142" s="72" t="s">
        <v>1719</v>
      </c>
      <c r="D142" s="120" t="s">
        <v>1197</v>
      </c>
      <c r="E142" s="120"/>
      <c r="F142" s="71" t="s">
        <v>12</v>
      </c>
      <c r="G142" s="72" t="s">
        <v>1732</v>
      </c>
      <c r="H142" s="116">
        <v>25000</v>
      </c>
      <c r="I142" s="117">
        <f t="shared" si="30"/>
        <v>2000</v>
      </c>
      <c r="J142" s="115">
        <f t="shared" si="31"/>
        <v>500</v>
      </c>
      <c r="K142" s="115">
        <f t="shared" si="32"/>
        <v>500</v>
      </c>
      <c r="L142" s="115">
        <f t="shared" si="33"/>
        <v>500</v>
      </c>
      <c r="M142" s="115">
        <f t="shared" si="34"/>
        <v>500</v>
      </c>
      <c r="O142" s="94">
        <f t="shared" si="35"/>
        <v>2000</v>
      </c>
      <c r="P142" s="115">
        <v>500</v>
      </c>
      <c r="Q142" s="115">
        <v>500</v>
      </c>
      <c r="R142" s="115">
        <v>500</v>
      </c>
      <c r="S142" s="115">
        <v>500</v>
      </c>
      <c r="T142" s="15"/>
      <c r="U142" s="94">
        <f t="shared" si="36"/>
        <v>0</v>
      </c>
      <c r="V142" s="54"/>
      <c r="W142" s="54"/>
      <c r="X142" s="54"/>
      <c r="Y142" s="54"/>
    </row>
    <row r="143" spans="1:25">
      <c r="A143" s="121">
        <v>2011020580</v>
      </c>
      <c r="B143" s="122" t="s">
        <v>1352</v>
      </c>
      <c r="C143" s="72" t="s">
        <v>1719</v>
      </c>
      <c r="D143" s="120" t="s">
        <v>1197</v>
      </c>
      <c r="E143" s="120"/>
      <c r="F143" s="71" t="s">
        <v>12</v>
      </c>
      <c r="G143" s="72" t="s">
        <v>1732</v>
      </c>
      <c r="H143" s="116">
        <v>4000</v>
      </c>
      <c r="I143" s="117">
        <f t="shared" si="30"/>
        <v>40000</v>
      </c>
      <c r="J143" s="115">
        <f t="shared" si="31"/>
        <v>10000</v>
      </c>
      <c r="K143" s="115">
        <f t="shared" si="32"/>
        <v>10000</v>
      </c>
      <c r="L143" s="115">
        <f t="shared" si="33"/>
        <v>10000</v>
      </c>
      <c r="M143" s="115">
        <f t="shared" si="34"/>
        <v>10000</v>
      </c>
      <c r="O143" s="94">
        <f t="shared" si="35"/>
        <v>40000</v>
      </c>
      <c r="P143" s="115">
        <v>10000</v>
      </c>
      <c r="Q143" s="115">
        <v>10000</v>
      </c>
      <c r="R143" s="115">
        <v>10000</v>
      </c>
      <c r="S143" s="115">
        <v>10000</v>
      </c>
      <c r="T143" s="15"/>
      <c r="U143" s="94">
        <f t="shared" si="36"/>
        <v>0</v>
      </c>
      <c r="V143" s="54"/>
      <c r="W143" s="54"/>
      <c r="X143" s="54"/>
      <c r="Y143" s="54"/>
    </row>
    <row r="144" spans="1:25">
      <c r="A144" s="121">
        <v>2011020581</v>
      </c>
      <c r="B144" s="122" t="s">
        <v>1354</v>
      </c>
      <c r="C144" s="72" t="s">
        <v>1719</v>
      </c>
      <c r="D144" s="120" t="s">
        <v>1197</v>
      </c>
      <c r="E144" s="120"/>
      <c r="F144" s="71" t="s">
        <v>12</v>
      </c>
      <c r="G144" s="72" t="s">
        <v>1732</v>
      </c>
      <c r="H144" s="116">
        <v>5000</v>
      </c>
      <c r="I144" s="117">
        <f t="shared" si="30"/>
        <v>40000</v>
      </c>
      <c r="J144" s="115">
        <f t="shared" si="31"/>
        <v>10000</v>
      </c>
      <c r="K144" s="115">
        <f t="shared" si="32"/>
        <v>10000</v>
      </c>
      <c r="L144" s="115">
        <f t="shared" si="33"/>
        <v>10000</v>
      </c>
      <c r="M144" s="115">
        <f t="shared" si="34"/>
        <v>10000</v>
      </c>
      <c r="O144" s="94">
        <f t="shared" si="35"/>
        <v>40000</v>
      </c>
      <c r="P144" s="115">
        <v>10000</v>
      </c>
      <c r="Q144" s="115">
        <v>10000</v>
      </c>
      <c r="R144" s="115">
        <v>10000</v>
      </c>
      <c r="S144" s="115">
        <v>10000</v>
      </c>
      <c r="T144" s="15"/>
      <c r="U144" s="94">
        <f t="shared" si="36"/>
        <v>0</v>
      </c>
      <c r="V144" s="54"/>
      <c r="W144" s="54"/>
      <c r="X144" s="54"/>
      <c r="Y144" s="54"/>
    </row>
    <row r="145" spans="1:25">
      <c r="A145" s="121">
        <v>2012010083</v>
      </c>
      <c r="B145" s="122" t="s">
        <v>1356</v>
      </c>
      <c r="C145" s="72" t="s">
        <v>1719</v>
      </c>
      <c r="D145" s="120" t="s">
        <v>1197</v>
      </c>
      <c r="E145" s="120"/>
      <c r="F145" s="71" t="s">
        <v>12</v>
      </c>
      <c r="G145" s="72" t="s">
        <v>1732</v>
      </c>
      <c r="H145" s="72">
        <v>329000</v>
      </c>
      <c r="I145" s="117">
        <f t="shared" si="30"/>
        <v>0</v>
      </c>
      <c r="J145" s="115">
        <f t="shared" si="31"/>
        <v>0</v>
      </c>
      <c r="K145" s="115">
        <f t="shared" si="32"/>
        <v>0</v>
      </c>
      <c r="L145" s="115">
        <f t="shared" si="33"/>
        <v>0</v>
      </c>
      <c r="M145" s="115">
        <f t="shared" si="34"/>
        <v>0</v>
      </c>
      <c r="O145" s="94">
        <f t="shared" si="35"/>
        <v>0</v>
      </c>
      <c r="P145" s="115"/>
      <c r="Q145" s="115"/>
      <c r="R145" s="115"/>
      <c r="S145" s="115"/>
      <c r="T145" s="15"/>
      <c r="U145" s="94">
        <f t="shared" si="36"/>
        <v>0</v>
      </c>
      <c r="V145" s="54"/>
      <c r="W145" s="54"/>
      <c r="X145" s="54"/>
      <c r="Y145" s="54"/>
    </row>
    <row r="146" spans="1:25">
      <c r="A146" s="121">
        <v>2012010314</v>
      </c>
      <c r="B146" s="122" t="s">
        <v>1358</v>
      </c>
      <c r="C146" s="72" t="s">
        <v>1719</v>
      </c>
      <c r="D146" s="120" t="s">
        <v>1197</v>
      </c>
      <c r="E146" s="120"/>
      <c r="F146" s="71" t="s">
        <v>12</v>
      </c>
      <c r="G146" s="72" t="s">
        <v>1732</v>
      </c>
      <c r="H146" s="72">
        <v>135000</v>
      </c>
      <c r="I146" s="117">
        <f t="shared" si="30"/>
        <v>0</v>
      </c>
      <c r="J146" s="115">
        <f t="shared" si="31"/>
        <v>0</v>
      </c>
      <c r="K146" s="115">
        <f t="shared" si="32"/>
        <v>0</v>
      </c>
      <c r="L146" s="115">
        <f t="shared" si="33"/>
        <v>0</v>
      </c>
      <c r="M146" s="115">
        <f t="shared" si="34"/>
        <v>0</v>
      </c>
      <c r="O146" s="94">
        <f t="shared" si="35"/>
        <v>0</v>
      </c>
      <c r="P146" s="115"/>
      <c r="Q146" s="115"/>
      <c r="R146" s="115"/>
      <c r="S146" s="115"/>
      <c r="T146" s="15"/>
      <c r="U146" s="94">
        <f t="shared" si="36"/>
        <v>0</v>
      </c>
      <c r="V146" s="54"/>
      <c r="W146" s="54"/>
      <c r="X146" s="54"/>
      <c r="Y146" s="54"/>
    </row>
    <row r="147" spans="1:25">
      <c r="A147" s="121">
        <v>2013010027</v>
      </c>
      <c r="B147" s="122" t="s">
        <v>1360</v>
      </c>
      <c r="C147" s="72" t="s">
        <v>1719</v>
      </c>
      <c r="D147" s="120" t="s">
        <v>1197</v>
      </c>
      <c r="E147" s="120"/>
      <c r="F147" s="71" t="s">
        <v>12</v>
      </c>
      <c r="G147" s="72" t="s">
        <v>1732</v>
      </c>
      <c r="H147" s="116">
        <v>359997</v>
      </c>
      <c r="I147" s="117">
        <f t="shared" si="30"/>
        <v>400</v>
      </c>
      <c r="J147" s="115">
        <f t="shared" si="31"/>
        <v>100</v>
      </c>
      <c r="K147" s="115">
        <f t="shared" si="32"/>
        <v>100</v>
      </c>
      <c r="L147" s="115">
        <f t="shared" si="33"/>
        <v>100</v>
      </c>
      <c r="M147" s="115">
        <f t="shared" si="34"/>
        <v>100</v>
      </c>
      <c r="O147" s="94">
        <f t="shared" si="35"/>
        <v>400</v>
      </c>
      <c r="P147" s="115">
        <v>100</v>
      </c>
      <c r="Q147" s="115">
        <v>100</v>
      </c>
      <c r="R147" s="115">
        <v>100</v>
      </c>
      <c r="S147" s="115">
        <v>100</v>
      </c>
      <c r="T147" s="15"/>
      <c r="U147" s="94">
        <f t="shared" si="36"/>
        <v>0</v>
      </c>
      <c r="V147" s="54"/>
      <c r="W147" s="54"/>
      <c r="X147" s="54"/>
      <c r="Y147" s="54"/>
    </row>
    <row r="148" spans="1:25">
      <c r="A148" s="121">
        <v>2013010028</v>
      </c>
      <c r="B148" s="122" t="s">
        <v>1362</v>
      </c>
      <c r="C148" s="72" t="s">
        <v>1719</v>
      </c>
      <c r="D148" s="120" t="s">
        <v>1197</v>
      </c>
      <c r="E148" s="120"/>
      <c r="F148" s="71" t="s">
        <v>12</v>
      </c>
      <c r="G148" s="72" t="s">
        <v>1732</v>
      </c>
      <c r="H148" s="116">
        <v>359997</v>
      </c>
      <c r="I148" s="117">
        <f t="shared" si="30"/>
        <v>200</v>
      </c>
      <c r="J148" s="115">
        <f t="shared" si="31"/>
        <v>50</v>
      </c>
      <c r="K148" s="115">
        <f t="shared" si="32"/>
        <v>50</v>
      </c>
      <c r="L148" s="115">
        <f t="shared" si="33"/>
        <v>50</v>
      </c>
      <c r="M148" s="115">
        <f t="shared" si="34"/>
        <v>50</v>
      </c>
      <c r="O148" s="94">
        <f t="shared" si="35"/>
        <v>200</v>
      </c>
      <c r="P148" s="115">
        <v>50</v>
      </c>
      <c r="Q148" s="115">
        <v>50</v>
      </c>
      <c r="R148" s="115">
        <v>50</v>
      </c>
      <c r="S148" s="115">
        <v>50</v>
      </c>
      <c r="T148" s="15"/>
      <c r="U148" s="94">
        <f t="shared" si="36"/>
        <v>0</v>
      </c>
      <c r="V148" s="54"/>
      <c r="W148" s="54"/>
      <c r="X148" s="54"/>
      <c r="Y148" s="54"/>
    </row>
    <row r="149" spans="1:25">
      <c r="A149" s="121">
        <v>2013010030</v>
      </c>
      <c r="B149" s="122" t="s">
        <v>1364</v>
      </c>
      <c r="C149" s="72" t="s">
        <v>1719</v>
      </c>
      <c r="D149" s="120" t="s">
        <v>1197</v>
      </c>
      <c r="E149" s="120"/>
      <c r="F149" s="71" t="s">
        <v>12</v>
      </c>
      <c r="G149" s="72" t="s">
        <v>1732</v>
      </c>
      <c r="H149" s="116">
        <v>359997</v>
      </c>
      <c r="I149" s="117">
        <f t="shared" si="30"/>
        <v>400</v>
      </c>
      <c r="J149" s="115">
        <f t="shared" si="31"/>
        <v>100</v>
      </c>
      <c r="K149" s="115">
        <f t="shared" si="32"/>
        <v>100</v>
      </c>
      <c r="L149" s="115">
        <f t="shared" si="33"/>
        <v>100</v>
      </c>
      <c r="M149" s="115">
        <f t="shared" si="34"/>
        <v>100</v>
      </c>
      <c r="O149" s="94">
        <f t="shared" si="35"/>
        <v>400</v>
      </c>
      <c r="P149" s="115">
        <v>100</v>
      </c>
      <c r="Q149" s="115">
        <v>100</v>
      </c>
      <c r="R149" s="115">
        <v>100</v>
      </c>
      <c r="S149" s="115">
        <v>100</v>
      </c>
      <c r="T149" s="15"/>
      <c r="U149" s="94">
        <f t="shared" si="36"/>
        <v>0</v>
      </c>
      <c r="V149" s="54"/>
      <c r="W149" s="54"/>
      <c r="X149" s="54"/>
      <c r="Y149" s="54"/>
    </row>
    <row r="150" spans="1:25">
      <c r="A150" s="121">
        <v>2013050022</v>
      </c>
      <c r="B150" s="122" t="s">
        <v>952</v>
      </c>
      <c r="C150" s="72" t="s">
        <v>1719</v>
      </c>
      <c r="D150" s="120" t="s">
        <v>1197</v>
      </c>
      <c r="E150" s="120"/>
      <c r="F150" s="71" t="s">
        <v>12</v>
      </c>
      <c r="G150" s="72" t="s">
        <v>1732</v>
      </c>
      <c r="H150" s="116">
        <v>25000</v>
      </c>
      <c r="I150" s="117">
        <f t="shared" si="30"/>
        <v>2000</v>
      </c>
      <c r="J150" s="115">
        <f t="shared" si="31"/>
        <v>500</v>
      </c>
      <c r="K150" s="115">
        <f t="shared" si="32"/>
        <v>500</v>
      </c>
      <c r="L150" s="115">
        <f t="shared" si="33"/>
        <v>500</v>
      </c>
      <c r="M150" s="115">
        <f t="shared" si="34"/>
        <v>500</v>
      </c>
      <c r="O150" s="94">
        <f t="shared" si="35"/>
        <v>2000</v>
      </c>
      <c r="P150" s="115">
        <v>500</v>
      </c>
      <c r="Q150" s="115">
        <v>500</v>
      </c>
      <c r="R150" s="115">
        <v>500</v>
      </c>
      <c r="S150" s="115">
        <v>500</v>
      </c>
      <c r="T150" s="15"/>
      <c r="U150" s="94">
        <f t="shared" si="36"/>
        <v>0</v>
      </c>
      <c r="V150" s="54"/>
      <c r="W150" s="54"/>
      <c r="X150" s="54"/>
      <c r="Y150" s="54"/>
    </row>
    <row r="151" spans="1:25">
      <c r="A151" s="121">
        <v>2013050023</v>
      </c>
      <c r="B151" s="122" t="s">
        <v>1350</v>
      </c>
      <c r="C151" s="72" t="s">
        <v>1719</v>
      </c>
      <c r="D151" s="120" t="s">
        <v>1197</v>
      </c>
      <c r="E151" s="120"/>
      <c r="F151" s="71" t="s">
        <v>12</v>
      </c>
      <c r="G151" s="72" t="s">
        <v>1732</v>
      </c>
      <c r="H151" s="116">
        <v>25000</v>
      </c>
      <c r="I151" s="117">
        <f t="shared" si="30"/>
        <v>2000</v>
      </c>
      <c r="J151" s="115">
        <f t="shared" si="31"/>
        <v>500</v>
      </c>
      <c r="K151" s="115">
        <f t="shared" si="32"/>
        <v>500</v>
      </c>
      <c r="L151" s="115">
        <f t="shared" si="33"/>
        <v>500</v>
      </c>
      <c r="M151" s="115">
        <f t="shared" si="34"/>
        <v>500</v>
      </c>
      <c r="O151" s="94">
        <f t="shared" si="35"/>
        <v>2000</v>
      </c>
      <c r="P151" s="115">
        <v>500</v>
      </c>
      <c r="Q151" s="115">
        <v>500</v>
      </c>
      <c r="R151" s="115">
        <v>500</v>
      </c>
      <c r="S151" s="115">
        <v>500</v>
      </c>
      <c r="T151" s="15"/>
      <c r="U151" s="94">
        <f t="shared" si="36"/>
        <v>0</v>
      </c>
      <c r="V151" s="54"/>
      <c r="W151" s="54"/>
      <c r="X151" s="54"/>
      <c r="Y151" s="54"/>
    </row>
    <row r="152" spans="1:25">
      <c r="A152" s="121">
        <v>2013050028</v>
      </c>
      <c r="B152" s="122" t="s">
        <v>954</v>
      </c>
      <c r="C152" s="72" t="s">
        <v>1719</v>
      </c>
      <c r="D152" s="120" t="s">
        <v>1197</v>
      </c>
      <c r="E152" s="120"/>
      <c r="F152" s="71" t="s">
        <v>12</v>
      </c>
      <c r="G152" s="72" t="s">
        <v>1732</v>
      </c>
      <c r="H152" s="116">
        <v>0</v>
      </c>
      <c r="I152" s="117">
        <f t="shared" si="30"/>
        <v>0</v>
      </c>
      <c r="J152" s="115">
        <f t="shared" si="31"/>
        <v>0</v>
      </c>
      <c r="K152" s="115">
        <f t="shared" si="32"/>
        <v>0</v>
      </c>
      <c r="L152" s="115">
        <f t="shared" si="33"/>
        <v>0</v>
      </c>
      <c r="M152" s="115">
        <f t="shared" si="34"/>
        <v>0</v>
      </c>
      <c r="O152" s="94">
        <f t="shared" si="35"/>
        <v>0</v>
      </c>
      <c r="P152" s="115"/>
      <c r="Q152" s="115"/>
      <c r="R152" s="115"/>
      <c r="S152" s="115"/>
      <c r="T152" s="15"/>
      <c r="U152" s="94">
        <f t="shared" si="36"/>
        <v>0</v>
      </c>
      <c r="V152" s="54"/>
      <c r="W152" s="54"/>
      <c r="X152" s="54"/>
      <c r="Y152" s="54"/>
    </row>
    <row r="153" spans="1:25">
      <c r="A153" s="121">
        <v>2013050031</v>
      </c>
      <c r="B153" s="122" t="s">
        <v>1369</v>
      </c>
      <c r="C153" s="72" t="s">
        <v>1719</v>
      </c>
      <c r="D153" s="120" t="s">
        <v>1197</v>
      </c>
      <c r="E153" s="120"/>
      <c r="F153" s="71" t="s">
        <v>12</v>
      </c>
      <c r="G153" s="72" t="s">
        <v>1732</v>
      </c>
      <c r="H153" s="116">
        <v>5455</v>
      </c>
      <c r="I153" s="117">
        <f t="shared" si="30"/>
        <v>2000</v>
      </c>
      <c r="J153" s="115">
        <f t="shared" si="31"/>
        <v>500</v>
      </c>
      <c r="K153" s="115">
        <f t="shared" si="32"/>
        <v>500</v>
      </c>
      <c r="L153" s="115">
        <f t="shared" si="33"/>
        <v>500</v>
      </c>
      <c r="M153" s="115">
        <f t="shared" si="34"/>
        <v>500</v>
      </c>
      <c r="O153" s="94">
        <f t="shared" si="35"/>
        <v>2000</v>
      </c>
      <c r="P153" s="115">
        <v>500</v>
      </c>
      <c r="Q153" s="115">
        <v>500</v>
      </c>
      <c r="R153" s="115">
        <v>500</v>
      </c>
      <c r="S153" s="115">
        <v>500</v>
      </c>
      <c r="T153" s="15"/>
      <c r="U153" s="94">
        <f t="shared" si="36"/>
        <v>0</v>
      </c>
      <c r="V153" s="54"/>
      <c r="W153" s="54"/>
      <c r="X153" s="54"/>
      <c r="Y153" s="54"/>
    </row>
    <row r="154" spans="1:25">
      <c r="A154" s="121">
        <v>2013050077</v>
      </c>
      <c r="B154" s="122" t="s">
        <v>1371</v>
      </c>
      <c r="C154" s="72" t="s">
        <v>1719</v>
      </c>
      <c r="D154" s="120" t="s">
        <v>1197</v>
      </c>
      <c r="E154" s="120"/>
      <c r="F154" s="71" t="s">
        <v>12</v>
      </c>
      <c r="G154" s="72" t="s">
        <v>1732</v>
      </c>
      <c r="H154" s="116">
        <v>0</v>
      </c>
      <c r="I154" s="117">
        <f t="shared" si="30"/>
        <v>0</v>
      </c>
      <c r="J154" s="115">
        <f t="shared" si="31"/>
        <v>0</v>
      </c>
      <c r="K154" s="115">
        <f t="shared" si="32"/>
        <v>0</v>
      </c>
      <c r="L154" s="115">
        <f t="shared" si="33"/>
        <v>0</v>
      </c>
      <c r="M154" s="115">
        <f t="shared" si="34"/>
        <v>0</v>
      </c>
      <c r="O154" s="94">
        <f t="shared" si="35"/>
        <v>0</v>
      </c>
      <c r="P154" s="115"/>
      <c r="Q154" s="115"/>
      <c r="R154" s="115"/>
      <c r="S154" s="115"/>
      <c r="T154" s="15"/>
      <c r="U154" s="94">
        <f t="shared" si="36"/>
        <v>0</v>
      </c>
      <c r="V154" s="54"/>
      <c r="W154" s="54"/>
      <c r="X154" s="54"/>
      <c r="Y154" s="54"/>
    </row>
    <row r="155" spans="1:25">
      <c r="A155" s="121">
        <v>2013050107</v>
      </c>
      <c r="B155" s="122" t="s">
        <v>965</v>
      </c>
      <c r="C155" s="72" t="s">
        <v>1719</v>
      </c>
      <c r="D155" s="120" t="s">
        <v>1197</v>
      </c>
      <c r="E155" s="120"/>
      <c r="F155" s="71" t="s">
        <v>12</v>
      </c>
      <c r="G155" s="72" t="s">
        <v>1732</v>
      </c>
      <c r="H155" s="116">
        <v>4500</v>
      </c>
      <c r="I155" s="117">
        <f t="shared" si="30"/>
        <v>40000</v>
      </c>
      <c r="J155" s="115">
        <f t="shared" si="31"/>
        <v>10000</v>
      </c>
      <c r="K155" s="115">
        <f t="shared" si="32"/>
        <v>10000</v>
      </c>
      <c r="L155" s="115">
        <f t="shared" si="33"/>
        <v>10000</v>
      </c>
      <c r="M155" s="115">
        <f t="shared" si="34"/>
        <v>10000</v>
      </c>
      <c r="O155" s="94">
        <f t="shared" si="35"/>
        <v>40000</v>
      </c>
      <c r="P155" s="115">
        <v>10000</v>
      </c>
      <c r="Q155" s="115">
        <v>10000</v>
      </c>
      <c r="R155" s="115">
        <v>10000</v>
      </c>
      <c r="S155" s="115">
        <v>10000</v>
      </c>
      <c r="T155" s="15"/>
      <c r="U155" s="94">
        <f t="shared" si="36"/>
        <v>0</v>
      </c>
      <c r="V155" s="54"/>
      <c r="W155" s="54"/>
      <c r="X155" s="54"/>
      <c r="Y155" s="54"/>
    </row>
    <row r="156" spans="1:25">
      <c r="A156" s="121">
        <v>2013070046</v>
      </c>
      <c r="B156" s="122" t="s">
        <v>1374</v>
      </c>
      <c r="C156" s="72" t="s">
        <v>1719</v>
      </c>
      <c r="D156" s="120" t="s">
        <v>1197</v>
      </c>
      <c r="E156" s="120"/>
      <c r="F156" s="71" t="s">
        <v>12</v>
      </c>
      <c r="G156" s="72" t="s">
        <v>1732</v>
      </c>
      <c r="H156" s="116">
        <v>50000</v>
      </c>
      <c r="I156" s="117">
        <f t="shared" si="30"/>
        <v>15000</v>
      </c>
      <c r="J156" s="115">
        <f t="shared" si="31"/>
        <v>5000</v>
      </c>
      <c r="K156" s="115">
        <f t="shared" si="32"/>
        <v>0</v>
      </c>
      <c r="L156" s="115">
        <f t="shared" si="33"/>
        <v>5000</v>
      </c>
      <c r="M156" s="115">
        <f t="shared" si="34"/>
        <v>5000</v>
      </c>
      <c r="O156" s="94">
        <f t="shared" si="35"/>
        <v>15000</v>
      </c>
      <c r="P156" s="115">
        <v>5000</v>
      </c>
      <c r="Q156" s="115"/>
      <c r="R156" s="115">
        <v>5000</v>
      </c>
      <c r="S156" s="115">
        <v>5000</v>
      </c>
      <c r="T156" s="15"/>
      <c r="U156" s="94">
        <f t="shared" si="36"/>
        <v>0</v>
      </c>
      <c r="V156" s="54"/>
      <c r="W156" s="54"/>
      <c r="X156" s="54"/>
      <c r="Y156" s="54"/>
    </row>
    <row r="157" spans="1:25">
      <c r="A157" s="121">
        <v>2013070081</v>
      </c>
      <c r="B157" s="122" t="s">
        <v>1376</v>
      </c>
      <c r="C157" s="72" t="s">
        <v>1719</v>
      </c>
      <c r="D157" s="120" t="s">
        <v>1197</v>
      </c>
      <c r="E157" s="120"/>
      <c r="F157" s="71" t="s">
        <v>12</v>
      </c>
      <c r="G157" s="72" t="s">
        <v>1732</v>
      </c>
      <c r="H157" s="116">
        <v>290000</v>
      </c>
      <c r="I157" s="117">
        <f t="shared" si="30"/>
        <v>12000</v>
      </c>
      <c r="J157" s="115">
        <f t="shared" si="31"/>
        <v>3000</v>
      </c>
      <c r="K157" s="115">
        <f t="shared" si="32"/>
        <v>3000</v>
      </c>
      <c r="L157" s="115">
        <f t="shared" si="33"/>
        <v>3000</v>
      </c>
      <c r="M157" s="115">
        <f t="shared" si="34"/>
        <v>3000</v>
      </c>
      <c r="O157" s="94">
        <f t="shared" si="35"/>
        <v>12000</v>
      </c>
      <c r="P157" s="115">
        <v>3000</v>
      </c>
      <c r="Q157" s="115">
        <v>3000</v>
      </c>
      <c r="R157" s="115">
        <v>3000</v>
      </c>
      <c r="S157" s="115">
        <v>3000</v>
      </c>
      <c r="T157" s="15"/>
      <c r="U157" s="94">
        <f t="shared" si="36"/>
        <v>0</v>
      </c>
      <c r="V157" s="54"/>
      <c r="W157" s="54"/>
      <c r="X157" s="54"/>
      <c r="Y157" s="54"/>
    </row>
    <row r="158" spans="1:25">
      <c r="A158" s="121">
        <v>2013080004</v>
      </c>
      <c r="B158" s="122" t="s">
        <v>977</v>
      </c>
      <c r="C158" s="72" t="s">
        <v>1719</v>
      </c>
      <c r="D158" s="120" t="s">
        <v>1197</v>
      </c>
      <c r="E158" s="120"/>
      <c r="F158" s="71" t="s">
        <v>12</v>
      </c>
      <c r="G158" s="72" t="s">
        <v>1732</v>
      </c>
      <c r="H158" s="116">
        <v>83600</v>
      </c>
      <c r="I158" s="117">
        <f t="shared" si="30"/>
        <v>1000</v>
      </c>
      <c r="J158" s="115">
        <f t="shared" si="31"/>
        <v>0</v>
      </c>
      <c r="K158" s="115">
        <f t="shared" si="32"/>
        <v>500</v>
      </c>
      <c r="L158" s="115">
        <f t="shared" si="33"/>
        <v>0</v>
      </c>
      <c r="M158" s="115">
        <f t="shared" si="34"/>
        <v>500</v>
      </c>
      <c r="O158" s="94">
        <f t="shared" si="35"/>
        <v>1000</v>
      </c>
      <c r="P158" s="115"/>
      <c r="Q158" s="115">
        <v>500</v>
      </c>
      <c r="R158" s="115"/>
      <c r="S158" s="115">
        <v>500</v>
      </c>
      <c r="T158" s="15"/>
      <c r="U158" s="94">
        <f t="shared" si="36"/>
        <v>0</v>
      </c>
      <c r="V158" s="54"/>
      <c r="W158" s="54"/>
      <c r="X158" s="54"/>
      <c r="Y158" s="54"/>
    </row>
    <row r="159" spans="1:25">
      <c r="A159" s="121">
        <v>2013080152</v>
      </c>
      <c r="B159" s="122" t="s">
        <v>1379</v>
      </c>
      <c r="C159" s="72" t="s">
        <v>1719</v>
      </c>
      <c r="D159" s="120" t="s">
        <v>1197</v>
      </c>
      <c r="E159" s="120"/>
      <c r="F159" s="71" t="s">
        <v>12</v>
      </c>
      <c r="G159" s="72" t="s">
        <v>1732</v>
      </c>
      <c r="H159" s="116">
        <v>83600</v>
      </c>
      <c r="I159" s="117">
        <f t="shared" si="30"/>
        <v>0</v>
      </c>
      <c r="J159" s="115">
        <f t="shared" si="31"/>
        <v>0</v>
      </c>
      <c r="K159" s="115">
        <f t="shared" si="32"/>
        <v>0</v>
      </c>
      <c r="L159" s="115">
        <f t="shared" si="33"/>
        <v>0</v>
      </c>
      <c r="M159" s="115">
        <f t="shared" si="34"/>
        <v>0</v>
      </c>
      <c r="O159" s="94">
        <f t="shared" si="35"/>
        <v>0</v>
      </c>
      <c r="P159" s="115"/>
      <c r="Q159" s="115"/>
      <c r="R159" s="115"/>
      <c r="S159" s="115"/>
      <c r="T159" s="15"/>
      <c r="U159" s="94">
        <f t="shared" si="36"/>
        <v>0</v>
      </c>
      <c r="V159" s="54"/>
      <c r="W159" s="54"/>
      <c r="X159" s="54"/>
      <c r="Y159" s="54"/>
    </row>
    <row r="160" spans="1:25">
      <c r="A160" s="121">
        <v>2013100001</v>
      </c>
      <c r="B160" s="122" t="s">
        <v>1001</v>
      </c>
      <c r="C160" s="72" t="s">
        <v>1719</v>
      </c>
      <c r="D160" s="120" t="s">
        <v>1197</v>
      </c>
      <c r="E160" s="120"/>
      <c r="F160" s="71" t="s">
        <v>12</v>
      </c>
      <c r="G160" s="72" t="s">
        <v>1732</v>
      </c>
      <c r="H160" s="116">
        <v>892496</v>
      </c>
      <c r="I160" s="117">
        <f t="shared" si="30"/>
        <v>20</v>
      </c>
      <c r="J160" s="115">
        <f t="shared" si="31"/>
        <v>5</v>
      </c>
      <c r="K160" s="115">
        <f t="shared" si="32"/>
        <v>5</v>
      </c>
      <c r="L160" s="115">
        <f t="shared" si="33"/>
        <v>5</v>
      </c>
      <c r="M160" s="115">
        <f t="shared" si="34"/>
        <v>5</v>
      </c>
      <c r="O160" s="94">
        <f t="shared" si="35"/>
        <v>20</v>
      </c>
      <c r="P160" s="115">
        <v>5</v>
      </c>
      <c r="Q160" s="115">
        <v>5</v>
      </c>
      <c r="R160" s="115">
        <v>5</v>
      </c>
      <c r="S160" s="115">
        <v>5</v>
      </c>
      <c r="T160" s="15"/>
      <c r="U160" s="94">
        <f t="shared" si="36"/>
        <v>0</v>
      </c>
      <c r="V160" s="54"/>
      <c r="W160" s="54"/>
      <c r="X160" s="54"/>
      <c r="Y160" s="54"/>
    </row>
    <row r="161" spans="1:25">
      <c r="A161" s="121">
        <v>2013100014</v>
      </c>
      <c r="B161" s="122" t="s">
        <v>1382</v>
      </c>
      <c r="C161" s="72" t="s">
        <v>1719</v>
      </c>
      <c r="D161" s="120" t="s">
        <v>1197</v>
      </c>
      <c r="E161" s="120"/>
      <c r="F161" s="71" t="s">
        <v>12</v>
      </c>
      <c r="G161" s="72" t="s">
        <v>1732</v>
      </c>
      <c r="H161" s="116">
        <v>320000</v>
      </c>
      <c r="I161" s="117">
        <f t="shared" si="30"/>
        <v>0</v>
      </c>
      <c r="J161" s="115">
        <f t="shared" si="31"/>
        <v>0</v>
      </c>
      <c r="K161" s="115">
        <f t="shared" si="32"/>
        <v>0</v>
      </c>
      <c r="L161" s="115">
        <f t="shared" si="33"/>
        <v>0</v>
      </c>
      <c r="M161" s="115">
        <f t="shared" si="34"/>
        <v>0</v>
      </c>
      <c r="O161" s="94">
        <f t="shared" si="35"/>
        <v>0</v>
      </c>
      <c r="P161" s="115"/>
      <c r="Q161" s="115"/>
      <c r="R161" s="115"/>
      <c r="S161" s="115"/>
      <c r="T161" s="15"/>
      <c r="U161" s="94">
        <f t="shared" si="36"/>
        <v>0</v>
      </c>
      <c r="V161" s="54"/>
      <c r="W161" s="54"/>
      <c r="X161" s="54"/>
      <c r="Y161" s="54"/>
    </row>
    <row r="162" spans="1:25">
      <c r="A162" s="121">
        <v>2013100015</v>
      </c>
      <c r="B162" s="122" t="s">
        <v>1384</v>
      </c>
      <c r="C162" s="72" t="s">
        <v>1719</v>
      </c>
      <c r="D162" s="120" t="s">
        <v>1197</v>
      </c>
      <c r="E162" s="120"/>
      <c r="F162" s="71" t="s">
        <v>12</v>
      </c>
      <c r="G162" s="72" t="s">
        <v>1732</v>
      </c>
      <c r="H162" s="116">
        <v>320000</v>
      </c>
      <c r="I162" s="117">
        <f t="shared" si="30"/>
        <v>0</v>
      </c>
      <c r="J162" s="115">
        <f t="shared" si="31"/>
        <v>0</v>
      </c>
      <c r="K162" s="115">
        <f t="shared" si="32"/>
        <v>0</v>
      </c>
      <c r="L162" s="115">
        <f t="shared" si="33"/>
        <v>0</v>
      </c>
      <c r="M162" s="115">
        <f t="shared" si="34"/>
        <v>0</v>
      </c>
      <c r="O162" s="94">
        <f t="shared" si="35"/>
        <v>0</v>
      </c>
      <c r="P162" s="115"/>
      <c r="Q162" s="115"/>
      <c r="R162" s="115"/>
      <c r="S162" s="115"/>
      <c r="T162" s="15"/>
      <c r="U162" s="94">
        <f t="shared" si="36"/>
        <v>0</v>
      </c>
      <c r="V162" s="54"/>
      <c r="W162" s="54"/>
      <c r="X162" s="54"/>
      <c r="Y162" s="54"/>
    </row>
    <row r="163" spans="1:25">
      <c r="A163" s="121">
        <v>2013100071</v>
      </c>
      <c r="B163" s="122" t="s">
        <v>1386</v>
      </c>
      <c r="C163" s="72" t="s">
        <v>1719</v>
      </c>
      <c r="D163" s="120" t="s">
        <v>1197</v>
      </c>
      <c r="E163" s="120"/>
      <c r="F163" s="71" t="s">
        <v>12</v>
      </c>
      <c r="G163" s="72" t="s">
        <v>1732</v>
      </c>
      <c r="H163" s="116">
        <v>77273</v>
      </c>
      <c r="I163" s="117">
        <f t="shared" si="30"/>
        <v>1500</v>
      </c>
      <c r="J163" s="115">
        <f t="shared" si="31"/>
        <v>0</v>
      </c>
      <c r="K163" s="115">
        <f t="shared" si="32"/>
        <v>500</v>
      </c>
      <c r="L163" s="115">
        <f t="shared" si="33"/>
        <v>500</v>
      </c>
      <c r="M163" s="115">
        <f t="shared" si="34"/>
        <v>500</v>
      </c>
      <c r="O163" s="94">
        <f t="shared" si="35"/>
        <v>1500</v>
      </c>
      <c r="P163" s="115"/>
      <c r="Q163" s="115">
        <v>500</v>
      </c>
      <c r="R163" s="115">
        <v>500</v>
      </c>
      <c r="S163" s="115">
        <v>500</v>
      </c>
      <c r="T163" s="15"/>
      <c r="U163" s="94">
        <f t="shared" si="36"/>
        <v>0</v>
      </c>
      <c r="V163" s="54"/>
      <c r="W163" s="54"/>
      <c r="X163" s="54"/>
      <c r="Y163" s="54"/>
    </row>
    <row r="164" spans="1:25">
      <c r="A164" s="121">
        <v>2013100079</v>
      </c>
      <c r="B164" s="122" t="s">
        <v>1005</v>
      </c>
      <c r="C164" s="72" t="s">
        <v>1719</v>
      </c>
      <c r="D164" s="120" t="s">
        <v>1197</v>
      </c>
      <c r="E164" s="120"/>
      <c r="F164" s="71" t="s">
        <v>12</v>
      </c>
      <c r="G164" s="72" t="s">
        <v>1732</v>
      </c>
      <c r="H164" s="116">
        <v>150000</v>
      </c>
      <c r="I164" s="117">
        <f t="shared" si="30"/>
        <v>0</v>
      </c>
      <c r="J164" s="115">
        <f t="shared" si="31"/>
        <v>0</v>
      </c>
      <c r="K164" s="115">
        <f t="shared" si="32"/>
        <v>0</v>
      </c>
      <c r="L164" s="115">
        <f t="shared" si="33"/>
        <v>0</v>
      </c>
      <c r="M164" s="115">
        <f t="shared" si="34"/>
        <v>0</v>
      </c>
      <c r="O164" s="94">
        <f t="shared" si="35"/>
        <v>0</v>
      </c>
      <c r="P164" s="115"/>
      <c r="Q164" s="115"/>
      <c r="R164" s="115"/>
      <c r="S164" s="115"/>
      <c r="T164" s="15"/>
      <c r="U164" s="94">
        <f t="shared" si="36"/>
        <v>0</v>
      </c>
      <c r="V164" s="54"/>
      <c r="W164" s="54"/>
      <c r="X164" s="54"/>
      <c r="Y164" s="54"/>
    </row>
    <row r="165" spans="1:25">
      <c r="A165" s="121">
        <v>2013100080</v>
      </c>
      <c r="B165" s="122" t="s">
        <v>1389</v>
      </c>
      <c r="C165" s="72" t="s">
        <v>1719</v>
      </c>
      <c r="D165" s="120" t="s">
        <v>1197</v>
      </c>
      <c r="E165" s="120"/>
      <c r="F165" s="71" t="s">
        <v>12</v>
      </c>
      <c r="G165" s="72" t="s">
        <v>1732</v>
      </c>
      <c r="H165" s="72">
        <v>203000</v>
      </c>
      <c r="I165" s="117">
        <f t="shared" si="30"/>
        <v>0</v>
      </c>
      <c r="J165" s="115">
        <f t="shared" si="31"/>
        <v>0</v>
      </c>
      <c r="K165" s="115">
        <f t="shared" si="32"/>
        <v>0</v>
      </c>
      <c r="L165" s="115">
        <f t="shared" si="33"/>
        <v>0</v>
      </c>
      <c r="M165" s="115">
        <f t="shared" si="34"/>
        <v>0</v>
      </c>
      <c r="O165" s="94">
        <f t="shared" si="35"/>
        <v>0</v>
      </c>
      <c r="P165" s="115"/>
      <c r="Q165" s="115"/>
      <c r="R165" s="115"/>
      <c r="S165" s="115"/>
      <c r="T165" s="15"/>
      <c r="U165" s="94">
        <f t="shared" si="36"/>
        <v>0</v>
      </c>
      <c r="V165" s="54"/>
      <c r="W165" s="54"/>
      <c r="X165" s="54"/>
      <c r="Y165" s="54"/>
    </row>
    <row r="166" spans="1:25">
      <c r="A166" s="121">
        <v>2013100081</v>
      </c>
      <c r="B166" s="122" t="s">
        <v>1391</v>
      </c>
      <c r="C166" s="72" t="s">
        <v>1719</v>
      </c>
      <c r="D166" s="120" t="s">
        <v>1197</v>
      </c>
      <c r="E166" s="120"/>
      <c r="F166" s="71" t="s">
        <v>12</v>
      </c>
      <c r="G166" s="72" t="s">
        <v>1732</v>
      </c>
      <c r="H166" s="116">
        <v>123987</v>
      </c>
      <c r="I166" s="117">
        <f t="shared" si="30"/>
        <v>1500</v>
      </c>
      <c r="J166" s="115">
        <f t="shared" si="31"/>
        <v>0</v>
      </c>
      <c r="K166" s="115">
        <f t="shared" si="32"/>
        <v>500</v>
      </c>
      <c r="L166" s="115">
        <f t="shared" si="33"/>
        <v>500</v>
      </c>
      <c r="M166" s="115">
        <f t="shared" si="34"/>
        <v>500</v>
      </c>
      <c r="O166" s="94">
        <f t="shared" si="35"/>
        <v>1500</v>
      </c>
      <c r="P166" s="115"/>
      <c r="Q166" s="115">
        <v>500</v>
      </c>
      <c r="R166" s="115">
        <v>500</v>
      </c>
      <c r="S166" s="115">
        <v>500</v>
      </c>
      <c r="T166" s="15"/>
      <c r="U166" s="94">
        <f t="shared" si="36"/>
        <v>0</v>
      </c>
      <c r="V166" s="54"/>
      <c r="W166" s="54"/>
      <c r="X166" s="54"/>
      <c r="Y166" s="54"/>
    </row>
    <row r="167" spans="1:25">
      <c r="A167" s="121">
        <v>2013100094</v>
      </c>
      <c r="B167" s="122" t="s">
        <v>1393</v>
      </c>
      <c r="C167" s="72" t="s">
        <v>1719</v>
      </c>
      <c r="D167" s="120" t="s">
        <v>1197</v>
      </c>
      <c r="E167" s="120"/>
      <c r="F167" s="71" t="s">
        <v>12</v>
      </c>
      <c r="G167" s="72" t="s">
        <v>1732</v>
      </c>
      <c r="H167" s="116">
        <v>231482</v>
      </c>
      <c r="I167" s="117">
        <f t="shared" si="30"/>
        <v>0</v>
      </c>
      <c r="J167" s="115">
        <f t="shared" si="31"/>
        <v>0</v>
      </c>
      <c r="K167" s="115">
        <f t="shared" si="32"/>
        <v>0</v>
      </c>
      <c r="L167" s="115">
        <f t="shared" si="33"/>
        <v>0</v>
      </c>
      <c r="M167" s="115">
        <f t="shared" si="34"/>
        <v>0</v>
      </c>
      <c r="O167" s="94">
        <f t="shared" si="35"/>
        <v>0</v>
      </c>
      <c r="P167" s="115"/>
      <c r="Q167" s="115"/>
      <c r="R167" s="115"/>
      <c r="S167" s="115"/>
      <c r="T167" s="15"/>
      <c r="U167" s="94">
        <f t="shared" si="36"/>
        <v>0</v>
      </c>
      <c r="V167" s="54"/>
      <c r="W167" s="54"/>
      <c r="X167" s="54"/>
      <c r="Y167" s="54"/>
    </row>
    <row r="168" spans="1:25">
      <c r="A168" s="121">
        <v>2013100150</v>
      </c>
      <c r="B168" s="122" t="s">
        <v>1395</v>
      </c>
      <c r="C168" s="72" t="s">
        <v>1719</v>
      </c>
      <c r="D168" s="120" t="s">
        <v>1197</v>
      </c>
      <c r="E168" s="120"/>
      <c r="F168" s="71" t="s">
        <v>12</v>
      </c>
      <c r="G168" s="72" t="s">
        <v>1732</v>
      </c>
      <c r="H168" s="116">
        <v>231482</v>
      </c>
      <c r="I168" s="117">
        <f t="shared" si="30"/>
        <v>0</v>
      </c>
      <c r="J168" s="115">
        <f t="shared" si="31"/>
        <v>0</v>
      </c>
      <c r="K168" s="115">
        <f t="shared" si="32"/>
        <v>0</v>
      </c>
      <c r="L168" s="115">
        <f t="shared" si="33"/>
        <v>0</v>
      </c>
      <c r="M168" s="115">
        <f t="shared" si="34"/>
        <v>0</v>
      </c>
      <c r="O168" s="94">
        <f t="shared" si="35"/>
        <v>0</v>
      </c>
      <c r="P168" s="115"/>
      <c r="Q168" s="115"/>
      <c r="R168" s="115"/>
      <c r="S168" s="115"/>
      <c r="T168" s="15"/>
      <c r="U168" s="94">
        <f t="shared" si="36"/>
        <v>0</v>
      </c>
      <c r="V168" s="54"/>
      <c r="W168" s="54"/>
      <c r="X168" s="54"/>
      <c r="Y168" s="54"/>
    </row>
    <row r="169" spans="1:25">
      <c r="A169" s="121">
        <v>2014030075</v>
      </c>
      <c r="B169" s="122" t="s">
        <v>1397</v>
      </c>
      <c r="C169" s="72" t="s">
        <v>1719</v>
      </c>
      <c r="D169" s="120" t="s">
        <v>1197</v>
      </c>
      <c r="E169" s="120"/>
      <c r="F169" s="71" t="s">
        <v>12</v>
      </c>
      <c r="G169" s="72" t="s">
        <v>1732</v>
      </c>
      <c r="H169" s="72">
        <v>28056</v>
      </c>
      <c r="I169" s="117">
        <f t="shared" si="30"/>
        <v>20000</v>
      </c>
      <c r="J169" s="115">
        <f t="shared" si="31"/>
        <v>5000</v>
      </c>
      <c r="K169" s="115">
        <f t="shared" si="32"/>
        <v>5000</v>
      </c>
      <c r="L169" s="115">
        <f t="shared" si="33"/>
        <v>5000</v>
      </c>
      <c r="M169" s="115">
        <f t="shared" si="34"/>
        <v>5000</v>
      </c>
      <c r="O169" s="94">
        <f t="shared" si="35"/>
        <v>20000</v>
      </c>
      <c r="P169" s="115">
        <v>5000</v>
      </c>
      <c r="Q169" s="115">
        <v>5000</v>
      </c>
      <c r="R169" s="115">
        <v>5000</v>
      </c>
      <c r="S169" s="115">
        <v>5000</v>
      </c>
      <c r="T169" s="15"/>
      <c r="U169" s="94">
        <f t="shared" si="36"/>
        <v>0</v>
      </c>
      <c r="V169" s="54"/>
      <c r="W169" s="54"/>
      <c r="X169" s="54"/>
      <c r="Y169" s="54"/>
    </row>
    <row r="170" spans="1:25">
      <c r="A170" s="121">
        <v>3004010163</v>
      </c>
      <c r="B170" s="122" t="s">
        <v>1399</v>
      </c>
      <c r="C170" s="72" t="s">
        <v>1719</v>
      </c>
      <c r="D170" s="120" t="s">
        <v>1197</v>
      </c>
      <c r="E170" s="120"/>
      <c r="F170" s="71" t="s">
        <v>12</v>
      </c>
      <c r="G170" s="72" t="s">
        <v>1732</v>
      </c>
      <c r="H170" s="72">
        <v>27174</v>
      </c>
      <c r="I170" s="117">
        <f t="shared" si="30"/>
        <v>0</v>
      </c>
      <c r="J170" s="115">
        <f t="shared" si="31"/>
        <v>0</v>
      </c>
      <c r="K170" s="115">
        <f t="shared" si="32"/>
        <v>0</v>
      </c>
      <c r="L170" s="115">
        <f t="shared" si="33"/>
        <v>0</v>
      </c>
      <c r="M170" s="115">
        <f t="shared" si="34"/>
        <v>0</v>
      </c>
      <c r="O170" s="94">
        <f t="shared" si="35"/>
        <v>0</v>
      </c>
      <c r="P170" s="115"/>
      <c r="Q170" s="115"/>
      <c r="R170" s="115"/>
      <c r="S170" s="115"/>
      <c r="T170" s="15"/>
      <c r="U170" s="94">
        <f t="shared" si="36"/>
        <v>0</v>
      </c>
      <c r="V170" s="54"/>
      <c r="W170" s="54"/>
      <c r="X170" s="54"/>
      <c r="Y170" s="54"/>
    </row>
    <row r="171" spans="1:25">
      <c r="A171" s="121">
        <v>3004010169</v>
      </c>
      <c r="B171" s="122" t="s">
        <v>1401</v>
      </c>
      <c r="C171" s="72" t="s">
        <v>1719</v>
      </c>
      <c r="D171" s="120" t="s">
        <v>1197</v>
      </c>
      <c r="E171" s="120"/>
      <c r="F171" s="71" t="s">
        <v>12</v>
      </c>
      <c r="G171" s="72" t="s">
        <v>1732</v>
      </c>
      <c r="H171" s="116">
        <v>7032</v>
      </c>
      <c r="I171" s="117">
        <f t="shared" ref="I171:I175" si="37">SUM(J171:M171)</f>
        <v>0</v>
      </c>
      <c r="J171" s="115">
        <f t="shared" si="31"/>
        <v>0</v>
      </c>
      <c r="K171" s="115">
        <f t="shared" si="32"/>
        <v>0</v>
      </c>
      <c r="L171" s="115">
        <f t="shared" si="33"/>
        <v>0</v>
      </c>
      <c r="M171" s="115">
        <f t="shared" si="34"/>
        <v>0</v>
      </c>
      <c r="O171" s="94">
        <f t="shared" ref="O171:O175" si="38">SUM(P171:S171)</f>
        <v>0</v>
      </c>
      <c r="P171" s="115"/>
      <c r="Q171" s="115"/>
      <c r="R171" s="115"/>
      <c r="S171" s="115"/>
      <c r="T171" s="15"/>
      <c r="U171" s="94">
        <f t="shared" ref="U171:U175" si="39">SUM(V171:Y171)</f>
        <v>0</v>
      </c>
      <c r="V171" s="54"/>
      <c r="W171" s="54"/>
      <c r="X171" s="54"/>
      <c r="Y171" s="54"/>
    </row>
    <row r="172" spans="1:25">
      <c r="A172" s="121">
        <v>3004030330</v>
      </c>
      <c r="B172" s="122" t="s">
        <v>1403</v>
      </c>
      <c r="C172" s="72" t="s">
        <v>1719</v>
      </c>
      <c r="D172" s="120" t="s">
        <v>1197</v>
      </c>
      <c r="E172" s="120"/>
      <c r="F172" s="71" t="s">
        <v>12</v>
      </c>
      <c r="G172" s="72" t="s">
        <v>1732</v>
      </c>
      <c r="H172" s="116"/>
      <c r="I172" s="117">
        <f t="shared" si="37"/>
        <v>0</v>
      </c>
      <c r="J172" s="115">
        <f t="shared" si="31"/>
        <v>0</v>
      </c>
      <c r="K172" s="115">
        <f t="shared" si="32"/>
        <v>0</v>
      </c>
      <c r="L172" s="115">
        <f t="shared" si="33"/>
        <v>0</v>
      </c>
      <c r="M172" s="115">
        <f t="shared" si="34"/>
        <v>0</v>
      </c>
      <c r="O172" s="94">
        <f t="shared" si="38"/>
        <v>0</v>
      </c>
      <c r="P172" s="115"/>
      <c r="Q172" s="115"/>
      <c r="R172" s="115"/>
      <c r="S172" s="115"/>
      <c r="T172" s="15"/>
      <c r="U172" s="94">
        <f t="shared" si="39"/>
        <v>0</v>
      </c>
      <c r="V172" s="54"/>
      <c r="W172" s="54"/>
      <c r="X172" s="54"/>
      <c r="Y172" s="54"/>
    </row>
    <row r="173" spans="1:25">
      <c r="A173" s="121">
        <v>3004090173</v>
      </c>
      <c r="B173" s="122" t="s">
        <v>1071</v>
      </c>
      <c r="C173" s="72" t="s">
        <v>1719</v>
      </c>
      <c r="D173" s="120" t="s">
        <v>1197</v>
      </c>
      <c r="E173" s="120"/>
      <c r="F173" s="71" t="s">
        <v>12</v>
      </c>
      <c r="G173" s="72" t="s">
        <v>1732</v>
      </c>
      <c r="H173" s="116">
        <v>13636</v>
      </c>
      <c r="I173" s="117">
        <f t="shared" si="37"/>
        <v>32000</v>
      </c>
      <c r="J173" s="115">
        <f t="shared" si="31"/>
        <v>8000</v>
      </c>
      <c r="K173" s="115">
        <f t="shared" si="32"/>
        <v>8000</v>
      </c>
      <c r="L173" s="115">
        <f t="shared" si="33"/>
        <v>8000</v>
      </c>
      <c r="M173" s="115">
        <f t="shared" si="34"/>
        <v>8000</v>
      </c>
      <c r="O173" s="94">
        <f t="shared" si="38"/>
        <v>32000</v>
      </c>
      <c r="P173" s="115">
        <v>8000</v>
      </c>
      <c r="Q173" s="115">
        <v>8000</v>
      </c>
      <c r="R173" s="115">
        <v>8000</v>
      </c>
      <c r="S173" s="115">
        <v>8000</v>
      </c>
      <c r="T173" s="15"/>
      <c r="U173" s="94">
        <f t="shared" si="39"/>
        <v>0</v>
      </c>
      <c r="V173" s="54"/>
      <c r="W173" s="54"/>
      <c r="X173" s="54"/>
      <c r="Y173" s="54"/>
    </row>
    <row r="174" spans="1:25">
      <c r="A174" s="121">
        <v>3004091554</v>
      </c>
      <c r="B174" s="122" t="s">
        <v>1072</v>
      </c>
      <c r="C174" s="72" t="s">
        <v>1719</v>
      </c>
      <c r="D174" s="120" t="s">
        <v>1197</v>
      </c>
      <c r="E174" s="120"/>
      <c r="F174" s="71" t="s">
        <v>12</v>
      </c>
      <c r="G174" s="72" t="s">
        <v>1732</v>
      </c>
      <c r="H174" s="116">
        <v>136375</v>
      </c>
      <c r="I174" s="117">
        <f t="shared" si="37"/>
        <v>0</v>
      </c>
      <c r="J174" s="115">
        <f t="shared" si="31"/>
        <v>0</v>
      </c>
      <c r="K174" s="115">
        <f t="shared" si="32"/>
        <v>0</v>
      </c>
      <c r="L174" s="115">
        <f t="shared" si="33"/>
        <v>0</v>
      </c>
      <c r="M174" s="115">
        <f t="shared" si="34"/>
        <v>0</v>
      </c>
      <c r="O174" s="94">
        <f t="shared" si="38"/>
        <v>0</v>
      </c>
      <c r="P174" s="115"/>
      <c r="Q174" s="115"/>
      <c r="R174" s="115"/>
      <c r="S174" s="115"/>
      <c r="T174" s="15"/>
      <c r="U174" s="94">
        <f t="shared" si="39"/>
        <v>0</v>
      </c>
      <c r="V174" s="54"/>
      <c r="W174" s="54"/>
      <c r="X174" s="54"/>
      <c r="Y174" s="54"/>
    </row>
    <row r="175" spans="1:25">
      <c r="A175" s="121">
        <v>3004091608</v>
      </c>
      <c r="B175" s="122" t="s">
        <v>1407</v>
      </c>
      <c r="C175" s="72" t="s">
        <v>1719</v>
      </c>
      <c r="D175" s="120" t="s">
        <v>1197</v>
      </c>
      <c r="E175" s="120"/>
      <c r="F175" s="71" t="s">
        <v>12</v>
      </c>
      <c r="G175" s="72" t="s">
        <v>1732</v>
      </c>
      <c r="H175" s="116"/>
      <c r="I175" s="117">
        <f t="shared" si="37"/>
        <v>0</v>
      </c>
      <c r="J175" s="115">
        <f t="shared" si="31"/>
        <v>0</v>
      </c>
      <c r="K175" s="115">
        <f t="shared" si="32"/>
        <v>0</v>
      </c>
      <c r="L175" s="115">
        <f t="shared" si="33"/>
        <v>0</v>
      </c>
      <c r="M175" s="115">
        <f t="shared" si="34"/>
        <v>0</v>
      </c>
      <c r="O175" s="94">
        <f t="shared" si="38"/>
        <v>0</v>
      </c>
      <c r="P175" s="115"/>
      <c r="Q175" s="115"/>
      <c r="R175" s="115"/>
      <c r="S175" s="115"/>
      <c r="T175" s="15"/>
      <c r="U175" s="94">
        <f t="shared" si="39"/>
        <v>0</v>
      </c>
      <c r="V175" s="54"/>
      <c r="W175" s="54"/>
      <c r="X175" s="54"/>
      <c r="Y175" s="54"/>
    </row>
  </sheetData>
  <mergeCells count="3">
    <mergeCell ref="I1:M1"/>
    <mergeCell ref="O1:S1"/>
    <mergeCell ref="U1:Y1"/>
  </mergeCells>
  <conditionalFormatting sqref="A1:A1048576">
    <cfRule type="duplicateValues" dxfId="30" priority="2"/>
    <cfRule type="duplicateValues" dxfId="29" priority="3"/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DF5FF"/>
  </sheetPr>
  <dimension ref="A1:Y63"/>
  <sheetViews>
    <sheetView showGridLines="0" zoomScale="70" zoomScaleNormal="70" workbookViewId="0">
      <pane xSplit="3" ySplit="10" topLeftCell="J11" activePane="bottomRight" state="frozen"/>
      <selection pane="topRight" activeCell="J1" sqref="J1"/>
      <selection pane="bottomLeft" activeCell="A11" sqref="A11"/>
      <selection pane="bottomRight" activeCell="O1" sqref="O1"/>
    </sheetView>
  </sheetViews>
  <sheetFormatPr defaultColWidth="8.81640625" defaultRowHeight="14"/>
  <cols>
    <col min="1" max="1" width="15.54296875" style="98" customWidth="1"/>
    <col min="2" max="2" width="38.81640625" style="98" customWidth="1"/>
    <col min="3" max="4" width="12.1796875" style="98" customWidth="1"/>
    <col min="5" max="5" width="16.1796875" style="98" customWidth="1"/>
    <col min="6" max="7" width="8.54296875" style="98" customWidth="1"/>
    <col min="8" max="8" width="14.26953125" style="98" customWidth="1"/>
    <col min="9" max="9" width="12.1796875" style="98" customWidth="1"/>
    <col min="10" max="13" width="9.81640625" style="98" customWidth="1"/>
    <col min="14" max="14" width="8.81640625" style="98"/>
    <col min="15" max="15" width="10.1796875" style="98" customWidth="1"/>
    <col min="16" max="20" width="8.81640625" style="98"/>
    <col min="21" max="21" width="10.1796875" style="98" customWidth="1"/>
    <col min="22" max="16384" width="8.81640625" style="98"/>
  </cols>
  <sheetData>
    <row r="1" spans="1:25" ht="21" customHeight="1">
      <c r="A1" s="123" t="s">
        <v>1740</v>
      </c>
      <c r="B1" s="123" t="s">
        <v>1741</v>
      </c>
      <c r="C1" s="101"/>
      <c r="D1" s="101"/>
      <c r="E1" s="101"/>
      <c r="F1" s="1"/>
      <c r="G1" s="1"/>
      <c r="H1" s="1"/>
      <c r="I1" s="214" t="s">
        <v>1640</v>
      </c>
      <c r="J1" s="214"/>
      <c r="K1" s="214"/>
      <c r="L1" s="214"/>
      <c r="M1" s="214"/>
      <c r="O1" s="214" t="s">
        <v>1641</v>
      </c>
      <c r="P1" s="214"/>
      <c r="Q1" s="214"/>
      <c r="R1" s="214"/>
      <c r="S1" s="214"/>
      <c r="U1" s="214" t="s">
        <v>1642</v>
      </c>
      <c r="V1" s="214"/>
      <c r="W1" s="214"/>
      <c r="X1" s="214"/>
      <c r="Y1" s="214"/>
    </row>
    <row r="2" spans="1:25" ht="21" customHeight="1">
      <c r="A2" s="103"/>
      <c r="B2" s="103"/>
      <c r="C2" s="104"/>
      <c r="D2" s="104"/>
      <c r="E2" s="104"/>
      <c r="F2" s="77"/>
      <c r="G2" s="20"/>
      <c r="H2" s="20"/>
      <c r="I2" s="78" t="s">
        <v>29</v>
      </c>
      <c r="J2" s="78" t="str">
        <f>J10</f>
        <v>Tháng 7</v>
      </c>
      <c r="K2" s="78" t="str">
        <f>K10</f>
        <v>Tháng 8</v>
      </c>
      <c r="L2" s="78" t="str">
        <f>L10</f>
        <v>Tháng 9</v>
      </c>
      <c r="M2" s="78" t="str">
        <f>M10</f>
        <v>Tháng 10</v>
      </c>
    </row>
    <row r="3" spans="1:25" ht="21" customHeight="1">
      <c r="A3" s="103"/>
      <c r="B3" s="103"/>
      <c r="C3" s="104"/>
      <c r="D3" s="104"/>
      <c r="E3" s="104"/>
      <c r="G3" s="25" t="s">
        <v>34</v>
      </c>
      <c r="H3" s="26" t="s">
        <v>35</v>
      </c>
      <c r="I3" s="79">
        <f>SUM(J3:M3)</f>
        <v>5950</v>
      </c>
      <c r="J3" s="28">
        <f t="shared" ref="J3:M7" si="0">SUMIF($D$10:$D$915,$H3,J$10:J$915)</f>
        <v>1250</v>
      </c>
      <c r="K3" s="28">
        <f t="shared" si="0"/>
        <v>1400</v>
      </c>
      <c r="L3" s="28">
        <f t="shared" si="0"/>
        <v>1450</v>
      </c>
      <c r="M3" s="28">
        <f t="shared" si="0"/>
        <v>1850</v>
      </c>
    </row>
    <row r="4" spans="1:25" ht="21" customHeight="1">
      <c r="A4" s="103"/>
      <c r="B4" s="103"/>
      <c r="C4" s="104"/>
      <c r="D4" s="104"/>
      <c r="E4" s="104"/>
      <c r="G4" s="25" t="s">
        <v>37</v>
      </c>
      <c r="H4" s="25" t="s">
        <v>38</v>
      </c>
      <c r="I4" s="79">
        <f>SUM(J4:M4)</f>
        <v>0</v>
      </c>
      <c r="J4" s="28">
        <f t="shared" si="0"/>
        <v>0</v>
      </c>
      <c r="K4" s="28">
        <f t="shared" si="0"/>
        <v>0</v>
      </c>
      <c r="L4" s="28">
        <f t="shared" si="0"/>
        <v>0</v>
      </c>
      <c r="M4" s="28">
        <f t="shared" si="0"/>
        <v>0</v>
      </c>
    </row>
    <row r="5" spans="1:25" ht="21" customHeight="1">
      <c r="A5" s="103"/>
      <c r="B5" s="103"/>
      <c r="C5" s="104"/>
      <c r="D5" s="104"/>
      <c r="E5" s="104"/>
      <c r="G5" s="25" t="s">
        <v>39</v>
      </c>
      <c r="H5" s="26" t="s">
        <v>40</v>
      </c>
      <c r="I5" s="79">
        <f>SUM(J5:M5)</f>
        <v>0</v>
      </c>
      <c r="J5" s="28">
        <f t="shared" si="0"/>
        <v>0</v>
      </c>
      <c r="K5" s="28">
        <f t="shared" si="0"/>
        <v>0</v>
      </c>
      <c r="L5" s="28">
        <f t="shared" si="0"/>
        <v>0</v>
      </c>
      <c r="M5" s="28">
        <f t="shared" si="0"/>
        <v>0</v>
      </c>
    </row>
    <row r="6" spans="1:25" ht="21" customHeight="1">
      <c r="A6" s="103"/>
      <c r="B6" s="103"/>
      <c r="C6" s="104"/>
      <c r="D6" s="104"/>
      <c r="E6" s="104"/>
      <c r="G6" s="25" t="s">
        <v>41</v>
      </c>
      <c r="H6" s="81" t="s">
        <v>42</v>
      </c>
      <c r="I6" s="79">
        <f>SUM(J6:M6)</f>
        <v>0</v>
      </c>
      <c r="J6" s="28">
        <f t="shared" si="0"/>
        <v>0</v>
      </c>
      <c r="K6" s="28">
        <f t="shared" si="0"/>
        <v>0</v>
      </c>
      <c r="L6" s="28">
        <f t="shared" si="0"/>
        <v>0</v>
      </c>
      <c r="M6" s="28">
        <f t="shared" si="0"/>
        <v>0</v>
      </c>
    </row>
    <row r="7" spans="1:25">
      <c r="A7" s="102"/>
      <c r="B7" s="102"/>
      <c r="C7" s="102"/>
      <c r="D7" s="102"/>
      <c r="E7" s="102"/>
      <c r="G7" s="25" t="s">
        <v>43</v>
      </c>
      <c r="H7" s="26" t="s">
        <v>44</v>
      </c>
      <c r="I7" s="79">
        <f>SUM(J7:M7)</f>
        <v>0</v>
      </c>
      <c r="J7" s="28">
        <f t="shared" si="0"/>
        <v>0</v>
      </c>
      <c r="K7" s="28">
        <f t="shared" si="0"/>
        <v>0</v>
      </c>
      <c r="L7" s="28">
        <f t="shared" si="0"/>
        <v>0</v>
      </c>
      <c r="M7" s="28">
        <f t="shared" si="0"/>
        <v>0</v>
      </c>
    </row>
    <row r="8" spans="1:25">
      <c r="A8" s="105" t="s">
        <v>1643</v>
      </c>
      <c r="B8" s="106">
        <f>'B0.SUM (tuần 0)'!B3</f>
        <v>46204</v>
      </c>
      <c r="C8" s="124"/>
      <c r="D8" s="124"/>
      <c r="E8" s="124"/>
      <c r="F8" s="124"/>
      <c r="G8" s="124"/>
      <c r="H8" s="124"/>
      <c r="I8" s="102"/>
      <c r="J8" s="102"/>
      <c r="K8" s="125"/>
      <c r="L8" s="125"/>
      <c r="M8" s="125"/>
    </row>
    <row r="9" spans="1:25">
      <c r="A9" s="124"/>
      <c r="B9" s="124"/>
      <c r="C9" s="124"/>
      <c r="D9" s="124"/>
      <c r="E9" s="124"/>
      <c r="F9" s="124"/>
      <c r="G9" s="124"/>
      <c r="H9" s="124"/>
      <c r="I9" s="107">
        <f>SUBTOTAL(9,I11:I62)</f>
        <v>5950</v>
      </c>
      <c r="J9" s="107">
        <f>SUBTOTAL(9,J11:J62)</f>
        <v>1250</v>
      </c>
      <c r="K9" s="107">
        <f>SUBTOTAL(9,K11:K62)</f>
        <v>1400</v>
      </c>
      <c r="L9" s="107">
        <f>SUBTOTAL(9,L11:L62)</f>
        <v>1450</v>
      </c>
      <c r="M9" s="107">
        <f>SUBTOTAL(9,M11:M62)</f>
        <v>1850</v>
      </c>
      <c r="O9" s="107">
        <f>SUBTOTAL(9,O11:O62)</f>
        <v>5950</v>
      </c>
      <c r="P9" s="107">
        <f>SUBTOTAL(9,P11:P62)</f>
        <v>1250</v>
      </c>
      <c r="Q9" s="107">
        <f>SUBTOTAL(9,Q11:Q62)</f>
        <v>1400</v>
      </c>
      <c r="R9" s="107">
        <f>SUBTOTAL(9,R11:R62)</f>
        <v>1450</v>
      </c>
      <c r="S9" s="107">
        <f>SUBTOTAL(9,S11:S62)</f>
        <v>1850</v>
      </c>
      <c r="U9" s="107">
        <f>SUBTOTAL(9,U11:U62)</f>
        <v>0</v>
      </c>
      <c r="V9" s="107">
        <f>SUBTOTAL(9,V11:V62)</f>
        <v>0</v>
      </c>
      <c r="W9" s="107">
        <f>SUBTOTAL(9,W11:W62)</f>
        <v>0</v>
      </c>
      <c r="X9" s="107">
        <f>SUBTOTAL(9,X11:X62)</f>
        <v>0</v>
      </c>
      <c r="Y9" s="107">
        <f>SUBTOTAL(9,Y11:Y62)</f>
        <v>0</v>
      </c>
    </row>
    <row r="10" spans="1:25" ht="27.75" customHeight="1">
      <c r="A10" s="126" t="s">
        <v>1645</v>
      </c>
      <c r="B10" s="126" t="s">
        <v>1646</v>
      </c>
      <c r="C10" s="88" t="s">
        <v>1647</v>
      </c>
      <c r="D10" s="88" t="s">
        <v>48</v>
      </c>
      <c r="E10" s="88" t="s">
        <v>1648</v>
      </c>
      <c r="F10" s="88" t="s">
        <v>1649</v>
      </c>
      <c r="G10" s="88" t="s">
        <v>1650</v>
      </c>
      <c r="H10" s="110" t="s">
        <v>1718</v>
      </c>
      <c r="I10" s="127" t="s">
        <v>1652</v>
      </c>
      <c r="J10" s="128" t="str">
        <f>"Tháng"&amp;" "&amp;IF(DAY($B$8)&lt;22,MONTH($B$8),MONTH($B$8)+1)</f>
        <v>Tháng 7</v>
      </c>
      <c r="K10" s="128" t="str">
        <f>"Tháng"&amp;" "&amp;RIGHT(J10,2)+1</f>
        <v>Tháng 8</v>
      </c>
      <c r="L10" s="128" t="str">
        <f>"Tháng"&amp;" "&amp;RIGHT(K10,2)+1</f>
        <v>Tháng 9</v>
      </c>
      <c r="M10" s="128" t="str">
        <f>"Tháng"&amp;" "&amp;RIGHT(L10,1)+1</f>
        <v>Tháng 10</v>
      </c>
      <c r="O10" s="127" t="s">
        <v>1652</v>
      </c>
      <c r="P10" s="128" t="str">
        <f>"Tháng"&amp;" "&amp;IF(DAY($B$8)&lt;22,MONTH($B$8),MONTH($B$8)+1)</f>
        <v>Tháng 7</v>
      </c>
      <c r="Q10" s="128" t="str">
        <f>"Tháng"&amp;" "&amp;RIGHT(P10,2)+1</f>
        <v>Tháng 8</v>
      </c>
      <c r="R10" s="128" t="str">
        <f>"Tháng"&amp;" "&amp;RIGHT(Q10,2)+1</f>
        <v>Tháng 9</v>
      </c>
      <c r="S10" s="128" t="str">
        <f>"Tháng"&amp;" "&amp;RIGHT(R10,1)+1</f>
        <v>Tháng 10</v>
      </c>
      <c r="U10" s="127" t="s">
        <v>1652</v>
      </c>
      <c r="V10" s="128" t="str">
        <f>"Tháng"&amp;" "&amp;IF(DAY($B$8)&lt;22,MONTH($B$8),MONTH($B$8)+1)</f>
        <v>Tháng 7</v>
      </c>
      <c r="W10" s="128" t="str">
        <f>"Tháng"&amp;" "&amp;RIGHT(V10,2)+1</f>
        <v>Tháng 8</v>
      </c>
      <c r="X10" s="128" t="str">
        <f>"Tháng"&amp;" "&amp;RIGHT(W10,2)+1</f>
        <v>Tháng 9</v>
      </c>
      <c r="Y10" s="128" t="str">
        <f>"Tháng"&amp;" "&amp;RIGHT(X10,1)+1</f>
        <v>Tháng 10</v>
      </c>
    </row>
    <row r="11" spans="1:25">
      <c r="A11" s="70">
        <v>1001040857</v>
      </c>
      <c r="B11" s="71" t="s">
        <v>1409</v>
      </c>
      <c r="C11" s="71" t="s">
        <v>1742</v>
      </c>
      <c r="D11" s="71" t="s">
        <v>35</v>
      </c>
      <c r="E11" s="71"/>
      <c r="F11" s="71" t="s">
        <v>14</v>
      </c>
      <c r="G11" s="71" t="s">
        <v>14</v>
      </c>
      <c r="H11" s="71"/>
      <c r="I11" s="129">
        <f t="shared" ref="I11:I42" si="1">SUM(J11:M11)</f>
        <v>750</v>
      </c>
      <c r="J11" s="130">
        <f t="shared" ref="J11:M16" si="2">P11+V11</f>
        <v>200</v>
      </c>
      <c r="K11" s="130">
        <f t="shared" si="2"/>
        <v>200</v>
      </c>
      <c r="L11" s="130">
        <f t="shared" si="2"/>
        <v>150</v>
      </c>
      <c r="M11" s="130">
        <f t="shared" si="2"/>
        <v>200</v>
      </c>
      <c r="O11" s="129">
        <f t="shared" ref="O11:O42" si="3">SUM(P11:S11)</f>
        <v>750</v>
      </c>
      <c r="P11" s="130">
        <v>200</v>
      </c>
      <c r="Q11" s="130">
        <v>200</v>
      </c>
      <c r="R11" s="130">
        <v>150</v>
      </c>
      <c r="S11" s="130">
        <v>200</v>
      </c>
      <c r="U11" s="129">
        <f t="shared" ref="U11:U42" si="4">SUM(V11:Y11)</f>
        <v>0</v>
      </c>
      <c r="V11" s="130"/>
      <c r="W11" s="130"/>
      <c r="X11" s="130"/>
      <c r="Y11" s="130"/>
    </row>
    <row r="12" spans="1:25">
      <c r="A12" s="69">
        <v>1001040856</v>
      </c>
      <c r="B12" s="72" t="s">
        <v>1411</v>
      </c>
      <c r="C12" s="71" t="s">
        <v>1743</v>
      </c>
      <c r="D12" s="71" t="s">
        <v>35</v>
      </c>
      <c r="E12" s="71"/>
      <c r="F12" s="71" t="s">
        <v>14</v>
      </c>
      <c r="G12" s="71" t="s">
        <v>14</v>
      </c>
      <c r="H12" s="71"/>
      <c r="I12" s="131">
        <f t="shared" si="1"/>
        <v>400</v>
      </c>
      <c r="J12" s="130">
        <f t="shared" si="2"/>
        <v>100</v>
      </c>
      <c r="K12" s="130">
        <f t="shared" si="2"/>
        <v>100</v>
      </c>
      <c r="L12" s="130">
        <f t="shared" si="2"/>
        <v>100</v>
      </c>
      <c r="M12" s="130">
        <f t="shared" si="2"/>
        <v>100</v>
      </c>
      <c r="O12" s="131">
        <f t="shared" si="3"/>
        <v>400</v>
      </c>
      <c r="P12" s="130">
        <v>100</v>
      </c>
      <c r="Q12" s="130">
        <v>100</v>
      </c>
      <c r="R12" s="130">
        <v>100</v>
      </c>
      <c r="S12" s="130">
        <v>100</v>
      </c>
      <c r="U12" s="131">
        <f t="shared" si="4"/>
        <v>0</v>
      </c>
      <c r="V12" s="130"/>
      <c r="W12" s="130"/>
      <c r="X12" s="130"/>
      <c r="Y12" s="130"/>
    </row>
    <row r="13" spans="1:25">
      <c r="A13" s="69">
        <v>1001040855</v>
      </c>
      <c r="B13" s="72" t="s">
        <v>1413</v>
      </c>
      <c r="C13" s="71" t="s">
        <v>1744</v>
      </c>
      <c r="D13" s="71" t="s">
        <v>35</v>
      </c>
      <c r="E13" s="71"/>
      <c r="F13" s="71" t="s">
        <v>14</v>
      </c>
      <c r="G13" s="71" t="s">
        <v>14</v>
      </c>
      <c r="H13" s="71"/>
      <c r="I13" s="131">
        <f t="shared" si="1"/>
        <v>1000</v>
      </c>
      <c r="J13" s="130">
        <f t="shared" si="2"/>
        <v>250</v>
      </c>
      <c r="K13" s="130">
        <f t="shared" si="2"/>
        <v>200</v>
      </c>
      <c r="L13" s="130">
        <f t="shared" si="2"/>
        <v>300</v>
      </c>
      <c r="M13" s="130">
        <f t="shared" si="2"/>
        <v>250</v>
      </c>
      <c r="O13" s="131">
        <f t="shared" si="3"/>
        <v>1000</v>
      </c>
      <c r="P13" s="132">
        <v>250</v>
      </c>
      <c r="Q13" s="132">
        <v>200</v>
      </c>
      <c r="R13" s="132">
        <v>300</v>
      </c>
      <c r="S13" s="132">
        <v>250</v>
      </c>
      <c r="U13" s="131">
        <f t="shared" si="4"/>
        <v>0</v>
      </c>
      <c r="V13" s="132"/>
      <c r="W13" s="132"/>
      <c r="X13" s="132"/>
      <c r="Y13" s="132"/>
    </row>
    <row r="14" spans="1:25">
      <c r="A14" s="70">
        <v>1001040834</v>
      </c>
      <c r="B14" s="71" t="s">
        <v>1415</v>
      </c>
      <c r="C14" s="71" t="s">
        <v>1745</v>
      </c>
      <c r="D14" s="71" t="s">
        <v>35</v>
      </c>
      <c r="E14" s="71"/>
      <c r="F14" s="71" t="s">
        <v>14</v>
      </c>
      <c r="G14" s="71" t="s">
        <v>14</v>
      </c>
      <c r="H14" s="71"/>
      <c r="I14" s="129">
        <f t="shared" si="1"/>
        <v>1100</v>
      </c>
      <c r="J14" s="130">
        <f t="shared" si="2"/>
        <v>200</v>
      </c>
      <c r="K14" s="130">
        <f t="shared" si="2"/>
        <v>200</v>
      </c>
      <c r="L14" s="130">
        <f t="shared" si="2"/>
        <v>200</v>
      </c>
      <c r="M14" s="130">
        <f t="shared" si="2"/>
        <v>500</v>
      </c>
      <c r="O14" s="129">
        <f t="shared" si="3"/>
        <v>1100</v>
      </c>
      <c r="P14" s="130">
        <v>200</v>
      </c>
      <c r="Q14" s="130">
        <v>200</v>
      </c>
      <c r="R14" s="130">
        <v>200</v>
      </c>
      <c r="S14" s="130">
        <v>500</v>
      </c>
      <c r="U14" s="129">
        <f t="shared" si="4"/>
        <v>0</v>
      </c>
      <c r="V14" s="130"/>
      <c r="W14" s="130"/>
      <c r="X14" s="130"/>
      <c r="Y14" s="130"/>
    </row>
    <row r="15" spans="1:25">
      <c r="A15" s="69">
        <v>1001040835</v>
      </c>
      <c r="B15" s="72" t="s">
        <v>1417</v>
      </c>
      <c r="C15" s="71" t="s">
        <v>1746</v>
      </c>
      <c r="D15" s="71" t="s">
        <v>35</v>
      </c>
      <c r="E15" s="71"/>
      <c r="F15" s="71" t="s">
        <v>14</v>
      </c>
      <c r="G15" s="71" t="s">
        <v>14</v>
      </c>
      <c r="H15" s="71"/>
      <c r="I15" s="131">
        <f t="shared" si="1"/>
        <v>1600</v>
      </c>
      <c r="J15" s="130">
        <f t="shared" si="2"/>
        <v>300</v>
      </c>
      <c r="K15" s="130">
        <f t="shared" si="2"/>
        <v>500</v>
      </c>
      <c r="L15" s="130">
        <f t="shared" si="2"/>
        <v>500</v>
      </c>
      <c r="M15" s="130">
        <f t="shared" si="2"/>
        <v>300</v>
      </c>
      <c r="O15" s="131">
        <f t="shared" si="3"/>
        <v>1600</v>
      </c>
      <c r="P15" s="130">
        <v>300</v>
      </c>
      <c r="Q15" s="130">
        <v>500</v>
      </c>
      <c r="R15" s="130">
        <v>500</v>
      </c>
      <c r="S15" s="130">
        <v>300</v>
      </c>
      <c r="U15" s="131">
        <f t="shared" si="4"/>
        <v>0</v>
      </c>
      <c r="V15" s="130"/>
      <c r="W15" s="130"/>
      <c r="X15" s="130"/>
      <c r="Y15" s="130"/>
    </row>
    <row r="16" spans="1:25">
      <c r="A16" s="69">
        <v>1001040852</v>
      </c>
      <c r="B16" s="72" t="s">
        <v>1419</v>
      </c>
      <c r="C16" s="72" t="s">
        <v>1747</v>
      </c>
      <c r="D16" s="71" t="s">
        <v>35</v>
      </c>
      <c r="E16" s="71"/>
      <c r="F16" s="71" t="s">
        <v>14</v>
      </c>
      <c r="G16" s="71" t="s">
        <v>14</v>
      </c>
      <c r="H16" s="71"/>
      <c r="I16" s="131">
        <f t="shared" si="1"/>
        <v>1100</v>
      </c>
      <c r="J16" s="130">
        <f t="shared" si="2"/>
        <v>200</v>
      </c>
      <c r="K16" s="130">
        <f t="shared" si="2"/>
        <v>200</v>
      </c>
      <c r="L16" s="130">
        <f t="shared" si="2"/>
        <v>200</v>
      </c>
      <c r="M16" s="130">
        <f t="shared" si="2"/>
        <v>500</v>
      </c>
      <c r="O16" s="131">
        <f t="shared" si="3"/>
        <v>1100</v>
      </c>
      <c r="P16" s="132">
        <v>200</v>
      </c>
      <c r="Q16" s="132">
        <v>200</v>
      </c>
      <c r="R16" s="132">
        <v>200</v>
      </c>
      <c r="S16" s="132">
        <v>500</v>
      </c>
      <c r="U16" s="131">
        <f t="shared" si="4"/>
        <v>0</v>
      </c>
      <c r="V16" s="132"/>
      <c r="W16" s="132"/>
      <c r="X16" s="132"/>
      <c r="Y16" s="132"/>
    </row>
    <row r="17" spans="1:25">
      <c r="A17" s="72"/>
      <c r="B17" s="72"/>
      <c r="C17" s="72"/>
      <c r="D17" s="72"/>
      <c r="E17" s="72"/>
      <c r="F17" s="72"/>
      <c r="G17" s="72"/>
      <c r="H17" s="72"/>
      <c r="I17" s="131">
        <f t="shared" si="1"/>
        <v>0</v>
      </c>
      <c r="J17" s="132"/>
      <c r="K17" s="132"/>
      <c r="L17" s="132"/>
      <c r="M17" s="132"/>
      <c r="O17" s="131">
        <f t="shared" si="3"/>
        <v>0</v>
      </c>
      <c r="P17" s="132"/>
      <c r="Q17" s="132"/>
      <c r="R17" s="132"/>
      <c r="S17" s="132"/>
      <c r="U17" s="131">
        <f t="shared" si="4"/>
        <v>0</v>
      </c>
      <c r="V17" s="132"/>
      <c r="W17" s="132"/>
      <c r="X17" s="132"/>
      <c r="Y17" s="132"/>
    </row>
    <row r="18" spans="1:25">
      <c r="A18" s="72"/>
      <c r="B18" s="72"/>
      <c r="C18" s="72"/>
      <c r="D18" s="72"/>
      <c r="E18" s="72"/>
      <c r="F18" s="72"/>
      <c r="G18" s="72"/>
      <c r="H18" s="72"/>
      <c r="I18" s="131">
        <f t="shared" si="1"/>
        <v>0</v>
      </c>
      <c r="J18" s="132"/>
      <c r="K18" s="132"/>
      <c r="L18" s="132"/>
      <c r="M18" s="132"/>
      <c r="O18" s="131">
        <f t="shared" si="3"/>
        <v>0</v>
      </c>
      <c r="P18" s="132"/>
      <c r="Q18" s="132"/>
      <c r="R18" s="132"/>
      <c r="S18" s="132"/>
      <c r="U18" s="131">
        <f t="shared" si="4"/>
        <v>0</v>
      </c>
      <c r="V18" s="132"/>
      <c r="W18" s="132"/>
      <c r="X18" s="132"/>
      <c r="Y18" s="132"/>
    </row>
    <row r="19" spans="1:25">
      <c r="A19" s="72"/>
      <c r="B19" s="72"/>
      <c r="C19" s="72"/>
      <c r="D19" s="72"/>
      <c r="E19" s="72"/>
      <c r="F19" s="72"/>
      <c r="G19" s="72"/>
      <c r="H19" s="72"/>
      <c r="I19" s="131">
        <f t="shared" si="1"/>
        <v>0</v>
      </c>
      <c r="J19" s="132"/>
      <c r="K19" s="132"/>
      <c r="L19" s="132"/>
      <c r="M19" s="132"/>
      <c r="O19" s="131">
        <f t="shared" si="3"/>
        <v>0</v>
      </c>
      <c r="P19" s="132"/>
      <c r="Q19" s="132"/>
      <c r="R19" s="132"/>
      <c r="S19" s="132"/>
      <c r="U19" s="131">
        <f t="shared" si="4"/>
        <v>0</v>
      </c>
      <c r="V19" s="132"/>
      <c r="W19" s="132"/>
      <c r="X19" s="132"/>
      <c r="Y19" s="132"/>
    </row>
    <row r="20" spans="1:25">
      <c r="A20" s="72"/>
      <c r="B20" s="72"/>
      <c r="C20" s="72"/>
      <c r="D20" s="72"/>
      <c r="E20" s="72"/>
      <c r="F20" s="72"/>
      <c r="G20" s="72"/>
      <c r="H20" s="72"/>
      <c r="I20" s="131">
        <f t="shared" si="1"/>
        <v>0</v>
      </c>
      <c r="J20" s="132"/>
      <c r="K20" s="132"/>
      <c r="L20" s="132"/>
      <c r="M20" s="132"/>
      <c r="O20" s="131">
        <f t="shared" si="3"/>
        <v>0</v>
      </c>
      <c r="P20" s="132"/>
      <c r="Q20" s="132"/>
      <c r="R20" s="132"/>
      <c r="S20" s="132"/>
      <c r="U20" s="131">
        <f t="shared" si="4"/>
        <v>0</v>
      </c>
      <c r="V20" s="132"/>
      <c r="W20" s="132"/>
      <c r="X20" s="132"/>
      <c r="Y20" s="132"/>
    </row>
    <row r="21" spans="1:25">
      <c r="A21" s="72"/>
      <c r="B21" s="72"/>
      <c r="C21" s="72"/>
      <c r="D21" s="72"/>
      <c r="E21" s="72"/>
      <c r="F21" s="72"/>
      <c r="G21" s="72"/>
      <c r="H21" s="72"/>
      <c r="I21" s="131">
        <f t="shared" si="1"/>
        <v>0</v>
      </c>
      <c r="J21" s="132"/>
      <c r="K21" s="132"/>
      <c r="L21" s="132"/>
      <c r="M21" s="132"/>
      <c r="O21" s="131">
        <f t="shared" si="3"/>
        <v>0</v>
      </c>
      <c r="P21" s="132"/>
      <c r="Q21" s="132"/>
      <c r="R21" s="132"/>
      <c r="S21" s="132"/>
      <c r="U21" s="131">
        <f t="shared" si="4"/>
        <v>0</v>
      </c>
      <c r="V21" s="132"/>
      <c r="W21" s="132"/>
      <c r="X21" s="132"/>
      <c r="Y21" s="132"/>
    </row>
    <row r="22" spans="1:25">
      <c r="A22" s="72"/>
      <c r="B22" s="72"/>
      <c r="C22" s="72"/>
      <c r="D22" s="72"/>
      <c r="E22" s="72"/>
      <c r="F22" s="72"/>
      <c r="G22" s="72"/>
      <c r="H22" s="72"/>
      <c r="I22" s="131">
        <f t="shared" si="1"/>
        <v>0</v>
      </c>
      <c r="J22" s="132"/>
      <c r="K22" s="132"/>
      <c r="L22" s="132"/>
      <c r="M22" s="132"/>
      <c r="O22" s="131">
        <f t="shared" si="3"/>
        <v>0</v>
      </c>
      <c r="P22" s="132"/>
      <c r="Q22" s="132"/>
      <c r="R22" s="132"/>
      <c r="S22" s="132"/>
      <c r="U22" s="131">
        <f t="shared" si="4"/>
        <v>0</v>
      </c>
      <c r="V22" s="132"/>
      <c r="W22" s="132"/>
      <c r="X22" s="132"/>
      <c r="Y22" s="132"/>
    </row>
    <row r="23" spans="1:25">
      <c r="A23" s="72"/>
      <c r="B23" s="72"/>
      <c r="C23" s="72"/>
      <c r="D23" s="72"/>
      <c r="E23" s="72"/>
      <c r="F23" s="72"/>
      <c r="G23" s="72"/>
      <c r="H23" s="72"/>
      <c r="I23" s="131">
        <f t="shared" si="1"/>
        <v>0</v>
      </c>
      <c r="J23" s="132"/>
      <c r="K23" s="132"/>
      <c r="L23" s="132"/>
      <c r="M23" s="132"/>
      <c r="O23" s="131">
        <f t="shared" si="3"/>
        <v>0</v>
      </c>
      <c r="P23" s="132"/>
      <c r="Q23" s="132"/>
      <c r="R23" s="132"/>
      <c r="S23" s="132"/>
      <c r="U23" s="131">
        <f t="shared" si="4"/>
        <v>0</v>
      </c>
      <c r="V23" s="132"/>
      <c r="W23" s="132"/>
      <c r="X23" s="132"/>
      <c r="Y23" s="132"/>
    </row>
    <row r="24" spans="1:25">
      <c r="A24" s="72"/>
      <c r="B24" s="72"/>
      <c r="C24" s="72"/>
      <c r="D24" s="72"/>
      <c r="E24" s="72"/>
      <c r="F24" s="72"/>
      <c r="G24" s="72"/>
      <c r="H24" s="72"/>
      <c r="I24" s="131">
        <f t="shared" si="1"/>
        <v>0</v>
      </c>
      <c r="J24" s="132"/>
      <c r="K24" s="132"/>
      <c r="L24" s="132"/>
      <c r="M24" s="132"/>
      <c r="O24" s="131">
        <f t="shared" si="3"/>
        <v>0</v>
      </c>
      <c r="P24" s="132"/>
      <c r="Q24" s="132"/>
      <c r="R24" s="132"/>
      <c r="S24" s="132"/>
      <c r="U24" s="131">
        <f t="shared" si="4"/>
        <v>0</v>
      </c>
      <c r="V24" s="132"/>
      <c r="W24" s="132"/>
      <c r="X24" s="132"/>
      <c r="Y24" s="132"/>
    </row>
    <row r="25" spans="1:25">
      <c r="A25" s="72"/>
      <c r="B25" s="72"/>
      <c r="C25" s="72"/>
      <c r="D25" s="72"/>
      <c r="E25" s="72"/>
      <c r="F25" s="72"/>
      <c r="G25" s="72"/>
      <c r="H25" s="72"/>
      <c r="I25" s="131">
        <f t="shared" si="1"/>
        <v>0</v>
      </c>
      <c r="J25" s="132"/>
      <c r="K25" s="132"/>
      <c r="L25" s="132"/>
      <c r="M25" s="132"/>
      <c r="O25" s="131">
        <f t="shared" si="3"/>
        <v>0</v>
      </c>
      <c r="P25" s="132"/>
      <c r="Q25" s="132"/>
      <c r="R25" s="132"/>
      <c r="S25" s="132"/>
      <c r="U25" s="131">
        <f t="shared" si="4"/>
        <v>0</v>
      </c>
      <c r="V25" s="132"/>
      <c r="W25" s="132"/>
      <c r="X25" s="132"/>
      <c r="Y25" s="132"/>
    </row>
    <row r="26" spans="1:25">
      <c r="A26" s="72"/>
      <c r="B26" s="72"/>
      <c r="C26" s="72"/>
      <c r="D26" s="72"/>
      <c r="E26" s="72"/>
      <c r="F26" s="72"/>
      <c r="G26" s="72"/>
      <c r="H26" s="72"/>
      <c r="I26" s="131">
        <f t="shared" si="1"/>
        <v>0</v>
      </c>
      <c r="J26" s="132"/>
      <c r="K26" s="132"/>
      <c r="L26" s="132"/>
      <c r="M26" s="132"/>
      <c r="O26" s="131">
        <f t="shared" si="3"/>
        <v>0</v>
      </c>
      <c r="P26" s="132"/>
      <c r="Q26" s="132"/>
      <c r="R26" s="132"/>
      <c r="S26" s="132"/>
      <c r="U26" s="131">
        <f t="shared" si="4"/>
        <v>0</v>
      </c>
      <c r="V26" s="132"/>
      <c r="W26" s="132"/>
      <c r="X26" s="132"/>
      <c r="Y26" s="132"/>
    </row>
    <row r="27" spans="1:25">
      <c r="A27" s="72"/>
      <c r="B27" s="72"/>
      <c r="C27" s="72"/>
      <c r="D27" s="72"/>
      <c r="E27" s="72"/>
      <c r="F27" s="72"/>
      <c r="G27" s="72"/>
      <c r="H27" s="72"/>
      <c r="I27" s="131">
        <f t="shared" si="1"/>
        <v>0</v>
      </c>
      <c r="J27" s="132"/>
      <c r="K27" s="132"/>
      <c r="L27" s="132"/>
      <c r="M27" s="132"/>
      <c r="O27" s="131">
        <f t="shared" si="3"/>
        <v>0</v>
      </c>
      <c r="P27" s="132"/>
      <c r="Q27" s="132"/>
      <c r="R27" s="132"/>
      <c r="S27" s="132"/>
      <c r="U27" s="131">
        <f t="shared" si="4"/>
        <v>0</v>
      </c>
      <c r="V27" s="132"/>
      <c r="W27" s="132"/>
      <c r="X27" s="132"/>
      <c r="Y27" s="132"/>
    </row>
    <row r="28" spans="1:25">
      <c r="A28" s="72"/>
      <c r="B28" s="72"/>
      <c r="C28" s="72"/>
      <c r="D28" s="72"/>
      <c r="E28" s="72"/>
      <c r="F28" s="72"/>
      <c r="G28" s="72"/>
      <c r="H28" s="72"/>
      <c r="I28" s="131">
        <f t="shared" si="1"/>
        <v>0</v>
      </c>
      <c r="J28" s="132"/>
      <c r="K28" s="132"/>
      <c r="L28" s="132"/>
      <c r="M28" s="132"/>
      <c r="O28" s="131">
        <f t="shared" si="3"/>
        <v>0</v>
      </c>
      <c r="P28" s="132"/>
      <c r="Q28" s="132"/>
      <c r="R28" s="132"/>
      <c r="S28" s="132"/>
      <c r="U28" s="131">
        <f t="shared" si="4"/>
        <v>0</v>
      </c>
      <c r="V28" s="132"/>
      <c r="W28" s="132"/>
      <c r="X28" s="132"/>
      <c r="Y28" s="132"/>
    </row>
    <row r="29" spans="1:25">
      <c r="A29" s="72"/>
      <c r="B29" s="72"/>
      <c r="C29" s="72"/>
      <c r="D29" s="72"/>
      <c r="E29" s="72"/>
      <c r="F29" s="72"/>
      <c r="G29" s="72"/>
      <c r="H29" s="72"/>
      <c r="I29" s="131">
        <f t="shared" si="1"/>
        <v>0</v>
      </c>
      <c r="J29" s="132"/>
      <c r="K29" s="132"/>
      <c r="L29" s="132"/>
      <c r="M29" s="132"/>
      <c r="O29" s="131">
        <f t="shared" si="3"/>
        <v>0</v>
      </c>
      <c r="P29" s="132"/>
      <c r="Q29" s="132"/>
      <c r="R29" s="132"/>
      <c r="S29" s="132"/>
      <c r="U29" s="131">
        <f t="shared" si="4"/>
        <v>0</v>
      </c>
      <c r="V29" s="132"/>
      <c r="W29" s="132"/>
      <c r="X29" s="132"/>
      <c r="Y29" s="132"/>
    </row>
    <row r="30" spans="1:25">
      <c r="A30" s="72"/>
      <c r="B30" s="72"/>
      <c r="C30" s="72"/>
      <c r="D30" s="72"/>
      <c r="E30" s="72"/>
      <c r="F30" s="72"/>
      <c r="G30" s="72"/>
      <c r="H30" s="72"/>
      <c r="I30" s="131">
        <f t="shared" si="1"/>
        <v>0</v>
      </c>
      <c r="J30" s="132"/>
      <c r="K30" s="132"/>
      <c r="L30" s="132"/>
      <c r="M30" s="132"/>
      <c r="O30" s="131">
        <f t="shared" si="3"/>
        <v>0</v>
      </c>
      <c r="P30" s="132"/>
      <c r="Q30" s="132"/>
      <c r="R30" s="132"/>
      <c r="S30" s="132"/>
      <c r="U30" s="131">
        <f t="shared" si="4"/>
        <v>0</v>
      </c>
      <c r="V30" s="132"/>
      <c r="W30" s="132"/>
      <c r="X30" s="132"/>
      <c r="Y30" s="132"/>
    </row>
    <row r="31" spans="1:25">
      <c r="A31" s="72"/>
      <c r="B31" s="72"/>
      <c r="C31" s="72"/>
      <c r="D31" s="72"/>
      <c r="E31" s="72"/>
      <c r="F31" s="72"/>
      <c r="G31" s="72"/>
      <c r="H31" s="72"/>
      <c r="I31" s="131">
        <f t="shared" si="1"/>
        <v>0</v>
      </c>
      <c r="J31" s="132"/>
      <c r="K31" s="132"/>
      <c r="L31" s="132"/>
      <c r="M31" s="132"/>
      <c r="O31" s="131">
        <f t="shared" si="3"/>
        <v>0</v>
      </c>
      <c r="P31" s="132"/>
      <c r="Q31" s="132"/>
      <c r="R31" s="132"/>
      <c r="S31" s="132"/>
      <c r="U31" s="131">
        <f t="shared" si="4"/>
        <v>0</v>
      </c>
      <c r="V31" s="132"/>
      <c r="W31" s="132"/>
      <c r="X31" s="132"/>
      <c r="Y31" s="132"/>
    </row>
    <row r="32" spans="1:25">
      <c r="A32" s="72"/>
      <c r="B32" s="72"/>
      <c r="C32" s="72"/>
      <c r="D32" s="72"/>
      <c r="E32" s="72"/>
      <c r="F32" s="72"/>
      <c r="G32" s="72"/>
      <c r="H32" s="72"/>
      <c r="I32" s="131">
        <f t="shared" si="1"/>
        <v>0</v>
      </c>
      <c r="J32" s="132"/>
      <c r="K32" s="132"/>
      <c r="L32" s="132"/>
      <c r="M32" s="132"/>
      <c r="O32" s="131">
        <f t="shared" si="3"/>
        <v>0</v>
      </c>
      <c r="P32" s="132"/>
      <c r="Q32" s="132"/>
      <c r="R32" s="132"/>
      <c r="S32" s="132"/>
      <c r="U32" s="131">
        <f t="shared" si="4"/>
        <v>0</v>
      </c>
      <c r="V32" s="132"/>
      <c r="W32" s="132"/>
      <c r="X32" s="132"/>
      <c r="Y32" s="132"/>
    </row>
    <row r="33" spans="1:25">
      <c r="A33" s="72"/>
      <c r="B33" s="72"/>
      <c r="C33" s="72"/>
      <c r="D33" s="72"/>
      <c r="E33" s="72"/>
      <c r="F33" s="72"/>
      <c r="G33" s="72"/>
      <c r="H33" s="72"/>
      <c r="I33" s="131">
        <f t="shared" si="1"/>
        <v>0</v>
      </c>
      <c r="J33" s="132"/>
      <c r="K33" s="132"/>
      <c r="L33" s="132"/>
      <c r="M33" s="132"/>
      <c r="O33" s="131">
        <f t="shared" si="3"/>
        <v>0</v>
      </c>
      <c r="P33" s="132"/>
      <c r="Q33" s="132"/>
      <c r="R33" s="132"/>
      <c r="S33" s="132"/>
      <c r="U33" s="131">
        <f t="shared" si="4"/>
        <v>0</v>
      </c>
      <c r="V33" s="132"/>
      <c r="W33" s="132"/>
      <c r="X33" s="132"/>
      <c r="Y33" s="132"/>
    </row>
    <row r="34" spans="1:25">
      <c r="A34" s="72"/>
      <c r="B34" s="72"/>
      <c r="C34" s="72"/>
      <c r="D34" s="72"/>
      <c r="E34" s="72"/>
      <c r="F34" s="72"/>
      <c r="G34" s="72"/>
      <c r="H34" s="72"/>
      <c r="I34" s="131">
        <f t="shared" si="1"/>
        <v>0</v>
      </c>
      <c r="J34" s="132"/>
      <c r="K34" s="132"/>
      <c r="L34" s="132"/>
      <c r="M34" s="132"/>
      <c r="O34" s="131">
        <f t="shared" si="3"/>
        <v>0</v>
      </c>
      <c r="P34" s="132"/>
      <c r="Q34" s="132"/>
      <c r="R34" s="132"/>
      <c r="S34" s="132"/>
      <c r="U34" s="131">
        <f t="shared" si="4"/>
        <v>0</v>
      </c>
      <c r="V34" s="132"/>
      <c r="W34" s="132"/>
      <c r="X34" s="132"/>
      <c r="Y34" s="132"/>
    </row>
    <row r="35" spans="1:25">
      <c r="A35" s="72"/>
      <c r="B35" s="72"/>
      <c r="C35" s="72"/>
      <c r="D35" s="72"/>
      <c r="E35" s="72"/>
      <c r="F35" s="72"/>
      <c r="G35" s="72"/>
      <c r="H35" s="72"/>
      <c r="I35" s="131">
        <f t="shared" si="1"/>
        <v>0</v>
      </c>
      <c r="J35" s="132"/>
      <c r="K35" s="132"/>
      <c r="L35" s="132"/>
      <c r="M35" s="132"/>
      <c r="O35" s="131">
        <f t="shared" si="3"/>
        <v>0</v>
      </c>
      <c r="P35" s="132"/>
      <c r="Q35" s="132"/>
      <c r="R35" s="132"/>
      <c r="S35" s="132"/>
      <c r="U35" s="131">
        <f t="shared" si="4"/>
        <v>0</v>
      </c>
      <c r="V35" s="132"/>
      <c r="W35" s="132"/>
      <c r="X35" s="132"/>
      <c r="Y35" s="132"/>
    </row>
    <row r="36" spans="1:25">
      <c r="A36" s="72"/>
      <c r="B36" s="72"/>
      <c r="C36" s="72"/>
      <c r="D36" s="72"/>
      <c r="E36" s="72"/>
      <c r="F36" s="72"/>
      <c r="G36" s="72"/>
      <c r="H36" s="72"/>
      <c r="I36" s="131">
        <f t="shared" si="1"/>
        <v>0</v>
      </c>
      <c r="J36" s="132"/>
      <c r="K36" s="132"/>
      <c r="L36" s="132"/>
      <c r="M36" s="132"/>
      <c r="O36" s="131">
        <f t="shared" si="3"/>
        <v>0</v>
      </c>
      <c r="P36" s="132"/>
      <c r="Q36" s="132"/>
      <c r="R36" s="132"/>
      <c r="S36" s="132"/>
      <c r="U36" s="131">
        <f t="shared" si="4"/>
        <v>0</v>
      </c>
      <c r="V36" s="132"/>
      <c r="W36" s="132"/>
      <c r="X36" s="132"/>
      <c r="Y36" s="132"/>
    </row>
    <row r="37" spans="1:25">
      <c r="A37" s="72"/>
      <c r="B37" s="72"/>
      <c r="C37" s="72"/>
      <c r="D37" s="72"/>
      <c r="E37" s="72"/>
      <c r="F37" s="72"/>
      <c r="G37" s="72"/>
      <c r="H37" s="72"/>
      <c r="I37" s="131">
        <f t="shared" si="1"/>
        <v>0</v>
      </c>
      <c r="J37" s="132"/>
      <c r="K37" s="132"/>
      <c r="L37" s="132"/>
      <c r="M37" s="132"/>
      <c r="O37" s="131">
        <f t="shared" si="3"/>
        <v>0</v>
      </c>
      <c r="P37" s="132"/>
      <c r="Q37" s="132"/>
      <c r="R37" s="132"/>
      <c r="S37" s="132"/>
      <c r="U37" s="131">
        <f t="shared" si="4"/>
        <v>0</v>
      </c>
      <c r="V37" s="132"/>
      <c r="W37" s="132"/>
      <c r="X37" s="132"/>
      <c r="Y37" s="132"/>
    </row>
    <row r="38" spans="1:25">
      <c r="A38" s="72"/>
      <c r="B38" s="72"/>
      <c r="C38" s="72"/>
      <c r="D38" s="72"/>
      <c r="E38" s="72"/>
      <c r="F38" s="72"/>
      <c r="G38" s="72"/>
      <c r="H38" s="72"/>
      <c r="I38" s="131">
        <f t="shared" si="1"/>
        <v>0</v>
      </c>
      <c r="J38" s="132"/>
      <c r="K38" s="132"/>
      <c r="L38" s="132"/>
      <c r="M38" s="132"/>
      <c r="O38" s="131">
        <f t="shared" si="3"/>
        <v>0</v>
      </c>
      <c r="P38" s="132"/>
      <c r="Q38" s="132"/>
      <c r="R38" s="132"/>
      <c r="S38" s="132"/>
      <c r="U38" s="131">
        <f t="shared" si="4"/>
        <v>0</v>
      </c>
      <c r="V38" s="132"/>
      <c r="W38" s="132"/>
      <c r="X38" s="132"/>
      <c r="Y38" s="132"/>
    </row>
    <row r="39" spans="1:25">
      <c r="A39" s="72"/>
      <c r="B39" s="72"/>
      <c r="C39" s="72"/>
      <c r="D39" s="72"/>
      <c r="E39" s="72"/>
      <c r="F39" s="72"/>
      <c r="G39" s="72"/>
      <c r="H39" s="72"/>
      <c r="I39" s="131">
        <f t="shared" si="1"/>
        <v>0</v>
      </c>
      <c r="J39" s="132"/>
      <c r="K39" s="132"/>
      <c r="L39" s="132"/>
      <c r="M39" s="132"/>
      <c r="O39" s="131">
        <f t="shared" si="3"/>
        <v>0</v>
      </c>
      <c r="P39" s="132"/>
      <c r="Q39" s="132"/>
      <c r="R39" s="132"/>
      <c r="S39" s="132"/>
      <c r="U39" s="131">
        <f t="shared" si="4"/>
        <v>0</v>
      </c>
      <c r="V39" s="132"/>
      <c r="W39" s="132"/>
      <c r="X39" s="132"/>
      <c r="Y39" s="132"/>
    </row>
    <row r="40" spans="1:25">
      <c r="A40" s="72"/>
      <c r="B40" s="72"/>
      <c r="C40" s="72"/>
      <c r="D40" s="72"/>
      <c r="E40" s="72"/>
      <c r="F40" s="72"/>
      <c r="G40" s="72"/>
      <c r="H40" s="72"/>
      <c r="I40" s="131">
        <f t="shared" si="1"/>
        <v>0</v>
      </c>
      <c r="J40" s="132"/>
      <c r="K40" s="132"/>
      <c r="L40" s="132"/>
      <c r="M40" s="132"/>
      <c r="O40" s="131">
        <f t="shared" si="3"/>
        <v>0</v>
      </c>
      <c r="P40" s="132"/>
      <c r="Q40" s="132"/>
      <c r="R40" s="132"/>
      <c r="S40" s="132"/>
      <c r="U40" s="131">
        <f t="shared" si="4"/>
        <v>0</v>
      </c>
      <c r="V40" s="132"/>
      <c r="W40" s="132"/>
      <c r="X40" s="132"/>
      <c r="Y40" s="132"/>
    </row>
    <row r="41" spans="1:25">
      <c r="A41" s="72"/>
      <c r="B41" s="72"/>
      <c r="C41" s="72"/>
      <c r="D41" s="72"/>
      <c r="E41" s="72"/>
      <c r="F41" s="72"/>
      <c r="G41" s="72"/>
      <c r="H41" s="72"/>
      <c r="I41" s="131">
        <f t="shared" si="1"/>
        <v>0</v>
      </c>
      <c r="J41" s="132"/>
      <c r="K41" s="132"/>
      <c r="L41" s="132"/>
      <c r="M41" s="132"/>
      <c r="O41" s="131">
        <f t="shared" si="3"/>
        <v>0</v>
      </c>
      <c r="P41" s="132"/>
      <c r="Q41" s="132"/>
      <c r="R41" s="132"/>
      <c r="S41" s="132"/>
      <c r="U41" s="131">
        <f t="shared" si="4"/>
        <v>0</v>
      </c>
      <c r="V41" s="132"/>
      <c r="W41" s="132"/>
      <c r="X41" s="132"/>
      <c r="Y41" s="132"/>
    </row>
    <row r="42" spans="1:25">
      <c r="A42" s="72"/>
      <c r="B42" s="72"/>
      <c r="C42" s="72"/>
      <c r="D42" s="72"/>
      <c r="E42" s="72"/>
      <c r="F42" s="72"/>
      <c r="G42" s="72"/>
      <c r="H42" s="72"/>
      <c r="I42" s="131">
        <f t="shared" si="1"/>
        <v>0</v>
      </c>
      <c r="J42" s="132"/>
      <c r="K42" s="132"/>
      <c r="L42" s="132"/>
      <c r="M42" s="132"/>
      <c r="O42" s="131">
        <f t="shared" si="3"/>
        <v>0</v>
      </c>
      <c r="P42" s="132"/>
      <c r="Q42" s="132"/>
      <c r="R42" s="132"/>
      <c r="S42" s="132"/>
      <c r="U42" s="131">
        <f t="shared" si="4"/>
        <v>0</v>
      </c>
      <c r="V42" s="132"/>
      <c r="W42" s="132"/>
      <c r="X42" s="132"/>
      <c r="Y42" s="132"/>
    </row>
    <row r="43" spans="1:25">
      <c r="A43" s="72"/>
      <c r="B43" s="72"/>
      <c r="C43" s="72"/>
      <c r="D43" s="72"/>
      <c r="E43" s="72"/>
      <c r="F43" s="72"/>
      <c r="G43" s="72"/>
      <c r="H43" s="72"/>
      <c r="I43" s="131">
        <f t="shared" ref="I43:I62" si="5">SUM(J43:M43)</f>
        <v>0</v>
      </c>
      <c r="J43" s="132"/>
      <c r="K43" s="132"/>
      <c r="L43" s="132"/>
      <c r="M43" s="132"/>
      <c r="O43" s="131">
        <f t="shared" ref="O43:O62" si="6">SUM(P43:S43)</f>
        <v>0</v>
      </c>
      <c r="P43" s="132"/>
      <c r="Q43" s="132"/>
      <c r="R43" s="132"/>
      <c r="S43" s="132"/>
      <c r="U43" s="131">
        <f t="shared" ref="U43:U62" si="7">SUM(V43:Y43)</f>
        <v>0</v>
      </c>
      <c r="V43" s="132"/>
      <c r="W43" s="132"/>
      <c r="X43" s="132"/>
      <c r="Y43" s="132"/>
    </row>
    <row r="44" spans="1:25">
      <c r="A44" s="72"/>
      <c r="B44" s="72"/>
      <c r="C44" s="72"/>
      <c r="D44" s="72"/>
      <c r="E44" s="72"/>
      <c r="F44" s="72"/>
      <c r="G44" s="72"/>
      <c r="H44" s="72"/>
      <c r="I44" s="131">
        <f t="shared" si="5"/>
        <v>0</v>
      </c>
      <c r="J44" s="132"/>
      <c r="K44" s="132"/>
      <c r="L44" s="132"/>
      <c r="M44" s="132"/>
      <c r="O44" s="131">
        <f t="shared" si="6"/>
        <v>0</v>
      </c>
      <c r="P44" s="132"/>
      <c r="Q44" s="132"/>
      <c r="R44" s="132"/>
      <c r="S44" s="132"/>
      <c r="U44" s="131">
        <f t="shared" si="7"/>
        <v>0</v>
      </c>
      <c r="V44" s="132"/>
      <c r="W44" s="132"/>
      <c r="X44" s="132"/>
      <c r="Y44" s="132"/>
    </row>
    <row r="45" spans="1:25">
      <c r="A45" s="72"/>
      <c r="B45" s="72"/>
      <c r="C45" s="72"/>
      <c r="D45" s="72"/>
      <c r="E45" s="72"/>
      <c r="F45" s="72"/>
      <c r="G45" s="72"/>
      <c r="H45" s="72"/>
      <c r="I45" s="131">
        <f t="shared" si="5"/>
        <v>0</v>
      </c>
      <c r="J45" s="132"/>
      <c r="K45" s="132"/>
      <c r="L45" s="132"/>
      <c r="M45" s="132"/>
      <c r="O45" s="131">
        <f t="shared" si="6"/>
        <v>0</v>
      </c>
      <c r="P45" s="132"/>
      <c r="Q45" s="132"/>
      <c r="R45" s="132"/>
      <c r="S45" s="132"/>
      <c r="U45" s="131">
        <f t="shared" si="7"/>
        <v>0</v>
      </c>
      <c r="V45" s="132"/>
      <c r="W45" s="132"/>
      <c r="X45" s="132"/>
      <c r="Y45" s="132"/>
    </row>
    <row r="46" spans="1:25">
      <c r="A46" s="72"/>
      <c r="B46" s="72"/>
      <c r="C46" s="72"/>
      <c r="D46" s="72"/>
      <c r="E46" s="72"/>
      <c r="F46" s="72"/>
      <c r="G46" s="72"/>
      <c r="H46" s="72"/>
      <c r="I46" s="131">
        <f t="shared" si="5"/>
        <v>0</v>
      </c>
      <c r="J46" s="132"/>
      <c r="K46" s="132"/>
      <c r="L46" s="132"/>
      <c r="M46" s="132"/>
      <c r="O46" s="131">
        <f t="shared" si="6"/>
        <v>0</v>
      </c>
      <c r="P46" s="132"/>
      <c r="Q46" s="132"/>
      <c r="R46" s="132"/>
      <c r="S46" s="132"/>
      <c r="U46" s="131">
        <f t="shared" si="7"/>
        <v>0</v>
      </c>
      <c r="V46" s="132"/>
      <c r="W46" s="132"/>
      <c r="X46" s="132"/>
      <c r="Y46" s="132"/>
    </row>
    <row r="47" spans="1:25">
      <c r="A47" s="72"/>
      <c r="B47" s="72"/>
      <c r="C47" s="72"/>
      <c r="D47" s="72"/>
      <c r="E47" s="72"/>
      <c r="F47" s="72"/>
      <c r="G47" s="72"/>
      <c r="H47" s="72"/>
      <c r="I47" s="131">
        <f t="shared" si="5"/>
        <v>0</v>
      </c>
      <c r="J47" s="132"/>
      <c r="K47" s="132"/>
      <c r="L47" s="132"/>
      <c r="M47" s="132"/>
      <c r="O47" s="131">
        <f t="shared" si="6"/>
        <v>0</v>
      </c>
      <c r="P47" s="132"/>
      <c r="Q47" s="132"/>
      <c r="R47" s="132"/>
      <c r="S47" s="132"/>
      <c r="U47" s="131">
        <f t="shared" si="7"/>
        <v>0</v>
      </c>
      <c r="V47" s="132"/>
      <c r="W47" s="132"/>
      <c r="X47" s="132"/>
      <c r="Y47" s="132"/>
    </row>
    <row r="48" spans="1:25">
      <c r="A48" s="72"/>
      <c r="B48" s="72"/>
      <c r="C48" s="72"/>
      <c r="D48" s="72"/>
      <c r="E48" s="72"/>
      <c r="F48" s="72"/>
      <c r="G48" s="72"/>
      <c r="H48" s="72"/>
      <c r="I48" s="131">
        <f t="shared" si="5"/>
        <v>0</v>
      </c>
      <c r="J48" s="132"/>
      <c r="K48" s="132"/>
      <c r="L48" s="132"/>
      <c r="M48" s="132"/>
      <c r="O48" s="131">
        <f t="shared" si="6"/>
        <v>0</v>
      </c>
      <c r="P48" s="132"/>
      <c r="Q48" s="132"/>
      <c r="R48" s="132"/>
      <c r="S48" s="132"/>
      <c r="U48" s="131">
        <f t="shared" si="7"/>
        <v>0</v>
      </c>
      <c r="V48" s="132"/>
      <c r="W48" s="132"/>
      <c r="X48" s="132"/>
      <c r="Y48" s="132"/>
    </row>
    <row r="49" spans="1:25">
      <c r="A49" s="72"/>
      <c r="B49" s="72"/>
      <c r="C49" s="72"/>
      <c r="D49" s="72"/>
      <c r="E49" s="72"/>
      <c r="F49" s="72"/>
      <c r="G49" s="72"/>
      <c r="H49" s="72"/>
      <c r="I49" s="131">
        <f t="shared" si="5"/>
        <v>0</v>
      </c>
      <c r="J49" s="132"/>
      <c r="K49" s="132"/>
      <c r="L49" s="132"/>
      <c r="M49" s="132"/>
      <c r="O49" s="131">
        <f t="shared" si="6"/>
        <v>0</v>
      </c>
      <c r="P49" s="132"/>
      <c r="Q49" s="132"/>
      <c r="R49" s="132"/>
      <c r="S49" s="132"/>
      <c r="U49" s="131">
        <f t="shared" si="7"/>
        <v>0</v>
      </c>
      <c r="V49" s="132"/>
      <c r="W49" s="132"/>
      <c r="X49" s="132"/>
      <c r="Y49" s="132"/>
    </row>
    <row r="50" spans="1:25">
      <c r="A50" s="72"/>
      <c r="B50" s="72"/>
      <c r="C50" s="72"/>
      <c r="D50" s="72"/>
      <c r="E50" s="72"/>
      <c r="F50" s="72"/>
      <c r="G50" s="72"/>
      <c r="H50" s="72"/>
      <c r="I50" s="131">
        <f t="shared" si="5"/>
        <v>0</v>
      </c>
      <c r="J50" s="132"/>
      <c r="K50" s="132"/>
      <c r="L50" s="132"/>
      <c r="M50" s="132"/>
      <c r="O50" s="131">
        <f t="shared" si="6"/>
        <v>0</v>
      </c>
      <c r="P50" s="132"/>
      <c r="Q50" s="132"/>
      <c r="R50" s="132"/>
      <c r="S50" s="132"/>
      <c r="U50" s="131">
        <f t="shared" si="7"/>
        <v>0</v>
      </c>
      <c r="V50" s="132"/>
      <c r="W50" s="132"/>
      <c r="X50" s="132"/>
      <c r="Y50" s="132"/>
    </row>
    <row r="51" spans="1:25">
      <c r="A51" s="72"/>
      <c r="B51" s="72"/>
      <c r="C51" s="72"/>
      <c r="D51" s="72"/>
      <c r="E51" s="72"/>
      <c r="F51" s="72"/>
      <c r="G51" s="72"/>
      <c r="H51" s="72"/>
      <c r="I51" s="131">
        <f t="shared" si="5"/>
        <v>0</v>
      </c>
      <c r="J51" s="132"/>
      <c r="K51" s="132"/>
      <c r="L51" s="132"/>
      <c r="M51" s="132"/>
      <c r="O51" s="131">
        <f t="shared" si="6"/>
        <v>0</v>
      </c>
      <c r="P51" s="132"/>
      <c r="Q51" s="132"/>
      <c r="R51" s="132"/>
      <c r="S51" s="132"/>
      <c r="U51" s="131">
        <f t="shared" si="7"/>
        <v>0</v>
      </c>
      <c r="V51" s="132"/>
      <c r="W51" s="132"/>
      <c r="X51" s="132"/>
      <c r="Y51" s="132"/>
    </row>
    <row r="52" spans="1:25">
      <c r="A52" s="72"/>
      <c r="B52" s="72"/>
      <c r="C52" s="72"/>
      <c r="D52" s="72"/>
      <c r="E52" s="72"/>
      <c r="F52" s="72"/>
      <c r="G52" s="72"/>
      <c r="H52" s="72"/>
      <c r="I52" s="131">
        <f t="shared" si="5"/>
        <v>0</v>
      </c>
      <c r="J52" s="132"/>
      <c r="K52" s="132"/>
      <c r="L52" s="132"/>
      <c r="M52" s="132"/>
      <c r="O52" s="131">
        <f t="shared" si="6"/>
        <v>0</v>
      </c>
      <c r="P52" s="132"/>
      <c r="Q52" s="132"/>
      <c r="R52" s="132"/>
      <c r="S52" s="132"/>
      <c r="U52" s="131">
        <f t="shared" si="7"/>
        <v>0</v>
      </c>
      <c r="V52" s="132"/>
      <c r="W52" s="132"/>
      <c r="X52" s="132"/>
      <c r="Y52" s="132"/>
    </row>
    <row r="53" spans="1:25">
      <c r="A53" s="72"/>
      <c r="B53" s="72"/>
      <c r="C53" s="72"/>
      <c r="D53" s="72"/>
      <c r="E53" s="72"/>
      <c r="F53" s="72"/>
      <c r="G53" s="72"/>
      <c r="H53" s="72"/>
      <c r="I53" s="131">
        <f t="shared" si="5"/>
        <v>0</v>
      </c>
      <c r="J53" s="132"/>
      <c r="K53" s="132"/>
      <c r="L53" s="132"/>
      <c r="M53" s="132"/>
      <c r="O53" s="131">
        <f t="shared" si="6"/>
        <v>0</v>
      </c>
      <c r="P53" s="132"/>
      <c r="Q53" s="132"/>
      <c r="R53" s="132"/>
      <c r="S53" s="132"/>
      <c r="U53" s="131">
        <f t="shared" si="7"/>
        <v>0</v>
      </c>
      <c r="V53" s="132"/>
      <c r="W53" s="132"/>
      <c r="X53" s="132"/>
      <c r="Y53" s="132"/>
    </row>
    <row r="54" spans="1:25">
      <c r="A54" s="72"/>
      <c r="B54" s="72"/>
      <c r="C54" s="72"/>
      <c r="D54" s="72"/>
      <c r="E54" s="72"/>
      <c r="F54" s="72"/>
      <c r="G54" s="72"/>
      <c r="H54" s="72"/>
      <c r="I54" s="131">
        <f t="shared" si="5"/>
        <v>0</v>
      </c>
      <c r="J54" s="132"/>
      <c r="K54" s="132"/>
      <c r="L54" s="132"/>
      <c r="M54" s="132"/>
      <c r="O54" s="131">
        <f t="shared" si="6"/>
        <v>0</v>
      </c>
      <c r="P54" s="132"/>
      <c r="Q54" s="132"/>
      <c r="R54" s="132"/>
      <c r="S54" s="132"/>
      <c r="U54" s="131">
        <f t="shared" si="7"/>
        <v>0</v>
      </c>
      <c r="V54" s="132"/>
      <c r="W54" s="132"/>
      <c r="X54" s="132"/>
      <c r="Y54" s="132"/>
    </row>
    <row r="55" spans="1:25">
      <c r="A55" s="72"/>
      <c r="B55" s="72"/>
      <c r="C55" s="72"/>
      <c r="D55" s="72"/>
      <c r="E55" s="72"/>
      <c r="F55" s="72"/>
      <c r="G55" s="72"/>
      <c r="H55" s="72"/>
      <c r="I55" s="131">
        <f t="shared" si="5"/>
        <v>0</v>
      </c>
      <c r="J55" s="132"/>
      <c r="K55" s="132"/>
      <c r="L55" s="132"/>
      <c r="M55" s="132"/>
      <c r="O55" s="131">
        <f t="shared" si="6"/>
        <v>0</v>
      </c>
      <c r="P55" s="132"/>
      <c r="Q55" s="132"/>
      <c r="R55" s="132"/>
      <c r="S55" s="132"/>
      <c r="U55" s="131">
        <f t="shared" si="7"/>
        <v>0</v>
      </c>
      <c r="V55" s="132"/>
      <c r="W55" s="132"/>
      <c r="X55" s="132"/>
      <c r="Y55" s="132"/>
    </row>
    <row r="56" spans="1:25">
      <c r="A56" s="72"/>
      <c r="B56" s="72"/>
      <c r="C56" s="72"/>
      <c r="D56" s="72"/>
      <c r="E56" s="72"/>
      <c r="F56" s="72"/>
      <c r="G56" s="72"/>
      <c r="H56" s="72"/>
      <c r="I56" s="131">
        <f t="shared" si="5"/>
        <v>0</v>
      </c>
      <c r="J56" s="132"/>
      <c r="K56" s="132"/>
      <c r="L56" s="132"/>
      <c r="M56" s="132"/>
      <c r="O56" s="131">
        <f t="shared" si="6"/>
        <v>0</v>
      </c>
      <c r="P56" s="132"/>
      <c r="Q56" s="132"/>
      <c r="R56" s="132"/>
      <c r="S56" s="132"/>
      <c r="U56" s="131">
        <f t="shared" si="7"/>
        <v>0</v>
      </c>
      <c r="V56" s="132"/>
      <c r="W56" s="132"/>
      <c r="X56" s="132"/>
      <c r="Y56" s="132"/>
    </row>
    <row r="57" spans="1:25">
      <c r="A57" s="72"/>
      <c r="B57" s="72"/>
      <c r="C57" s="72"/>
      <c r="D57" s="72"/>
      <c r="E57" s="72"/>
      <c r="F57" s="72"/>
      <c r="G57" s="72"/>
      <c r="H57" s="72"/>
      <c r="I57" s="131">
        <f t="shared" si="5"/>
        <v>0</v>
      </c>
      <c r="J57" s="132"/>
      <c r="K57" s="132"/>
      <c r="L57" s="132"/>
      <c r="M57" s="132"/>
      <c r="O57" s="131">
        <f t="shared" si="6"/>
        <v>0</v>
      </c>
      <c r="P57" s="132"/>
      <c r="Q57" s="132"/>
      <c r="R57" s="132"/>
      <c r="S57" s="132"/>
      <c r="U57" s="131">
        <f t="shared" si="7"/>
        <v>0</v>
      </c>
      <c r="V57" s="132"/>
      <c r="W57" s="132"/>
      <c r="X57" s="132"/>
      <c r="Y57" s="132"/>
    </row>
    <row r="58" spans="1:25">
      <c r="A58" s="72"/>
      <c r="B58" s="72"/>
      <c r="C58" s="72"/>
      <c r="D58" s="72"/>
      <c r="E58" s="72"/>
      <c r="F58" s="72"/>
      <c r="G58" s="72"/>
      <c r="H58" s="72"/>
      <c r="I58" s="131">
        <f t="shared" si="5"/>
        <v>0</v>
      </c>
      <c r="J58" s="132"/>
      <c r="K58" s="132"/>
      <c r="L58" s="132"/>
      <c r="M58" s="132"/>
      <c r="O58" s="131">
        <f t="shared" si="6"/>
        <v>0</v>
      </c>
      <c r="P58" s="132"/>
      <c r="Q58" s="132"/>
      <c r="R58" s="132"/>
      <c r="S58" s="132"/>
      <c r="U58" s="131">
        <f t="shared" si="7"/>
        <v>0</v>
      </c>
      <c r="V58" s="132"/>
      <c r="W58" s="132"/>
      <c r="X58" s="132"/>
      <c r="Y58" s="132"/>
    </row>
    <row r="59" spans="1:25">
      <c r="A59" s="72"/>
      <c r="B59" s="72"/>
      <c r="C59" s="72"/>
      <c r="D59" s="72"/>
      <c r="E59" s="72"/>
      <c r="F59" s="72"/>
      <c r="G59" s="72"/>
      <c r="H59" s="72"/>
      <c r="I59" s="131">
        <f t="shared" si="5"/>
        <v>0</v>
      </c>
      <c r="J59" s="132"/>
      <c r="K59" s="132"/>
      <c r="L59" s="132"/>
      <c r="M59" s="132"/>
      <c r="O59" s="131">
        <f t="shared" si="6"/>
        <v>0</v>
      </c>
      <c r="P59" s="132"/>
      <c r="Q59" s="132"/>
      <c r="R59" s="132"/>
      <c r="S59" s="132"/>
      <c r="U59" s="131">
        <f t="shared" si="7"/>
        <v>0</v>
      </c>
      <c r="V59" s="132"/>
      <c r="W59" s="132"/>
      <c r="X59" s="132"/>
      <c r="Y59" s="132"/>
    </row>
    <row r="60" spans="1:25">
      <c r="A60" s="72"/>
      <c r="B60" s="72"/>
      <c r="C60" s="72"/>
      <c r="D60" s="72"/>
      <c r="E60" s="72"/>
      <c r="F60" s="72"/>
      <c r="G60" s="72"/>
      <c r="H60" s="72"/>
      <c r="I60" s="131">
        <f t="shared" si="5"/>
        <v>0</v>
      </c>
      <c r="J60" s="132"/>
      <c r="K60" s="132"/>
      <c r="L60" s="132"/>
      <c r="M60" s="132"/>
      <c r="O60" s="131">
        <f t="shared" si="6"/>
        <v>0</v>
      </c>
      <c r="P60" s="132"/>
      <c r="Q60" s="132"/>
      <c r="R60" s="132"/>
      <c r="S60" s="132"/>
      <c r="U60" s="131">
        <f t="shared" si="7"/>
        <v>0</v>
      </c>
      <c r="V60" s="132"/>
      <c r="W60" s="132"/>
      <c r="X60" s="132"/>
      <c r="Y60" s="132"/>
    </row>
    <row r="61" spans="1:25">
      <c r="A61" s="72"/>
      <c r="B61" s="72"/>
      <c r="C61" s="72"/>
      <c r="D61" s="72"/>
      <c r="E61" s="72"/>
      <c r="F61" s="72"/>
      <c r="G61" s="72"/>
      <c r="H61" s="72"/>
      <c r="I61" s="131">
        <f t="shared" si="5"/>
        <v>0</v>
      </c>
      <c r="J61" s="132"/>
      <c r="K61" s="132"/>
      <c r="L61" s="132"/>
      <c r="M61" s="132"/>
      <c r="O61" s="131">
        <f t="shared" si="6"/>
        <v>0</v>
      </c>
      <c r="P61" s="132"/>
      <c r="Q61" s="132"/>
      <c r="R61" s="132"/>
      <c r="S61" s="132"/>
      <c r="U61" s="131">
        <f t="shared" si="7"/>
        <v>0</v>
      </c>
      <c r="V61" s="132"/>
      <c r="W61" s="132"/>
      <c r="X61" s="132"/>
      <c r="Y61" s="132"/>
    </row>
    <row r="62" spans="1:25">
      <c r="A62" s="72"/>
      <c r="B62" s="72"/>
      <c r="C62" s="72"/>
      <c r="D62" s="72"/>
      <c r="E62" s="72"/>
      <c r="F62" s="72"/>
      <c r="G62" s="72"/>
      <c r="H62" s="72"/>
      <c r="I62" s="131">
        <f t="shared" si="5"/>
        <v>0</v>
      </c>
      <c r="J62" s="132"/>
      <c r="K62" s="132"/>
      <c r="L62" s="132"/>
      <c r="M62" s="132"/>
      <c r="O62" s="131">
        <f t="shared" si="6"/>
        <v>0</v>
      </c>
      <c r="P62" s="132"/>
      <c r="Q62" s="132"/>
      <c r="R62" s="132"/>
      <c r="S62" s="132"/>
      <c r="U62" s="131">
        <f t="shared" si="7"/>
        <v>0</v>
      </c>
      <c r="V62" s="132"/>
      <c r="W62" s="132"/>
      <c r="X62" s="132"/>
      <c r="Y62" s="132"/>
    </row>
    <row r="63" spans="1:25">
      <c r="I63" s="98" t="s">
        <v>1637</v>
      </c>
      <c r="O63" s="98" t="s">
        <v>1637</v>
      </c>
      <c r="U63" s="98" t="s">
        <v>1637</v>
      </c>
    </row>
  </sheetData>
  <mergeCells count="3">
    <mergeCell ref="I1:M1"/>
    <mergeCell ref="O1:S1"/>
    <mergeCell ref="U1:Y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DF5FF"/>
  </sheetPr>
  <dimension ref="A1:Y310"/>
  <sheetViews>
    <sheetView showGridLines="0" topLeftCell="B1" zoomScale="70" zoomScaleNormal="70" workbookViewId="0">
      <selection activeCell="D19" sqref="D19"/>
    </sheetView>
  </sheetViews>
  <sheetFormatPr defaultColWidth="8.81640625" defaultRowHeight="14"/>
  <cols>
    <col min="1" max="1" width="13.08984375" style="98" customWidth="1"/>
    <col min="2" max="2" width="40.453125" style="98" customWidth="1"/>
    <col min="3" max="3" width="12.08984375" style="98" customWidth="1"/>
    <col min="4" max="4" width="14.453125" style="98" customWidth="1"/>
    <col min="5" max="5" width="12.36328125" style="98" customWidth="1"/>
    <col min="6" max="6" width="9.453125" style="98" customWidth="1"/>
    <col min="7" max="7" width="11.453125" style="98" customWidth="1"/>
    <col min="8" max="8" width="14.90625" style="98" customWidth="1"/>
    <col min="9" max="9" width="11.90625" style="98" customWidth="1"/>
    <col min="10" max="13" width="8.81640625" style="98"/>
    <col min="14" max="14" width="2.36328125" style="98" customWidth="1"/>
    <col min="15" max="15" width="11.81640625" style="98" customWidth="1"/>
    <col min="16" max="19" width="8.81640625" style="98"/>
    <col min="20" max="20" width="2.453125" style="98" customWidth="1"/>
    <col min="21" max="21" width="10.81640625" style="98" customWidth="1"/>
    <col min="22" max="16384" width="8.81640625" style="98"/>
  </cols>
  <sheetData>
    <row r="1" spans="1:25" s="133" customFormat="1" ht="18" customHeight="1">
      <c r="A1" s="100" t="s">
        <v>1748</v>
      </c>
      <c r="B1" s="100" t="s">
        <v>1749</v>
      </c>
      <c r="C1" s="100"/>
      <c r="D1" s="100"/>
      <c r="E1" s="100"/>
      <c r="G1" s="134"/>
      <c r="H1" s="134"/>
      <c r="I1" s="216" t="str">
        <f>I10</f>
        <v>Tổng FC</v>
      </c>
      <c r="J1" s="216"/>
      <c r="K1" s="216"/>
      <c r="L1" s="216"/>
      <c r="M1" s="216"/>
      <c r="O1" s="216" t="s">
        <v>1641</v>
      </c>
      <c r="P1" s="216"/>
      <c r="Q1" s="216"/>
      <c r="R1" s="216"/>
      <c r="S1" s="216"/>
      <c r="U1" s="216" t="s">
        <v>1642</v>
      </c>
      <c r="V1" s="216"/>
      <c r="W1" s="216"/>
      <c r="X1" s="216"/>
      <c r="Y1" s="216"/>
    </row>
    <row r="2" spans="1:25" ht="21" customHeight="1">
      <c r="A2" s="103"/>
      <c r="B2" s="103"/>
      <c r="C2" s="104"/>
      <c r="D2" s="104"/>
      <c r="E2" s="104"/>
      <c r="G2" s="77"/>
      <c r="H2" s="20"/>
      <c r="I2" s="78" t="s">
        <v>29</v>
      </c>
      <c r="J2" s="78" t="str">
        <f>J10</f>
        <v>Tháng 7</v>
      </c>
      <c r="K2" s="78" t="str">
        <f>K10</f>
        <v>Tháng 8</v>
      </c>
      <c r="L2" s="78" t="str">
        <f>L10</f>
        <v>Tháng 9</v>
      </c>
      <c r="M2" s="78" t="str">
        <f>M10</f>
        <v>Tháng 10</v>
      </c>
    </row>
    <row r="3" spans="1:25" ht="21" customHeight="1">
      <c r="A3" s="103"/>
      <c r="B3" s="103"/>
      <c r="C3" s="104"/>
      <c r="D3" s="104"/>
      <c r="E3" s="104"/>
      <c r="G3" s="25" t="s">
        <v>34</v>
      </c>
      <c r="H3" s="26" t="s">
        <v>35</v>
      </c>
      <c r="I3" s="79">
        <f>SUM(J3:M3)</f>
        <v>5675</v>
      </c>
      <c r="J3" s="28">
        <f t="shared" ref="J3:M7" si="0">SUMIF($D$11:$D$1000,$H3,J$11:J$1000)</f>
        <v>1655</v>
      </c>
      <c r="K3" s="28">
        <f t="shared" si="0"/>
        <v>1350</v>
      </c>
      <c r="L3" s="28">
        <f t="shared" si="0"/>
        <v>1310</v>
      </c>
      <c r="M3" s="28">
        <f t="shared" si="0"/>
        <v>1360</v>
      </c>
    </row>
    <row r="4" spans="1:25" ht="21" customHeight="1">
      <c r="A4" s="103"/>
      <c r="B4" s="103"/>
      <c r="C4" s="104"/>
      <c r="D4" s="104"/>
      <c r="E4" s="104"/>
      <c r="G4" s="25" t="s">
        <v>37</v>
      </c>
      <c r="H4" s="25" t="s">
        <v>38</v>
      </c>
      <c r="I4" s="79">
        <f>SUM(J4:M4)</f>
        <v>0</v>
      </c>
      <c r="J4" s="28">
        <f t="shared" si="0"/>
        <v>0</v>
      </c>
      <c r="K4" s="28">
        <f t="shared" si="0"/>
        <v>0</v>
      </c>
      <c r="L4" s="28">
        <f t="shared" si="0"/>
        <v>0</v>
      </c>
      <c r="M4" s="28">
        <f t="shared" si="0"/>
        <v>0</v>
      </c>
    </row>
    <row r="5" spans="1:25" ht="21" customHeight="1">
      <c r="A5" s="103"/>
      <c r="B5" s="103"/>
      <c r="C5" s="104"/>
      <c r="D5" s="104"/>
      <c r="E5" s="104"/>
      <c r="G5" s="25" t="s">
        <v>39</v>
      </c>
      <c r="H5" s="26" t="s">
        <v>40</v>
      </c>
      <c r="I5" s="79">
        <f>SUM(J5:M5)</f>
        <v>0</v>
      </c>
      <c r="J5" s="28">
        <f t="shared" si="0"/>
        <v>0</v>
      </c>
      <c r="K5" s="28">
        <f t="shared" si="0"/>
        <v>0</v>
      </c>
      <c r="L5" s="28">
        <f t="shared" si="0"/>
        <v>0</v>
      </c>
      <c r="M5" s="28">
        <f t="shared" si="0"/>
        <v>0</v>
      </c>
    </row>
    <row r="6" spans="1:25" ht="21" customHeight="1">
      <c r="A6" s="103"/>
      <c r="B6" s="103"/>
      <c r="C6" s="104"/>
      <c r="D6" s="104"/>
      <c r="E6" s="104"/>
      <c r="G6" s="25" t="s">
        <v>41</v>
      </c>
      <c r="H6" s="81" t="s">
        <v>42</v>
      </c>
      <c r="I6" s="79">
        <f>SUM(J6:M6)</f>
        <v>26799</v>
      </c>
      <c r="J6" s="28">
        <f t="shared" si="0"/>
        <v>6024</v>
      </c>
      <c r="K6" s="28">
        <f t="shared" si="0"/>
        <v>6827</v>
      </c>
      <c r="L6" s="28">
        <f t="shared" si="0"/>
        <v>6965</v>
      </c>
      <c r="M6" s="28">
        <f t="shared" si="0"/>
        <v>6983</v>
      </c>
    </row>
    <row r="7" spans="1:25">
      <c r="A7" s="102"/>
      <c r="B7" s="102"/>
      <c r="C7" s="102"/>
      <c r="D7" s="102"/>
      <c r="E7" s="102"/>
      <c r="F7" s="125"/>
      <c r="G7" s="25" t="s">
        <v>43</v>
      </c>
      <c r="H7" s="26" t="s">
        <v>44</v>
      </c>
      <c r="I7" s="79">
        <f>SUM(J7:M7)</f>
        <v>2357</v>
      </c>
      <c r="J7" s="28">
        <f t="shared" si="0"/>
        <v>731</v>
      </c>
      <c r="K7" s="28">
        <f t="shared" si="0"/>
        <v>527</v>
      </c>
      <c r="L7" s="28">
        <f t="shared" si="0"/>
        <v>552</v>
      </c>
      <c r="M7" s="28">
        <f t="shared" si="0"/>
        <v>547</v>
      </c>
    </row>
    <row r="8" spans="1:25">
      <c r="A8" s="105" t="s">
        <v>1643</v>
      </c>
      <c r="B8" s="106">
        <f>'B0.SUM (tuần 0)'!B3</f>
        <v>46204</v>
      </c>
      <c r="C8" s="102"/>
      <c r="D8" s="102"/>
      <c r="E8" s="102"/>
      <c r="F8" s="125"/>
      <c r="G8" s="125"/>
      <c r="H8" s="125"/>
      <c r="I8" s="125"/>
    </row>
    <row r="9" spans="1:25">
      <c r="I9" s="102">
        <f>SUBTOTAL(9,I11:I136)</f>
        <v>39831</v>
      </c>
      <c r="J9" s="102">
        <f>SUBTOTAL(9,J11:J136)</f>
        <v>9602</v>
      </c>
      <c r="K9" s="102">
        <f>SUBTOTAL(9,K11:K136)</f>
        <v>9883</v>
      </c>
      <c r="L9" s="102">
        <f>SUBTOTAL(9,L11:L136)</f>
        <v>10149</v>
      </c>
      <c r="M9" s="102">
        <f>SUBTOTAL(9,M11:M136)</f>
        <v>10197</v>
      </c>
    </row>
    <row r="10" spans="1:25" s="1" customFormat="1" ht="27.75" customHeight="1">
      <c r="A10" s="12" t="s">
        <v>1645</v>
      </c>
      <c r="B10" s="12" t="s">
        <v>1646</v>
      </c>
      <c r="C10" s="88" t="s">
        <v>1647</v>
      </c>
      <c r="D10" s="88" t="s">
        <v>48</v>
      </c>
      <c r="E10" s="88" t="s">
        <v>1648</v>
      </c>
      <c r="F10" s="88" t="s">
        <v>1649</v>
      </c>
      <c r="G10" s="88" t="s">
        <v>1650</v>
      </c>
      <c r="H10" s="88" t="s">
        <v>1750</v>
      </c>
      <c r="I10" s="89" t="s">
        <v>1652</v>
      </c>
      <c r="J10" s="90" t="str">
        <f>"Tháng"&amp;" "&amp;IF(DAY($B$8)&lt;22,MONTH($B$8),MONTH($B$8)+1)</f>
        <v>Tháng 7</v>
      </c>
      <c r="K10" s="90" t="str">
        <f>"Tháng"&amp;" "&amp;RIGHT(J10,1)+1</f>
        <v>Tháng 8</v>
      </c>
      <c r="L10" s="90" t="str">
        <f>"Tháng"&amp;" "&amp;RIGHT(K10,1)+1</f>
        <v>Tháng 9</v>
      </c>
      <c r="M10" s="90" t="str">
        <f>"Tháng"&amp;" "&amp;RIGHT(L10,1)+1</f>
        <v>Tháng 10</v>
      </c>
      <c r="O10" s="89" t="s">
        <v>1652</v>
      </c>
      <c r="P10" s="90" t="str">
        <f>"Tháng"&amp;" "&amp;IF(DAY($B$8)&lt;22,MONTH($B$8),MONTH($B$8)+1)</f>
        <v>Tháng 7</v>
      </c>
      <c r="Q10" s="90" t="str">
        <f>"Tháng"&amp;" "&amp;RIGHT(P10,1)+1</f>
        <v>Tháng 8</v>
      </c>
      <c r="R10" s="90" t="str">
        <f>"Tháng"&amp;" "&amp;RIGHT(Q10,1)+1</f>
        <v>Tháng 9</v>
      </c>
      <c r="S10" s="90" t="str">
        <f>"Tháng"&amp;" "&amp;RIGHT(R10,1)+1</f>
        <v>Tháng 10</v>
      </c>
      <c r="U10" s="89" t="s">
        <v>1652</v>
      </c>
      <c r="V10" s="90" t="str">
        <f>"Tháng"&amp;" "&amp;IF(DAY($B$8)&lt;22,MONTH($B$8),MONTH($B$8)+1)</f>
        <v>Tháng 7</v>
      </c>
      <c r="W10" s="90" t="str">
        <f>"Tháng"&amp;" "&amp;RIGHT(V10,1)+1</f>
        <v>Tháng 8</v>
      </c>
      <c r="X10" s="90" t="str">
        <f>"Tháng"&amp;" "&amp;RIGHT(W10,1)+1</f>
        <v>Tháng 9</v>
      </c>
      <c r="Y10" s="90" t="str">
        <f>"Tháng"&amp;" "&amp;RIGHT(X10,1)+1</f>
        <v>Tháng 10</v>
      </c>
    </row>
    <row r="11" spans="1:25">
      <c r="A11" s="70">
        <v>1001040709</v>
      </c>
      <c r="B11" s="71" t="s">
        <v>1420</v>
      </c>
      <c r="C11" s="71" t="s">
        <v>1751</v>
      </c>
      <c r="D11" s="71" t="s">
        <v>35</v>
      </c>
      <c r="E11" s="71" t="s">
        <v>75</v>
      </c>
      <c r="F11" s="71" t="s">
        <v>32</v>
      </c>
      <c r="G11" s="71" t="s">
        <v>1421</v>
      </c>
      <c r="H11" s="71">
        <v>5777778</v>
      </c>
      <c r="I11" s="130">
        <f t="shared" ref="I11:I42" si="1">SUM(J11:M11)</f>
        <v>950</v>
      </c>
      <c r="J11" s="71">
        <f t="shared" ref="J11:J74" si="2">P11+V11</f>
        <v>300</v>
      </c>
      <c r="K11" s="71">
        <f t="shared" ref="K11:K74" si="3">Q11+W11</f>
        <v>180</v>
      </c>
      <c r="L11" s="71">
        <f t="shared" ref="L11:L74" si="4">R11+X11</f>
        <v>220</v>
      </c>
      <c r="M11" s="71">
        <f t="shared" ref="M11:M74" si="5">S11+Y11</f>
        <v>250</v>
      </c>
      <c r="O11" s="130">
        <f t="shared" ref="O11:O42" si="6">SUM(P11:S11)</f>
        <v>0</v>
      </c>
      <c r="P11" s="71"/>
      <c r="Q11" s="71"/>
      <c r="R11" s="71"/>
      <c r="S11" s="71"/>
      <c r="U11" s="130">
        <f t="shared" ref="U11:U42" si="7">SUM(V11:Y11)</f>
        <v>950</v>
      </c>
      <c r="V11" s="71">
        <v>300</v>
      </c>
      <c r="W11" s="71">
        <v>180</v>
      </c>
      <c r="X11" s="71">
        <v>220</v>
      </c>
      <c r="Y11" s="71">
        <v>250</v>
      </c>
    </row>
    <row r="12" spans="1:25">
      <c r="A12" s="69">
        <v>1001040710</v>
      </c>
      <c r="B12" s="72" t="s">
        <v>1422</v>
      </c>
      <c r="C12" s="72" t="s">
        <v>1752</v>
      </c>
      <c r="D12" s="72" t="s">
        <v>35</v>
      </c>
      <c r="E12" s="71" t="s">
        <v>75</v>
      </c>
      <c r="F12" s="71" t="s">
        <v>32</v>
      </c>
      <c r="G12" s="71" t="s">
        <v>1421</v>
      </c>
      <c r="H12" s="135">
        <v>7259259</v>
      </c>
      <c r="I12" s="132">
        <f t="shared" si="1"/>
        <v>730</v>
      </c>
      <c r="J12" s="71">
        <f t="shared" si="2"/>
        <v>250</v>
      </c>
      <c r="K12" s="71">
        <f t="shared" si="3"/>
        <v>150</v>
      </c>
      <c r="L12" s="71">
        <f t="shared" si="4"/>
        <v>150</v>
      </c>
      <c r="M12" s="71">
        <f t="shared" si="5"/>
        <v>180</v>
      </c>
      <c r="O12" s="132">
        <f t="shared" si="6"/>
        <v>0</v>
      </c>
      <c r="P12" s="71"/>
      <c r="Q12" s="71"/>
      <c r="R12" s="71"/>
      <c r="S12" s="71"/>
      <c r="U12" s="132">
        <f t="shared" si="7"/>
        <v>730</v>
      </c>
      <c r="V12" s="71">
        <v>250</v>
      </c>
      <c r="W12" s="71">
        <v>150</v>
      </c>
      <c r="X12" s="71">
        <v>150</v>
      </c>
      <c r="Y12" s="71">
        <v>180</v>
      </c>
    </row>
    <row r="13" spans="1:25">
      <c r="A13" s="69">
        <v>1004010074</v>
      </c>
      <c r="B13" s="72" t="s">
        <v>1423</v>
      </c>
      <c r="C13" s="72" t="s">
        <v>1753</v>
      </c>
      <c r="D13" s="72" t="s">
        <v>35</v>
      </c>
      <c r="E13" s="71"/>
      <c r="F13" s="71" t="s">
        <v>32</v>
      </c>
      <c r="G13" s="71" t="s">
        <v>1421</v>
      </c>
      <c r="H13" s="135">
        <v>3000000</v>
      </c>
      <c r="I13" s="132">
        <f t="shared" si="1"/>
        <v>425</v>
      </c>
      <c r="J13" s="71">
        <f t="shared" si="2"/>
        <v>125</v>
      </c>
      <c r="K13" s="71">
        <f t="shared" si="3"/>
        <v>100</v>
      </c>
      <c r="L13" s="71">
        <f t="shared" si="4"/>
        <v>100</v>
      </c>
      <c r="M13" s="71">
        <f t="shared" si="5"/>
        <v>100</v>
      </c>
      <c r="O13" s="132">
        <f t="shared" si="6"/>
        <v>0</v>
      </c>
      <c r="P13" s="71"/>
      <c r="Q13" s="71"/>
      <c r="R13" s="71"/>
      <c r="S13" s="71"/>
      <c r="U13" s="132">
        <f t="shared" si="7"/>
        <v>425</v>
      </c>
      <c r="V13" s="71">
        <v>125</v>
      </c>
      <c r="W13" s="71">
        <v>100</v>
      </c>
      <c r="X13" s="71">
        <v>100</v>
      </c>
      <c r="Y13" s="71">
        <v>100</v>
      </c>
    </row>
    <row r="14" spans="1:25">
      <c r="A14" s="69">
        <v>1001040708</v>
      </c>
      <c r="B14" s="72" t="s">
        <v>1424</v>
      </c>
      <c r="C14" s="72" t="s">
        <v>1754</v>
      </c>
      <c r="D14" s="72" t="s">
        <v>35</v>
      </c>
      <c r="E14" s="71" t="s">
        <v>72</v>
      </c>
      <c r="F14" s="71" t="s">
        <v>32</v>
      </c>
      <c r="G14" s="71" t="s">
        <v>1421</v>
      </c>
      <c r="H14" s="135">
        <v>5222222</v>
      </c>
      <c r="I14" s="132">
        <f t="shared" si="1"/>
        <v>100</v>
      </c>
      <c r="J14" s="71">
        <f t="shared" si="2"/>
        <v>30</v>
      </c>
      <c r="K14" s="71">
        <f t="shared" si="3"/>
        <v>20</v>
      </c>
      <c r="L14" s="71">
        <f t="shared" si="4"/>
        <v>20</v>
      </c>
      <c r="M14" s="71">
        <f t="shared" si="5"/>
        <v>30</v>
      </c>
      <c r="O14" s="132">
        <f t="shared" si="6"/>
        <v>0</v>
      </c>
      <c r="P14" s="71"/>
      <c r="Q14" s="71"/>
      <c r="R14" s="71"/>
      <c r="S14" s="71"/>
      <c r="U14" s="132">
        <f t="shared" si="7"/>
        <v>100</v>
      </c>
      <c r="V14" s="71">
        <v>30</v>
      </c>
      <c r="W14" s="71">
        <v>20</v>
      </c>
      <c r="X14" s="71">
        <v>20</v>
      </c>
      <c r="Y14" s="71">
        <v>30</v>
      </c>
    </row>
    <row r="15" spans="1:25">
      <c r="A15" s="69">
        <v>1001040797</v>
      </c>
      <c r="B15" s="72" t="s">
        <v>1425</v>
      </c>
      <c r="C15" s="72" t="s">
        <v>1755</v>
      </c>
      <c r="D15" s="72" t="s">
        <v>35</v>
      </c>
      <c r="E15" s="71" t="s">
        <v>72</v>
      </c>
      <c r="F15" s="71" t="s">
        <v>32</v>
      </c>
      <c r="G15" s="71" t="s">
        <v>1421</v>
      </c>
      <c r="H15" s="135">
        <v>5222222</v>
      </c>
      <c r="I15" s="132">
        <f t="shared" si="1"/>
        <v>420</v>
      </c>
      <c r="J15" s="71">
        <f t="shared" si="2"/>
        <v>100</v>
      </c>
      <c r="K15" s="71">
        <f t="shared" si="3"/>
        <v>100</v>
      </c>
      <c r="L15" s="71">
        <f t="shared" si="4"/>
        <v>120</v>
      </c>
      <c r="M15" s="71">
        <f t="shared" si="5"/>
        <v>100</v>
      </c>
      <c r="O15" s="132">
        <f t="shared" si="6"/>
        <v>0</v>
      </c>
      <c r="P15" s="71"/>
      <c r="Q15" s="71"/>
      <c r="R15" s="71"/>
      <c r="S15" s="71"/>
      <c r="U15" s="132">
        <f t="shared" si="7"/>
        <v>420</v>
      </c>
      <c r="V15" s="71">
        <v>100</v>
      </c>
      <c r="W15" s="71">
        <v>100</v>
      </c>
      <c r="X15" s="71">
        <v>120</v>
      </c>
      <c r="Y15" s="71">
        <v>100</v>
      </c>
    </row>
    <row r="16" spans="1:25">
      <c r="A16" s="69">
        <v>1001040792</v>
      </c>
      <c r="B16" s="72" t="s">
        <v>1426</v>
      </c>
      <c r="C16" s="72" t="s">
        <v>1756</v>
      </c>
      <c r="D16" s="72" t="s">
        <v>35</v>
      </c>
      <c r="E16" s="71" t="s">
        <v>75</v>
      </c>
      <c r="F16" s="71" t="s">
        <v>32</v>
      </c>
      <c r="G16" s="71" t="s">
        <v>1421</v>
      </c>
      <c r="H16" s="135">
        <v>5777778</v>
      </c>
      <c r="I16" s="132">
        <f t="shared" si="1"/>
        <v>2350</v>
      </c>
      <c r="J16" s="71">
        <f t="shared" si="2"/>
        <v>650</v>
      </c>
      <c r="K16" s="71">
        <f t="shared" si="3"/>
        <v>600</v>
      </c>
      <c r="L16" s="71">
        <f t="shared" si="4"/>
        <v>550</v>
      </c>
      <c r="M16" s="71">
        <f t="shared" si="5"/>
        <v>550</v>
      </c>
      <c r="O16" s="132">
        <f t="shared" si="6"/>
        <v>0</v>
      </c>
      <c r="P16" s="71"/>
      <c r="Q16" s="71"/>
      <c r="R16" s="71"/>
      <c r="S16" s="71"/>
      <c r="U16" s="132">
        <f t="shared" si="7"/>
        <v>2350</v>
      </c>
      <c r="V16" s="71">
        <v>650</v>
      </c>
      <c r="W16" s="71">
        <v>600</v>
      </c>
      <c r="X16" s="71">
        <v>550</v>
      </c>
      <c r="Y16" s="71">
        <v>550</v>
      </c>
    </row>
    <row r="17" spans="1:25">
      <c r="A17" s="69">
        <v>1001040791</v>
      </c>
      <c r="B17" s="72" t="s">
        <v>1427</v>
      </c>
      <c r="C17" s="72" t="s">
        <v>1757</v>
      </c>
      <c r="D17" s="72" t="s">
        <v>35</v>
      </c>
      <c r="E17" s="71" t="s">
        <v>75</v>
      </c>
      <c r="F17" s="71" t="s">
        <v>32</v>
      </c>
      <c r="G17" s="71" t="s">
        <v>1421</v>
      </c>
      <c r="H17" s="135">
        <v>7259259</v>
      </c>
      <c r="I17" s="132">
        <f t="shared" si="1"/>
        <v>700</v>
      </c>
      <c r="J17" s="71">
        <f t="shared" si="2"/>
        <v>200</v>
      </c>
      <c r="K17" s="71">
        <f t="shared" si="3"/>
        <v>200</v>
      </c>
      <c r="L17" s="71">
        <f t="shared" si="4"/>
        <v>150</v>
      </c>
      <c r="M17" s="71">
        <f t="shared" si="5"/>
        <v>150</v>
      </c>
      <c r="O17" s="132">
        <f t="shared" si="6"/>
        <v>0</v>
      </c>
      <c r="P17" s="71"/>
      <c r="Q17" s="71"/>
      <c r="R17" s="71"/>
      <c r="S17" s="71"/>
      <c r="U17" s="132">
        <f t="shared" si="7"/>
        <v>700</v>
      </c>
      <c r="V17" s="71">
        <v>200</v>
      </c>
      <c r="W17" s="71">
        <v>200</v>
      </c>
      <c r="X17" s="71">
        <v>150</v>
      </c>
      <c r="Y17" s="71">
        <v>150</v>
      </c>
    </row>
    <row r="18" spans="1:25">
      <c r="A18" s="69">
        <v>2001020179</v>
      </c>
      <c r="B18" s="72" t="s">
        <v>1428</v>
      </c>
      <c r="C18" s="72" t="s">
        <v>1719</v>
      </c>
      <c r="D18" s="72" t="s">
        <v>309</v>
      </c>
      <c r="E18" s="71"/>
      <c r="F18" s="71" t="s">
        <v>32</v>
      </c>
      <c r="G18" s="71" t="s">
        <v>1758</v>
      </c>
      <c r="H18" s="135"/>
      <c r="I18" s="132">
        <f t="shared" si="1"/>
        <v>22</v>
      </c>
      <c r="J18" s="71">
        <f t="shared" si="2"/>
        <v>1</v>
      </c>
      <c r="K18" s="71">
        <f t="shared" si="3"/>
        <v>7</v>
      </c>
      <c r="L18" s="71">
        <f t="shared" si="4"/>
        <v>7</v>
      </c>
      <c r="M18" s="71">
        <f t="shared" si="5"/>
        <v>7</v>
      </c>
      <c r="O18" s="132">
        <f t="shared" si="6"/>
        <v>0</v>
      </c>
      <c r="P18" s="71"/>
      <c r="Q18" s="71"/>
      <c r="R18" s="71"/>
      <c r="S18" s="71"/>
      <c r="U18" s="132">
        <f t="shared" si="7"/>
        <v>22</v>
      </c>
      <c r="V18" s="71">
        <v>1</v>
      </c>
      <c r="W18" s="71">
        <v>7</v>
      </c>
      <c r="X18" s="71">
        <v>7</v>
      </c>
      <c r="Y18" s="71">
        <v>7</v>
      </c>
    </row>
    <row r="19" spans="1:25">
      <c r="A19" s="69">
        <v>2001020203</v>
      </c>
      <c r="B19" s="72" t="s">
        <v>364</v>
      </c>
      <c r="C19" s="72" t="s">
        <v>1719</v>
      </c>
      <c r="D19" s="72" t="s">
        <v>312</v>
      </c>
      <c r="E19" s="71"/>
      <c r="F19" s="71" t="s">
        <v>32</v>
      </c>
      <c r="G19" s="71" t="s">
        <v>1758</v>
      </c>
      <c r="H19" s="135"/>
      <c r="I19" s="132">
        <f t="shared" si="1"/>
        <v>22</v>
      </c>
      <c r="J19" s="71">
        <f t="shared" si="2"/>
        <v>1</v>
      </c>
      <c r="K19" s="71">
        <f t="shared" si="3"/>
        <v>7</v>
      </c>
      <c r="L19" s="71">
        <f t="shared" si="4"/>
        <v>7</v>
      </c>
      <c r="M19" s="71">
        <f t="shared" si="5"/>
        <v>7</v>
      </c>
      <c r="O19" s="132">
        <f t="shared" si="6"/>
        <v>22</v>
      </c>
      <c r="P19" s="71">
        <v>1</v>
      </c>
      <c r="Q19" s="71">
        <v>7</v>
      </c>
      <c r="R19" s="71">
        <v>7</v>
      </c>
      <c r="S19" s="71">
        <v>7</v>
      </c>
      <c r="U19" s="132">
        <f t="shared" si="7"/>
        <v>0</v>
      </c>
      <c r="V19" s="71"/>
      <c r="W19" s="71"/>
      <c r="X19" s="71"/>
      <c r="Y19" s="71"/>
    </row>
    <row r="20" spans="1:25">
      <c r="A20" s="69">
        <v>2001210007</v>
      </c>
      <c r="B20" s="72" t="s">
        <v>1429</v>
      </c>
      <c r="C20" s="72" t="s">
        <v>1719</v>
      </c>
      <c r="D20" s="72" t="s">
        <v>312</v>
      </c>
      <c r="E20" s="71"/>
      <c r="F20" s="71" t="s">
        <v>32</v>
      </c>
      <c r="G20" s="71" t="s">
        <v>1758</v>
      </c>
      <c r="H20" s="135"/>
      <c r="I20" s="132">
        <f t="shared" si="1"/>
        <v>0</v>
      </c>
      <c r="J20" s="71">
        <f t="shared" si="2"/>
        <v>0</v>
      </c>
      <c r="K20" s="71">
        <f t="shared" si="3"/>
        <v>0</v>
      </c>
      <c r="L20" s="71">
        <f t="shared" si="4"/>
        <v>0</v>
      </c>
      <c r="M20" s="71">
        <f t="shared" si="5"/>
        <v>0</v>
      </c>
      <c r="O20" s="132">
        <f t="shared" si="6"/>
        <v>0</v>
      </c>
      <c r="P20" s="71"/>
      <c r="Q20" s="71"/>
      <c r="R20" s="71"/>
      <c r="S20" s="71"/>
      <c r="U20" s="132">
        <f t="shared" si="7"/>
        <v>0</v>
      </c>
      <c r="V20" s="71"/>
      <c r="W20" s="71"/>
      <c r="X20" s="71"/>
      <c r="Y20" s="71"/>
    </row>
    <row r="21" spans="1:25">
      <c r="A21" s="69">
        <v>2001210018</v>
      </c>
      <c r="B21" s="72" t="s">
        <v>1430</v>
      </c>
      <c r="C21" s="72" t="s">
        <v>1719</v>
      </c>
      <c r="D21" s="72" t="s">
        <v>312</v>
      </c>
      <c r="E21" s="71"/>
      <c r="F21" s="71" t="s">
        <v>32</v>
      </c>
      <c r="G21" s="71" t="s">
        <v>1758</v>
      </c>
      <c r="H21" s="135"/>
      <c r="I21" s="132">
        <f t="shared" si="1"/>
        <v>0</v>
      </c>
      <c r="J21" s="71">
        <f t="shared" si="2"/>
        <v>0</v>
      </c>
      <c r="K21" s="71">
        <f t="shared" si="3"/>
        <v>0</v>
      </c>
      <c r="L21" s="71">
        <f t="shared" si="4"/>
        <v>0</v>
      </c>
      <c r="M21" s="71">
        <f t="shared" si="5"/>
        <v>0</v>
      </c>
      <c r="O21" s="132">
        <f t="shared" si="6"/>
        <v>0</v>
      </c>
      <c r="P21" s="71"/>
      <c r="Q21" s="71"/>
      <c r="R21" s="71"/>
      <c r="S21" s="71"/>
      <c r="U21" s="132">
        <f t="shared" si="7"/>
        <v>0</v>
      </c>
      <c r="V21" s="71"/>
      <c r="W21" s="71"/>
      <c r="X21" s="71"/>
      <c r="Y21" s="71"/>
    </row>
    <row r="22" spans="1:25">
      <c r="A22" s="69">
        <v>2003010003</v>
      </c>
      <c r="B22" s="72" t="s">
        <v>1431</v>
      </c>
      <c r="C22" s="72" t="s">
        <v>1719</v>
      </c>
      <c r="D22" s="72" t="s">
        <v>42</v>
      </c>
      <c r="E22" s="71"/>
      <c r="F22" s="71" t="s">
        <v>32</v>
      </c>
      <c r="G22" s="71" t="s">
        <v>1758</v>
      </c>
      <c r="H22" s="135"/>
      <c r="I22" s="132">
        <f t="shared" si="1"/>
        <v>400</v>
      </c>
      <c r="J22" s="71">
        <f t="shared" si="2"/>
        <v>100</v>
      </c>
      <c r="K22" s="71">
        <f t="shared" si="3"/>
        <v>100</v>
      </c>
      <c r="L22" s="71">
        <f t="shared" si="4"/>
        <v>100</v>
      </c>
      <c r="M22" s="71">
        <f t="shared" si="5"/>
        <v>100</v>
      </c>
      <c r="O22" s="132">
        <f t="shared" si="6"/>
        <v>0</v>
      </c>
      <c r="P22" s="71"/>
      <c r="Q22" s="71"/>
      <c r="R22" s="71"/>
      <c r="S22" s="71"/>
      <c r="U22" s="132">
        <f t="shared" si="7"/>
        <v>400</v>
      </c>
      <c r="V22" s="71">
        <v>100</v>
      </c>
      <c r="W22" s="71">
        <v>100</v>
      </c>
      <c r="X22" s="71">
        <v>100</v>
      </c>
      <c r="Y22" s="71">
        <v>100</v>
      </c>
    </row>
    <row r="23" spans="1:25">
      <c r="A23" s="69">
        <v>2003030126</v>
      </c>
      <c r="B23" s="72" t="s">
        <v>1432</v>
      </c>
      <c r="C23" s="72" t="s">
        <v>1719</v>
      </c>
      <c r="D23" s="72" t="s">
        <v>42</v>
      </c>
      <c r="E23" s="71"/>
      <c r="F23" s="71" t="s">
        <v>32</v>
      </c>
      <c r="G23" s="71" t="s">
        <v>1758</v>
      </c>
      <c r="H23" s="135"/>
      <c r="I23" s="132">
        <f t="shared" si="1"/>
        <v>520</v>
      </c>
      <c r="J23" s="71">
        <f t="shared" si="2"/>
        <v>130</v>
      </c>
      <c r="K23" s="71">
        <f t="shared" si="3"/>
        <v>130</v>
      </c>
      <c r="L23" s="71">
        <f t="shared" si="4"/>
        <v>130</v>
      </c>
      <c r="M23" s="71">
        <f t="shared" si="5"/>
        <v>130</v>
      </c>
      <c r="O23" s="132">
        <f t="shared" si="6"/>
        <v>400</v>
      </c>
      <c r="P23" s="71">
        <v>100</v>
      </c>
      <c r="Q23" s="71">
        <v>100</v>
      </c>
      <c r="R23" s="71">
        <v>100</v>
      </c>
      <c r="S23" s="71">
        <v>100</v>
      </c>
      <c r="U23" s="132">
        <f t="shared" si="7"/>
        <v>120</v>
      </c>
      <c r="V23" s="71">
        <v>30</v>
      </c>
      <c r="W23" s="71">
        <v>30</v>
      </c>
      <c r="X23" s="71">
        <v>30</v>
      </c>
      <c r="Y23" s="71">
        <v>30</v>
      </c>
    </row>
    <row r="24" spans="1:25">
      <c r="A24" s="69">
        <v>2003030140</v>
      </c>
      <c r="B24" s="72" t="s">
        <v>1433</v>
      </c>
      <c r="C24" s="72" t="s">
        <v>1719</v>
      </c>
      <c r="D24" s="72" t="s">
        <v>42</v>
      </c>
      <c r="E24" s="71"/>
      <c r="F24" s="71" t="s">
        <v>32</v>
      </c>
      <c r="G24" s="71" t="s">
        <v>1758</v>
      </c>
      <c r="H24" s="135"/>
      <c r="I24" s="132">
        <f t="shared" si="1"/>
        <v>120</v>
      </c>
      <c r="J24" s="71">
        <f t="shared" si="2"/>
        <v>30</v>
      </c>
      <c r="K24" s="71">
        <f t="shared" si="3"/>
        <v>30</v>
      </c>
      <c r="L24" s="71">
        <f t="shared" si="4"/>
        <v>30</v>
      </c>
      <c r="M24" s="71">
        <f t="shared" si="5"/>
        <v>30</v>
      </c>
      <c r="O24" s="132">
        <f t="shared" si="6"/>
        <v>120</v>
      </c>
      <c r="P24" s="71">
        <v>30</v>
      </c>
      <c r="Q24" s="71">
        <v>30</v>
      </c>
      <c r="R24" s="71">
        <v>30</v>
      </c>
      <c r="S24" s="71">
        <v>30</v>
      </c>
      <c r="U24" s="132">
        <f t="shared" si="7"/>
        <v>0</v>
      </c>
      <c r="V24" s="71"/>
      <c r="W24" s="71"/>
      <c r="X24" s="71"/>
      <c r="Y24" s="71"/>
    </row>
    <row r="25" spans="1:25">
      <c r="A25" s="69">
        <v>2003030218</v>
      </c>
      <c r="B25" s="72" t="s">
        <v>1231</v>
      </c>
      <c r="C25" s="72" t="s">
        <v>1719</v>
      </c>
      <c r="D25" s="72" t="s">
        <v>42</v>
      </c>
      <c r="E25" s="71"/>
      <c r="F25" s="71" t="s">
        <v>32</v>
      </c>
      <c r="G25" s="71" t="s">
        <v>1758</v>
      </c>
      <c r="H25" s="135"/>
      <c r="I25" s="132">
        <f t="shared" si="1"/>
        <v>0</v>
      </c>
      <c r="J25" s="71">
        <f t="shared" si="2"/>
        <v>0</v>
      </c>
      <c r="K25" s="71">
        <f t="shared" si="3"/>
        <v>0</v>
      </c>
      <c r="L25" s="71">
        <f t="shared" si="4"/>
        <v>0</v>
      </c>
      <c r="M25" s="71">
        <f t="shared" si="5"/>
        <v>0</v>
      </c>
      <c r="O25" s="132">
        <f t="shared" si="6"/>
        <v>0</v>
      </c>
      <c r="P25" s="71"/>
      <c r="Q25" s="71"/>
      <c r="R25" s="71"/>
      <c r="S25" s="71"/>
      <c r="U25" s="132">
        <f t="shared" si="7"/>
        <v>0</v>
      </c>
      <c r="V25" s="71"/>
      <c r="W25" s="71"/>
      <c r="X25" s="71"/>
      <c r="Y25" s="71"/>
    </row>
    <row r="26" spans="1:25">
      <c r="A26" s="69">
        <v>2003030233</v>
      </c>
      <c r="B26" s="72" t="s">
        <v>1434</v>
      </c>
      <c r="C26" s="72" t="s">
        <v>1719</v>
      </c>
      <c r="D26" s="72" t="s">
        <v>42</v>
      </c>
      <c r="E26" s="71"/>
      <c r="F26" s="71" t="s">
        <v>32</v>
      </c>
      <c r="G26" s="71" t="s">
        <v>1758</v>
      </c>
      <c r="H26" s="135"/>
      <c r="I26" s="132">
        <f t="shared" si="1"/>
        <v>518</v>
      </c>
      <c r="J26" s="71">
        <f t="shared" si="2"/>
        <v>100</v>
      </c>
      <c r="K26" s="71">
        <f t="shared" si="3"/>
        <v>150</v>
      </c>
      <c r="L26" s="71">
        <f t="shared" si="4"/>
        <v>150</v>
      </c>
      <c r="M26" s="71">
        <f t="shared" si="5"/>
        <v>118</v>
      </c>
      <c r="O26" s="132">
        <f t="shared" si="6"/>
        <v>259</v>
      </c>
      <c r="P26" s="71">
        <v>50</v>
      </c>
      <c r="Q26" s="71">
        <v>75</v>
      </c>
      <c r="R26" s="71">
        <v>75</v>
      </c>
      <c r="S26" s="71">
        <v>59</v>
      </c>
      <c r="U26" s="132">
        <f t="shared" si="7"/>
        <v>259</v>
      </c>
      <c r="V26" s="71">
        <v>50</v>
      </c>
      <c r="W26" s="71">
        <v>75</v>
      </c>
      <c r="X26" s="71">
        <v>75</v>
      </c>
      <c r="Y26" s="71">
        <v>59</v>
      </c>
    </row>
    <row r="27" spans="1:25">
      <c r="A27" s="69">
        <v>2003030291</v>
      </c>
      <c r="B27" s="72" t="s">
        <v>1435</v>
      </c>
      <c r="C27" s="72" t="s">
        <v>1719</v>
      </c>
      <c r="D27" s="72" t="s">
        <v>44</v>
      </c>
      <c r="E27" s="71"/>
      <c r="F27" s="71" t="s">
        <v>32</v>
      </c>
      <c r="G27" s="71" t="s">
        <v>1758</v>
      </c>
      <c r="H27" s="135"/>
      <c r="I27" s="132">
        <f t="shared" si="1"/>
        <v>420</v>
      </c>
      <c r="J27" s="71">
        <f t="shared" si="2"/>
        <v>60</v>
      </c>
      <c r="K27" s="71">
        <f t="shared" si="3"/>
        <v>120</v>
      </c>
      <c r="L27" s="71">
        <f t="shared" si="4"/>
        <v>120</v>
      </c>
      <c r="M27" s="71">
        <f t="shared" si="5"/>
        <v>120</v>
      </c>
      <c r="O27" s="132">
        <f t="shared" si="6"/>
        <v>210</v>
      </c>
      <c r="P27" s="71">
        <v>30</v>
      </c>
      <c r="Q27" s="71">
        <v>60</v>
      </c>
      <c r="R27" s="71">
        <v>60</v>
      </c>
      <c r="S27" s="71">
        <v>60</v>
      </c>
      <c r="U27" s="132">
        <f t="shared" si="7"/>
        <v>210</v>
      </c>
      <c r="V27" s="71">
        <v>30</v>
      </c>
      <c r="W27" s="71">
        <v>60</v>
      </c>
      <c r="X27" s="71">
        <v>60</v>
      </c>
      <c r="Y27" s="71">
        <v>60</v>
      </c>
    </row>
    <row r="28" spans="1:25">
      <c r="A28" s="69">
        <v>2003030298</v>
      </c>
      <c r="B28" s="72" t="s">
        <v>1436</v>
      </c>
      <c r="C28" s="72" t="s">
        <v>1719</v>
      </c>
      <c r="D28" s="72" t="s">
        <v>42</v>
      </c>
      <c r="E28" s="71"/>
      <c r="F28" s="71" t="s">
        <v>32</v>
      </c>
      <c r="G28" s="71" t="s">
        <v>1758</v>
      </c>
      <c r="H28" s="135"/>
      <c r="I28" s="132">
        <f t="shared" si="1"/>
        <v>468</v>
      </c>
      <c r="J28" s="71">
        <f t="shared" si="2"/>
        <v>128</v>
      </c>
      <c r="K28" s="71">
        <f t="shared" si="3"/>
        <v>105</v>
      </c>
      <c r="L28" s="71">
        <f t="shared" si="4"/>
        <v>130</v>
      </c>
      <c r="M28" s="71">
        <f t="shared" si="5"/>
        <v>105</v>
      </c>
      <c r="O28" s="132">
        <f t="shared" si="6"/>
        <v>18</v>
      </c>
      <c r="P28" s="71">
        <v>3</v>
      </c>
      <c r="Q28" s="71">
        <v>5</v>
      </c>
      <c r="R28" s="71">
        <v>5</v>
      </c>
      <c r="S28" s="71">
        <v>5</v>
      </c>
      <c r="U28" s="132">
        <f t="shared" si="7"/>
        <v>450</v>
      </c>
      <c r="V28" s="71">
        <v>125</v>
      </c>
      <c r="W28" s="71">
        <v>100</v>
      </c>
      <c r="X28" s="71">
        <v>125</v>
      </c>
      <c r="Y28" s="71">
        <v>100</v>
      </c>
    </row>
    <row r="29" spans="1:25">
      <c r="A29" s="69">
        <v>2003030331</v>
      </c>
      <c r="B29" s="72" t="s">
        <v>1437</v>
      </c>
      <c r="C29" s="72" t="s">
        <v>1719</v>
      </c>
      <c r="D29" s="72" t="s">
        <v>42</v>
      </c>
      <c r="E29" s="71"/>
      <c r="F29" s="71" t="s">
        <v>32</v>
      </c>
      <c r="G29" s="71" t="s">
        <v>1758</v>
      </c>
      <c r="H29" s="135"/>
      <c r="I29" s="132">
        <f t="shared" si="1"/>
        <v>1880</v>
      </c>
      <c r="J29" s="71">
        <f t="shared" si="2"/>
        <v>455</v>
      </c>
      <c r="K29" s="71">
        <f t="shared" si="3"/>
        <v>450</v>
      </c>
      <c r="L29" s="71">
        <f t="shared" si="4"/>
        <v>475</v>
      </c>
      <c r="M29" s="71">
        <f t="shared" si="5"/>
        <v>500</v>
      </c>
      <c r="O29" s="132">
        <f t="shared" si="6"/>
        <v>450</v>
      </c>
      <c r="P29" s="71">
        <v>125</v>
      </c>
      <c r="Q29" s="71">
        <v>100</v>
      </c>
      <c r="R29" s="71">
        <v>125</v>
      </c>
      <c r="S29" s="71">
        <v>100</v>
      </c>
      <c r="U29" s="132">
        <f t="shared" si="7"/>
        <v>1430</v>
      </c>
      <c r="V29" s="71">
        <v>330</v>
      </c>
      <c r="W29" s="71">
        <v>350</v>
      </c>
      <c r="X29" s="71">
        <v>350</v>
      </c>
      <c r="Y29" s="71">
        <v>400</v>
      </c>
    </row>
    <row r="30" spans="1:25">
      <c r="A30" s="69">
        <v>2003030487</v>
      </c>
      <c r="B30" s="72" t="s">
        <v>1438</v>
      </c>
      <c r="C30" s="72" t="s">
        <v>1719</v>
      </c>
      <c r="D30" s="72" t="s">
        <v>42</v>
      </c>
      <c r="E30" s="71"/>
      <c r="F30" s="71" t="s">
        <v>32</v>
      </c>
      <c r="G30" s="71" t="s">
        <v>1758</v>
      </c>
      <c r="H30" s="135"/>
      <c r="I30" s="132">
        <f t="shared" si="1"/>
        <v>57</v>
      </c>
      <c r="J30" s="71">
        <f t="shared" si="2"/>
        <v>12</v>
      </c>
      <c r="K30" s="71">
        <f t="shared" si="3"/>
        <v>9</v>
      </c>
      <c r="L30" s="71">
        <f t="shared" si="4"/>
        <v>18</v>
      </c>
      <c r="M30" s="71">
        <f t="shared" si="5"/>
        <v>18</v>
      </c>
      <c r="O30" s="132">
        <f t="shared" si="6"/>
        <v>0</v>
      </c>
      <c r="P30" s="71"/>
      <c r="Q30" s="71"/>
      <c r="R30" s="71"/>
      <c r="S30" s="71"/>
      <c r="U30" s="132">
        <f t="shared" si="7"/>
        <v>57</v>
      </c>
      <c r="V30" s="71">
        <v>12</v>
      </c>
      <c r="W30" s="71">
        <v>9</v>
      </c>
      <c r="X30" s="71">
        <v>18</v>
      </c>
      <c r="Y30" s="71">
        <v>18</v>
      </c>
    </row>
    <row r="31" spans="1:25">
      <c r="A31" s="69">
        <v>2003030526</v>
      </c>
      <c r="B31" s="72" t="s">
        <v>1439</v>
      </c>
      <c r="C31" s="72" t="s">
        <v>1719</v>
      </c>
      <c r="D31" s="72" t="s">
        <v>42</v>
      </c>
      <c r="E31" s="71"/>
      <c r="F31" s="71" t="s">
        <v>32</v>
      </c>
      <c r="G31" s="71" t="s">
        <v>1758</v>
      </c>
      <c r="H31" s="135"/>
      <c r="I31" s="132">
        <f t="shared" si="1"/>
        <v>1430</v>
      </c>
      <c r="J31" s="71">
        <f t="shared" si="2"/>
        <v>330</v>
      </c>
      <c r="K31" s="71">
        <f t="shared" si="3"/>
        <v>350</v>
      </c>
      <c r="L31" s="71">
        <f t="shared" si="4"/>
        <v>350</v>
      </c>
      <c r="M31" s="71">
        <f t="shared" si="5"/>
        <v>400</v>
      </c>
      <c r="O31" s="132">
        <f t="shared" si="6"/>
        <v>1430</v>
      </c>
      <c r="P31" s="71">
        <v>330</v>
      </c>
      <c r="Q31" s="71">
        <v>350</v>
      </c>
      <c r="R31" s="71">
        <v>350</v>
      </c>
      <c r="S31" s="71">
        <v>400</v>
      </c>
      <c r="U31" s="132">
        <f t="shared" si="7"/>
        <v>0</v>
      </c>
      <c r="V31" s="71"/>
      <c r="W31" s="71"/>
      <c r="X31" s="71"/>
      <c r="Y31" s="71"/>
    </row>
    <row r="32" spans="1:25">
      <c r="A32" s="69">
        <v>2003030581</v>
      </c>
      <c r="B32" s="72" t="s">
        <v>432</v>
      </c>
      <c r="C32" s="72" t="s">
        <v>1719</v>
      </c>
      <c r="D32" s="72" t="s">
        <v>42</v>
      </c>
      <c r="E32" s="71"/>
      <c r="F32" s="71" t="s">
        <v>32</v>
      </c>
      <c r="G32" s="71" t="s">
        <v>1758</v>
      </c>
      <c r="H32" s="135"/>
      <c r="I32" s="132">
        <f t="shared" si="1"/>
        <v>134</v>
      </c>
      <c r="J32" s="71">
        <f t="shared" si="2"/>
        <v>29</v>
      </c>
      <c r="K32" s="71">
        <f t="shared" si="3"/>
        <v>29</v>
      </c>
      <c r="L32" s="71">
        <f t="shared" si="4"/>
        <v>38</v>
      </c>
      <c r="M32" s="71">
        <f t="shared" si="5"/>
        <v>38</v>
      </c>
      <c r="O32" s="132">
        <f t="shared" si="6"/>
        <v>57</v>
      </c>
      <c r="P32" s="71">
        <v>12</v>
      </c>
      <c r="Q32" s="71">
        <v>9</v>
      </c>
      <c r="R32" s="71">
        <v>18</v>
      </c>
      <c r="S32" s="71">
        <v>18</v>
      </c>
      <c r="U32" s="132">
        <f t="shared" si="7"/>
        <v>77</v>
      </c>
      <c r="V32" s="71">
        <v>17</v>
      </c>
      <c r="W32" s="71">
        <v>20</v>
      </c>
      <c r="X32" s="71">
        <v>20</v>
      </c>
      <c r="Y32" s="71">
        <v>20</v>
      </c>
    </row>
    <row r="33" spans="1:25">
      <c r="A33" s="69">
        <v>2003030632</v>
      </c>
      <c r="B33" s="72" t="s">
        <v>1442</v>
      </c>
      <c r="C33" s="72" t="s">
        <v>1719</v>
      </c>
      <c r="D33" s="72" t="s">
        <v>42</v>
      </c>
      <c r="E33" s="71"/>
      <c r="F33" s="71" t="s">
        <v>32</v>
      </c>
      <c r="G33" s="71" t="s">
        <v>1758</v>
      </c>
      <c r="H33" s="135"/>
      <c r="I33" s="132">
        <f t="shared" si="1"/>
        <v>0</v>
      </c>
      <c r="J33" s="71">
        <f t="shared" si="2"/>
        <v>0</v>
      </c>
      <c r="K33" s="71">
        <f t="shared" si="3"/>
        <v>0</v>
      </c>
      <c r="L33" s="71">
        <f t="shared" si="4"/>
        <v>0</v>
      </c>
      <c r="M33" s="71">
        <f t="shared" si="5"/>
        <v>0</v>
      </c>
      <c r="O33" s="132">
        <f t="shared" si="6"/>
        <v>0</v>
      </c>
      <c r="P33" s="71"/>
      <c r="Q33" s="71"/>
      <c r="R33" s="71"/>
      <c r="S33" s="71"/>
      <c r="U33" s="132">
        <f t="shared" si="7"/>
        <v>0</v>
      </c>
      <c r="V33" s="71"/>
      <c r="W33" s="71"/>
      <c r="X33" s="71"/>
      <c r="Y33" s="71"/>
    </row>
    <row r="34" spans="1:25">
      <c r="A34" s="69">
        <v>2003030977</v>
      </c>
      <c r="B34" s="72" t="s">
        <v>1444</v>
      </c>
      <c r="C34" s="72" t="s">
        <v>1719</v>
      </c>
      <c r="D34" s="72" t="s">
        <v>42</v>
      </c>
      <c r="E34" s="71"/>
      <c r="F34" s="71" t="s">
        <v>32</v>
      </c>
      <c r="G34" s="71" t="s">
        <v>1758</v>
      </c>
      <c r="H34" s="135"/>
      <c r="I34" s="132">
        <f t="shared" si="1"/>
        <v>0</v>
      </c>
      <c r="J34" s="71">
        <f t="shared" si="2"/>
        <v>0</v>
      </c>
      <c r="K34" s="71">
        <f t="shared" si="3"/>
        <v>0</v>
      </c>
      <c r="L34" s="71">
        <f t="shared" si="4"/>
        <v>0</v>
      </c>
      <c r="M34" s="71">
        <f t="shared" si="5"/>
        <v>0</v>
      </c>
      <c r="O34" s="132">
        <f t="shared" si="6"/>
        <v>0</v>
      </c>
      <c r="P34" s="71"/>
      <c r="Q34" s="71"/>
      <c r="R34" s="71"/>
      <c r="S34" s="71"/>
      <c r="U34" s="132">
        <f t="shared" si="7"/>
        <v>0</v>
      </c>
      <c r="V34" s="71"/>
      <c r="W34" s="71"/>
      <c r="X34" s="71"/>
      <c r="Y34" s="71"/>
    </row>
    <row r="35" spans="1:25">
      <c r="A35" s="69">
        <v>2003030978</v>
      </c>
      <c r="B35" s="72" t="s">
        <v>1446</v>
      </c>
      <c r="C35" s="72" t="s">
        <v>1719</v>
      </c>
      <c r="D35" s="72" t="s">
        <v>42</v>
      </c>
      <c r="E35" s="71"/>
      <c r="F35" s="71" t="s">
        <v>32</v>
      </c>
      <c r="G35" s="71" t="s">
        <v>1758</v>
      </c>
      <c r="H35" s="135"/>
      <c r="I35" s="132">
        <f t="shared" si="1"/>
        <v>77</v>
      </c>
      <c r="J35" s="71">
        <f t="shared" si="2"/>
        <v>17</v>
      </c>
      <c r="K35" s="71">
        <f t="shared" si="3"/>
        <v>20</v>
      </c>
      <c r="L35" s="71">
        <f t="shared" si="4"/>
        <v>20</v>
      </c>
      <c r="M35" s="71">
        <f t="shared" si="5"/>
        <v>20</v>
      </c>
      <c r="O35" s="132">
        <f t="shared" si="6"/>
        <v>77</v>
      </c>
      <c r="P35" s="71">
        <v>17</v>
      </c>
      <c r="Q35" s="71">
        <v>20</v>
      </c>
      <c r="R35" s="71">
        <v>20</v>
      </c>
      <c r="S35" s="71">
        <v>20</v>
      </c>
      <c r="U35" s="132">
        <f t="shared" si="7"/>
        <v>0</v>
      </c>
      <c r="V35" s="71"/>
      <c r="W35" s="71"/>
      <c r="X35" s="71"/>
      <c r="Y35" s="71"/>
    </row>
    <row r="36" spans="1:25">
      <c r="A36" s="69">
        <v>2003031009</v>
      </c>
      <c r="B36" s="72" t="s">
        <v>1448</v>
      </c>
      <c r="C36" s="72" t="s">
        <v>1719</v>
      </c>
      <c r="D36" s="72" t="s">
        <v>42</v>
      </c>
      <c r="E36" s="71"/>
      <c r="F36" s="71" t="s">
        <v>32</v>
      </c>
      <c r="G36" s="71" t="s">
        <v>1758</v>
      </c>
      <c r="H36" s="135"/>
      <c r="I36" s="132">
        <f t="shared" si="1"/>
        <v>29</v>
      </c>
      <c r="J36" s="71">
        <f t="shared" si="2"/>
        <v>5</v>
      </c>
      <c r="K36" s="71">
        <f t="shared" si="3"/>
        <v>8</v>
      </c>
      <c r="L36" s="71">
        <f t="shared" si="4"/>
        <v>8</v>
      </c>
      <c r="M36" s="71">
        <f t="shared" si="5"/>
        <v>8</v>
      </c>
      <c r="O36" s="132">
        <f t="shared" si="6"/>
        <v>0</v>
      </c>
      <c r="P36" s="71"/>
      <c r="Q36" s="71"/>
      <c r="R36" s="71"/>
      <c r="S36" s="71"/>
      <c r="U36" s="132">
        <f t="shared" si="7"/>
        <v>29</v>
      </c>
      <c r="V36" s="71">
        <v>5</v>
      </c>
      <c r="W36" s="71">
        <v>8</v>
      </c>
      <c r="X36" s="71">
        <v>8</v>
      </c>
      <c r="Y36" s="71">
        <v>8</v>
      </c>
    </row>
    <row r="37" spans="1:25">
      <c r="A37" s="69">
        <v>2003031014</v>
      </c>
      <c r="B37" s="72" t="s">
        <v>1450</v>
      </c>
      <c r="C37" s="72" t="s">
        <v>1719</v>
      </c>
      <c r="D37" s="72" t="s">
        <v>42</v>
      </c>
      <c r="E37" s="71"/>
      <c r="F37" s="71" t="s">
        <v>32</v>
      </c>
      <c r="G37" s="71" t="s">
        <v>1758</v>
      </c>
      <c r="H37" s="135"/>
      <c r="I37" s="132">
        <f t="shared" si="1"/>
        <v>0</v>
      </c>
      <c r="J37" s="71">
        <f t="shared" si="2"/>
        <v>0</v>
      </c>
      <c r="K37" s="71">
        <f t="shared" si="3"/>
        <v>0</v>
      </c>
      <c r="L37" s="71">
        <f t="shared" si="4"/>
        <v>0</v>
      </c>
      <c r="M37" s="71">
        <f t="shared" si="5"/>
        <v>0</v>
      </c>
      <c r="O37" s="132">
        <f t="shared" si="6"/>
        <v>0</v>
      </c>
      <c r="P37" s="71"/>
      <c r="Q37" s="71"/>
      <c r="R37" s="71"/>
      <c r="S37" s="71"/>
      <c r="U37" s="132">
        <f t="shared" si="7"/>
        <v>0</v>
      </c>
      <c r="V37" s="71"/>
      <c r="W37" s="71"/>
      <c r="X37" s="71"/>
      <c r="Y37" s="71"/>
    </row>
    <row r="38" spans="1:25">
      <c r="A38" s="69">
        <v>2003031040</v>
      </c>
      <c r="B38" s="72" t="s">
        <v>1451</v>
      </c>
      <c r="C38" s="72" t="s">
        <v>1719</v>
      </c>
      <c r="D38" s="72" t="s">
        <v>42</v>
      </c>
      <c r="E38" s="71"/>
      <c r="F38" s="71" t="s">
        <v>32</v>
      </c>
      <c r="G38" s="71" t="s">
        <v>1758</v>
      </c>
      <c r="H38" s="135"/>
      <c r="I38" s="132">
        <f t="shared" si="1"/>
        <v>0</v>
      </c>
      <c r="J38" s="71">
        <f t="shared" si="2"/>
        <v>0</v>
      </c>
      <c r="K38" s="71">
        <f t="shared" si="3"/>
        <v>0</v>
      </c>
      <c r="L38" s="71">
        <f t="shared" si="4"/>
        <v>0</v>
      </c>
      <c r="M38" s="71">
        <f t="shared" si="5"/>
        <v>0</v>
      </c>
      <c r="O38" s="132">
        <f t="shared" si="6"/>
        <v>0</v>
      </c>
      <c r="P38" s="71"/>
      <c r="Q38" s="71"/>
      <c r="R38" s="71"/>
      <c r="S38" s="71"/>
      <c r="U38" s="132">
        <f t="shared" si="7"/>
        <v>0</v>
      </c>
      <c r="V38" s="71"/>
      <c r="W38" s="71"/>
      <c r="X38" s="71"/>
      <c r="Y38" s="71"/>
    </row>
    <row r="39" spans="1:25">
      <c r="A39" s="69">
        <v>2003031080</v>
      </c>
      <c r="B39" s="72" t="s">
        <v>1452</v>
      </c>
      <c r="C39" s="72" t="s">
        <v>1719</v>
      </c>
      <c r="D39" s="72" t="s">
        <v>42</v>
      </c>
      <c r="E39" s="71"/>
      <c r="F39" s="71" t="s">
        <v>32</v>
      </c>
      <c r="G39" s="71" t="s">
        <v>1758</v>
      </c>
      <c r="H39" s="135"/>
      <c r="I39" s="132">
        <f t="shared" si="1"/>
        <v>0</v>
      </c>
      <c r="J39" s="71">
        <f t="shared" si="2"/>
        <v>0</v>
      </c>
      <c r="K39" s="71">
        <f t="shared" si="3"/>
        <v>0</v>
      </c>
      <c r="L39" s="71">
        <f t="shared" si="4"/>
        <v>0</v>
      </c>
      <c r="M39" s="71">
        <f t="shared" si="5"/>
        <v>0</v>
      </c>
      <c r="O39" s="132">
        <f t="shared" si="6"/>
        <v>0</v>
      </c>
      <c r="P39" s="71"/>
      <c r="Q39" s="71"/>
      <c r="R39" s="71"/>
      <c r="S39" s="71"/>
      <c r="U39" s="132">
        <f t="shared" si="7"/>
        <v>0</v>
      </c>
      <c r="V39" s="71"/>
      <c r="W39" s="71"/>
      <c r="X39" s="71"/>
      <c r="Y39" s="71"/>
    </row>
    <row r="40" spans="1:25">
      <c r="A40" s="69">
        <v>2003031088</v>
      </c>
      <c r="B40" s="72" t="s">
        <v>1759</v>
      </c>
      <c r="C40" s="72" t="s">
        <v>1719</v>
      </c>
      <c r="D40" s="72" t="s">
        <v>42</v>
      </c>
      <c r="E40" s="71"/>
      <c r="F40" s="71" t="s">
        <v>32</v>
      </c>
      <c r="G40" s="71" t="s">
        <v>1758</v>
      </c>
      <c r="H40" s="135"/>
      <c r="I40" s="132">
        <f t="shared" si="1"/>
        <v>429</v>
      </c>
      <c r="J40" s="71">
        <f t="shared" si="2"/>
        <v>105</v>
      </c>
      <c r="K40" s="71">
        <f t="shared" si="3"/>
        <v>108</v>
      </c>
      <c r="L40" s="71">
        <f t="shared" si="4"/>
        <v>108</v>
      </c>
      <c r="M40" s="71">
        <f t="shared" si="5"/>
        <v>108</v>
      </c>
      <c r="O40" s="132">
        <f t="shared" si="6"/>
        <v>29</v>
      </c>
      <c r="P40" s="71">
        <v>5</v>
      </c>
      <c r="Q40" s="71">
        <v>8</v>
      </c>
      <c r="R40" s="71">
        <v>8</v>
      </c>
      <c r="S40" s="71">
        <v>8</v>
      </c>
      <c r="U40" s="132">
        <f t="shared" si="7"/>
        <v>400</v>
      </c>
      <c r="V40" s="71">
        <v>100</v>
      </c>
      <c r="W40" s="71">
        <v>100</v>
      </c>
      <c r="X40" s="71">
        <v>100</v>
      </c>
      <c r="Y40" s="71">
        <v>100</v>
      </c>
    </row>
    <row r="41" spans="1:25">
      <c r="A41" s="69">
        <v>2003031088</v>
      </c>
      <c r="B41" s="72" t="s">
        <v>1759</v>
      </c>
      <c r="C41" s="72" t="s">
        <v>1719</v>
      </c>
      <c r="D41" s="72" t="s">
        <v>42</v>
      </c>
      <c r="E41" s="71"/>
      <c r="F41" s="71" t="s">
        <v>32</v>
      </c>
      <c r="G41" s="71" t="s">
        <v>1758</v>
      </c>
      <c r="H41" s="135"/>
      <c r="I41" s="132">
        <f t="shared" si="1"/>
        <v>429</v>
      </c>
      <c r="J41" s="71">
        <f t="shared" si="2"/>
        <v>105</v>
      </c>
      <c r="K41" s="71">
        <f t="shared" si="3"/>
        <v>108</v>
      </c>
      <c r="L41" s="71">
        <f t="shared" si="4"/>
        <v>108</v>
      </c>
      <c r="M41" s="71">
        <f t="shared" si="5"/>
        <v>108</v>
      </c>
      <c r="O41" s="132">
        <f t="shared" si="6"/>
        <v>29</v>
      </c>
      <c r="P41" s="71">
        <v>5</v>
      </c>
      <c r="Q41" s="71">
        <v>8</v>
      </c>
      <c r="R41" s="71">
        <v>8</v>
      </c>
      <c r="S41" s="71">
        <v>8</v>
      </c>
      <c r="U41" s="132">
        <f t="shared" si="7"/>
        <v>400</v>
      </c>
      <c r="V41" s="71">
        <v>100</v>
      </c>
      <c r="W41" s="71">
        <v>100</v>
      </c>
      <c r="X41" s="71">
        <v>100</v>
      </c>
      <c r="Y41" s="71">
        <v>100</v>
      </c>
    </row>
    <row r="42" spans="1:25">
      <c r="A42" s="69">
        <v>2003031090</v>
      </c>
      <c r="B42" s="72" t="s">
        <v>1453</v>
      </c>
      <c r="C42" s="72" t="s">
        <v>1719</v>
      </c>
      <c r="D42" s="72" t="s">
        <v>42</v>
      </c>
      <c r="E42" s="71"/>
      <c r="F42" s="71" t="s">
        <v>32</v>
      </c>
      <c r="G42" s="71" t="s">
        <v>1758</v>
      </c>
      <c r="H42" s="135"/>
      <c r="I42" s="132">
        <f t="shared" si="1"/>
        <v>80</v>
      </c>
      <c r="J42" s="71">
        <f t="shared" si="2"/>
        <v>30</v>
      </c>
      <c r="K42" s="71">
        <f t="shared" si="3"/>
        <v>10</v>
      </c>
      <c r="L42" s="71">
        <f t="shared" si="4"/>
        <v>20</v>
      </c>
      <c r="M42" s="71">
        <f t="shared" si="5"/>
        <v>20</v>
      </c>
      <c r="O42" s="132">
        <f t="shared" si="6"/>
        <v>0</v>
      </c>
      <c r="P42" s="71"/>
      <c r="Q42" s="71"/>
      <c r="R42" s="71"/>
      <c r="S42" s="71"/>
      <c r="U42" s="132">
        <f t="shared" si="7"/>
        <v>80</v>
      </c>
      <c r="V42" s="71">
        <v>30</v>
      </c>
      <c r="W42" s="71">
        <v>10</v>
      </c>
      <c r="X42" s="71">
        <v>20</v>
      </c>
      <c r="Y42" s="71">
        <v>20</v>
      </c>
    </row>
    <row r="43" spans="1:25">
      <c r="A43" s="69">
        <v>2003031096</v>
      </c>
      <c r="B43" s="72" t="s">
        <v>1454</v>
      </c>
      <c r="C43" s="72" t="s">
        <v>1719</v>
      </c>
      <c r="D43" s="72" t="s">
        <v>42</v>
      </c>
      <c r="E43" s="71"/>
      <c r="F43" s="71" t="s">
        <v>32</v>
      </c>
      <c r="G43" s="71" t="s">
        <v>1758</v>
      </c>
      <c r="H43" s="135"/>
      <c r="I43" s="132">
        <f t="shared" ref="I43:I74" si="8">SUM(J43:M43)</f>
        <v>2</v>
      </c>
      <c r="J43" s="71">
        <f t="shared" si="2"/>
        <v>2</v>
      </c>
      <c r="K43" s="71">
        <f t="shared" si="3"/>
        <v>0</v>
      </c>
      <c r="L43" s="71">
        <f t="shared" si="4"/>
        <v>0</v>
      </c>
      <c r="M43" s="71">
        <f t="shared" si="5"/>
        <v>0</v>
      </c>
      <c r="O43" s="132">
        <f t="shared" ref="O43:O74" si="9">SUM(P43:S43)</f>
        <v>0</v>
      </c>
      <c r="P43" s="71"/>
      <c r="Q43" s="71"/>
      <c r="R43" s="71"/>
      <c r="S43" s="71"/>
      <c r="U43" s="132">
        <f t="shared" ref="U43:U74" si="10">SUM(V43:Y43)</f>
        <v>2</v>
      </c>
      <c r="V43" s="71">
        <v>2</v>
      </c>
      <c r="W43" s="71"/>
      <c r="X43" s="71"/>
      <c r="Y43" s="71"/>
    </row>
    <row r="44" spans="1:25">
      <c r="A44" s="69">
        <v>2003040010</v>
      </c>
      <c r="B44" s="72" t="s">
        <v>1455</v>
      </c>
      <c r="C44" s="72" t="s">
        <v>1719</v>
      </c>
      <c r="D44" s="72" t="s">
        <v>42</v>
      </c>
      <c r="E44" s="71"/>
      <c r="F44" s="71" t="s">
        <v>32</v>
      </c>
      <c r="G44" s="71" t="s">
        <v>1758</v>
      </c>
      <c r="H44" s="135"/>
      <c r="I44" s="132">
        <f t="shared" si="8"/>
        <v>120</v>
      </c>
      <c r="J44" s="71">
        <f t="shared" si="2"/>
        <v>30</v>
      </c>
      <c r="K44" s="71">
        <f t="shared" si="3"/>
        <v>30</v>
      </c>
      <c r="L44" s="71">
        <f t="shared" si="4"/>
        <v>30</v>
      </c>
      <c r="M44" s="71">
        <f t="shared" si="5"/>
        <v>30</v>
      </c>
      <c r="O44" s="132">
        <f t="shared" si="9"/>
        <v>0</v>
      </c>
      <c r="P44" s="71"/>
      <c r="Q44" s="71"/>
      <c r="R44" s="71"/>
      <c r="S44" s="71"/>
      <c r="U44" s="132">
        <f t="shared" si="10"/>
        <v>120</v>
      </c>
      <c r="V44" s="71">
        <v>30</v>
      </c>
      <c r="W44" s="71">
        <v>30</v>
      </c>
      <c r="X44" s="71">
        <v>30</v>
      </c>
      <c r="Y44" s="71">
        <v>30</v>
      </c>
    </row>
    <row r="45" spans="1:25">
      <c r="A45" s="69">
        <v>2003040014</v>
      </c>
      <c r="B45" s="72" t="s">
        <v>1456</v>
      </c>
      <c r="C45" s="72" t="s">
        <v>1719</v>
      </c>
      <c r="D45" s="72" t="s">
        <v>42</v>
      </c>
      <c r="E45" s="71"/>
      <c r="F45" s="71" t="s">
        <v>32</v>
      </c>
      <c r="G45" s="71" t="s">
        <v>1758</v>
      </c>
      <c r="H45" s="135"/>
      <c r="I45" s="132">
        <f t="shared" si="8"/>
        <v>0</v>
      </c>
      <c r="J45" s="71">
        <f t="shared" si="2"/>
        <v>0</v>
      </c>
      <c r="K45" s="71">
        <f t="shared" si="3"/>
        <v>0</v>
      </c>
      <c r="L45" s="71">
        <f t="shared" si="4"/>
        <v>0</v>
      </c>
      <c r="M45" s="71">
        <f t="shared" si="5"/>
        <v>0</v>
      </c>
      <c r="O45" s="132">
        <f t="shared" si="9"/>
        <v>0</v>
      </c>
      <c r="P45" s="71"/>
      <c r="Q45" s="71"/>
      <c r="R45" s="71"/>
      <c r="S45" s="71"/>
      <c r="U45" s="132">
        <f t="shared" si="10"/>
        <v>0</v>
      </c>
      <c r="V45" s="71"/>
      <c r="W45" s="71"/>
      <c r="X45" s="71"/>
      <c r="Y45" s="71"/>
    </row>
    <row r="46" spans="1:25">
      <c r="A46" s="69">
        <v>2003040014</v>
      </c>
      <c r="B46" s="72" t="s">
        <v>1456</v>
      </c>
      <c r="C46" s="72" t="s">
        <v>1719</v>
      </c>
      <c r="D46" s="72" t="s">
        <v>42</v>
      </c>
      <c r="E46" s="71"/>
      <c r="F46" s="71" t="s">
        <v>32</v>
      </c>
      <c r="G46" s="71" t="s">
        <v>1758</v>
      </c>
      <c r="H46" s="135"/>
      <c r="I46" s="132">
        <f t="shared" si="8"/>
        <v>0</v>
      </c>
      <c r="J46" s="71">
        <f t="shared" si="2"/>
        <v>0</v>
      </c>
      <c r="K46" s="71">
        <f t="shared" si="3"/>
        <v>0</v>
      </c>
      <c r="L46" s="71">
        <f t="shared" si="4"/>
        <v>0</v>
      </c>
      <c r="M46" s="71">
        <f t="shared" si="5"/>
        <v>0</v>
      </c>
      <c r="O46" s="132">
        <f t="shared" si="9"/>
        <v>0</v>
      </c>
      <c r="P46" s="71"/>
      <c r="Q46" s="71"/>
      <c r="R46" s="71"/>
      <c r="S46" s="71"/>
      <c r="U46" s="132">
        <f t="shared" si="10"/>
        <v>0</v>
      </c>
      <c r="V46" s="71"/>
      <c r="W46" s="71"/>
      <c r="X46" s="71"/>
      <c r="Y46" s="71"/>
    </row>
    <row r="47" spans="1:25">
      <c r="A47" s="69">
        <v>2003050050</v>
      </c>
      <c r="B47" s="72" t="s">
        <v>1457</v>
      </c>
      <c r="C47" s="72" t="s">
        <v>1719</v>
      </c>
      <c r="D47" s="72" t="s">
        <v>42</v>
      </c>
      <c r="E47" s="71"/>
      <c r="F47" s="71" t="s">
        <v>32</v>
      </c>
      <c r="G47" s="71" t="s">
        <v>1758</v>
      </c>
      <c r="H47" s="135"/>
      <c r="I47" s="132">
        <f t="shared" si="8"/>
        <v>3400</v>
      </c>
      <c r="J47" s="71">
        <f t="shared" si="2"/>
        <v>700</v>
      </c>
      <c r="K47" s="71">
        <f t="shared" si="3"/>
        <v>900</v>
      </c>
      <c r="L47" s="71">
        <f t="shared" si="4"/>
        <v>900</v>
      </c>
      <c r="M47" s="71">
        <f t="shared" si="5"/>
        <v>900</v>
      </c>
      <c r="O47" s="132">
        <f t="shared" si="9"/>
        <v>400</v>
      </c>
      <c r="P47" s="71">
        <v>100</v>
      </c>
      <c r="Q47" s="71">
        <v>100</v>
      </c>
      <c r="R47" s="71">
        <v>100</v>
      </c>
      <c r="S47" s="71">
        <v>100</v>
      </c>
      <c r="U47" s="132">
        <f t="shared" si="10"/>
        <v>3000</v>
      </c>
      <c r="V47" s="71">
        <v>600</v>
      </c>
      <c r="W47" s="71">
        <v>800</v>
      </c>
      <c r="X47" s="71">
        <v>800</v>
      </c>
      <c r="Y47" s="71">
        <v>800</v>
      </c>
    </row>
    <row r="48" spans="1:25">
      <c r="A48" s="69">
        <v>2003070016</v>
      </c>
      <c r="B48" s="72" t="s">
        <v>1458</v>
      </c>
      <c r="C48" s="72" t="s">
        <v>1719</v>
      </c>
      <c r="D48" s="72" t="s">
        <v>42</v>
      </c>
      <c r="E48" s="71"/>
      <c r="F48" s="71" t="s">
        <v>32</v>
      </c>
      <c r="G48" s="71" t="s">
        <v>1758</v>
      </c>
      <c r="H48" s="135"/>
      <c r="I48" s="132">
        <f t="shared" si="8"/>
        <v>3180</v>
      </c>
      <c r="J48" s="71">
        <f t="shared" si="2"/>
        <v>730</v>
      </c>
      <c r="K48" s="71">
        <f t="shared" si="3"/>
        <v>810</v>
      </c>
      <c r="L48" s="71">
        <f t="shared" si="4"/>
        <v>820</v>
      </c>
      <c r="M48" s="71">
        <f t="shared" si="5"/>
        <v>820</v>
      </c>
      <c r="O48" s="132">
        <f t="shared" si="9"/>
        <v>80</v>
      </c>
      <c r="P48" s="71">
        <v>30</v>
      </c>
      <c r="Q48" s="71">
        <v>10</v>
      </c>
      <c r="R48" s="71">
        <v>20</v>
      </c>
      <c r="S48" s="71">
        <v>20</v>
      </c>
      <c r="U48" s="132">
        <f t="shared" si="10"/>
        <v>3100</v>
      </c>
      <c r="V48" s="71">
        <v>700</v>
      </c>
      <c r="W48" s="71">
        <v>800</v>
      </c>
      <c r="X48" s="71">
        <v>800</v>
      </c>
      <c r="Y48" s="71">
        <v>800</v>
      </c>
    </row>
    <row r="49" spans="1:25">
      <c r="A49" s="69">
        <v>2003070023</v>
      </c>
      <c r="B49" s="72" t="s">
        <v>1459</v>
      </c>
      <c r="C49" s="72" t="s">
        <v>1719</v>
      </c>
      <c r="D49" s="72" t="s">
        <v>42</v>
      </c>
      <c r="E49" s="71"/>
      <c r="F49" s="71" t="s">
        <v>32</v>
      </c>
      <c r="G49" s="71" t="s">
        <v>1758</v>
      </c>
      <c r="H49" s="135"/>
      <c r="I49" s="132">
        <f t="shared" si="8"/>
        <v>2</v>
      </c>
      <c r="J49" s="71">
        <f t="shared" si="2"/>
        <v>2</v>
      </c>
      <c r="K49" s="71">
        <f t="shared" si="3"/>
        <v>0</v>
      </c>
      <c r="L49" s="71">
        <f t="shared" si="4"/>
        <v>0</v>
      </c>
      <c r="M49" s="71">
        <f t="shared" si="5"/>
        <v>0</v>
      </c>
      <c r="O49" s="132">
        <f t="shared" si="9"/>
        <v>2</v>
      </c>
      <c r="P49" s="71">
        <v>2</v>
      </c>
      <c r="Q49" s="71"/>
      <c r="R49" s="71"/>
      <c r="S49" s="71"/>
      <c r="U49" s="132">
        <f t="shared" si="10"/>
        <v>0</v>
      </c>
      <c r="V49" s="71"/>
      <c r="W49" s="71"/>
      <c r="X49" s="71"/>
      <c r="Y49" s="71"/>
    </row>
    <row r="50" spans="1:25">
      <c r="A50" s="69">
        <v>2003090021</v>
      </c>
      <c r="B50" s="72" t="s">
        <v>1460</v>
      </c>
      <c r="C50" s="72" t="s">
        <v>1719</v>
      </c>
      <c r="D50" s="72" t="s">
        <v>42</v>
      </c>
      <c r="E50" s="71"/>
      <c r="F50" s="71" t="s">
        <v>32</v>
      </c>
      <c r="G50" s="71" t="s">
        <v>1758</v>
      </c>
      <c r="H50" s="135"/>
      <c r="I50" s="132">
        <f t="shared" si="8"/>
        <v>120</v>
      </c>
      <c r="J50" s="71">
        <f t="shared" si="2"/>
        <v>30</v>
      </c>
      <c r="K50" s="71">
        <f t="shared" si="3"/>
        <v>30</v>
      </c>
      <c r="L50" s="71">
        <f t="shared" si="4"/>
        <v>30</v>
      </c>
      <c r="M50" s="71">
        <f t="shared" si="5"/>
        <v>30</v>
      </c>
      <c r="O50" s="132">
        <f t="shared" si="9"/>
        <v>120</v>
      </c>
      <c r="P50" s="71">
        <v>30</v>
      </c>
      <c r="Q50" s="71">
        <v>30</v>
      </c>
      <c r="R50" s="71">
        <v>30</v>
      </c>
      <c r="S50" s="71">
        <v>30</v>
      </c>
      <c r="U50" s="132">
        <f t="shared" si="10"/>
        <v>0</v>
      </c>
      <c r="V50" s="71"/>
      <c r="W50" s="71"/>
      <c r="X50" s="71"/>
      <c r="Y50" s="71"/>
    </row>
    <row r="51" spans="1:25">
      <c r="A51" s="69">
        <v>2004010025</v>
      </c>
      <c r="B51" s="72" t="s">
        <v>564</v>
      </c>
      <c r="C51" s="72" t="s">
        <v>1719</v>
      </c>
      <c r="D51" s="72" t="s">
        <v>42</v>
      </c>
      <c r="E51" s="71"/>
      <c r="F51" s="71" t="s">
        <v>32</v>
      </c>
      <c r="G51" s="71" t="s">
        <v>1758</v>
      </c>
      <c r="H51" s="135"/>
      <c r="I51" s="132">
        <f t="shared" si="8"/>
        <v>0</v>
      </c>
      <c r="J51" s="71">
        <f t="shared" si="2"/>
        <v>0</v>
      </c>
      <c r="K51" s="71">
        <f t="shared" si="3"/>
        <v>0</v>
      </c>
      <c r="L51" s="71">
        <f t="shared" si="4"/>
        <v>0</v>
      </c>
      <c r="M51" s="71">
        <f t="shared" si="5"/>
        <v>0</v>
      </c>
      <c r="O51" s="132">
        <f t="shared" si="9"/>
        <v>0</v>
      </c>
      <c r="P51" s="71"/>
      <c r="Q51" s="71"/>
      <c r="R51" s="71"/>
      <c r="S51" s="71"/>
      <c r="U51" s="132">
        <f t="shared" si="10"/>
        <v>0</v>
      </c>
      <c r="V51" s="71"/>
      <c r="W51" s="71"/>
      <c r="X51" s="71"/>
      <c r="Y51" s="71"/>
    </row>
    <row r="52" spans="1:25">
      <c r="A52" s="69">
        <v>2004010184</v>
      </c>
      <c r="B52" s="72" t="s">
        <v>1461</v>
      </c>
      <c r="C52" s="72" t="s">
        <v>1719</v>
      </c>
      <c r="D52" s="72" t="s">
        <v>42</v>
      </c>
      <c r="E52" s="71"/>
      <c r="F52" s="71" t="s">
        <v>32</v>
      </c>
      <c r="G52" s="71" t="s">
        <v>1758</v>
      </c>
      <c r="H52" s="135"/>
      <c r="I52" s="132">
        <f t="shared" si="8"/>
        <v>5400</v>
      </c>
      <c r="J52" s="71">
        <f t="shared" si="2"/>
        <v>1200</v>
      </c>
      <c r="K52" s="71">
        <f t="shared" si="3"/>
        <v>1400</v>
      </c>
      <c r="L52" s="71">
        <f t="shared" si="4"/>
        <v>1400</v>
      </c>
      <c r="M52" s="71">
        <f t="shared" si="5"/>
        <v>1400</v>
      </c>
      <c r="O52" s="132">
        <f t="shared" si="9"/>
        <v>3000</v>
      </c>
      <c r="P52" s="71">
        <v>600</v>
      </c>
      <c r="Q52" s="71">
        <v>800</v>
      </c>
      <c r="R52" s="71">
        <v>800</v>
      </c>
      <c r="S52" s="71">
        <v>800</v>
      </c>
      <c r="U52" s="132">
        <f t="shared" si="10"/>
        <v>2400</v>
      </c>
      <c r="V52" s="71">
        <v>600</v>
      </c>
      <c r="W52" s="71">
        <v>600</v>
      </c>
      <c r="X52" s="71">
        <v>600</v>
      </c>
      <c r="Y52" s="71">
        <v>600</v>
      </c>
    </row>
    <row r="53" spans="1:25">
      <c r="A53" s="69">
        <v>2004010185</v>
      </c>
      <c r="B53" s="72" t="s">
        <v>1462</v>
      </c>
      <c r="C53" s="72" t="s">
        <v>1719</v>
      </c>
      <c r="D53" s="72" t="s">
        <v>42</v>
      </c>
      <c r="E53" s="71"/>
      <c r="F53" s="71" t="s">
        <v>32</v>
      </c>
      <c r="G53" s="71" t="s">
        <v>1758</v>
      </c>
      <c r="H53" s="135"/>
      <c r="I53" s="132">
        <f t="shared" si="8"/>
        <v>3132</v>
      </c>
      <c r="J53" s="71">
        <f t="shared" si="2"/>
        <v>702</v>
      </c>
      <c r="K53" s="71">
        <f t="shared" si="3"/>
        <v>810</v>
      </c>
      <c r="L53" s="71">
        <f t="shared" si="4"/>
        <v>810</v>
      </c>
      <c r="M53" s="71">
        <f t="shared" si="5"/>
        <v>810</v>
      </c>
      <c r="O53" s="132">
        <f t="shared" si="9"/>
        <v>3100</v>
      </c>
      <c r="P53" s="71">
        <v>700</v>
      </c>
      <c r="Q53" s="71">
        <v>800</v>
      </c>
      <c r="R53" s="71">
        <v>800</v>
      </c>
      <c r="S53" s="71">
        <v>800</v>
      </c>
      <c r="U53" s="132">
        <f t="shared" si="10"/>
        <v>32</v>
      </c>
      <c r="V53" s="71">
        <v>2</v>
      </c>
      <c r="W53" s="71">
        <v>10</v>
      </c>
      <c r="X53" s="71">
        <v>10</v>
      </c>
      <c r="Y53" s="71">
        <v>10</v>
      </c>
    </row>
    <row r="54" spans="1:25">
      <c r="A54" s="69">
        <v>2004020151</v>
      </c>
      <c r="B54" s="72" t="s">
        <v>1463</v>
      </c>
      <c r="C54" s="72" t="s">
        <v>1719</v>
      </c>
      <c r="D54" s="72" t="s">
        <v>42</v>
      </c>
      <c r="E54" s="71"/>
      <c r="F54" s="71" t="s">
        <v>32</v>
      </c>
      <c r="G54" s="71" t="s">
        <v>1758</v>
      </c>
      <c r="H54" s="135"/>
      <c r="I54" s="132">
        <f t="shared" si="8"/>
        <v>0</v>
      </c>
      <c r="J54" s="71">
        <f t="shared" si="2"/>
        <v>0</v>
      </c>
      <c r="K54" s="71">
        <f t="shared" si="3"/>
        <v>0</v>
      </c>
      <c r="L54" s="71">
        <f t="shared" si="4"/>
        <v>0</v>
      </c>
      <c r="M54" s="71">
        <f t="shared" si="5"/>
        <v>0</v>
      </c>
      <c r="O54" s="132">
        <f t="shared" si="9"/>
        <v>0</v>
      </c>
      <c r="P54" s="71"/>
      <c r="Q54" s="71"/>
      <c r="R54" s="71"/>
      <c r="S54" s="71"/>
      <c r="U54" s="132">
        <f t="shared" si="10"/>
        <v>0</v>
      </c>
      <c r="V54" s="71"/>
      <c r="W54" s="71"/>
      <c r="X54" s="71"/>
      <c r="Y54" s="71"/>
    </row>
    <row r="55" spans="1:25">
      <c r="A55" s="69">
        <v>2004020152</v>
      </c>
      <c r="B55" s="72" t="s">
        <v>1464</v>
      </c>
      <c r="C55" s="72" t="s">
        <v>1719</v>
      </c>
      <c r="D55" s="72" t="s">
        <v>42</v>
      </c>
      <c r="E55" s="71"/>
      <c r="F55" s="71" t="s">
        <v>32</v>
      </c>
      <c r="G55" s="71" t="s">
        <v>1758</v>
      </c>
      <c r="H55" s="135"/>
      <c r="I55" s="132">
        <f t="shared" si="8"/>
        <v>0</v>
      </c>
      <c r="J55" s="71">
        <f t="shared" si="2"/>
        <v>0</v>
      </c>
      <c r="K55" s="71">
        <f t="shared" si="3"/>
        <v>0</v>
      </c>
      <c r="L55" s="71">
        <f t="shared" si="4"/>
        <v>0</v>
      </c>
      <c r="M55" s="71">
        <f t="shared" si="5"/>
        <v>0</v>
      </c>
      <c r="O55" s="132">
        <f t="shared" si="9"/>
        <v>0</v>
      </c>
      <c r="P55" s="71"/>
      <c r="Q55" s="71"/>
      <c r="R55" s="71"/>
      <c r="S55" s="71"/>
      <c r="U55" s="132">
        <f t="shared" si="10"/>
        <v>0</v>
      </c>
      <c r="V55" s="71"/>
      <c r="W55" s="71"/>
      <c r="X55" s="71"/>
      <c r="Y55" s="71"/>
    </row>
    <row r="56" spans="1:25">
      <c r="A56" s="69">
        <v>2004020282</v>
      </c>
      <c r="B56" s="72" t="s">
        <v>628</v>
      </c>
      <c r="C56" s="72" t="s">
        <v>1719</v>
      </c>
      <c r="D56" s="72" t="s">
        <v>42</v>
      </c>
      <c r="E56" s="71"/>
      <c r="F56" s="71" t="s">
        <v>32</v>
      </c>
      <c r="G56" s="71" t="s">
        <v>1758</v>
      </c>
      <c r="H56" s="135"/>
      <c r="I56" s="132">
        <f t="shared" si="8"/>
        <v>750</v>
      </c>
      <c r="J56" s="71">
        <f t="shared" si="2"/>
        <v>150</v>
      </c>
      <c r="K56" s="71">
        <f t="shared" si="3"/>
        <v>200</v>
      </c>
      <c r="L56" s="71">
        <f t="shared" si="4"/>
        <v>200</v>
      </c>
      <c r="M56" s="71">
        <f t="shared" si="5"/>
        <v>200</v>
      </c>
      <c r="O56" s="132">
        <f t="shared" si="9"/>
        <v>0</v>
      </c>
      <c r="P56" s="71"/>
      <c r="Q56" s="71"/>
      <c r="R56" s="71"/>
      <c r="S56" s="71"/>
      <c r="U56" s="132">
        <f t="shared" si="10"/>
        <v>750</v>
      </c>
      <c r="V56" s="71">
        <v>150</v>
      </c>
      <c r="W56" s="71">
        <v>200</v>
      </c>
      <c r="X56" s="71">
        <v>200</v>
      </c>
      <c r="Y56" s="71">
        <v>200</v>
      </c>
    </row>
    <row r="57" spans="1:25">
      <c r="A57" s="69">
        <v>2004020283</v>
      </c>
      <c r="B57" s="72" t="s">
        <v>630</v>
      </c>
      <c r="C57" s="72" t="s">
        <v>1719</v>
      </c>
      <c r="D57" s="72" t="s">
        <v>42</v>
      </c>
      <c r="E57" s="71"/>
      <c r="F57" s="71" t="s">
        <v>32</v>
      </c>
      <c r="G57" s="71" t="s">
        <v>1758</v>
      </c>
      <c r="H57" s="135"/>
      <c r="I57" s="132">
        <f t="shared" si="8"/>
        <v>140</v>
      </c>
      <c r="J57" s="71">
        <f t="shared" si="2"/>
        <v>50</v>
      </c>
      <c r="K57" s="71">
        <f t="shared" si="3"/>
        <v>30</v>
      </c>
      <c r="L57" s="71">
        <f t="shared" si="4"/>
        <v>30</v>
      </c>
      <c r="M57" s="71">
        <f t="shared" si="5"/>
        <v>30</v>
      </c>
      <c r="O57" s="132">
        <f t="shared" si="9"/>
        <v>0</v>
      </c>
      <c r="P57" s="71"/>
      <c r="Q57" s="71"/>
      <c r="R57" s="71"/>
      <c r="S57" s="71"/>
      <c r="U57" s="132">
        <f t="shared" si="10"/>
        <v>140</v>
      </c>
      <c r="V57" s="71">
        <v>50</v>
      </c>
      <c r="W57" s="71">
        <v>30</v>
      </c>
      <c r="X57" s="71">
        <v>30</v>
      </c>
      <c r="Y57" s="71">
        <v>30</v>
      </c>
    </row>
    <row r="58" spans="1:25">
      <c r="A58" s="69">
        <v>2004020297</v>
      </c>
      <c r="B58" s="72" t="s">
        <v>632</v>
      </c>
      <c r="C58" s="72" t="s">
        <v>1719</v>
      </c>
      <c r="D58" s="72" t="s">
        <v>42</v>
      </c>
      <c r="E58" s="71"/>
      <c r="F58" s="71" t="s">
        <v>32</v>
      </c>
      <c r="G58" s="71" t="s">
        <v>1758</v>
      </c>
      <c r="H58" s="135"/>
      <c r="I58" s="132">
        <f t="shared" si="8"/>
        <v>600</v>
      </c>
      <c r="J58" s="71">
        <f t="shared" si="2"/>
        <v>50</v>
      </c>
      <c r="K58" s="71">
        <f t="shared" si="3"/>
        <v>150</v>
      </c>
      <c r="L58" s="71">
        <f t="shared" si="4"/>
        <v>200</v>
      </c>
      <c r="M58" s="71">
        <f t="shared" si="5"/>
        <v>200</v>
      </c>
      <c r="O58" s="132">
        <f t="shared" si="9"/>
        <v>600</v>
      </c>
      <c r="P58" s="71">
        <v>50</v>
      </c>
      <c r="Q58" s="71">
        <v>150</v>
      </c>
      <c r="R58" s="71">
        <v>200</v>
      </c>
      <c r="S58" s="71">
        <v>200</v>
      </c>
      <c r="U58" s="132">
        <f t="shared" si="10"/>
        <v>0</v>
      </c>
      <c r="V58" s="71"/>
      <c r="W58" s="71"/>
      <c r="X58" s="71"/>
      <c r="Y58" s="71"/>
    </row>
    <row r="59" spans="1:25">
      <c r="A59" s="69">
        <v>2004020298</v>
      </c>
      <c r="B59" s="72" t="s">
        <v>1465</v>
      </c>
      <c r="C59" s="72" t="s">
        <v>1719</v>
      </c>
      <c r="D59" s="72" t="s">
        <v>42</v>
      </c>
      <c r="E59" s="71"/>
      <c r="F59" s="71" t="s">
        <v>32</v>
      </c>
      <c r="G59" s="71" t="s">
        <v>1758</v>
      </c>
      <c r="H59" s="135"/>
      <c r="I59" s="132">
        <f t="shared" si="8"/>
        <v>0</v>
      </c>
      <c r="J59" s="71">
        <f t="shared" si="2"/>
        <v>0</v>
      </c>
      <c r="K59" s="71">
        <f t="shared" si="3"/>
        <v>0</v>
      </c>
      <c r="L59" s="71">
        <f t="shared" si="4"/>
        <v>0</v>
      </c>
      <c r="M59" s="71">
        <f t="shared" si="5"/>
        <v>0</v>
      </c>
      <c r="O59" s="132">
        <f t="shared" si="9"/>
        <v>0</v>
      </c>
      <c r="P59" s="71"/>
      <c r="Q59" s="71"/>
      <c r="R59" s="71"/>
      <c r="S59" s="71"/>
      <c r="U59" s="132">
        <f t="shared" si="10"/>
        <v>0</v>
      </c>
      <c r="V59" s="71"/>
      <c r="W59" s="71"/>
      <c r="X59" s="71"/>
      <c r="Y59" s="71"/>
    </row>
    <row r="60" spans="1:25">
      <c r="A60" s="69">
        <v>2004020299</v>
      </c>
      <c r="B60" s="72" t="s">
        <v>1466</v>
      </c>
      <c r="C60" s="72" t="s">
        <v>1719</v>
      </c>
      <c r="D60" s="72" t="s">
        <v>42</v>
      </c>
      <c r="E60" s="71"/>
      <c r="F60" s="71" t="s">
        <v>32</v>
      </c>
      <c r="G60" s="71" t="s">
        <v>1758</v>
      </c>
      <c r="H60" s="135"/>
      <c r="I60" s="132">
        <f t="shared" si="8"/>
        <v>200</v>
      </c>
      <c r="J60" s="71">
        <f t="shared" si="2"/>
        <v>50</v>
      </c>
      <c r="K60" s="71">
        <f t="shared" si="3"/>
        <v>50</v>
      </c>
      <c r="L60" s="71">
        <f t="shared" si="4"/>
        <v>50</v>
      </c>
      <c r="M60" s="71">
        <f t="shared" si="5"/>
        <v>50</v>
      </c>
      <c r="O60" s="132">
        <f t="shared" si="9"/>
        <v>0</v>
      </c>
      <c r="P60" s="71"/>
      <c r="Q60" s="71"/>
      <c r="R60" s="71"/>
      <c r="S60" s="71"/>
      <c r="U60" s="132">
        <f t="shared" si="10"/>
        <v>200</v>
      </c>
      <c r="V60" s="71">
        <v>50</v>
      </c>
      <c r="W60" s="71">
        <v>50</v>
      </c>
      <c r="X60" s="71">
        <v>50</v>
      </c>
      <c r="Y60" s="71">
        <v>50</v>
      </c>
    </row>
    <row r="61" spans="1:25">
      <c r="A61" s="69">
        <v>2004050005</v>
      </c>
      <c r="B61" s="72" t="s">
        <v>1467</v>
      </c>
      <c r="C61" s="72" t="s">
        <v>1719</v>
      </c>
      <c r="D61" s="72" t="s">
        <v>42</v>
      </c>
      <c r="E61" s="71"/>
      <c r="F61" s="71" t="s">
        <v>32</v>
      </c>
      <c r="G61" s="71" t="s">
        <v>1758</v>
      </c>
      <c r="H61" s="135"/>
      <c r="I61" s="132">
        <f t="shared" si="8"/>
        <v>0</v>
      </c>
      <c r="J61" s="71">
        <f t="shared" si="2"/>
        <v>0</v>
      </c>
      <c r="K61" s="71">
        <f t="shared" si="3"/>
        <v>0</v>
      </c>
      <c r="L61" s="71">
        <f t="shared" si="4"/>
        <v>0</v>
      </c>
      <c r="M61" s="71">
        <f t="shared" si="5"/>
        <v>0</v>
      </c>
      <c r="O61" s="132">
        <f t="shared" si="9"/>
        <v>0</v>
      </c>
      <c r="P61" s="71"/>
      <c r="Q61" s="71"/>
      <c r="R61" s="71"/>
      <c r="S61" s="71"/>
      <c r="U61" s="132">
        <f t="shared" si="10"/>
        <v>0</v>
      </c>
      <c r="V61" s="71"/>
      <c r="W61" s="71"/>
      <c r="X61" s="71"/>
      <c r="Y61" s="71"/>
    </row>
    <row r="62" spans="1:25">
      <c r="A62" s="69">
        <v>2005010108</v>
      </c>
      <c r="B62" s="72" t="s">
        <v>1468</v>
      </c>
      <c r="C62" s="72" t="s">
        <v>1719</v>
      </c>
      <c r="D62" s="72" t="s">
        <v>42</v>
      </c>
      <c r="E62" s="71"/>
      <c r="F62" s="71" t="s">
        <v>32</v>
      </c>
      <c r="G62" s="71" t="s">
        <v>1758</v>
      </c>
      <c r="H62" s="135"/>
      <c r="I62" s="132">
        <f t="shared" si="8"/>
        <v>2400</v>
      </c>
      <c r="J62" s="71">
        <f t="shared" si="2"/>
        <v>600</v>
      </c>
      <c r="K62" s="71">
        <f t="shared" si="3"/>
        <v>600</v>
      </c>
      <c r="L62" s="71">
        <f t="shared" si="4"/>
        <v>600</v>
      </c>
      <c r="M62" s="71">
        <f t="shared" si="5"/>
        <v>600</v>
      </c>
      <c r="O62" s="132">
        <f t="shared" si="9"/>
        <v>2400</v>
      </c>
      <c r="P62" s="71">
        <v>600</v>
      </c>
      <c r="Q62" s="71">
        <v>600</v>
      </c>
      <c r="R62" s="71">
        <v>600</v>
      </c>
      <c r="S62" s="71">
        <v>600</v>
      </c>
      <c r="U62" s="132">
        <f t="shared" si="10"/>
        <v>0</v>
      </c>
      <c r="V62" s="71"/>
      <c r="W62" s="71"/>
      <c r="X62" s="71"/>
      <c r="Y62" s="71"/>
    </row>
    <row r="63" spans="1:25">
      <c r="A63" s="69">
        <v>2005010194</v>
      </c>
      <c r="B63" s="72" t="s">
        <v>1469</v>
      </c>
      <c r="C63" s="72" t="s">
        <v>1719</v>
      </c>
      <c r="D63" s="72" t="s">
        <v>42</v>
      </c>
      <c r="E63" s="71"/>
      <c r="F63" s="71" t="s">
        <v>32</v>
      </c>
      <c r="G63" s="71" t="s">
        <v>1758</v>
      </c>
      <c r="H63" s="135"/>
      <c r="I63" s="132">
        <f t="shared" si="8"/>
        <v>0</v>
      </c>
      <c r="J63" s="71">
        <f t="shared" si="2"/>
        <v>0</v>
      </c>
      <c r="K63" s="71">
        <f t="shared" si="3"/>
        <v>0</v>
      </c>
      <c r="L63" s="71">
        <f t="shared" si="4"/>
        <v>0</v>
      </c>
      <c r="M63" s="71">
        <f t="shared" si="5"/>
        <v>0</v>
      </c>
      <c r="O63" s="132">
        <f t="shared" si="9"/>
        <v>0</v>
      </c>
      <c r="P63" s="71"/>
      <c r="Q63" s="71"/>
      <c r="R63" s="71"/>
      <c r="S63" s="71"/>
      <c r="U63" s="132">
        <f t="shared" si="10"/>
        <v>0</v>
      </c>
      <c r="V63" s="71"/>
      <c r="W63" s="71"/>
      <c r="X63" s="71"/>
      <c r="Y63" s="71"/>
    </row>
    <row r="64" spans="1:25">
      <c r="A64" s="69">
        <v>2005010300</v>
      </c>
      <c r="B64" s="72" t="s">
        <v>1470</v>
      </c>
      <c r="C64" s="72" t="s">
        <v>1719</v>
      </c>
      <c r="D64" s="72" t="s">
        <v>42</v>
      </c>
      <c r="E64" s="71"/>
      <c r="F64" s="71" t="s">
        <v>32</v>
      </c>
      <c r="G64" s="71" t="s">
        <v>1758</v>
      </c>
      <c r="H64" s="135"/>
      <c r="I64" s="132">
        <f t="shared" si="8"/>
        <v>32</v>
      </c>
      <c r="J64" s="71">
        <f t="shared" si="2"/>
        <v>2</v>
      </c>
      <c r="K64" s="71">
        <f t="shared" si="3"/>
        <v>10</v>
      </c>
      <c r="L64" s="71">
        <f t="shared" si="4"/>
        <v>10</v>
      </c>
      <c r="M64" s="71">
        <f t="shared" si="5"/>
        <v>10</v>
      </c>
      <c r="O64" s="132">
        <f t="shared" si="9"/>
        <v>32</v>
      </c>
      <c r="P64" s="71">
        <v>2</v>
      </c>
      <c r="Q64" s="71">
        <v>10</v>
      </c>
      <c r="R64" s="71">
        <v>10</v>
      </c>
      <c r="S64" s="71">
        <v>10</v>
      </c>
      <c r="U64" s="132">
        <f t="shared" si="10"/>
        <v>0</v>
      </c>
      <c r="V64" s="71"/>
      <c r="W64" s="71"/>
      <c r="X64" s="71"/>
      <c r="Y64" s="71"/>
    </row>
    <row r="65" spans="1:25">
      <c r="A65" s="69">
        <v>2005020032</v>
      </c>
      <c r="B65" s="72" t="s">
        <v>1471</v>
      </c>
      <c r="C65" s="72" t="s">
        <v>1719</v>
      </c>
      <c r="D65" s="72" t="s">
        <v>42</v>
      </c>
      <c r="E65" s="71"/>
      <c r="F65" s="71" t="s">
        <v>32</v>
      </c>
      <c r="G65" s="71" t="s">
        <v>1758</v>
      </c>
      <c r="H65" s="135"/>
      <c r="I65" s="132">
        <f t="shared" si="8"/>
        <v>0</v>
      </c>
      <c r="J65" s="71">
        <f t="shared" si="2"/>
        <v>0</v>
      </c>
      <c r="K65" s="71">
        <f t="shared" si="3"/>
        <v>0</v>
      </c>
      <c r="L65" s="71">
        <f t="shared" si="4"/>
        <v>0</v>
      </c>
      <c r="M65" s="71">
        <f t="shared" si="5"/>
        <v>0</v>
      </c>
      <c r="O65" s="132">
        <f t="shared" si="9"/>
        <v>0</v>
      </c>
      <c r="P65" s="71"/>
      <c r="Q65" s="71"/>
      <c r="R65" s="71"/>
      <c r="S65" s="71"/>
      <c r="U65" s="132">
        <f t="shared" si="10"/>
        <v>0</v>
      </c>
      <c r="V65" s="71"/>
      <c r="W65" s="71"/>
      <c r="X65" s="71"/>
      <c r="Y65" s="71"/>
    </row>
    <row r="66" spans="1:25">
      <c r="A66" s="69">
        <v>2005020033</v>
      </c>
      <c r="B66" s="72" t="s">
        <v>1472</v>
      </c>
      <c r="C66" s="72" t="s">
        <v>1719</v>
      </c>
      <c r="D66" s="72" t="s">
        <v>42</v>
      </c>
      <c r="E66" s="71"/>
      <c r="F66" s="71" t="s">
        <v>32</v>
      </c>
      <c r="G66" s="71" t="s">
        <v>1758</v>
      </c>
      <c r="H66" s="135"/>
      <c r="I66" s="132">
        <f t="shared" si="8"/>
        <v>0</v>
      </c>
      <c r="J66" s="71">
        <f t="shared" si="2"/>
        <v>0</v>
      </c>
      <c r="K66" s="71">
        <f t="shared" si="3"/>
        <v>0</v>
      </c>
      <c r="L66" s="71">
        <f t="shared" si="4"/>
        <v>0</v>
      </c>
      <c r="M66" s="71">
        <f t="shared" si="5"/>
        <v>0</v>
      </c>
      <c r="O66" s="132">
        <f t="shared" si="9"/>
        <v>0</v>
      </c>
      <c r="P66" s="71"/>
      <c r="Q66" s="71"/>
      <c r="R66" s="71"/>
      <c r="S66" s="71"/>
      <c r="U66" s="132">
        <f t="shared" si="10"/>
        <v>0</v>
      </c>
      <c r="V66" s="71"/>
      <c r="W66" s="71"/>
      <c r="X66" s="71"/>
      <c r="Y66" s="71"/>
    </row>
    <row r="67" spans="1:25">
      <c r="A67" s="69">
        <v>2005020052</v>
      </c>
      <c r="B67" s="72" t="s">
        <v>1473</v>
      </c>
      <c r="C67" s="72" t="s">
        <v>1719</v>
      </c>
      <c r="D67" s="72" t="s">
        <v>42</v>
      </c>
      <c r="E67" s="71"/>
      <c r="F67" s="71" t="s">
        <v>32</v>
      </c>
      <c r="G67" s="71" t="s">
        <v>1758</v>
      </c>
      <c r="H67" s="135"/>
      <c r="I67" s="132">
        <f t="shared" si="8"/>
        <v>750</v>
      </c>
      <c r="J67" s="71">
        <f t="shared" si="2"/>
        <v>150</v>
      </c>
      <c r="K67" s="71">
        <f t="shared" si="3"/>
        <v>200</v>
      </c>
      <c r="L67" s="71">
        <f t="shared" si="4"/>
        <v>200</v>
      </c>
      <c r="M67" s="71">
        <f t="shared" si="5"/>
        <v>200</v>
      </c>
      <c r="O67" s="132">
        <f t="shared" si="9"/>
        <v>750</v>
      </c>
      <c r="P67" s="71">
        <v>150</v>
      </c>
      <c r="Q67" s="71">
        <v>200</v>
      </c>
      <c r="R67" s="71">
        <v>200</v>
      </c>
      <c r="S67" s="71">
        <v>200</v>
      </c>
      <c r="U67" s="132">
        <f t="shared" si="10"/>
        <v>0</v>
      </c>
      <c r="V67" s="71"/>
      <c r="W67" s="71"/>
      <c r="X67" s="71"/>
      <c r="Y67" s="71"/>
    </row>
    <row r="68" spans="1:25">
      <c r="A68" s="69">
        <v>2007010021</v>
      </c>
      <c r="B68" s="72" t="s">
        <v>1474</v>
      </c>
      <c r="C68" s="72" t="s">
        <v>1719</v>
      </c>
      <c r="D68" s="72" t="s">
        <v>309</v>
      </c>
      <c r="E68" s="71"/>
      <c r="F68" s="71" t="s">
        <v>32</v>
      </c>
      <c r="G68" s="71" t="s">
        <v>1758</v>
      </c>
      <c r="H68" s="135"/>
      <c r="I68" s="132">
        <f t="shared" si="8"/>
        <v>800</v>
      </c>
      <c r="J68" s="71">
        <f t="shared" si="2"/>
        <v>200</v>
      </c>
      <c r="K68" s="71">
        <f t="shared" si="3"/>
        <v>200</v>
      </c>
      <c r="L68" s="71">
        <f t="shared" si="4"/>
        <v>200</v>
      </c>
      <c r="M68" s="71">
        <f t="shared" si="5"/>
        <v>200</v>
      </c>
      <c r="O68" s="132">
        <f t="shared" si="9"/>
        <v>800</v>
      </c>
      <c r="P68" s="71">
        <v>200</v>
      </c>
      <c r="Q68" s="71">
        <v>200</v>
      </c>
      <c r="R68" s="71">
        <v>200</v>
      </c>
      <c r="S68" s="71">
        <v>200</v>
      </c>
      <c r="U68" s="132">
        <f t="shared" si="10"/>
        <v>0</v>
      </c>
      <c r="V68" s="71"/>
      <c r="W68" s="71"/>
      <c r="X68" s="71"/>
      <c r="Y68" s="71"/>
    </row>
    <row r="69" spans="1:25">
      <c r="A69" s="69">
        <v>2007020034</v>
      </c>
      <c r="B69" s="72" t="s">
        <v>756</v>
      </c>
      <c r="C69" s="72" t="s">
        <v>1719</v>
      </c>
      <c r="D69" s="72" t="s">
        <v>309</v>
      </c>
      <c r="E69" s="71"/>
      <c r="F69" s="71" t="s">
        <v>32</v>
      </c>
      <c r="G69" s="71" t="s">
        <v>1758</v>
      </c>
      <c r="H69" s="135"/>
      <c r="I69" s="132">
        <f t="shared" si="8"/>
        <v>140</v>
      </c>
      <c r="J69" s="71">
        <f t="shared" si="2"/>
        <v>50</v>
      </c>
      <c r="K69" s="71">
        <f t="shared" si="3"/>
        <v>30</v>
      </c>
      <c r="L69" s="71">
        <f t="shared" si="4"/>
        <v>30</v>
      </c>
      <c r="M69" s="71">
        <f t="shared" si="5"/>
        <v>30</v>
      </c>
      <c r="O69" s="132">
        <f t="shared" si="9"/>
        <v>140</v>
      </c>
      <c r="P69" s="71">
        <v>50</v>
      </c>
      <c r="Q69" s="71">
        <v>30</v>
      </c>
      <c r="R69" s="71">
        <v>30</v>
      </c>
      <c r="S69" s="71">
        <v>30</v>
      </c>
      <c r="U69" s="132">
        <f t="shared" si="10"/>
        <v>0</v>
      </c>
      <c r="V69" s="71"/>
      <c r="W69" s="71"/>
      <c r="X69" s="71"/>
      <c r="Y69" s="71"/>
    </row>
    <row r="70" spans="1:25">
      <c r="A70" s="69">
        <v>2007030040</v>
      </c>
      <c r="B70" s="72" t="s">
        <v>758</v>
      </c>
      <c r="C70" s="72" t="s">
        <v>1719</v>
      </c>
      <c r="D70" s="72" t="s">
        <v>309</v>
      </c>
      <c r="E70" s="71"/>
      <c r="F70" s="71" t="s">
        <v>32</v>
      </c>
      <c r="G70" s="71" t="s">
        <v>1758</v>
      </c>
      <c r="H70" s="135"/>
      <c r="I70" s="132">
        <f t="shared" si="8"/>
        <v>0</v>
      </c>
      <c r="J70" s="71">
        <f t="shared" si="2"/>
        <v>0</v>
      </c>
      <c r="K70" s="71">
        <f t="shared" si="3"/>
        <v>0</v>
      </c>
      <c r="L70" s="71">
        <f t="shared" si="4"/>
        <v>0</v>
      </c>
      <c r="M70" s="71">
        <f t="shared" si="5"/>
        <v>0</v>
      </c>
      <c r="O70" s="132">
        <f t="shared" si="9"/>
        <v>0</v>
      </c>
      <c r="P70" s="71"/>
      <c r="Q70" s="71"/>
      <c r="R70" s="71"/>
      <c r="S70" s="71"/>
      <c r="U70" s="132">
        <f t="shared" si="10"/>
        <v>0</v>
      </c>
      <c r="V70" s="71"/>
      <c r="W70" s="71"/>
      <c r="X70" s="71"/>
      <c r="Y70" s="71"/>
    </row>
    <row r="71" spans="1:25">
      <c r="A71" s="69">
        <v>2007030101</v>
      </c>
      <c r="B71" s="72" t="s">
        <v>1475</v>
      </c>
      <c r="C71" s="72" t="s">
        <v>1719</v>
      </c>
      <c r="D71" s="72" t="s">
        <v>309</v>
      </c>
      <c r="E71" s="71"/>
      <c r="F71" s="71" t="s">
        <v>32</v>
      </c>
      <c r="G71" s="71" t="s">
        <v>1758</v>
      </c>
      <c r="H71" s="135"/>
      <c r="I71" s="132">
        <f t="shared" si="8"/>
        <v>38</v>
      </c>
      <c r="J71" s="71">
        <f t="shared" si="2"/>
        <v>8</v>
      </c>
      <c r="K71" s="71">
        <f t="shared" si="3"/>
        <v>10</v>
      </c>
      <c r="L71" s="71">
        <f t="shared" si="4"/>
        <v>10</v>
      </c>
      <c r="M71" s="71">
        <f t="shared" si="5"/>
        <v>10</v>
      </c>
      <c r="O71" s="132">
        <f t="shared" si="9"/>
        <v>0</v>
      </c>
      <c r="P71" s="71"/>
      <c r="Q71" s="71"/>
      <c r="R71" s="71"/>
      <c r="S71" s="71"/>
      <c r="U71" s="132">
        <f t="shared" si="10"/>
        <v>38</v>
      </c>
      <c r="V71" s="71">
        <v>8</v>
      </c>
      <c r="W71" s="71">
        <v>10</v>
      </c>
      <c r="X71" s="71">
        <v>10</v>
      </c>
      <c r="Y71" s="71">
        <v>10</v>
      </c>
    </row>
    <row r="72" spans="1:25">
      <c r="A72" s="69">
        <v>2008010059</v>
      </c>
      <c r="B72" s="72" t="s">
        <v>764</v>
      </c>
      <c r="C72" s="72" t="s">
        <v>1719</v>
      </c>
      <c r="D72" s="72" t="s">
        <v>309</v>
      </c>
      <c r="E72" s="71"/>
      <c r="F72" s="71" t="s">
        <v>32</v>
      </c>
      <c r="G72" s="71" t="s">
        <v>1758</v>
      </c>
      <c r="H72" s="135"/>
      <c r="I72" s="132">
        <f t="shared" si="8"/>
        <v>0</v>
      </c>
      <c r="J72" s="71">
        <f t="shared" si="2"/>
        <v>0</v>
      </c>
      <c r="K72" s="71">
        <f t="shared" si="3"/>
        <v>0</v>
      </c>
      <c r="L72" s="71">
        <f t="shared" si="4"/>
        <v>0</v>
      </c>
      <c r="M72" s="71">
        <f t="shared" si="5"/>
        <v>0</v>
      </c>
      <c r="O72" s="132">
        <f t="shared" si="9"/>
        <v>0</v>
      </c>
      <c r="P72" s="71"/>
      <c r="Q72" s="71"/>
      <c r="R72" s="71"/>
      <c r="S72" s="71"/>
      <c r="U72" s="132">
        <f t="shared" si="10"/>
        <v>0</v>
      </c>
      <c r="V72" s="71"/>
      <c r="W72" s="71"/>
      <c r="X72" s="71"/>
      <c r="Y72" s="71"/>
    </row>
    <row r="73" spans="1:25">
      <c r="A73" s="69">
        <v>2008010101</v>
      </c>
      <c r="B73" s="72" t="s">
        <v>1476</v>
      </c>
      <c r="C73" s="72" t="s">
        <v>1719</v>
      </c>
      <c r="D73" s="72" t="s">
        <v>309</v>
      </c>
      <c r="E73" s="71"/>
      <c r="F73" s="71" t="s">
        <v>32</v>
      </c>
      <c r="G73" s="71" t="s">
        <v>1758</v>
      </c>
      <c r="H73" s="135"/>
      <c r="I73" s="132">
        <f t="shared" si="8"/>
        <v>200</v>
      </c>
      <c r="J73" s="71">
        <f t="shared" si="2"/>
        <v>50</v>
      </c>
      <c r="K73" s="71">
        <f t="shared" si="3"/>
        <v>50</v>
      </c>
      <c r="L73" s="71">
        <f t="shared" si="4"/>
        <v>50</v>
      </c>
      <c r="M73" s="71">
        <f t="shared" si="5"/>
        <v>50</v>
      </c>
      <c r="O73" s="132">
        <f t="shared" si="9"/>
        <v>200</v>
      </c>
      <c r="P73" s="71">
        <v>50</v>
      </c>
      <c r="Q73" s="71">
        <v>50</v>
      </c>
      <c r="R73" s="71">
        <v>50</v>
      </c>
      <c r="S73" s="71">
        <v>50</v>
      </c>
      <c r="U73" s="132">
        <f t="shared" si="10"/>
        <v>0</v>
      </c>
      <c r="V73" s="71"/>
      <c r="W73" s="71"/>
      <c r="X73" s="71"/>
      <c r="Y73" s="71"/>
    </row>
    <row r="74" spans="1:25">
      <c r="A74" s="69">
        <v>2008010139</v>
      </c>
      <c r="B74" s="72" t="s">
        <v>1477</v>
      </c>
      <c r="C74" s="72" t="s">
        <v>1719</v>
      </c>
      <c r="D74" s="72" t="s">
        <v>309</v>
      </c>
      <c r="E74" s="71"/>
      <c r="F74" s="71" t="s">
        <v>32</v>
      </c>
      <c r="G74" s="71" t="s">
        <v>1758</v>
      </c>
      <c r="H74" s="135"/>
      <c r="I74" s="132">
        <f t="shared" si="8"/>
        <v>0</v>
      </c>
      <c r="J74" s="71">
        <f t="shared" si="2"/>
        <v>0</v>
      </c>
      <c r="K74" s="71">
        <f t="shared" si="3"/>
        <v>0</v>
      </c>
      <c r="L74" s="71">
        <f t="shared" si="4"/>
        <v>0</v>
      </c>
      <c r="M74" s="71">
        <f t="shared" si="5"/>
        <v>0</v>
      </c>
      <c r="O74" s="132">
        <f t="shared" si="9"/>
        <v>0</v>
      </c>
      <c r="P74" s="71"/>
      <c r="Q74" s="71"/>
      <c r="R74" s="71"/>
      <c r="S74" s="71"/>
      <c r="U74" s="132">
        <f t="shared" si="10"/>
        <v>0</v>
      </c>
      <c r="V74" s="71"/>
      <c r="W74" s="71"/>
      <c r="X74" s="71"/>
      <c r="Y74" s="71"/>
    </row>
    <row r="75" spans="1:25">
      <c r="A75" s="69">
        <v>2008010361</v>
      </c>
      <c r="B75" s="72" t="s">
        <v>1478</v>
      </c>
      <c r="C75" s="72" t="s">
        <v>1719</v>
      </c>
      <c r="D75" s="72" t="s">
        <v>309</v>
      </c>
      <c r="E75" s="71"/>
      <c r="F75" s="71" t="s">
        <v>32</v>
      </c>
      <c r="G75" s="71" t="s">
        <v>1758</v>
      </c>
      <c r="H75" s="135"/>
      <c r="I75" s="132">
        <f t="shared" ref="I75:I106" si="11">SUM(J75:M75)</f>
        <v>0</v>
      </c>
      <c r="J75" s="71">
        <f t="shared" ref="J75:J138" si="12">P75+V75</f>
        <v>0</v>
      </c>
      <c r="K75" s="71">
        <f t="shared" ref="K75:K138" si="13">Q75+W75</f>
        <v>0</v>
      </c>
      <c r="L75" s="71">
        <f t="shared" ref="L75:L138" si="14">R75+X75</f>
        <v>0</v>
      </c>
      <c r="M75" s="71">
        <f t="shared" ref="M75:M138" si="15">S75+Y75</f>
        <v>0</v>
      </c>
      <c r="O75" s="132">
        <f t="shared" ref="O75:O106" si="16">SUM(P75:S75)</f>
        <v>0</v>
      </c>
      <c r="P75" s="71"/>
      <c r="Q75" s="71"/>
      <c r="R75" s="71"/>
      <c r="S75" s="71"/>
      <c r="U75" s="132">
        <f t="shared" ref="U75:U106" si="17">SUM(V75:Y75)</f>
        <v>0</v>
      </c>
      <c r="V75" s="71"/>
      <c r="W75" s="71"/>
      <c r="X75" s="71"/>
      <c r="Y75" s="71"/>
    </row>
    <row r="76" spans="1:25">
      <c r="A76" s="69">
        <v>2008050025</v>
      </c>
      <c r="B76" s="72" t="s">
        <v>783</v>
      </c>
      <c r="C76" s="72" t="s">
        <v>1719</v>
      </c>
      <c r="D76" s="72" t="s">
        <v>309</v>
      </c>
      <c r="E76" s="71"/>
      <c r="F76" s="71" t="s">
        <v>32</v>
      </c>
      <c r="G76" s="71" t="s">
        <v>1758</v>
      </c>
      <c r="H76" s="135"/>
      <c r="I76" s="132">
        <f t="shared" si="11"/>
        <v>0</v>
      </c>
      <c r="J76" s="71">
        <f t="shared" si="12"/>
        <v>0</v>
      </c>
      <c r="K76" s="71">
        <f t="shared" si="13"/>
        <v>0</v>
      </c>
      <c r="L76" s="71">
        <f t="shared" si="14"/>
        <v>0</v>
      </c>
      <c r="M76" s="71">
        <f t="shared" si="15"/>
        <v>0</v>
      </c>
      <c r="O76" s="132">
        <f t="shared" si="16"/>
        <v>0</v>
      </c>
      <c r="P76" s="71"/>
      <c r="Q76" s="71"/>
      <c r="R76" s="71"/>
      <c r="S76" s="71"/>
      <c r="U76" s="132">
        <f t="shared" si="17"/>
        <v>0</v>
      </c>
      <c r="V76" s="71"/>
      <c r="W76" s="71"/>
      <c r="X76" s="71"/>
      <c r="Y76" s="71"/>
    </row>
    <row r="77" spans="1:25">
      <c r="A77" s="69">
        <v>2009010099</v>
      </c>
      <c r="B77" s="72" t="s">
        <v>794</v>
      </c>
      <c r="C77" s="72" t="s">
        <v>1719</v>
      </c>
      <c r="D77" s="72" t="s">
        <v>309</v>
      </c>
      <c r="E77" s="71"/>
      <c r="F77" s="71" t="s">
        <v>32</v>
      </c>
      <c r="G77" s="71" t="s">
        <v>1758</v>
      </c>
      <c r="H77" s="135"/>
      <c r="I77" s="132">
        <f t="shared" si="11"/>
        <v>0</v>
      </c>
      <c r="J77" s="71">
        <f t="shared" si="12"/>
        <v>0</v>
      </c>
      <c r="K77" s="71">
        <f t="shared" si="13"/>
        <v>0</v>
      </c>
      <c r="L77" s="71">
        <f t="shared" si="14"/>
        <v>0</v>
      </c>
      <c r="M77" s="71">
        <f t="shared" si="15"/>
        <v>0</v>
      </c>
      <c r="O77" s="132">
        <f t="shared" si="16"/>
        <v>0</v>
      </c>
      <c r="P77" s="71"/>
      <c r="Q77" s="71"/>
      <c r="R77" s="71"/>
      <c r="S77" s="71"/>
      <c r="U77" s="132">
        <f t="shared" si="17"/>
        <v>0</v>
      </c>
      <c r="V77" s="71"/>
      <c r="W77" s="71"/>
      <c r="X77" s="71"/>
      <c r="Y77" s="71"/>
    </row>
    <row r="78" spans="1:25">
      <c r="A78" s="69">
        <v>2009010118</v>
      </c>
      <c r="B78" s="72" t="s">
        <v>1479</v>
      </c>
      <c r="C78" s="72" t="s">
        <v>1719</v>
      </c>
      <c r="D78" s="72" t="s">
        <v>309</v>
      </c>
      <c r="E78" s="71"/>
      <c r="F78" s="71" t="s">
        <v>32</v>
      </c>
      <c r="G78" s="71" t="s">
        <v>1758</v>
      </c>
      <c r="H78" s="135"/>
      <c r="I78" s="132">
        <f t="shared" si="11"/>
        <v>36</v>
      </c>
      <c r="J78" s="71">
        <f t="shared" si="12"/>
        <v>6</v>
      </c>
      <c r="K78" s="71">
        <f t="shared" si="13"/>
        <v>10</v>
      </c>
      <c r="L78" s="71">
        <f t="shared" si="14"/>
        <v>10</v>
      </c>
      <c r="M78" s="71">
        <f t="shared" si="15"/>
        <v>10</v>
      </c>
      <c r="O78" s="132">
        <f t="shared" si="16"/>
        <v>0</v>
      </c>
      <c r="P78" s="71"/>
      <c r="Q78" s="71"/>
      <c r="R78" s="71"/>
      <c r="S78" s="71"/>
      <c r="U78" s="132">
        <f t="shared" si="17"/>
        <v>36</v>
      </c>
      <c r="V78" s="71">
        <v>6</v>
      </c>
      <c r="W78" s="71">
        <v>10</v>
      </c>
      <c r="X78" s="71">
        <v>10</v>
      </c>
      <c r="Y78" s="71">
        <v>10</v>
      </c>
    </row>
    <row r="79" spans="1:25">
      <c r="A79" s="69">
        <v>2009020006</v>
      </c>
      <c r="B79" s="72" t="s">
        <v>802</v>
      </c>
      <c r="C79" s="72" t="s">
        <v>1719</v>
      </c>
      <c r="D79" s="72" t="s">
        <v>309</v>
      </c>
      <c r="E79" s="71"/>
      <c r="F79" s="71" t="s">
        <v>32</v>
      </c>
      <c r="G79" s="71" t="s">
        <v>1758</v>
      </c>
      <c r="H79" s="135"/>
      <c r="I79" s="132">
        <f t="shared" si="11"/>
        <v>0</v>
      </c>
      <c r="J79" s="71">
        <f t="shared" si="12"/>
        <v>0</v>
      </c>
      <c r="K79" s="71">
        <f t="shared" si="13"/>
        <v>0</v>
      </c>
      <c r="L79" s="71">
        <f t="shared" si="14"/>
        <v>0</v>
      </c>
      <c r="M79" s="71">
        <f t="shared" si="15"/>
        <v>0</v>
      </c>
      <c r="O79" s="132">
        <f t="shared" si="16"/>
        <v>0</v>
      </c>
      <c r="P79" s="71"/>
      <c r="Q79" s="71"/>
      <c r="R79" s="71"/>
      <c r="S79" s="71"/>
      <c r="U79" s="132">
        <f t="shared" si="17"/>
        <v>0</v>
      </c>
      <c r="V79" s="71"/>
      <c r="W79" s="71"/>
      <c r="X79" s="71"/>
      <c r="Y79" s="71"/>
    </row>
    <row r="80" spans="1:25">
      <c r="A80" s="69">
        <v>2010020023</v>
      </c>
      <c r="B80" s="72" t="s">
        <v>1480</v>
      </c>
      <c r="C80" s="72" t="s">
        <v>1719</v>
      </c>
      <c r="D80" s="72" t="s">
        <v>309</v>
      </c>
      <c r="E80" s="71"/>
      <c r="F80" s="71" t="s">
        <v>32</v>
      </c>
      <c r="G80" s="71" t="s">
        <v>1758</v>
      </c>
      <c r="H80" s="135"/>
      <c r="I80" s="132">
        <f t="shared" si="11"/>
        <v>0</v>
      </c>
      <c r="J80" s="71">
        <f t="shared" si="12"/>
        <v>0</v>
      </c>
      <c r="K80" s="71">
        <f t="shared" si="13"/>
        <v>0</v>
      </c>
      <c r="L80" s="71">
        <f t="shared" si="14"/>
        <v>0</v>
      </c>
      <c r="M80" s="71">
        <f t="shared" si="15"/>
        <v>0</v>
      </c>
      <c r="O80" s="132">
        <f t="shared" si="16"/>
        <v>0</v>
      </c>
      <c r="P80" s="71"/>
      <c r="Q80" s="71"/>
      <c r="R80" s="71"/>
      <c r="S80" s="71"/>
      <c r="U80" s="132">
        <f t="shared" si="17"/>
        <v>0</v>
      </c>
      <c r="V80" s="71"/>
      <c r="W80" s="71"/>
      <c r="X80" s="71"/>
      <c r="Y80" s="71"/>
    </row>
    <row r="81" spans="1:25">
      <c r="A81" s="69">
        <v>2010020187</v>
      </c>
      <c r="B81" s="72" t="s">
        <v>1481</v>
      </c>
      <c r="C81" s="72" t="s">
        <v>1719</v>
      </c>
      <c r="D81" s="72" t="s">
        <v>312</v>
      </c>
      <c r="E81" s="71"/>
      <c r="F81" s="71" t="s">
        <v>32</v>
      </c>
      <c r="G81" s="71" t="s">
        <v>1758</v>
      </c>
      <c r="H81" s="135"/>
      <c r="I81" s="132">
        <f t="shared" si="11"/>
        <v>38</v>
      </c>
      <c r="J81" s="71">
        <f t="shared" si="12"/>
        <v>8</v>
      </c>
      <c r="K81" s="71">
        <f t="shared" si="13"/>
        <v>10</v>
      </c>
      <c r="L81" s="71">
        <f t="shared" si="14"/>
        <v>10</v>
      </c>
      <c r="M81" s="71">
        <f t="shared" si="15"/>
        <v>10</v>
      </c>
      <c r="O81" s="132">
        <f t="shared" si="16"/>
        <v>38</v>
      </c>
      <c r="P81" s="71">
        <v>8</v>
      </c>
      <c r="Q81" s="71">
        <v>10</v>
      </c>
      <c r="R81" s="71">
        <v>10</v>
      </c>
      <c r="S81" s="71">
        <v>10</v>
      </c>
      <c r="U81" s="132">
        <f t="shared" si="17"/>
        <v>0</v>
      </c>
      <c r="V81" s="71"/>
      <c r="W81" s="71"/>
      <c r="X81" s="71"/>
      <c r="Y81" s="71"/>
    </row>
    <row r="82" spans="1:25">
      <c r="A82" s="69">
        <v>2010020188</v>
      </c>
      <c r="B82" s="72" t="s">
        <v>1482</v>
      </c>
      <c r="C82" s="72" t="s">
        <v>1719</v>
      </c>
      <c r="D82" s="72" t="s">
        <v>312</v>
      </c>
      <c r="E82" s="71"/>
      <c r="F82" s="71" t="s">
        <v>32</v>
      </c>
      <c r="G82" s="71" t="s">
        <v>1758</v>
      </c>
      <c r="H82" s="135"/>
      <c r="I82" s="132">
        <f t="shared" si="11"/>
        <v>33</v>
      </c>
      <c r="J82" s="71">
        <f t="shared" si="12"/>
        <v>3</v>
      </c>
      <c r="K82" s="71">
        <f t="shared" si="13"/>
        <v>10</v>
      </c>
      <c r="L82" s="71">
        <f t="shared" si="14"/>
        <v>10</v>
      </c>
      <c r="M82" s="71">
        <f t="shared" si="15"/>
        <v>10</v>
      </c>
      <c r="O82" s="132">
        <f t="shared" si="16"/>
        <v>0</v>
      </c>
      <c r="P82" s="71"/>
      <c r="Q82" s="71"/>
      <c r="R82" s="71"/>
      <c r="S82" s="71"/>
      <c r="U82" s="132">
        <f t="shared" si="17"/>
        <v>33</v>
      </c>
      <c r="V82" s="71">
        <v>3</v>
      </c>
      <c r="W82" s="71">
        <v>10</v>
      </c>
      <c r="X82" s="71">
        <v>10</v>
      </c>
      <c r="Y82" s="71">
        <v>10</v>
      </c>
    </row>
    <row r="83" spans="1:25">
      <c r="A83" s="69">
        <v>2010020330</v>
      </c>
      <c r="B83" s="72" t="s">
        <v>1483</v>
      </c>
      <c r="C83" s="72" t="s">
        <v>1719</v>
      </c>
      <c r="D83" s="72" t="s">
        <v>312</v>
      </c>
      <c r="E83" s="71"/>
      <c r="F83" s="71" t="s">
        <v>32</v>
      </c>
      <c r="G83" s="71" t="s">
        <v>1758</v>
      </c>
      <c r="H83" s="135"/>
      <c r="I83" s="132">
        <f t="shared" si="11"/>
        <v>0</v>
      </c>
      <c r="J83" s="71">
        <f t="shared" si="12"/>
        <v>0</v>
      </c>
      <c r="K83" s="71">
        <f t="shared" si="13"/>
        <v>0</v>
      </c>
      <c r="L83" s="71">
        <f t="shared" si="14"/>
        <v>0</v>
      </c>
      <c r="M83" s="71">
        <f t="shared" si="15"/>
        <v>0</v>
      </c>
      <c r="O83" s="132">
        <f t="shared" si="16"/>
        <v>0</v>
      </c>
      <c r="P83" s="71"/>
      <c r="Q83" s="71"/>
      <c r="R83" s="71"/>
      <c r="S83" s="71"/>
      <c r="U83" s="132">
        <f t="shared" si="17"/>
        <v>0</v>
      </c>
      <c r="V83" s="71"/>
      <c r="W83" s="71"/>
      <c r="X83" s="71"/>
      <c r="Y83" s="71"/>
    </row>
    <row r="84" spans="1:25">
      <c r="A84" s="69">
        <v>2010020332</v>
      </c>
      <c r="B84" s="72" t="s">
        <v>1484</v>
      </c>
      <c r="C84" s="72" t="s">
        <v>1719</v>
      </c>
      <c r="D84" s="72" t="s">
        <v>309</v>
      </c>
      <c r="E84" s="71"/>
      <c r="F84" s="71" t="s">
        <v>32</v>
      </c>
      <c r="G84" s="71" t="s">
        <v>1758</v>
      </c>
      <c r="H84" s="135"/>
      <c r="I84" s="132">
        <f t="shared" si="11"/>
        <v>0</v>
      </c>
      <c r="J84" s="71">
        <f t="shared" si="12"/>
        <v>0</v>
      </c>
      <c r="K84" s="71">
        <f t="shared" si="13"/>
        <v>0</v>
      </c>
      <c r="L84" s="71">
        <f t="shared" si="14"/>
        <v>0</v>
      </c>
      <c r="M84" s="71">
        <f t="shared" si="15"/>
        <v>0</v>
      </c>
      <c r="O84" s="132">
        <f t="shared" si="16"/>
        <v>0</v>
      </c>
      <c r="P84" s="71"/>
      <c r="Q84" s="71"/>
      <c r="R84" s="71"/>
      <c r="S84" s="71"/>
      <c r="U84" s="132">
        <f t="shared" si="17"/>
        <v>0</v>
      </c>
      <c r="V84" s="71"/>
      <c r="W84" s="71"/>
      <c r="X84" s="71"/>
      <c r="Y84" s="71"/>
    </row>
    <row r="85" spans="1:25">
      <c r="A85" s="69">
        <v>2010020444</v>
      </c>
      <c r="B85" s="72" t="s">
        <v>1485</v>
      </c>
      <c r="C85" s="72" t="s">
        <v>1719</v>
      </c>
      <c r="D85" s="72" t="s">
        <v>309</v>
      </c>
      <c r="E85" s="71"/>
      <c r="F85" s="71" t="s">
        <v>32</v>
      </c>
      <c r="G85" s="71" t="s">
        <v>1758</v>
      </c>
      <c r="H85" s="135"/>
      <c r="I85" s="132">
        <f t="shared" si="11"/>
        <v>0</v>
      </c>
      <c r="J85" s="71">
        <f t="shared" si="12"/>
        <v>0</v>
      </c>
      <c r="K85" s="71">
        <f t="shared" si="13"/>
        <v>0</v>
      </c>
      <c r="L85" s="71">
        <f t="shared" si="14"/>
        <v>0</v>
      </c>
      <c r="M85" s="71">
        <f t="shared" si="15"/>
        <v>0</v>
      </c>
      <c r="O85" s="132">
        <f t="shared" si="16"/>
        <v>0</v>
      </c>
      <c r="P85" s="71"/>
      <c r="Q85" s="71"/>
      <c r="R85" s="71"/>
      <c r="S85" s="71"/>
      <c r="U85" s="132">
        <f t="shared" si="17"/>
        <v>0</v>
      </c>
      <c r="V85" s="71"/>
      <c r="W85" s="71"/>
      <c r="X85" s="71"/>
      <c r="Y85" s="71"/>
    </row>
    <row r="86" spans="1:25">
      <c r="A86" s="69">
        <v>2010020462</v>
      </c>
      <c r="B86" s="72" t="s">
        <v>1486</v>
      </c>
      <c r="C86" s="72" t="s">
        <v>1719</v>
      </c>
      <c r="D86" s="72" t="s">
        <v>309</v>
      </c>
      <c r="E86" s="71"/>
      <c r="F86" s="71" t="s">
        <v>32</v>
      </c>
      <c r="G86" s="71" t="s">
        <v>1758</v>
      </c>
      <c r="H86" s="135"/>
      <c r="I86" s="132">
        <f t="shared" si="11"/>
        <v>0</v>
      </c>
      <c r="J86" s="71">
        <f t="shared" si="12"/>
        <v>0</v>
      </c>
      <c r="K86" s="71">
        <f t="shared" si="13"/>
        <v>0</v>
      </c>
      <c r="L86" s="71">
        <f t="shared" si="14"/>
        <v>0</v>
      </c>
      <c r="M86" s="71">
        <f t="shared" si="15"/>
        <v>0</v>
      </c>
      <c r="O86" s="132">
        <f t="shared" si="16"/>
        <v>0</v>
      </c>
      <c r="P86" s="71"/>
      <c r="Q86" s="71"/>
      <c r="R86" s="71"/>
      <c r="S86" s="71"/>
      <c r="U86" s="132">
        <f t="shared" si="17"/>
        <v>0</v>
      </c>
      <c r="V86" s="71"/>
      <c r="W86" s="71"/>
      <c r="X86" s="71"/>
      <c r="Y86" s="71"/>
    </row>
    <row r="87" spans="1:25">
      <c r="A87" s="69">
        <v>2010020463</v>
      </c>
      <c r="B87" s="72" t="s">
        <v>1487</v>
      </c>
      <c r="C87" s="72" t="s">
        <v>1719</v>
      </c>
      <c r="D87" s="72" t="s">
        <v>309</v>
      </c>
      <c r="E87" s="71"/>
      <c r="F87" s="71" t="s">
        <v>32</v>
      </c>
      <c r="G87" s="71" t="s">
        <v>1758</v>
      </c>
      <c r="H87" s="135"/>
      <c r="I87" s="132">
        <f t="shared" si="11"/>
        <v>51</v>
      </c>
      <c r="J87" s="71">
        <f t="shared" si="12"/>
        <v>11</v>
      </c>
      <c r="K87" s="71">
        <f t="shared" si="13"/>
        <v>15</v>
      </c>
      <c r="L87" s="71">
        <f t="shared" si="14"/>
        <v>15</v>
      </c>
      <c r="M87" s="71">
        <f t="shared" si="15"/>
        <v>10</v>
      </c>
      <c r="O87" s="132">
        <f t="shared" si="16"/>
        <v>0</v>
      </c>
      <c r="P87" s="71"/>
      <c r="Q87" s="71"/>
      <c r="R87" s="71"/>
      <c r="S87" s="71"/>
      <c r="U87" s="132">
        <f t="shared" si="17"/>
        <v>51</v>
      </c>
      <c r="V87" s="71">
        <v>11</v>
      </c>
      <c r="W87" s="71">
        <v>15</v>
      </c>
      <c r="X87" s="71">
        <v>15</v>
      </c>
      <c r="Y87" s="71">
        <v>10</v>
      </c>
    </row>
    <row r="88" spans="1:25">
      <c r="A88" s="69">
        <v>2010020604</v>
      </c>
      <c r="B88" s="72" t="s">
        <v>1488</v>
      </c>
      <c r="C88" s="72" t="s">
        <v>1719</v>
      </c>
      <c r="D88" s="72" t="s">
        <v>309</v>
      </c>
      <c r="E88" s="71"/>
      <c r="F88" s="71" t="s">
        <v>32</v>
      </c>
      <c r="G88" s="71" t="s">
        <v>1758</v>
      </c>
      <c r="H88" s="135"/>
      <c r="I88" s="132">
        <f t="shared" si="11"/>
        <v>0</v>
      </c>
      <c r="J88" s="71">
        <f t="shared" si="12"/>
        <v>0</v>
      </c>
      <c r="K88" s="71">
        <f t="shared" si="13"/>
        <v>0</v>
      </c>
      <c r="L88" s="71">
        <f t="shared" si="14"/>
        <v>0</v>
      </c>
      <c r="M88" s="71">
        <f t="shared" si="15"/>
        <v>0</v>
      </c>
      <c r="O88" s="132">
        <f t="shared" si="16"/>
        <v>0</v>
      </c>
      <c r="P88" s="71"/>
      <c r="Q88" s="71"/>
      <c r="R88" s="71"/>
      <c r="S88" s="71"/>
      <c r="U88" s="132">
        <f t="shared" si="17"/>
        <v>0</v>
      </c>
      <c r="V88" s="71"/>
      <c r="W88" s="71"/>
      <c r="X88" s="71"/>
      <c r="Y88" s="71"/>
    </row>
    <row r="89" spans="1:25">
      <c r="A89" s="69">
        <v>2010020718</v>
      </c>
      <c r="B89" s="72" t="s">
        <v>831</v>
      </c>
      <c r="C89" s="72" t="s">
        <v>1719</v>
      </c>
      <c r="D89" s="72" t="s">
        <v>309</v>
      </c>
      <c r="E89" s="71"/>
      <c r="F89" s="71" t="s">
        <v>32</v>
      </c>
      <c r="G89" s="71" t="s">
        <v>1758</v>
      </c>
      <c r="H89" s="135"/>
      <c r="I89" s="132">
        <f t="shared" si="11"/>
        <v>0</v>
      </c>
      <c r="J89" s="71">
        <f t="shared" si="12"/>
        <v>0</v>
      </c>
      <c r="K89" s="71">
        <f t="shared" si="13"/>
        <v>0</v>
      </c>
      <c r="L89" s="71">
        <f t="shared" si="14"/>
        <v>0</v>
      </c>
      <c r="M89" s="71">
        <f t="shared" si="15"/>
        <v>0</v>
      </c>
      <c r="O89" s="132">
        <f t="shared" si="16"/>
        <v>0</v>
      </c>
      <c r="P89" s="71"/>
      <c r="Q89" s="71"/>
      <c r="R89" s="71"/>
      <c r="S89" s="71"/>
      <c r="U89" s="132">
        <f t="shared" si="17"/>
        <v>0</v>
      </c>
      <c r="V89" s="71"/>
      <c r="W89" s="71"/>
      <c r="X89" s="71"/>
      <c r="Y89" s="71"/>
    </row>
    <row r="90" spans="1:25">
      <c r="A90" s="69">
        <v>2010020735</v>
      </c>
      <c r="B90" s="72" t="s">
        <v>1489</v>
      </c>
      <c r="C90" s="72" t="s">
        <v>1719</v>
      </c>
      <c r="D90" s="72" t="s">
        <v>309</v>
      </c>
      <c r="E90" s="71"/>
      <c r="F90" s="71" t="s">
        <v>32</v>
      </c>
      <c r="G90" s="71" t="s">
        <v>1758</v>
      </c>
      <c r="H90" s="135"/>
      <c r="I90" s="132">
        <f t="shared" si="11"/>
        <v>156</v>
      </c>
      <c r="J90" s="71">
        <f t="shared" si="12"/>
        <v>36</v>
      </c>
      <c r="K90" s="71">
        <f t="shared" si="13"/>
        <v>40</v>
      </c>
      <c r="L90" s="71">
        <f t="shared" si="14"/>
        <v>40</v>
      </c>
      <c r="M90" s="71">
        <f t="shared" si="15"/>
        <v>40</v>
      </c>
      <c r="O90" s="132">
        <f t="shared" si="16"/>
        <v>36</v>
      </c>
      <c r="P90" s="71">
        <v>6</v>
      </c>
      <c r="Q90" s="71">
        <v>10</v>
      </c>
      <c r="R90" s="71">
        <v>10</v>
      </c>
      <c r="S90" s="71">
        <v>10</v>
      </c>
      <c r="U90" s="132">
        <f t="shared" si="17"/>
        <v>120</v>
      </c>
      <c r="V90" s="71">
        <v>30</v>
      </c>
      <c r="W90" s="71">
        <v>30</v>
      </c>
      <c r="X90" s="71">
        <v>30</v>
      </c>
      <c r="Y90" s="71">
        <v>30</v>
      </c>
    </row>
    <row r="91" spans="1:25">
      <c r="A91" s="69">
        <v>2010020800</v>
      </c>
      <c r="B91" s="72" t="s">
        <v>1490</v>
      </c>
      <c r="C91" s="72" t="s">
        <v>1719</v>
      </c>
      <c r="D91" s="72" t="s">
        <v>309</v>
      </c>
      <c r="E91" s="71"/>
      <c r="F91" s="71" t="s">
        <v>32</v>
      </c>
      <c r="G91" s="71" t="s">
        <v>1758</v>
      </c>
      <c r="H91" s="135"/>
      <c r="I91" s="132">
        <f t="shared" si="11"/>
        <v>690</v>
      </c>
      <c r="J91" s="71">
        <f t="shared" si="12"/>
        <v>150</v>
      </c>
      <c r="K91" s="71">
        <f t="shared" si="13"/>
        <v>180</v>
      </c>
      <c r="L91" s="71">
        <f t="shared" si="14"/>
        <v>180</v>
      </c>
      <c r="M91" s="71">
        <f t="shared" si="15"/>
        <v>180</v>
      </c>
      <c r="O91" s="132">
        <f t="shared" si="16"/>
        <v>0</v>
      </c>
      <c r="P91" s="71"/>
      <c r="Q91" s="71"/>
      <c r="R91" s="71"/>
      <c r="S91" s="71"/>
      <c r="U91" s="132">
        <f t="shared" si="17"/>
        <v>690</v>
      </c>
      <c r="V91" s="71">
        <v>150</v>
      </c>
      <c r="W91" s="71">
        <v>180</v>
      </c>
      <c r="X91" s="71">
        <v>180</v>
      </c>
      <c r="Y91" s="71">
        <v>180</v>
      </c>
    </row>
    <row r="92" spans="1:25">
      <c r="A92" s="69">
        <v>2010020801</v>
      </c>
      <c r="B92" s="72" t="s">
        <v>833</v>
      </c>
      <c r="C92" s="72" t="s">
        <v>1719</v>
      </c>
      <c r="D92" s="72" t="s">
        <v>309</v>
      </c>
      <c r="E92" s="71"/>
      <c r="F92" s="71" t="s">
        <v>32</v>
      </c>
      <c r="G92" s="71" t="s">
        <v>1758</v>
      </c>
      <c r="H92" s="135"/>
      <c r="I92" s="132">
        <f t="shared" si="11"/>
        <v>81</v>
      </c>
      <c r="J92" s="71">
        <f t="shared" si="12"/>
        <v>21</v>
      </c>
      <c r="K92" s="71">
        <f t="shared" si="13"/>
        <v>20</v>
      </c>
      <c r="L92" s="71">
        <f t="shared" si="14"/>
        <v>20</v>
      </c>
      <c r="M92" s="71">
        <f t="shared" si="15"/>
        <v>20</v>
      </c>
      <c r="O92" s="132">
        <f t="shared" si="16"/>
        <v>0</v>
      </c>
      <c r="P92" s="71"/>
      <c r="Q92" s="71"/>
      <c r="R92" s="71"/>
      <c r="S92" s="71"/>
      <c r="U92" s="132">
        <f t="shared" si="17"/>
        <v>81</v>
      </c>
      <c r="V92" s="71">
        <v>21</v>
      </c>
      <c r="W92" s="71">
        <v>20</v>
      </c>
      <c r="X92" s="71">
        <v>20</v>
      </c>
      <c r="Y92" s="71">
        <v>20</v>
      </c>
    </row>
    <row r="93" spans="1:25">
      <c r="A93" s="69">
        <v>2010020802</v>
      </c>
      <c r="B93" s="72" t="s">
        <v>1491</v>
      </c>
      <c r="C93" s="72" t="s">
        <v>1719</v>
      </c>
      <c r="D93" s="72" t="s">
        <v>309</v>
      </c>
      <c r="E93" s="71"/>
      <c r="F93" s="71" t="s">
        <v>32</v>
      </c>
      <c r="G93" s="71" t="s">
        <v>1758</v>
      </c>
      <c r="H93" s="135"/>
      <c r="I93" s="132">
        <f t="shared" si="11"/>
        <v>21</v>
      </c>
      <c r="J93" s="71">
        <f t="shared" si="12"/>
        <v>1</v>
      </c>
      <c r="K93" s="71">
        <f t="shared" si="13"/>
        <v>5</v>
      </c>
      <c r="L93" s="71">
        <f t="shared" si="14"/>
        <v>10</v>
      </c>
      <c r="M93" s="71">
        <f t="shared" si="15"/>
        <v>5</v>
      </c>
      <c r="O93" s="132">
        <f t="shared" si="16"/>
        <v>0</v>
      </c>
      <c r="P93" s="71"/>
      <c r="Q93" s="71"/>
      <c r="R93" s="71"/>
      <c r="S93" s="71"/>
      <c r="U93" s="132">
        <f t="shared" si="17"/>
        <v>21</v>
      </c>
      <c r="V93" s="71">
        <v>1</v>
      </c>
      <c r="W93" s="71">
        <v>5</v>
      </c>
      <c r="X93" s="71">
        <v>10</v>
      </c>
      <c r="Y93" s="71">
        <v>5</v>
      </c>
    </row>
    <row r="94" spans="1:25">
      <c r="A94" s="69">
        <v>2010020806</v>
      </c>
      <c r="B94" s="72" t="s">
        <v>1492</v>
      </c>
      <c r="C94" s="72" t="s">
        <v>1719</v>
      </c>
      <c r="D94" s="72" t="s">
        <v>309</v>
      </c>
      <c r="E94" s="71"/>
      <c r="F94" s="71" t="s">
        <v>32</v>
      </c>
      <c r="G94" s="71" t="s">
        <v>1758</v>
      </c>
      <c r="H94" s="135"/>
      <c r="I94" s="132">
        <f t="shared" si="11"/>
        <v>58</v>
      </c>
      <c r="J94" s="71">
        <f t="shared" si="12"/>
        <v>13</v>
      </c>
      <c r="K94" s="71">
        <f t="shared" si="13"/>
        <v>15</v>
      </c>
      <c r="L94" s="71">
        <f t="shared" si="14"/>
        <v>15</v>
      </c>
      <c r="M94" s="71">
        <f t="shared" si="15"/>
        <v>15</v>
      </c>
      <c r="O94" s="132">
        <f t="shared" si="16"/>
        <v>0</v>
      </c>
      <c r="P94" s="71"/>
      <c r="Q94" s="71"/>
      <c r="R94" s="71"/>
      <c r="S94" s="71"/>
      <c r="U94" s="132">
        <f t="shared" si="17"/>
        <v>58</v>
      </c>
      <c r="V94" s="71">
        <v>13</v>
      </c>
      <c r="W94" s="71">
        <v>15</v>
      </c>
      <c r="X94" s="71">
        <v>15</v>
      </c>
      <c r="Y94" s="71">
        <v>15</v>
      </c>
    </row>
    <row r="95" spans="1:25">
      <c r="A95" s="69">
        <v>2010020841</v>
      </c>
      <c r="B95" s="72" t="s">
        <v>1493</v>
      </c>
      <c r="C95" s="72" t="s">
        <v>1719</v>
      </c>
      <c r="D95" s="72" t="s">
        <v>312</v>
      </c>
      <c r="E95" s="71"/>
      <c r="F95" s="71" t="s">
        <v>32</v>
      </c>
      <c r="G95" s="71" t="s">
        <v>1758</v>
      </c>
      <c r="H95" s="135"/>
      <c r="I95" s="132">
        <f t="shared" si="11"/>
        <v>0</v>
      </c>
      <c r="J95" s="71">
        <f t="shared" si="12"/>
        <v>0</v>
      </c>
      <c r="K95" s="71">
        <f t="shared" si="13"/>
        <v>0</v>
      </c>
      <c r="L95" s="71">
        <f t="shared" si="14"/>
        <v>0</v>
      </c>
      <c r="M95" s="71">
        <f t="shared" si="15"/>
        <v>0</v>
      </c>
      <c r="O95" s="132">
        <f t="shared" si="16"/>
        <v>0</v>
      </c>
      <c r="P95" s="71"/>
      <c r="Q95" s="71"/>
      <c r="R95" s="71"/>
      <c r="S95" s="71"/>
      <c r="U95" s="132">
        <f t="shared" si="17"/>
        <v>0</v>
      </c>
      <c r="V95" s="71"/>
      <c r="W95" s="71"/>
      <c r="X95" s="71"/>
      <c r="Y95" s="71"/>
    </row>
    <row r="96" spans="1:25">
      <c r="A96" s="69">
        <v>2010020844</v>
      </c>
      <c r="B96" s="72" t="s">
        <v>1494</v>
      </c>
      <c r="C96" s="72" t="s">
        <v>1719</v>
      </c>
      <c r="D96" s="72" t="s">
        <v>312</v>
      </c>
      <c r="E96" s="71"/>
      <c r="F96" s="71" t="s">
        <v>32</v>
      </c>
      <c r="G96" s="71" t="s">
        <v>1758</v>
      </c>
      <c r="H96" s="135"/>
      <c r="I96" s="132">
        <f t="shared" si="11"/>
        <v>0</v>
      </c>
      <c r="J96" s="71">
        <f t="shared" si="12"/>
        <v>0</v>
      </c>
      <c r="K96" s="71">
        <f t="shared" si="13"/>
        <v>0</v>
      </c>
      <c r="L96" s="71">
        <f t="shared" si="14"/>
        <v>0</v>
      </c>
      <c r="M96" s="71">
        <f t="shared" si="15"/>
        <v>0</v>
      </c>
      <c r="O96" s="132">
        <f t="shared" si="16"/>
        <v>0</v>
      </c>
      <c r="P96" s="71"/>
      <c r="Q96" s="71"/>
      <c r="R96" s="71"/>
      <c r="S96" s="71"/>
      <c r="U96" s="132">
        <f t="shared" si="17"/>
        <v>0</v>
      </c>
      <c r="V96" s="71"/>
      <c r="W96" s="71"/>
      <c r="X96" s="71"/>
      <c r="Y96" s="71"/>
    </row>
    <row r="97" spans="1:25">
      <c r="A97" s="69">
        <v>2010020846</v>
      </c>
      <c r="B97" s="72" t="s">
        <v>1495</v>
      </c>
      <c r="C97" s="72" t="s">
        <v>1719</v>
      </c>
      <c r="D97" s="72" t="s">
        <v>312</v>
      </c>
      <c r="E97" s="71"/>
      <c r="F97" s="71" t="s">
        <v>32</v>
      </c>
      <c r="G97" s="71" t="s">
        <v>1758</v>
      </c>
      <c r="H97" s="135"/>
      <c r="I97" s="132">
        <f t="shared" si="11"/>
        <v>65</v>
      </c>
      <c r="J97" s="71">
        <f t="shared" si="12"/>
        <v>5</v>
      </c>
      <c r="K97" s="71">
        <f t="shared" si="13"/>
        <v>20</v>
      </c>
      <c r="L97" s="71">
        <f t="shared" si="14"/>
        <v>20</v>
      </c>
      <c r="M97" s="71">
        <f t="shared" si="15"/>
        <v>20</v>
      </c>
      <c r="O97" s="132">
        <f t="shared" si="16"/>
        <v>33</v>
      </c>
      <c r="P97" s="71">
        <v>3</v>
      </c>
      <c r="Q97" s="71">
        <v>10</v>
      </c>
      <c r="R97" s="71">
        <v>10</v>
      </c>
      <c r="S97" s="71">
        <v>10</v>
      </c>
      <c r="U97" s="132">
        <f t="shared" si="17"/>
        <v>32</v>
      </c>
      <c r="V97" s="71">
        <v>2</v>
      </c>
      <c r="W97" s="71">
        <v>10</v>
      </c>
      <c r="X97" s="71">
        <v>10</v>
      </c>
      <c r="Y97" s="71">
        <v>10</v>
      </c>
    </row>
    <row r="98" spans="1:25">
      <c r="A98" s="69">
        <v>2010021044</v>
      </c>
      <c r="B98" s="72" t="s">
        <v>1496</v>
      </c>
      <c r="C98" s="72" t="s">
        <v>1719</v>
      </c>
      <c r="D98" s="72" t="s">
        <v>309</v>
      </c>
      <c r="E98" s="71"/>
      <c r="F98" s="71" t="s">
        <v>32</v>
      </c>
      <c r="G98" s="71" t="s">
        <v>1758</v>
      </c>
      <c r="H98" s="135"/>
      <c r="I98" s="132">
        <f t="shared" si="11"/>
        <v>0</v>
      </c>
      <c r="J98" s="71">
        <f t="shared" si="12"/>
        <v>0</v>
      </c>
      <c r="K98" s="71">
        <f t="shared" si="13"/>
        <v>0</v>
      </c>
      <c r="L98" s="71">
        <f t="shared" si="14"/>
        <v>0</v>
      </c>
      <c r="M98" s="71">
        <f t="shared" si="15"/>
        <v>0</v>
      </c>
      <c r="O98" s="132">
        <f t="shared" si="16"/>
        <v>0</v>
      </c>
      <c r="P98" s="71"/>
      <c r="Q98" s="71"/>
      <c r="R98" s="71"/>
      <c r="S98" s="71"/>
      <c r="U98" s="132">
        <f t="shared" si="17"/>
        <v>0</v>
      </c>
      <c r="V98" s="71"/>
      <c r="W98" s="71"/>
      <c r="X98" s="71"/>
      <c r="Y98" s="71"/>
    </row>
    <row r="99" spans="1:25">
      <c r="A99" s="69">
        <v>2010070010</v>
      </c>
      <c r="B99" s="72" t="s">
        <v>1497</v>
      </c>
      <c r="C99" s="72" t="s">
        <v>1719</v>
      </c>
      <c r="D99" s="72" t="s">
        <v>309</v>
      </c>
      <c r="E99" s="71"/>
      <c r="F99" s="71" t="s">
        <v>32</v>
      </c>
      <c r="G99" s="71" t="s">
        <v>1758</v>
      </c>
      <c r="H99" s="135"/>
      <c r="I99" s="132">
        <f t="shared" si="11"/>
        <v>750</v>
      </c>
      <c r="J99" s="71">
        <f t="shared" si="12"/>
        <v>200</v>
      </c>
      <c r="K99" s="71">
        <f t="shared" si="13"/>
        <v>150</v>
      </c>
      <c r="L99" s="71">
        <f t="shared" si="14"/>
        <v>200</v>
      </c>
      <c r="M99" s="71">
        <f t="shared" si="15"/>
        <v>200</v>
      </c>
      <c r="O99" s="132">
        <f t="shared" si="16"/>
        <v>0</v>
      </c>
      <c r="P99" s="71"/>
      <c r="Q99" s="71"/>
      <c r="R99" s="71"/>
      <c r="S99" s="71"/>
      <c r="U99" s="132">
        <f t="shared" si="17"/>
        <v>750</v>
      </c>
      <c r="V99" s="71">
        <v>200</v>
      </c>
      <c r="W99" s="71">
        <v>150</v>
      </c>
      <c r="X99" s="71">
        <v>200</v>
      </c>
      <c r="Y99" s="71">
        <v>200</v>
      </c>
    </row>
    <row r="100" spans="1:25">
      <c r="A100" s="69">
        <v>2011020030</v>
      </c>
      <c r="B100" s="72" t="s">
        <v>1498</v>
      </c>
      <c r="C100" s="72" t="s">
        <v>1719</v>
      </c>
      <c r="D100" s="72" t="s">
        <v>309</v>
      </c>
      <c r="E100" s="71"/>
      <c r="F100" s="71" t="s">
        <v>32</v>
      </c>
      <c r="G100" s="71" t="s">
        <v>1758</v>
      </c>
      <c r="H100" s="135"/>
      <c r="I100" s="132">
        <f t="shared" si="11"/>
        <v>181</v>
      </c>
      <c r="J100" s="71">
        <f t="shared" si="12"/>
        <v>31</v>
      </c>
      <c r="K100" s="71">
        <f t="shared" si="13"/>
        <v>50</v>
      </c>
      <c r="L100" s="71">
        <f t="shared" si="14"/>
        <v>50</v>
      </c>
      <c r="M100" s="71">
        <f t="shared" si="15"/>
        <v>50</v>
      </c>
      <c r="O100" s="132">
        <f t="shared" si="16"/>
        <v>0</v>
      </c>
      <c r="P100" s="71"/>
      <c r="Q100" s="71"/>
      <c r="R100" s="71"/>
      <c r="S100" s="71"/>
      <c r="U100" s="132">
        <f t="shared" si="17"/>
        <v>181</v>
      </c>
      <c r="V100" s="71">
        <v>31</v>
      </c>
      <c r="W100" s="71">
        <v>50</v>
      </c>
      <c r="X100" s="71">
        <v>50</v>
      </c>
      <c r="Y100" s="71">
        <v>50</v>
      </c>
    </row>
    <row r="101" spans="1:25">
      <c r="A101" s="69">
        <v>2011020186</v>
      </c>
      <c r="B101" s="72" t="s">
        <v>859</v>
      </c>
      <c r="C101" s="72" t="s">
        <v>1719</v>
      </c>
      <c r="D101" s="72" t="s">
        <v>309</v>
      </c>
      <c r="E101" s="71"/>
      <c r="F101" s="71" t="s">
        <v>32</v>
      </c>
      <c r="G101" s="71" t="s">
        <v>1758</v>
      </c>
      <c r="H101" s="135"/>
      <c r="I101" s="132">
        <f t="shared" si="11"/>
        <v>0</v>
      </c>
      <c r="J101" s="71">
        <f t="shared" si="12"/>
        <v>0</v>
      </c>
      <c r="K101" s="71">
        <f t="shared" si="13"/>
        <v>0</v>
      </c>
      <c r="L101" s="71">
        <f t="shared" si="14"/>
        <v>0</v>
      </c>
      <c r="M101" s="71">
        <f t="shared" si="15"/>
        <v>0</v>
      </c>
      <c r="O101" s="132">
        <f t="shared" si="16"/>
        <v>0</v>
      </c>
      <c r="P101" s="71"/>
      <c r="Q101" s="71"/>
      <c r="R101" s="71"/>
      <c r="S101" s="71"/>
      <c r="U101" s="132">
        <f t="shared" si="17"/>
        <v>0</v>
      </c>
      <c r="V101" s="71"/>
      <c r="W101" s="71"/>
      <c r="X101" s="71"/>
      <c r="Y101" s="71"/>
    </row>
    <row r="102" spans="1:25">
      <c r="A102" s="69">
        <v>2011020296</v>
      </c>
      <c r="B102" s="72" t="s">
        <v>867</v>
      </c>
      <c r="C102" s="72" t="s">
        <v>1719</v>
      </c>
      <c r="D102" s="72" t="s">
        <v>309</v>
      </c>
      <c r="E102" s="71"/>
      <c r="F102" s="71" t="s">
        <v>32</v>
      </c>
      <c r="G102" s="71" t="s">
        <v>1758</v>
      </c>
      <c r="H102" s="135"/>
      <c r="I102" s="132">
        <f t="shared" si="11"/>
        <v>0</v>
      </c>
      <c r="J102" s="71">
        <f t="shared" si="12"/>
        <v>0</v>
      </c>
      <c r="K102" s="71">
        <f t="shared" si="13"/>
        <v>0</v>
      </c>
      <c r="L102" s="71">
        <f t="shared" si="14"/>
        <v>0</v>
      </c>
      <c r="M102" s="71">
        <f t="shared" si="15"/>
        <v>0</v>
      </c>
      <c r="O102" s="132">
        <f t="shared" si="16"/>
        <v>0</v>
      </c>
      <c r="P102" s="71"/>
      <c r="Q102" s="71"/>
      <c r="R102" s="71"/>
      <c r="S102" s="71"/>
      <c r="U102" s="132">
        <f t="shared" si="17"/>
        <v>0</v>
      </c>
      <c r="V102" s="71"/>
      <c r="W102" s="71"/>
      <c r="X102" s="71"/>
      <c r="Y102" s="71"/>
    </row>
    <row r="103" spans="1:25">
      <c r="A103" s="69">
        <v>2011020297</v>
      </c>
      <c r="B103" s="72" t="s">
        <v>1499</v>
      </c>
      <c r="C103" s="72" t="s">
        <v>1719</v>
      </c>
      <c r="D103" s="72" t="s">
        <v>309</v>
      </c>
      <c r="E103" s="71"/>
      <c r="F103" s="71" t="s">
        <v>32</v>
      </c>
      <c r="G103" s="71" t="s">
        <v>1758</v>
      </c>
      <c r="H103" s="135"/>
      <c r="I103" s="132">
        <f t="shared" si="11"/>
        <v>0</v>
      </c>
      <c r="J103" s="71">
        <f t="shared" si="12"/>
        <v>0</v>
      </c>
      <c r="K103" s="71">
        <f t="shared" si="13"/>
        <v>0</v>
      </c>
      <c r="L103" s="71">
        <f t="shared" si="14"/>
        <v>0</v>
      </c>
      <c r="M103" s="71">
        <f t="shared" si="15"/>
        <v>0</v>
      </c>
      <c r="O103" s="132">
        <f t="shared" si="16"/>
        <v>0</v>
      </c>
      <c r="P103" s="71"/>
      <c r="Q103" s="71"/>
      <c r="R103" s="71"/>
      <c r="S103" s="71"/>
      <c r="U103" s="132">
        <f t="shared" si="17"/>
        <v>0</v>
      </c>
      <c r="V103" s="71"/>
      <c r="W103" s="71"/>
      <c r="X103" s="71"/>
      <c r="Y103" s="71"/>
    </row>
    <row r="104" spans="1:25">
      <c r="A104" s="69">
        <v>2011020299</v>
      </c>
      <c r="B104" s="72" t="s">
        <v>871</v>
      </c>
      <c r="C104" s="72" t="s">
        <v>1719</v>
      </c>
      <c r="D104" s="72" t="s">
        <v>309</v>
      </c>
      <c r="E104" s="71"/>
      <c r="F104" s="71" t="s">
        <v>32</v>
      </c>
      <c r="G104" s="71" t="s">
        <v>1758</v>
      </c>
      <c r="H104" s="135"/>
      <c r="I104" s="132">
        <f t="shared" si="11"/>
        <v>0</v>
      </c>
      <c r="J104" s="71">
        <f t="shared" si="12"/>
        <v>0</v>
      </c>
      <c r="K104" s="71">
        <f t="shared" si="13"/>
        <v>0</v>
      </c>
      <c r="L104" s="71">
        <f t="shared" si="14"/>
        <v>0</v>
      </c>
      <c r="M104" s="71">
        <f t="shared" si="15"/>
        <v>0</v>
      </c>
      <c r="O104" s="132">
        <f t="shared" si="16"/>
        <v>0</v>
      </c>
      <c r="P104" s="71"/>
      <c r="Q104" s="71"/>
      <c r="R104" s="71"/>
      <c r="S104" s="71"/>
      <c r="U104" s="132">
        <f t="shared" si="17"/>
        <v>0</v>
      </c>
      <c r="V104" s="71"/>
      <c r="W104" s="71"/>
      <c r="X104" s="71"/>
      <c r="Y104" s="71"/>
    </row>
    <row r="105" spans="1:25">
      <c r="A105" s="69">
        <v>2011020368</v>
      </c>
      <c r="B105" s="72" t="s">
        <v>1760</v>
      </c>
      <c r="C105" s="72" t="s">
        <v>1719</v>
      </c>
      <c r="D105" s="72" t="s">
        <v>309</v>
      </c>
      <c r="E105" s="71"/>
      <c r="F105" s="71" t="s">
        <v>32</v>
      </c>
      <c r="G105" s="71" t="s">
        <v>1758</v>
      </c>
      <c r="H105" s="135"/>
      <c r="I105" s="132">
        <f t="shared" si="11"/>
        <v>51</v>
      </c>
      <c r="J105" s="71">
        <f t="shared" si="12"/>
        <v>11</v>
      </c>
      <c r="K105" s="71">
        <f t="shared" si="13"/>
        <v>15</v>
      </c>
      <c r="L105" s="71">
        <f t="shared" si="14"/>
        <v>15</v>
      </c>
      <c r="M105" s="71">
        <f t="shared" si="15"/>
        <v>10</v>
      </c>
      <c r="O105" s="132">
        <f t="shared" si="16"/>
        <v>51</v>
      </c>
      <c r="P105" s="71">
        <v>11</v>
      </c>
      <c r="Q105" s="71">
        <v>15</v>
      </c>
      <c r="R105" s="71">
        <v>15</v>
      </c>
      <c r="S105" s="71">
        <v>10</v>
      </c>
      <c r="U105" s="132">
        <f t="shared" si="17"/>
        <v>0</v>
      </c>
      <c r="V105" s="71"/>
      <c r="W105" s="71"/>
      <c r="X105" s="71"/>
      <c r="Y105" s="71"/>
    </row>
    <row r="106" spans="1:25">
      <c r="A106" s="69">
        <v>2011020473</v>
      </c>
      <c r="B106" s="72" t="s">
        <v>1500</v>
      </c>
      <c r="C106" s="72" t="s">
        <v>1719</v>
      </c>
      <c r="D106" s="72" t="s">
        <v>309</v>
      </c>
      <c r="E106" s="71"/>
      <c r="F106" s="71" t="s">
        <v>32</v>
      </c>
      <c r="G106" s="71" t="s">
        <v>1758</v>
      </c>
      <c r="H106" s="135"/>
      <c r="I106" s="132">
        <f t="shared" si="11"/>
        <v>0</v>
      </c>
      <c r="J106" s="71">
        <f t="shared" si="12"/>
        <v>0</v>
      </c>
      <c r="K106" s="71">
        <f t="shared" si="13"/>
        <v>0</v>
      </c>
      <c r="L106" s="71">
        <f t="shared" si="14"/>
        <v>0</v>
      </c>
      <c r="M106" s="71">
        <f t="shared" si="15"/>
        <v>0</v>
      </c>
      <c r="O106" s="132">
        <f t="shared" si="16"/>
        <v>0</v>
      </c>
      <c r="P106" s="71"/>
      <c r="Q106" s="71"/>
      <c r="R106" s="71"/>
      <c r="S106" s="71"/>
      <c r="U106" s="132">
        <f t="shared" si="17"/>
        <v>0</v>
      </c>
      <c r="V106" s="71"/>
      <c r="W106" s="71"/>
      <c r="X106" s="71"/>
      <c r="Y106" s="71"/>
    </row>
    <row r="107" spans="1:25">
      <c r="A107" s="69">
        <v>2011090014</v>
      </c>
      <c r="B107" s="72" t="s">
        <v>1501</v>
      </c>
      <c r="C107" s="72" t="s">
        <v>1719</v>
      </c>
      <c r="D107" s="72" t="s">
        <v>309</v>
      </c>
      <c r="E107" s="71"/>
      <c r="F107" s="71" t="s">
        <v>32</v>
      </c>
      <c r="G107" s="71" t="s">
        <v>1758</v>
      </c>
      <c r="H107" s="135"/>
      <c r="I107" s="132">
        <f t="shared" ref="I107:I136" si="18">SUM(J107:M107)</f>
        <v>0</v>
      </c>
      <c r="J107" s="71">
        <f t="shared" si="12"/>
        <v>0</v>
      </c>
      <c r="K107" s="71">
        <f t="shared" si="13"/>
        <v>0</v>
      </c>
      <c r="L107" s="71">
        <f t="shared" si="14"/>
        <v>0</v>
      </c>
      <c r="M107" s="71">
        <f t="shared" si="15"/>
        <v>0</v>
      </c>
      <c r="O107" s="132">
        <f t="shared" ref="O107:O136" si="19">SUM(P107:S107)</f>
        <v>0</v>
      </c>
      <c r="P107" s="71"/>
      <c r="Q107" s="71"/>
      <c r="R107" s="71"/>
      <c r="S107" s="71"/>
      <c r="U107" s="132">
        <f t="shared" ref="U107:U136" si="20">SUM(V107:Y107)</f>
        <v>0</v>
      </c>
      <c r="V107" s="71"/>
      <c r="W107" s="71"/>
      <c r="X107" s="71"/>
      <c r="Y107" s="71"/>
    </row>
    <row r="108" spans="1:25">
      <c r="A108" s="69">
        <v>2012010014</v>
      </c>
      <c r="B108" s="72" t="s">
        <v>1502</v>
      </c>
      <c r="C108" s="72" t="s">
        <v>1719</v>
      </c>
      <c r="D108" s="72" t="s">
        <v>44</v>
      </c>
      <c r="E108" s="71"/>
      <c r="F108" s="71" t="s">
        <v>32</v>
      </c>
      <c r="G108" s="71" t="s">
        <v>1758</v>
      </c>
      <c r="H108" s="135"/>
      <c r="I108" s="132">
        <f t="shared" si="18"/>
        <v>120</v>
      </c>
      <c r="J108" s="71">
        <f t="shared" si="12"/>
        <v>40</v>
      </c>
      <c r="K108" s="71">
        <f t="shared" si="13"/>
        <v>20</v>
      </c>
      <c r="L108" s="71">
        <f t="shared" si="14"/>
        <v>30</v>
      </c>
      <c r="M108" s="71">
        <f t="shared" si="15"/>
        <v>30</v>
      </c>
      <c r="O108" s="132">
        <f t="shared" si="19"/>
        <v>0</v>
      </c>
      <c r="P108" s="71"/>
      <c r="Q108" s="71"/>
      <c r="R108" s="71"/>
      <c r="S108" s="71"/>
      <c r="U108" s="132">
        <f t="shared" si="20"/>
        <v>120</v>
      </c>
      <c r="V108" s="71">
        <v>40</v>
      </c>
      <c r="W108" s="71">
        <v>20</v>
      </c>
      <c r="X108" s="71">
        <v>30</v>
      </c>
      <c r="Y108" s="71">
        <v>30</v>
      </c>
    </row>
    <row r="109" spans="1:25">
      <c r="A109" s="69">
        <v>2012010025</v>
      </c>
      <c r="B109" s="72" t="s">
        <v>1503</v>
      </c>
      <c r="C109" s="72" t="s">
        <v>1719</v>
      </c>
      <c r="D109" s="72" t="s">
        <v>44</v>
      </c>
      <c r="E109" s="71"/>
      <c r="F109" s="71" t="s">
        <v>32</v>
      </c>
      <c r="G109" s="71" t="s">
        <v>1758</v>
      </c>
      <c r="H109" s="135"/>
      <c r="I109" s="132">
        <f t="shared" si="18"/>
        <v>41</v>
      </c>
      <c r="J109" s="71">
        <f t="shared" si="12"/>
        <v>11</v>
      </c>
      <c r="K109" s="71">
        <f t="shared" si="13"/>
        <v>10</v>
      </c>
      <c r="L109" s="71">
        <f t="shared" si="14"/>
        <v>10</v>
      </c>
      <c r="M109" s="71">
        <f t="shared" si="15"/>
        <v>10</v>
      </c>
      <c r="O109" s="132">
        <f t="shared" si="19"/>
        <v>0</v>
      </c>
      <c r="P109" s="71"/>
      <c r="Q109" s="71"/>
      <c r="R109" s="71"/>
      <c r="S109" s="71"/>
      <c r="U109" s="132">
        <f t="shared" si="20"/>
        <v>41</v>
      </c>
      <c r="V109" s="71">
        <v>11</v>
      </c>
      <c r="W109" s="71">
        <v>10</v>
      </c>
      <c r="X109" s="71">
        <v>10</v>
      </c>
      <c r="Y109" s="71">
        <v>10</v>
      </c>
    </row>
    <row r="110" spans="1:25">
      <c r="A110" s="69">
        <v>2012010027</v>
      </c>
      <c r="B110" s="72" t="s">
        <v>1504</v>
      </c>
      <c r="C110" s="72" t="s">
        <v>1719</v>
      </c>
      <c r="D110" s="72" t="s">
        <v>44</v>
      </c>
      <c r="E110" s="71"/>
      <c r="F110" s="71" t="s">
        <v>32</v>
      </c>
      <c r="G110" s="71" t="s">
        <v>1758</v>
      </c>
      <c r="H110" s="135"/>
      <c r="I110" s="132">
        <f t="shared" si="18"/>
        <v>120</v>
      </c>
      <c r="J110" s="71">
        <f t="shared" si="12"/>
        <v>30</v>
      </c>
      <c r="K110" s="71">
        <f t="shared" si="13"/>
        <v>30</v>
      </c>
      <c r="L110" s="71">
        <f t="shared" si="14"/>
        <v>30</v>
      </c>
      <c r="M110" s="71">
        <f t="shared" si="15"/>
        <v>30</v>
      </c>
      <c r="O110" s="132">
        <f t="shared" si="19"/>
        <v>120</v>
      </c>
      <c r="P110" s="71">
        <v>30</v>
      </c>
      <c r="Q110" s="71">
        <v>30</v>
      </c>
      <c r="R110" s="71">
        <v>30</v>
      </c>
      <c r="S110" s="71">
        <v>30</v>
      </c>
      <c r="U110" s="132">
        <f t="shared" si="20"/>
        <v>0</v>
      </c>
      <c r="V110" s="71"/>
      <c r="W110" s="71"/>
      <c r="X110" s="71"/>
      <c r="Y110" s="71"/>
    </row>
    <row r="111" spans="1:25">
      <c r="A111" s="69">
        <v>2012010079</v>
      </c>
      <c r="B111" s="72" t="s">
        <v>902</v>
      </c>
      <c r="C111" s="72" t="s">
        <v>1719</v>
      </c>
      <c r="D111" s="72" t="s">
        <v>44</v>
      </c>
      <c r="E111" s="71"/>
      <c r="F111" s="71" t="s">
        <v>32</v>
      </c>
      <c r="G111" s="71" t="s">
        <v>1758</v>
      </c>
      <c r="H111" s="135"/>
      <c r="I111" s="132">
        <f t="shared" si="18"/>
        <v>690</v>
      </c>
      <c r="J111" s="71">
        <f t="shared" si="12"/>
        <v>150</v>
      </c>
      <c r="K111" s="71">
        <f t="shared" si="13"/>
        <v>180</v>
      </c>
      <c r="L111" s="71">
        <f t="shared" si="14"/>
        <v>180</v>
      </c>
      <c r="M111" s="71">
        <f t="shared" si="15"/>
        <v>180</v>
      </c>
      <c r="O111" s="132">
        <f t="shared" si="19"/>
        <v>690</v>
      </c>
      <c r="P111" s="71">
        <v>150</v>
      </c>
      <c r="Q111" s="71">
        <v>180</v>
      </c>
      <c r="R111" s="71">
        <v>180</v>
      </c>
      <c r="S111" s="71">
        <v>180</v>
      </c>
      <c r="U111" s="132">
        <f t="shared" si="20"/>
        <v>0</v>
      </c>
      <c r="V111" s="71"/>
      <c r="W111" s="71"/>
      <c r="X111" s="71"/>
      <c r="Y111" s="71"/>
    </row>
    <row r="112" spans="1:25">
      <c r="A112" s="69">
        <v>2012010116</v>
      </c>
      <c r="B112" s="72" t="s">
        <v>1505</v>
      </c>
      <c r="C112" s="72" t="s">
        <v>1719</v>
      </c>
      <c r="D112" s="72" t="s">
        <v>44</v>
      </c>
      <c r="E112" s="71"/>
      <c r="F112" s="71" t="s">
        <v>32</v>
      </c>
      <c r="G112" s="71" t="s">
        <v>1758</v>
      </c>
      <c r="H112" s="135"/>
      <c r="I112" s="132">
        <f t="shared" si="18"/>
        <v>461</v>
      </c>
      <c r="J112" s="71">
        <f t="shared" si="12"/>
        <v>321</v>
      </c>
      <c r="K112" s="71">
        <f t="shared" si="13"/>
        <v>40</v>
      </c>
      <c r="L112" s="71">
        <f t="shared" si="14"/>
        <v>50</v>
      </c>
      <c r="M112" s="71">
        <f t="shared" si="15"/>
        <v>50</v>
      </c>
      <c r="O112" s="132">
        <f t="shared" si="19"/>
        <v>81</v>
      </c>
      <c r="P112" s="71">
        <v>21</v>
      </c>
      <c r="Q112" s="71">
        <v>20</v>
      </c>
      <c r="R112" s="71">
        <v>20</v>
      </c>
      <c r="S112" s="71">
        <v>20</v>
      </c>
      <c r="U112" s="132">
        <f t="shared" si="20"/>
        <v>380</v>
      </c>
      <c r="V112" s="71">
        <v>300</v>
      </c>
      <c r="W112" s="71">
        <v>20</v>
      </c>
      <c r="X112" s="71">
        <v>30</v>
      </c>
      <c r="Y112" s="71">
        <v>30</v>
      </c>
    </row>
    <row r="113" spans="1:25">
      <c r="A113" s="69">
        <v>2012010163</v>
      </c>
      <c r="B113" s="72" t="s">
        <v>1506</v>
      </c>
      <c r="C113" s="72" t="s">
        <v>1719</v>
      </c>
      <c r="D113" s="72" t="s">
        <v>44</v>
      </c>
      <c r="E113" s="71"/>
      <c r="F113" s="71" t="s">
        <v>32</v>
      </c>
      <c r="G113" s="71" t="s">
        <v>1758</v>
      </c>
      <c r="H113" s="135"/>
      <c r="I113" s="132">
        <f t="shared" si="18"/>
        <v>0</v>
      </c>
      <c r="J113" s="71">
        <f t="shared" si="12"/>
        <v>0</v>
      </c>
      <c r="K113" s="71">
        <f t="shared" si="13"/>
        <v>0</v>
      </c>
      <c r="L113" s="71">
        <f t="shared" si="14"/>
        <v>0</v>
      </c>
      <c r="M113" s="71">
        <f t="shared" si="15"/>
        <v>0</v>
      </c>
      <c r="O113" s="132">
        <f t="shared" si="19"/>
        <v>0</v>
      </c>
      <c r="P113" s="71"/>
      <c r="Q113" s="71"/>
      <c r="R113" s="71"/>
      <c r="S113" s="71"/>
      <c r="U113" s="132">
        <f t="shared" si="20"/>
        <v>0</v>
      </c>
      <c r="V113" s="71"/>
      <c r="W113" s="71"/>
      <c r="X113" s="71"/>
      <c r="Y113" s="71"/>
    </row>
    <row r="114" spans="1:25">
      <c r="A114" s="69">
        <v>2012010254</v>
      </c>
      <c r="B114" s="72" t="s">
        <v>1507</v>
      </c>
      <c r="C114" s="72" t="s">
        <v>1719</v>
      </c>
      <c r="D114" s="72" t="s">
        <v>44</v>
      </c>
      <c r="E114" s="71"/>
      <c r="F114" s="71" t="s">
        <v>32</v>
      </c>
      <c r="G114" s="71" t="s">
        <v>1758</v>
      </c>
      <c r="H114" s="135"/>
      <c r="I114" s="132">
        <f t="shared" si="18"/>
        <v>21</v>
      </c>
      <c r="J114" s="71">
        <f t="shared" si="12"/>
        <v>1</v>
      </c>
      <c r="K114" s="71">
        <f t="shared" si="13"/>
        <v>5</v>
      </c>
      <c r="L114" s="71">
        <f t="shared" si="14"/>
        <v>10</v>
      </c>
      <c r="M114" s="71">
        <f t="shared" si="15"/>
        <v>5</v>
      </c>
      <c r="O114" s="132">
        <f t="shared" si="19"/>
        <v>21</v>
      </c>
      <c r="P114" s="71">
        <v>1</v>
      </c>
      <c r="Q114" s="71">
        <v>5</v>
      </c>
      <c r="R114" s="71">
        <v>10</v>
      </c>
      <c r="S114" s="71">
        <v>5</v>
      </c>
      <c r="U114" s="132">
        <f t="shared" si="20"/>
        <v>0</v>
      </c>
      <c r="V114" s="71"/>
      <c r="W114" s="71"/>
      <c r="X114" s="71"/>
      <c r="Y114" s="71"/>
    </row>
    <row r="115" spans="1:25">
      <c r="A115" s="69">
        <v>2012010256</v>
      </c>
      <c r="B115" s="72" t="s">
        <v>1508</v>
      </c>
      <c r="C115" s="72" t="s">
        <v>1719</v>
      </c>
      <c r="D115" s="72" t="s">
        <v>44</v>
      </c>
      <c r="E115" s="71"/>
      <c r="F115" s="71" t="s">
        <v>32</v>
      </c>
      <c r="G115" s="71" t="s">
        <v>1758</v>
      </c>
      <c r="H115" s="135"/>
      <c r="I115" s="132">
        <f t="shared" si="18"/>
        <v>458</v>
      </c>
      <c r="J115" s="71">
        <f t="shared" si="12"/>
        <v>113</v>
      </c>
      <c r="K115" s="71">
        <f t="shared" si="13"/>
        <v>115</v>
      </c>
      <c r="L115" s="71">
        <f t="shared" si="14"/>
        <v>115</v>
      </c>
      <c r="M115" s="71">
        <f t="shared" si="15"/>
        <v>115</v>
      </c>
      <c r="O115" s="132">
        <f t="shared" si="19"/>
        <v>58</v>
      </c>
      <c r="P115" s="71">
        <v>13</v>
      </c>
      <c r="Q115" s="71">
        <v>15</v>
      </c>
      <c r="R115" s="71">
        <v>15</v>
      </c>
      <c r="S115" s="71">
        <v>15</v>
      </c>
      <c r="U115" s="132">
        <f t="shared" si="20"/>
        <v>400</v>
      </c>
      <c r="V115" s="71">
        <v>100</v>
      </c>
      <c r="W115" s="71">
        <v>100</v>
      </c>
      <c r="X115" s="71">
        <v>100</v>
      </c>
      <c r="Y115" s="71">
        <v>100</v>
      </c>
    </row>
    <row r="116" spans="1:25">
      <c r="A116" s="69">
        <v>2012010258</v>
      </c>
      <c r="B116" s="72" t="s">
        <v>919</v>
      </c>
      <c r="C116" s="72" t="s">
        <v>1719</v>
      </c>
      <c r="D116" s="72" t="s">
        <v>44</v>
      </c>
      <c r="E116" s="71"/>
      <c r="F116" s="71" t="s">
        <v>32</v>
      </c>
      <c r="G116" s="71" t="s">
        <v>1758</v>
      </c>
      <c r="H116" s="135"/>
      <c r="I116" s="132">
        <f t="shared" si="18"/>
        <v>26</v>
      </c>
      <c r="J116" s="71">
        <f t="shared" si="12"/>
        <v>5</v>
      </c>
      <c r="K116" s="71">
        <f t="shared" si="13"/>
        <v>7</v>
      </c>
      <c r="L116" s="71">
        <f t="shared" si="14"/>
        <v>7</v>
      </c>
      <c r="M116" s="71">
        <f t="shared" si="15"/>
        <v>7</v>
      </c>
      <c r="O116" s="132">
        <f t="shared" si="19"/>
        <v>0</v>
      </c>
      <c r="P116" s="71"/>
      <c r="Q116" s="71"/>
      <c r="R116" s="71"/>
      <c r="S116" s="71"/>
      <c r="U116" s="132">
        <f t="shared" si="20"/>
        <v>26</v>
      </c>
      <c r="V116" s="71">
        <v>5</v>
      </c>
      <c r="W116" s="71">
        <v>7</v>
      </c>
      <c r="X116" s="71">
        <v>7</v>
      </c>
      <c r="Y116" s="71">
        <v>7</v>
      </c>
    </row>
    <row r="117" spans="1:25">
      <c r="A117" s="69">
        <v>2013010021</v>
      </c>
      <c r="B117" s="72" t="s">
        <v>1509</v>
      </c>
      <c r="C117" s="72" t="s">
        <v>1719</v>
      </c>
      <c r="D117" s="72" t="s">
        <v>309</v>
      </c>
      <c r="E117" s="71"/>
      <c r="F117" s="71" t="s">
        <v>32</v>
      </c>
      <c r="G117" s="71" t="s">
        <v>1758</v>
      </c>
      <c r="H117" s="135"/>
      <c r="I117" s="132">
        <f t="shared" si="18"/>
        <v>110</v>
      </c>
      <c r="J117" s="71">
        <f t="shared" si="12"/>
        <v>40</v>
      </c>
      <c r="K117" s="71">
        <f t="shared" si="13"/>
        <v>30</v>
      </c>
      <c r="L117" s="71">
        <f t="shared" si="14"/>
        <v>20</v>
      </c>
      <c r="M117" s="71">
        <f t="shared" si="15"/>
        <v>20</v>
      </c>
      <c r="O117" s="132">
        <f t="shared" si="19"/>
        <v>0</v>
      </c>
      <c r="P117" s="71"/>
      <c r="Q117" s="71"/>
      <c r="R117" s="71"/>
      <c r="S117" s="71"/>
      <c r="U117" s="132">
        <f t="shared" si="20"/>
        <v>110</v>
      </c>
      <c r="V117" s="71">
        <v>40</v>
      </c>
      <c r="W117" s="71">
        <v>30</v>
      </c>
      <c r="X117" s="71">
        <v>20</v>
      </c>
      <c r="Y117" s="71">
        <v>20</v>
      </c>
    </row>
    <row r="118" spans="1:25">
      <c r="A118" s="69">
        <v>2013040093</v>
      </c>
      <c r="B118" s="72" t="s">
        <v>948</v>
      </c>
      <c r="C118" s="72" t="s">
        <v>1719</v>
      </c>
      <c r="D118" s="72" t="s">
        <v>309</v>
      </c>
      <c r="E118" s="71"/>
      <c r="F118" s="71" t="s">
        <v>32</v>
      </c>
      <c r="G118" s="71" t="s">
        <v>1758</v>
      </c>
      <c r="H118" s="135"/>
      <c r="I118" s="132">
        <f t="shared" si="18"/>
        <v>150</v>
      </c>
      <c r="J118" s="71">
        <f t="shared" si="12"/>
        <v>20</v>
      </c>
      <c r="K118" s="71">
        <f t="shared" si="13"/>
        <v>30</v>
      </c>
      <c r="L118" s="71">
        <f t="shared" si="14"/>
        <v>50</v>
      </c>
      <c r="M118" s="71">
        <f t="shared" si="15"/>
        <v>50</v>
      </c>
      <c r="O118" s="132">
        <f t="shared" si="19"/>
        <v>150</v>
      </c>
      <c r="P118" s="71">
        <v>20</v>
      </c>
      <c r="Q118" s="71">
        <v>30</v>
      </c>
      <c r="R118" s="71">
        <v>50</v>
      </c>
      <c r="S118" s="71">
        <v>50</v>
      </c>
      <c r="U118" s="132">
        <f t="shared" si="20"/>
        <v>0</v>
      </c>
      <c r="V118" s="71"/>
      <c r="W118" s="71"/>
      <c r="X118" s="71"/>
      <c r="Y118" s="71"/>
    </row>
    <row r="119" spans="1:25">
      <c r="A119" s="69">
        <v>2013040106</v>
      </c>
      <c r="B119" s="72" t="s">
        <v>950</v>
      </c>
      <c r="C119" s="72" t="s">
        <v>1719</v>
      </c>
      <c r="D119" s="72" t="s">
        <v>309</v>
      </c>
      <c r="E119" s="71"/>
      <c r="F119" s="71" t="s">
        <v>32</v>
      </c>
      <c r="G119" s="71" t="s">
        <v>1758</v>
      </c>
      <c r="H119" s="135"/>
      <c r="I119" s="132">
        <f t="shared" si="18"/>
        <v>15</v>
      </c>
      <c r="J119" s="71">
        <f t="shared" si="12"/>
        <v>7</v>
      </c>
      <c r="K119" s="71">
        <f t="shared" si="13"/>
        <v>4</v>
      </c>
      <c r="L119" s="71">
        <f t="shared" si="14"/>
        <v>2</v>
      </c>
      <c r="M119" s="71">
        <f t="shared" si="15"/>
        <v>2</v>
      </c>
      <c r="O119" s="132">
        <f t="shared" si="19"/>
        <v>0</v>
      </c>
      <c r="P119" s="71"/>
      <c r="Q119" s="71"/>
      <c r="R119" s="71"/>
      <c r="S119" s="71"/>
      <c r="U119" s="132">
        <f t="shared" si="20"/>
        <v>15</v>
      </c>
      <c r="V119" s="71">
        <v>7</v>
      </c>
      <c r="W119" s="71">
        <v>4</v>
      </c>
      <c r="X119" s="71">
        <v>2</v>
      </c>
      <c r="Y119" s="71">
        <v>2</v>
      </c>
    </row>
    <row r="120" spans="1:25">
      <c r="A120" s="69">
        <v>2013040157</v>
      </c>
      <c r="B120" s="72" t="s">
        <v>1510</v>
      </c>
      <c r="C120" s="72" t="s">
        <v>1719</v>
      </c>
      <c r="D120" s="72" t="s">
        <v>309</v>
      </c>
      <c r="E120" s="71"/>
      <c r="F120" s="71" t="s">
        <v>32</v>
      </c>
      <c r="G120" s="71" t="s">
        <v>1758</v>
      </c>
      <c r="H120" s="135"/>
      <c r="I120" s="132">
        <f t="shared" si="18"/>
        <v>0</v>
      </c>
      <c r="J120" s="71">
        <f t="shared" si="12"/>
        <v>0</v>
      </c>
      <c r="K120" s="71">
        <f t="shared" si="13"/>
        <v>0</v>
      </c>
      <c r="L120" s="71">
        <f t="shared" si="14"/>
        <v>0</v>
      </c>
      <c r="M120" s="71">
        <f t="shared" si="15"/>
        <v>0</v>
      </c>
      <c r="O120" s="132">
        <f t="shared" si="19"/>
        <v>0</v>
      </c>
      <c r="P120" s="71"/>
      <c r="Q120" s="71"/>
      <c r="R120" s="71"/>
      <c r="S120" s="71"/>
      <c r="U120" s="132">
        <f t="shared" si="20"/>
        <v>0</v>
      </c>
      <c r="V120" s="71"/>
      <c r="W120" s="71"/>
      <c r="X120" s="71"/>
      <c r="Y120" s="71"/>
    </row>
    <row r="121" spans="1:25">
      <c r="A121" s="69">
        <v>2013050083</v>
      </c>
      <c r="B121" s="72" t="s">
        <v>1511</v>
      </c>
      <c r="C121" s="72" t="s">
        <v>1719</v>
      </c>
      <c r="D121" s="72" t="s">
        <v>309</v>
      </c>
      <c r="E121" s="71"/>
      <c r="F121" s="71" t="s">
        <v>32</v>
      </c>
      <c r="G121" s="71" t="s">
        <v>1758</v>
      </c>
      <c r="H121" s="135"/>
      <c r="I121" s="132">
        <f t="shared" si="18"/>
        <v>32</v>
      </c>
      <c r="J121" s="71">
        <f t="shared" si="12"/>
        <v>2</v>
      </c>
      <c r="K121" s="71">
        <f t="shared" si="13"/>
        <v>10</v>
      </c>
      <c r="L121" s="71">
        <f t="shared" si="14"/>
        <v>10</v>
      </c>
      <c r="M121" s="71">
        <f t="shared" si="15"/>
        <v>10</v>
      </c>
      <c r="O121" s="132">
        <f t="shared" si="19"/>
        <v>32</v>
      </c>
      <c r="P121" s="71">
        <v>2</v>
      </c>
      <c r="Q121" s="71">
        <v>10</v>
      </c>
      <c r="R121" s="71">
        <v>10</v>
      </c>
      <c r="S121" s="71">
        <v>10</v>
      </c>
      <c r="U121" s="132">
        <f t="shared" si="20"/>
        <v>0</v>
      </c>
      <c r="V121" s="71"/>
      <c r="W121" s="71"/>
      <c r="X121" s="71"/>
      <c r="Y121" s="71"/>
    </row>
    <row r="122" spans="1:25">
      <c r="A122" s="69">
        <v>2013050084</v>
      </c>
      <c r="B122" s="72" t="s">
        <v>962</v>
      </c>
      <c r="C122" s="72" t="s">
        <v>1719</v>
      </c>
      <c r="D122" s="72" t="s">
        <v>309</v>
      </c>
      <c r="E122" s="71"/>
      <c r="F122" s="71" t="s">
        <v>32</v>
      </c>
      <c r="G122" s="71" t="s">
        <v>1758</v>
      </c>
      <c r="H122" s="135"/>
      <c r="I122" s="132">
        <f t="shared" si="18"/>
        <v>120</v>
      </c>
      <c r="J122" s="71">
        <f t="shared" si="12"/>
        <v>20</v>
      </c>
      <c r="K122" s="71">
        <f t="shared" si="13"/>
        <v>20</v>
      </c>
      <c r="L122" s="71">
        <f t="shared" si="14"/>
        <v>40</v>
      </c>
      <c r="M122" s="71">
        <f t="shared" si="15"/>
        <v>40</v>
      </c>
      <c r="O122" s="132">
        <f t="shared" si="19"/>
        <v>0</v>
      </c>
      <c r="P122" s="71"/>
      <c r="Q122" s="71"/>
      <c r="R122" s="71"/>
      <c r="S122" s="71"/>
      <c r="U122" s="132">
        <f t="shared" si="20"/>
        <v>120</v>
      </c>
      <c r="V122" s="71">
        <v>20</v>
      </c>
      <c r="W122" s="71">
        <v>20</v>
      </c>
      <c r="X122" s="71">
        <v>40</v>
      </c>
      <c r="Y122" s="71">
        <v>40</v>
      </c>
    </row>
    <row r="123" spans="1:25">
      <c r="A123" s="69">
        <v>2013050107</v>
      </c>
      <c r="B123" s="72" t="s">
        <v>965</v>
      </c>
      <c r="C123" s="72" t="s">
        <v>1719</v>
      </c>
      <c r="D123" s="72" t="s">
        <v>309</v>
      </c>
      <c r="E123" s="71"/>
      <c r="F123" s="71" t="s">
        <v>32</v>
      </c>
      <c r="G123" s="71" t="s">
        <v>1758</v>
      </c>
      <c r="H123" s="135"/>
      <c r="I123" s="132">
        <f t="shared" si="18"/>
        <v>750</v>
      </c>
      <c r="J123" s="71">
        <f t="shared" si="12"/>
        <v>200</v>
      </c>
      <c r="K123" s="71">
        <f t="shared" si="13"/>
        <v>150</v>
      </c>
      <c r="L123" s="71">
        <f t="shared" si="14"/>
        <v>200</v>
      </c>
      <c r="M123" s="71">
        <f t="shared" si="15"/>
        <v>200</v>
      </c>
      <c r="O123" s="132">
        <f t="shared" si="19"/>
        <v>750</v>
      </c>
      <c r="P123" s="71">
        <v>200</v>
      </c>
      <c r="Q123" s="71">
        <v>150</v>
      </c>
      <c r="R123" s="71">
        <v>200</v>
      </c>
      <c r="S123" s="71">
        <v>200</v>
      </c>
      <c r="U123" s="132">
        <f t="shared" si="20"/>
        <v>0</v>
      </c>
      <c r="V123" s="71"/>
      <c r="W123" s="71"/>
      <c r="X123" s="71"/>
      <c r="Y123" s="71"/>
    </row>
    <row r="124" spans="1:25">
      <c r="A124" s="69">
        <v>2013050114</v>
      </c>
      <c r="B124" s="72" t="s">
        <v>968</v>
      </c>
      <c r="C124" s="72" t="s">
        <v>1719</v>
      </c>
      <c r="D124" s="72" t="s">
        <v>309</v>
      </c>
      <c r="E124" s="71"/>
      <c r="F124" s="71" t="s">
        <v>32</v>
      </c>
      <c r="G124" s="71" t="s">
        <v>1758</v>
      </c>
      <c r="H124" s="135"/>
      <c r="I124" s="132">
        <f t="shared" si="18"/>
        <v>181</v>
      </c>
      <c r="J124" s="71">
        <f t="shared" si="12"/>
        <v>31</v>
      </c>
      <c r="K124" s="71">
        <f t="shared" si="13"/>
        <v>50</v>
      </c>
      <c r="L124" s="71">
        <f t="shared" si="14"/>
        <v>50</v>
      </c>
      <c r="M124" s="71">
        <f t="shared" si="15"/>
        <v>50</v>
      </c>
      <c r="O124" s="132">
        <f t="shared" si="19"/>
        <v>181</v>
      </c>
      <c r="P124" s="71">
        <v>31</v>
      </c>
      <c r="Q124" s="71">
        <v>50</v>
      </c>
      <c r="R124" s="71">
        <v>50</v>
      </c>
      <c r="S124" s="71">
        <v>50</v>
      </c>
      <c r="U124" s="132">
        <f t="shared" si="20"/>
        <v>0</v>
      </c>
      <c r="V124" s="71"/>
      <c r="W124" s="71"/>
      <c r="X124" s="71"/>
      <c r="Y124" s="71"/>
    </row>
    <row r="125" spans="1:25">
      <c r="A125" s="69">
        <v>2013050129</v>
      </c>
      <c r="B125" s="72" t="s">
        <v>1512</v>
      </c>
      <c r="C125" s="72" t="s">
        <v>1719</v>
      </c>
      <c r="D125" s="72" t="s">
        <v>309</v>
      </c>
      <c r="E125" s="71"/>
      <c r="F125" s="71" t="s">
        <v>32</v>
      </c>
      <c r="G125" s="71" t="s">
        <v>1758</v>
      </c>
      <c r="H125" s="135"/>
      <c r="I125" s="132">
        <f t="shared" si="18"/>
        <v>20</v>
      </c>
      <c r="J125" s="71">
        <f t="shared" si="12"/>
        <v>5</v>
      </c>
      <c r="K125" s="71">
        <f t="shared" si="13"/>
        <v>5</v>
      </c>
      <c r="L125" s="71">
        <f t="shared" si="14"/>
        <v>5</v>
      </c>
      <c r="M125" s="71">
        <f t="shared" si="15"/>
        <v>5</v>
      </c>
      <c r="O125" s="132">
        <f t="shared" si="19"/>
        <v>0</v>
      </c>
      <c r="P125" s="71"/>
      <c r="Q125" s="71"/>
      <c r="R125" s="71"/>
      <c r="S125" s="71"/>
      <c r="U125" s="132">
        <f t="shared" si="20"/>
        <v>20</v>
      </c>
      <c r="V125" s="71">
        <v>5</v>
      </c>
      <c r="W125" s="71">
        <v>5</v>
      </c>
      <c r="X125" s="71">
        <v>5</v>
      </c>
      <c r="Y125" s="71">
        <v>5</v>
      </c>
    </row>
    <row r="126" spans="1:25">
      <c r="A126" s="69">
        <v>2013050149</v>
      </c>
      <c r="B126" s="72" t="s">
        <v>1513</v>
      </c>
      <c r="C126" s="72" t="s">
        <v>1719</v>
      </c>
      <c r="D126" s="72" t="s">
        <v>309</v>
      </c>
      <c r="E126" s="71"/>
      <c r="F126" s="71" t="s">
        <v>32</v>
      </c>
      <c r="G126" s="71" t="s">
        <v>1758</v>
      </c>
      <c r="H126" s="135"/>
      <c r="I126" s="132">
        <f t="shared" si="18"/>
        <v>0</v>
      </c>
      <c r="J126" s="71">
        <f t="shared" si="12"/>
        <v>0</v>
      </c>
      <c r="K126" s="71">
        <f t="shared" si="13"/>
        <v>0</v>
      </c>
      <c r="L126" s="71">
        <f t="shared" si="14"/>
        <v>0</v>
      </c>
      <c r="M126" s="71">
        <f t="shared" si="15"/>
        <v>0</v>
      </c>
      <c r="O126" s="132">
        <f t="shared" si="19"/>
        <v>0</v>
      </c>
      <c r="P126" s="71"/>
      <c r="Q126" s="71"/>
      <c r="R126" s="71"/>
      <c r="S126" s="71"/>
      <c r="U126" s="132">
        <f t="shared" si="20"/>
        <v>0</v>
      </c>
      <c r="V126" s="71"/>
      <c r="W126" s="71"/>
      <c r="X126" s="71"/>
      <c r="Y126" s="71"/>
    </row>
    <row r="127" spans="1:25">
      <c r="A127" s="69">
        <v>2013070026</v>
      </c>
      <c r="B127" s="72" t="s">
        <v>1514</v>
      </c>
      <c r="C127" s="72" t="s">
        <v>1719</v>
      </c>
      <c r="D127" s="72" t="s">
        <v>309</v>
      </c>
      <c r="E127" s="71"/>
      <c r="F127" s="71" t="s">
        <v>32</v>
      </c>
      <c r="G127" s="71" t="s">
        <v>1758</v>
      </c>
      <c r="H127" s="135"/>
      <c r="I127" s="132">
        <f t="shared" si="18"/>
        <v>0</v>
      </c>
      <c r="J127" s="71">
        <f t="shared" si="12"/>
        <v>0</v>
      </c>
      <c r="K127" s="71">
        <f t="shared" si="13"/>
        <v>0</v>
      </c>
      <c r="L127" s="71">
        <f t="shared" si="14"/>
        <v>0</v>
      </c>
      <c r="M127" s="71">
        <f t="shared" si="15"/>
        <v>0</v>
      </c>
      <c r="O127" s="132">
        <f t="shared" si="19"/>
        <v>0</v>
      </c>
      <c r="P127" s="71"/>
      <c r="Q127" s="71"/>
      <c r="R127" s="71"/>
      <c r="S127" s="71"/>
      <c r="U127" s="132">
        <f t="shared" si="20"/>
        <v>0</v>
      </c>
      <c r="V127" s="71"/>
      <c r="W127" s="71"/>
      <c r="X127" s="71"/>
      <c r="Y127" s="71"/>
    </row>
    <row r="128" spans="1:25">
      <c r="A128" s="69">
        <v>2013070057</v>
      </c>
      <c r="B128" s="72" t="s">
        <v>1515</v>
      </c>
      <c r="C128" s="72" t="s">
        <v>1719</v>
      </c>
      <c r="D128" s="72" t="s">
        <v>309</v>
      </c>
      <c r="E128" s="71"/>
      <c r="F128" s="71" t="s">
        <v>32</v>
      </c>
      <c r="G128" s="71" t="s">
        <v>1758</v>
      </c>
      <c r="H128" s="135"/>
      <c r="I128" s="132">
        <f t="shared" si="18"/>
        <v>0</v>
      </c>
      <c r="J128" s="71">
        <f t="shared" si="12"/>
        <v>0</v>
      </c>
      <c r="K128" s="71">
        <f t="shared" si="13"/>
        <v>0</v>
      </c>
      <c r="L128" s="71">
        <f t="shared" si="14"/>
        <v>0</v>
      </c>
      <c r="M128" s="71">
        <f t="shared" si="15"/>
        <v>0</v>
      </c>
      <c r="O128" s="132">
        <f t="shared" si="19"/>
        <v>0</v>
      </c>
      <c r="P128" s="71"/>
      <c r="Q128" s="71"/>
      <c r="R128" s="71"/>
      <c r="S128" s="71"/>
      <c r="U128" s="132">
        <f t="shared" si="20"/>
        <v>0</v>
      </c>
      <c r="V128" s="71"/>
      <c r="W128" s="71"/>
      <c r="X128" s="71"/>
      <c r="Y128" s="71"/>
    </row>
    <row r="129" spans="1:25">
      <c r="A129" s="69">
        <v>2013070081</v>
      </c>
      <c r="B129" s="72" t="s">
        <v>1761</v>
      </c>
      <c r="C129" s="72" t="s">
        <v>1719</v>
      </c>
      <c r="D129" s="72" t="s">
        <v>309</v>
      </c>
      <c r="E129" s="71"/>
      <c r="F129" s="71" t="s">
        <v>32</v>
      </c>
      <c r="G129" s="71" t="s">
        <v>1758</v>
      </c>
      <c r="H129" s="135"/>
      <c r="I129" s="132">
        <f t="shared" si="18"/>
        <v>28</v>
      </c>
      <c r="J129" s="71">
        <f t="shared" si="12"/>
        <v>10</v>
      </c>
      <c r="K129" s="71">
        <f t="shared" si="13"/>
        <v>6</v>
      </c>
      <c r="L129" s="71">
        <f t="shared" si="14"/>
        <v>6</v>
      </c>
      <c r="M129" s="71">
        <f t="shared" si="15"/>
        <v>6</v>
      </c>
      <c r="O129" s="132">
        <f t="shared" si="19"/>
        <v>0</v>
      </c>
      <c r="P129" s="71"/>
      <c r="Q129" s="71"/>
      <c r="R129" s="71"/>
      <c r="S129" s="71"/>
      <c r="U129" s="132">
        <f t="shared" si="20"/>
        <v>28</v>
      </c>
      <c r="V129" s="71">
        <v>10</v>
      </c>
      <c r="W129" s="71">
        <v>6</v>
      </c>
      <c r="X129" s="71">
        <v>6</v>
      </c>
      <c r="Y129" s="71">
        <v>6</v>
      </c>
    </row>
    <row r="130" spans="1:25">
      <c r="A130" s="69">
        <v>2013070086</v>
      </c>
      <c r="B130" s="72" t="s">
        <v>1516</v>
      </c>
      <c r="C130" s="72" t="s">
        <v>1719</v>
      </c>
      <c r="D130" s="72" t="s">
        <v>309</v>
      </c>
      <c r="E130" s="71"/>
      <c r="F130" s="71" t="s">
        <v>32</v>
      </c>
      <c r="G130" s="71" t="s">
        <v>1758</v>
      </c>
      <c r="H130" s="135"/>
      <c r="I130" s="132">
        <f t="shared" si="18"/>
        <v>0</v>
      </c>
      <c r="J130" s="71">
        <f t="shared" si="12"/>
        <v>0</v>
      </c>
      <c r="K130" s="71">
        <f t="shared" si="13"/>
        <v>0</v>
      </c>
      <c r="L130" s="71">
        <f t="shared" si="14"/>
        <v>0</v>
      </c>
      <c r="M130" s="71">
        <f t="shared" si="15"/>
        <v>0</v>
      </c>
      <c r="O130" s="132">
        <f t="shared" si="19"/>
        <v>0</v>
      </c>
      <c r="P130" s="71"/>
      <c r="Q130" s="71"/>
      <c r="R130" s="71"/>
      <c r="S130" s="71"/>
      <c r="U130" s="132">
        <f t="shared" si="20"/>
        <v>0</v>
      </c>
      <c r="V130" s="71"/>
      <c r="W130" s="71"/>
      <c r="X130" s="71"/>
      <c r="Y130" s="71"/>
    </row>
    <row r="131" spans="1:25">
      <c r="A131" s="69">
        <v>2013070090</v>
      </c>
      <c r="B131" s="72" t="s">
        <v>1517</v>
      </c>
      <c r="C131" s="72" t="s">
        <v>1719</v>
      </c>
      <c r="D131" s="72" t="s">
        <v>309</v>
      </c>
      <c r="E131" s="71"/>
      <c r="F131" s="71" t="s">
        <v>32</v>
      </c>
      <c r="G131" s="71" t="s">
        <v>1758</v>
      </c>
      <c r="H131" s="135"/>
      <c r="I131" s="132">
        <f t="shared" si="18"/>
        <v>0</v>
      </c>
      <c r="J131" s="71">
        <f t="shared" si="12"/>
        <v>0</v>
      </c>
      <c r="K131" s="71">
        <f t="shared" si="13"/>
        <v>0</v>
      </c>
      <c r="L131" s="71">
        <f t="shared" si="14"/>
        <v>0</v>
      </c>
      <c r="M131" s="71">
        <f t="shared" si="15"/>
        <v>0</v>
      </c>
      <c r="O131" s="132">
        <f t="shared" si="19"/>
        <v>0</v>
      </c>
      <c r="P131" s="71"/>
      <c r="Q131" s="71"/>
      <c r="R131" s="71"/>
      <c r="S131" s="71"/>
      <c r="U131" s="132">
        <f t="shared" si="20"/>
        <v>0</v>
      </c>
      <c r="V131" s="71"/>
      <c r="W131" s="71"/>
      <c r="X131" s="71"/>
      <c r="Y131" s="71"/>
    </row>
    <row r="132" spans="1:25">
      <c r="A132" s="69">
        <v>2013080002</v>
      </c>
      <c r="B132" s="72" t="s">
        <v>1518</v>
      </c>
      <c r="C132" s="72" t="s">
        <v>1719</v>
      </c>
      <c r="D132" s="72" t="s">
        <v>309</v>
      </c>
      <c r="E132" s="71"/>
      <c r="F132" s="71" t="s">
        <v>32</v>
      </c>
      <c r="G132" s="71" t="s">
        <v>1758</v>
      </c>
      <c r="H132" s="135"/>
      <c r="I132" s="132">
        <f t="shared" si="18"/>
        <v>120</v>
      </c>
      <c r="J132" s="71">
        <f t="shared" si="12"/>
        <v>40</v>
      </c>
      <c r="K132" s="71">
        <f t="shared" si="13"/>
        <v>20</v>
      </c>
      <c r="L132" s="71">
        <f t="shared" si="14"/>
        <v>30</v>
      </c>
      <c r="M132" s="71">
        <f t="shared" si="15"/>
        <v>30</v>
      </c>
      <c r="O132" s="132">
        <f t="shared" si="19"/>
        <v>120</v>
      </c>
      <c r="P132" s="71">
        <v>40</v>
      </c>
      <c r="Q132" s="71">
        <v>20</v>
      </c>
      <c r="R132" s="71">
        <v>30</v>
      </c>
      <c r="S132" s="71">
        <v>30</v>
      </c>
      <c r="U132" s="132">
        <f t="shared" si="20"/>
        <v>0</v>
      </c>
      <c r="V132" s="71"/>
      <c r="W132" s="71"/>
      <c r="X132" s="71"/>
      <c r="Y132" s="71"/>
    </row>
    <row r="133" spans="1:25">
      <c r="A133" s="69">
        <v>2013080025</v>
      </c>
      <c r="B133" s="72" t="s">
        <v>1519</v>
      </c>
      <c r="C133" s="72" t="s">
        <v>1719</v>
      </c>
      <c r="D133" s="72" t="s">
        <v>309</v>
      </c>
      <c r="E133" s="71"/>
      <c r="F133" s="71" t="s">
        <v>32</v>
      </c>
      <c r="G133" s="71" t="s">
        <v>1758</v>
      </c>
      <c r="H133" s="135"/>
      <c r="I133" s="132">
        <f t="shared" si="18"/>
        <v>0</v>
      </c>
      <c r="J133" s="71">
        <f t="shared" si="12"/>
        <v>0</v>
      </c>
      <c r="K133" s="71">
        <f t="shared" si="13"/>
        <v>0</v>
      </c>
      <c r="L133" s="71">
        <f t="shared" si="14"/>
        <v>0</v>
      </c>
      <c r="M133" s="71">
        <f t="shared" si="15"/>
        <v>0</v>
      </c>
      <c r="O133" s="132">
        <f t="shared" si="19"/>
        <v>0</v>
      </c>
      <c r="P133" s="71"/>
      <c r="Q133" s="71"/>
      <c r="R133" s="71"/>
      <c r="S133" s="71"/>
      <c r="U133" s="132">
        <f t="shared" si="20"/>
        <v>0</v>
      </c>
      <c r="V133" s="71"/>
      <c r="W133" s="71"/>
      <c r="X133" s="71"/>
      <c r="Y133" s="71"/>
    </row>
    <row r="134" spans="1:25">
      <c r="A134" s="69">
        <v>2013080124</v>
      </c>
      <c r="B134" s="72" t="s">
        <v>1520</v>
      </c>
      <c r="C134" s="72" t="s">
        <v>1719</v>
      </c>
      <c r="D134" s="72" t="s">
        <v>309</v>
      </c>
      <c r="E134" s="71"/>
      <c r="F134" s="71" t="s">
        <v>32</v>
      </c>
      <c r="G134" s="71" t="s">
        <v>1758</v>
      </c>
      <c r="H134" s="135"/>
      <c r="I134" s="132">
        <f t="shared" si="18"/>
        <v>41</v>
      </c>
      <c r="J134" s="71">
        <f t="shared" si="12"/>
        <v>11</v>
      </c>
      <c r="K134" s="71">
        <f t="shared" si="13"/>
        <v>10</v>
      </c>
      <c r="L134" s="71">
        <f t="shared" si="14"/>
        <v>10</v>
      </c>
      <c r="M134" s="71">
        <f t="shared" si="15"/>
        <v>10</v>
      </c>
      <c r="O134" s="132">
        <f t="shared" si="19"/>
        <v>41</v>
      </c>
      <c r="P134" s="71">
        <v>11</v>
      </c>
      <c r="Q134" s="71">
        <v>10</v>
      </c>
      <c r="R134" s="71">
        <v>10</v>
      </c>
      <c r="S134" s="71">
        <v>10</v>
      </c>
      <c r="U134" s="132">
        <f t="shared" si="20"/>
        <v>0</v>
      </c>
      <c r="V134" s="71"/>
      <c r="W134" s="71"/>
      <c r="X134" s="71"/>
      <c r="Y134" s="71"/>
    </row>
    <row r="135" spans="1:25">
      <c r="A135" s="69">
        <v>2013080144</v>
      </c>
      <c r="B135" s="72" t="s">
        <v>988</v>
      </c>
      <c r="C135" s="72" t="s">
        <v>1719</v>
      </c>
      <c r="D135" s="72" t="s">
        <v>309</v>
      </c>
      <c r="E135" s="71"/>
      <c r="F135" s="71" t="s">
        <v>32</v>
      </c>
      <c r="G135" s="71" t="s">
        <v>1758</v>
      </c>
      <c r="H135" s="135"/>
      <c r="I135" s="132">
        <f t="shared" si="18"/>
        <v>0</v>
      </c>
      <c r="J135" s="71">
        <f t="shared" si="12"/>
        <v>0</v>
      </c>
      <c r="K135" s="71">
        <f t="shared" si="13"/>
        <v>0</v>
      </c>
      <c r="L135" s="71">
        <f t="shared" si="14"/>
        <v>0</v>
      </c>
      <c r="M135" s="71">
        <f t="shared" si="15"/>
        <v>0</v>
      </c>
      <c r="O135" s="132">
        <f t="shared" si="19"/>
        <v>0</v>
      </c>
      <c r="P135" s="71"/>
      <c r="Q135" s="71"/>
      <c r="R135" s="71"/>
      <c r="S135" s="71"/>
      <c r="U135" s="132">
        <f t="shared" si="20"/>
        <v>0</v>
      </c>
      <c r="V135" s="71"/>
      <c r="W135" s="71"/>
      <c r="X135" s="71"/>
      <c r="Y135" s="71"/>
    </row>
    <row r="136" spans="1:25">
      <c r="A136" s="69">
        <v>2013080150</v>
      </c>
      <c r="B136" s="72" t="s">
        <v>1521</v>
      </c>
      <c r="C136" s="72" t="s">
        <v>1719</v>
      </c>
      <c r="D136" s="72" t="s">
        <v>309</v>
      </c>
      <c r="E136" s="71"/>
      <c r="F136" s="71" t="s">
        <v>32</v>
      </c>
      <c r="G136" s="71" t="s">
        <v>1758</v>
      </c>
      <c r="H136" s="135"/>
      <c r="I136" s="132">
        <f t="shared" si="18"/>
        <v>0</v>
      </c>
      <c r="J136" s="71">
        <f t="shared" si="12"/>
        <v>0</v>
      </c>
      <c r="K136" s="71">
        <f t="shared" si="13"/>
        <v>0</v>
      </c>
      <c r="L136" s="71">
        <f t="shared" si="14"/>
        <v>0</v>
      </c>
      <c r="M136" s="71">
        <f t="shared" si="15"/>
        <v>0</v>
      </c>
      <c r="O136" s="132">
        <f t="shared" si="19"/>
        <v>0</v>
      </c>
      <c r="P136" s="71"/>
      <c r="Q136" s="71"/>
      <c r="R136" s="71"/>
      <c r="S136" s="71"/>
      <c r="U136" s="132">
        <f t="shared" si="20"/>
        <v>0</v>
      </c>
      <c r="V136" s="71"/>
      <c r="W136" s="71"/>
      <c r="X136" s="71"/>
      <c r="Y136" s="71"/>
    </row>
    <row r="137" spans="1:25">
      <c r="A137" s="69">
        <v>2013080154</v>
      </c>
      <c r="B137" s="72" t="s">
        <v>1522</v>
      </c>
      <c r="C137" s="72" t="s">
        <v>1719</v>
      </c>
      <c r="D137" s="72" t="s">
        <v>309</v>
      </c>
      <c r="E137" s="71"/>
      <c r="F137" s="71" t="s">
        <v>32</v>
      </c>
      <c r="G137" s="71" t="s">
        <v>1758</v>
      </c>
      <c r="H137" s="135"/>
      <c r="I137" s="132"/>
      <c r="J137" s="71">
        <f t="shared" si="12"/>
        <v>5</v>
      </c>
      <c r="K137" s="71">
        <f t="shared" si="13"/>
        <v>6</v>
      </c>
      <c r="L137" s="71">
        <f t="shared" si="14"/>
        <v>6</v>
      </c>
      <c r="M137" s="71">
        <f t="shared" si="15"/>
        <v>6</v>
      </c>
      <c r="O137" s="132"/>
      <c r="P137" s="71"/>
      <c r="Q137" s="71"/>
      <c r="R137" s="71"/>
      <c r="S137" s="71"/>
      <c r="U137" s="132"/>
      <c r="V137" s="71">
        <v>5</v>
      </c>
      <c r="W137" s="71">
        <v>6</v>
      </c>
      <c r="X137" s="71">
        <v>6</v>
      </c>
      <c r="Y137" s="71">
        <v>6</v>
      </c>
    </row>
    <row r="138" spans="1:25">
      <c r="A138" s="69">
        <v>2013080187</v>
      </c>
      <c r="B138" s="72" t="s">
        <v>1523</v>
      </c>
      <c r="C138" s="72" t="s">
        <v>1719</v>
      </c>
      <c r="D138" s="72" t="s">
        <v>309</v>
      </c>
      <c r="E138" s="71"/>
      <c r="F138" s="71" t="s">
        <v>32</v>
      </c>
      <c r="G138" s="71" t="s">
        <v>1758</v>
      </c>
      <c r="H138" s="135"/>
      <c r="I138" s="132"/>
      <c r="J138" s="71">
        <f t="shared" si="12"/>
        <v>300</v>
      </c>
      <c r="K138" s="71">
        <f t="shared" si="13"/>
        <v>20</v>
      </c>
      <c r="L138" s="71">
        <f t="shared" si="14"/>
        <v>30</v>
      </c>
      <c r="M138" s="71">
        <f t="shared" si="15"/>
        <v>30</v>
      </c>
      <c r="O138" s="132"/>
      <c r="P138" s="71">
        <v>300</v>
      </c>
      <c r="Q138" s="71">
        <v>20</v>
      </c>
      <c r="R138" s="71">
        <v>30</v>
      </c>
      <c r="S138" s="71">
        <v>30</v>
      </c>
      <c r="U138" s="132"/>
      <c r="V138" s="71"/>
      <c r="W138" s="71"/>
      <c r="X138" s="71"/>
      <c r="Y138" s="71"/>
    </row>
    <row r="139" spans="1:25">
      <c r="A139" s="69">
        <v>2013100012</v>
      </c>
      <c r="B139" s="72" t="s">
        <v>1524</v>
      </c>
      <c r="C139" s="72" t="s">
        <v>1719</v>
      </c>
      <c r="D139" s="72" t="s">
        <v>309</v>
      </c>
      <c r="E139" s="71"/>
      <c r="F139" s="71" t="s">
        <v>32</v>
      </c>
      <c r="G139" s="71" t="s">
        <v>1758</v>
      </c>
      <c r="H139" s="135"/>
      <c r="I139" s="132"/>
      <c r="J139" s="71">
        <f t="shared" ref="J139:J202" si="21">P139+V139</f>
        <v>0</v>
      </c>
      <c r="K139" s="71">
        <f t="shared" ref="K139:K202" si="22">Q139+W139</f>
        <v>0</v>
      </c>
      <c r="L139" s="71">
        <f t="shared" ref="L139:L202" si="23">R139+X139</f>
        <v>0</v>
      </c>
      <c r="M139" s="71">
        <f t="shared" ref="M139:M202" si="24">S139+Y139</f>
        <v>0</v>
      </c>
      <c r="O139" s="132"/>
      <c r="P139" s="71"/>
      <c r="Q139" s="71"/>
      <c r="R139" s="71"/>
      <c r="S139" s="71"/>
      <c r="U139" s="132"/>
      <c r="V139" s="71"/>
      <c r="W139" s="71"/>
      <c r="X139" s="71"/>
      <c r="Y139" s="71"/>
    </row>
    <row r="140" spans="1:25">
      <c r="A140" s="69">
        <v>2013100073</v>
      </c>
      <c r="B140" s="72" t="s">
        <v>1525</v>
      </c>
      <c r="C140" s="72" t="s">
        <v>1719</v>
      </c>
      <c r="D140" s="72" t="s">
        <v>309</v>
      </c>
      <c r="E140" s="71"/>
      <c r="F140" s="71" t="s">
        <v>32</v>
      </c>
      <c r="G140" s="71" t="s">
        <v>1758</v>
      </c>
      <c r="H140" s="135"/>
      <c r="I140" s="132"/>
      <c r="J140" s="71">
        <f t="shared" si="21"/>
        <v>100</v>
      </c>
      <c r="K140" s="71">
        <f t="shared" si="22"/>
        <v>100</v>
      </c>
      <c r="L140" s="71">
        <f t="shared" si="23"/>
        <v>100</v>
      </c>
      <c r="M140" s="71">
        <f t="shared" si="24"/>
        <v>100</v>
      </c>
      <c r="O140" s="132"/>
      <c r="P140" s="71">
        <v>100</v>
      </c>
      <c r="Q140" s="71">
        <v>100</v>
      </c>
      <c r="R140" s="71">
        <v>100</v>
      </c>
      <c r="S140" s="71">
        <v>100</v>
      </c>
      <c r="U140" s="132"/>
      <c r="V140" s="71"/>
      <c r="W140" s="71"/>
      <c r="X140" s="71"/>
      <c r="Y140" s="71"/>
    </row>
    <row r="141" spans="1:25">
      <c r="A141" s="69">
        <v>2013100074</v>
      </c>
      <c r="B141" s="72" t="s">
        <v>1526</v>
      </c>
      <c r="C141" s="72" t="s">
        <v>1719</v>
      </c>
      <c r="D141" s="72" t="s">
        <v>309</v>
      </c>
      <c r="E141" s="71"/>
      <c r="F141" s="71" t="s">
        <v>32</v>
      </c>
      <c r="G141" s="71" t="s">
        <v>1758</v>
      </c>
      <c r="H141" s="135"/>
      <c r="I141" s="132"/>
      <c r="J141" s="71">
        <f t="shared" si="21"/>
        <v>5</v>
      </c>
      <c r="K141" s="71">
        <f t="shared" si="22"/>
        <v>7</v>
      </c>
      <c r="L141" s="71">
        <f t="shared" si="23"/>
        <v>7</v>
      </c>
      <c r="M141" s="71">
        <f t="shared" si="24"/>
        <v>7</v>
      </c>
      <c r="O141" s="132"/>
      <c r="P141" s="71">
        <v>5</v>
      </c>
      <c r="Q141" s="71">
        <v>7</v>
      </c>
      <c r="R141" s="71">
        <v>7</v>
      </c>
      <c r="S141" s="71">
        <v>7</v>
      </c>
      <c r="U141" s="132"/>
      <c r="V141" s="71"/>
      <c r="W141" s="71"/>
      <c r="X141" s="71"/>
      <c r="Y141" s="71"/>
    </row>
    <row r="142" spans="1:25">
      <c r="A142" s="69">
        <v>2013100106</v>
      </c>
      <c r="B142" s="72" t="s">
        <v>1527</v>
      </c>
      <c r="C142" s="72" t="s">
        <v>1719</v>
      </c>
      <c r="D142" s="72" t="s">
        <v>309</v>
      </c>
      <c r="E142" s="71"/>
      <c r="F142" s="71" t="s">
        <v>32</v>
      </c>
      <c r="G142" s="71" t="s">
        <v>1758</v>
      </c>
      <c r="H142" s="135"/>
      <c r="I142" s="132"/>
      <c r="J142" s="71">
        <f t="shared" si="21"/>
        <v>7</v>
      </c>
      <c r="K142" s="71">
        <f t="shared" si="22"/>
        <v>8</v>
      </c>
      <c r="L142" s="71">
        <f t="shared" si="23"/>
        <v>7</v>
      </c>
      <c r="M142" s="71">
        <f t="shared" si="24"/>
        <v>7</v>
      </c>
      <c r="O142" s="132"/>
      <c r="P142" s="71"/>
      <c r="Q142" s="71"/>
      <c r="R142" s="71"/>
      <c r="S142" s="71"/>
      <c r="U142" s="132"/>
      <c r="V142" s="71">
        <v>7</v>
      </c>
      <c r="W142" s="71">
        <v>8</v>
      </c>
      <c r="X142" s="71">
        <v>7</v>
      </c>
      <c r="Y142" s="71">
        <v>7</v>
      </c>
    </row>
    <row r="143" spans="1:25">
      <c r="A143" s="69">
        <v>2013100243</v>
      </c>
      <c r="B143" s="72" t="s">
        <v>1528</v>
      </c>
      <c r="C143" s="72" t="s">
        <v>1719</v>
      </c>
      <c r="D143" s="72" t="s">
        <v>309</v>
      </c>
      <c r="E143" s="71"/>
      <c r="F143" s="71" t="s">
        <v>32</v>
      </c>
      <c r="G143" s="71" t="s">
        <v>1758</v>
      </c>
      <c r="H143" s="135"/>
      <c r="I143" s="132"/>
      <c r="J143" s="71">
        <f t="shared" si="21"/>
        <v>40</v>
      </c>
      <c r="K143" s="71">
        <f t="shared" si="22"/>
        <v>30</v>
      </c>
      <c r="L143" s="71">
        <f t="shared" si="23"/>
        <v>20</v>
      </c>
      <c r="M143" s="71">
        <f t="shared" si="24"/>
        <v>20</v>
      </c>
      <c r="O143" s="132"/>
      <c r="P143" s="71">
        <v>40</v>
      </c>
      <c r="Q143" s="71">
        <v>30</v>
      </c>
      <c r="R143" s="71">
        <v>20</v>
      </c>
      <c r="S143" s="71">
        <v>20</v>
      </c>
      <c r="U143" s="132"/>
      <c r="V143" s="71"/>
      <c r="W143" s="71"/>
      <c r="X143" s="71"/>
      <c r="Y143" s="71"/>
    </row>
    <row r="144" spans="1:25">
      <c r="A144" s="69">
        <v>2013100254</v>
      </c>
      <c r="B144" s="72" t="s">
        <v>1529</v>
      </c>
      <c r="C144" s="72" t="s">
        <v>1719</v>
      </c>
      <c r="D144" s="72" t="s">
        <v>309</v>
      </c>
      <c r="E144" s="71"/>
      <c r="F144" s="71" t="s">
        <v>32</v>
      </c>
      <c r="G144" s="71" t="s">
        <v>1758</v>
      </c>
      <c r="H144" s="135"/>
      <c r="I144" s="132"/>
      <c r="J144" s="71">
        <f t="shared" si="21"/>
        <v>0</v>
      </c>
      <c r="K144" s="71">
        <f t="shared" si="22"/>
        <v>0</v>
      </c>
      <c r="L144" s="71">
        <f t="shared" si="23"/>
        <v>0</v>
      </c>
      <c r="M144" s="71">
        <f t="shared" si="24"/>
        <v>0</v>
      </c>
      <c r="O144" s="132"/>
      <c r="P144" s="71"/>
      <c r="Q144" s="71"/>
      <c r="R144" s="71"/>
      <c r="S144" s="71"/>
      <c r="U144" s="132"/>
      <c r="V144" s="71"/>
      <c r="W144" s="71"/>
      <c r="X144" s="71"/>
      <c r="Y144" s="71"/>
    </row>
    <row r="145" spans="1:25">
      <c r="A145" s="69">
        <v>2013100272</v>
      </c>
      <c r="B145" s="72" t="s">
        <v>1530</v>
      </c>
      <c r="C145" s="72" t="s">
        <v>1719</v>
      </c>
      <c r="D145" s="72" t="s">
        <v>309</v>
      </c>
      <c r="E145" s="71"/>
      <c r="F145" s="71" t="s">
        <v>32</v>
      </c>
      <c r="G145" s="71" t="s">
        <v>1758</v>
      </c>
      <c r="H145" s="135"/>
      <c r="I145" s="132"/>
      <c r="J145" s="71">
        <f t="shared" si="21"/>
        <v>7</v>
      </c>
      <c r="K145" s="71">
        <f t="shared" si="22"/>
        <v>4</v>
      </c>
      <c r="L145" s="71">
        <f t="shared" si="23"/>
        <v>2</v>
      </c>
      <c r="M145" s="71">
        <f t="shared" si="24"/>
        <v>2</v>
      </c>
      <c r="O145" s="132"/>
      <c r="P145" s="71">
        <v>7</v>
      </c>
      <c r="Q145" s="71">
        <v>4</v>
      </c>
      <c r="R145" s="71">
        <v>2</v>
      </c>
      <c r="S145" s="71">
        <v>2</v>
      </c>
      <c r="U145" s="132"/>
      <c r="V145" s="71"/>
      <c r="W145" s="71"/>
      <c r="X145" s="71"/>
      <c r="Y145" s="71"/>
    </row>
    <row r="146" spans="1:25">
      <c r="A146" s="69">
        <v>2013100515</v>
      </c>
      <c r="B146" s="72" t="s">
        <v>1531</v>
      </c>
      <c r="C146" s="72" t="s">
        <v>1719</v>
      </c>
      <c r="D146" s="72" t="s">
        <v>309</v>
      </c>
      <c r="E146" s="71"/>
      <c r="F146" s="71" t="s">
        <v>32</v>
      </c>
      <c r="G146" s="71" t="s">
        <v>1758</v>
      </c>
      <c r="H146" s="135"/>
      <c r="I146" s="132"/>
      <c r="J146" s="71">
        <f t="shared" si="21"/>
        <v>0</v>
      </c>
      <c r="K146" s="71">
        <f t="shared" si="22"/>
        <v>0</v>
      </c>
      <c r="L146" s="71">
        <f t="shared" si="23"/>
        <v>0</v>
      </c>
      <c r="M146" s="71">
        <f t="shared" si="24"/>
        <v>0</v>
      </c>
      <c r="O146" s="132"/>
      <c r="P146" s="71"/>
      <c r="Q146" s="71"/>
      <c r="R146" s="71"/>
      <c r="S146" s="71"/>
      <c r="U146" s="132"/>
      <c r="V146" s="71"/>
      <c r="W146" s="71"/>
      <c r="X146" s="71"/>
      <c r="Y146" s="71"/>
    </row>
    <row r="147" spans="1:25">
      <c r="A147" s="69">
        <v>2013100516</v>
      </c>
      <c r="B147" s="72" t="s">
        <v>1532</v>
      </c>
      <c r="C147" s="72" t="s">
        <v>1719</v>
      </c>
      <c r="D147" s="72" t="s">
        <v>309</v>
      </c>
      <c r="E147" s="71"/>
      <c r="F147" s="71" t="s">
        <v>32</v>
      </c>
      <c r="G147" s="71" t="s">
        <v>1758</v>
      </c>
      <c r="H147" s="135"/>
      <c r="I147" s="132"/>
      <c r="J147" s="71">
        <f t="shared" si="21"/>
        <v>20</v>
      </c>
      <c r="K147" s="71">
        <f t="shared" si="22"/>
        <v>20</v>
      </c>
      <c r="L147" s="71">
        <f t="shared" si="23"/>
        <v>40</v>
      </c>
      <c r="M147" s="71">
        <f t="shared" si="24"/>
        <v>40</v>
      </c>
      <c r="O147" s="132"/>
      <c r="P147" s="71">
        <v>20</v>
      </c>
      <c r="Q147" s="71">
        <v>20</v>
      </c>
      <c r="R147" s="71">
        <v>40</v>
      </c>
      <c r="S147" s="71">
        <v>40</v>
      </c>
      <c r="U147" s="132"/>
      <c r="V147" s="71"/>
      <c r="W147" s="71"/>
      <c r="X147" s="71"/>
      <c r="Y147" s="71"/>
    </row>
    <row r="148" spans="1:25">
      <c r="A148" s="69">
        <v>2013100544</v>
      </c>
      <c r="B148" s="72" t="s">
        <v>1533</v>
      </c>
      <c r="C148" s="72" t="s">
        <v>1719</v>
      </c>
      <c r="D148" s="72" t="s">
        <v>309</v>
      </c>
      <c r="E148" s="71"/>
      <c r="F148" s="71" t="s">
        <v>32</v>
      </c>
      <c r="G148" s="71" t="s">
        <v>1758</v>
      </c>
      <c r="H148" s="135"/>
      <c r="I148" s="132"/>
      <c r="J148" s="71">
        <f t="shared" si="21"/>
        <v>7</v>
      </c>
      <c r="K148" s="71">
        <f t="shared" si="22"/>
        <v>6</v>
      </c>
      <c r="L148" s="71">
        <f t="shared" si="23"/>
        <v>6</v>
      </c>
      <c r="M148" s="71">
        <f t="shared" si="24"/>
        <v>6</v>
      </c>
      <c r="O148" s="132"/>
      <c r="P148" s="71"/>
      <c r="Q148" s="71"/>
      <c r="R148" s="71"/>
      <c r="S148" s="71"/>
      <c r="U148" s="132"/>
      <c r="V148" s="71">
        <v>7</v>
      </c>
      <c r="W148" s="71">
        <v>6</v>
      </c>
      <c r="X148" s="71">
        <v>6</v>
      </c>
      <c r="Y148" s="71">
        <v>6</v>
      </c>
    </row>
    <row r="149" spans="1:25">
      <c r="A149" s="69">
        <v>2014030158</v>
      </c>
      <c r="B149" s="72" t="s">
        <v>1021</v>
      </c>
      <c r="C149" s="72" t="s">
        <v>1719</v>
      </c>
      <c r="D149" s="72" t="s">
        <v>309</v>
      </c>
      <c r="E149" s="71"/>
      <c r="F149" s="71" t="s">
        <v>32</v>
      </c>
      <c r="G149" s="71" t="s">
        <v>1758</v>
      </c>
      <c r="H149" s="135"/>
      <c r="I149" s="132"/>
      <c r="J149" s="71">
        <f t="shared" si="21"/>
        <v>24</v>
      </c>
      <c r="K149" s="71">
        <f t="shared" si="22"/>
        <v>20</v>
      </c>
      <c r="L149" s="71">
        <f t="shared" si="23"/>
        <v>20</v>
      </c>
      <c r="M149" s="71">
        <f t="shared" si="24"/>
        <v>24</v>
      </c>
      <c r="O149" s="132"/>
      <c r="P149" s="71"/>
      <c r="Q149" s="71"/>
      <c r="R149" s="71"/>
      <c r="S149" s="71"/>
      <c r="U149" s="132"/>
      <c r="V149" s="71">
        <v>24</v>
      </c>
      <c r="W149" s="71">
        <v>20</v>
      </c>
      <c r="X149" s="71">
        <v>20</v>
      </c>
      <c r="Y149" s="71">
        <v>24</v>
      </c>
    </row>
    <row r="150" spans="1:25">
      <c r="A150" s="69">
        <v>2015040005</v>
      </c>
      <c r="B150" s="72" t="s">
        <v>1534</v>
      </c>
      <c r="C150" s="72" t="s">
        <v>1719</v>
      </c>
      <c r="D150" s="72" t="s">
        <v>309</v>
      </c>
      <c r="E150" s="71"/>
      <c r="F150" s="71" t="s">
        <v>32</v>
      </c>
      <c r="G150" s="71" t="s">
        <v>1758</v>
      </c>
      <c r="H150" s="135"/>
      <c r="I150" s="132"/>
      <c r="J150" s="71">
        <f t="shared" si="21"/>
        <v>5</v>
      </c>
      <c r="K150" s="71">
        <f t="shared" si="22"/>
        <v>20</v>
      </c>
      <c r="L150" s="71">
        <f t="shared" si="23"/>
        <v>20</v>
      </c>
      <c r="M150" s="71">
        <f t="shared" si="24"/>
        <v>20</v>
      </c>
      <c r="O150" s="132"/>
      <c r="P150" s="71"/>
      <c r="Q150" s="71"/>
      <c r="R150" s="71"/>
      <c r="S150" s="71"/>
      <c r="U150" s="132"/>
      <c r="V150" s="71">
        <v>5</v>
      </c>
      <c r="W150" s="71">
        <v>20</v>
      </c>
      <c r="X150" s="71">
        <v>20</v>
      </c>
      <c r="Y150" s="71">
        <v>20</v>
      </c>
    </row>
    <row r="151" spans="1:25">
      <c r="A151" s="69">
        <v>2015040096</v>
      </c>
      <c r="B151" s="72" t="s">
        <v>1024</v>
      </c>
      <c r="C151" s="72" t="s">
        <v>1719</v>
      </c>
      <c r="D151" s="72" t="s">
        <v>309</v>
      </c>
      <c r="E151" s="71"/>
      <c r="F151" s="71" t="s">
        <v>32</v>
      </c>
      <c r="G151" s="71" t="s">
        <v>1758</v>
      </c>
      <c r="H151" s="135"/>
      <c r="I151" s="132"/>
      <c r="J151" s="71">
        <f t="shared" si="21"/>
        <v>5</v>
      </c>
      <c r="K151" s="71">
        <f t="shared" si="22"/>
        <v>5</v>
      </c>
      <c r="L151" s="71">
        <f t="shared" si="23"/>
        <v>5</v>
      </c>
      <c r="M151" s="71">
        <f t="shared" si="24"/>
        <v>5</v>
      </c>
      <c r="O151" s="132"/>
      <c r="P151" s="71">
        <v>5</v>
      </c>
      <c r="Q151" s="71">
        <v>5</v>
      </c>
      <c r="R151" s="71">
        <v>5</v>
      </c>
      <c r="S151" s="71">
        <v>5</v>
      </c>
      <c r="U151" s="132"/>
      <c r="V151" s="71"/>
      <c r="W151" s="71"/>
      <c r="X151" s="71"/>
      <c r="Y151" s="71"/>
    </row>
    <row r="152" spans="1:25">
      <c r="A152" s="69">
        <v>2015040097</v>
      </c>
      <c r="B152" s="72" t="s">
        <v>1025</v>
      </c>
      <c r="C152" s="72" t="s">
        <v>1719</v>
      </c>
      <c r="D152" s="72" t="s">
        <v>309</v>
      </c>
      <c r="E152" s="71"/>
      <c r="F152" s="71" t="s">
        <v>32</v>
      </c>
      <c r="G152" s="71" t="s">
        <v>1758</v>
      </c>
      <c r="H152" s="135"/>
      <c r="I152" s="132"/>
      <c r="J152" s="71">
        <f t="shared" si="21"/>
        <v>16</v>
      </c>
      <c r="K152" s="71">
        <f t="shared" si="22"/>
        <v>16</v>
      </c>
      <c r="L152" s="71">
        <f t="shared" si="23"/>
        <v>16</v>
      </c>
      <c r="M152" s="71">
        <f t="shared" si="24"/>
        <v>16</v>
      </c>
      <c r="O152" s="132"/>
      <c r="P152" s="71"/>
      <c r="Q152" s="71"/>
      <c r="R152" s="71"/>
      <c r="S152" s="71"/>
      <c r="U152" s="132"/>
      <c r="V152" s="71">
        <v>16</v>
      </c>
      <c r="W152" s="71">
        <v>16</v>
      </c>
      <c r="X152" s="71">
        <v>16</v>
      </c>
      <c r="Y152" s="71">
        <v>16</v>
      </c>
    </row>
    <row r="153" spans="1:25">
      <c r="A153" s="69">
        <v>2017020067</v>
      </c>
      <c r="B153" s="72" t="s">
        <v>1535</v>
      </c>
      <c r="C153" s="72" t="s">
        <v>1719</v>
      </c>
      <c r="D153" s="72" t="s">
        <v>309</v>
      </c>
      <c r="E153" s="71"/>
      <c r="F153" s="71" t="s">
        <v>32</v>
      </c>
      <c r="G153" s="71" t="s">
        <v>1758</v>
      </c>
      <c r="H153" s="135"/>
      <c r="I153" s="132"/>
      <c r="J153" s="71">
        <f t="shared" si="21"/>
        <v>0</v>
      </c>
      <c r="K153" s="71">
        <f t="shared" si="22"/>
        <v>0</v>
      </c>
      <c r="L153" s="71">
        <f t="shared" si="23"/>
        <v>0</v>
      </c>
      <c r="M153" s="71">
        <f t="shared" si="24"/>
        <v>0</v>
      </c>
      <c r="O153" s="132"/>
      <c r="P153" s="71"/>
      <c r="Q153" s="71"/>
      <c r="R153" s="71"/>
      <c r="S153" s="71"/>
      <c r="U153" s="132"/>
      <c r="V153" s="71"/>
      <c r="W153" s="71"/>
      <c r="X153" s="71"/>
      <c r="Y153" s="71"/>
    </row>
    <row r="154" spans="1:25">
      <c r="A154" s="69">
        <v>2017030107</v>
      </c>
      <c r="B154" s="72" t="s">
        <v>1536</v>
      </c>
      <c r="C154" s="72" t="s">
        <v>1719</v>
      </c>
      <c r="D154" s="72" t="s">
        <v>309</v>
      </c>
      <c r="E154" s="71"/>
      <c r="F154" s="71" t="s">
        <v>32</v>
      </c>
      <c r="G154" s="71" t="s">
        <v>1758</v>
      </c>
      <c r="H154" s="135"/>
      <c r="I154" s="132"/>
      <c r="J154" s="71">
        <f t="shared" si="21"/>
        <v>3</v>
      </c>
      <c r="K154" s="71">
        <f t="shared" si="22"/>
        <v>4</v>
      </c>
      <c r="L154" s="71">
        <f t="shared" si="23"/>
        <v>4</v>
      </c>
      <c r="M154" s="71">
        <f t="shared" si="24"/>
        <v>4</v>
      </c>
      <c r="O154" s="132"/>
      <c r="P154" s="71"/>
      <c r="Q154" s="71"/>
      <c r="R154" s="71"/>
      <c r="S154" s="71"/>
      <c r="U154" s="132"/>
      <c r="V154" s="71">
        <v>3</v>
      </c>
      <c r="W154" s="71">
        <v>4</v>
      </c>
      <c r="X154" s="71">
        <v>4</v>
      </c>
      <c r="Y154" s="71">
        <v>4</v>
      </c>
    </row>
    <row r="155" spans="1:25">
      <c r="A155" s="69">
        <v>3002090007</v>
      </c>
      <c r="B155" s="72" t="s">
        <v>1537</v>
      </c>
      <c r="C155" s="72" t="s">
        <v>1719</v>
      </c>
      <c r="D155" s="72" t="s">
        <v>309</v>
      </c>
      <c r="E155" s="71"/>
      <c r="F155" s="71" t="s">
        <v>32</v>
      </c>
      <c r="G155" s="71" t="s">
        <v>1758</v>
      </c>
      <c r="H155" s="135"/>
      <c r="I155" s="132"/>
      <c r="J155" s="71">
        <f t="shared" si="21"/>
        <v>1</v>
      </c>
      <c r="K155" s="71">
        <f t="shared" si="22"/>
        <v>2</v>
      </c>
      <c r="L155" s="71">
        <f t="shared" si="23"/>
        <v>2</v>
      </c>
      <c r="M155" s="71">
        <f t="shared" si="24"/>
        <v>2</v>
      </c>
      <c r="O155" s="132"/>
      <c r="P155" s="71"/>
      <c r="Q155" s="71"/>
      <c r="R155" s="71"/>
      <c r="S155" s="71"/>
      <c r="U155" s="132"/>
      <c r="V155" s="71">
        <v>1</v>
      </c>
      <c r="W155" s="71">
        <v>2</v>
      </c>
      <c r="X155" s="71">
        <v>2</v>
      </c>
      <c r="Y155" s="71">
        <v>2</v>
      </c>
    </row>
    <row r="156" spans="1:25">
      <c r="A156" s="69">
        <v>3003020333</v>
      </c>
      <c r="B156" s="72" t="s">
        <v>1538</v>
      </c>
      <c r="C156" s="72" t="s">
        <v>1719</v>
      </c>
      <c r="D156" s="72" t="s">
        <v>309</v>
      </c>
      <c r="E156" s="71"/>
      <c r="F156" s="71" t="s">
        <v>32</v>
      </c>
      <c r="G156" s="71" t="s">
        <v>1758</v>
      </c>
      <c r="H156" s="135"/>
      <c r="I156" s="132"/>
      <c r="J156" s="71">
        <f t="shared" si="21"/>
        <v>8</v>
      </c>
      <c r="K156" s="71">
        <f t="shared" si="22"/>
        <v>8</v>
      </c>
      <c r="L156" s="71">
        <f t="shared" si="23"/>
        <v>8</v>
      </c>
      <c r="M156" s="71">
        <f t="shared" si="24"/>
        <v>6</v>
      </c>
      <c r="O156" s="132"/>
      <c r="P156" s="71"/>
      <c r="Q156" s="71"/>
      <c r="R156" s="71"/>
      <c r="S156" s="71"/>
      <c r="U156" s="132"/>
      <c r="V156" s="71">
        <v>8</v>
      </c>
      <c r="W156" s="71">
        <v>8</v>
      </c>
      <c r="X156" s="71">
        <v>8</v>
      </c>
      <c r="Y156" s="71">
        <v>6</v>
      </c>
    </row>
    <row r="157" spans="1:25">
      <c r="A157" s="69">
        <v>3003020348</v>
      </c>
      <c r="B157" s="72" t="s">
        <v>1539</v>
      </c>
      <c r="C157" s="72" t="s">
        <v>1719</v>
      </c>
      <c r="D157" s="72" t="s">
        <v>309</v>
      </c>
      <c r="E157" s="71"/>
      <c r="F157" s="71" t="s">
        <v>32</v>
      </c>
      <c r="G157" s="71" t="s">
        <v>1758</v>
      </c>
      <c r="H157" s="135"/>
      <c r="I157" s="132"/>
      <c r="J157" s="71">
        <f t="shared" si="21"/>
        <v>12</v>
      </c>
      <c r="K157" s="71">
        <f t="shared" si="22"/>
        <v>6</v>
      </c>
      <c r="L157" s="71">
        <f t="shared" si="23"/>
        <v>8</v>
      </c>
      <c r="M157" s="71">
        <f t="shared" si="24"/>
        <v>8</v>
      </c>
      <c r="O157" s="132"/>
      <c r="P157" s="71">
        <v>10</v>
      </c>
      <c r="Q157" s="71">
        <v>6</v>
      </c>
      <c r="R157" s="71">
        <v>6</v>
      </c>
      <c r="S157" s="71">
        <v>6</v>
      </c>
      <c r="U157" s="132"/>
      <c r="V157" s="71">
        <v>2</v>
      </c>
      <c r="W157" s="71"/>
      <c r="X157" s="71">
        <v>2</v>
      </c>
      <c r="Y157" s="71">
        <v>2</v>
      </c>
    </row>
    <row r="158" spans="1:25">
      <c r="A158" s="69">
        <v>3003030106</v>
      </c>
      <c r="B158" s="72" t="s">
        <v>1540</v>
      </c>
      <c r="C158" s="72" t="s">
        <v>1719</v>
      </c>
      <c r="D158" s="72" t="s">
        <v>309</v>
      </c>
      <c r="E158" s="71"/>
      <c r="F158" s="71" t="s">
        <v>32</v>
      </c>
      <c r="G158" s="71" t="s">
        <v>1758</v>
      </c>
      <c r="H158" s="135"/>
      <c r="I158" s="132"/>
      <c r="J158" s="71">
        <f t="shared" si="21"/>
        <v>0</v>
      </c>
      <c r="K158" s="71">
        <f t="shared" si="22"/>
        <v>0</v>
      </c>
      <c r="L158" s="71">
        <f t="shared" si="23"/>
        <v>0</v>
      </c>
      <c r="M158" s="71">
        <f t="shared" si="24"/>
        <v>0</v>
      </c>
      <c r="O158" s="132"/>
      <c r="P158" s="71"/>
      <c r="Q158" s="71"/>
      <c r="R158" s="71"/>
      <c r="S158" s="71"/>
      <c r="U158" s="132"/>
      <c r="V158" s="71"/>
      <c r="W158" s="71"/>
      <c r="X158" s="71"/>
      <c r="Y158" s="71"/>
    </row>
    <row r="159" spans="1:25">
      <c r="A159" s="69">
        <v>3003030196</v>
      </c>
      <c r="B159" s="72" t="s">
        <v>1541</v>
      </c>
      <c r="C159" s="72" t="s">
        <v>1719</v>
      </c>
      <c r="D159" s="72" t="s">
        <v>309</v>
      </c>
      <c r="E159" s="71"/>
      <c r="F159" s="71" t="s">
        <v>32</v>
      </c>
      <c r="G159" s="71" t="s">
        <v>1758</v>
      </c>
      <c r="H159" s="135"/>
      <c r="I159" s="132"/>
      <c r="J159" s="71">
        <f t="shared" si="21"/>
        <v>0</v>
      </c>
      <c r="K159" s="71">
        <f t="shared" si="22"/>
        <v>0</v>
      </c>
      <c r="L159" s="71">
        <f t="shared" si="23"/>
        <v>0</v>
      </c>
      <c r="M159" s="71">
        <f t="shared" si="24"/>
        <v>0</v>
      </c>
      <c r="O159" s="132"/>
      <c r="P159" s="71"/>
      <c r="Q159" s="71"/>
      <c r="R159" s="71"/>
      <c r="S159" s="71"/>
      <c r="U159" s="132"/>
      <c r="V159" s="71"/>
      <c r="W159" s="71"/>
      <c r="X159" s="71"/>
      <c r="Y159" s="71"/>
    </row>
    <row r="160" spans="1:25">
      <c r="A160" s="69">
        <v>3003030201</v>
      </c>
      <c r="B160" s="72" t="s">
        <v>1542</v>
      </c>
      <c r="C160" s="72" t="s">
        <v>1719</v>
      </c>
      <c r="D160" s="72" t="s">
        <v>309</v>
      </c>
      <c r="E160" s="71"/>
      <c r="F160" s="71" t="s">
        <v>32</v>
      </c>
      <c r="G160" s="71" t="s">
        <v>1758</v>
      </c>
      <c r="H160" s="135"/>
      <c r="I160" s="132"/>
      <c r="J160" s="71">
        <f t="shared" si="21"/>
        <v>0</v>
      </c>
      <c r="K160" s="71">
        <f t="shared" si="22"/>
        <v>0</v>
      </c>
      <c r="L160" s="71">
        <f t="shared" si="23"/>
        <v>0</v>
      </c>
      <c r="M160" s="71">
        <f t="shared" si="24"/>
        <v>0</v>
      </c>
      <c r="O160" s="132"/>
      <c r="P160" s="71"/>
      <c r="Q160" s="71"/>
      <c r="R160" s="71"/>
      <c r="S160" s="71"/>
      <c r="U160" s="132"/>
      <c r="V160" s="71"/>
      <c r="W160" s="71"/>
      <c r="X160" s="71"/>
      <c r="Y160" s="71"/>
    </row>
    <row r="161" spans="1:25">
      <c r="A161" s="69">
        <v>3003030208</v>
      </c>
      <c r="B161" s="72" t="s">
        <v>1543</v>
      </c>
      <c r="C161" s="72" t="s">
        <v>1719</v>
      </c>
      <c r="D161" s="72" t="s">
        <v>309</v>
      </c>
      <c r="E161" s="71"/>
      <c r="F161" s="71" t="s">
        <v>32</v>
      </c>
      <c r="G161" s="71" t="s">
        <v>1758</v>
      </c>
      <c r="H161" s="135"/>
      <c r="I161" s="132"/>
      <c r="J161" s="71">
        <f t="shared" si="21"/>
        <v>0</v>
      </c>
      <c r="K161" s="71">
        <f t="shared" si="22"/>
        <v>0</v>
      </c>
      <c r="L161" s="71">
        <f t="shared" si="23"/>
        <v>0</v>
      </c>
      <c r="M161" s="71">
        <f t="shared" si="24"/>
        <v>0</v>
      </c>
      <c r="O161" s="132"/>
      <c r="P161" s="71"/>
      <c r="Q161" s="71"/>
      <c r="R161" s="71"/>
      <c r="S161" s="71"/>
      <c r="U161" s="132"/>
      <c r="V161" s="71"/>
      <c r="W161" s="71"/>
      <c r="X161" s="71"/>
      <c r="Y161" s="71"/>
    </row>
    <row r="162" spans="1:25">
      <c r="A162" s="69">
        <v>3003030299</v>
      </c>
      <c r="B162" s="72" t="s">
        <v>1544</v>
      </c>
      <c r="C162" s="72" t="s">
        <v>1719</v>
      </c>
      <c r="D162" s="72" t="s">
        <v>309</v>
      </c>
      <c r="E162" s="71"/>
      <c r="F162" s="71" t="s">
        <v>32</v>
      </c>
      <c r="G162" s="71" t="s">
        <v>1758</v>
      </c>
      <c r="H162" s="135"/>
      <c r="I162" s="132"/>
      <c r="J162" s="71">
        <f t="shared" si="21"/>
        <v>7</v>
      </c>
      <c r="K162" s="71">
        <f t="shared" si="22"/>
        <v>4</v>
      </c>
      <c r="L162" s="71">
        <f t="shared" si="23"/>
        <v>4</v>
      </c>
      <c r="M162" s="71">
        <f t="shared" si="24"/>
        <v>4</v>
      </c>
      <c r="O162" s="132"/>
      <c r="P162" s="71"/>
      <c r="Q162" s="71"/>
      <c r="R162" s="71"/>
      <c r="S162" s="71"/>
      <c r="U162" s="132"/>
      <c r="V162" s="71">
        <v>7</v>
      </c>
      <c r="W162" s="71">
        <v>4</v>
      </c>
      <c r="X162" s="71">
        <v>4</v>
      </c>
      <c r="Y162" s="71">
        <v>4</v>
      </c>
    </row>
    <row r="163" spans="1:25">
      <c r="A163" s="69">
        <v>3003040005</v>
      </c>
      <c r="B163" s="72" t="s">
        <v>1545</v>
      </c>
      <c r="C163" s="72" t="s">
        <v>1719</v>
      </c>
      <c r="D163" s="72" t="s">
        <v>309</v>
      </c>
      <c r="E163" s="71"/>
      <c r="F163" s="71" t="s">
        <v>32</v>
      </c>
      <c r="G163" s="71" t="s">
        <v>1758</v>
      </c>
      <c r="H163" s="135"/>
      <c r="I163" s="132"/>
      <c r="J163" s="71">
        <f t="shared" si="21"/>
        <v>0</v>
      </c>
      <c r="K163" s="71">
        <f t="shared" si="22"/>
        <v>0</v>
      </c>
      <c r="L163" s="71">
        <f t="shared" si="23"/>
        <v>0</v>
      </c>
      <c r="M163" s="71">
        <f t="shared" si="24"/>
        <v>0</v>
      </c>
      <c r="O163" s="132"/>
      <c r="P163" s="71"/>
      <c r="Q163" s="71"/>
      <c r="R163" s="71"/>
      <c r="S163" s="71"/>
      <c r="U163" s="132"/>
      <c r="V163" s="71"/>
      <c r="W163" s="71"/>
      <c r="X163" s="71"/>
      <c r="Y163" s="71"/>
    </row>
    <row r="164" spans="1:25">
      <c r="A164" s="69">
        <v>3003040006</v>
      </c>
      <c r="B164" s="72" t="s">
        <v>1546</v>
      </c>
      <c r="C164" s="72" t="s">
        <v>1719</v>
      </c>
      <c r="D164" s="72" t="s">
        <v>309</v>
      </c>
      <c r="E164" s="71"/>
      <c r="F164" s="71" t="s">
        <v>32</v>
      </c>
      <c r="G164" s="71" t="s">
        <v>1758</v>
      </c>
      <c r="H164" s="135"/>
      <c r="I164" s="132"/>
      <c r="J164" s="71">
        <f t="shared" si="21"/>
        <v>0</v>
      </c>
      <c r="K164" s="71">
        <f t="shared" si="22"/>
        <v>0</v>
      </c>
      <c r="L164" s="71">
        <f t="shared" si="23"/>
        <v>0</v>
      </c>
      <c r="M164" s="71">
        <f t="shared" si="24"/>
        <v>0</v>
      </c>
      <c r="O164" s="132"/>
      <c r="P164" s="71"/>
      <c r="Q164" s="71"/>
      <c r="R164" s="71"/>
      <c r="S164" s="71"/>
      <c r="U164" s="132"/>
      <c r="V164" s="71"/>
      <c r="W164" s="71"/>
      <c r="X164" s="71"/>
      <c r="Y164" s="71"/>
    </row>
    <row r="165" spans="1:25">
      <c r="A165" s="69">
        <v>3003040007</v>
      </c>
      <c r="B165" s="72" t="s">
        <v>1547</v>
      </c>
      <c r="C165" s="72" t="s">
        <v>1719</v>
      </c>
      <c r="D165" s="72" t="s">
        <v>309</v>
      </c>
      <c r="E165" s="71"/>
      <c r="F165" s="71" t="s">
        <v>32</v>
      </c>
      <c r="G165" s="71" t="s">
        <v>1758</v>
      </c>
      <c r="H165" s="135"/>
      <c r="I165" s="132"/>
      <c r="J165" s="71">
        <f t="shared" si="21"/>
        <v>0</v>
      </c>
      <c r="K165" s="71">
        <f t="shared" si="22"/>
        <v>0</v>
      </c>
      <c r="L165" s="71">
        <f t="shared" si="23"/>
        <v>0</v>
      </c>
      <c r="M165" s="71">
        <f t="shared" si="24"/>
        <v>0</v>
      </c>
      <c r="O165" s="132"/>
      <c r="P165" s="71"/>
      <c r="Q165" s="71"/>
      <c r="R165" s="71"/>
      <c r="S165" s="71"/>
      <c r="U165" s="132"/>
      <c r="V165" s="71"/>
      <c r="W165" s="71"/>
      <c r="X165" s="71"/>
      <c r="Y165" s="71"/>
    </row>
    <row r="166" spans="1:25">
      <c r="A166" s="69">
        <v>3003040015</v>
      </c>
      <c r="B166" s="72" t="s">
        <v>1548</v>
      </c>
      <c r="C166" s="72" t="s">
        <v>1719</v>
      </c>
      <c r="D166" s="72" t="s">
        <v>309</v>
      </c>
      <c r="E166" s="71"/>
      <c r="F166" s="71" t="s">
        <v>32</v>
      </c>
      <c r="G166" s="71" t="s">
        <v>1758</v>
      </c>
      <c r="H166" s="135"/>
      <c r="I166" s="132"/>
      <c r="J166" s="71">
        <f t="shared" si="21"/>
        <v>5</v>
      </c>
      <c r="K166" s="71">
        <f t="shared" si="22"/>
        <v>6</v>
      </c>
      <c r="L166" s="71">
        <f t="shared" si="23"/>
        <v>6</v>
      </c>
      <c r="M166" s="71">
        <f t="shared" si="24"/>
        <v>6</v>
      </c>
      <c r="O166" s="132"/>
      <c r="P166" s="71">
        <v>5</v>
      </c>
      <c r="Q166" s="71">
        <v>6</v>
      </c>
      <c r="R166" s="71">
        <v>6</v>
      </c>
      <c r="S166" s="71">
        <v>6</v>
      </c>
      <c r="U166" s="132"/>
      <c r="V166" s="71"/>
      <c r="W166" s="71"/>
      <c r="X166" s="71"/>
      <c r="Y166" s="71"/>
    </row>
    <row r="167" spans="1:25">
      <c r="A167" s="69">
        <v>3003040037</v>
      </c>
      <c r="B167" s="72" t="s">
        <v>1549</v>
      </c>
      <c r="C167" s="72" t="s">
        <v>1719</v>
      </c>
      <c r="D167" s="72" t="s">
        <v>309</v>
      </c>
      <c r="E167" s="71"/>
      <c r="F167" s="71" t="s">
        <v>32</v>
      </c>
      <c r="G167" s="71" t="s">
        <v>1758</v>
      </c>
      <c r="H167" s="135"/>
      <c r="I167" s="132"/>
      <c r="J167" s="71">
        <f t="shared" si="21"/>
        <v>1</v>
      </c>
      <c r="K167" s="71">
        <f t="shared" si="22"/>
        <v>2</v>
      </c>
      <c r="L167" s="71">
        <f t="shared" si="23"/>
        <v>2</v>
      </c>
      <c r="M167" s="71">
        <f t="shared" si="24"/>
        <v>2</v>
      </c>
      <c r="O167" s="132"/>
      <c r="P167" s="71"/>
      <c r="Q167" s="71"/>
      <c r="R167" s="71"/>
      <c r="S167" s="71"/>
      <c r="U167" s="132"/>
      <c r="V167" s="71">
        <v>1</v>
      </c>
      <c r="W167" s="71">
        <v>2</v>
      </c>
      <c r="X167" s="71">
        <v>2</v>
      </c>
      <c r="Y167" s="71">
        <v>2</v>
      </c>
    </row>
    <row r="168" spans="1:25">
      <c r="A168" s="69">
        <v>3003040040</v>
      </c>
      <c r="B168" s="72" t="s">
        <v>1550</v>
      </c>
      <c r="C168" s="72" t="s">
        <v>1719</v>
      </c>
      <c r="D168" s="72" t="s">
        <v>309</v>
      </c>
      <c r="E168" s="71"/>
      <c r="F168" s="71" t="s">
        <v>32</v>
      </c>
      <c r="G168" s="71" t="s">
        <v>1758</v>
      </c>
      <c r="H168" s="135"/>
      <c r="I168" s="132"/>
      <c r="J168" s="71">
        <f t="shared" si="21"/>
        <v>0</v>
      </c>
      <c r="K168" s="71">
        <f t="shared" si="22"/>
        <v>0</v>
      </c>
      <c r="L168" s="71">
        <f t="shared" si="23"/>
        <v>0</v>
      </c>
      <c r="M168" s="71">
        <f t="shared" si="24"/>
        <v>0</v>
      </c>
      <c r="O168" s="132"/>
      <c r="P168" s="71"/>
      <c r="Q168" s="71"/>
      <c r="R168" s="71"/>
      <c r="S168" s="71"/>
      <c r="U168" s="132"/>
      <c r="V168" s="71"/>
      <c r="W168" s="71"/>
      <c r="X168" s="71"/>
      <c r="Y168" s="71"/>
    </row>
    <row r="169" spans="1:25">
      <c r="A169" s="69">
        <v>3003040066</v>
      </c>
      <c r="B169" s="72" t="s">
        <v>1551</v>
      </c>
      <c r="C169" s="72" t="s">
        <v>1719</v>
      </c>
      <c r="D169" s="72" t="s">
        <v>309</v>
      </c>
      <c r="E169" s="71"/>
      <c r="F169" s="71" t="s">
        <v>32</v>
      </c>
      <c r="G169" s="71" t="s">
        <v>1758</v>
      </c>
      <c r="H169" s="135"/>
      <c r="I169" s="132"/>
      <c r="J169" s="71">
        <f t="shared" si="21"/>
        <v>20</v>
      </c>
      <c r="K169" s="71">
        <f t="shared" si="22"/>
        <v>20</v>
      </c>
      <c r="L169" s="71">
        <f t="shared" si="23"/>
        <v>20</v>
      </c>
      <c r="M169" s="71">
        <f t="shared" si="24"/>
        <v>20</v>
      </c>
      <c r="O169" s="132"/>
      <c r="P169" s="71"/>
      <c r="Q169" s="71"/>
      <c r="R169" s="71"/>
      <c r="S169" s="71"/>
      <c r="U169" s="132"/>
      <c r="V169" s="71">
        <v>20</v>
      </c>
      <c r="W169" s="71">
        <v>20</v>
      </c>
      <c r="X169" s="71">
        <v>20</v>
      </c>
      <c r="Y169" s="71">
        <v>20</v>
      </c>
    </row>
    <row r="170" spans="1:25">
      <c r="A170" s="69">
        <v>3003040076</v>
      </c>
      <c r="B170" s="72" t="s">
        <v>1552</v>
      </c>
      <c r="C170" s="72" t="s">
        <v>1719</v>
      </c>
      <c r="D170" s="72" t="s">
        <v>309</v>
      </c>
      <c r="E170" s="71"/>
      <c r="F170" s="71" t="s">
        <v>32</v>
      </c>
      <c r="G170" s="71" t="s">
        <v>1758</v>
      </c>
      <c r="H170" s="135"/>
      <c r="I170" s="132"/>
      <c r="J170" s="71">
        <f t="shared" si="21"/>
        <v>0</v>
      </c>
      <c r="K170" s="71">
        <f t="shared" si="22"/>
        <v>0</v>
      </c>
      <c r="L170" s="71">
        <f t="shared" si="23"/>
        <v>0</v>
      </c>
      <c r="M170" s="71">
        <f t="shared" si="24"/>
        <v>0</v>
      </c>
      <c r="O170" s="132"/>
      <c r="P170" s="71"/>
      <c r="Q170" s="71"/>
      <c r="R170" s="71"/>
      <c r="S170" s="71"/>
      <c r="U170" s="132"/>
      <c r="V170" s="71"/>
      <c r="W170" s="71"/>
      <c r="X170" s="71"/>
      <c r="Y170" s="71"/>
    </row>
    <row r="171" spans="1:25">
      <c r="A171" s="69">
        <v>3003040106</v>
      </c>
      <c r="B171" s="72" t="s">
        <v>1553</v>
      </c>
      <c r="C171" s="72" t="s">
        <v>1719</v>
      </c>
      <c r="D171" s="72" t="s">
        <v>309</v>
      </c>
      <c r="E171" s="71"/>
      <c r="F171" s="71" t="s">
        <v>32</v>
      </c>
      <c r="G171" s="71" t="s">
        <v>1758</v>
      </c>
      <c r="H171" s="135"/>
      <c r="I171" s="132"/>
      <c r="J171" s="71">
        <f t="shared" si="21"/>
        <v>0</v>
      </c>
      <c r="K171" s="71">
        <f t="shared" si="22"/>
        <v>0</v>
      </c>
      <c r="L171" s="71">
        <f t="shared" si="23"/>
        <v>0</v>
      </c>
      <c r="M171" s="71">
        <f t="shared" si="24"/>
        <v>0</v>
      </c>
      <c r="O171" s="132"/>
      <c r="P171" s="71"/>
      <c r="Q171" s="71"/>
      <c r="R171" s="71"/>
      <c r="S171" s="71"/>
      <c r="U171" s="132"/>
      <c r="V171" s="71"/>
      <c r="W171" s="71"/>
      <c r="X171" s="71"/>
      <c r="Y171" s="71"/>
    </row>
    <row r="172" spans="1:25">
      <c r="A172" s="69">
        <v>3003040151</v>
      </c>
      <c r="B172" s="72" t="s">
        <v>1554</v>
      </c>
      <c r="C172" s="72" t="s">
        <v>1719</v>
      </c>
      <c r="D172" s="72" t="s">
        <v>309</v>
      </c>
      <c r="E172" s="71"/>
      <c r="F172" s="71" t="s">
        <v>32</v>
      </c>
      <c r="G172" s="71" t="s">
        <v>1758</v>
      </c>
      <c r="H172" s="135"/>
      <c r="I172" s="132"/>
      <c r="J172" s="71">
        <f t="shared" si="21"/>
        <v>0</v>
      </c>
      <c r="K172" s="71">
        <f t="shared" si="22"/>
        <v>0</v>
      </c>
      <c r="L172" s="71">
        <f t="shared" si="23"/>
        <v>0</v>
      </c>
      <c r="M172" s="71">
        <f t="shared" si="24"/>
        <v>0</v>
      </c>
      <c r="O172" s="132"/>
      <c r="P172" s="71"/>
      <c r="Q172" s="71"/>
      <c r="R172" s="71"/>
      <c r="S172" s="71"/>
      <c r="U172" s="132"/>
      <c r="V172" s="71"/>
      <c r="W172" s="71"/>
      <c r="X172" s="71"/>
      <c r="Y172" s="71"/>
    </row>
    <row r="173" spans="1:25">
      <c r="A173" s="69">
        <v>3003040152</v>
      </c>
      <c r="B173" s="72" t="s">
        <v>1036</v>
      </c>
      <c r="C173" s="72" t="s">
        <v>1719</v>
      </c>
      <c r="D173" s="72" t="s">
        <v>309</v>
      </c>
      <c r="E173" s="71"/>
      <c r="F173" s="71" t="s">
        <v>32</v>
      </c>
      <c r="G173" s="71" t="s">
        <v>1758</v>
      </c>
      <c r="H173" s="135"/>
      <c r="I173" s="132"/>
      <c r="J173" s="71">
        <f t="shared" si="21"/>
        <v>7</v>
      </c>
      <c r="K173" s="71">
        <f t="shared" si="22"/>
        <v>8</v>
      </c>
      <c r="L173" s="71">
        <f t="shared" si="23"/>
        <v>7</v>
      </c>
      <c r="M173" s="71">
        <f t="shared" si="24"/>
        <v>7</v>
      </c>
      <c r="O173" s="132"/>
      <c r="P173" s="71">
        <v>7</v>
      </c>
      <c r="Q173" s="71">
        <v>8</v>
      </c>
      <c r="R173" s="71">
        <v>7</v>
      </c>
      <c r="S173" s="71">
        <v>7</v>
      </c>
      <c r="U173" s="132"/>
      <c r="V173" s="71"/>
      <c r="W173" s="71"/>
      <c r="X173" s="71"/>
      <c r="Y173" s="71"/>
    </row>
    <row r="174" spans="1:25">
      <c r="A174" s="69">
        <v>3003040154</v>
      </c>
      <c r="B174" s="72" t="s">
        <v>1555</v>
      </c>
      <c r="C174" s="72" t="s">
        <v>1719</v>
      </c>
      <c r="D174" s="72" t="s">
        <v>309</v>
      </c>
      <c r="E174" s="71"/>
      <c r="F174" s="71" t="s">
        <v>32</v>
      </c>
      <c r="G174" s="71" t="s">
        <v>1758</v>
      </c>
      <c r="H174" s="135"/>
      <c r="I174" s="132"/>
      <c r="J174" s="71">
        <f t="shared" si="21"/>
        <v>0</v>
      </c>
      <c r="K174" s="71">
        <f t="shared" si="22"/>
        <v>0</v>
      </c>
      <c r="L174" s="71">
        <f t="shared" si="23"/>
        <v>0</v>
      </c>
      <c r="M174" s="71">
        <f t="shared" si="24"/>
        <v>0</v>
      </c>
      <c r="O174" s="132"/>
      <c r="P174" s="71"/>
      <c r="Q174" s="71"/>
      <c r="R174" s="71"/>
      <c r="S174" s="71"/>
      <c r="U174" s="132"/>
      <c r="V174" s="71"/>
      <c r="W174" s="71"/>
      <c r="X174" s="71"/>
      <c r="Y174" s="71"/>
    </row>
    <row r="175" spans="1:25">
      <c r="A175" s="69">
        <v>3003040155</v>
      </c>
      <c r="B175" s="72" t="s">
        <v>1556</v>
      </c>
      <c r="C175" s="72" t="s">
        <v>1719</v>
      </c>
      <c r="D175" s="72" t="s">
        <v>309</v>
      </c>
      <c r="E175" s="71"/>
      <c r="F175" s="71" t="s">
        <v>32</v>
      </c>
      <c r="G175" s="71" t="s">
        <v>1758</v>
      </c>
      <c r="H175" s="135"/>
      <c r="I175" s="132"/>
      <c r="J175" s="71">
        <f t="shared" si="21"/>
        <v>0</v>
      </c>
      <c r="K175" s="71">
        <f t="shared" si="22"/>
        <v>0</v>
      </c>
      <c r="L175" s="71">
        <f t="shared" si="23"/>
        <v>0</v>
      </c>
      <c r="M175" s="71">
        <f t="shared" si="24"/>
        <v>0</v>
      </c>
      <c r="O175" s="132"/>
      <c r="P175" s="71"/>
      <c r="Q175" s="71"/>
      <c r="R175" s="71"/>
      <c r="S175" s="71"/>
      <c r="U175" s="132"/>
      <c r="V175" s="71"/>
      <c r="W175" s="71"/>
      <c r="X175" s="71"/>
      <c r="Y175" s="71"/>
    </row>
    <row r="176" spans="1:25">
      <c r="A176" s="69">
        <v>3003040156</v>
      </c>
      <c r="B176" s="72" t="s">
        <v>1557</v>
      </c>
      <c r="C176" s="72" t="s">
        <v>1719</v>
      </c>
      <c r="D176" s="72" t="s">
        <v>309</v>
      </c>
      <c r="E176" s="71"/>
      <c r="F176" s="71" t="s">
        <v>32</v>
      </c>
      <c r="G176" s="71" t="s">
        <v>1758</v>
      </c>
      <c r="H176" s="135"/>
      <c r="I176" s="132"/>
      <c r="J176" s="71">
        <f t="shared" si="21"/>
        <v>576</v>
      </c>
      <c r="K176" s="71">
        <f t="shared" si="22"/>
        <v>500</v>
      </c>
      <c r="L176" s="71">
        <f t="shared" si="23"/>
        <v>400</v>
      </c>
      <c r="M176" s="71">
        <f t="shared" si="24"/>
        <v>240</v>
      </c>
      <c r="O176" s="132"/>
      <c r="P176" s="71"/>
      <c r="Q176" s="71"/>
      <c r="R176" s="71"/>
      <c r="S176" s="71"/>
      <c r="U176" s="132"/>
      <c r="V176" s="71">
        <v>576</v>
      </c>
      <c r="W176" s="71">
        <v>500</v>
      </c>
      <c r="X176" s="71">
        <v>400</v>
      </c>
      <c r="Y176" s="71">
        <v>240</v>
      </c>
    </row>
    <row r="177" spans="1:25">
      <c r="A177" s="69">
        <v>3003040159</v>
      </c>
      <c r="B177" s="72" t="s">
        <v>1558</v>
      </c>
      <c r="C177" s="72" t="s">
        <v>1719</v>
      </c>
      <c r="D177" s="72" t="s">
        <v>309</v>
      </c>
      <c r="E177" s="71"/>
      <c r="F177" s="71" t="s">
        <v>32</v>
      </c>
      <c r="G177" s="71" t="s">
        <v>1758</v>
      </c>
      <c r="H177" s="135"/>
      <c r="I177" s="132"/>
      <c r="J177" s="71">
        <f t="shared" si="21"/>
        <v>3</v>
      </c>
      <c r="K177" s="71">
        <f t="shared" si="22"/>
        <v>10</v>
      </c>
      <c r="L177" s="71">
        <f t="shared" si="23"/>
        <v>10</v>
      </c>
      <c r="M177" s="71">
        <f t="shared" si="24"/>
        <v>10</v>
      </c>
      <c r="O177" s="132"/>
      <c r="P177" s="71"/>
      <c r="Q177" s="71"/>
      <c r="R177" s="71"/>
      <c r="S177" s="71"/>
      <c r="U177" s="132"/>
      <c r="V177" s="71">
        <v>3</v>
      </c>
      <c r="W177" s="71">
        <v>10</v>
      </c>
      <c r="X177" s="71">
        <v>10</v>
      </c>
      <c r="Y177" s="71">
        <v>10</v>
      </c>
    </row>
    <row r="178" spans="1:25">
      <c r="A178" s="69">
        <v>3003040160</v>
      </c>
      <c r="B178" s="72" t="s">
        <v>1559</v>
      </c>
      <c r="C178" s="72" t="s">
        <v>1719</v>
      </c>
      <c r="D178" s="72" t="s">
        <v>309</v>
      </c>
      <c r="E178" s="71"/>
      <c r="F178" s="71" t="s">
        <v>32</v>
      </c>
      <c r="G178" s="71" t="s">
        <v>1758</v>
      </c>
      <c r="H178" s="135"/>
      <c r="I178" s="132"/>
      <c r="J178" s="71">
        <f t="shared" si="21"/>
        <v>0</v>
      </c>
      <c r="K178" s="71">
        <f t="shared" si="22"/>
        <v>0</v>
      </c>
      <c r="L178" s="71">
        <f t="shared" si="23"/>
        <v>0</v>
      </c>
      <c r="M178" s="71">
        <f t="shared" si="24"/>
        <v>0</v>
      </c>
      <c r="O178" s="132"/>
      <c r="P178" s="71"/>
      <c r="Q178" s="71"/>
      <c r="R178" s="71"/>
      <c r="S178" s="71"/>
      <c r="U178" s="132"/>
      <c r="V178" s="71"/>
      <c r="W178" s="71"/>
      <c r="X178" s="71"/>
      <c r="Y178" s="71"/>
    </row>
    <row r="179" spans="1:25">
      <c r="A179" s="69">
        <v>3003040166</v>
      </c>
      <c r="B179" s="72" t="s">
        <v>1560</v>
      </c>
      <c r="C179" s="72" t="s">
        <v>1719</v>
      </c>
      <c r="D179" s="72" t="s">
        <v>309</v>
      </c>
      <c r="E179" s="71"/>
      <c r="F179" s="71" t="s">
        <v>32</v>
      </c>
      <c r="G179" s="71" t="s">
        <v>1758</v>
      </c>
      <c r="H179" s="135"/>
      <c r="I179" s="132"/>
      <c r="J179" s="71">
        <f t="shared" si="21"/>
        <v>7</v>
      </c>
      <c r="K179" s="71">
        <f t="shared" si="22"/>
        <v>6</v>
      </c>
      <c r="L179" s="71">
        <f t="shared" si="23"/>
        <v>6</v>
      </c>
      <c r="M179" s="71">
        <f t="shared" si="24"/>
        <v>6</v>
      </c>
      <c r="O179" s="132"/>
      <c r="P179" s="71">
        <v>7</v>
      </c>
      <c r="Q179" s="71">
        <v>6</v>
      </c>
      <c r="R179" s="71">
        <v>6</v>
      </c>
      <c r="S179" s="71">
        <v>6</v>
      </c>
      <c r="U179" s="132"/>
      <c r="V179" s="71"/>
      <c r="W179" s="71"/>
      <c r="X179" s="71"/>
      <c r="Y179" s="71"/>
    </row>
    <row r="180" spans="1:25">
      <c r="A180" s="69">
        <v>3003040173</v>
      </c>
      <c r="B180" s="72" t="s">
        <v>1561</v>
      </c>
      <c r="C180" s="72" t="s">
        <v>1719</v>
      </c>
      <c r="D180" s="72" t="s">
        <v>309</v>
      </c>
      <c r="E180" s="71"/>
      <c r="F180" s="71" t="s">
        <v>32</v>
      </c>
      <c r="G180" s="71" t="s">
        <v>1758</v>
      </c>
      <c r="H180" s="135"/>
      <c r="I180" s="132"/>
      <c r="J180" s="71">
        <f t="shared" si="21"/>
        <v>1</v>
      </c>
      <c r="K180" s="71">
        <f t="shared" si="22"/>
        <v>5</v>
      </c>
      <c r="L180" s="71">
        <f t="shared" si="23"/>
        <v>5</v>
      </c>
      <c r="M180" s="71">
        <f t="shared" si="24"/>
        <v>5</v>
      </c>
      <c r="O180" s="132"/>
      <c r="P180" s="71"/>
      <c r="Q180" s="71"/>
      <c r="R180" s="71"/>
      <c r="S180" s="71"/>
      <c r="U180" s="132"/>
      <c r="V180" s="71">
        <v>1</v>
      </c>
      <c r="W180" s="71">
        <v>5</v>
      </c>
      <c r="X180" s="71">
        <v>5</v>
      </c>
      <c r="Y180" s="71">
        <v>5</v>
      </c>
    </row>
    <row r="181" spans="1:25">
      <c r="A181" s="69">
        <v>3003040177</v>
      </c>
      <c r="B181" s="72" t="s">
        <v>1562</v>
      </c>
      <c r="C181" s="72" t="s">
        <v>1719</v>
      </c>
      <c r="D181" s="72" t="s">
        <v>309</v>
      </c>
      <c r="E181" s="71"/>
      <c r="F181" s="71" t="s">
        <v>32</v>
      </c>
      <c r="G181" s="71" t="s">
        <v>1758</v>
      </c>
      <c r="H181" s="135"/>
      <c r="I181" s="132"/>
      <c r="J181" s="71">
        <f t="shared" si="21"/>
        <v>0</v>
      </c>
      <c r="K181" s="71">
        <f t="shared" si="22"/>
        <v>0</v>
      </c>
      <c r="L181" s="71">
        <f t="shared" si="23"/>
        <v>0</v>
      </c>
      <c r="M181" s="71">
        <f t="shared" si="24"/>
        <v>0</v>
      </c>
      <c r="O181" s="132"/>
      <c r="P181" s="71"/>
      <c r="Q181" s="71"/>
      <c r="R181" s="71"/>
      <c r="S181" s="71"/>
      <c r="U181" s="132"/>
      <c r="V181" s="71"/>
      <c r="W181" s="71"/>
      <c r="X181" s="71"/>
      <c r="Y181" s="71"/>
    </row>
    <row r="182" spans="1:25">
      <c r="A182" s="69">
        <v>3003040192</v>
      </c>
      <c r="B182" s="72" t="s">
        <v>1563</v>
      </c>
      <c r="C182" s="72" t="s">
        <v>1719</v>
      </c>
      <c r="D182" s="72" t="s">
        <v>309</v>
      </c>
      <c r="E182" s="71"/>
      <c r="F182" s="71" t="s">
        <v>32</v>
      </c>
      <c r="G182" s="71" t="s">
        <v>1758</v>
      </c>
      <c r="H182" s="135"/>
      <c r="I182" s="132"/>
      <c r="J182" s="71">
        <f t="shared" si="21"/>
        <v>24</v>
      </c>
      <c r="K182" s="71">
        <f t="shared" si="22"/>
        <v>20</v>
      </c>
      <c r="L182" s="71">
        <f t="shared" si="23"/>
        <v>20</v>
      </c>
      <c r="M182" s="71">
        <f t="shared" si="24"/>
        <v>24</v>
      </c>
      <c r="O182" s="132"/>
      <c r="P182" s="71">
        <v>24</v>
      </c>
      <c r="Q182" s="71">
        <v>20</v>
      </c>
      <c r="R182" s="71">
        <v>20</v>
      </c>
      <c r="S182" s="71">
        <v>24</v>
      </c>
      <c r="U182" s="132"/>
      <c r="V182" s="71"/>
      <c r="W182" s="71"/>
      <c r="X182" s="71"/>
      <c r="Y182" s="71"/>
    </row>
    <row r="183" spans="1:25">
      <c r="A183" s="69">
        <v>3003040193</v>
      </c>
      <c r="B183" s="72" t="s">
        <v>1564</v>
      </c>
      <c r="C183" s="72" t="s">
        <v>1719</v>
      </c>
      <c r="D183" s="72" t="s">
        <v>309</v>
      </c>
      <c r="E183" s="71"/>
      <c r="F183" s="71" t="s">
        <v>32</v>
      </c>
      <c r="G183" s="71" t="s">
        <v>1758</v>
      </c>
      <c r="H183" s="135"/>
      <c r="I183" s="132"/>
      <c r="J183" s="71">
        <f t="shared" si="21"/>
        <v>5</v>
      </c>
      <c r="K183" s="71">
        <f t="shared" si="22"/>
        <v>20</v>
      </c>
      <c r="L183" s="71">
        <f t="shared" si="23"/>
        <v>20</v>
      </c>
      <c r="M183" s="71">
        <f t="shared" si="24"/>
        <v>20</v>
      </c>
      <c r="O183" s="132"/>
      <c r="P183" s="71">
        <v>5</v>
      </c>
      <c r="Q183" s="71">
        <v>20</v>
      </c>
      <c r="R183" s="71">
        <v>20</v>
      </c>
      <c r="S183" s="71">
        <v>20</v>
      </c>
      <c r="U183" s="132"/>
      <c r="V183" s="71"/>
      <c r="W183" s="71"/>
      <c r="X183" s="71"/>
      <c r="Y183" s="71"/>
    </row>
    <row r="184" spans="1:25">
      <c r="A184" s="69">
        <v>3003040195</v>
      </c>
      <c r="B184" s="72" t="s">
        <v>1565</v>
      </c>
      <c r="C184" s="72" t="s">
        <v>1719</v>
      </c>
      <c r="D184" s="72" t="s">
        <v>309</v>
      </c>
      <c r="E184" s="71"/>
      <c r="F184" s="71" t="s">
        <v>32</v>
      </c>
      <c r="G184" s="71" t="s">
        <v>1758</v>
      </c>
      <c r="H184" s="135"/>
      <c r="I184" s="132"/>
      <c r="J184" s="71">
        <f t="shared" si="21"/>
        <v>70</v>
      </c>
      <c r="K184" s="71">
        <f t="shared" si="22"/>
        <v>40</v>
      </c>
      <c r="L184" s="71">
        <f t="shared" si="23"/>
        <v>40</v>
      </c>
      <c r="M184" s="71">
        <f t="shared" si="24"/>
        <v>20</v>
      </c>
      <c r="O184" s="132"/>
      <c r="P184" s="71"/>
      <c r="Q184" s="71"/>
      <c r="R184" s="71"/>
      <c r="S184" s="71"/>
      <c r="U184" s="132"/>
      <c r="V184" s="71">
        <v>70</v>
      </c>
      <c r="W184" s="71">
        <v>40</v>
      </c>
      <c r="X184" s="71">
        <v>40</v>
      </c>
      <c r="Y184" s="71">
        <v>20</v>
      </c>
    </row>
    <row r="185" spans="1:25">
      <c r="A185" s="69">
        <v>3003040197</v>
      </c>
      <c r="B185" s="72" t="s">
        <v>1566</v>
      </c>
      <c r="C185" s="72" t="s">
        <v>1719</v>
      </c>
      <c r="D185" s="72" t="s">
        <v>309</v>
      </c>
      <c r="E185" s="71"/>
      <c r="F185" s="71" t="s">
        <v>32</v>
      </c>
      <c r="G185" s="71" t="s">
        <v>1758</v>
      </c>
      <c r="H185" s="135"/>
      <c r="I185" s="132"/>
      <c r="J185" s="71">
        <f t="shared" si="21"/>
        <v>616</v>
      </c>
      <c r="K185" s="71">
        <f t="shared" si="22"/>
        <v>516</v>
      </c>
      <c r="L185" s="71">
        <f t="shared" si="23"/>
        <v>416</v>
      </c>
      <c r="M185" s="71">
        <f t="shared" si="24"/>
        <v>316</v>
      </c>
      <c r="O185" s="132"/>
      <c r="P185" s="71">
        <v>16</v>
      </c>
      <c r="Q185" s="71">
        <v>16</v>
      </c>
      <c r="R185" s="71">
        <v>16</v>
      </c>
      <c r="S185" s="71">
        <v>16</v>
      </c>
      <c r="U185" s="132"/>
      <c r="V185" s="71">
        <v>600</v>
      </c>
      <c r="W185" s="71">
        <v>500</v>
      </c>
      <c r="X185" s="71">
        <v>400</v>
      </c>
      <c r="Y185" s="71">
        <v>300</v>
      </c>
    </row>
    <row r="186" spans="1:25">
      <c r="A186" s="69">
        <v>3003040201</v>
      </c>
      <c r="B186" s="72" t="s">
        <v>1567</v>
      </c>
      <c r="C186" s="72" t="s">
        <v>1719</v>
      </c>
      <c r="D186" s="72" t="s">
        <v>309</v>
      </c>
      <c r="E186" s="71"/>
      <c r="F186" s="71" t="s">
        <v>32</v>
      </c>
      <c r="G186" s="71" t="s">
        <v>1758</v>
      </c>
      <c r="H186" s="135"/>
      <c r="I186" s="132"/>
      <c r="J186" s="71">
        <f t="shared" si="21"/>
        <v>0</v>
      </c>
      <c r="K186" s="71">
        <f t="shared" si="22"/>
        <v>0</v>
      </c>
      <c r="L186" s="71">
        <f t="shared" si="23"/>
        <v>0</v>
      </c>
      <c r="M186" s="71">
        <f t="shared" si="24"/>
        <v>0</v>
      </c>
      <c r="O186" s="132"/>
      <c r="P186" s="71"/>
      <c r="Q186" s="71"/>
      <c r="R186" s="71"/>
      <c r="S186" s="71"/>
      <c r="U186" s="132"/>
      <c r="V186" s="71"/>
      <c r="W186" s="71"/>
      <c r="X186" s="71"/>
      <c r="Y186" s="71"/>
    </row>
    <row r="187" spans="1:25">
      <c r="A187" s="69">
        <v>3003040211</v>
      </c>
      <c r="B187" s="72" t="s">
        <v>1568</v>
      </c>
      <c r="C187" s="72" t="s">
        <v>1719</v>
      </c>
      <c r="D187" s="72" t="s">
        <v>309</v>
      </c>
      <c r="E187" s="71"/>
      <c r="F187" s="71" t="s">
        <v>32</v>
      </c>
      <c r="G187" s="71" t="s">
        <v>1758</v>
      </c>
      <c r="H187" s="135"/>
      <c r="I187" s="132"/>
      <c r="J187" s="71">
        <f t="shared" si="21"/>
        <v>1</v>
      </c>
      <c r="K187" s="71">
        <f t="shared" si="22"/>
        <v>2</v>
      </c>
      <c r="L187" s="71">
        <f t="shared" si="23"/>
        <v>2</v>
      </c>
      <c r="M187" s="71">
        <f t="shared" si="24"/>
        <v>2</v>
      </c>
      <c r="O187" s="132"/>
      <c r="P187" s="71">
        <v>1</v>
      </c>
      <c r="Q187" s="71">
        <v>2</v>
      </c>
      <c r="R187" s="71">
        <v>2</v>
      </c>
      <c r="S187" s="71">
        <v>2</v>
      </c>
      <c r="U187" s="132"/>
      <c r="V187" s="71"/>
      <c r="W187" s="71"/>
      <c r="X187" s="71"/>
      <c r="Y187" s="71"/>
    </row>
    <row r="188" spans="1:25">
      <c r="A188" s="69">
        <v>3003040213</v>
      </c>
      <c r="B188" s="72" t="s">
        <v>1569</v>
      </c>
      <c r="C188" s="72" t="s">
        <v>1719</v>
      </c>
      <c r="D188" s="72" t="s">
        <v>309</v>
      </c>
      <c r="E188" s="71"/>
      <c r="F188" s="71" t="s">
        <v>32</v>
      </c>
      <c r="G188" s="71" t="s">
        <v>1758</v>
      </c>
      <c r="H188" s="135"/>
      <c r="I188" s="132"/>
      <c r="J188" s="71">
        <f t="shared" si="21"/>
        <v>11</v>
      </c>
      <c r="K188" s="71">
        <f t="shared" si="22"/>
        <v>5</v>
      </c>
      <c r="L188" s="71">
        <f t="shared" si="23"/>
        <v>5</v>
      </c>
      <c r="M188" s="71">
        <f t="shared" si="24"/>
        <v>5</v>
      </c>
      <c r="O188" s="132"/>
      <c r="P188" s="71"/>
      <c r="Q188" s="71"/>
      <c r="R188" s="71"/>
      <c r="S188" s="71"/>
      <c r="U188" s="132"/>
      <c r="V188" s="71">
        <v>11</v>
      </c>
      <c r="W188" s="71">
        <v>5</v>
      </c>
      <c r="X188" s="71">
        <v>5</v>
      </c>
      <c r="Y188" s="71">
        <v>5</v>
      </c>
    </row>
    <row r="189" spans="1:25">
      <c r="A189" s="69">
        <v>3003040217</v>
      </c>
      <c r="B189" s="72" t="s">
        <v>1570</v>
      </c>
      <c r="C189" s="72" t="s">
        <v>1719</v>
      </c>
      <c r="D189" s="72" t="s">
        <v>309</v>
      </c>
      <c r="E189" s="71"/>
      <c r="F189" s="71" t="s">
        <v>32</v>
      </c>
      <c r="G189" s="71" t="s">
        <v>1758</v>
      </c>
      <c r="H189" s="135"/>
      <c r="I189" s="132"/>
      <c r="J189" s="71">
        <f t="shared" si="21"/>
        <v>0</v>
      </c>
      <c r="K189" s="71">
        <f t="shared" si="22"/>
        <v>0</v>
      </c>
      <c r="L189" s="71">
        <f t="shared" si="23"/>
        <v>0</v>
      </c>
      <c r="M189" s="71">
        <f t="shared" si="24"/>
        <v>0</v>
      </c>
      <c r="O189" s="132"/>
      <c r="P189" s="71"/>
      <c r="Q189" s="71"/>
      <c r="R189" s="71"/>
      <c r="S189" s="71"/>
      <c r="U189" s="132"/>
      <c r="V189" s="71"/>
      <c r="W189" s="71"/>
      <c r="X189" s="71"/>
      <c r="Y189" s="71"/>
    </row>
    <row r="190" spans="1:25">
      <c r="A190" s="69">
        <v>3003040221</v>
      </c>
      <c r="B190" s="72" t="s">
        <v>1571</v>
      </c>
      <c r="C190" s="72" t="s">
        <v>1719</v>
      </c>
      <c r="D190" s="72" t="s">
        <v>309</v>
      </c>
      <c r="E190" s="71"/>
      <c r="F190" s="71" t="s">
        <v>32</v>
      </c>
      <c r="G190" s="71" t="s">
        <v>1758</v>
      </c>
      <c r="H190" s="135"/>
      <c r="I190" s="132"/>
      <c r="J190" s="71">
        <f t="shared" si="21"/>
        <v>40</v>
      </c>
      <c r="K190" s="71">
        <f t="shared" si="22"/>
        <v>40</v>
      </c>
      <c r="L190" s="71">
        <f t="shared" si="23"/>
        <v>40</v>
      </c>
      <c r="M190" s="71">
        <f t="shared" si="24"/>
        <v>20</v>
      </c>
      <c r="O190" s="132"/>
      <c r="P190" s="71"/>
      <c r="Q190" s="71"/>
      <c r="R190" s="71"/>
      <c r="S190" s="71"/>
      <c r="U190" s="132"/>
      <c r="V190" s="71">
        <v>40</v>
      </c>
      <c r="W190" s="71">
        <v>40</v>
      </c>
      <c r="X190" s="71">
        <v>40</v>
      </c>
      <c r="Y190" s="71">
        <v>20</v>
      </c>
    </row>
    <row r="191" spans="1:25">
      <c r="A191" s="69">
        <v>3003040223</v>
      </c>
      <c r="B191" s="72" t="s">
        <v>1572</v>
      </c>
      <c r="C191" s="72" t="s">
        <v>1719</v>
      </c>
      <c r="D191" s="72" t="s">
        <v>309</v>
      </c>
      <c r="E191" s="71"/>
      <c r="F191" s="71" t="s">
        <v>32</v>
      </c>
      <c r="G191" s="71" t="s">
        <v>1758</v>
      </c>
      <c r="H191" s="135"/>
      <c r="I191" s="132"/>
      <c r="J191" s="71">
        <f t="shared" si="21"/>
        <v>0</v>
      </c>
      <c r="K191" s="71">
        <f t="shared" si="22"/>
        <v>0</v>
      </c>
      <c r="L191" s="71">
        <f t="shared" si="23"/>
        <v>0</v>
      </c>
      <c r="M191" s="71">
        <f t="shared" si="24"/>
        <v>0</v>
      </c>
      <c r="O191" s="132"/>
      <c r="P191" s="71"/>
      <c r="Q191" s="71"/>
      <c r="R191" s="71"/>
      <c r="S191" s="71"/>
      <c r="U191" s="132"/>
      <c r="V191" s="71"/>
      <c r="W191" s="71"/>
      <c r="X191" s="71"/>
      <c r="Y191" s="71"/>
    </row>
    <row r="192" spans="1:25">
      <c r="A192" s="69">
        <v>3003040243</v>
      </c>
      <c r="B192" s="72" t="s">
        <v>1573</v>
      </c>
      <c r="C192" s="72" t="s">
        <v>1719</v>
      </c>
      <c r="D192" s="72" t="s">
        <v>309</v>
      </c>
      <c r="E192" s="71"/>
      <c r="F192" s="71" t="s">
        <v>32</v>
      </c>
      <c r="G192" s="71" t="s">
        <v>1758</v>
      </c>
      <c r="H192" s="135"/>
      <c r="I192" s="132"/>
      <c r="J192" s="71">
        <f t="shared" si="21"/>
        <v>400</v>
      </c>
      <c r="K192" s="71">
        <f t="shared" si="22"/>
        <v>400</v>
      </c>
      <c r="L192" s="71">
        <f t="shared" si="23"/>
        <v>400</v>
      </c>
      <c r="M192" s="71">
        <f t="shared" si="24"/>
        <v>400</v>
      </c>
      <c r="O192" s="132"/>
      <c r="P192" s="71"/>
      <c r="Q192" s="71"/>
      <c r="R192" s="71"/>
      <c r="S192" s="71"/>
      <c r="U192" s="132"/>
      <c r="V192" s="71">
        <v>400</v>
      </c>
      <c r="W192" s="71">
        <v>400</v>
      </c>
      <c r="X192" s="71">
        <v>400</v>
      </c>
      <c r="Y192" s="71">
        <v>400</v>
      </c>
    </row>
    <row r="193" spans="1:25">
      <c r="A193" s="69">
        <v>3003040248</v>
      </c>
      <c r="B193" s="72" t="s">
        <v>1574</v>
      </c>
      <c r="C193" s="72" t="s">
        <v>1719</v>
      </c>
      <c r="D193" s="72" t="s">
        <v>309</v>
      </c>
      <c r="E193" s="71"/>
      <c r="F193" s="71" t="s">
        <v>32</v>
      </c>
      <c r="G193" s="71" t="s">
        <v>1758</v>
      </c>
      <c r="H193" s="135"/>
      <c r="I193" s="132"/>
      <c r="J193" s="71">
        <f t="shared" si="21"/>
        <v>3</v>
      </c>
      <c r="K193" s="71">
        <f t="shared" si="22"/>
        <v>4</v>
      </c>
      <c r="L193" s="71">
        <f t="shared" si="23"/>
        <v>4</v>
      </c>
      <c r="M193" s="71">
        <f t="shared" si="24"/>
        <v>4</v>
      </c>
      <c r="O193" s="132"/>
      <c r="P193" s="71">
        <v>3</v>
      </c>
      <c r="Q193" s="71">
        <v>4</v>
      </c>
      <c r="R193" s="71">
        <v>4</v>
      </c>
      <c r="S193" s="71">
        <v>4</v>
      </c>
      <c r="U193" s="132"/>
      <c r="V193" s="71"/>
      <c r="W193" s="71"/>
      <c r="X193" s="71"/>
      <c r="Y193" s="71"/>
    </row>
    <row r="194" spans="1:25">
      <c r="A194" s="69">
        <v>3003040249</v>
      </c>
      <c r="B194" s="72" t="s">
        <v>1575</v>
      </c>
      <c r="C194" s="72" t="s">
        <v>1719</v>
      </c>
      <c r="D194" s="72" t="s">
        <v>309</v>
      </c>
      <c r="E194" s="71"/>
      <c r="F194" s="71" t="s">
        <v>32</v>
      </c>
      <c r="G194" s="71" t="s">
        <v>1758</v>
      </c>
      <c r="H194" s="135"/>
      <c r="I194" s="132"/>
      <c r="J194" s="71">
        <f t="shared" si="21"/>
        <v>2</v>
      </c>
      <c r="K194" s="71">
        <f t="shared" si="22"/>
        <v>4</v>
      </c>
      <c r="L194" s="71">
        <f t="shared" si="23"/>
        <v>4</v>
      </c>
      <c r="M194" s="71">
        <f t="shared" si="24"/>
        <v>4</v>
      </c>
      <c r="O194" s="132"/>
      <c r="P194" s="71">
        <v>1</v>
      </c>
      <c r="Q194" s="71">
        <v>2</v>
      </c>
      <c r="R194" s="71">
        <v>2</v>
      </c>
      <c r="S194" s="71">
        <v>2</v>
      </c>
      <c r="U194" s="132"/>
      <c r="V194" s="71">
        <v>1</v>
      </c>
      <c r="W194" s="71">
        <v>2</v>
      </c>
      <c r="X194" s="71">
        <v>2</v>
      </c>
      <c r="Y194" s="71">
        <v>2</v>
      </c>
    </row>
    <row r="195" spans="1:25">
      <c r="A195" s="69">
        <v>3003040250</v>
      </c>
      <c r="B195" s="72" t="s">
        <v>1576</v>
      </c>
      <c r="C195" s="72" t="s">
        <v>1719</v>
      </c>
      <c r="D195" s="72" t="s">
        <v>309</v>
      </c>
      <c r="E195" s="71"/>
      <c r="F195" s="71" t="s">
        <v>32</v>
      </c>
      <c r="G195" s="71" t="s">
        <v>1758</v>
      </c>
      <c r="H195" s="135"/>
      <c r="I195" s="132"/>
      <c r="J195" s="71">
        <f t="shared" si="21"/>
        <v>1</v>
      </c>
      <c r="K195" s="71">
        <f t="shared" si="22"/>
        <v>2</v>
      </c>
      <c r="L195" s="71">
        <f t="shared" si="23"/>
        <v>2</v>
      </c>
      <c r="M195" s="71">
        <f t="shared" si="24"/>
        <v>2</v>
      </c>
      <c r="O195" s="132"/>
      <c r="P195" s="71">
        <v>1</v>
      </c>
      <c r="Q195" s="71">
        <v>2</v>
      </c>
      <c r="R195" s="71">
        <v>2</v>
      </c>
      <c r="S195" s="71">
        <v>2</v>
      </c>
      <c r="U195" s="132"/>
      <c r="V195" s="71"/>
      <c r="W195" s="71"/>
      <c r="X195" s="71"/>
      <c r="Y195" s="71"/>
    </row>
    <row r="196" spans="1:25">
      <c r="A196" s="69">
        <v>3003040250</v>
      </c>
      <c r="B196" s="72" t="s">
        <v>1576</v>
      </c>
      <c r="C196" s="72" t="s">
        <v>1719</v>
      </c>
      <c r="D196" s="72" t="s">
        <v>309</v>
      </c>
      <c r="E196" s="71"/>
      <c r="F196" s="71" t="s">
        <v>32</v>
      </c>
      <c r="G196" s="71" t="s">
        <v>1758</v>
      </c>
      <c r="H196" s="135"/>
      <c r="I196" s="132"/>
      <c r="J196" s="71">
        <f t="shared" si="21"/>
        <v>1</v>
      </c>
      <c r="K196" s="71">
        <f t="shared" si="22"/>
        <v>2</v>
      </c>
      <c r="L196" s="71">
        <f t="shared" si="23"/>
        <v>2</v>
      </c>
      <c r="M196" s="71">
        <f t="shared" si="24"/>
        <v>2</v>
      </c>
      <c r="O196" s="132"/>
      <c r="P196" s="71">
        <v>1</v>
      </c>
      <c r="Q196" s="71">
        <v>2</v>
      </c>
      <c r="R196" s="71">
        <v>2</v>
      </c>
      <c r="S196" s="71">
        <v>2</v>
      </c>
      <c r="U196" s="132"/>
      <c r="V196" s="71"/>
      <c r="W196" s="71"/>
      <c r="X196" s="71"/>
      <c r="Y196" s="71"/>
    </row>
    <row r="197" spans="1:25">
      <c r="A197" s="69">
        <v>3003040256</v>
      </c>
      <c r="B197" s="72" t="s">
        <v>1577</v>
      </c>
      <c r="C197" s="72" t="s">
        <v>1719</v>
      </c>
      <c r="D197" s="72" t="s">
        <v>309</v>
      </c>
      <c r="E197" s="71"/>
      <c r="F197" s="71" t="s">
        <v>32</v>
      </c>
      <c r="G197" s="71" t="s">
        <v>1758</v>
      </c>
      <c r="H197" s="135"/>
      <c r="I197" s="132"/>
      <c r="J197" s="71">
        <f t="shared" si="21"/>
        <v>13</v>
      </c>
      <c r="K197" s="71">
        <f t="shared" si="22"/>
        <v>13</v>
      </c>
      <c r="L197" s="71">
        <f t="shared" si="23"/>
        <v>13</v>
      </c>
      <c r="M197" s="71">
        <f t="shared" si="24"/>
        <v>11</v>
      </c>
      <c r="O197" s="132"/>
      <c r="P197" s="71">
        <v>8</v>
      </c>
      <c r="Q197" s="71">
        <v>8</v>
      </c>
      <c r="R197" s="71">
        <v>8</v>
      </c>
      <c r="S197" s="71">
        <v>6</v>
      </c>
      <c r="U197" s="132"/>
      <c r="V197" s="71">
        <v>5</v>
      </c>
      <c r="W197" s="71">
        <v>5</v>
      </c>
      <c r="X197" s="71">
        <v>5</v>
      </c>
      <c r="Y197" s="71">
        <v>5</v>
      </c>
    </row>
    <row r="198" spans="1:25">
      <c r="A198" s="69">
        <v>3003040259</v>
      </c>
      <c r="B198" s="72" t="s">
        <v>1578</v>
      </c>
      <c r="C198" s="72" t="s">
        <v>1719</v>
      </c>
      <c r="D198" s="72" t="s">
        <v>309</v>
      </c>
      <c r="E198" s="71"/>
      <c r="F198" s="71" t="s">
        <v>32</v>
      </c>
      <c r="G198" s="71" t="s">
        <v>1758</v>
      </c>
      <c r="H198" s="135"/>
      <c r="I198" s="132"/>
      <c r="J198" s="71">
        <f t="shared" si="21"/>
        <v>5</v>
      </c>
      <c r="K198" s="71">
        <f t="shared" si="22"/>
        <v>5</v>
      </c>
      <c r="L198" s="71">
        <f t="shared" si="23"/>
        <v>7</v>
      </c>
      <c r="M198" s="71">
        <f t="shared" si="24"/>
        <v>7</v>
      </c>
      <c r="O198" s="132"/>
      <c r="P198" s="71">
        <v>2</v>
      </c>
      <c r="Q198" s="71"/>
      <c r="R198" s="71">
        <v>2</v>
      </c>
      <c r="S198" s="71">
        <v>2</v>
      </c>
      <c r="U198" s="132"/>
      <c r="V198" s="71">
        <v>3</v>
      </c>
      <c r="W198" s="71">
        <v>5</v>
      </c>
      <c r="X198" s="71">
        <v>5</v>
      </c>
      <c r="Y198" s="71">
        <v>5</v>
      </c>
    </row>
    <row r="199" spans="1:25">
      <c r="A199" s="69">
        <v>3003040260</v>
      </c>
      <c r="B199" s="72" t="s">
        <v>1579</v>
      </c>
      <c r="C199" s="72" t="s">
        <v>1719</v>
      </c>
      <c r="D199" s="72" t="s">
        <v>309</v>
      </c>
      <c r="E199" s="71"/>
      <c r="F199" s="71" t="s">
        <v>32</v>
      </c>
      <c r="G199" s="71" t="s">
        <v>1758</v>
      </c>
      <c r="H199" s="135"/>
      <c r="I199" s="132"/>
      <c r="J199" s="71">
        <f t="shared" si="21"/>
        <v>50</v>
      </c>
      <c r="K199" s="71">
        <f t="shared" si="22"/>
        <v>150</v>
      </c>
      <c r="L199" s="71">
        <f t="shared" si="23"/>
        <v>200</v>
      </c>
      <c r="M199" s="71">
        <f t="shared" si="24"/>
        <v>200</v>
      </c>
      <c r="O199" s="132"/>
      <c r="P199" s="71"/>
      <c r="Q199" s="71"/>
      <c r="R199" s="71"/>
      <c r="S199" s="71"/>
      <c r="U199" s="132"/>
      <c r="V199" s="71">
        <v>50</v>
      </c>
      <c r="W199" s="71">
        <v>150</v>
      </c>
      <c r="X199" s="71">
        <v>200</v>
      </c>
      <c r="Y199" s="71">
        <v>200</v>
      </c>
    </row>
    <row r="200" spans="1:25">
      <c r="A200" s="69">
        <v>3003040267</v>
      </c>
      <c r="B200" s="72" t="s">
        <v>1580</v>
      </c>
      <c r="C200" s="72" t="s">
        <v>1719</v>
      </c>
      <c r="D200" s="72" t="s">
        <v>309</v>
      </c>
      <c r="E200" s="71"/>
      <c r="F200" s="71" t="s">
        <v>32</v>
      </c>
      <c r="G200" s="71" t="s">
        <v>1758</v>
      </c>
      <c r="H200" s="135"/>
      <c r="I200" s="132"/>
      <c r="J200" s="71">
        <f t="shared" si="21"/>
        <v>200</v>
      </c>
      <c r="K200" s="71">
        <f t="shared" si="22"/>
        <v>200</v>
      </c>
      <c r="L200" s="71">
        <f t="shared" si="23"/>
        <v>200</v>
      </c>
      <c r="M200" s="71">
        <f t="shared" si="24"/>
        <v>200</v>
      </c>
      <c r="O200" s="132"/>
      <c r="P200" s="71"/>
      <c r="Q200" s="71"/>
      <c r="R200" s="71"/>
      <c r="S200" s="71"/>
      <c r="U200" s="132"/>
      <c r="V200" s="71">
        <v>200</v>
      </c>
      <c r="W200" s="71">
        <v>200</v>
      </c>
      <c r="X200" s="71">
        <v>200</v>
      </c>
      <c r="Y200" s="71">
        <v>200</v>
      </c>
    </row>
    <row r="201" spans="1:25">
      <c r="A201" s="69">
        <v>3003040267</v>
      </c>
      <c r="B201" s="72" t="s">
        <v>1580</v>
      </c>
      <c r="C201" s="72" t="s">
        <v>1719</v>
      </c>
      <c r="D201" s="72" t="s">
        <v>309</v>
      </c>
      <c r="E201" s="71"/>
      <c r="F201" s="71" t="s">
        <v>32</v>
      </c>
      <c r="G201" s="71" t="s">
        <v>1758</v>
      </c>
      <c r="H201" s="135"/>
      <c r="I201" s="132"/>
      <c r="J201" s="71">
        <f t="shared" si="21"/>
        <v>200</v>
      </c>
      <c r="K201" s="71">
        <f t="shared" si="22"/>
        <v>200</v>
      </c>
      <c r="L201" s="71">
        <f t="shared" si="23"/>
        <v>200</v>
      </c>
      <c r="M201" s="71">
        <f t="shared" si="24"/>
        <v>200</v>
      </c>
      <c r="O201" s="132"/>
      <c r="P201" s="71"/>
      <c r="Q201" s="71"/>
      <c r="R201" s="71"/>
      <c r="S201" s="71"/>
      <c r="U201" s="132"/>
      <c r="V201" s="71">
        <v>200</v>
      </c>
      <c r="W201" s="71">
        <v>200</v>
      </c>
      <c r="X201" s="71">
        <v>200</v>
      </c>
      <c r="Y201" s="71">
        <v>200</v>
      </c>
    </row>
    <row r="202" spans="1:25">
      <c r="A202" s="69">
        <v>3003040268</v>
      </c>
      <c r="B202" s="72" t="s">
        <v>1581</v>
      </c>
      <c r="C202" s="72" t="s">
        <v>1719</v>
      </c>
      <c r="D202" s="72" t="s">
        <v>309</v>
      </c>
      <c r="E202" s="71"/>
      <c r="F202" s="71" t="s">
        <v>32</v>
      </c>
      <c r="G202" s="71" t="s">
        <v>1758</v>
      </c>
      <c r="H202" s="135"/>
      <c r="I202" s="132"/>
      <c r="J202" s="71">
        <f t="shared" si="21"/>
        <v>0</v>
      </c>
      <c r="K202" s="71">
        <f t="shared" si="22"/>
        <v>0</v>
      </c>
      <c r="L202" s="71">
        <f t="shared" si="23"/>
        <v>0</v>
      </c>
      <c r="M202" s="71">
        <f t="shared" si="24"/>
        <v>0</v>
      </c>
      <c r="O202" s="132"/>
      <c r="P202" s="71"/>
      <c r="Q202" s="71"/>
      <c r="R202" s="71"/>
      <c r="S202" s="71"/>
      <c r="U202" s="132"/>
      <c r="V202" s="71"/>
      <c r="W202" s="71"/>
      <c r="X202" s="71"/>
      <c r="Y202" s="71"/>
    </row>
    <row r="203" spans="1:25">
      <c r="A203" s="69">
        <v>3003040307</v>
      </c>
      <c r="B203" s="72" t="s">
        <v>1582</v>
      </c>
      <c r="C203" s="72" t="s">
        <v>1719</v>
      </c>
      <c r="D203" s="72" t="s">
        <v>309</v>
      </c>
      <c r="E203" s="71"/>
      <c r="F203" s="71" t="s">
        <v>32</v>
      </c>
      <c r="G203" s="71" t="s">
        <v>1758</v>
      </c>
      <c r="H203" s="135"/>
      <c r="I203" s="132"/>
      <c r="J203" s="71">
        <f t="shared" ref="J203:J266" si="25">P203+V203</f>
        <v>270</v>
      </c>
      <c r="K203" s="71">
        <f t="shared" ref="K203:K266" si="26">Q203+W203</f>
        <v>300</v>
      </c>
      <c r="L203" s="71">
        <f t="shared" ref="L203:L266" si="27">R203+X203</f>
        <v>320</v>
      </c>
      <c r="M203" s="71">
        <f t="shared" ref="M203:M266" si="28">S203+Y203</f>
        <v>320</v>
      </c>
      <c r="O203" s="132"/>
      <c r="P203" s="71"/>
      <c r="Q203" s="71"/>
      <c r="R203" s="71"/>
      <c r="S203" s="71"/>
      <c r="U203" s="132"/>
      <c r="V203" s="71">
        <v>270</v>
      </c>
      <c r="W203" s="71">
        <v>300</v>
      </c>
      <c r="X203" s="71">
        <v>320</v>
      </c>
      <c r="Y203" s="71">
        <v>320</v>
      </c>
    </row>
    <row r="204" spans="1:25">
      <c r="A204" s="69">
        <v>3003040310</v>
      </c>
      <c r="B204" s="72" t="s">
        <v>1583</v>
      </c>
      <c r="C204" s="72" t="s">
        <v>1719</v>
      </c>
      <c r="D204" s="72" t="s">
        <v>309</v>
      </c>
      <c r="E204" s="71"/>
      <c r="F204" s="71" t="s">
        <v>32</v>
      </c>
      <c r="G204" s="71" t="s">
        <v>1758</v>
      </c>
      <c r="H204" s="135"/>
      <c r="I204" s="132"/>
      <c r="J204" s="71">
        <f t="shared" si="25"/>
        <v>0</v>
      </c>
      <c r="K204" s="71">
        <f t="shared" si="26"/>
        <v>0</v>
      </c>
      <c r="L204" s="71">
        <f t="shared" si="27"/>
        <v>0</v>
      </c>
      <c r="M204" s="71">
        <f t="shared" si="28"/>
        <v>0</v>
      </c>
      <c r="O204" s="132"/>
      <c r="P204" s="71"/>
      <c r="Q204" s="71"/>
      <c r="R204" s="71"/>
      <c r="S204" s="71"/>
      <c r="U204" s="132"/>
      <c r="V204" s="71"/>
      <c r="W204" s="71"/>
      <c r="X204" s="71"/>
      <c r="Y204" s="71"/>
    </row>
    <row r="205" spans="1:25">
      <c r="A205" s="69">
        <v>3003040320</v>
      </c>
      <c r="B205" s="72" t="s">
        <v>1584</v>
      </c>
      <c r="C205" s="72" t="s">
        <v>1719</v>
      </c>
      <c r="D205" s="72" t="s">
        <v>309</v>
      </c>
      <c r="E205" s="71"/>
      <c r="F205" s="71" t="s">
        <v>32</v>
      </c>
      <c r="G205" s="71" t="s">
        <v>1758</v>
      </c>
      <c r="H205" s="135"/>
      <c r="I205" s="132"/>
      <c r="J205" s="71">
        <f t="shared" si="25"/>
        <v>2</v>
      </c>
      <c r="K205" s="71">
        <f t="shared" si="26"/>
        <v>1</v>
      </c>
      <c r="L205" s="71">
        <f t="shared" si="27"/>
        <v>2</v>
      </c>
      <c r="M205" s="71">
        <f t="shared" si="28"/>
        <v>2</v>
      </c>
      <c r="O205" s="132"/>
      <c r="P205" s="71">
        <v>1</v>
      </c>
      <c r="Q205" s="71">
        <v>1</v>
      </c>
      <c r="R205" s="71">
        <v>1</v>
      </c>
      <c r="S205" s="71">
        <v>1</v>
      </c>
      <c r="U205" s="132"/>
      <c r="V205" s="71">
        <v>1</v>
      </c>
      <c r="W205" s="71"/>
      <c r="X205" s="71">
        <v>1</v>
      </c>
      <c r="Y205" s="71">
        <v>1</v>
      </c>
    </row>
    <row r="206" spans="1:25">
      <c r="A206" s="69">
        <v>3003040336</v>
      </c>
      <c r="B206" s="72" t="s">
        <v>1585</v>
      </c>
      <c r="C206" s="72" t="s">
        <v>1719</v>
      </c>
      <c r="D206" s="72" t="s">
        <v>309</v>
      </c>
      <c r="E206" s="71"/>
      <c r="F206" s="71" t="s">
        <v>32</v>
      </c>
      <c r="G206" s="71" t="s">
        <v>1758</v>
      </c>
      <c r="H206" s="135"/>
      <c r="I206" s="132"/>
      <c r="J206" s="71">
        <f t="shared" si="25"/>
        <v>1257</v>
      </c>
      <c r="K206" s="71">
        <f t="shared" si="26"/>
        <v>1204</v>
      </c>
      <c r="L206" s="71">
        <f t="shared" si="27"/>
        <v>1204</v>
      </c>
      <c r="M206" s="71">
        <f t="shared" si="28"/>
        <v>1204</v>
      </c>
      <c r="O206" s="132"/>
      <c r="P206" s="71">
        <v>7</v>
      </c>
      <c r="Q206" s="71">
        <v>4</v>
      </c>
      <c r="R206" s="71">
        <v>4</v>
      </c>
      <c r="S206" s="71">
        <v>4</v>
      </c>
      <c r="U206" s="132"/>
      <c r="V206" s="71">
        <v>1250</v>
      </c>
      <c r="W206" s="71">
        <v>1200</v>
      </c>
      <c r="X206" s="71">
        <v>1200</v>
      </c>
      <c r="Y206" s="71">
        <v>1200</v>
      </c>
    </row>
    <row r="207" spans="1:25">
      <c r="A207" s="69">
        <v>3003040338</v>
      </c>
      <c r="B207" s="72" t="s">
        <v>1586</v>
      </c>
      <c r="C207" s="72" t="s">
        <v>1719</v>
      </c>
      <c r="D207" s="72" t="s">
        <v>309</v>
      </c>
      <c r="E207" s="71"/>
      <c r="F207" s="71" t="s">
        <v>32</v>
      </c>
      <c r="G207" s="71" t="s">
        <v>1758</v>
      </c>
      <c r="H207" s="135"/>
      <c r="I207" s="132"/>
      <c r="J207" s="71">
        <f t="shared" si="25"/>
        <v>1000</v>
      </c>
      <c r="K207" s="71">
        <f t="shared" si="26"/>
        <v>1200</v>
      </c>
      <c r="L207" s="71">
        <f t="shared" si="27"/>
        <v>1200</v>
      </c>
      <c r="M207" s="71">
        <f t="shared" si="28"/>
        <v>1200</v>
      </c>
      <c r="O207" s="132"/>
      <c r="P207" s="71"/>
      <c r="Q207" s="71"/>
      <c r="R207" s="71"/>
      <c r="S207" s="71"/>
      <c r="U207" s="132"/>
      <c r="V207" s="71">
        <v>1000</v>
      </c>
      <c r="W207" s="71">
        <v>1200</v>
      </c>
      <c r="X207" s="71">
        <v>1200</v>
      </c>
      <c r="Y207" s="71">
        <v>1200</v>
      </c>
    </row>
    <row r="208" spans="1:25">
      <c r="A208" s="69">
        <v>3003040339</v>
      </c>
      <c r="B208" s="72" t="s">
        <v>1587</v>
      </c>
      <c r="C208" s="72" t="s">
        <v>1719</v>
      </c>
      <c r="D208" s="72" t="s">
        <v>309</v>
      </c>
      <c r="E208" s="71"/>
      <c r="F208" s="71" t="s">
        <v>32</v>
      </c>
      <c r="G208" s="71" t="s">
        <v>1758</v>
      </c>
      <c r="H208" s="135"/>
      <c r="I208" s="132"/>
      <c r="J208" s="71">
        <f t="shared" si="25"/>
        <v>1</v>
      </c>
      <c r="K208" s="71">
        <f t="shared" si="26"/>
        <v>2</v>
      </c>
      <c r="L208" s="71">
        <f t="shared" si="27"/>
        <v>2</v>
      </c>
      <c r="M208" s="71">
        <f t="shared" si="28"/>
        <v>2</v>
      </c>
      <c r="O208" s="132"/>
      <c r="P208" s="71">
        <v>1</v>
      </c>
      <c r="Q208" s="71">
        <v>2</v>
      </c>
      <c r="R208" s="71">
        <v>2</v>
      </c>
      <c r="S208" s="71">
        <v>2</v>
      </c>
      <c r="U208" s="132"/>
      <c r="V208" s="71"/>
      <c r="W208" s="71"/>
      <c r="X208" s="71"/>
      <c r="Y208" s="71"/>
    </row>
    <row r="209" spans="1:25">
      <c r="A209" s="69">
        <v>3003040343</v>
      </c>
      <c r="B209" s="72" t="s">
        <v>1588</v>
      </c>
      <c r="C209" s="72" t="s">
        <v>1719</v>
      </c>
      <c r="D209" s="72" t="s">
        <v>309</v>
      </c>
      <c r="E209" s="71"/>
      <c r="F209" s="71" t="s">
        <v>32</v>
      </c>
      <c r="G209" s="71" t="s">
        <v>1758</v>
      </c>
      <c r="H209" s="135"/>
      <c r="I209" s="132"/>
      <c r="J209" s="71">
        <f t="shared" si="25"/>
        <v>1</v>
      </c>
      <c r="K209" s="71">
        <f t="shared" si="26"/>
        <v>1</v>
      </c>
      <c r="L209" s="71">
        <f t="shared" si="27"/>
        <v>1</v>
      </c>
      <c r="M209" s="71">
        <f t="shared" si="28"/>
        <v>1</v>
      </c>
      <c r="O209" s="132"/>
      <c r="P209" s="71"/>
      <c r="Q209" s="71"/>
      <c r="R209" s="71"/>
      <c r="S209" s="71"/>
      <c r="U209" s="132"/>
      <c r="V209" s="71">
        <v>1</v>
      </c>
      <c r="W209" s="71">
        <v>1</v>
      </c>
      <c r="X209" s="71">
        <v>1</v>
      </c>
      <c r="Y209" s="71">
        <v>1</v>
      </c>
    </row>
    <row r="210" spans="1:25">
      <c r="A210" s="69">
        <v>3004010633</v>
      </c>
      <c r="B210" s="72" t="s">
        <v>1589</v>
      </c>
      <c r="C210" s="72" t="s">
        <v>1719</v>
      </c>
      <c r="D210" s="72" t="s">
        <v>309</v>
      </c>
      <c r="E210" s="71"/>
      <c r="F210" s="71" t="s">
        <v>32</v>
      </c>
      <c r="G210" s="71" t="s">
        <v>1758</v>
      </c>
      <c r="H210" s="135"/>
      <c r="I210" s="132"/>
      <c r="J210" s="71">
        <f t="shared" si="25"/>
        <v>20</v>
      </c>
      <c r="K210" s="71">
        <f t="shared" si="26"/>
        <v>30</v>
      </c>
      <c r="L210" s="71">
        <f t="shared" si="27"/>
        <v>50</v>
      </c>
      <c r="M210" s="71">
        <f t="shared" si="28"/>
        <v>50</v>
      </c>
      <c r="O210" s="132"/>
      <c r="P210" s="71"/>
      <c r="Q210" s="71"/>
      <c r="R210" s="71"/>
      <c r="S210" s="71"/>
      <c r="U210" s="132"/>
      <c r="V210" s="71">
        <v>20</v>
      </c>
      <c r="W210" s="71">
        <v>30</v>
      </c>
      <c r="X210" s="71">
        <v>50</v>
      </c>
      <c r="Y210" s="71">
        <v>50</v>
      </c>
    </row>
    <row r="211" spans="1:25">
      <c r="A211" s="69">
        <v>3004020532</v>
      </c>
      <c r="B211" s="72" t="s">
        <v>1590</v>
      </c>
      <c r="C211" s="72" t="s">
        <v>1719</v>
      </c>
      <c r="D211" s="72" t="s">
        <v>309</v>
      </c>
      <c r="E211" s="71"/>
      <c r="F211" s="71" t="s">
        <v>32</v>
      </c>
      <c r="G211" s="71" t="s">
        <v>1758</v>
      </c>
      <c r="H211" s="135"/>
      <c r="I211" s="132"/>
      <c r="J211" s="71">
        <f t="shared" si="25"/>
        <v>2</v>
      </c>
      <c r="K211" s="71">
        <f t="shared" si="26"/>
        <v>5</v>
      </c>
      <c r="L211" s="71">
        <f t="shared" si="27"/>
        <v>5</v>
      </c>
      <c r="M211" s="71">
        <f t="shared" si="28"/>
        <v>5</v>
      </c>
      <c r="O211" s="132"/>
      <c r="P211" s="71"/>
      <c r="Q211" s="71"/>
      <c r="R211" s="71"/>
      <c r="S211" s="71"/>
      <c r="U211" s="132"/>
      <c r="V211" s="71">
        <v>2</v>
      </c>
      <c r="W211" s="71">
        <v>5</v>
      </c>
      <c r="X211" s="71">
        <v>5</v>
      </c>
      <c r="Y211" s="71">
        <v>5</v>
      </c>
    </row>
    <row r="212" spans="1:25">
      <c r="A212" s="69">
        <v>3004022916</v>
      </c>
      <c r="B212" s="72" t="s">
        <v>1591</v>
      </c>
      <c r="C212" s="72" t="s">
        <v>1719</v>
      </c>
      <c r="D212" s="72" t="s">
        <v>309</v>
      </c>
      <c r="E212" s="71"/>
      <c r="F212" s="71" t="s">
        <v>32</v>
      </c>
      <c r="G212" s="71" t="s">
        <v>1758</v>
      </c>
      <c r="H212" s="135"/>
      <c r="I212" s="132"/>
      <c r="J212" s="71">
        <f t="shared" si="25"/>
        <v>30</v>
      </c>
      <c r="K212" s="71">
        <f t="shared" si="26"/>
        <v>20</v>
      </c>
      <c r="L212" s="71">
        <f t="shared" si="27"/>
        <v>20</v>
      </c>
      <c r="M212" s="71">
        <f t="shared" si="28"/>
        <v>10</v>
      </c>
      <c r="O212" s="132"/>
      <c r="P212" s="71"/>
      <c r="Q212" s="71"/>
      <c r="R212" s="71"/>
      <c r="S212" s="71"/>
      <c r="U212" s="132"/>
      <c r="V212" s="71">
        <v>30</v>
      </c>
      <c r="W212" s="71">
        <v>20</v>
      </c>
      <c r="X212" s="71">
        <v>20</v>
      </c>
      <c r="Y212" s="71">
        <v>10</v>
      </c>
    </row>
    <row r="213" spans="1:25">
      <c r="A213" s="69">
        <v>3004022917</v>
      </c>
      <c r="B213" s="72" t="s">
        <v>1592</v>
      </c>
      <c r="C213" s="72" t="s">
        <v>1719</v>
      </c>
      <c r="D213" s="72" t="s">
        <v>309</v>
      </c>
      <c r="E213" s="71"/>
      <c r="F213" s="71" t="s">
        <v>32</v>
      </c>
      <c r="G213" s="71" t="s">
        <v>1758</v>
      </c>
      <c r="H213" s="135"/>
      <c r="I213" s="132"/>
      <c r="J213" s="71">
        <f t="shared" si="25"/>
        <v>100</v>
      </c>
      <c r="K213" s="71">
        <f t="shared" si="26"/>
        <v>50</v>
      </c>
      <c r="L213" s="71">
        <f t="shared" si="27"/>
        <v>50</v>
      </c>
      <c r="M213" s="71">
        <f t="shared" si="28"/>
        <v>30</v>
      </c>
      <c r="O213" s="132"/>
      <c r="P213" s="71"/>
      <c r="Q213" s="71"/>
      <c r="R213" s="71"/>
      <c r="S213" s="71"/>
      <c r="U213" s="132"/>
      <c r="V213" s="71">
        <v>100</v>
      </c>
      <c r="W213" s="71">
        <v>50</v>
      </c>
      <c r="X213" s="71">
        <v>50</v>
      </c>
      <c r="Y213" s="71">
        <v>30</v>
      </c>
    </row>
    <row r="214" spans="1:25">
      <c r="A214" s="69">
        <v>3004030063</v>
      </c>
      <c r="B214" s="72" t="s">
        <v>1593</v>
      </c>
      <c r="C214" s="72" t="s">
        <v>1719</v>
      </c>
      <c r="D214" s="72" t="s">
        <v>309</v>
      </c>
      <c r="E214" s="71"/>
      <c r="F214" s="71" t="s">
        <v>32</v>
      </c>
      <c r="G214" s="71" t="s">
        <v>1758</v>
      </c>
      <c r="H214" s="135"/>
      <c r="I214" s="132"/>
      <c r="J214" s="71">
        <f t="shared" si="25"/>
        <v>2</v>
      </c>
      <c r="K214" s="71">
        <f t="shared" si="26"/>
        <v>2</v>
      </c>
      <c r="L214" s="71">
        <f t="shared" si="27"/>
        <v>2</v>
      </c>
      <c r="M214" s="71">
        <f t="shared" si="28"/>
        <v>2</v>
      </c>
      <c r="O214" s="132"/>
      <c r="P214" s="71"/>
      <c r="Q214" s="71"/>
      <c r="R214" s="71"/>
      <c r="S214" s="71"/>
      <c r="U214" s="132"/>
      <c r="V214" s="71">
        <v>2</v>
      </c>
      <c r="W214" s="71">
        <v>2</v>
      </c>
      <c r="X214" s="71">
        <v>2</v>
      </c>
      <c r="Y214" s="71">
        <v>2</v>
      </c>
    </row>
    <row r="215" spans="1:25">
      <c r="A215" s="69">
        <v>3004030131</v>
      </c>
      <c r="B215" s="72" t="s">
        <v>1594</v>
      </c>
      <c r="C215" s="72" t="s">
        <v>1719</v>
      </c>
      <c r="D215" s="72" t="s">
        <v>309</v>
      </c>
      <c r="E215" s="71"/>
      <c r="F215" s="71" t="s">
        <v>32</v>
      </c>
      <c r="G215" s="71" t="s">
        <v>1758</v>
      </c>
      <c r="H215" s="135"/>
      <c r="I215" s="132"/>
      <c r="J215" s="71">
        <f t="shared" si="25"/>
        <v>20</v>
      </c>
      <c r="K215" s="71">
        <f t="shared" si="26"/>
        <v>20</v>
      </c>
      <c r="L215" s="71">
        <f t="shared" si="27"/>
        <v>20</v>
      </c>
      <c r="M215" s="71">
        <f t="shared" si="28"/>
        <v>20</v>
      </c>
      <c r="O215" s="132"/>
      <c r="P215" s="71">
        <v>20</v>
      </c>
      <c r="Q215" s="71">
        <v>20</v>
      </c>
      <c r="R215" s="71">
        <v>20</v>
      </c>
      <c r="S215" s="71">
        <v>20</v>
      </c>
      <c r="U215" s="132"/>
      <c r="V215" s="71"/>
      <c r="W215" s="71"/>
      <c r="X215" s="71"/>
      <c r="Y215" s="71"/>
    </row>
    <row r="216" spans="1:25">
      <c r="A216" s="69">
        <v>3004030136</v>
      </c>
      <c r="B216" s="72" t="s">
        <v>1048</v>
      </c>
      <c r="C216" s="72" t="s">
        <v>1719</v>
      </c>
      <c r="D216" s="72" t="s">
        <v>309</v>
      </c>
      <c r="E216" s="71"/>
      <c r="F216" s="71" t="s">
        <v>32</v>
      </c>
      <c r="G216" s="71" t="s">
        <v>1758</v>
      </c>
      <c r="H216" s="135"/>
      <c r="I216" s="132"/>
      <c r="J216" s="71">
        <f t="shared" si="25"/>
        <v>1</v>
      </c>
      <c r="K216" s="71">
        <f t="shared" si="26"/>
        <v>2</v>
      </c>
      <c r="L216" s="71">
        <f t="shared" si="27"/>
        <v>2</v>
      </c>
      <c r="M216" s="71">
        <f t="shared" si="28"/>
        <v>2</v>
      </c>
      <c r="O216" s="132"/>
      <c r="P216" s="71"/>
      <c r="Q216" s="71"/>
      <c r="R216" s="71"/>
      <c r="S216" s="71"/>
      <c r="U216" s="132"/>
      <c r="V216" s="71">
        <v>1</v>
      </c>
      <c r="W216" s="71">
        <v>2</v>
      </c>
      <c r="X216" s="71">
        <v>2</v>
      </c>
      <c r="Y216" s="71">
        <v>2</v>
      </c>
    </row>
    <row r="217" spans="1:25">
      <c r="A217" s="69">
        <v>3004030140</v>
      </c>
      <c r="B217" s="72" t="s">
        <v>1595</v>
      </c>
      <c r="C217" s="72" t="s">
        <v>1719</v>
      </c>
      <c r="D217" s="72" t="s">
        <v>309</v>
      </c>
      <c r="E217" s="71"/>
      <c r="F217" s="71" t="s">
        <v>32</v>
      </c>
      <c r="G217" s="71" t="s">
        <v>1758</v>
      </c>
      <c r="H217" s="135"/>
      <c r="I217" s="132"/>
      <c r="J217" s="71">
        <f t="shared" si="25"/>
        <v>0</v>
      </c>
      <c r="K217" s="71">
        <f t="shared" si="26"/>
        <v>0</v>
      </c>
      <c r="L217" s="71">
        <f t="shared" si="27"/>
        <v>0</v>
      </c>
      <c r="M217" s="71">
        <f t="shared" si="28"/>
        <v>0</v>
      </c>
      <c r="O217" s="132"/>
      <c r="P217" s="71"/>
      <c r="Q217" s="71"/>
      <c r="R217" s="71"/>
      <c r="S217" s="71"/>
      <c r="U217" s="132"/>
      <c r="V217" s="71"/>
      <c r="W217" s="71"/>
      <c r="X217" s="71"/>
      <c r="Y217" s="71"/>
    </row>
    <row r="218" spans="1:25">
      <c r="A218" s="69">
        <v>3004030175</v>
      </c>
      <c r="B218" s="72" t="s">
        <v>1596</v>
      </c>
      <c r="C218" s="72" t="s">
        <v>1719</v>
      </c>
      <c r="D218" s="72" t="s">
        <v>309</v>
      </c>
      <c r="E218" s="71"/>
      <c r="F218" s="71" t="s">
        <v>32</v>
      </c>
      <c r="G218" s="71" t="s">
        <v>1758</v>
      </c>
      <c r="H218" s="135"/>
      <c r="I218" s="132"/>
      <c r="J218" s="71">
        <f t="shared" si="25"/>
        <v>1</v>
      </c>
      <c r="K218" s="71">
        <f t="shared" si="26"/>
        <v>2</v>
      </c>
      <c r="L218" s="71">
        <f t="shared" si="27"/>
        <v>2</v>
      </c>
      <c r="M218" s="71">
        <f t="shared" si="28"/>
        <v>2</v>
      </c>
      <c r="O218" s="132"/>
      <c r="P218" s="71"/>
      <c r="Q218" s="71"/>
      <c r="R218" s="71"/>
      <c r="S218" s="71"/>
      <c r="U218" s="132"/>
      <c r="V218" s="71">
        <v>1</v>
      </c>
      <c r="W218" s="71">
        <v>2</v>
      </c>
      <c r="X218" s="71">
        <v>2</v>
      </c>
      <c r="Y218" s="71">
        <v>2</v>
      </c>
    </row>
    <row r="219" spans="1:25">
      <c r="A219" s="69">
        <v>3004030196</v>
      </c>
      <c r="B219" s="72" t="s">
        <v>1597</v>
      </c>
      <c r="C219" s="72" t="s">
        <v>1719</v>
      </c>
      <c r="D219" s="72" t="s">
        <v>309</v>
      </c>
      <c r="E219" s="71"/>
      <c r="F219" s="71" t="s">
        <v>32</v>
      </c>
      <c r="G219" s="71" t="s">
        <v>1758</v>
      </c>
      <c r="H219" s="135"/>
      <c r="I219" s="132"/>
      <c r="J219" s="71">
        <f t="shared" si="25"/>
        <v>0</v>
      </c>
      <c r="K219" s="71">
        <f t="shared" si="26"/>
        <v>0</v>
      </c>
      <c r="L219" s="71">
        <f t="shared" si="27"/>
        <v>0</v>
      </c>
      <c r="M219" s="71">
        <f t="shared" si="28"/>
        <v>0</v>
      </c>
      <c r="O219" s="132"/>
      <c r="P219" s="71"/>
      <c r="Q219" s="71"/>
      <c r="R219" s="71"/>
      <c r="S219" s="71"/>
      <c r="U219" s="132"/>
      <c r="V219" s="71"/>
      <c r="W219" s="71"/>
      <c r="X219" s="71"/>
      <c r="Y219" s="71"/>
    </row>
    <row r="220" spans="1:25">
      <c r="A220" s="69">
        <v>3004030200</v>
      </c>
      <c r="B220" s="72" t="s">
        <v>1598</v>
      </c>
      <c r="C220" s="72" t="s">
        <v>1719</v>
      </c>
      <c r="D220" s="72" t="s">
        <v>309</v>
      </c>
      <c r="E220" s="71"/>
      <c r="F220" s="71" t="s">
        <v>32</v>
      </c>
      <c r="G220" s="71" t="s">
        <v>1758</v>
      </c>
      <c r="H220" s="135"/>
      <c r="I220" s="132"/>
      <c r="J220" s="71">
        <f t="shared" si="25"/>
        <v>1</v>
      </c>
      <c r="K220" s="71">
        <f t="shared" si="26"/>
        <v>1</v>
      </c>
      <c r="L220" s="71">
        <f t="shared" si="27"/>
        <v>1</v>
      </c>
      <c r="M220" s="71">
        <f t="shared" si="28"/>
        <v>1</v>
      </c>
      <c r="O220" s="132"/>
      <c r="P220" s="71"/>
      <c r="Q220" s="71"/>
      <c r="R220" s="71"/>
      <c r="S220" s="71"/>
      <c r="U220" s="132"/>
      <c r="V220" s="71">
        <v>1</v>
      </c>
      <c r="W220" s="71">
        <v>1</v>
      </c>
      <c r="X220" s="71">
        <v>1</v>
      </c>
      <c r="Y220" s="71">
        <v>1</v>
      </c>
    </row>
    <row r="221" spans="1:25">
      <c r="A221" s="69">
        <v>3004030214</v>
      </c>
      <c r="B221" s="72" t="s">
        <v>1599</v>
      </c>
      <c r="C221" s="72" t="s">
        <v>1719</v>
      </c>
      <c r="D221" s="72" t="s">
        <v>309</v>
      </c>
      <c r="E221" s="71"/>
      <c r="F221" s="71" t="s">
        <v>32</v>
      </c>
      <c r="G221" s="71" t="s">
        <v>1758</v>
      </c>
      <c r="H221" s="135"/>
      <c r="I221" s="132"/>
      <c r="J221" s="71">
        <f t="shared" si="25"/>
        <v>2</v>
      </c>
      <c r="K221" s="71">
        <f t="shared" si="26"/>
        <v>5</v>
      </c>
      <c r="L221" s="71">
        <f t="shared" si="27"/>
        <v>5</v>
      </c>
      <c r="M221" s="71">
        <f t="shared" si="28"/>
        <v>5</v>
      </c>
      <c r="O221" s="132"/>
      <c r="P221" s="71"/>
      <c r="Q221" s="71"/>
      <c r="R221" s="71"/>
      <c r="S221" s="71"/>
      <c r="U221" s="132"/>
      <c r="V221" s="71">
        <v>2</v>
      </c>
      <c r="W221" s="71">
        <v>5</v>
      </c>
      <c r="X221" s="71">
        <v>5</v>
      </c>
      <c r="Y221" s="71">
        <v>5</v>
      </c>
    </row>
    <row r="222" spans="1:25">
      <c r="A222" s="69">
        <v>3004030248</v>
      </c>
      <c r="B222" s="72" t="s">
        <v>1050</v>
      </c>
      <c r="C222" s="72" t="s">
        <v>1719</v>
      </c>
      <c r="D222" s="72" t="s">
        <v>309</v>
      </c>
      <c r="E222" s="71"/>
      <c r="F222" s="71" t="s">
        <v>32</v>
      </c>
      <c r="G222" s="71" t="s">
        <v>1758</v>
      </c>
      <c r="H222" s="135"/>
      <c r="I222" s="132"/>
      <c r="J222" s="71">
        <f t="shared" si="25"/>
        <v>0</v>
      </c>
      <c r="K222" s="71">
        <f t="shared" si="26"/>
        <v>0</v>
      </c>
      <c r="L222" s="71">
        <f t="shared" si="27"/>
        <v>0</v>
      </c>
      <c r="M222" s="71">
        <f t="shared" si="28"/>
        <v>0</v>
      </c>
      <c r="O222" s="132"/>
      <c r="P222" s="71"/>
      <c r="Q222" s="71"/>
      <c r="R222" s="71"/>
      <c r="S222" s="71"/>
      <c r="U222" s="132"/>
      <c r="V222" s="71"/>
      <c r="W222" s="71"/>
      <c r="X222" s="71"/>
      <c r="Y222" s="71"/>
    </row>
    <row r="223" spans="1:25">
      <c r="A223" s="69">
        <v>3004030249</v>
      </c>
      <c r="B223" s="72" t="s">
        <v>1600</v>
      </c>
      <c r="C223" s="72" t="s">
        <v>1719</v>
      </c>
      <c r="D223" s="72" t="s">
        <v>309</v>
      </c>
      <c r="E223" s="71"/>
      <c r="F223" s="71" t="s">
        <v>32</v>
      </c>
      <c r="G223" s="71" t="s">
        <v>1758</v>
      </c>
      <c r="H223" s="135"/>
      <c r="I223" s="132"/>
      <c r="J223" s="71">
        <f t="shared" si="25"/>
        <v>10</v>
      </c>
      <c r="K223" s="71">
        <f t="shared" si="26"/>
        <v>20</v>
      </c>
      <c r="L223" s="71">
        <f t="shared" si="27"/>
        <v>20</v>
      </c>
      <c r="M223" s="71">
        <f t="shared" si="28"/>
        <v>20</v>
      </c>
      <c r="O223" s="132"/>
      <c r="P223" s="71">
        <v>5</v>
      </c>
      <c r="Q223" s="71">
        <v>10</v>
      </c>
      <c r="R223" s="71">
        <v>10</v>
      </c>
      <c r="S223" s="71">
        <v>10</v>
      </c>
      <c r="U223" s="132"/>
      <c r="V223" s="71">
        <v>5</v>
      </c>
      <c r="W223" s="71">
        <v>10</v>
      </c>
      <c r="X223" s="71">
        <v>10</v>
      </c>
      <c r="Y223" s="71">
        <v>10</v>
      </c>
    </row>
    <row r="224" spans="1:25">
      <c r="A224" s="69">
        <v>3004030309</v>
      </c>
      <c r="B224" s="72" t="s">
        <v>1601</v>
      </c>
      <c r="C224" s="72" t="s">
        <v>1719</v>
      </c>
      <c r="D224" s="72" t="s">
        <v>309</v>
      </c>
      <c r="E224" s="71"/>
      <c r="F224" s="71" t="s">
        <v>32</v>
      </c>
      <c r="G224" s="71" t="s">
        <v>1758</v>
      </c>
      <c r="H224" s="135"/>
      <c r="I224" s="132"/>
      <c r="J224" s="71">
        <f t="shared" si="25"/>
        <v>582</v>
      </c>
      <c r="K224" s="71">
        <f t="shared" si="26"/>
        <v>510</v>
      </c>
      <c r="L224" s="71">
        <f t="shared" si="27"/>
        <v>410</v>
      </c>
      <c r="M224" s="71">
        <f t="shared" si="28"/>
        <v>250</v>
      </c>
      <c r="O224" s="132"/>
      <c r="P224" s="71">
        <v>576</v>
      </c>
      <c r="Q224" s="71">
        <v>500</v>
      </c>
      <c r="R224" s="71">
        <v>400</v>
      </c>
      <c r="S224" s="71">
        <v>240</v>
      </c>
      <c r="U224" s="132"/>
      <c r="V224" s="71">
        <v>6</v>
      </c>
      <c r="W224" s="71">
        <v>10</v>
      </c>
      <c r="X224" s="71">
        <v>10</v>
      </c>
      <c r="Y224" s="71">
        <v>10</v>
      </c>
    </row>
    <row r="225" spans="1:25">
      <c r="A225" s="69">
        <v>3004030324</v>
      </c>
      <c r="B225" s="72" t="s">
        <v>1602</v>
      </c>
      <c r="C225" s="72" t="s">
        <v>1719</v>
      </c>
      <c r="D225" s="72" t="s">
        <v>309</v>
      </c>
      <c r="E225" s="71"/>
      <c r="F225" s="71" t="s">
        <v>32</v>
      </c>
      <c r="G225" s="71" t="s">
        <v>1758</v>
      </c>
      <c r="H225" s="135"/>
      <c r="I225" s="132"/>
      <c r="J225" s="71">
        <f t="shared" si="25"/>
        <v>3</v>
      </c>
      <c r="K225" s="71">
        <f t="shared" si="26"/>
        <v>10</v>
      </c>
      <c r="L225" s="71">
        <f t="shared" si="27"/>
        <v>10</v>
      </c>
      <c r="M225" s="71">
        <f t="shared" si="28"/>
        <v>10</v>
      </c>
      <c r="O225" s="132"/>
      <c r="P225" s="71">
        <v>3</v>
      </c>
      <c r="Q225" s="71">
        <v>10</v>
      </c>
      <c r="R225" s="71">
        <v>10</v>
      </c>
      <c r="S225" s="71">
        <v>10</v>
      </c>
      <c r="U225" s="132"/>
      <c r="V225" s="71"/>
      <c r="W225" s="71"/>
      <c r="X225" s="71"/>
      <c r="Y225" s="71"/>
    </row>
    <row r="226" spans="1:25">
      <c r="A226" s="69">
        <v>3004030345</v>
      </c>
      <c r="B226" s="72" t="s">
        <v>1603</v>
      </c>
      <c r="C226" s="72" t="s">
        <v>1719</v>
      </c>
      <c r="D226" s="72" t="s">
        <v>309</v>
      </c>
      <c r="E226" s="71"/>
      <c r="F226" s="71" t="s">
        <v>32</v>
      </c>
      <c r="G226" s="71" t="s">
        <v>1758</v>
      </c>
      <c r="H226" s="135"/>
      <c r="I226" s="132"/>
      <c r="J226" s="71">
        <f t="shared" si="25"/>
        <v>9</v>
      </c>
      <c r="K226" s="71">
        <f t="shared" si="26"/>
        <v>13</v>
      </c>
      <c r="L226" s="71">
        <f t="shared" si="27"/>
        <v>13</v>
      </c>
      <c r="M226" s="71">
        <f t="shared" si="28"/>
        <v>13</v>
      </c>
      <c r="O226" s="132"/>
      <c r="P226" s="71">
        <v>6</v>
      </c>
      <c r="Q226" s="71">
        <v>10</v>
      </c>
      <c r="R226" s="71">
        <v>10</v>
      </c>
      <c r="S226" s="71">
        <v>10</v>
      </c>
      <c r="U226" s="132"/>
      <c r="V226" s="71">
        <v>3</v>
      </c>
      <c r="W226" s="71">
        <v>3</v>
      </c>
      <c r="X226" s="71">
        <v>3</v>
      </c>
      <c r="Y226" s="71">
        <v>3</v>
      </c>
    </row>
    <row r="227" spans="1:25">
      <c r="A227" s="69">
        <v>3004030348</v>
      </c>
      <c r="B227" s="72" t="s">
        <v>1604</v>
      </c>
      <c r="C227" s="72" t="s">
        <v>1719</v>
      </c>
      <c r="D227" s="72" t="s">
        <v>309</v>
      </c>
      <c r="E227" s="71"/>
      <c r="F227" s="71" t="s">
        <v>32</v>
      </c>
      <c r="G227" s="71" t="s">
        <v>1758</v>
      </c>
      <c r="H227" s="135"/>
      <c r="I227" s="132"/>
      <c r="J227" s="71">
        <f t="shared" si="25"/>
        <v>0</v>
      </c>
      <c r="K227" s="71">
        <f t="shared" si="26"/>
        <v>0</v>
      </c>
      <c r="L227" s="71">
        <f t="shared" si="27"/>
        <v>0</v>
      </c>
      <c r="M227" s="71">
        <f t="shared" si="28"/>
        <v>0</v>
      </c>
      <c r="O227" s="132"/>
      <c r="P227" s="71"/>
      <c r="Q227" s="71"/>
      <c r="R227" s="71"/>
      <c r="S227" s="71"/>
      <c r="U227" s="132"/>
      <c r="V227" s="71"/>
      <c r="W227" s="71"/>
      <c r="X227" s="71"/>
      <c r="Y227" s="71"/>
    </row>
    <row r="228" spans="1:25">
      <c r="A228" s="69">
        <v>3004030373</v>
      </c>
      <c r="B228" s="72" t="s">
        <v>1057</v>
      </c>
      <c r="C228" s="72" t="s">
        <v>1719</v>
      </c>
      <c r="D228" s="72" t="s">
        <v>309</v>
      </c>
      <c r="E228" s="71"/>
      <c r="F228" s="71" t="s">
        <v>32</v>
      </c>
      <c r="G228" s="71" t="s">
        <v>1758</v>
      </c>
      <c r="H228" s="135"/>
      <c r="I228" s="132"/>
      <c r="J228" s="71">
        <f t="shared" si="25"/>
        <v>3</v>
      </c>
      <c r="K228" s="71">
        <f t="shared" si="26"/>
        <v>5</v>
      </c>
      <c r="L228" s="71">
        <f t="shared" si="27"/>
        <v>7</v>
      </c>
      <c r="M228" s="71">
        <f t="shared" si="28"/>
        <v>7</v>
      </c>
      <c r="O228" s="132"/>
      <c r="P228" s="71">
        <v>1</v>
      </c>
      <c r="Q228" s="71">
        <v>5</v>
      </c>
      <c r="R228" s="71">
        <v>5</v>
      </c>
      <c r="S228" s="71">
        <v>5</v>
      </c>
      <c r="U228" s="132"/>
      <c r="V228" s="71">
        <v>2</v>
      </c>
      <c r="W228" s="71"/>
      <c r="X228" s="71">
        <v>2</v>
      </c>
      <c r="Y228" s="71">
        <v>2</v>
      </c>
    </row>
    <row r="229" spans="1:25">
      <c r="A229" s="69">
        <v>3004030384</v>
      </c>
      <c r="B229" s="72" t="s">
        <v>1605</v>
      </c>
      <c r="C229" s="72" t="s">
        <v>1719</v>
      </c>
      <c r="D229" s="72" t="s">
        <v>309</v>
      </c>
      <c r="E229" s="71"/>
      <c r="F229" s="71" t="s">
        <v>32</v>
      </c>
      <c r="G229" s="71" t="s">
        <v>1758</v>
      </c>
      <c r="H229" s="135"/>
      <c r="I229" s="132"/>
      <c r="J229" s="71">
        <f t="shared" si="25"/>
        <v>0</v>
      </c>
      <c r="K229" s="71">
        <f t="shared" si="26"/>
        <v>0</v>
      </c>
      <c r="L229" s="71">
        <f t="shared" si="27"/>
        <v>0</v>
      </c>
      <c r="M229" s="71">
        <f t="shared" si="28"/>
        <v>0</v>
      </c>
      <c r="O229" s="132"/>
      <c r="P229" s="71"/>
      <c r="Q229" s="71"/>
      <c r="R229" s="71"/>
      <c r="S229" s="71"/>
      <c r="U229" s="132"/>
      <c r="V229" s="71"/>
      <c r="W229" s="71"/>
      <c r="X229" s="71"/>
      <c r="Y229" s="71"/>
    </row>
    <row r="230" spans="1:25">
      <c r="A230" s="69">
        <v>3004030391</v>
      </c>
      <c r="B230" s="72" t="s">
        <v>1606</v>
      </c>
      <c r="C230" s="72" t="s">
        <v>1719</v>
      </c>
      <c r="D230" s="72" t="s">
        <v>309</v>
      </c>
      <c r="E230" s="71"/>
      <c r="F230" s="71" t="s">
        <v>32</v>
      </c>
      <c r="G230" s="71" t="s">
        <v>1758</v>
      </c>
      <c r="H230" s="135"/>
      <c r="I230" s="132"/>
      <c r="J230" s="71">
        <f t="shared" si="25"/>
        <v>0</v>
      </c>
      <c r="K230" s="71">
        <f t="shared" si="26"/>
        <v>0</v>
      </c>
      <c r="L230" s="71">
        <f t="shared" si="27"/>
        <v>0</v>
      </c>
      <c r="M230" s="71">
        <f t="shared" si="28"/>
        <v>0</v>
      </c>
      <c r="O230" s="132"/>
      <c r="P230" s="71"/>
      <c r="Q230" s="71"/>
      <c r="R230" s="71"/>
      <c r="S230" s="71"/>
      <c r="U230" s="132"/>
      <c r="V230" s="71"/>
      <c r="W230" s="71"/>
      <c r="X230" s="71"/>
      <c r="Y230" s="71"/>
    </row>
    <row r="231" spans="1:25">
      <c r="A231" s="69">
        <v>3004030399</v>
      </c>
      <c r="B231" s="72" t="s">
        <v>1607</v>
      </c>
      <c r="C231" s="72" t="s">
        <v>1719</v>
      </c>
      <c r="D231" s="72" t="s">
        <v>309</v>
      </c>
      <c r="E231" s="71"/>
      <c r="F231" s="71" t="s">
        <v>32</v>
      </c>
      <c r="G231" s="71" t="s">
        <v>1758</v>
      </c>
      <c r="H231" s="135"/>
      <c r="I231" s="132"/>
      <c r="J231" s="71">
        <f t="shared" si="25"/>
        <v>2</v>
      </c>
      <c r="K231" s="71">
        <f t="shared" si="26"/>
        <v>6</v>
      </c>
      <c r="L231" s="71">
        <f t="shared" si="27"/>
        <v>6</v>
      </c>
      <c r="M231" s="71">
        <f t="shared" si="28"/>
        <v>6</v>
      </c>
      <c r="O231" s="132"/>
      <c r="P231" s="71">
        <v>1</v>
      </c>
      <c r="Q231" s="71">
        <v>3</v>
      </c>
      <c r="R231" s="71">
        <v>3</v>
      </c>
      <c r="S231" s="71">
        <v>3</v>
      </c>
      <c r="U231" s="132"/>
      <c r="V231" s="71">
        <v>1</v>
      </c>
      <c r="W231" s="71">
        <v>3</v>
      </c>
      <c r="X231" s="71">
        <v>3</v>
      </c>
      <c r="Y231" s="71">
        <v>3</v>
      </c>
    </row>
    <row r="232" spans="1:25">
      <c r="A232" s="69">
        <v>3004030434</v>
      </c>
      <c r="B232" s="72" t="s">
        <v>1608</v>
      </c>
      <c r="C232" s="72" t="s">
        <v>1719</v>
      </c>
      <c r="D232" s="72" t="s">
        <v>309</v>
      </c>
      <c r="E232" s="71"/>
      <c r="F232" s="71" t="s">
        <v>32</v>
      </c>
      <c r="G232" s="71" t="s">
        <v>1758</v>
      </c>
      <c r="H232" s="135"/>
      <c r="I232" s="132"/>
      <c r="J232" s="71">
        <f t="shared" si="25"/>
        <v>2</v>
      </c>
      <c r="K232" s="71">
        <f t="shared" si="26"/>
        <v>2</v>
      </c>
      <c r="L232" s="71">
        <f t="shared" si="27"/>
        <v>2</v>
      </c>
      <c r="M232" s="71">
        <f t="shared" si="28"/>
        <v>2</v>
      </c>
      <c r="O232" s="132"/>
      <c r="P232" s="71"/>
      <c r="Q232" s="71"/>
      <c r="R232" s="71"/>
      <c r="S232" s="71"/>
      <c r="U232" s="132"/>
      <c r="V232" s="71">
        <v>2</v>
      </c>
      <c r="W232" s="71">
        <v>2</v>
      </c>
      <c r="X232" s="71">
        <v>2</v>
      </c>
      <c r="Y232" s="71">
        <v>2</v>
      </c>
    </row>
    <row r="233" spans="1:25">
      <c r="A233" s="69">
        <v>3004030444</v>
      </c>
      <c r="B233" s="72" t="s">
        <v>1609</v>
      </c>
      <c r="C233" s="72" t="s">
        <v>1719</v>
      </c>
      <c r="D233" s="72" t="s">
        <v>309</v>
      </c>
      <c r="E233" s="71"/>
      <c r="F233" s="71" t="s">
        <v>32</v>
      </c>
      <c r="G233" s="71" t="s">
        <v>1758</v>
      </c>
      <c r="H233" s="135"/>
      <c r="I233" s="132"/>
      <c r="J233" s="71">
        <f t="shared" si="25"/>
        <v>3</v>
      </c>
      <c r="K233" s="71">
        <f t="shared" si="26"/>
        <v>4</v>
      </c>
      <c r="L233" s="71">
        <f t="shared" si="27"/>
        <v>4</v>
      </c>
      <c r="M233" s="71">
        <f t="shared" si="28"/>
        <v>4</v>
      </c>
      <c r="O233" s="132"/>
      <c r="P233" s="71">
        <v>2</v>
      </c>
      <c r="Q233" s="71">
        <v>2</v>
      </c>
      <c r="R233" s="71">
        <v>2</v>
      </c>
      <c r="S233" s="71">
        <v>2</v>
      </c>
      <c r="U233" s="132"/>
      <c r="V233" s="71">
        <v>1</v>
      </c>
      <c r="W233" s="71">
        <v>2</v>
      </c>
      <c r="X233" s="71">
        <v>2</v>
      </c>
      <c r="Y233" s="71">
        <v>2</v>
      </c>
    </row>
    <row r="234" spans="1:25">
      <c r="A234" s="69">
        <v>3004090004</v>
      </c>
      <c r="B234" s="72" t="s">
        <v>1610</v>
      </c>
      <c r="C234" s="72" t="s">
        <v>1719</v>
      </c>
      <c r="D234" s="72" t="s">
        <v>309</v>
      </c>
      <c r="E234" s="71"/>
      <c r="F234" s="71" t="s">
        <v>32</v>
      </c>
      <c r="G234" s="71" t="s">
        <v>1758</v>
      </c>
      <c r="H234" s="135"/>
      <c r="I234" s="132"/>
      <c r="J234" s="71">
        <f t="shared" si="25"/>
        <v>0</v>
      </c>
      <c r="K234" s="71">
        <f t="shared" si="26"/>
        <v>0</v>
      </c>
      <c r="L234" s="71">
        <f t="shared" si="27"/>
        <v>0</v>
      </c>
      <c r="M234" s="71">
        <f t="shared" si="28"/>
        <v>0</v>
      </c>
      <c r="O234" s="132"/>
      <c r="P234" s="71"/>
      <c r="Q234" s="71"/>
      <c r="R234" s="71"/>
      <c r="S234" s="71"/>
      <c r="U234" s="132"/>
      <c r="V234" s="71"/>
      <c r="W234" s="71"/>
      <c r="X234" s="71"/>
      <c r="Y234" s="71"/>
    </row>
    <row r="235" spans="1:25">
      <c r="A235" s="69">
        <v>3004090173</v>
      </c>
      <c r="B235" s="72" t="s">
        <v>1071</v>
      </c>
      <c r="C235" s="72" t="s">
        <v>1719</v>
      </c>
      <c r="D235" s="72" t="s">
        <v>309</v>
      </c>
      <c r="E235" s="71"/>
      <c r="F235" s="71" t="s">
        <v>32</v>
      </c>
      <c r="G235" s="71" t="s">
        <v>1758</v>
      </c>
      <c r="H235" s="135"/>
      <c r="I235" s="132"/>
      <c r="J235" s="71">
        <f t="shared" si="25"/>
        <v>80</v>
      </c>
      <c r="K235" s="71">
        <f t="shared" si="26"/>
        <v>45</v>
      </c>
      <c r="L235" s="71">
        <f t="shared" si="27"/>
        <v>43</v>
      </c>
      <c r="M235" s="71">
        <f t="shared" si="28"/>
        <v>23</v>
      </c>
      <c r="O235" s="132"/>
      <c r="P235" s="71">
        <v>70</v>
      </c>
      <c r="Q235" s="71">
        <v>40</v>
      </c>
      <c r="R235" s="71">
        <v>40</v>
      </c>
      <c r="S235" s="71">
        <v>20</v>
      </c>
      <c r="U235" s="132"/>
      <c r="V235" s="71">
        <v>10</v>
      </c>
      <c r="W235" s="71">
        <v>5</v>
      </c>
      <c r="X235" s="71">
        <v>3</v>
      </c>
      <c r="Y235" s="71">
        <v>3</v>
      </c>
    </row>
    <row r="236" spans="1:25">
      <c r="A236" s="69">
        <v>3004090961</v>
      </c>
      <c r="B236" s="72" t="s">
        <v>1611</v>
      </c>
      <c r="C236" s="72" t="s">
        <v>1719</v>
      </c>
      <c r="D236" s="72" t="s">
        <v>309</v>
      </c>
      <c r="E236" s="71"/>
      <c r="F236" s="71" t="s">
        <v>32</v>
      </c>
      <c r="G236" s="71" t="s">
        <v>1758</v>
      </c>
      <c r="H236" s="135"/>
      <c r="I236" s="132"/>
      <c r="J236" s="71">
        <f t="shared" si="25"/>
        <v>602</v>
      </c>
      <c r="K236" s="71">
        <f t="shared" si="26"/>
        <v>502</v>
      </c>
      <c r="L236" s="71">
        <f t="shared" si="27"/>
        <v>402</v>
      </c>
      <c r="M236" s="71">
        <f t="shared" si="28"/>
        <v>302</v>
      </c>
      <c r="O236" s="132"/>
      <c r="P236" s="71">
        <v>600</v>
      </c>
      <c r="Q236" s="71">
        <v>500</v>
      </c>
      <c r="R236" s="71">
        <v>400</v>
      </c>
      <c r="S236" s="71">
        <v>300</v>
      </c>
      <c r="U236" s="132"/>
      <c r="V236" s="71">
        <v>2</v>
      </c>
      <c r="W236" s="71">
        <v>2</v>
      </c>
      <c r="X236" s="71">
        <v>2</v>
      </c>
      <c r="Y236" s="71">
        <v>2</v>
      </c>
    </row>
    <row r="237" spans="1:25">
      <c r="A237" s="69">
        <v>3004091370</v>
      </c>
      <c r="B237" s="72" t="s">
        <v>1612</v>
      </c>
      <c r="C237" s="72" t="s">
        <v>1719</v>
      </c>
      <c r="D237" s="72" t="s">
        <v>309</v>
      </c>
      <c r="E237" s="71"/>
      <c r="F237" s="71" t="s">
        <v>32</v>
      </c>
      <c r="G237" s="71" t="s">
        <v>1758</v>
      </c>
      <c r="H237" s="135"/>
      <c r="I237" s="132"/>
      <c r="J237" s="71">
        <f t="shared" si="25"/>
        <v>0</v>
      </c>
      <c r="K237" s="71">
        <f t="shared" si="26"/>
        <v>0</v>
      </c>
      <c r="L237" s="71">
        <f t="shared" si="27"/>
        <v>0</v>
      </c>
      <c r="M237" s="71">
        <f t="shared" si="28"/>
        <v>0</v>
      </c>
      <c r="O237" s="132"/>
      <c r="P237" s="71"/>
      <c r="Q237" s="71"/>
      <c r="R237" s="71"/>
      <c r="S237" s="71"/>
      <c r="U237" s="132"/>
      <c r="V237" s="71"/>
      <c r="W237" s="71"/>
      <c r="X237" s="71"/>
      <c r="Y237" s="71"/>
    </row>
    <row r="238" spans="1:25">
      <c r="A238" s="69">
        <v>3004091591</v>
      </c>
      <c r="B238" s="72" t="s">
        <v>1613</v>
      </c>
      <c r="C238" s="72" t="s">
        <v>1719</v>
      </c>
      <c r="D238" s="72" t="s">
        <v>309</v>
      </c>
      <c r="E238" s="71"/>
      <c r="F238" s="71" t="s">
        <v>32</v>
      </c>
      <c r="G238" s="71" t="s">
        <v>1758</v>
      </c>
      <c r="H238" s="135"/>
      <c r="I238" s="132"/>
      <c r="J238" s="71">
        <f t="shared" si="25"/>
        <v>11</v>
      </c>
      <c r="K238" s="71">
        <f t="shared" si="26"/>
        <v>5</v>
      </c>
      <c r="L238" s="71">
        <f t="shared" si="27"/>
        <v>5</v>
      </c>
      <c r="M238" s="71">
        <f t="shared" si="28"/>
        <v>5</v>
      </c>
      <c r="O238" s="132"/>
      <c r="P238" s="71">
        <v>11</v>
      </c>
      <c r="Q238" s="71">
        <v>5</v>
      </c>
      <c r="R238" s="71">
        <v>5</v>
      </c>
      <c r="S238" s="71">
        <v>5</v>
      </c>
      <c r="U238" s="132"/>
      <c r="V238" s="71"/>
      <c r="W238" s="71"/>
      <c r="X238" s="71"/>
      <c r="Y238" s="71"/>
    </row>
    <row r="239" spans="1:25">
      <c r="A239" s="69">
        <v>3004091592</v>
      </c>
      <c r="B239" s="72" t="s">
        <v>1614</v>
      </c>
      <c r="C239" s="72" t="s">
        <v>1719</v>
      </c>
      <c r="D239" s="72" t="s">
        <v>309</v>
      </c>
      <c r="E239" s="71"/>
      <c r="F239" s="71" t="s">
        <v>32</v>
      </c>
      <c r="G239" s="71" t="s">
        <v>1758</v>
      </c>
      <c r="H239" s="135"/>
      <c r="I239" s="132"/>
      <c r="J239" s="71">
        <f t="shared" si="25"/>
        <v>2</v>
      </c>
      <c r="K239" s="71">
        <f t="shared" si="26"/>
        <v>2</v>
      </c>
      <c r="L239" s="71">
        <f t="shared" si="27"/>
        <v>2</v>
      </c>
      <c r="M239" s="71">
        <f t="shared" si="28"/>
        <v>2</v>
      </c>
      <c r="O239" s="132"/>
      <c r="P239" s="71"/>
      <c r="Q239" s="71"/>
      <c r="R239" s="71"/>
      <c r="S239" s="71"/>
      <c r="U239" s="132"/>
      <c r="V239" s="71">
        <v>2</v>
      </c>
      <c r="W239" s="71">
        <v>2</v>
      </c>
      <c r="X239" s="71">
        <v>2</v>
      </c>
      <c r="Y239" s="71">
        <v>2</v>
      </c>
    </row>
    <row r="240" spans="1:25">
      <c r="A240" s="69">
        <v>3004091763</v>
      </c>
      <c r="B240" s="72" t="s">
        <v>1615</v>
      </c>
      <c r="C240" s="72" t="s">
        <v>1719</v>
      </c>
      <c r="D240" s="72" t="s">
        <v>309</v>
      </c>
      <c r="E240" s="71"/>
      <c r="F240" s="71" t="s">
        <v>32</v>
      </c>
      <c r="G240" s="71" t="s">
        <v>1758</v>
      </c>
      <c r="H240" s="135"/>
      <c r="I240" s="132"/>
      <c r="J240" s="71">
        <f t="shared" si="25"/>
        <v>1</v>
      </c>
      <c r="K240" s="71">
        <f t="shared" si="26"/>
        <v>1</v>
      </c>
      <c r="L240" s="71">
        <f t="shared" si="27"/>
        <v>0</v>
      </c>
      <c r="M240" s="71">
        <f t="shared" si="28"/>
        <v>0</v>
      </c>
      <c r="O240" s="132"/>
      <c r="P240" s="71"/>
      <c r="Q240" s="71"/>
      <c r="R240" s="71"/>
      <c r="S240" s="71"/>
      <c r="U240" s="132"/>
      <c r="V240" s="71">
        <v>1</v>
      </c>
      <c r="W240" s="71">
        <v>1</v>
      </c>
      <c r="X240" s="71"/>
      <c r="Y240" s="71"/>
    </row>
    <row r="241" spans="1:25">
      <c r="A241" s="69">
        <v>3004092029</v>
      </c>
      <c r="B241" s="72" t="s">
        <v>1616</v>
      </c>
      <c r="C241" s="72" t="s">
        <v>1719</v>
      </c>
      <c r="D241" s="72" t="s">
        <v>309</v>
      </c>
      <c r="E241" s="71"/>
      <c r="F241" s="71" t="s">
        <v>32</v>
      </c>
      <c r="G241" s="71" t="s">
        <v>1758</v>
      </c>
      <c r="H241" s="135"/>
      <c r="I241" s="132"/>
      <c r="J241" s="71">
        <f t="shared" si="25"/>
        <v>0</v>
      </c>
      <c r="K241" s="71">
        <f t="shared" si="26"/>
        <v>0</v>
      </c>
      <c r="L241" s="71">
        <f t="shared" si="27"/>
        <v>0</v>
      </c>
      <c r="M241" s="71">
        <f t="shared" si="28"/>
        <v>0</v>
      </c>
      <c r="O241" s="132"/>
      <c r="P241" s="71"/>
      <c r="Q241" s="71"/>
      <c r="R241" s="71"/>
      <c r="S241" s="71"/>
      <c r="U241" s="132"/>
      <c r="V241" s="71"/>
      <c r="W241" s="71"/>
      <c r="X241" s="71"/>
      <c r="Y241" s="71"/>
    </row>
    <row r="242" spans="1:25">
      <c r="A242" s="69">
        <v>3004092657</v>
      </c>
      <c r="B242" s="72" t="s">
        <v>1617</v>
      </c>
      <c r="C242" s="72" t="s">
        <v>1719</v>
      </c>
      <c r="D242" s="72" t="s">
        <v>309</v>
      </c>
      <c r="E242" s="71"/>
      <c r="F242" s="71" t="s">
        <v>32</v>
      </c>
      <c r="G242" s="71" t="s">
        <v>1758</v>
      </c>
      <c r="H242" s="135"/>
      <c r="I242" s="132"/>
      <c r="J242" s="71">
        <f t="shared" si="25"/>
        <v>200</v>
      </c>
      <c r="K242" s="71">
        <f t="shared" si="26"/>
        <v>200</v>
      </c>
      <c r="L242" s="71">
        <f t="shared" si="27"/>
        <v>200</v>
      </c>
      <c r="M242" s="71">
        <f t="shared" si="28"/>
        <v>200</v>
      </c>
      <c r="O242" s="132"/>
      <c r="P242" s="71"/>
      <c r="Q242" s="71"/>
      <c r="R242" s="71"/>
      <c r="S242" s="71"/>
      <c r="U242" s="132"/>
      <c r="V242" s="71">
        <v>200</v>
      </c>
      <c r="W242" s="71">
        <v>200</v>
      </c>
      <c r="X242" s="71">
        <v>200</v>
      </c>
      <c r="Y242" s="71">
        <v>200</v>
      </c>
    </row>
    <row r="243" spans="1:25">
      <c r="A243" s="69">
        <v>4006011163</v>
      </c>
      <c r="B243" s="72" t="s">
        <v>1618</v>
      </c>
      <c r="C243" s="72" t="s">
        <v>1719</v>
      </c>
      <c r="D243" s="72" t="s">
        <v>309</v>
      </c>
      <c r="E243" s="71"/>
      <c r="F243" s="71" t="s">
        <v>32</v>
      </c>
      <c r="G243" s="71" t="s">
        <v>1758</v>
      </c>
      <c r="H243" s="135"/>
      <c r="I243" s="132"/>
      <c r="J243" s="71">
        <f t="shared" si="25"/>
        <v>0</v>
      </c>
      <c r="K243" s="71">
        <f t="shared" si="26"/>
        <v>0</v>
      </c>
      <c r="L243" s="71">
        <f t="shared" si="27"/>
        <v>0</v>
      </c>
      <c r="M243" s="71">
        <f t="shared" si="28"/>
        <v>0</v>
      </c>
      <c r="O243" s="132"/>
      <c r="P243" s="71"/>
      <c r="Q243" s="71"/>
      <c r="R243" s="71"/>
      <c r="S243" s="71"/>
      <c r="U243" s="132"/>
      <c r="V243" s="71"/>
      <c r="W243" s="71"/>
      <c r="X243" s="71"/>
      <c r="Y243" s="71"/>
    </row>
    <row r="244" spans="1:25">
      <c r="A244" s="69">
        <v>4006011184</v>
      </c>
      <c r="B244" s="72" t="s">
        <v>1619</v>
      </c>
      <c r="C244" s="72" t="s">
        <v>1719</v>
      </c>
      <c r="D244" s="72" t="s">
        <v>309</v>
      </c>
      <c r="E244" s="71"/>
      <c r="F244" s="71" t="s">
        <v>32</v>
      </c>
      <c r="G244" s="71" t="s">
        <v>1758</v>
      </c>
      <c r="H244" s="135"/>
      <c r="I244" s="132"/>
      <c r="J244" s="71">
        <f t="shared" si="25"/>
        <v>40</v>
      </c>
      <c r="K244" s="71">
        <f t="shared" si="26"/>
        <v>40</v>
      </c>
      <c r="L244" s="71">
        <f t="shared" si="27"/>
        <v>40</v>
      </c>
      <c r="M244" s="71">
        <f t="shared" si="28"/>
        <v>20</v>
      </c>
      <c r="O244" s="132"/>
      <c r="P244" s="71">
        <v>40</v>
      </c>
      <c r="Q244" s="71">
        <v>40</v>
      </c>
      <c r="R244" s="71">
        <v>40</v>
      </c>
      <c r="S244" s="71">
        <v>20</v>
      </c>
      <c r="U244" s="132"/>
      <c r="V244" s="71"/>
      <c r="W244" s="71"/>
      <c r="X244" s="71"/>
      <c r="Y244" s="71"/>
    </row>
    <row r="245" spans="1:25">
      <c r="A245" s="69">
        <v>4006020174</v>
      </c>
      <c r="B245" s="72" t="s">
        <v>1620</v>
      </c>
      <c r="C245" s="72" t="s">
        <v>1719</v>
      </c>
      <c r="D245" s="72" t="s">
        <v>309</v>
      </c>
      <c r="E245" s="71"/>
      <c r="F245" s="71" t="s">
        <v>32</v>
      </c>
      <c r="G245" s="71" t="s">
        <v>1758</v>
      </c>
      <c r="H245" s="135"/>
      <c r="I245" s="132"/>
      <c r="J245" s="71">
        <f t="shared" si="25"/>
        <v>0</v>
      </c>
      <c r="K245" s="71">
        <f t="shared" si="26"/>
        <v>0</v>
      </c>
      <c r="L245" s="71">
        <f t="shared" si="27"/>
        <v>0</v>
      </c>
      <c r="M245" s="71">
        <f t="shared" si="28"/>
        <v>0</v>
      </c>
      <c r="O245" s="132"/>
      <c r="P245" s="71"/>
      <c r="Q245" s="71"/>
      <c r="R245" s="71"/>
      <c r="S245" s="71"/>
      <c r="U245" s="132"/>
      <c r="V245" s="71"/>
      <c r="W245" s="71"/>
      <c r="X245" s="71"/>
      <c r="Y245" s="71"/>
    </row>
    <row r="246" spans="1:25">
      <c r="A246" s="69">
        <v>4006030301</v>
      </c>
      <c r="B246" s="72" t="s">
        <v>1091</v>
      </c>
      <c r="C246" s="72" t="s">
        <v>1719</v>
      </c>
      <c r="D246" s="72" t="s">
        <v>309</v>
      </c>
      <c r="E246" s="71"/>
      <c r="F246" s="71" t="s">
        <v>32</v>
      </c>
      <c r="G246" s="71" t="s">
        <v>1758</v>
      </c>
      <c r="H246" s="135"/>
      <c r="I246" s="132"/>
      <c r="J246" s="71">
        <f t="shared" si="25"/>
        <v>0</v>
      </c>
      <c r="K246" s="71">
        <f t="shared" si="26"/>
        <v>0</v>
      </c>
      <c r="L246" s="71">
        <f t="shared" si="27"/>
        <v>0</v>
      </c>
      <c r="M246" s="71">
        <f t="shared" si="28"/>
        <v>0</v>
      </c>
      <c r="O246" s="132"/>
      <c r="P246" s="71"/>
      <c r="Q246" s="71"/>
      <c r="R246" s="71"/>
      <c r="S246" s="71"/>
      <c r="U246" s="132"/>
      <c r="V246" s="71"/>
      <c r="W246" s="71"/>
      <c r="X246" s="71"/>
      <c r="Y246" s="71"/>
    </row>
    <row r="247" spans="1:25">
      <c r="A247" s="69">
        <v>4006033551</v>
      </c>
      <c r="B247" s="72" t="s">
        <v>1621</v>
      </c>
      <c r="C247" s="72" t="s">
        <v>1719</v>
      </c>
      <c r="D247" s="72" t="s">
        <v>309</v>
      </c>
      <c r="E247" s="71"/>
      <c r="F247" s="71" t="s">
        <v>32</v>
      </c>
      <c r="G247" s="71" t="s">
        <v>1758</v>
      </c>
      <c r="H247" s="135"/>
      <c r="I247" s="132"/>
      <c r="J247" s="71">
        <f t="shared" si="25"/>
        <v>0</v>
      </c>
      <c r="K247" s="71">
        <f t="shared" si="26"/>
        <v>0</v>
      </c>
      <c r="L247" s="71">
        <f t="shared" si="27"/>
        <v>0</v>
      </c>
      <c r="M247" s="71">
        <f t="shared" si="28"/>
        <v>0</v>
      </c>
      <c r="O247" s="132"/>
      <c r="P247" s="71"/>
      <c r="Q247" s="71"/>
      <c r="R247" s="71"/>
      <c r="S247" s="71"/>
      <c r="U247" s="132"/>
      <c r="V247" s="71"/>
      <c r="W247" s="71"/>
      <c r="X247" s="71"/>
      <c r="Y247" s="71"/>
    </row>
    <row r="248" spans="1:25">
      <c r="A248" s="69">
        <v>4006033891</v>
      </c>
      <c r="B248" s="72" t="s">
        <v>1622</v>
      </c>
      <c r="C248" s="72" t="s">
        <v>1719</v>
      </c>
      <c r="D248" s="72" t="s">
        <v>309</v>
      </c>
      <c r="E248" s="71"/>
      <c r="F248" s="71" t="s">
        <v>32</v>
      </c>
      <c r="G248" s="71" t="s">
        <v>1758</v>
      </c>
      <c r="H248" s="135"/>
      <c r="I248" s="132"/>
      <c r="J248" s="71">
        <f t="shared" si="25"/>
        <v>0</v>
      </c>
      <c r="K248" s="71">
        <f t="shared" si="26"/>
        <v>0</v>
      </c>
      <c r="L248" s="71">
        <f t="shared" si="27"/>
        <v>0</v>
      </c>
      <c r="M248" s="71">
        <f t="shared" si="28"/>
        <v>0</v>
      </c>
      <c r="O248" s="132"/>
      <c r="P248" s="71"/>
      <c r="Q248" s="71"/>
      <c r="R248" s="71"/>
      <c r="S248" s="71"/>
      <c r="U248" s="132"/>
      <c r="V248" s="71"/>
      <c r="W248" s="71"/>
      <c r="X248" s="71"/>
      <c r="Y248" s="71"/>
    </row>
    <row r="249" spans="1:25">
      <c r="A249" s="69">
        <v>4006033892</v>
      </c>
      <c r="B249" s="72" t="s">
        <v>1623</v>
      </c>
      <c r="C249" s="72" t="s">
        <v>1719</v>
      </c>
      <c r="D249" s="72" t="s">
        <v>309</v>
      </c>
      <c r="E249" s="71"/>
      <c r="F249" s="71" t="s">
        <v>32</v>
      </c>
      <c r="G249" s="71" t="s">
        <v>1758</v>
      </c>
      <c r="H249" s="135"/>
      <c r="I249" s="132"/>
      <c r="J249" s="71">
        <f t="shared" si="25"/>
        <v>0</v>
      </c>
      <c r="K249" s="71">
        <f t="shared" si="26"/>
        <v>0</v>
      </c>
      <c r="L249" s="71">
        <f t="shared" si="27"/>
        <v>0</v>
      </c>
      <c r="M249" s="71">
        <f t="shared" si="28"/>
        <v>0</v>
      </c>
      <c r="O249" s="132"/>
      <c r="P249" s="71"/>
      <c r="Q249" s="71"/>
      <c r="R249" s="71"/>
      <c r="S249" s="71"/>
      <c r="U249" s="132"/>
      <c r="V249" s="71"/>
      <c r="W249" s="71"/>
      <c r="X249" s="71"/>
      <c r="Y249" s="71"/>
    </row>
    <row r="250" spans="1:25">
      <c r="A250" s="69">
        <v>4006033893</v>
      </c>
      <c r="B250" s="72" t="s">
        <v>1624</v>
      </c>
      <c r="C250" s="72" t="s">
        <v>1719</v>
      </c>
      <c r="D250" s="72" t="s">
        <v>309</v>
      </c>
      <c r="E250" s="71"/>
      <c r="F250" s="71" t="s">
        <v>32</v>
      </c>
      <c r="G250" s="71" t="s">
        <v>1758</v>
      </c>
      <c r="H250" s="135"/>
      <c r="I250" s="132"/>
      <c r="J250" s="71">
        <f t="shared" si="25"/>
        <v>0</v>
      </c>
      <c r="K250" s="71">
        <f t="shared" si="26"/>
        <v>0</v>
      </c>
      <c r="L250" s="71">
        <f t="shared" si="27"/>
        <v>0</v>
      </c>
      <c r="M250" s="71">
        <f t="shared" si="28"/>
        <v>0</v>
      </c>
      <c r="O250" s="132"/>
      <c r="P250" s="71"/>
      <c r="Q250" s="71"/>
      <c r="R250" s="71"/>
      <c r="S250" s="71"/>
      <c r="U250" s="132"/>
      <c r="V250" s="71"/>
      <c r="W250" s="71"/>
      <c r="X250" s="71"/>
      <c r="Y250" s="71"/>
    </row>
    <row r="251" spans="1:25">
      <c r="A251" s="69">
        <v>4006034061</v>
      </c>
      <c r="B251" s="72" t="s">
        <v>1625</v>
      </c>
      <c r="C251" s="72" t="s">
        <v>1719</v>
      </c>
      <c r="D251" s="72" t="s">
        <v>309</v>
      </c>
      <c r="E251" s="71"/>
      <c r="F251" s="71" t="s">
        <v>32</v>
      </c>
      <c r="G251" s="71" t="s">
        <v>1758</v>
      </c>
      <c r="H251" s="135"/>
      <c r="I251" s="132"/>
      <c r="J251" s="71">
        <f t="shared" si="25"/>
        <v>0</v>
      </c>
      <c r="K251" s="71">
        <f t="shared" si="26"/>
        <v>0</v>
      </c>
      <c r="L251" s="71">
        <f t="shared" si="27"/>
        <v>0</v>
      </c>
      <c r="M251" s="71">
        <f t="shared" si="28"/>
        <v>0</v>
      </c>
      <c r="O251" s="132"/>
      <c r="P251" s="71"/>
      <c r="Q251" s="71"/>
      <c r="R251" s="71"/>
      <c r="S251" s="71"/>
      <c r="U251" s="132"/>
      <c r="V251" s="71"/>
      <c r="W251" s="71"/>
      <c r="X251" s="71"/>
      <c r="Y251" s="71"/>
    </row>
    <row r="252" spans="1:25">
      <c r="A252" s="69">
        <v>4006034062</v>
      </c>
      <c r="B252" s="72" t="s">
        <v>1626</v>
      </c>
      <c r="C252" s="72" t="s">
        <v>1719</v>
      </c>
      <c r="D252" s="72" t="s">
        <v>309</v>
      </c>
      <c r="E252" s="71"/>
      <c r="F252" s="71" t="s">
        <v>32</v>
      </c>
      <c r="G252" s="71" t="s">
        <v>1758</v>
      </c>
      <c r="H252" s="135"/>
      <c r="I252" s="132"/>
      <c r="J252" s="71">
        <f t="shared" si="25"/>
        <v>0</v>
      </c>
      <c r="K252" s="71">
        <f t="shared" si="26"/>
        <v>0</v>
      </c>
      <c r="L252" s="71">
        <f t="shared" si="27"/>
        <v>0</v>
      </c>
      <c r="M252" s="71">
        <f t="shared" si="28"/>
        <v>0</v>
      </c>
      <c r="O252" s="132"/>
      <c r="P252" s="71"/>
      <c r="Q252" s="71"/>
      <c r="R252" s="71"/>
      <c r="S252" s="71"/>
      <c r="U252" s="132"/>
      <c r="V252" s="71"/>
      <c r="W252" s="71"/>
      <c r="X252" s="71"/>
      <c r="Y252" s="71"/>
    </row>
    <row r="253" spans="1:25">
      <c r="A253" s="69">
        <v>4006034064</v>
      </c>
      <c r="B253" s="72" t="s">
        <v>1627</v>
      </c>
      <c r="C253" s="72" t="s">
        <v>1719</v>
      </c>
      <c r="D253" s="72" t="s">
        <v>309</v>
      </c>
      <c r="E253" s="71"/>
      <c r="F253" s="71" t="s">
        <v>32</v>
      </c>
      <c r="G253" s="71" t="s">
        <v>1758</v>
      </c>
      <c r="H253" s="135"/>
      <c r="I253" s="132"/>
      <c r="J253" s="71">
        <f t="shared" si="25"/>
        <v>0</v>
      </c>
      <c r="K253" s="71">
        <f t="shared" si="26"/>
        <v>0</v>
      </c>
      <c r="L253" s="71">
        <f t="shared" si="27"/>
        <v>0</v>
      </c>
      <c r="M253" s="71">
        <f t="shared" si="28"/>
        <v>0</v>
      </c>
      <c r="O253" s="132"/>
      <c r="P253" s="71"/>
      <c r="Q253" s="71"/>
      <c r="R253" s="71"/>
      <c r="S253" s="71"/>
      <c r="U253" s="132"/>
      <c r="V253" s="71"/>
      <c r="W253" s="71"/>
      <c r="X253" s="71"/>
      <c r="Y253" s="71"/>
    </row>
    <row r="254" spans="1:25">
      <c r="A254" s="69">
        <v>4006034095</v>
      </c>
      <c r="B254" s="72" t="s">
        <v>1628</v>
      </c>
      <c r="C254" s="72" t="s">
        <v>1719</v>
      </c>
      <c r="D254" s="72" t="s">
        <v>309</v>
      </c>
      <c r="E254" s="71"/>
      <c r="F254" s="71" t="s">
        <v>32</v>
      </c>
      <c r="G254" s="71" t="s">
        <v>1758</v>
      </c>
      <c r="H254" s="135"/>
      <c r="I254" s="132"/>
      <c r="J254" s="71">
        <f t="shared" si="25"/>
        <v>0</v>
      </c>
      <c r="K254" s="71">
        <f t="shared" si="26"/>
        <v>0</v>
      </c>
      <c r="L254" s="71">
        <f t="shared" si="27"/>
        <v>0</v>
      </c>
      <c r="M254" s="71">
        <f t="shared" si="28"/>
        <v>0</v>
      </c>
      <c r="O254" s="132"/>
      <c r="P254" s="71"/>
      <c r="Q254" s="71"/>
      <c r="R254" s="71"/>
      <c r="S254" s="71"/>
      <c r="U254" s="132"/>
      <c r="V254" s="71"/>
      <c r="W254" s="71"/>
      <c r="X254" s="71"/>
      <c r="Y254" s="71"/>
    </row>
    <row r="255" spans="1:25">
      <c r="A255" s="69">
        <v>4006034573</v>
      </c>
      <c r="B255" s="72" t="s">
        <v>1629</v>
      </c>
      <c r="C255" s="72" t="s">
        <v>1719</v>
      </c>
      <c r="D255" s="72" t="s">
        <v>309</v>
      </c>
      <c r="E255" s="71"/>
      <c r="F255" s="71" t="s">
        <v>32</v>
      </c>
      <c r="G255" s="71" t="s">
        <v>1758</v>
      </c>
      <c r="H255" s="135"/>
      <c r="I255" s="132"/>
      <c r="J255" s="71">
        <f t="shared" si="25"/>
        <v>0</v>
      </c>
      <c r="K255" s="71">
        <f t="shared" si="26"/>
        <v>0</v>
      </c>
      <c r="L255" s="71">
        <f t="shared" si="27"/>
        <v>0</v>
      </c>
      <c r="M255" s="71">
        <f t="shared" si="28"/>
        <v>0</v>
      </c>
      <c r="O255" s="132"/>
      <c r="P255" s="71"/>
      <c r="Q255" s="71"/>
      <c r="R255" s="71"/>
      <c r="S255" s="71"/>
      <c r="U255" s="132"/>
      <c r="V255" s="71"/>
      <c r="W255" s="71"/>
      <c r="X255" s="71"/>
      <c r="Y255" s="71"/>
    </row>
    <row r="256" spans="1:25">
      <c r="A256" s="69">
        <v>4006036109</v>
      </c>
      <c r="B256" s="72" t="s">
        <v>1630</v>
      </c>
      <c r="C256" s="72" t="s">
        <v>1719</v>
      </c>
      <c r="D256" s="72" t="s">
        <v>309</v>
      </c>
      <c r="E256" s="71"/>
      <c r="F256" s="71" t="s">
        <v>32</v>
      </c>
      <c r="G256" s="71" t="s">
        <v>1758</v>
      </c>
      <c r="H256" s="135"/>
      <c r="I256" s="132"/>
      <c r="J256" s="71">
        <f t="shared" si="25"/>
        <v>0</v>
      </c>
      <c r="K256" s="71">
        <f t="shared" si="26"/>
        <v>0</v>
      </c>
      <c r="L256" s="71">
        <f t="shared" si="27"/>
        <v>0</v>
      </c>
      <c r="M256" s="71">
        <f t="shared" si="28"/>
        <v>0</v>
      </c>
      <c r="O256" s="132"/>
      <c r="P256" s="71"/>
      <c r="Q256" s="71"/>
      <c r="R256" s="71"/>
      <c r="S256" s="71"/>
      <c r="U256" s="132"/>
      <c r="V256" s="71"/>
      <c r="W256" s="71"/>
      <c r="X256" s="71"/>
      <c r="Y256" s="71"/>
    </row>
    <row r="257" spans="1:25">
      <c r="A257" s="69">
        <v>4006050107</v>
      </c>
      <c r="B257" s="72" t="s">
        <v>1631</v>
      </c>
      <c r="C257" s="72" t="s">
        <v>1719</v>
      </c>
      <c r="D257" s="72" t="s">
        <v>309</v>
      </c>
      <c r="E257" s="71"/>
      <c r="F257" s="71" t="s">
        <v>32</v>
      </c>
      <c r="G257" s="71" t="s">
        <v>1758</v>
      </c>
      <c r="H257" s="135"/>
      <c r="I257" s="132"/>
      <c r="J257" s="71">
        <f t="shared" si="25"/>
        <v>400</v>
      </c>
      <c r="K257" s="71">
        <f t="shared" si="26"/>
        <v>400</v>
      </c>
      <c r="L257" s="71">
        <f t="shared" si="27"/>
        <v>400</v>
      </c>
      <c r="M257" s="71">
        <f t="shared" si="28"/>
        <v>400</v>
      </c>
      <c r="O257" s="132"/>
      <c r="P257" s="71">
        <v>400</v>
      </c>
      <c r="Q257" s="71">
        <v>400</v>
      </c>
      <c r="R257" s="71">
        <v>400</v>
      </c>
      <c r="S257" s="71">
        <v>400</v>
      </c>
      <c r="U257" s="132"/>
      <c r="V257" s="71"/>
      <c r="W257" s="71"/>
      <c r="X257" s="71"/>
      <c r="Y257" s="71"/>
    </row>
    <row r="258" spans="1:25">
      <c r="A258" s="69">
        <v>4006050253</v>
      </c>
      <c r="B258" s="72" t="s">
        <v>1632</v>
      </c>
      <c r="C258" s="72" t="s">
        <v>1719</v>
      </c>
      <c r="D258" s="72" t="s">
        <v>309</v>
      </c>
      <c r="E258" s="71"/>
      <c r="F258" s="71" t="s">
        <v>32</v>
      </c>
      <c r="G258" s="71" t="s">
        <v>1758</v>
      </c>
      <c r="H258" s="135"/>
      <c r="I258" s="132"/>
      <c r="J258" s="71">
        <f t="shared" si="25"/>
        <v>0</v>
      </c>
      <c r="K258" s="71">
        <f t="shared" si="26"/>
        <v>0</v>
      </c>
      <c r="L258" s="71">
        <f t="shared" si="27"/>
        <v>0</v>
      </c>
      <c r="M258" s="71">
        <f t="shared" si="28"/>
        <v>0</v>
      </c>
      <c r="O258" s="132"/>
      <c r="P258" s="71"/>
      <c r="Q258" s="71"/>
      <c r="R258" s="71"/>
      <c r="S258" s="71"/>
      <c r="U258" s="132"/>
      <c r="V258" s="71"/>
      <c r="W258" s="71"/>
      <c r="X258" s="71"/>
      <c r="Y258" s="71"/>
    </row>
    <row r="259" spans="1:25">
      <c r="A259" s="69">
        <v>4006050254</v>
      </c>
      <c r="B259" s="72" t="s">
        <v>1633</v>
      </c>
      <c r="C259" s="72" t="s">
        <v>1719</v>
      </c>
      <c r="D259" s="72" t="s">
        <v>309</v>
      </c>
      <c r="E259" s="71"/>
      <c r="F259" s="71" t="s">
        <v>32</v>
      </c>
      <c r="G259" s="71" t="s">
        <v>1758</v>
      </c>
      <c r="H259" s="135"/>
      <c r="I259" s="132"/>
      <c r="J259" s="71">
        <f t="shared" si="25"/>
        <v>0</v>
      </c>
      <c r="K259" s="71">
        <f t="shared" si="26"/>
        <v>0</v>
      </c>
      <c r="L259" s="71">
        <f t="shared" si="27"/>
        <v>0</v>
      </c>
      <c r="M259" s="71">
        <f t="shared" si="28"/>
        <v>0</v>
      </c>
      <c r="O259" s="132"/>
      <c r="P259" s="71"/>
      <c r="Q259" s="71"/>
      <c r="R259" s="71"/>
      <c r="S259" s="71"/>
      <c r="U259" s="132"/>
      <c r="V259" s="71"/>
      <c r="W259" s="71"/>
      <c r="X259" s="71"/>
      <c r="Y259" s="71"/>
    </row>
    <row r="260" spans="1:25">
      <c r="A260" s="69">
        <v>6003050064</v>
      </c>
      <c r="B260" s="72" t="s">
        <v>1634</v>
      </c>
      <c r="C260" s="72" t="s">
        <v>1719</v>
      </c>
      <c r="D260" s="72" t="s">
        <v>309</v>
      </c>
      <c r="E260" s="71"/>
      <c r="F260" s="71" t="s">
        <v>32</v>
      </c>
      <c r="G260" s="71" t="s">
        <v>1758</v>
      </c>
      <c r="H260" s="135"/>
      <c r="I260" s="132"/>
      <c r="J260" s="71">
        <f t="shared" si="25"/>
        <v>1</v>
      </c>
      <c r="K260" s="71">
        <f t="shared" si="26"/>
        <v>2</v>
      </c>
      <c r="L260" s="71">
        <f t="shared" si="27"/>
        <v>2</v>
      </c>
      <c r="M260" s="71">
        <f t="shared" si="28"/>
        <v>2</v>
      </c>
      <c r="O260" s="132"/>
      <c r="P260" s="71">
        <v>1</v>
      </c>
      <c r="Q260" s="71">
        <v>2</v>
      </c>
      <c r="R260" s="71">
        <v>2</v>
      </c>
      <c r="S260" s="71">
        <v>2</v>
      </c>
      <c r="U260" s="132"/>
      <c r="V260" s="71"/>
      <c r="W260" s="71"/>
      <c r="X260" s="71"/>
      <c r="Y260" s="71"/>
    </row>
    <row r="261" spans="1:25">
      <c r="A261" s="69">
        <v>7005050036</v>
      </c>
      <c r="B261" s="72" t="s">
        <v>1635</v>
      </c>
      <c r="C261" s="72" t="s">
        <v>1719</v>
      </c>
      <c r="D261" s="72" t="s">
        <v>309</v>
      </c>
      <c r="E261" s="71"/>
      <c r="F261" s="71" t="s">
        <v>32</v>
      </c>
      <c r="G261" s="71" t="s">
        <v>1758</v>
      </c>
      <c r="H261" s="135"/>
      <c r="I261" s="132"/>
      <c r="J261" s="71">
        <f t="shared" si="25"/>
        <v>5</v>
      </c>
      <c r="K261" s="71">
        <f t="shared" si="26"/>
        <v>5</v>
      </c>
      <c r="L261" s="71">
        <f t="shared" si="27"/>
        <v>5</v>
      </c>
      <c r="M261" s="71">
        <f t="shared" si="28"/>
        <v>5</v>
      </c>
      <c r="O261" s="132"/>
      <c r="P261" s="71">
        <v>5</v>
      </c>
      <c r="Q261" s="71">
        <v>5</v>
      </c>
      <c r="R261" s="71">
        <v>5</v>
      </c>
      <c r="S261" s="71">
        <v>5</v>
      </c>
      <c r="U261" s="132"/>
      <c r="V261" s="71"/>
      <c r="W261" s="71"/>
      <c r="X261" s="71"/>
      <c r="Y261" s="71"/>
    </row>
    <row r="262" spans="1:25">
      <c r="A262" s="69">
        <v>7005050043</v>
      </c>
      <c r="B262" s="72" t="s">
        <v>1636</v>
      </c>
      <c r="C262" s="72" t="s">
        <v>1719</v>
      </c>
      <c r="D262" s="72" t="s">
        <v>309</v>
      </c>
      <c r="E262" s="71"/>
      <c r="F262" s="71" t="s">
        <v>32</v>
      </c>
      <c r="G262" s="71" t="s">
        <v>1758</v>
      </c>
      <c r="H262" s="135"/>
      <c r="I262" s="132"/>
      <c r="J262" s="71">
        <f t="shared" si="25"/>
        <v>10</v>
      </c>
      <c r="K262" s="71">
        <f t="shared" si="26"/>
        <v>5</v>
      </c>
      <c r="L262" s="71">
        <f t="shared" si="27"/>
        <v>3</v>
      </c>
      <c r="M262" s="71">
        <f t="shared" si="28"/>
        <v>3</v>
      </c>
      <c r="O262" s="132"/>
      <c r="P262" s="71">
        <v>10</v>
      </c>
      <c r="Q262" s="71">
        <v>5</v>
      </c>
      <c r="R262" s="71">
        <v>3</v>
      </c>
      <c r="S262" s="71">
        <v>3</v>
      </c>
      <c r="U262" s="132"/>
      <c r="V262" s="71"/>
      <c r="W262" s="71"/>
      <c r="X262" s="71"/>
      <c r="Y262" s="71"/>
    </row>
    <row r="263" spans="1:25">
      <c r="A263" s="98">
        <v>2004020146</v>
      </c>
      <c r="B263" s="98" t="s">
        <v>623</v>
      </c>
      <c r="C263" s="98" t="s">
        <v>1719</v>
      </c>
      <c r="D263" s="98" t="s">
        <v>309</v>
      </c>
      <c r="F263" s="98" t="s">
        <v>32</v>
      </c>
      <c r="G263" s="98" t="s">
        <v>1758</v>
      </c>
      <c r="I263" s="98">
        <f t="shared" ref="I263:I310" si="29">SUM(J263:M263)</f>
        <v>0</v>
      </c>
      <c r="J263" s="98">
        <f t="shared" si="25"/>
        <v>0</v>
      </c>
      <c r="K263" s="98">
        <f t="shared" si="26"/>
        <v>0</v>
      </c>
      <c r="L263" s="98">
        <f t="shared" si="27"/>
        <v>0</v>
      </c>
      <c r="M263" s="98">
        <f t="shared" si="28"/>
        <v>0</v>
      </c>
    </row>
    <row r="264" spans="1:25">
      <c r="A264" s="98">
        <v>2007030004</v>
      </c>
      <c r="B264" s="98" t="s">
        <v>1762</v>
      </c>
      <c r="C264" s="98" t="s">
        <v>1719</v>
      </c>
      <c r="D264" s="98" t="s">
        <v>309</v>
      </c>
      <c r="F264" s="98" t="s">
        <v>32</v>
      </c>
      <c r="G264" s="98" t="s">
        <v>1758</v>
      </c>
      <c r="I264" s="98">
        <f t="shared" si="29"/>
        <v>0</v>
      </c>
      <c r="J264" s="98">
        <f t="shared" si="25"/>
        <v>0</v>
      </c>
      <c r="K264" s="98">
        <f t="shared" si="26"/>
        <v>0</v>
      </c>
      <c r="L264" s="98">
        <f t="shared" si="27"/>
        <v>0</v>
      </c>
      <c r="M264" s="98">
        <f t="shared" si="28"/>
        <v>0</v>
      </c>
    </row>
    <row r="265" spans="1:25">
      <c r="A265" s="98">
        <v>2007030116</v>
      </c>
      <c r="B265" s="98" t="s">
        <v>1763</v>
      </c>
      <c r="C265" s="98" t="s">
        <v>1719</v>
      </c>
      <c r="D265" s="98" t="s">
        <v>309</v>
      </c>
      <c r="F265" s="98" t="s">
        <v>32</v>
      </c>
      <c r="G265" s="98" t="s">
        <v>1758</v>
      </c>
      <c r="I265" s="98">
        <f t="shared" si="29"/>
        <v>800</v>
      </c>
      <c r="J265" s="98">
        <f t="shared" si="25"/>
        <v>200</v>
      </c>
      <c r="K265" s="98">
        <f t="shared" si="26"/>
        <v>200</v>
      </c>
      <c r="L265" s="98">
        <f t="shared" si="27"/>
        <v>200</v>
      </c>
      <c r="M265" s="98">
        <f t="shared" si="28"/>
        <v>200</v>
      </c>
      <c r="P265" s="98">
        <v>200</v>
      </c>
      <c r="Q265" s="98">
        <v>200</v>
      </c>
      <c r="R265" s="98">
        <v>200</v>
      </c>
      <c r="S265" s="98">
        <v>200</v>
      </c>
    </row>
    <row r="266" spans="1:25">
      <c r="A266" s="98">
        <v>2008010074</v>
      </c>
      <c r="B266" s="98" t="s">
        <v>1764</v>
      </c>
      <c r="C266" s="98" t="s">
        <v>1719</v>
      </c>
      <c r="D266" s="98" t="s">
        <v>309</v>
      </c>
      <c r="F266" s="98" t="s">
        <v>32</v>
      </c>
      <c r="G266" s="98" t="s">
        <v>1758</v>
      </c>
      <c r="I266" s="98">
        <f t="shared" si="29"/>
        <v>1210</v>
      </c>
      <c r="J266" s="98">
        <f t="shared" si="25"/>
        <v>270</v>
      </c>
      <c r="K266" s="98">
        <f t="shared" si="26"/>
        <v>300</v>
      </c>
      <c r="L266" s="98">
        <f t="shared" si="27"/>
        <v>320</v>
      </c>
      <c r="M266" s="98">
        <f t="shared" si="28"/>
        <v>320</v>
      </c>
      <c r="P266" s="98">
        <v>270</v>
      </c>
      <c r="Q266" s="98">
        <v>300</v>
      </c>
      <c r="R266" s="98">
        <v>320</v>
      </c>
      <c r="S266" s="98">
        <v>320</v>
      </c>
    </row>
    <row r="267" spans="1:25">
      <c r="A267" s="98">
        <v>2008010286</v>
      </c>
      <c r="B267" s="98" t="s">
        <v>1765</v>
      </c>
      <c r="C267" s="98" t="s">
        <v>1719</v>
      </c>
      <c r="D267" s="98" t="s">
        <v>309</v>
      </c>
      <c r="F267" s="98" t="s">
        <v>32</v>
      </c>
      <c r="G267" s="98" t="s">
        <v>1758</v>
      </c>
      <c r="I267" s="98">
        <f t="shared" si="29"/>
        <v>3</v>
      </c>
      <c r="J267" s="98">
        <f t="shared" ref="J267:J310" si="30">P267+V267</f>
        <v>1</v>
      </c>
      <c r="K267" s="98">
        <f t="shared" ref="K267:K310" si="31">Q267+W267</f>
        <v>0</v>
      </c>
      <c r="L267" s="98">
        <f t="shared" ref="L267:L310" si="32">R267+X267</f>
        <v>1</v>
      </c>
      <c r="M267" s="98">
        <f t="shared" ref="M267:M310" si="33">S267+Y267</f>
        <v>1</v>
      </c>
      <c r="P267" s="98">
        <v>1</v>
      </c>
      <c r="R267" s="98">
        <v>1</v>
      </c>
      <c r="S267" s="98">
        <v>1</v>
      </c>
    </row>
    <row r="268" spans="1:25">
      <c r="A268" s="98">
        <v>2009010051</v>
      </c>
      <c r="B268" s="98" t="s">
        <v>1766</v>
      </c>
      <c r="C268" s="98" t="s">
        <v>1719</v>
      </c>
      <c r="D268" s="98" t="s">
        <v>309</v>
      </c>
      <c r="F268" s="98" t="s">
        <v>32</v>
      </c>
      <c r="G268" s="98" t="s">
        <v>1758</v>
      </c>
      <c r="I268" s="98">
        <f t="shared" si="29"/>
        <v>0</v>
      </c>
      <c r="J268" s="98">
        <f t="shared" si="30"/>
        <v>0</v>
      </c>
      <c r="K268" s="98">
        <f t="shared" si="31"/>
        <v>0</v>
      </c>
      <c r="L268" s="98">
        <f t="shared" si="32"/>
        <v>0</v>
      </c>
      <c r="M268" s="98">
        <f t="shared" si="33"/>
        <v>0</v>
      </c>
    </row>
    <row r="269" spans="1:25">
      <c r="A269" s="98">
        <v>2009010115</v>
      </c>
      <c r="B269" s="98" t="s">
        <v>1767</v>
      </c>
      <c r="C269" s="98" t="s">
        <v>1719</v>
      </c>
      <c r="D269" s="98" t="s">
        <v>309</v>
      </c>
      <c r="F269" s="98" t="s">
        <v>32</v>
      </c>
      <c r="G269" s="98" t="s">
        <v>1758</v>
      </c>
      <c r="I269" s="98">
        <f t="shared" si="29"/>
        <v>4850</v>
      </c>
      <c r="J269" s="98">
        <f t="shared" si="30"/>
        <v>1250</v>
      </c>
      <c r="K269" s="98">
        <f t="shared" si="31"/>
        <v>1200</v>
      </c>
      <c r="L269" s="98">
        <f t="shared" si="32"/>
        <v>1200</v>
      </c>
      <c r="M269" s="98">
        <f t="shared" si="33"/>
        <v>1200</v>
      </c>
      <c r="P269" s="98">
        <v>1250</v>
      </c>
      <c r="Q269" s="98">
        <v>1200</v>
      </c>
      <c r="R269" s="98">
        <v>1200</v>
      </c>
      <c r="S269" s="98">
        <v>1200</v>
      </c>
    </row>
    <row r="270" spans="1:25">
      <c r="A270" s="98">
        <v>2010020660</v>
      </c>
      <c r="B270" s="98" t="s">
        <v>1768</v>
      </c>
      <c r="C270" s="98" t="s">
        <v>1719</v>
      </c>
      <c r="D270" s="98" t="s">
        <v>309</v>
      </c>
      <c r="F270" s="98" t="s">
        <v>32</v>
      </c>
      <c r="G270" s="98" t="s">
        <v>1758</v>
      </c>
      <c r="I270" s="98">
        <f t="shared" si="29"/>
        <v>0</v>
      </c>
      <c r="J270" s="98">
        <f t="shared" si="30"/>
        <v>0</v>
      </c>
      <c r="K270" s="98">
        <f t="shared" si="31"/>
        <v>0</v>
      </c>
      <c r="L270" s="98">
        <f t="shared" si="32"/>
        <v>0</v>
      </c>
      <c r="M270" s="98">
        <f t="shared" si="33"/>
        <v>0</v>
      </c>
    </row>
    <row r="271" spans="1:25">
      <c r="A271" s="98">
        <v>2010020789</v>
      </c>
      <c r="B271" s="98" t="s">
        <v>1769</v>
      </c>
      <c r="C271" s="98" t="s">
        <v>1719</v>
      </c>
      <c r="D271" s="98" t="s">
        <v>309</v>
      </c>
      <c r="F271" s="98" t="s">
        <v>32</v>
      </c>
      <c r="G271" s="98" t="s">
        <v>1758</v>
      </c>
      <c r="I271" s="98">
        <f t="shared" si="29"/>
        <v>0</v>
      </c>
      <c r="J271" s="98">
        <f t="shared" si="30"/>
        <v>0</v>
      </c>
      <c r="K271" s="98">
        <f t="shared" si="31"/>
        <v>0</v>
      </c>
      <c r="L271" s="98">
        <f t="shared" si="32"/>
        <v>0</v>
      </c>
      <c r="M271" s="98">
        <f t="shared" si="33"/>
        <v>0</v>
      </c>
    </row>
    <row r="272" spans="1:25">
      <c r="A272" s="98">
        <v>2011020053</v>
      </c>
      <c r="B272" s="98" t="s">
        <v>1321</v>
      </c>
      <c r="C272" s="98" t="s">
        <v>1719</v>
      </c>
      <c r="D272" s="98" t="s">
        <v>309</v>
      </c>
      <c r="F272" s="98" t="s">
        <v>32</v>
      </c>
      <c r="G272" s="98" t="s">
        <v>1758</v>
      </c>
      <c r="I272" s="98">
        <f t="shared" si="29"/>
        <v>4600</v>
      </c>
      <c r="J272" s="98">
        <f t="shared" si="30"/>
        <v>1000</v>
      </c>
      <c r="K272" s="98">
        <f t="shared" si="31"/>
        <v>1200</v>
      </c>
      <c r="L272" s="98">
        <f t="shared" si="32"/>
        <v>1200</v>
      </c>
      <c r="M272" s="98">
        <f t="shared" si="33"/>
        <v>1200</v>
      </c>
      <c r="P272" s="98">
        <v>1000</v>
      </c>
      <c r="Q272" s="98">
        <v>1200</v>
      </c>
      <c r="R272" s="98">
        <v>1200</v>
      </c>
      <c r="S272" s="98">
        <v>1200</v>
      </c>
    </row>
    <row r="273" spans="1:19">
      <c r="A273" s="98">
        <v>2011020285</v>
      </c>
      <c r="B273" s="98" t="s">
        <v>1770</v>
      </c>
      <c r="C273" s="98" t="s">
        <v>1719</v>
      </c>
      <c r="D273" s="98" t="s">
        <v>309</v>
      </c>
      <c r="F273" s="98" t="s">
        <v>32</v>
      </c>
      <c r="G273" s="98" t="s">
        <v>1758</v>
      </c>
      <c r="I273" s="98">
        <f t="shared" si="29"/>
        <v>0</v>
      </c>
      <c r="J273" s="98">
        <f t="shared" si="30"/>
        <v>0</v>
      </c>
      <c r="K273" s="98">
        <f t="shared" si="31"/>
        <v>0</v>
      </c>
      <c r="L273" s="98">
        <f t="shared" si="32"/>
        <v>0</v>
      </c>
      <c r="M273" s="98">
        <f t="shared" si="33"/>
        <v>0</v>
      </c>
    </row>
    <row r="274" spans="1:19">
      <c r="A274" s="98">
        <v>2012020012</v>
      </c>
      <c r="B274" s="98" t="s">
        <v>1771</v>
      </c>
      <c r="C274" s="98" t="s">
        <v>1719</v>
      </c>
      <c r="D274" s="98" t="s">
        <v>309</v>
      </c>
      <c r="F274" s="98" t="s">
        <v>32</v>
      </c>
      <c r="G274" s="98" t="s">
        <v>1758</v>
      </c>
      <c r="I274" s="98">
        <f t="shared" si="29"/>
        <v>4</v>
      </c>
      <c r="J274" s="98">
        <f t="shared" si="30"/>
        <v>1</v>
      </c>
      <c r="K274" s="98">
        <f t="shared" si="31"/>
        <v>1</v>
      </c>
      <c r="L274" s="98">
        <f t="shared" si="32"/>
        <v>1</v>
      </c>
      <c r="M274" s="98">
        <f t="shared" si="33"/>
        <v>1</v>
      </c>
      <c r="P274" s="98">
        <v>1</v>
      </c>
      <c r="Q274" s="98">
        <v>1</v>
      </c>
      <c r="R274" s="98">
        <v>1</v>
      </c>
      <c r="S274" s="98">
        <v>1</v>
      </c>
    </row>
    <row r="275" spans="1:19">
      <c r="A275" s="98">
        <v>2013010053</v>
      </c>
      <c r="B275" s="98" t="s">
        <v>1772</v>
      </c>
      <c r="C275" s="98" t="s">
        <v>1719</v>
      </c>
      <c r="D275" s="98" t="s">
        <v>309</v>
      </c>
      <c r="F275" s="98" t="s">
        <v>32</v>
      </c>
      <c r="G275" s="98" t="s">
        <v>1758</v>
      </c>
      <c r="I275" s="98">
        <f t="shared" si="29"/>
        <v>0</v>
      </c>
      <c r="J275" s="98">
        <f t="shared" si="30"/>
        <v>0</v>
      </c>
      <c r="K275" s="98">
        <f t="shared" si="31"/>
        <v>0</v>
      </c>
      <c r="L275" s="98">
        <f t="shared" si="32"/>
        <v>0</v>
      </c>
      <c r="M275" s="98">
        <f t="shared" si="33"/>
        <v>0</v>
      </c>
    </row>
    <row r="276" spans="1:19">
      <c r="A276" s="98">
        <v>2013040121</v>
      </c>
      <c r="B276" s="98" t="s">
        <v>1773</v>
      </c>
      <c r="C276" s="98" t="s">
        <v>1719</v>
      </c>
      <c r="D276" s="98" t="s">
        <v>309</v>
      </c>
      <c r="F276" s="98" t="s">
        <v>32</v>
      </c>
      <c r="G276" s="98" t="s">
        <v>1758</v>
      </c>
      <c r="I276" s="98">
        <f t="shared" si="29"/>
        <v>17</v>
      </c>
      <c r="J276" s="98">
        <f t="shared" si="30"/>
        <v>2</v>
      </c>
      <c r="K276" s="98">
        <f t="shared" si="31"/>
        <v>5</v>
      </c>
      <c r="L276" s="98">
        <f t="shared" si="32"/>
        <v>5</v>
      </c>
      <c r="M276" s="98">
        <f t="shared" si="33"/>
        <v>5</v>
      </c>
      <c r="P276" s="98">
        <v>2</v>
      </c>
      <c r="Q276" s="98">
        <v>5</v>
      </c>
      <c r="R276" s="98">
        <v>5</v>
      </c>
      <c r="S276" s="98">
        <v>5</v>
      </c>
    </row>
    <row r="277" spans="1:19">
      <c r="A277" s="98">
        <v>2013050013</v>
      </c>
      <c r="B277" s="98" t="s">
        <v>1774</v>
      </c>
      <c r="C277" s="98" t="s">
        <v>1719</v>
      </c>
      <c r="D277" s="98" t="s">
        <v>309</v>
      </c>
      <c r="F277" s="98" t="s">
        <v>32</v>
      </c>
      <c r="G277" s="98" t="s">
        <v>1758</v>
      </c>
      <c r="I277" s="98">
        <f t="shared" si="29"/>
        <v>0</v>
      </c>
      <c r="J277" s="98">
        <f t="shared" si="30"/>
        <v>0</v>
      </c>
      <c r="K277" s="98">
        <f t="shared" si="31"/>
        <v>0</v>
      </c>
      <c r="L277" s="98">
        <f t="shared" si="32"/>
        <v>0</v>
      </c>
      <c r="M277" s="98">
        <f t="shared" si="33"/>
        <v>0</v>
      </c>
    </row>
    <row r="278" spans="1:19">
      <c r="A278" s="98">
        <v>2013050028</v>
      </c>
      <c r="B278" s="98" t="s">
        <v>954</v>
      </c>
      <c r="C278" s="98" t="s">
        <v>1719</v>
      </c>
      <c r="D278" s="98" t="s">
        <v>309</v>
      </c>
      <c r="F278" s="98" t="s">
        <v>32</v>
      </c>
      <c r="G278" s="98" t="s">
        <v>1758</v>
      </c>
      <c r="I278" s="98">
        <f t="shared" si="29"/>
        <v>0</v>
      </c>
      <c r="J278" s="98">
        <f t="shared" si="30"/>
        <v>0</v>
      </c>
      <c r="K278" s="98">
        <f t="shared" si="31"/>
        <v>0</v>
      </c>
      <c r="L278" s="98">
        <f t="shared" si="32"/>
        <v>0</v>
      </c>
      <c r="M278" s="98">
        <f t="shared" si="33"/>
        <v>0</v>
      </c>
    </row>
    <row r="279" spans="1:19">
      <c r="A279" s="98">
        <v>2013070075</v>
      </c>
      <c r="B279" s="98" t="s">
        <v>1775</v>
      </c>
      <c r="C279" s="98" t="s">
        <v>1719</v>
      </c>
      <c r="D279" s="98" t="s">
        <v>309</v>
      </c>
      <c r="F279" s="98" t="s">
        <v>32</v>
      </c>
      <c r="G279" s="98" t="s">
        <v>1758</v>
      </c>
      <c r="I279" s="98">
        <f t="shared" si="29"/>
        <v>80</v>
      </c>
      <c r="J279" s="98">
        <f t="shared" si="30"/>
        <v>30</v>
      </c>
      <c r="K279" s="98">
        <f t="shared" si="31"/>
        <v>20</v>
      </c>
      <c r="L279" s="98">
        <f t="shared" si="32"/>
        <v>20</v>
      </c>
      <c r="M279" s="98">
        <f t="shared" si="33"/>
        <v>10</v>
      </c>
      <c r="P279" s="98">
        <v>30</v>
      </c>
      <c r="Q279" s="98">
        <v>20</v>
      </c>
      <c r="R279" s="98">
        <v>20</v>
      </c>
      <c r="S279" s="98">
        <v>10</v>
      </c>
    </row>
    <row r="280" spans="1:19">
      <c r="A280" s="98">
        <v>2013080093</v>
      </c>
      <c r="B280" s="98" t="s">
        <v>1776</v>
      </c>
      <c r="C280" s="98" t="s">
        <v>1719</v>
      </c>
      <c r="D280" s="98" t="s">
        <v>309</v>
      </c>
      <c r="F280" s="98" t="s">
        <v>32</v>
      </c>
      <c r="G280" s="98" t="s">
        <v>1758</v>
      </c>
      <c r="I280" s="98">
        <f t="shared" si="29"/>
        <v>0</v>
      </c>
      <c r="J280" s="98">
        <f t="shared" si="30"/>
        <v>0</v>
      </c>
      <c r="K280" s="98">
        <f t="shared" si="31"/>
        <v>0</v>
      </c>
      <c r="L280" s="98">
        <f t="shared" si="32"/>
        <v>0</v>
      </c>
      <c r="M280" s="98">
        <f t="shared" si="33"/>
        <v>0</v>
      </c>
    </row>
    <row r="281" spans="1:19">
      <c r="A281" s="98">
        <v>2013100164</v>
      </c>
      <c r="B281" s="98" t="s">
        <v>1777</v>
      </c>
      <c r="C281" s="98" t="s">
        <v>1719</v>
      </c>
      <c r="D281" s="98" t="s">
        <v>309</v>
      </c>
      <c r="F281" s="98" t="s">
        <v>32</v>
      </c>
      <c r="G281" s="98" t="s">
        <v>1758</v>
      </c>
      <c r="I281" s="98">
        <f t="shared" si="29"/>
        <v>0</v>
      </c>
      <c r="J281" s="98">
        <f t="shared" si="30"/>
        <v>0</v>
      </c>
      <c r="K281" s="98">
        <f t="shared" si="31"/>
        <v>0</v>
      </c>
      <c r="L281" s="98">
        <f t="shared" si="32"/>
        <v>0</v>
      </c>
      <c r="M281" s="98">
        <f t="shared" si="33"/>
        <v>0</v>
      </c>
    </row>
    <row r="282" spans="1:19">
      <c r="A282" s="98">
        <v>2013100248</v>
      </c>
      <c r="B282" s="98" t="s">
        <v>1778</v>
      </c>
      <c r="C282" s="98" t="s">
        <v>1719</v>
      </c>
      <c r="D282" s="98" t="s">
        <v>309</v>
      </c>
      <c r="F282" s="98" t="s">
        <v>32</v>
      </c>
      <c r="G282" s="98" t="s">
        <v>1758</v>
      </c>
      <c r="I282" s="98">
        <f t="shared" si="29"/>
        <v>0</v>
      </c>
      <c r="J282" s="98">
        <f t="shared" si="30"/>
        <v>0</v>
      </c>
      <c r="K282" s="98">
        <f t="shared" si="31"/>
        <v>0</v>
      </c>
      <c r="L282" s="98">
        <f t="shared" si="32"/>
        <v>0</v>
      </c>
      <c r="M282" s="98">
        <f t="shared" si="33"/>
        <v>0</v>
      </c>
    </row>
    <row r="283" spans="1:19">
      <c r="A283" s="98">
        <v>2014030159</v>
      </c>
      <c r="B283" s="98" t="s">
        <v>1779</v>
      </c>
      <c r="C283" s="98" t="s">
        <v>1719</v>
      </c>
      <c r="D283" s="98" t="s">
        <v>309</v>
      </c>
      <c r="F283" s="98" t="s">
        <v>32</v>
      </c>
      <c r="G283" s="98" t="s">
        <v>1758</v>
      </c>
      <c r="I283" s="98">
        <f t="shared" si="29"/>
        <v>230</v>
      </c>
      <c r="J283" s="98">
        <f t="shared" si="30"/>
        <v>100</v>
      </c>
      <c r="K283" s="98">
        <f t="shared" si="31"/>
        <v>50</v>
      </c>
      <c r="L283" s="98">
        <f t="shared" si="32"/>
        <v>50</v>
      </c>
      <c r="M283" s="98">
        <f t="shared" si="33"/>
        <v>30</v>
      </c>
      <c r="P283" s="98">
        <v>100</v>
      </c>
      <c r="Q283" s="98">
        <v>50</v>
      </c>
      <c r="R283" s="98">
        <v>50</v>
      </c>
      <c r="S283" s="98">
        <v>30</v>
      </c>
    </row>
    <row r="284" spans="1:19">
      <c r="A284" s="98">
        <v>2017030005</v>
      </c>
      <c r="B284" s="98" t="s">
        <v>1780</v>
      </c>
      <c r="C284" s="98" t="s">
        <v>1719</v>
      </c>
      <c r="D284" s="98" t="s">
        <v>309</v>
      </c>
      <c r="F284" s="98" t="s">
        <v>32</v>
      </c>
      <c r="G284" s="98" t="s">
        <v>1758</v>
      </c>
      <c r="I284" s="98">
        <f t="shared" si="29"/>
        <v>0</v>
      </c>
      <c r="J284" s="98">
        <f t="shared" si="30"/>
        <v>0</v>
      </c>
      <c r="K284" s="98">
        <f t="shared" si="31"/>
        <v>0</v>
      </c>
      <c r="L284" s="98">
        <f t="shared" si="32"/>
        <v>0</v>
      </c>
      <c r="M284" s="98">
        <f t="shared" si="33"/>
        <v>0</v>
      </c>
    </row>
    <row r="285" spans="1:19">
      <c r="A285" s="98">
        <v>2017030164</v>
      </c>
      <c r="B285" s="98" t="s">
        <v>1781</v>
      </c>
      <c r="C285" s="98" t="s">
        <v>1719</v>
      </c>
      <c r="D285" s="98" t="s">
        <v>309</v>
      </c>
      <c r="F285" s="98" t="s">
        <v>32</v>
      </c>
      <c r="G285" s="98" t="s">
        <v>1758</v>
      </c>
      <c r="I285" s="98">
        <f t="shared" si="29"/>
        <v>0</v>
      </c>
      <c r="J285" s="98">
        <f t="shared" si="30"/>
        <v>0</v>
      </c>
      <c r="K285" s="98">
        <f t="shared" si="31"/>
        <v>0</v>
      </c>
      <c r="L285" s="98">
        <f t="shared" si="32"/>
        <v>0</v>
      </c>
      <c r="M285" s="98">
        <f t="shared" si="33"/>
        <v>0</v>
      </c>
    </row>
    <row r="286" spans="1:19">
      <c r="A286" s="98">
        <v>3003030292</v>
      </c>
      <c r="B286" s="98" t="s">
        <v>1782</v>
      </c>
      <c r="C286" s="98" t="s">
        <v>1719</v>
      </c>
      <c r="D286" s="98" t="s">
        <v>309</v>
      </c>
      <c r="F286" s="98" t="s">
        <v>32</v>
      </c>
      <c r="G286" s="98" t="s">
        <v>1758</v>
      </c>
      <c r="I286" s="98">
        <f t="shared" si="29"/>
        <v>0</v>
      </c>
      <c r="J286" s="98">
        <f t="shared" si="30"/>
        <v>0</v>
      </c>
      <c r="K286" s="98">
        <f t="shared" si="31"/>
        <v>0</v>
      </c>
      <c r="L286" s="98">
        <f t="shared" si="32"/>
        <v>0</v>
      </c>
      <c r="M286" s="98">
        <f t="shared" si="33"/>
        <v>0</v>
      </c>
    </row>
    <row r="287" spans="1:19">
      <c r="A287" s="98">
        <v>3003030312</v>
      </c>
      <c r="B287" s="98" t="s">
        <v>1783</v>
      </c>
      <c r="C287" s="98" t="s">
        <v>1719</v>
      </c>
      <c r="D287" s="98" t="s">
        <v>309</v>
      </c>
      <c r="F287" s="98" t="s">
        <v>32</v>
      </c>
      <c r="G287" s="98" t="s">
        <v>1758</v>
      </c>
      <c r="I287" s="98">
        <f t="shared" si="29"/>
        <v>0</v>
      </c>
      <c r="J287" s="98">
        <f t="shared" si="30"/>
        <v>0</v>
      </c>
      <c r="K287" s="98">
        <f t="shared" si="31"/>
        <v>0</v>
      </c>
      <c r="L287" s="98">
        <f t="shared" si="32"/>
        <v>0</v>
      </c>
      <c r="M287" s="98">
        <f t="shared" si="33"/>
        <v>0</v>
      </c>
    </row>
    <row r="288" spans="1:19">
      <c r="A288" s="98">
        <v>3003040074</v>
      </c>
      <c r="B288" s="98" t="s">
        <v>1784</v>
      </c>
      <c r="C288" s="98" t="s">
        <v>1719</v>
      </c>
      <c r="D288" s="98" t="s">
        <v>309</v>
      </c>
      <c r="F288" s="98" t="s">
        <v>32</v>
      </c>
      <c r="G288" s="98" t="s">
        <v>1758</v>
      </c>
      <c r="I288" s="98">
        <f t="shared" si="29"/>
        <v>0</v>
      </c>
      <c r="J288" s="98">
        <f t="shared" si="30"/>
        <v>0</v>
      </c>
      <c r="K288" s="98">
        <f t="shared" si="31"/>
        <v>0</v>
      </c>
      <c r="L288" s="98">
        <f t="shared" si="32"/>
        <v>0</v>
      </c>
      <c r="M288" s="98">
        <f t="shared" si="33"/>
        <v>0</v>
      </c>
    </row>
    <row r="289" spans="1:19">
      <c r="A289" s="98">
        <v>3003040098</v>
      </c>
      <c r="B289" s="98" t="s">
        <v>1785</v>
      </c>
      <c r="C289" s="98" t="s">
        <v>1719</v>
      </c>
      <c r="D289" s="98" t="s">
        <v>309</v>
      </c>
      <c r="F289" s="98" t="s">
        <v>32</v>
      </c>
      <c r="G289" s="98" t="s">
        <v>1758</v>
      </c>
      <c r="I289" s="98">
        <f t="shared" si="29"/>
        <v>8</v>
      </c>
      <c r="J289" s="98">
        <f t="shared" si="30"/>
        <v>2</v>
      </c>
      <c r="K289" s="98">
        <f t="shared" si="31"/>
        <v>2</v>
      </c>
      <c r="L289" s="98">
        <f t="shared" si="32"/>
        <v>2</v>
      </c>
      <c r="M289" s="98">
        <f t="shared" si="33"/>
        <v>2</v>
      </c>
      <c r="P289" s="98">
        <v>2</v>
      </c>
      <c r="Q289" s="98">
        <v>2</v>
      </c>
      <c r="R289" s="98">
        <v>2</v>
      </c>
      <c r="S289" s="98">
        <v>2</v>
      </c>
    </row>
    <row r="290" spans="1:19">
      <c r="A290" s="98">
        <v>3003040228</v>
      </c>
      <c r="B290" s="98" t="s">
        <v>1786</v>
      </c>
      <c r="C290" s="98" t="s">
        <v>1719</v>
      </c>
      <c r="D290" s="98" t="s">
        <v>309</v>
      </c>
      <c r="F290" s="98" t="s">
        <v>32</v>
      </c>
      <c r="G290" s="98" t="s">
        <v>1758</v>
      </c>
      <c r="I290" s="98">
        <f t="shared" si="29"/>
        <v>0</v>
      </c>
      <c r="J290" s="98">
        <f t="shared" si="30"/>
        <v>0</v>
      </c>
      <c r="K290" s="98">
        <f t="shared" si="31"/>
        <v>0</v>
      </c>
      <c r="L290" s="98">
        <f t="shared" si="32"/>
        <v>0</v>
      </c>
      <c r="M290" s="98">
        <f t="shared" si="33"/>
        <v>0</v>
      </c>
    </row>
    <row r="291" spans="1:19">
      <c r="A291" s="98">
        <v>3003040270</v>
      </c>
      <c r="B291" s="98" t="s">
        <v>1787</v>
      </c>
      <c r="C291" s="98" t="s">
        <v>1719</v>
      </c>
      <c r="D291" s="98" t="s">
        <v>309</v>
      </c>
      <c r="F291" s="98" t="s">
        <v>32</v>
      </c>
      <c r="G291" s="98" t="s">
        <v>1758</v>
      </c>
      <c r="I291" s="98">
        <f t="shared" si="29"/>
        <v>0</v>
      </c>
      <c r="J291" s="98">
        <f t="shared" si="30"/>
        <v>0</v>
      </c>
      <c r="K291" s="98">
        <f t="shared" si="31"/>
        <v>0</v>
      </c>
      <c r="L291" s="98">
        <f t="shared" si="32"/>
        <v>0</v>
      </c>
      <c r="M291" s="98">
        <f t="shared" si="33"/>
        <v>0</v>
      </c>
    </row>
    <row r="292" spans="1:19">
      <c r="A292" s="98">
        <v>3003040469</v>
      </c>
      <c r="B292" s="98" t="s">
        <v>1788</v>
      </c>
      <c r="C292" s="98" t="s">
        <v>1719</v>
      </c>
      <c r="D292" s="98" t="s">
        <v>309</v>
      </c>
      <c r="F292" s="98" t="s">
        <v>32</v>
      </c>
      <c r="G292" s="98" t="s">
        <v>1758</v>
      </c>
      <c r="I292" s="98">
        <f t="shared" si="29"/>
        <v>0</v>
      </c>
      <c r="J292" s="98">
        <f t="shared" si="30"/>
        <v>0</v>
      </c>
      <c r="K292" s="98">
        <f t="shared" si="31"/>
        <v>0</v>
      </c>
      <c r="L292" s="98">
        <f t="shared" si="32"/>
        <v>0</v>
      </c>
      <c r="M292" s="98">
        <f t="shared" si="33"/>
        <v>0</v>
      </c>
    </row>
    <row r="293" spans="1:19">
      <c r="A293" s="98">
        <v>3004010032</v>
      </c>
      <c r="B293" s="98" t="s">
        <v>1789</v>
      </c>
      <c r="C293" s="98" t="s">
        <v>1719</v>
      </c>
      <c r="D293" s="98" t="s">
        <v>309</v>
      </c>
      <c r="F293" s="98" t="s">
        <v>32</v>
      </c>
      <c r="G293" s="98" t="s">
        <v>1758</v>
      </c>
      <c r="I293" s="98">
        <f t="shared" si="29"/>
        <v>0</v>
      </c>
      <c r="J293" s="98">
        <f t="shared" si="30"/>
        <v>0</v>
      </c>
      <c r="K293" s="98">
        <f t="shared" si="31"/>
        <v>0</v>
      </c>
      <c r="L293" s="98">
        <f t="shared" si="32"/>
        <v>0</v>
      </c>
      <c r="M293" s="98">
        <f t="shared" si="33"/>
        <v>0</v>
      </c>
    </row>
    <row r="294" spans="1:19">
      <c r="A294" s="98">
        <v>3004010565</v>
      </c>
      <c r="B294" s="98" t="s">
        <v>1790</v>
      </c>
      <c r="C294" s="98" t="s">
        <v>1719</v>
      </c>
      <c r="D294" s="98" t="s">
        <v>309</v>
      </c>
      <c r="F294" s="98" t="s">
        <v>32</v>
      </c>
      <c r="G294" s="98" t="s">
        <v>1758</v>
      </c>
      <c r="I294" s="98">
        <f t="shared" si="29"/>
        <v>17</v>
      </c>
      <c r="J294" s="98">
        <f t="shared" si="30"/>
        <v>2</v>
      </c>
      <c r="K294" s="98">
        <f t="shared" si="31"/>
        <v>5</v>
      </c>
      <c r="L294" s="98">
        <f t="shared" si="32"/>
        <v>5</v>
      </c>
      <c r="M294" s="98">
        <f t="shared" si="33"/>
        <v>5</v>
      </c>
      <c r="P294" s="98">
        <v>2</v>
      </c>
      <c r="Q294" s="98">
        <v>5</v>
      </c>
      <c r="R294" s="98">
        <v>5</v>
      </c>
      <c r="S294" s="98">
        <v>5</v>
      </c>
    </row>
    <row r="295" spans="1:19">
      <c r="A295" s="98">
        <v>3004030095</v>
      </c>
      <c r="B295" s="98" t="s">
        <v>1791</v>
      </c>
      <c r="C295" s="98" t="s">
        <v>1719</v>
      </c>
      <c r="D295" s="98" t="s">
        <v>309</v>
      </c>
      <c r="F295" s="98" t="s">
        <v>32</v>
      </c>
      <c r="G295" s="98" t="s">
        <v>1758</v>
      </c>
      <c r="I295" s="98">
        <f t="shared" si="29"/>
        <v>0</v>
      </c>
      <c r="J295" s="98">
        <f t="shared" si="30"/>
        <v>0</v>
      </c>
      <c r="K295" s="98">
        <f t="shared" si="31"/>
        <v>0</v>
      </c>
      <c r="L295" s="98">
        <f t="shared" si="32"/>
        <v>0</v>
      </c>
      <c r="M295" s="98">
        <f t="shared" si="33"/>
        <v>0</v>
      </c>
    </row>
    <row r="296" spans="1:19">
      <c r="A296" s="98">
        <v>3004030147</v>
      </c>
      <c r="B296" s="98" t="s">
        <v>1792</v>
      </c>
      <c r="C296" s="98" t="s">
        <v>1719</v>
      </c>
      <c r="D296" s="98" t="s">
        <v>309</v>
      </c>
      <c r="F296" s="98" t="s">
        <v>32</v>
      </c>
      <c r="G296" s="98" t="s">
        <v>1758</v>
      </c>
      <c r="I296" s="98">
        <f t="shared" si="29"/>
        <v>0</v>
      </c>
      <c r="J296" s="98">
        <f t="shared" si="30"/>
        <v>0</v>
      </c>
      <c r="K296" s="98">
        <f t="shared" si="31"/>
        <v>0</v>
      </c>
      <c r="L296" s="98">
        <f t="shared" si="32"/>
        <v>0</v>
      </c>
      <c r="M296" s="98">
        <f t="shared" si="33"/>
        <v>0</v>
      </c>
    </row>
    <row r="297" spans="1:19">
      <c r="A297" s="98">
        <v>3004030325</v>
      </c>
      <c r="B297" s="98" t="s">
        <v>1793</v>
      </c>
      <c r="C297" s="98" t="s">
        <v>1719</v>
      </c>
      <c r="D297" s="98" t="s">
        <v>309</v>
      </c>
      <c r="F297" s="98" t="s">
        <v>32</v>
      </c>
      <c r="G297" s="98" t="s">
        <v>1758</v>
      </c>
      <c r="I297" s="98">
        <f t="shared" si="29"/>
        <v>0</v>
      </c>
      <c r="J297" s="98">
        <f t="shared" si="30"/>
        <v>0</v>
      </c>
      <c r="K297" s="98">
        <f t="shared" si="31"/>
        <v>0</v>
      </c>
      <c r="L297" s="98">
        <f t="shared" si="32"/>
        <v>0</v>
      </c>
      <c r="M297" s="98">
        <f t="shared" si="33"/>
        <v>0</v>
      </c>
    </row>
    <row r="298" spans="1:19">
      <c r="A298" s="98">
        <v>3004030340</v>
      </c>
      <c r="B298" s="98" t="s">
        <v>1794</v>
      </c>
      <c r="C298" s="98" t="s">
        <v>1719</v>
      </c>
      <c r="D298" s="98" t="s">
        <v>309</v>
      </c>
      <c r="F298" s="98" t="s">
        <v>32</v>
      </c>
      <c r="G298" s="98" t="s">
        <v>1758</v>
      </c>
      <c r="I298" s="98">
        <f t="shared" si="29"/>
        <v>0</v>
      </c>
      <c r="J298" s="98">
        <f t="shared" si="30"/>
        <v>0</v>
      </c>
      <c r="K298" s="98">
        <f t="shared" si="31"/>
        <v>0</v>
      </c>
      <c r="L298" s="98">
        <f t="shared" si="32"/>
        <v>0</v>
      </c>
      <c r="M298" s="98">
        <f t="shared" si="33"/>
        <v>0</v>
      </c>
    </row>
    <row r="299" spans="1:19">
      <c r="A299" s="98">
        <v>3004030349</v>
      </c>
      <c r="B299" s="98" t="s">
        <v>1795</v>
      </c>
      <c r="C299" s="98" t="s">
        <v>1719</v>
      </c>
      <c r="D299" s="98" t="s">
        <v>309</v>
      </c>
      <c r="F299" s="98" t="s">
        <v>32</v>
      </c>
      <c r="G299" s="98" t="s">
        <v>1758</v>
      </c>
      <c r="I299" s="98">
        <f t="shared" si="29"/>
        <v>12</v>
      </c>
      <c r="J299" s="98">
        <f t="shared" si="30"/>
        <v>3</v>
      </c>
      <c r="K299" s="98">
        <f t="shared" si="31"/>
        <v>3</v>
      </c>
      <c r="L299" s="98">
        <f t="shared" si="32"/>
        <v>3</v>
      </c>
      <c r="M299" s="98">
        <f t="shared" si="33"/>
        <v>3</v>
      </c>
      <c r="P299" s="98">
        <v>3</v>
      </c>
      <c r="Q299" s="98">
        <v>3</v>
      </c>
      <c r="R299" s="98">
        <v>3</v>
      </c>
      <c r="S299" s="98">
        <v>3</v>
      </c>
    </row>
    <row r="300" spans="1:19">
      <c r="A300" s="98">
        <v>3004030360</v>
      </c>
      <c r="B300" s="98" t="s">
        <v>1796</v>
      </c>
      <c r="C300" s="98" t="s">
        <v>1719</v>
      </c>
      <c r="D300" s="98" t="s">
        <v>309</v>
      </c>
      <c r="F300" s="98" t="s">
        <v>32</v>
      </c>
      <c r="G300" s="98" t="s">
        <v>1758</v>
      </c>
      <c r="I300" s="98">
        <f t="shared" si="29"/>
        <v>0</v>
      </c>
      <c r="J300" s="98">
        <f t="shared" si="30"/>
        <v>0</v>
      </c>
      <c r="K300" s="98">
        <f t="shared" si="31"/>
        <v>0</v>
      </c>
      <c r="L300" s="98">
        <f t="shared" si="32"/>
        <v>0</v>
      </c>
      <c r="M300" s="98">
        <f t="shared" si="33"/>
        <v>0</v>
      </c>
    </row>
    <row r="301" spans="1:19">
      <c r="A301" s="98">
        <v>3004030374</v>
      </c>
      <c r="B301" s="98" t="s">
        <v>1797</v>
      </c>
      <c r="C301" s="98" t="s">
        <v>1719</v>
      </c>
      <c r="D301" s="98" t="s">
        <v>309</v>
      </c>
      <c r="F301" s="98" t="s">
        <v>32</v>
      </c>
      <c r="G301" s="98" t="s">
        <v>1758</v>
      </c>
      <c r="I301" s="98">
        <f t="shared" si="29"/>
        <v>0</v>
      </c>
      <c r="J301" s="98">
        <f t="shared" si="30"/>
        <v>0</v>
      </c>
      <c r="K301" s="98">
        <f t="shared" si="31"/>
        <v>0</v>
      </c>
      <c r="L301" s="98">
        <f t="shared" si="32"/>
        <v>0</v>
      </c>
      <c r="M301" s="98">
        <f t="shared" si="33"/>
        <v>0</v>
      </c>
    </row>
    <row r="302" spans="1:19">
      <c r="A302" s="98">
        <v>3004030378</v>
      </c>
      <c r="B302" s="98" t="s">
        <v>1798</v>
      </c>
      <c r="C302" s="98" t="s">
        <v>1719</v>
      </c>
      <c r="D302" s="98" t="s">
        <v>309</v>
      </c>
      <c r="F302" s="98" t="s">
        <v>32</v>
      </c>
      <c r="G302" s="98" t="s">
        <v>1758</v>
      </c>
      <c r="I302" s="98">
        <f t="shared" si="29"/>
        <v>6</v>
      </c>
      <c r="J302" s="98">
        <f t="shared" si="30"/>
        <v>2</v>
      </c>
      <c r="K302" s="98">
        <f t="shared" si="31"/>
        <v>0</v>
      </c>
      <c r="L302" s="98">
        <f t="shared" si="32"/>
        <v>2</v>
      </c>
      <c r="M302" s="98">
        <f t="shared" si="33"/>
        <v>2</v>
      </c>
      <c r="P302" s="98">
        <v>2</v>
      </c>
      <c r="R302" s="98">
        <v>2</v>
      </c>
      <c r="S302" s="98">
        <v>2</v>
      </c>
    </row>
    <row r="303" spans="1:19">
      <c r="A303" s="98">
        <v>3004030398</v>
      </c>
      <c r="B303" s="98" t="s">
        <v>1799</v>
      </c>
      <c r="C303" s="98" t="s">
        <v>1719</v>
      </c>
      <c r="D303" s="98" t="s">
        <v>309</v>
      </c>
      <c r="F303" s="98" t="s">
        <v>32</v>
      </c>
      <c r="G303" s="98" t="s">
        <v>1758</v>
      </c>
      <c r="I303" s="98">
        <f t="shared" si="29"/>
        <v>0</v>
      </c>
      <c r="J303" s="98">
        <f t="shared" si="30"/>
        <v>0</v>
      </c>
      <c r="K303" s="98">
        <f t="shared" si="31"/>
        <v>0</v>
      </c>
      <c r="L303" s="98">
        <f t="shared" si="32"/>
        <v>0</v>
      </c>
      <c r="M303" s="98">
        <f t="shared" si="33"/>
        <v>0</v>
      </c>
    </row>
    <row r="304" spans="1:19">
      <c r="A304" s="98">
        <v>3004030495</v>
      </c>
      <c r="B304" s="98" t="s">
        <v>1800</v>
      </c>
      <c r="C304" s="98" t="s">
        <v>1719</v>
      </c>
      <c r="D304" s="98" t="s">
        <v>309</v>
      </c>
      <c r="F304" s="98" t="s">
        <v>32</v>
      </c>
      <c r="G304" s="98" t="s">
        <v>1758</v>
      </c>
      <c r="I304" s="98">
        <f t="shared" si="29"/>
        <v>7</v>
      </c>
      <c r="J304" s="98">
        <f t="shared" si="30"/>
        <v>1</v>
      </c>
      <c r="K304" s="98">
        <f t="shared" si="31"/>
        <v>2</v>
      </c>
      <c r="L304" s="98">
        <f t="shared" si="32"/>
        <v>2</v>
      </c>
      <c r="M304" s="98">
        <f t="shared" si="33"/>
        <v>2</v>
      </c>
      <c r="P304" s="98">
        <v>1</v>
      </c>
      <c r="Q304" s="98">
        <v>2</v>
      </c>
      <c r="R304" s="98">
        <v>2</v>
      </c>
      <c r="S304" s="98">
        <v>2</v>
      </c>
    </row>
    <row r="305" spans="1:19">
      <c r="A305" s="98">
        <v>3004030501</v>
      </c>
      <c r="B305" s="98" t="s">
        <v>1801</v>
      </c>
      <c r="C305" s="98" t="s">
        <v>1719</v>
      </c>
      <c r="D305" s="98" t="s">
        <v>309</v>
      </c>
      <c r="F305" s="98" t="s">
        <v>32</v>
      </c>
      <c r="G305" s="98" t="s">
        <v>1758</v>
      </c>
      <c r="I305" s="98">
        <f t="shared" si="29"/>
        <v>8</v>
      </c>
      <c r="J305" s="98">
        <f t="shared" si="30"/>
        <v>2</v>
      </c>
      <c r="K305" s="98">
        <f t="shared" si="31"/>
        <v>2</v>
      </c>
      <c r="L305" s="98">
        <f t="shared" si="32"/>
        <v>2</v>
      </c>
      <c r="M305" s="98">
        <f t="shared" si="33"/>
        <v>2</v>
      </c>
      <c r="P305" s="98">
        <v>2</v>
      </c>
      <c r="Q305" s="98">
        <v>2</v>
      </c>
      <c r="R305" s="98">
        <v>2</v>
      </c>
      <c r="S305" s="98">
        <v>2</v>
      </c>
    </row>
    <row r="306" spans="1:19">
      <c r="A306" s="98">
        <v>3004030537</v>
      </c>
      <c r="B306" s="98" t="s">
        <v>1802</v>
      </c>
      <c r="C306" s="98" t="s">
        <v>1719</v>
      </c>
      <c r="D306" s="98" t="s">
        <v>309</v>
      </c>
      <c r="F306" s="98" t="s">
        <v>32</v>
      </c>
      <c r="G306" s="98" t="s">
        <v>1758</v>
      </c>
      <c r="I306" s="98">
        <f t="shared" si="29"/>
        <v>2</v>
      </c>
      <c r="J306" s="98">
        <f t="shared" si="30"/>
        <v>1</v>
      </c>
      <c r="K306" s="98">
        <f t="shared" si="31"/>
        <v>1</v>
      </c>
      <c r="L306" s="98">
        <f t="shared" si="32"/>
        <v>0</v>
      </c>
      <c r="M306" s="98">
        <f t="shared" si="33"/>
        <v>0</v>
      </c>
      <c r="P306" s="98">
        <v>1</v>
      </c>
      <c r="Q306" s="98">
        <v>1</v>
      </c>
    </row>
    <row r="307" spans="1:19">
      <c r="A307" s="98">
        <v>3004040530</v>
      </c>
      <c r="B307" s="98" t="s">
        <v>1803</v>
      </c>
      <c r="C307" s="98" t="s">
        <v>1719</v>
      </c>
      <c r="D307" s="98" t="s">
        <v>309</v>
      </c>
      <c r="F307" s="98" t="s">
        <v>32</v>
      </c>
      <c r="G307" s="98" t="s">
        <v>1758</v>
      </c>
      <c r="I307" s="98">
        <f t="shared" si="29"/>
        <v>0</v>
      </c>
      <c r="J307" s="98">
        <f t="shared" si="30"/>
        <v>0</v>
      </c>
      <c r="K307" s="98">
        <f t="shared" si="31"/>
        <v>0</v>
      </c>
      <c r="L307" s="98">
        <f t="shared" si="32"/>
        <v>0</v>
      </c>
      <c r="M307" s="98">
        <f t="shared" si="33"/>
        <v>0</v>
      </c>
    </row>
    <row r="308" spans="1:19">
      <c r="A308" s="98">
        <v>3004091586</v>
      </c>
      <c r="B308" s="98" t="s">
        <v>1804</v>
      </c>
      <c r="C308" s="98" t="s">
        <v>1719</v>
      </c>
      <c r="D308" s="98" t="s">
        <v>309</v>
      </c>
      <c r="F308" s="98" t="s">
        <v>32</v>
      </c>
      <c r="G308" s="98" t="s">
        <v>1758</v>
      </c>
      <c r="I308" s="98">
        <f t="shared" si="29"/>
        <v>8</v>
      </c>
      <c r="J308" s="98">
        <f t="shared" si="30"/>
        <v>2</v>
      </c>
      <c r="K308" s="98">
        <f t="shared" si="31"/>
        <v>2</v>
      </c>
      <c r="L308" s="98">
        <f t="shared" si="32"/>
        <v>2</v>
      </c>
      <c r="M308" s="98">
        <f t="shared" si="33"/>
        <v>2</v>
      </c>
      <c r="P308" s="98">
        <v>2</v>
      </c>
      <c r="Q308" s="98">
        <v>2</v>
      </c>
      <c r="R308" s="98">
        <v>2</v>
      </c>
      <c r="S308" s="98">
        <v>2</v>
      </c>
    </row>
    <row r="309" spans="1:19">
      <c r="A309" s="98">
        <v>3006030768</v>
      </c>
      <c r="B309" s="98" t="s">
        <v>1805</v>
      </c>
      <c r="C309" s="98" t="s">
        <v>1719</v>
      </c>
      <c r="D309" s="98" t="s">
        <v>309</v>
      </c>
      <c r="F309" s="98" t="s">
        <v>32</v>
      </c>
      <c r="G309" s="98" t="s">
        <v>1758</v>
      </c>
      <c r="I309" s="98">
        <f t="shared" si="29"/>
        <v>0</v>
      </c>
      <c r="J309" s="98">
        <f t="shared" si="30"/>
        <v>0</v>
      </c>
      <c r="K309" s="98">
        <f t="shared" si="31"/>
        <v>0</v>
      </c>
      <c r="L309" s="98">
        <f t="shared" si="32"/>
        <v>0</v>
      </c>
      <c r="M309" s="98">
        <f t="shared" si="33"/>
        <v>0</v>
      </c>
    </row>
    <row r="310" spans="1:19">
      <c r="A310" s="98">
        <v>4006040080</v>
      </c>
      <c r="B310" s="98" t="s">
        <v>1806</v>
      </c>
      <c r="C310" s="98" t="s">
        <v>1719</v>
      </c>
      <c r="D310" s="98" t="s">
        <v>309</v>
      </c>
      <c r="F310" s="98" t="s">
        <v>32</v>
      </c>
      <c r="G310" s="98" t="s">
        <v>1758</v>
      </c>
      <c r="I310" s="98">
        <f t="shared" si="29"/>
        <v>0</v>
      </c>
      <c r="J310" s="98">
        <f t="shared" si="30"/>
        <v>0</v>
      </c>
      <c r="K310" s="98">
        <f t="shared" si="31"/>
        <v>0</v>
      </c>
      <c r="L310" s="98">
        <f t="shared" si="32"/>
        <v>0</v>
      </c>
      <c r="M310" s="98">
        <f t="shared" si="33"/>
        <v>0</v>
      </c>
    </row>
  </sheetData>
  <autoFilter ref="A10:O10"/>
  <mergeCells count="3">
    <mergeCell ref="I1:M1"/>
    <mergeCell ref="O1:S1"/>
    <mergeCell ref="U1:Y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EO272"/>
  <sheetViews>
    <sheetView showGridLines="0" topLeftCell="U1" zoomScale="70" zoomScaleNormal="70" workbookViewId="0">
      <pane ySplit="13" topLeftCell="A14" activePane="bottomLeft" state="frozen"/>
      <selection pane="bottomLeft" activeCell="BU3" sqref="BU3"/>
    </sheetView>
  </sheetViews>
  <sheetFormatPr defaultColWidth="8.81640625" defaultRowHeight="14" outlineLevelCol="1"/>
  <cols>
    <col min="1" max="1" width="12.81640625" style="98" customWidth="1"/>
    <col min="2" max="2" width="39.90625" style="98" customWidth="1"/>
    <col min="3" max="3" width="11.26953125" style="98" customWidth="1"/>
    <col min="4" max="4" width="16.1796875" style="98" customWidth="1"/>
    <col min="5" max="5" width="11.54296875" style="98" customWidth="1"/>
    <col min="6" max="6" width="10.54296875" style="98" customWidth="1"/>
    <col min="7" max="7" width="14.81640625" style="99" customWidth="1"/>
    <col min="8" max="8" width="15.453125" style="98" customWidth="1"/>
    <col min="9" max="11" width="13.81640625" style="98" hidden="1" customWidth="1"/>
    <col min="12" max="18" width="13.81640625" style="99" hidden="1" customWidth="1"/>
    <col min="19" max="19" width="8.08984375" style="99" customWidth="1"/>
    <col min="20" max="20" width="7.453125" style="99" customWidth="1"/>
    <col min="21" max="21" width="8.08984375" style="99" customWidth="1"/>
    <col min="22" max="22" width="7.81640625" style="99" hidden="1" customWidth="1" outlineLevel="1"/>
    <col min="23" max="23" width="8.1796875" style="99" hidden="1" customWidth="1" outlineLevel="1"/>
    <col min="24" max="24" width="7.453125" style="99" hidden="1" customWidth="1" outlineLevel="1"/>
    <col min="25" max="26" width="8.54296875" style="99" hidden="1" customWidth="1" outlineLevel="1"/>
    <col min="27" max="27" width="5.54296875" style="99" hidden="1" customWidth="1" outlineLevel="1"/>
    <col min="28" max="28" width="8.54296875" style="99" hidden="1" customWidth="1" outlineLevel="1"/>
    <col min="29" max="29" width="5.54296875" style="99" hidden="1" customWidth="1" outlineLevel="1"/>
    <col min="30" max="31" width="6.1796875" style="99" customWidth="1" outlineLevel="1"/>
    <col min="32" max="33" width="5.54296875" style="99" hidden="1" customWidth="1" outlineLevel="1"/>
    <col min="34" max="34" width="7" style="99" customWidth="1" outlineLevel="1"/>
    <col min="35" max="35" width="8.08984375" style="99" customWidth="1" outlineLevel="1"/>
    <col min="36" max="36" width="4.54296875" style="99" customWidth="1"/>
    <col min="37" max="37" width="8.08984375" style="99" bestFit="1" customWidth="1"/>
    <col min="38" max="38" width="7.1796875" style="99" customWidth="1"/>
    <col min="39" max="39" width="6.6328125" style="99" customWidth="1"/>
    <col min="40" max="41" width="8.54296875" style="99" hidden="1" customWidth="1" outlineLevel="1"/>
    <col min="42" max="43" width="7.453125" style="99" hidden="1" customWidth="1" outlineLevel="1"/>
    <col min="44" max="44" width="8.54296875" style="99" hidden="1" customWidth="1" outlineLevel="1"/>
    <col min="45" max="45" width="5.54296875" style="99" hidden="1" customWidth="1" outlineLevel="1"/>
    <col min="46" max="46" width="8.54296875" style="99" hidden="1" customWidth="1" outlineLevel="1"/>
    <col min="47" max="47" width="5.54296875" style="99" hidden="1" customWidth="1" outlineLevel="1"/>
    <col min="48" max="49" width="5.54296875" style="99" customWidth="1" outlineLevel="1"/>
    <col min="50" max="51" width="5.54296875" style="99" hidden="1" customWidth="1" outlineLevel="1"/>
    <col min="52" max="53" width="7" style="99" customWidth="1" outlineLevel="1"/>
    <col min="54" max="54" width="5.1796875" style="99" customWidth="1"/>
    <col min="55" max="56" width="9.54296875" style="99" customWidth="1"/>
    <col min="57" max="57" width="8.54296875" style="99" customWidth="1"/>
    <col min="58" max="59" width="8.54296875" style="99" hidden="1" customWidth="1" outlineLevel="1"/>
    <col min="60" max="61" width="7.453125" style="99" hidden="1" customWidth="1" outlineLevel="1"/>
    <col min="62" max="62" width="8.54296875" style="99" hidden="1" customWidth="1" outlineLevel="1"/>
    <col min="63" max="63" width="5.54296875" style="99" hidden="1" customWidth="1" outlineLevel="1"/>
    <col min="64" max="64" width="8.54296875" style="99" hidden="1" customWidth="1" outlineLevel="1"/>
    <col min="65" max="65" width="5.54296875" style="99" hidden="1" customWidth="1" outlineLevel="1"/>
    <col min="66" max="67" width="5.54296875" style="99" customWidth="1" outlineLevel="1"/>
    <col min="68" max="69" width="5.54296875" style="99" hidden="1" customWidth="1" outlineLevel="1"/>
    <col min="70" max="71" width="7" style="99" customWidth="1" outlineLevel="1"/>
    <col min="72" max="72" width="5.1796875" style="99" customWidth="1"/>
    <col min="73" max="74" width="9.54296875" style="99" customWidth="1"/>
    <col min="75" max="75" width="8.54296875" style="99" customWidth="1"/>
    <col min="76" max="76" width="8.54296875" style="99" hidden="1" customWidth="1" outlineLevel="1"/>
    <col min="77" max="77" width="8.1796875" style="99" hidden="1" customWidth="1" outlineLevel="1"/>
    <col min="78" max="79" width="7.453125" style="99" hidden="1" customWidth="1" outlineLevel="1"/>
    <col min="80" max="80" width="8.54296875" style="99" hidden="1" customWidth="1" outlineLevel="1"/>
    <col min="81" max="81" width="5.54296875" style="99" hidden="1" customWidth="1" outlineLevel="1"/>
    <col min="82" max="82" width="8.54296875" style="99" hidden="1" customWidth="1" outlineLevel="1"/>
    <col min="83" max="83" width="5.54296875" style="99" hidden="1" customWidth="1" outlineLevel="1"/>
    <col min="84" max="85" width="5.54296875" style="99" customWidth="1" outlineLevel="1"/>
    <col min="86" max="86" width="8.453125" style="99" hidden="1" customWidth="1" outlineLevel="1"/>
    <col min="87" max="87" width="5.54296875" style="99" hidden="1" customWidth="1" outlineLevel="1"/>
    <col min="88" max="89" width="7" style="99" customWidth="1" outlineLevel="1"/>
    <col min="90" max="90" width="4.26953125" style="98" customWidth="1"/>
    <col min="91" max="92" width="11.7265625" style="99" customWidth="1"/>
    <col min="93" max="93" width="8.54296875" style="99" customWidth="1"/>
    <col min="94" max="94" width="8.54296875" style="99" hidden="1" customWidth="1" outlineLevel="1"/>
    <col min="95" max="97" width="7.453125" style="99" hidden="1" customWidth="1" outlineLevel="1"/>
    <col min="98" max="98" width="7.81640625" style="99" hidden="1" customWidth="1" outlineLevel="1"/>
    <col min="99" max="99" width="5.54296875" style="99" hidden="1" customWidth="1" outlineLevel="1"/>
    <col min="100" max="100" width="8.54296875" style="99" hidden="1" customWidth="1" outlineLevel="1"/>
    <col min="101" max="101" width="5.54296875" style="99" hidden="1" customWidth="1" outlineLevel="1"/>
    <col min="102" max="103" width="5.54296875" style="99" customWidth="1" outlineLevel="1"/>
    <col min="104" max="105" width="5.54296875" style="99" hidden="1" customWidth="1" outlineLevel="1"/>
    <col min="106" max="106" width="5.453125" style="99" customWidth="1" outlineLevel="1"/>
    <col min="107" max="107" width="5.54296875" style="99" customWidth="1" outlineLevel="1"/>
    <col min="108" max="108" width="4.54296875" style="98" customWidth="1"/>
    <col min="109" max="109" width="7" style="99" customWidth="1"/>
    <col min="110" max="111" width="6.81640625" style="99" customWidth="1"/>
    <col min="112" max="119" width="5.26953125" style="99" hidden="1" customWidth="1" outlineLevel="1"/>
    <col min="120" max="121" width="5.54296875" style="99" customWidth="1" outlineLevel="1"/>
    <col min="122" max="123" width="5.54296875" style="99" hidden="1" customWidth="1" outlineLevel="1"/>
    <col min="124" max="124" width="5.453125" style="99" customWidth="1" outlineLevel="1"/>
    <col min="125" max="125" width="5.54296875" style="99" customWidth="1" outlineLevel="1"/>
    <col min="126" max="126" width="4.453125" style="98" customWidth="1"/>
    <col min="127" max="127" width="9.7265625" style="99" customWidth="1"/>
    <col min="128" max="128" width="9.1796875" style="99" customWidth="1"/>
    <col min="129" max="129" width="8.54296875" style="99" customWidth="1"/>
    <col min="130" max="130" width="8.54296875" style="99" hidden="1" customWidth="1" outlineLevel="1"/>
    <col min="131" max="133" width="7.453125" style="99" hidden="1" customWidth="1" outlineLevel="1"/>
    <col min="134" max="134" width="7.81640625" style="99" hidden="1" customWidth="1" outlineLevel="1"/>
    <col min="135" max="135" width="7" style="99" hidden="1" customWidth="1" outlineLevel="1"/>
    <col min="136" max="136" width="9.81640625" style="99" hidden="1" customWidth="1" outlineLevel="1"/>
    <col min="137" max="137" width="5.54296875" style="99" hidden="1" customWidth="1" outlineLevel="1"/>
    <col min="138" max="139" width="5.54296875" style="99" customWidth="1" outlineLevel="1"/>
    <col min="140" max="141" width="5.54296875" style="99" hidden="1" customWidth="1" outlineLevel="1"/>
    <col min="142" max="142" width="5.453125" style="99" customWidth="1" outlineLevel="1"/>
    <col min="143" max="143" width="5.54296875" style="99" customWidth="1" outlineLevel="1"/>
    <col min="144" max="16384" width="8.81640625" style="98"/>
  </cols>
  <sheetData>
    <row r="1" spans="1:145" ht="21.75" customHeight="1">
      <c r="A1" s="123" t="s">
        <v>1807</v>
      </c>
      <c r="B1" s="123" t="s">
        <v>1808</v>
      </c>
      <c r="C1" s="123"/>
      <c r="D1" s="123"/>
      <c r="G1" s="98"/>
      <c r="I1" s="235" t="s">
        <v>1809</v>
      </c>
      <c r="J1" s="235"/>
      <c r="K1" s="235"/>
      <c r="L1" s="235"/>
      <c r="M1" s="235"/>
      <c r="N1" s="235"/>
      <c r="O1" s="236" t="s">
        <v>1810</v>
      </c>
      <c r="P1" s="236" t="s">
        <v>1811</v>
      </c>
      <c r="Q1" s="237" t="s">
        <v>1812</v>
      </c>
      <c r="R1" s="232" t="s">
        <v>1813</v>
      </c>
      <c r="S1" s="238" t="str">
        <f>+S11</f>
        <v>W28</v>
      </c>
      <c r="T1" s="238"/>
      <c r="U1" s="238"/>
      <c r="V1" s="238"/>
      <c r="W1" s="238"/>
      <c r="X1" s="238"/>
      <c r="Y1" s="238"/>
      <c r="Z1" s="238"/>
      <c r="AA1" s="238"/>
      <c r="AB1" s="238"/>
      <c r="AC1" s="238"/>
      <c r="AD1" s="238"/>
      <c r="AE1" s="238"/>
      <c r="AF1" s="238"/>
      <c r="AG1" s="238"/>
      <c r="AH1" s="238"/>
      <c r="AI1" s="238"/>
      <c r="AK1" s="224" t="str">
        <f>+AK11</f>
        <v>W29</v>
      </c>
      <c r="AL1" s="224"/>
      <c r="AM1" s="224"/>
      <c r="AN1" s="224"/>
      <c r="AO1" s="224"/>
      <c r="AP1" s="224"/>
      <c r="AQ1" s="224"/>
      <c r="AR1" s="224"/>
      <c r="AS1" s="224"/>
      <c r="AT1" s="224"/>
      <c r="AU1" s="224"/>
      <c r="AV1" s="224"/>
      <c r="AW1" s="224"/>
      <c r="AX1" s="224"/>
      <c r="AY1" s="224"/>
      <c r="AZ1" s="224"/>
      <c r="BA1" s="224"/>
      <c r="BC1" s="221" t="str">
        <f>+BC11</f>
        <v>W30</v>
      </c>
      <c r="BD1" s="221"/>
      <c r="BE1" s="221"/>
      <c r="BF1" s="221"/>
      <c r="BG1" s="221"/>
      <c r="BH1" s="221"/>
      <c r="BI1" s="221"/>
      <c r="BJ1" s="221"/>
      <c r="BK1" s="221"/>
      <c r="BL1" s="221"/>
      <c r="BM1" s="221"/>
      <c r="BN1" s="221"/>
      <c r="BO1" s="221"/>
      <c r="BP1" s="221"/>
      <c r="BQ1" s="221"/>
      <c r="BR1" s="221"/>
      <c r="BS1" s="221"/>
      <c r="BU1" s="219" t="str">
        <f>+BU11</f>
        <v>W31</v>
      </c>
      <c r="BV1" s="219"/>
      <c r="BW1" s="219"/>
      <c r="BX1" s="219"/>
      <c r="BY1" s="219"/>
      <c r="BZ1" s="219"/>
      <c r="CA1" s="219"/>
      <c r="CB1" s="219"/>
      <c r="CC1" s="219"/>
      <c r="CD1" s="219"/>
      <c r="CE1" s="219"/>
      <c r="CF1" s="219"/>
      <c r="CG1" s="219"/>
      <c r="CH1" s="219"/>
      <c r="CI1" s="219"/>
      <c r="CJ1" s="219"/>
      <c r="CK1" s="219"/>
      <c r="CM1" s="218" t="str">
        <f>+CM11</f>
        <v>W32</v>
      </c>
      <c r="CN1" s="218"/>
      <c r="CO1" s="218"/>
      <c r="CP1" s="218"/>
      <c r="CQ1" s="218"/>
      <c r="CR1" s="218"/>
      <c r="CS1" s="218"/>
      <c r="CT1" s="218"/>
      <c r="CU1" s="218"/>
      <c r="CV1" s="218"/>
      <c r="CW1" s="218"/>
      <c r="CX1" s="218"/>
      <c r="CY1" s="218"/>
      <c r="CZ1" s="218"/>
      <c r="DA1" s="218"/>
      <c r="DB1" s="218"/>
      <c r="DC1" s="218"/>
      <c r="DE1" s="217" t="str">
        <f>+DE11</f>
        <v>W33</v>
      </c>
      <c r="DF1" s="217"/>
      <c r="DG1" s="217"/>
      <c r="DH1" s="217"/>
      <c r="DI1" s="217"/>
      <c r="DJ1" s="217"/>
      <c r="DK1" s="217"/>
      <c r="DL1" s="217"/>
      <c r="DM1" s="217"/>
      <c r="DN1" s="217"/>
      <c r="DO1" s="217"/>
      <c r="DP1" s="217"/>
      <c r="DQ1" s="217"/>
      <c r="DR1" s="217"/>
      <c r="DS1" s="217"/>
      <c r="DT1" s="217"/>
      <c r="DU1" s="217"/>
      <c r="DW1" s="217" t="str">
        <f>+DW11</f>
        <v>W34</v>
      </c>
      <c r="DX1" s="217"/>
      <c r="DY1" s="217"/>
      <c r="DZ1" s="217"/>
      <c r="EA1" s="217"/>
      <c r="EB1" s="217"/>
      <c r="EC1" s="217"/>
      <c r="ED1" s="217"/>
      <c r="EE1" s="217"/>
      <c r="EF1" s="217"/>
      <c r="EG1" s="217"/>
      <c r="EH1" s="217"/>
      <c r="EI1" s="217"/>
      <c r="EJ1" s="217"/>
      <c r="EK1" s="217"/>
      <c r="EL1" s="217"/>
      <c r="EM1" s="217"/>
    </row>
    <row r="2" spans="1:145" s="1" customFormat="1" ht="16.5" customHeight="1">
      <c r="A2" s="23" t="s">
        <v>33</v>
      </c>
      <c r="B2" s="24">
        <v>46204</v>
      </c>
      <c r="C2" s="141"/>
      <c r="D2" s="141"/>
      <c r="E2" s="141"/>
      <c r="F2" s="141"/>
      <c r="G2" s="142"/>
      <c r="H2" s="141"/>
      <c r="I2" s="143" t="s">
        <v>1814</v>
      </c>
      <c r="J2" s="143" t="s">
        <v>1814</v>
      </c>
      <c r="K2" s="143" t="s">
        <v>1814</v>
      </c>
      <c r="L2" s="143" t="s">
        <v>1814</v>
      </c>
      <c r="M2" s="143" t="s">
        <v>1814</v>
      </c>
      <c r="N2" s="143" t="s">
        <v>1814</v>
      </c>
      <c r="O2" s="236"/>
      <c r="P2" s="236"/>
      <c r="Q2" s="236"/>
      <c r="R2" s="236"/>
      <c r="S2" s="234" t="s">
        <v>1652</v>
      </c>
      <c r="T2" s="234"/>
      <c r="U2" s="234"/>
      <c r="V2" s="225" t="s">
        <v>10</v>
      </c>
      <c r="W2" s="225"/>
      <c r="X2" s="225" t="s">
        <v>12</v>
      </c>
      <c r="Y2" s="225"/>
      <c r="Z2" s="225" t="s">
        <v>30</v>
      </c>
      <c r="AA2" s="225"/>
      <c r="AB2" s="225" t="s">
        <v>1815</v>
      </c>
      <c r="AC2" s="225"/>
      <c r="AD2" s="225" t="s">
        <v>14</v>
      </c>
      <c r="AE2" s="225"/>
      <c r="AF2" s="225" t="s">
        <v>31</v>
      </c>
      <c r="AG2" s="225"/>
      <c r="AH2" s="225" t="s">
        <v>32</v>
      </c>
      <c r="AI2" s="225"/>
      <c r="AJ2" s="15"/>
      <c r="AK2" s="226" t="s">
        <v>1652</v>
      </c>
      <c r="AL2" s="226"/>
      <c r="AM2" s="226"/>
      <c r="AN2" s="226" t="s">
        <v>7</v>
      </c>
      <c r="AO2" s="226"/>
      <c r="AP2" s="226" t="s">
        <v>6</v>
      </c>
      <c r="AQ2" s="226"/>
      <c r="AR2" s="226" t="s">
        <v>30</v>
      </c>
      <c r="AS2" s="226"/>
      <c r="AT2" s="226" t="s">
        <v>1815</v>
      </c>
      <c r="AU2" s="226"/>
      <c r="AV2" s="226" t="s">
        <v>14</v>
      </c>
      <c r="AW2" s="226"/>
      <c r="AX2" s="226" t="s">
        <v>16</v>
      </c>
      <c r="AY2" s="226"/>
      <c r="AZ2" s="226" t="s">
        <v>32</v>
      </c>
      <c r="BA2" s="226"/>
      <c r="BB2" s="15"/>
      <c r="BC2" s="222" t="s">
        <v>1652</v>
      </c>
      <c r="BD2" s="222"/>
      <c r="BE2" s="222"/>
      <c r="BF2" s="222" t="s">
        <v>7</v>
      </c>
      <c r="BG2" s="222"/>
      <c r="BH2" s="222" t="s">
        <v>6</v>
      </c>
      <c r="BI2" s="222"/>
      <c r="BJ2" s="222" t="s">
        <v>30</v>
      </c>
      <c r="BK2" s="222"/>
      <c r="BL2" s="222" t="s">
        <v>1815</v>
      </c>
      <c r="BM2" s="222"/>
      <c r="BN2" s="222" t="s">
        <v>14</v>
      </c>
      <c r="BO2" s="222"/>
      <c r="BP2" s="222" t="s">
        <v>31</v>
      </c>
      <c r="BQ2" s="222"/>
      <c r="BR2" s="222" t="s">
        <v>32</v>
      </c>
      <c r="BS2" s="222"/>
      <c r="BT2" s="15"/>
      <c r="BU2" s="220" t="s">
        <v>1652</v>
      </c>
      <c r="BV2" s="220"/>
      <c r="BW2" s="220"/>
      <c r="BX2" s="220" t="s">
        <v>7</v>
      </c>
      <c r="BY2" s="220"/>
      <c r="BZ2" s="220" t="s">
        <v>6</v>
      </c>
      <c r="CA2" s="220"/>
      <c r="CB2" s="220" t="s">
        <v>30</v>
      </c>
      <c r="CC2" s="220"/>
      <c r="CD2" s="220" t="s">
        <v>1815</v>
      </c>
      <c r="CE2" s="220"/>
      <c r="CF2" s="220" t="s">
        <v>14</v>
      </c>
      <c r="CG2" s="220"/>
      <c r="CH2" s="220" t="s">
        <v>31</v>
      </c>
      <c r="CI2" s="220"/>
      <c r="CJ2" s="220" t="s">
        <v>32</v>
      </c>
      <c r="CK2" s="220"/>
      <c r="CM2" s="233" t="s">
        <v>1652</v>
      </c>
      <c r="CN2" s="233"/>
      <c r="CO2" s="233"/>
      <c r="CP2" s="233" t="s">
        <v>7</v>
      </c>
      <c r="CQ2" s="233"/>
      <c r="CR2" s="233" t="s">
        <v>6</v>
      </c>
      <c r="CS2" s="233"/>
      <c r="CT2" s="233" t="s">
        <v>30</v>
      </c>
      <c r="CU2" s="233"/>
      <c r="CV2" s="233" t="s">
        <v>1815</v>
      </c>
      <c r="CW2" s="233"/>
      <c r="CX2" s="233" t="s">
        <v>14</v>
      </c>
      <c r="CY2" s="233"/>
      <c r="CZ2" s="233" t="s">
        <v>31</v>
      </c>
      <c r="DA2" s="233"/>
      <c r="DB2" s="233" t="s">
        <v>1816</v>
      </c>
      <c r="DC2" s="233"/>
      <c r="DE2" s="227" t="s">
        <v>1652</v>
      </c>
      <c r="DF2" s="227"/>
      <c r="DG2" s="227"/>
      <c r="DH2" s="227" t="s">
        <v>7</v>
      </c>
      <c r="DI2" s="227"/>
      <c r="DJ2" s="227" t="s">
        <v>6</v>
      </c>
      <c r="DK2" s="227"/>
      <c r="DL2" s="227" t="s">
        <v>30</v>
      </c>
      <c r="DM2" s="227"/>
      <c r="DN2" s="227" t="s">
        <v>1815</v>
      </c>
      <c r="DO2" s="227"/>
      <c r="DP2" s="227" t="s">
        <v>14</v>
      </c>
      <c r="DQ2" s="227"/>
      <c r="DR2" s="227" t="s">
        <v>31</v>
      </c>
      <c r="DS2" s="227"/>
      <c r="DT2" s="227" t="s">
        <v>1816</v>
      </c>
      <c r="DU2" s="227"/>
      <c r="DW2" s="227" t="s">
        <v>1652</v>
      </c>
      <c r="DX2" s="227"/>
      <c r="DY2" s="227"/>
      <c r="DZ2" s="227" t="s">
        <v>7</v>
      </c>
      <c r="EA2" s="227"/>
      <c r="EB2" s="227" t="s">
        <v>6</v>
      </c>
      <c r="EC2" s="227"/>
      <c r="ED2" s="227" t="s">
        <v>10</v>
      </c>
      <c r="EE2" s="227"/>
      <c r="EF2" s="227" t="s">
        <v>12</v>
      </c>
      <c r="EG2" s="227"/>
      <c r="EH2" s="227" t="s">
        <v>14</v>
      </c>
      <c r="EI2" s="227"/>
      <c r="EJ2" s="227" t="s">
        <v>31</v>
      </c>
      <c r="EK2" s="227"/>
      <c r="EL2" s="227" t="s">
        <v>1816</v>
      </c>
      <c r="EM2" s="227"/>
    </row>
    <row r="3" spans="1:145" s="1" customFormat="1" ht="16.5" customHeight="1">
      <c r="A3" s="23" t="s">
        <v>1817</v>
      </c>
      <c r="B3" s="151" t="str">
        <f>"W"&amp;WEEKNUM(B2,1)</f>
        <v>W27</v>
      </c>
      <c r="G3" s="15"/>
      <c r="I3" s="143" t="s">
        <v>1818</v>
      </c>
      <c r="J3" s="143" t="s">
        <v>1819</v>
      </c>
      <c r="K3" s="143" t="s">
        <v>1820</v>
      </c>
      <c r="L3" s="143" t="s">
        <v>1821</v>
      </c>
      <c r="M3" s="143" t="s">
        <v>1822</v>
      </c>
      <c r="N3" s="143" t="s">
        <v>1823</v>
      </c>
      <c r="O3" s="236"/>
      <c r="P3" s="236"/>
      <c r="Q3" s="236"/>
      <c r="R3" s="236"/>
      <c r="S3" s="144" t="s">
        <v>53</v>
      </c>
      <c r="T3" s="145" t="s">
        <v>1824</v>
      </c>
      <c r="U3" s="145" t="s">
        <v>1825</v>
      </c>
      <c r="V3" s="145" t="s">
        <v>1824</v>
      </c>
      <c r="W3" s="145" t="s">
        <v>1825</v>
      </c>
      <c r="X3" s="145" t="s">
        <v>1824</v>
      </c>
      <c r="Y3" s="145" t="s">
        <v>1825</v>
      </c>
      <c r="Z3" s="145" t="s">
        <v>1824</v>
      </c>
      <c r="AA3" s="145" t="s">
        <v>1825</v>
      </c>
      <c r="AB3" s="145" t="s">
        <v>1824</v>
      </c>
      <c r="AC3" s="145" t="s">
        <v>1825</v>
      </c>
      <c r="AD3" s="145" t="s">
        <v>1824</v>
      </c>
      <c r="AE3" s="145" t="s">
        <v>1825</v>
      </c>
      <c r="AF3" s="145" t="s">
        <v>1824</v>
      </c>
      <c r="AG3" s="145" t="s">
        <v>1825</v>
      </c>
      <c r="AH3" s="145" t="s">
        <v>1824</v>
      </c>
      <c r="AI3" s="145" t="s">
        <v>1825</v>
      </c>
      <c r="AJ3" s="15"/>
      <c r="AK3" s="146" t="s">
        <v>53</v>
      </c>
      <c r="AL3" s="146" t="s">
        <v>1824</v>
      </c>
      <c r="AM3" s="146" t="s">
        <v>1825</v>
      </c>
      <c r="AN3" s="146" t="s">
        <v>1824</v>
      </c>
      <c r="AO3" s="146" t="s">
        <v>1825</v>
      </c>
      <c r="AP3" s="146" t="s">
        <v>1824</v>
      </c>
      <c r="AQ3" s="146" t="s">
        <v>1825</v>
      </c>
      <c r="AR3" s="146" t="s">
        <v>1824</v>
      </c>
      <c r="AS3" s="146" t="s">
        <v>1825</v>
      </c>
      <c r="AT3" s="146" t="s">
        <v>1824</v>
      </c>
      <c r="AU3" s="146" t="s">
        <v>1825</v>
      </c>
      <c r="AV3" s="146" t="s">
        <v>1824</v>
      </c>
      <c r="AW3" s="146" t="s">
        <v>1825</v>
      </c>
      <c r="AX3" s="146" t="s">
        <v>1824</v>
      </c>
      <c r="AY3" s="146" t="s">
        <v>1825</v>
      </c>
      <c r="AZ3" s="146" t="s">
        <v>1824</v>
      </c>
      <c r="BA3" s="146" t="s">
        <v>1825</v>
      </c>
      <c r="BB3" s="15"/>
      <c r="BC3" s="147" t="s">
        <v>53</v>
      </c>
      <c r="BD3" s="147" t="s">
        <v>1824</v>
      </c>
      <c r="BE3" s="147" t="s">
        <v>1825</v>
      </c>
      <c r="BF3" s="147" t="s">
        <v>1824</v>
      </c>
      <c r="BG3" s="147" t="s">
        <v>1825</v>
      </c>
      <c r="BH3" s="147" t="s">
        <v>1824</v>
      </c>
      <c r="BI3" s="147" t="s">
        <v>1825</v>
      </c>
      <c r="BJ3" s="147" t="s">
        <v>1824</v>
      </c>
      <c r="BK3" s="147" t="s">
        <v>1825</v>
      </c>
      <c r="BL3" s="147" t="s">
        <v>1824</v>
      </c>
      <c r="BM3" s="147" t="s">
        <v>1825</v>
      </c>
      <c r="BN3" s="147" t="s">
        <v>1824</v>
      </c>
      <c r="BO3" s="147" t="s">
        <v>1825</v>
      </c>
      <c r="BP3" s="147" t="s">
        <v>1824</v>
      </c>
      <c r="BQ3" s="147" t="s">
        <v>1825</v>
      </c>
      <c r="BR3" s="147" t="s">
        <v>1824</v>
      </c>
      <c r="BS3" s="147" t="s">
        <v>1825</v>
      </c>
      <c r="BT3" s="15"/>
      <c r="BU3" s="148" t="s">
        <v>53</v>
      </c>
      <c r="BV3" s="148" t="s">
        <v>1824</v>
      </c>
      <c r="BW3" s="148" t="s">
        <v>1825</v>
      </c>
      <c r="BX3" s="148" t="s">
        <v>1824</v>
      </c>
      <c r="BY3" s="148" t="s">
        <v>1825</v>
      </c>
      <c r="BZ3" s="148" t="s">
        <v>1824</v>
      </c>
      <c r="CA3" s="148" t="s">
        <v>1825</v>
      </c>
      <c r="CB3" s="148" t="s">
        <v>1824</v>
      </c>
      <c r="CC3" s="148" t="s">
        <v>1825</v>
      </c>
      <c r="CD3" s="148" t="s">
        <v>1824</v>
      </c>
      <c r="CE3" s="148" t="s">
        <v>1825</v>
      </c>
      <c r="CF3" s="148" t="s">
        <v>1824</v>
      </c>
      <c r="CG3" s="148" t="s">
        <v>1825</v>
      </c>
      <c r="CH3" s="148" t="s">
        <v>1824</v>
      </c>
      <c r="CI3" s="148" t="s">
        <v>1825</v>
      </c>
      <c r="CJ3" s="148" t="s">
        <v>1824</v>
      </c>
      <c r="CK3" s="148" t="s">
        <v>1825</v>
      </c>
      <c r="CM3" s="149" t="s">
        <v>53</v>
      </c>
      <c r="CN3" s="149" t="s">
        <v>1824</v>
      </c>
      <c r="CO3" s="149" t="s">
        <v>1825</v>
      </c>
      <c r="CP3" s="149" t="s">
        <v>1824</v>
      </c>
      <c r="CQ3" s="149" t="s">
        <v>1825</v>
      </c>
      <c r="CR3" s="149" t="s">
        <v>1824</v>
      </c>
      <c r="CS3" s="149" t="s">
        <v>1825</v>
      </c>
      <c r="CT3" s="149" t="s">
        <v>1824</v>
      </c>
      <c r="CU3" s="149" t="s">
        <v>1825</v>
      </c>
      <c r="CV3" s="149" t="s">
        <v>1824</v>
      </c>
      <c r="CW3" s="149" t="s">
        <v>1825</v>
      </c>
      <c r="CX3" s="149" t="s">
        <v>1824</v>
      </c>
      <c r="CY3" s="149" t="s">
        <v>1825</v>
      </c>
      <c r="CZ3" s="149" t="s">
        <v>1824</v>
      </c>
      <c r="DA3" s="149" t="s">
        <v>1825</v>
      </c>
      <c r="DB3" s="149" t="s">
        <v>1824</v>
      </c>
      <c r="DC3" s="149" t="s">
        <v>1825</v>
      </c>
      <c r="DE3" s="150" t="s">
        <v>53</v>
      </c>
      <c r="DF3" s="150" t="s">
        <v>1824</v>
      </c>
      <c r="DG3" s="150" t="s">
        <v>1825</v>
      </c>
      <c r="DH3" s="150" t="s">
        <v>1824</v>
      </c>
      <c r="DI3" s="150" t="s">
        <v>1825</v>
      </c>
      <c r="DJ3" s="150" t="s">
        <v>1824</v>
      </c>
      <c r="DK3" s="150" t="s">
        <v>1825</v>
      </c>
      <c r="DL3" s="150" t="s">
        <v>1824</v>
      </c>
      <c r="DM3" s="150" t="s">
        <v>1825</v>
      </c>
      <c r="DN3" s="150" t="s">
        <v>1824</v>
      </c>
      <c r="DO3" s="150" t="s">
        <v>1825</v>
      </c>
      <c r="DP3" s="150" t="s">
        <v>1824</v>
      </c>
      <c r="DQ3" s="150" t="s">
        <v>1825</v>
      </c>
      <c r="DR3" s="150" t="s">
        <v>1824</v>
      </c>
      <c r="DS3" s="150" t="s">
        <v>1825</v>
      </c>
      <c r="DT3" s="150" t="s">
        <v>1824</v>
      </c>
      <c r="DU3" s="150" t="s">
        <v>1825</v>
      </c>
      <c r="DW3" s="150" t="s">
        <v>53</v>
      </c>
      <c r="DX3" s="150" t="s">
        <v>1824</v>
      </c>
      <c r="DY3" s="150" t="s">
        <v>1825</v>
      </c>
      <c r="DZ3" s="150" t="s">
        <v>1824</v>
      </c>
      <c r="EA3" s="150" t="s">
        <v>1825</v>
      </c>
      <c r="EB3" s="150" t="s">
        <v>1824</v>
      </c>
      <c r="EC3" s="150" t="s">
        <v>1825</v>
      </c>
      <c r="ED3" s="150" t="s">
        <v>1824</v>
      </c>
      <c r="EE3" s="150" t="s">
        <v>1825</v>
      </c>
      <c r="EF3" s="150" t="s">
        <v>1824</v>
      </c>
      <c r="EG3" s="150" t="s">
        <v>1825</v>
      </c>
      <c r="EH3" s="150" t="s">
        <v>1824</v>
      </c>
      <c r="EI3" s="150" t="s">
        <v>1825</v>
      </c>
      <c r="EJ3" s="150" t="s">
        <v>1824</v>
      </c>
      <c r="EK3" s="150" t="s">
        <v>1825</v>
      </c>
      <c r="EL3" s="150" t="s">
        <v>1824</v>
      </c>
      <c r="EM3" s="150" t="s">
        <v>1825</v>
      </c>
    </row>
    <row r="4" spans="1:145">
      <c r="A4" s="152" t="s">
        <v>36</v>
      </c>
      <c r="B4" s="153"/>
      <c r="D4" s="141"/>
      <c r="G4" s="25" t="s">
        <v>34</v>
      </c>
      <c r="H4" s="25" t="s">
        <v>35</v>
      </c>
      <c r="I4" s="154">
        <f t="shared" ref="I4:L8" si="0">SUMIF($D$11:$D$1079,$H4,I$11:I$1079)</f>
        <v>0</v>
      </c>
      <c r="J4" s="154">
        <f t="shared" si="0"/>
        <v>0</v>
      </c>
      <c r="K4" s="154">
        <f t="shared" si="0"/>
        <v>0</v>
      </c>
      <c r="L4" s="154">
        <f t="shared" si="0"/>
        <v>0</v>
      </c>
      <c r="M4" s="154">
        <f t="shared" ref="M4:N8" si="1">SUMIF($D$11:$D$1074,$H4,M$11:M$1074)</f>
        <v>0</v>
      </c>
      <c r="N4" s="155">
        <f t="shared" si="1"/>
        <v>0</v>
      </c>
      <c r="O4" s="156">
        <f>SUMIF($D$11:$D$1079,$H4,O$11:O$1079)</f>
        <v>0</v>
      </c>
      <c r="P4" s="156">
        <f t="shared" ref="P4:R8" si="2">SUMIF($D$11:$D$271,$H4,P$11:P$271)</f>
        <v>0</v>
      </c>
      <c r="Q4" s="156">
        <f t="shared" si="2"/>
        <v>0</v>
      </c>
      <c r="R4" s="156">
        <f t="shared" si="2"/>
        <v>0</v>
      </c>
      <c r="S4" s="154">
        <f t="shared" ref="S4:AB8" si="3">SUMIF($D$11:$D$2074,$H4,S$11:S$2074)</f>
        <v>535</v>
      </c>
      <c r="T4" s="154">
        <f t="shared" si="3"/>
        <v>140</v>
      </c>
      <c r="U4" s="154">
        <f t="shared" si="3"/>
        <v>395</v>
      </c>
      <c r="V4" s="154">
        <f t="shared" si="3"/>
        <v>0</v>
      </c>
      <c r="W4" s="154">
        <f t="shared" si="3"/>
        <v>0</v>
      </c>
      <c r="X4" s="154">
        <f t="shared" si="3"/>
        <v>0</v>
      </c>
      <c r="Y4" s="154">
        <f t="shared" si="3"/>
        <v>0</v>
      </c>
      <c r="Z4" s="154">
        <f t="shared" si="3"/>
        <v>0</v>
      </c>
      <c r="AA4" s="154">
        <f t="shared" si="3"/>
        <v>0</v>
      </c>
      <c r="AB4" s="154">
        <f t="shared" si="3"/>
        <v>0</v>
      </c>
      <c r="AC4" s="154">
        <f t="shared" ref="AC4:AI8" si="4">SUMIF($D$11:$D$2074,$H4,AC$11:AC$2074)</f>
        <v>0</v>
      </c>
      <c r="AD4" s="154">
        <f t="shared" si="4"/>
        <v>140</v>
      </c>
      <c r="AE4" s="154">
        <f t="shared" si="4"/>
        <v>0</v>
      </c>
      <c r="AF4" s="154">
        <f t="shared" si="4"/>
        <v>0</v>
      </c>
      <c r="AG4" s="154">
        <f t="shared" si="4"/>
        <v>0</v>
      </c>
      <c r="AH4" s="154">
        <f t="shared" si="4"/>
        <v>0</v>
      </c>
      <c r="AI4" s="154">
        <f t="shared" si="4"/>
        <v>395</v>
      </c>
      <c r="AK4" s="154">
        <f t="shared" ref="AK4:AT8" si="5">SUMIF($D$11:$D$2074,$H4,AK$11:AK$2074)</f>
        <v>710</v>
      </c>
      <c r="AL4" s="154">
        <f t="shared" si="5"/>
        <v>340</v>
      </c>
      <c r="AM4" s="154">
        <f t="shared" si="5"/>
        <v>370</v>
      </c>
      <c r="AN4" s="154">
        <f t="shared" si="5"/>
        <v>0</v>
      </c>
      <c r="AO4" s="154">
        <f t="shared" si="5"/>
        <v>0</v>
      </c>
      <c r="AP4" s="154">
        <f t="shared" si="5"/>
        <v>0</v>
      </c>
      <c r="AQ4" s="154">
        <f t="shared" si="5"/>
        <v>0</v>
      </c>
      <c r="AR4" s="154">
        <f t="shared" si="5"/>
        <v>0</v>
      </c>
      <c r="AS4" s="154">
        <f t="shared" si="5"/>
        <v>0</v>
      </c>
      <c r="AT4" s="154">
        <f t="shared" si="5"/>
        <v>0</v>
      </c>
      <c r="AU4" s="154">
        <f t="shared" ref="AU4:BA8" si="6">SUMIF($D$11:$D$2074,$H4,AU$11:AU$2074)</f>
        <v>0</v>
      </c>
      <c r="AV4" s="154">
        <f t="shared" si="6"/>
        <v>340</v>
      </c>
      <c r="AW4" s="154">
        <f t="shared" si="6"/>
        <v>0</v>
      </c>
      <c r="AX4" s="154">
        <f t="shared" si="6"/>
        <v>0</v>
      </c>
      <c r="AY4" s="154">
        <f t="shared" si="6"/>
        <v>0</v>
      </c>
      <c r="AZ4" s="154">
        <f t="shared" si="6"/>
        <v>0</v>
      </c>
      <c r="BA4" s="154">
        <f t="shared" si="6"/>
        <v>370</v>
      </c>
      <c r="BB4" s="99">
        <f>SUMIF($D$11:$D$271,$H4,BB$11:BB$271)</f>
        <v>0</v>
      </c>
      <c r="BC4" s="154">
        <f t="shared" ref="BC4:BQ8" si="7">SUMIF($D$11:$D$2074,$H4,BC$11:BC$2074)</f>
        <v>555</v>
      </c>
      <c r="BD4" s="154">
        <f t="shared" si="7"/>
        <v>240</v>
      </c>
      <c r="BE4" s="154">
        <f t="shared" si="7"/>
        <v>315</v>
      </c>
      <c r="BF4" s="154">
        <f t="shared" si="7"/>
        <v>0</v>
      </c>
      <c r="BG4" s="154">
        <f t="shared" si="7"/>
        <v>0</v>
      </c>
      <c r="BH4" s="154">
        <f t="shared" si="7"/>
        <v>0</v>
      </c>
      <c r="BI4" s="154">
        <f t="shared" si="7"/>
        <v>0</v>
      </c>
      <c r="BJ4" s="154">
        <f t="shared" si="7"/>
        <v>0</v>
      </c>
      <c r="BK4" s="154">
        <f t="shared" si="7"/>
        <v>0</v>
      </c>
      <c r="BL4" s="154">
        <f t="shared" si="7"/>
        <v>0</v>
      </c>
      <c r="BM4" s="154">
        <f t="shared" si="7"/>
        <v>0</v>
      </c>
      <c r="BN4" s="154">
        <f t="shared" si="7"/>
        <v>240</v>
      </c>
      <c r="BO4" s="154">
        <f t="shared" si="7"/>
        <v>0</v>
      </c>
      <c r="BP4" s="154">
        <f t="shared" si="7"/>
        <v>0</v>
      </c>
      <c r="BQ4" s="154">
        <f t="shared" si="7"/>
        <v>0</v>
      </c>
      <c r="BR4" s="154">
        <f t="shared" ref="BR4:BT8" si="8">SUMIF($D$11:$D$271,$H4,BR$11:BR$271)</f>
        <v>0</v>
      </c>
      <c r="BS4" s="154">
        <f t="shared" si="8"/>
        <v>315</v>
      </c>
      <c r="BT4" s="99">
        <f t="shared" si="8"/>
        <v>0</v>
      </c>
      <c r="BU4" s="154">
        <f t="shared" ref="BU4:CD8" si="9">SUMIF($D$11:$D$2074,$H4,BU$11:BU$2074)</f>
        <v>600</v>
      </c>
      <c r="BV4" s="154">
        <f t="shared" si="9"/>
        <v>310</v>
      </c>
      <c r="BW4" s="154">
        <f t="shared" si="9"/>
        <v>290</v>
      </c>
      <c r="BX4" s="154">
        <f t="shared" si="9"/>
        <v>0</v>
      </c>
      <c r="BY4" s="154">
        <f t="shared" si="9"/>
        <v>0</v>
      </c>
      <c r="BZ4" s="154">
        <f t="shared" si="9"/>
        <v>0</v>
      </c>
      <c r="CA4" s="154">
        <f t="shared" si="9"/>
        <v>0</v>
      </c>
      <c r="CB4" s="154">
        <f t="shared" si="9"/>
        <v>0</v>
      </c>
      <c r="CC4" s="154">
        <f t="shared" si="9"/>
        <v>0</v>
      </c>
      <c r="CD4" s="154">
        <f t="shared" si="9"/>
        <v>0</v>
      </c>
      <c r="CE4" s="154">
        <f t="shared" ref="CE4:CK8" si="10">SUMIF($D$11:$D$2074,$H4,CE$11:CE$2074)</f>
        <v>0</v>
      </c>
      <c r="CF4" s="154">
        <f t="shared" si="10"/>
        <v>310</v>
      </c>
      <c r="CG4" s="154">
        <f t="shared" si="10"/>
        <v>0</v>
      </c>
      <c r="CH4" s="154">
        <f t="shared" si="10"/>
        <v>0</v>
      </c>
      <c r="CI4" s="154">
        <f t="shared" si="10"/>
        <v>0</v>
      </c>
      <c r="CJ4" s="154">
        <f t="shared" si="10"/>
        <v>0</v>
      </c>
      <c r="CK4" s="154">
        <f t="shared" si="10"/>
        <v>290</v>
      </c>
      <c r="CM4" s="154">
        <f t="shared" ref="CM4:CV8" si="11">SUMIF($D$11:$D$2074,$H4,CM$11:CM$2074)</f>
        <v>635</v>
      </c>
      <c r="CN4" s="154">
        <f t="shared" si="11"/>
        <v>350</v>
      </c>
      <c r="CO4" s="154">
        <f t="shared" si="11"/>
        <v>285</v>
      </c>
      <c r="CP4" s="154">
        <f t="shared" si="11"/>
        <v>0</v>
      </c>
      <c r="CQ4" s="154">
        <f t="shared" si="11"/>
        <v>0</v>
      </c>
      <c r="CR4" s="154">
        <f t="shared" si="11"/>
        <v>0</v>
      </c>
      <c r="CS4" s="154">
        <f t="shared" si="11"/>
        <v>0</v>
      </c>
      <c r="CT4" s="154">
        <f t="shared" si="11"/>
        <v>0</v>
      </c>
      <c r="CU4" s="154">
        <f t="shared" si="11"/>
        <v>0</v>
      </c>
      <c r="CV4" s="154">
        <f t="shared" si="11"/>
        <v>0</v>
      </c>
      <c r="CW4" s="154">
        <f t="shared" ref="CW4:DC8" si="12">SUMIF($D$11:$D$2074,$H4,CW$11:CW$2074)</f>
        <v>0</v>
      </c>
      <c r="CX4" s="154">
        <f t="shared" si="12"/>
        <v>350</v>
      </c>
      <c r="CY4" s="154">
        <f t="shared" si="12"/>
        <v>0</v>
      </c>
      <c r="CZ4" s="154">
        <f t="shared" si="12"/>
        <v>0</v>
      </c>
      <c r="DA4" s="154">
        <f t="shared" si="12"/>
        <v>0</v>
      </c>
      <c r="DB4" s="154">
        <f t="shared" si="12"/>
        <v>0</v>
      </c>
      <c r="DC4" s="154">
        <f t="shared" si="12"/>
        <v>285</v>
      </c>
      <c r="DE4" s="154">
        <f t="shared" ref="DE4:DN8" si="13">SUMIF($D$11:$D$2074,$H4,DE$11:DE$2074)</f>
        <v>0</v>
      </c>
      <c r="DF4" s="154">
        <f t="shared" si="13"/>
        <v>0</v>
      </c>
      <c r="DG4" s="154">
        <f t="shared" si="13"/>
        <v>0</v>
      </c>
      <c r="DH4" s="154">
        <f t="shared" si="13"/>
        <v>0</v>
      </c>
      <c r="DI4" s="154">
        <f t="shared" si="13"/>
        <v>0</v>
      </c>
      <c r="DJ4" s="154">
        <f t="shared" si="13"/>
        <v>0</v>
      </c>
      <c r="DK4" s="154">
        <f t="shared" si="13"/>
        <v>0</v>
      </c>
      <c r="DL4" s="154">
        <f t="shared" si="13"/>
        <v>0</v>
      </c>
      <c r="DM4" s="154">
        <f t="shared" si="13"/>
        <v>0</v>
      </c>
      <c r="DN4" s="154">
        <f t="shared" si="13"/>
        <v>0</v>
      </c>
      <c r="DO4" s="154">
        <f t="shared" ref="DO4:DU8" si="14">SUMIF($D$11:$D$2074,$H4,DO$11:DO$2074)</f>
        <v>0</v>
      </c>
      <c r="DP4" s="154">
        <f t="shared" si="14"/>
        <v>0</v>
      </c>
      <c r="DQ4" s="154">
        <f t="shared" si="14"/>
        <v>0</v>
      </c>
      <c r="DR4" s="154">
        <f t="shared" si="14"/>
        <v>0</v>
      </c>
      <c r="DS4" s="154">
        <f t="shared" si="14"/>
        <v>0</v>
      </c>
      <c r="DT4" s="154">
        <f t="shared" si="14"/>
        <v>0</v>
      </c>
      <c r="DU4" s="154">
        <f t="shared" si="14"/>
        <v>0</v>
      </c>
      <c r="DW4" s="154">
        <f t="shared" ref="DW4:EF8" si="15">SUMIF($D$11:$D$2074,$H4,DW$11:DW$2074)</f>
        <v>0</v>
      </c>
      <c r="DX4" s="154">
        <f t="shared" si="15"/>
        <v>0</v>
      </c>
      <c r="DY4" s="154">
        <f t="shared" si="15"/>
        <v>0</v>
      </c>
      <c r="DZ4" s="154">
        <f t="shared" si="15"/>
        <v>0</v>
      </c>
      <c r="EA4" s="154">
        <f t="shared" si="15"/>
        <v>0</v>
      </c>
      <c r="EB4" s="154">
        <f t="shared" si="15"/>
        <v>0</v>
      </c>
      <c r="EC4" s="154">
        <f t="shared" si="15"/>
        <v>0</v>
      </c>
      <c r="ED4" s="154">
        <f t="shared" si="15"/>
        <v>0</v>
      </c>
      <c r="EE4" s="154">
        <f t="shared" si="15"/>
        <v>0</v>
      </c>
      <c r="EF4" s="154">
        <f t="shared" si="15"/>
        <v>0</v>
      </c>
      <c r="EG4" s="154">
        <f t="shared" ref="EG4:EM8" si="16">SUMIF($D$11:$D$2074,$H4,EG$11:EG$2074)</f>
        <v>0</v>
      </c>
      <c r="EH4" s="154">
        <f t="shared" si="16"/>
        <v>0</v>
      </c>
      <c r="EI4" s="154">
        <f t="shared" si="16"/>
        <v>0</v>
      </c>
      <c r="EJ4" s="154">
        <f t="shared" si="16"/>
        <v>0</v>
      </c>
      <c r="EK4" s="154">
        <f t="shared" si="16"/>
        <v>0</v>
      </c>
      <c r="EL4" s="154">
        <f t="shared" si="16"/>
        <v>0</v>
      </c>
      <c r="EM4" s="154">
        <f t="shared" si="16"/>
        <v>0</v>
      </c>
    </row>
    <row r="5" spans="1:145">
      <c r="A5" s="102"/>
      <c r="B5" s="153"/>
      <c r="D5" s="141"/>
      <c r="G5" s="25" t="s">
        <v>37</v>
      </c>
      <c r="H5" s="25" t="s">
        <v>40</v>
      </c>
      <c r="I5" s="154">
        <f t="shared" si="0"/>
        <v>0</v>
      </c>
      <c r="J5" s="154">
        <f t="shared" si="0"/>
        <v>0</v>
      </c>
      <c r="K5" s="154">
        <f t="shared" si="0"/>
        <v>0</v>
      </c>
      <c r="L5" s="154">
        <f t="shared" si="0"/>
        <v>0</v>
      </c>
      <c r="M5" s="154">
        <f t="shared" si="1"/>
        <v>0</v>
      </c>
      <c r="N5" s="155">
        <f t="shared" si="1"/>
        <v>0</v>
      </c>
      <c r="O5" s="156">
        <f>SUMIF($D$11:$D$1079,$H5,O$11:O$1079)</f>
        <v>0</v>
      </c>
      <c r="P5" s="156">
        <f t="shared" si="2"/>
        <v>0</v>
      </c>
      <c r="Q5" s="156">
        <f t="shared" si="2"/>
        <v>0</v>
      </c>
      <c r="R5" s="156">
        <f t="shared" si="2"/>
        <v>0</v>
      </c>
      <c r="S5" s="154">
        <f t="shared" si="3"/>
        <v>0</v>
      </c>
      <c r="T5" s="154">
        <f t="shared" si="3"/>
        <v>0</v>
      </c>
      <c r="U5" s="154">
        <f t="shared" si="3"/>
        <v>0</v>
      </c>
      <c r="V5" s="154">
        <f t="shared" si="3"/>
        <v>0</v>
      </c>
      <c r="W5" s="154">
        <f t="shared" si="3"/>
        <v>0</v>
      </c>
      <c r="X5" s="154">
        <f t="shared" si="3"/>
        <v>0</v>
      </c>
      <c r="Y5" s="154">
        <f t="shared" si="3"/>
        <v>0</v>
      </c>
      <c r="Z5" s="154">
        <f t="shared" si="3"/>
        <v>0</v>
      </c>
      <c r="AA5" s="154">
        <f t="shared" si="3"/>
        <v>0</v>
      </c>
      <c r="AB5" s="154">
        <f t="shared" si="3"/>
        <v>0</v>
      </c>
      <c r="AC5" s="154">
        <f t="shared" si="4"/>
        <v>0</v>
      </c>
      <c r="AD5" s="154">
        <f t="shared" si="4"/>
        <v>0</v>
      </c>
      <c r="AE5" s="154">
        <f t="shared" si="4"/>
        <v>0</v>
      </c>
      <c r="AF5" s="154">
        <f t="shared" si="4"/>
        <v>0</v>
      </c>
      <c r="AG5" s="154">
        <f t="shared" si="4"/>
        <v>0</v>
      </c>
      <c r="AH5" s="154">
        <f t="shared" si="4"/>
        <v>0</v>
      </c>
      <c r="AI5" s="154">
        <f t="shared" si="4"/>
        <v>0</v>
      </c>
      <c r="AK5" s="154">
        <f t="shared" si="5"/>
        <v>0</v>
      </c>
      <c r="AL5" s="154">
        <f t="shared" si="5"/>
        <v>0</v>
      </c>
      <c r="AM5" s="154">
        <f t="shared" si="5"/>
        <v>0</v>
      </c>
      <c r="AN5" s="154">
        <f t="shared" si="5"/>
        <v>0</v>
      </c>
      <c r="AO5" s="154">
        <f t="shared" si="5"/>
        <v>0</v>
      </c>
      <c r="AP5" s="154">
        <f t="shared" si="5"/>
        <v>0</v>
      </c>
      <c r="AQ5" s="154">
        <f t="shared" si="5"/>
        <v>0</v>
      </c>
      <c r="AR5" s="154">
        <f t="shared" si="5"/>
        <v>0</v>
      </c>
      <c r="AS5" s="154">
        <f t="shared" si="5"/>
        <v>0</v>
      </c>
      <c r="AT5" s="154">
        <f t="shared" si="5"/>
        <v>0</v>
      </c>
      <c r="AU5" s="154">
        <f t="shared" si="6"/>
        <v>0</v>
      </c>
      <c r="AV5" s="154">
        <f t="shared" si="6"/>
        <v>0</v>
      </c>
      <c r="AW5" s="154">
        <f t="shared" si="6"/>
        <v>0</v>
      </c>
      <c r="AX5" s="154">
        <f t="shared" si="6"/>
        <v>0</v>
      </c>
      <c r="AY5" s="154">
        <f t="shared" si="6"/>
        <v>0</v>
      </c>
      <c r="AZ5" s="154">
        <f t="shared" si="6"/>
        <v>0</v>
      </c>
      <c r="BA5" s="154">
        <f t="shared" si="6"/>
        <v>0</v>
      </c>
      <c r="BB5" s="99">
        <f>SUMIF($D$11:$D$271,$H5,BB$11:BB$271)</f>
        <v>0</v>
      </c>
      <c r="BC5" s="154">
        <f t="shared" si="7"/>
        <v>0</v>
      </c>
      <c r="BD5" s="154">
        <f t="shared" si="7"/>
        <v>0</v>
      </c>
      <c r="BE5" s="154">
        <f t="shared" si="7"/>
        <v>0</v>
      </c>
      <c r="BF5" s="154">
        <f t="shared" si="7"/>
        <v>0</v>
      </c>
      <c r="BG5" s="154">
        <f t="shared" si="7"/>
        <v>0</v>
      </c>
      <c r="BH5" s="154">
        <f t="shared" si="7"/>
        <v>0</v>
      </c>
      <c r="BI5" s="154">
        <f t="shared" si="7"/>
        <v>0</v>
      </c>
      <c r="BJ5" s="154">
        <f t="shared" si="7"/>
        <v>0</v>
      </c>
      <c r="BK5" s="154">
        <f t="shared" si="7"/>
        <v>0</v>
      </c>
      <c r="BL5" s="154">
        <f t="shared" si="7"/>
        <v>0</v>
      </c>
      <c r="BM5" s="154">
        <f t="shared" si="7"/>
        <v>0</v>
      </c>
      <c r="BN5" s="154">
        <f t="shared" si="7"/>
        <v>0</v>
      </c>
      <c r="BO5" s="154">
        <f t="shared" si="7"/>
        <v>0</v>
      </c>
      <c r="BP5" s="154">
        <f t="shared" si="7"/>
        <v>0</v>
      </c>
      <c r="BQ5" s="154">
        <f t="shared" si="7"/>
        <v>0</v>
      </c>
      <c r="BR5" s="154">
        <f t="shared" si="8"/>
        <v>0</v>
      </c>
      <c r="BS5" s="154">
        <f t="shared" si="8"/>
        <v>0</v>
      </c>
      <c r="BT5" s="99">
        <f t="shared" si="8"/>
        <v>0</v>
      </c>
      <c r="BU5" s="154">
        <f t="shared" si="9"/>
        <v>0</v>
      </c>
      <c r="BV5" s="154">
        <f t="shared" si="9"/>
        <v>0</v>
      </c>
      <c r="BW5" s="154">
        <f t="shared" si="9"/>
        <v>0</v>
      </c>
      <c r="BX5" s="154">
        <f t="shared" si="9"/>
        <v>0</v>
      </c>
      <c r="BY5" s="154">
        <f t="shared" si="9"/>
        <v>0</v>
      </c>
      <c r="BZ5" s="154">
        <f t="shared" si="9"/>
        <v>0</v>
      </c>
      <c r="CA5" s="154">
        <f t="shared" si="9"/>
        <v>0</v>
      </c>
      <c r="CB5" s="154">
        <f t="shared" si="9"/>
        <v>0</v>
      </c>
      <c r="CC5" s="154">
        <f t="shared" si="9"/>
        <v>0</v>
      </c>
      <c r="CD5" s="154">
        <f t="shared" si="9"/>
        <v>0</v>
      </c>
      <c r="CE5" s="154">
        <f t="shared" si="10"/>
        <v>0</v>
      </c>
      <c r="CF5" s="154">
        <f t="shared" si="10"/>
        <v>0</v>
      </c>
      <c r="CG5" s="154">
        <f t="shared" si="10"/>
        <v>0</v>
      </c>
      <c r="CH5" s="154">
        <f t="shared" si="10"/>
        <v>0</v>
      </c>
      <c r="CI5" s="154">
        <f t="shared" si="10"/>
        <v>0</v>
      </c>
      <c r="CJ5" s="154">
        <f t="shared" si="10"/>
        <v>0</v>
      </c>
      <c r="CK5" s="154">
        <f t="shared" si="10"/>
        <v>0</v>
      </c>
      <c r="CM5" s="154">
        <f t="shared" si="11"/>
        <v>0</v>
      </c>
      <c r="CN5" s="154">
        <f t="shared" si="11"/>
        <v>0</v>
      </c>
      <c r="CO5" s="154">
        <f t="shared" si="11"/>
        <v>0</v>
      </c>
      <c r="CP5" s="154">
        <f t="shared" si="11"/>
        <v>0</v>
      </c>
      <c r="CQ5" s="154">
        <f t="shared" si="11"/>
        <v>0</v>
      </c>
      <c r="CR5" s="154">
        <f t="shared" si="11"/>
        <v>0</v>
      </c>
      <c r="CS5" s="154">
        <f t="shared" si="11"/>
        <v>0</v>
      </c>
      <c r="CT5" s="154">
        <f t="shared" si="11"/>
        <v>0</v>
      </c>
      <c r="CU5" s="154">
        <f t="shared" si="11"/>
        <v>0</v>
      </c>
      <c r="CV5" s="154">
        <f t="shared" si="11"/>
        <v>0</v>
      </c>
      <c r="CW5" s="154">
        <f t="shared" si="12"/>
        <v>0</v>
      </c>
      <c r="CX5" s="154">
        <f t="shared" si="12"/>
        <v>0</v>
      </c>
      <c r="CY5" s="154">
        <f t="shared" si="12"/>
        <v>0</v>
      </c>
      <c r="CZ5" s="154">
        <f t="shared" si="12"/>
        <v>0</v>
      </c>
      <c r="DA5" s="154">
        <f t="shared" si="12"/>
        <v>0</v>
      </c>
      <c r="DB5" s="154">
        <f t="shared" si="12"/>
        <v>0</v>
      </c>
      <c r="DC5" s="154">
        <f t="shared" si="12"/>
        <v>0</v>
      </c>
      <c r="DE5" s="154">
        <f t="shared" si="13"/>
        <v>0</v>
      </c>
      <c r="DF5" s="154">
        <f t="shared" si="13"/>
        <v>0</v>
      </c>
      <c r="DG5" s="154">
        <f t="shared" si="13"/>
        <v>0</v>
      </c>
      <c r="DH5" s="154">
        <f t="shared" si="13"/>
        <v>0</v>
      </c>
      <c r="DI5" s="154">
        <f t="shared" si="13"/>
        <v>0</v>
      </c>
      <c r="DJ5" s="154">
        <f t="shared" si="13"/>
        <v>0</v>
      </c>
      <c r="DK5" s="154">
        <f t="shared" si="13"/>
        <v>0</v>
      </c>
      <c r="DL5" s="154">
        <f t="shared" si="13"/>
        <v>0</v>
      </c>
      <c r="DM5" s="154">
        <f t="shared" si="13"/>
        <v>0</v>
      </c>
      <c r="DN5" s="154">
        <f t="shared" si="13"/>
        <v>0</v>
      </c>
      <c r="DO5" s="154">
        <f t="shared" si="14"/>
        <v>0</v>
      </c>
      <c r="DP5" s="154">
        <f t="shared" si="14"/>
        <v>0</v>
      </c>
      <c r="DQ5" s="154">
        <f t="shared" si="14"/>
        <v>0</v>
      </c>
      <c r="DR5" s="154">
        <f t="shared" si="14"/>
        <v>0</v>
      </c>
      <c r="DS5" s="154">
        <f t="shared" si="14"/>
        <v>0</v>
      </c>
      <c r="DT5" s="154">
        <f t="shared" si="14"/>
        <v>0</v>
      </c>
      <c r="DU5" s="154">
        <f t="shared" si="14"/>
        <v>0</v>
      </c>
      <c r="DW5" s="154">
        <f t="shared" si="15"/>
        <v>0</v>
      </c>
      <c r="DX5" s="154">
        <f t="shared" si="15"/>
        <v>0</v>
      </c>
      <c r="DY5" s="154">
        <f t="shared" si="15"/>
        <v>0</v>
      </c>
      <c r="DZ5" s="154">
        <f t="shared" si="15"/>
        <v>0</v>
      </c>
      <c r="EA5" s="154">
        <f t="shared" si="15"/>
        <v>0</v>
      </c>
      <c r="EB5" s="154">
        <f t="shared" si="15"/>
        <v>0</v>
      </c>
      <c r="EC5" s="154">
        <f t="shared" si="15"/>
        <v>0</v>
      </c>
      <c r="ED5" s="154">
        <f t="shared" si="15"/>
        <v>0</v>
      </c>
      <c r="EE5" s="154">
        <f t="shared" si="15"/>
        <v>0</v>
      </c>
      <c r="EF5" s="154">
        <f t="shared" si="15"/>
        <v>0</v>
      </c>
      <c r="EG5" s="154">
        <f t="shared" si="16"/>
        <v>0</v>
      </c>
      <c r="EH5" s="154">
        <f t="shared" si="16"/>
        <v>0</v>
      </c>
      <c r="EI5" s="154">
        <f t="shared" si="16"/>
        <v>0</v>
      </c>
      <c r="EJ5" s="154">
        <f t="shared" si="16"/>
        <v>0</v>
      </c>
      <c r="EK5" s="154">
        <f t="shared" si="16"/>
        <v>0</v>
      </c>
      <c r="EL5" s="154">
        <f t="shared" si="16"/>
        <v>0</v>
      </c>
      <c r="EM5" s="154">
        <f t="shared" si="16"/>
        <v>0</v>
      </c>
    </row>
    <row r="6" spans="1:145">
      <c r="D6" s="141"/>
      <c r="G6" s="25" t="s">
        <v>39</v>
      </c>
      <c r="H6" s="25" t="s">
        <v>38</v>
      </c>
      <c r="I6" s="154">
        <f t="shared" si="0"/>
        <v>0</v>
      </c>
      <c r="J6" s="154">
        <f t="shared" si="0"/>
        <v>0</v>
      </c>
      <c r="K6" s="154">
        <f t="shared" si="0"/>
        <v>0</v>
      </c>
      <c r="L6" s="154">
        <f t="shared" si="0"/>
        <v>0</v>
      </c>
      <c r="M6" s="154">
        <f t="shared" si="1"/>
        <v>0</v>
      </c>
      <c r="N6" s="155">
        <f t="shared" si="1"/>
        <v>0</v>
      </c>
      <c r="O6" s="156">
        <f>SUMIF($D$11:$D$1079,$H6,O$11:O$1079)</f>
        <v>0</v>
      </c>
      <c r="P6" s="156">
        <f t="shared" si="2"/>
        <v>0</v>
      </c>
      <c r="Q6" s="156">
        <f t="shared" si="2"/>
        <v>0</v>
      </c>
      <c r="R6" s="156">
        <f t="shared" si="2"/>
        <v>0</v>
      </c>
      <c r="S6" s="154">
        <f t="shared" si="3"/>
        <v>0</v>
      </c>
      <c r="T6" s="154">
        <f t="shared" si="3"/>
        <v>0</v>
      </c>
      <c r="U6" s="154">
        <f t="shared" si="3"/>
        <v>0</v>
      </c>
      <c r="V6" s="154">
        <f t="shared" si="3"/>
        <v>0</v>
      </c>
      <c r="W6" s="154">
        <f t="shared" si="3"/>
        <v>0</v>
      </c>
      <c r="X6" s="154">
        <f t="shared" si="3"/>
        <v>0</v>
      </c>
      <c r="Y6" s="154">
        <f t="shared" si="3"/>
        <v>0</v>
      </c>
      <c r="Z6" s="154">
        <f t="shared" si="3"/>
        <v>0</v>
      </c>
      <c r="AA6" s="154">
        <f t="shared" si="3"/>
        <v>0</v>
      </c>
      <c r="AB6" s="154">
        <f t="shared" si="3"/>
        <v>0</v>
      </c>
      <c r="AC6" s="154">
        <f t="shared" si="4"/>
        <v>0</v>
      </c>
      <c r="AD6" s="154">
        <f t="shared" si="4"/>
        <v>0</v>
      </c>
      <c r="AE6" s="154">
        <f t="shared" si="4"/>
        <v>0</v>
      </c>
      <c r="AF6" s="154">
        <f t="shared" si="4"/>
        <v>0</v>
      </c>
      <c r="AG6" s="154">
        <f t="shared" si="4"/>
        <v>0</v>
      </c>
      <c r="AH6" s="154">
        <f t="shared" si="4"/>
        <v>0</v>
      </c>
      <c r="AI6" s="154">
        <f t="shared" si="4"/>
        <v>0</v>
      </c>
      <c r="AK6" s="154">
        <f t="shared" si="5"/>
        <v>0</v>
      </c>
      <c r="AL6" s="154">
        <f t="shared" si="5"/>
        <v>0</v>
      </c>
      <c r="AM6" s="154">
        <f t="shared" si="5"/>
        <v>0</v>
      </c>
      <c r="AN6" s="154">
        <f t="shared" si="5"/>
        <v>0</v>
      </c>
      <c r="AO6" s="154">
        <f t="shared" si="5"/>
        <v>0</v>
      </c>
      <c r="AP6" s="154">
        <f t="shared" si="5"/>
        <v>0</v>
      </c>
      <c r="AQ6" s="154">
        <f t="shared" si="5"/>
        <v>0</v>
      </c>
      <c r="AR6" s="154">
        <f t="shared" si="5"/>
        <v>0</v>
      </c>
      <c r="AS6" s="154">
        <f t="shared" si="5"/>
        <v>0</v>
      </c>
      <c r="AT6" s="154">
        <f t="shared" si="5"/>
        <v>0</v>
      </c>
      <c r="AU6" s="154">
        <f t="shared" si="6"/>
        <v>0</v>
      </c>
      <c r="AV6" s="154">
        <f t="shared" si="6"/>
        <v>0</v>
      </c>
      <c r="AW6" s="154">
        <f t="shared" si="6"/>
        <v>0</v>
      </c>
      <c r="AX6" s="154">
        <f t="shared" si="6"/>
        <v>0</v>
      </c>
      <c r="AY6" s="154">
        <f t="shared" si="6"/>
        <v>0</v>
      </c>
      <c r="AZ6" s="154">
        <f t="shared" si="6"/>
        <v>0</v>
      </c>
      <c r="BA6" s="154">
        <f t="shared" si="6"/>
        <v>0</v>
      </c>
      <c r="BB6" s="99">
        <f>SUMIF($D$11:$D$271,$H6,BB$11:BB$271)</f>
        <v>0</v>
      </c>
      <c r="BC6" s="154">
        <f t="shared" si="7"/>
        <v>0</v>
      </c>
      <c r="BD6" s="154">
        <f t="shared" si="7"/>
        <v>0</v>
      </c>
      <c r="BE6" s="154">
        <f t="shared" si="7"/>
        <v>0</v>
      </c>
      <c r="BF6" s="154">
        <f t="shared" si="7"/>
        <v>0</v>
      </c>
      <c r="BG6" s="154">
        <f t="shared" si="7"/>
        <v>0</v>
      </c>
      <c r="BH6" s="154">
        <f t="shared" si="7"/>
        <v>0</v>
      </c>
      <c r="BI6" s="154">
        <f t="shared" si="7"/>
        <v>0</v>
      </c>
      <c r="BJ6" s="154">
        <f t="shared" si="7"/>
        <v>0</v>
      </c>
      <c r="BK6" s="154">
        <f t="shared" si="7"/>
        <v>0</v>
      </c>
      <c r="BL6" s="154">
        <f t="shared" si="7"/>
        <v>0</v>
      </c>
      <c r="BM6" s="154">
        <f t="shared" si="7"/>
        <v>0</v>
      </c>
      <c r="BN6" s="154">
        <f t="shared" si="7"/>
        <v>0</v>
      </c>
      <c r="BO6" s="154">
        <f t="shared" si="7"/>
        <v>0</v>
      </c>
      <c r="BP6" s="154">
        <f t="shared" si="7"/>
        <v>0</v>
      </c>
      <c r="BQ6" s="154">
        <f t="shared" si="7"/>
        <v>0</v>
      </c>
      <c r="BR6" s="154">
        <f t="shared" si="8"/>
        <v>0</v>
      </c>
      <c r="BS6" s="154">
        <f t="shared" si="8"/>
        <v>0</v>
      </c>
      <c r="BT6" s="99">
        <f t="shared" si="8"/>
        <v>0</v>
      </c>
      <c r="BU6" s="154">
        <f t="shared" si="9"/>
        <v>0</v>
      </c>
      <c r="BV6" s="154">
        <f t="shared" si="9"/>
        <v>0</v>
      </c>
      <c r="BW6" s="154">
        <f t="shared" si="9"/>
        <v>0</v>
      </c>
      <c r="BX6" s="154">
        <f t="shared" si="9"/>
        <v>0</v>
      </c>
      <c r="BY6" s="154">
        <f t="shared" si="9"/>
        <v>0</v>
      </c>
      <c r="BZ6" s="154">
        <f t="shared" si="9"/>
        <v>0</v>
      </c>
      <c r="CA6" s="154">
        <f t="shared" si="9"/>
        <v>0</v>
      </c>
      <c r="CB6" s="154">
        <f t="shared" si="9"/>
        <v>0</v>
      </c>
      <c r="CC6" s="154">
        <f t="shared" si="9"/>
        <v>0</v>
      </c>
      <c r="CD6" s="154">
        <f t="shared" si="9"/>
        <v>0</v>
      </c>
      <c r="CE6" s="154">
        <f t="shared" si="10"/>
        <v>0</v>
      </c>
      <c r="CF6" s="154">
        <f t="shared" si="10"/>
        <v>0</v>
      </c>
      <c r="CG6" s="154">
        <f t="shared" si="10"/>
        <v>0</v>
      </c>
      <c r="CH6" s="154">
        <f t="shared" si="10"/>
        <v>0</v>
      </c>
      <c r="CI6" s="154">
        <f t="shared" si="10"/>
        <v>0</v>
      </c>
      <c r="CJ6" s="154">
        <f t="shared" si="10"/>
        <v>0</v>
      </c>
      <c r="CK6" s="154">
        <f t="shared" si="10"/>
        <v>0</v>
      </c>
      <c r="CM6" s="154">
        <f t="shared" si="11"/>
        <v>0</v>
      </c>
      <c r="CN6" s="154">
        <f t="shared" si="11"/>
        <v>0</v>
      </c>
      <c r="CO6" s="154">
        <f t="shared" si="11"/>
        <v>0</v>
      </c>
      <c r="CP6" s="154">
        <f t="shared" si="11"/>
        <v>0</v>
      </c>
      <c r="CQ6" s="154">
        <f t="shared" si="11"/>
        <v>0</v>
      </c>
      <c r="CR6" s="154">
        <f t="shared" si="11"/>
        <v>0</v>
      </c>
      <c r="CS6" s="154">
        <f t="shared" si="11"/>
        <v>0</v>
      </c>
      <c r="CT6" s="154">
        <f t="shared" si="11"/>
        <v>0</v>
      </c>
      <c r="CU6" s="154">
        <f t="shared" si="11"/>
        <v>0</v>
      </c>
      <c r="CV6" s="154">
        <f t="shared" si="11"/>
        <v>0</v>
      </c>
      <c r="CW6" s="154">
        <f t="shared" si="12"/>
        <v>0</v>
      </c>
      <c r="CX6" s="154">
        <f t="shared" si="12"/>
        <v>0</v>
      </c>
      <c r="CY6" s="154">
        <f t="shared" si="12"/>
        <v>0</v>
      </c>
      <c r="CZ6" s="154">
        <f t="shared" si="12"/>
        <v>0</v>
      </c>
      <c r="DA6" s="154">
        <f t="shared" si="12"/>
        <v>0</v>
      </c>
      <c r="DB6" s="154">
        <f t="shared" si="12"/>
        <v>0</v>
      </c>
      <c r="DC6" s="154">
        <f t="shared" si="12"/>
        <v>0</v>
      </c>
      <c r="DE6" s="154">
        <f t="shared" si="13"/>
        <v>0</v>
      </c>
      <c r="DF6" s="154">
        <f t="shared" si="13"/>
        <v>0</v>
      </c>
      <c r="DG6" s="154">
        <f t="shared" si="13"/>
        <v>0</v>
      </c>
      <c r="DH6" s="154">
        <f t="shared" si="13"/>
        <v>0</v>
      </c>
      <c r="DI6" s="154">
        <f t="shared" si="13"/>
        <v>0</v>
      </c>
      <c r="DJ6" s="154">
        <f t="shared" si="13"/>
        <v>0</v>
      </c>
      <c r="DK6" s="154">
        <f t="shared" si="13"/>
        <v>0</v>
      </c>
      <c r="DL6" s="154">
        <f t="shared" si="13"/>
        <v>0</v>
      </c>
      <c r="DM6" s="154">
        <f t="shared" si="13"/>
        <v>0</v>
      </c>
      <c r="DN6" s="154">
        <f t="shared" si="13"/>
        <v>0</v>
      </c>
      <c r="DO6" s="154">
        <f t="shared" si="14"/>
        <v>0</v>
      </c>
      <c r="DP6" s="154">
        <f t="shared" si="14"/>
        <v>0</v>
      </c>
      <c r="DQ6" s="154">
        <f t="shared" si="14"/>
        <v>0</v>
      </c>
      <c r="DR6" s="154">
        <f t="shared" si="14"/>
        <v>0</v>
      </c>
      <c r="DS6" s="154">
        <f t="shared" si="14"/>
        <v>0</v>
      </c>
      <c r="DT6" s="154">
        <f t="shared" si="14"/>
        <v>0</v>
      </c>
      <c r="DU6" s="154">
        <f t="shared" si="14"/>
        <v>0</v>
      </c>
      <c r="DW6" s="154">
        <f t="shared" si="15"/>
        <v>0</v>
      </c>
      <c r="DX6" s="154">
        <f t="shared" si="15"/>
        <v>0</v>
      </c>
      <c r="DY6" s="154">
        <f t="shared" si="15"/>
        <v>0</v>
      </c>
      <c r="DZ6" s="154">
        <f t="shared" si="15"/>
        <v>0</v>
      </c>
      <c r="EA6" s="154">
        <f t="shared" si="15"/>
        <v>0</v>
      </c>
      <c r="EB6" s="154">
        <f t="shared" si="15"/>
        <v>0</v>
      </c>
      <c r="EC6" s="154">
        <f t="shared" si="15"/>
        <v>0</v>
      </c>
      <c r="ED6" s="154">
        <f t="shared" si="15"/>
        <v>0</v>
      </c>
      <c r="EE6" s="154">
        <f t="shared" si="15"/>
        <v>0</v>
      </c>
      <c r="EF6" s="154">
        <f t="shared" si="15"/>
        <v>0</v>
      </c>
      <c r="EG6" s="154">
        <f t="shared" si="16"/>
        <v>0</v>
      </c>
      <c r="EH6" s="154">
        <f t="shared" si="16"/>
        <v>0</v>
      </c>
      <c r="EI6" s="154">
        <f t="shared" si="16"/>
        <v>0</v>
      </c>
      <c r="EJ6" s="154">
        <f t="shared" si="16"/>
        <v>0</v>
      </c>
      <c r="EK6" s="154">
        <f t="shared" si="16"/>
        <v>0</v>
      </c>
      <c r="EL6" s="154">
        <f t="shared" si="16"/>
        <v>0</v>
      </c>
      <c r="EM6" s="154">
        <f t="shared" si="16"/>
        <v>0</v>
      </c>
    </row>
    <row r="7" spans="1:145">
      <c r="A7" s="102"/>
      <c r="B7" s="153"/>
      <c r="D7" s="141"/>
      <c r="G7" s="25" t="s">
        <v>41</v>
      </c>
      <c r="H7" s="157" t="s">
        <v>42</v>
      </c>
      <c r="I7" s="154">
        <f t="shared" si="0"/>
        <v>0</v>
      </c>
      <c r="J7" s="154">
        <f t="shared" si="0"/>
        <v>0</v>
      </c>
      <c r="K7" s="154">
        <f t="shared" si="0"/>
        <v>0</v>
      </c>
      <c r="L7" s="154">
        <f t="shared" si="0"/>
        <v>0</v>
      </c>
      <c r="M7" s="154">
        <f t="shared" si="1"/>
        <v>0</v>
      </c>
      <c r="N7" s="155">
        <f t="shared" si="1"/>
        <v>0</v>
      </c>
      <c r="O7" s="156">
        <f>SUMIF($D$11:$D$1079,$H7,O$11:O$1079)</f>
        <v>0</v>
      </c>
      <c r="P7" s="156">
        <f t="shared" si="2"/>
        <v>0</v>
      </c>
      <c r="Q7" s="156">
        <f t="shared" si="2"/>
        <v>0</v>
      </c>
      <c r="R7" s="156">
        <f t="shared" si="2"/>
        <v>0</v>
      </c>
      <c r="S7" s="154">
        <f t="shared" si="3"/>
        <v>0</v>
      </c>
      <c r="T7" s="154">
        <f t="shared" si="3"/>
        <v>0</v>
      </c>
      <c r="U7" s="154">
        <f t="shared" si="3"/>
        <v>0</v>
      </c>
      <c r="V7" s="154">
        <f t="shared" si="3"/>
        <v>0</v>
      </c>
      <c r="W7" s="154">
        <f t="shared" si="3"/>
        <v>0</v>
      </c>
      <c r="X7" s="154">
        <f t="shared" si="3"/>
        <v>0</v>
      </c>
      <c r="Y7" s="154">
        <f t="shared" si="3"/>
        <v>0</v>
      </c>
      <c r="Z7" s="154">
        <f t="shared" si="3"/>
        <v>0</v>
      </c>
      <c r="AA7" s="154">
        <f t="shared" si="3"/>
        <v>0</v>
      </c>
      <c r="AB7" s="154">
        <f t="shared" si="3"/>
        <v>0</v>
      </c>
      <c r="AC7" s="154">
        <f t="shared" si="4"/>
        <v>0</v>
      </c>
      <c r="AD7" s="154">
        <f t="shared" si="4"/>
        <v>0</v>
      </c>
      <c r="AE7" s="154">
        <f t="shared" si="4"/>
        <v>0</v>
      </c>
      <c r="AF7" s="154">
        <f t="shared" si="4"/>
        <v>0</v>
      </c>
      <c r="AG7" s="154">
        <f t="shared" si="4"/>
        <v>0</v>
      </c>
      <c r="AH7" s="154">
        <f t="shared" si="4"/>
        <v>0</v>
      </c>
      <c r="AI7" s="154">
        <f t="shared" si="4"/>
        <v>0</v>
      </c>
      <c r="AK7" s="154">
        <f t="shared" si="5"/>
        <v>0</v>
      </c>
      <c r="AL7" s="154">
        <f t="shared" si="5"/>
        <v>0</v>
      </c>
      <c r="AM7" s="154">
        <f t="shared" si="5"/>
        <v>0</v>
      </c>
      <c r="AN7" s="154">
        <f t="shared" si="5"/>
        <v>0</v>
      </c>
      <c r="AO7" s="154">
        <f t="shared" si="5"/>
        <v>0</v>
      </c>
      <c r="AP7" s="154">
        <f t="shared" si="5"/>
        <v>0</v>
      </c>
      <c r="AQ7" s="154">
        <f t="shared" si="5"/>
        <v>0</v>
      </c>
      <c r="AR7" s="154">
        <f t="shared" si="5"/>
        <v>0</v>
      </c>
      <c r="AS7" s="154">
        <f t="shared" si="5"/>
        <v>0</v>
      </c>
      <c r="AT7" s="154">
        <f t="shared" si="5"/>
        <v>0</v>
      </c>
      <c r="AU7" s="154">
        <f t="shared" si="6"/>
        <v>0</v>
      </c>
      <c r="AV7" s="154">
        <f t="shared" si="6"/>
        <v>0</v>
      </c>
      <c r="AW7" s="154">
        <f t="shared" si="6"/>
        <v>0</v>
      </c>
      <c r="AX7" s="154">
        <f t="shared" si="6"/>
        <v>0</v>
      </c>
      <c r="AY7" s="154">
        <f t="shared" si="6"/>
        <v>0</v>
      </c>
      <c r="AZ7" s="154">
        <f t="shared" si="6"/>
        <v>0</v>
      </c>
      <c r="BA7" s="154">
        <f t="shared" si="6"/>
        <v>0</v>
      </c>
      <c r="BB7" s="99">
        <f>SUMIF($D$11:$D$271,$H7,BB$11:BB$271)</f>
        <v>0</v>
      </c>
      <c r="BC7" s="154">
        <f t="shared" si="7"/>
        <v>0</v>
      </c>
      <c r="BD7" s="154">
        <f t="shared" si="7"/>
        <v>0</v>
      </c>
      <c r="BE7" s="154">
        <f t="shared" si="7"/>
        <v>0</v>
      </c>
      <c r="BF7" s="154">
        <f t="shared" si="7"/>
        <v>0</v>
      </c>
      <c r="BG7" s="154">
        <f t="shared" si="7"/>
        <v>0</v>
      </c>
      <c r="BH7" s="154">
        <f t="shared" si="7"/>
        <v>0</v>
      </c>
      <c r="BI7" s="154">
        <f t="shared" si="7"/>
        <v>0</v>
      </c>
      <c r="BJ7" s="154">
        <f t="shared" si="7"/>
        <v>0</v>
      </c>
      <c r="BK7" s="154">
        <f t="shared" si="7"/>
        <v>0</v>
      </c>
      <c r="BL7" s="154">
        <f t="shared" si="7"/>
        <v>0</v>
      </c>
      <c r="BM7" s="154">
        <f t="shared" si="7"/>
        <v>0</v>
      </c>
      <c r="BN7" s="154">
        <f t="shared" si="7"/>
        <v>0</v>
      </c>
      <c r="BO7" s="154">
        <f t="shared" si="7"/>
        <v>0</v>
      </c>
      <c r="BP7" s="154">
        <f t="shared" si="7"/>
        <v>0</v>
      </c>
      <c r="BQ7" s="154">
        <f t="shared" si="7"/>
        <v>0</v>
      </c>
      <c r="BR7" s="154">
        <f t="shared" si="8"/>
        <v>0</v>
      </c>
      <c r="BS7" s="154">
        <f t="shared" si="8"/>
        <v>0</v>
      </c>
      <c r="BT7" s="99">
        <f t="shared" si="8"/>
        <v>0</v>
      </c>
      <c r="BU7" s="154">
        <f t="shared" si="9"/>
        <v>0</v>
      </c>
      <c r="BV7" s="154">
        <f t="shared" si="9"/>
        <v>0</v>
      </c>
      <c r="BW7" s="154">
        <f t="shared" si="9"/>
        <v>0</v>
      </c>
      <c r="BX7" s="154">
        <f t="shared" si="9"/>
        <v>0</v>
      </c>
      <c r="BY7" s="154">
        <f t="shared" si="9"/>
        <v>0</v>
      </c>
      <c r="BZ7" s="154">
        <f t="shared" si="9"/>
        <v>0</v>
      </c>
      <c r="CA7" s="154">
        <f t="shared" si="9"/>
        <v>0</v>
      </c>
      <c r="CB7" s="154">
        <f t="shared" si="9"/>
        <v>0</v>
      </c>
      <c r="CC7" s="154">
        <f t="shared" si="9"/>
        <v>0</v>
      </c>
      <c r="CD7" s="154">
        <f t="shared" si="9"/>
        <v>0</v>
      </c>
      <c r="CE7" s="154">
        <f t="shared" si="10"/>
        <v>0</v>
      </c>
      <c r="CF7" s="154">
        <f t="shared" si="10"/>
        <v>0</v>
      </c>
      <c r="CG7" s="154">
        <f t="shared" si="10"/>
        <v>0</v>
      </c>
      <c r="CH7" s="154">
        <f t="shared" si="10"/>
        <v>0</v>
      </c>
      <c r="CI7" s="154">
        <f t="shared" si="10"/>
        <v>0</v>
      </c>
      <c r="CJ7" s="154">
        <f t="shared" si="10"/>
        <v>0</v>
      </c>
      <c r="CK7" s="154">
        <f t="shared" si="10"/>
        <v>0</v>
      </c>
      <c r="CM7" s="154">
        <f t="shared" si="11"/>
        <v>0</v>
      </c>
      <c r="CN7" s="154">
        <f t="shared" si="11"/>
        <v>0</v>
      </c>
      <c r="CO7" s="154">
        <f t="shared" si="11"/>
        <v>0</v>
      </c>
      <c r="CP7" s="154">
        <f t="shared" si="11"/>
        <v>0</v>
      </c>
      <c r="CQ7" s="154">
        <f t="shared" si="11"/>
        <v>0</v>
      </c>
      <c r="CR7" s="154">
        <f t="shared" si="11"/>
        <v>0</v>
      </c>
      <c r="CS7" s="154">
        <f t="shared" si="11"/>
        <v>0</v>
      </c>
      <c r="CT7" s="154">
        <f t="shared" si="11"/>
        <v>0</v>
      </c>
      <c r="CU7" s="154">
        <f t="shared" si="11"/>
        <v>0</v>
      </c>
      <c r="CV7" s="154">
        <f t="shared" si="11"/>
        <v>0</v>
      </c>
      <c r="CW7" s="154">
        <f t="shared" si="12"/>
        <v>0</v>
      </c>
      <c r="CX7" s="154">
        <f t="shared" si="12"/>
        <v>0</v>
      </c>
      <c r="CY7" s="154">
        <f t="shared" si="12"/>
        <v>0</v>
      </c>
      <c r="CZ7" s="154">
        <f t="shared" si="12"/>
        <v>0</v>
      </c>
      <c r="DA7" s="154">
        <f t="shared" si="12"/>
        <v>0</v>
      </c>
      <c r="DB7" s="154">
        <f t="shared" si="12"/>
        <v>0</v>
      </c>
      <c r="DC7" s="154">
        <f t="shared" si="12"/>
        <v>0</v>
      </c>
      <c r="DE7" s="154">
        <f t="shared" si="13"/>
        <v>0</v>
      </c>
      <c r="DF7" s="154">
        <f t="shared" si="13"/>
        <v>0</v>
      </c>
      <c r="DG7" s="154">
        <f t="shared" si="13"/>
        <v>0</v>
      </c>
      <c r="DH7" s="154">
        <f t="shared" si="13"/>
        <v>0</v>
      </c>
      <c r="DI7" s="154">
        <f t="shared" si="13"/>
        <v>0</v>
      </c>
      <c r="DJ7" s="154">
        <f t="shared" si="13"/>
        <v>0</v>
      </c>
      <c r="DK7" s="154">
        <f t="shared" si="13"/>
        <v>0</v>
      </c>
      <c r="DL7" s="154">
        <f t="shared" si="13"/>
        <v>0</v>
      </c>
      <c r="DM7" s="154">
        <f t="shared" si="13"/>
        <v>0</v>
      </c>
      <c r="DN7" s="154">
        <f t="shared" si="13"/>
        <v>0</v>
      </c>
      <c r="DO7" s="154">
        <f t="shared" si="14"/>
        <v>0</v>
      </c>
      <c r="DP7" s="154">
        <f t="shared" si="14"/>
        <v>0</v>
      </c>
      <c r="DQ7" s="154">
        <f t="shared" si="14"/>
        <v>0</v>
      </c>
      <c r="DR7" s="154">
        <f t="shared" si="14"/>
        <v>0</v>
      </c>
      <c r="DS7" s="154">
        <f t="shared" si="14"/>
        <v>0</v>
      </c>
      <c r="DT7" s="154">
        <f t="shared" si="14"/>
        <v>0</v>
      </c>
      <c r="DU7" s="154">
        <f t="shared" si="14"/>
        <v>0</v>
      </c>
      <c r="DW7" s="154">
        <f t="shared" si="15"/>
        <v>0</v>
      </c>
      <c r="DX7" s="154">
        <f t="shared" si="15"/>
        <v>0</v>
      </c>
      <c r="DY7" s="154">
        <f t="shared" si="15"/>
        <v>0</v>
      </c>
      <c r="DZ7" s="154">
        <f t="shared" si="15"/>
        <v>0</v>
      </c>
      <c r="EA7" s="154">
        <f t="shared" si="15"/>
        <v>0</v>
      </c>
      <c r="EB7" s="154">
        <f t="shared" si="15"/>
        <v>0</v>
      </c>
      <c r="EC7" s="154">
        <f t="shared" si="15"/>
        <v>0</v>
      </c>
      <c r="ED7" s="154">
        <f t="shared" si="15"/>
        <v>0</v>
      </c>
      <c r="EE7" s="154">
        <f t="shared" si="15"/>
        <v>0</v>
      </c>
      <c r="EF7" s="154">
        <f t="shared" si="15"/>
        <v>0</v>
      </c>
      <c r="EG7" s="154">
        <f t="shared" si="16"/>
        <v>0</v>
      </c>
      <c r="EH7" s="154">
        <f t="shared" si="16"/>
        <v>0</v>
      </c>
      <c r="EI7" s="154">
        <f t="shared" si="16"/>
        <v>0</v>
      </c>
      <c r="EJ7" s="154">
        <f t="shared" si="16"/>
        <v>0</v>
      </c>
      <c r="EK7" s="154">
        <f t="shared" si="16"/>
        <v>0</v>
      </c>
      <c r="EL7" s="154">
        <f t="shared" si="16"/>
        <v>0</v>
      </c>
      <c r="EM7" s="154">
        <f t="shared" si="16"/>
        <v>0</v>
      </c>
    </row>
    <row r="8" spans="1:145">
      <c r="A8" s="102"/>
      <c r="B8" s="153"/>
      <c r="C8" s="104"/>
      <c r="D8" s="141"/>
      <c r="E8" s="104"/>
      <c r="G8" s="25" t="s">
        <v>43</v>
      </c>
      <c r="H8" s="25" t="s">
        <v>44</v>
      </c>
      <c r="I8" s="154">
        <f t="shared" si="0"/>
        <v>0</v>
      </c>
      <c r="J8" s="154">
        <f t="shared" si="0"/>
        <v>0</v>
      </c>
      <c r="K8" s="154">
        <f t="shared" si="0"/>
        <v>0</v>
      </c>
      <c r="L8" s="154">
        <f t="shared" si="0"/>
        <v>0</v>
      </c>
      <c r="M8" s="154">
        <f t="shared" si="1"/>
        <v>0</v>
      </c>
      <c r="N8" s="155">
        <f t="shared" si="1"/>
        <v>0</v>
      </c>
      <c r="O8" s="156">
        <f>SUMIF($D$11:$D$1079,$H8,O$11:O$1079)</f>
        <v>0</v>
      </c>
      <c r="P8" s="156">
        <f t="shared" si="2"/>
        <v>0</v>
      </c>
      <c r="Q8" s="156">
        <f t="shared" si="2"/>
        <v>0</v>
      </c>
      <c r="R8" s="156">
        <f t="shared" si="2"/>
        <v>0</v>
      </c>
      <c r="S8" s="154">
        <f t="shared" si="3"/>
        <v>0</v>
      </c>
      <c r="T8" s="154">
        <f t="shared" si="3"/>
        <v>0</v>
      </c>
      <c r="U8" s="154">
        <f t="shared" si="3"/>
        <v>0</v>
      </c>
      <c r="V8" s="154">
        <f t="shared" si="3"/>
        <v>0</v>
      </c>
      <c r="W8" s="154">
        <f t="shared" si="3"/>
        <v>0</v>
      </c>
      <c r="X8" s="154">
        <f t="shared" si="3"/>
        <v>0</v>
      </c>
      <c r="Y8" s="154">
        <f t="shared" si="3"/>
        <v>0</v>
      </c>
      <c r="Z8" s="154">
        <f t="shared" si="3"/>
        <v>0</v>
      </c>
      <c r="AA8" s="154">
        <f t="shared" si="3"/>
        <v>0</v>
      </c>
      <c r="AB8" s="154">
        <f t="shared" si="3"/>
        <v>0</v>
      </c>
      <c r="AC8" s="154">
        <f t="shared" si="4"/>
        <v>0</v>
      </c>
      <c r="AD8" s="154">
        <f t="shared" si="4"/>
        <v>0</v>
      </c>
      <c r="AE8" s="154">
        <f t="shared" si="4"/>
        <v>0</v>
      </c>
      <c r="AF8" s="154">
        <f t="shared" si="4"/>
        <v>0</v>
      </c>
      <c r="AG8" s="154">
        <f t="shared" si="4"/>
        <v>0</v>
      </c>
      <c r="AH8" s="154">
        <f t="shared" si="4"/>
        <v>0</v>
      </c>
      <c r="AI8" s="154">
        <f t="shared" si="4"/>
        <v>0</v>
      </c>
      <c r="AK8" s="154">
        <f t="shared" si="5"/>
        <v>0</v>
      </c>
      <c r="AL8" s="154">
        <f t="shared" si="5"/>
        <v>0</v>
      </c>
      <c r="AM8" s="154">
        <f t="shared" si="5"/>
        <v>0</v>
      </c>
      <c r="AN8" s="154">
        <f t="shared" si="5"/>
        <v>0</v>
      </c>
      <c r="AO8" s="154">
        <f t="shared" si="5"/>
        <v>0</v>
      </c>
      <c r="AP8" s="154">
        <f t="shared" si="5"/>
        <v>0</v>
      </c>
      <c r="AQ8" s="154">
        <f t="shared" si="5"/>
        <v>0</v>
      </c>
      <c r="AR8" s="154">
        <f t="shared" si="5"/>
        <v>0</v>
      </c>
      <c r="AS8" s="154">
        <f t="shared" si="5"/>
        <v>0</v>
      </c>
      <c r="AT8" s="154">
        <f t="shared" si="5"/>
        <v>0</v>
      </c>
      <c r="AU8" s="154">
        <f t="shared" si="6"/>
        <v>0</v>
      </c>
      <c r="AV8" s="154">
        <f t="shared" si="6"/>
        <v>0</v>
      </c>
      <c r="AW8" s="154">
        <f t="shared" si="6"/>
        <v>0</v>
      </c>
      <c r="AX8" s="154">
        <f t="shared" si="6"/>
        <v>0</v>
      </c>
      <c r="AY8" s="154">
        <f t="shared" si="6"/>
        <v>0</v>
      </c>
      <c r="AZ8" s="154">
        <f t="shared" si="6"/>
        <v>0</v>
      </c>
      <c r="BA8" s="154">
        <f t="shared" si="6"/>
        <v>0</v>
      </c>
      <c r="BB8" s="99">
        <f>SUMIF($D$11:$D$271,$H8,BB$11:BB$271)</f>
        <v>0</v>
      </c>
      <c r="BC8" s="154">
        <f t="shared" si="7"/>
        <v>0</v>
      </c>
      <c r="BD8" s="154">
        <f t="shared" si="7"/>
        <v>0</v>
      </c>
      <c r="BE8" s="154">
        <f t="shared" si="7"/>
        <v>0</v>
      </c>
      <c r="BF8" s="154">
        <f t="shared" si="7"/>
        <v>0</v>
      </c>
      <c r="BG8" s="154">
        <f t="shared" si="7"/>
        <v>0</v>
      </c>
      <c r="BH8" s="154">
        <f t="shared" si="7"/>
        <v>0</v>
      </c>
      <c r="BI8" s="154">
        <f t="shared" si="7"/>
        <v>0</v>
      </c>
      <c r="BJ8" s="154">
        <f t="shared" si="7"/>
        <v>0</v>
      </c>
      <c r="BK8" s="154">
        <f t="shared" si="7"/>
        <v>0</v>
      </c>
      <c r="BL8" s="154">
        <f t="shared" si="7"/>
        <v>0</v>
      </c>
      <c r="BM8" s="154">
        <f t="shared" si="7"/>
        <v>0</v>
      </c>
      <c r="BN8" s="154">
        <f t="shared" si="7"/>
        <v>0</v>
      </c>
      <c r="BO8" s="154">
        <f t="shared" si="7"/>
        <v>0</v>
      </c>
      <c r="BP8" s="154">
        <f t="shared" si="7"/>
        <v>0</v>
      </c>
      <c r="BQ8" s="154">
        <f t="shared" si="7"/>
        <v>0</v>
      </c>
      <c r="BR8" s="154">
        <f t="shared" si="8"/>
        <v>0</v>
      </c>
      <c r="BS8" s="154">
        <f t="shared" si="8"/>
        <v>0</v>
      </c>
      <c r="BT8" s="99">
        <f t="shared" si="8"/>
        <v>0</v>
      </c>
      <c r="BU8" s="154">
        <f t="shared" si="9"/>
        <v>0</v>
      </c>
      <c r="BV8" s="154">
        <f t="shared" si="9"/>
        <v>0</v>
      </c>
      <c r="BW8" s="154">
        <f t="shared" si="9"/>
        <v>0</v>
      </c>
      <c r="BX8" s="154">
        <f t="shared" si="9"/>
        <v>0</v>
      </c>
      <c r="BY8" s="154">
        <f t="shared" si="9"/>
        <v>0</v>
      </c>
      <c r="BZ8" s="154">
        <f t="shared" si="9"/>
        <v>0</v>
      </c>
      <c r="CA8" s="154">
        <f t="shared" si="9"/>
        <v>0</v>
      </c>
      <c r="CB8" s="154">
        <f t="shared" si="9"/>
        <v>0</v>
      </c>
      <c r="CC8" s="154">
        <f t="shared" si="9"/>
        <v>0</v>
      </c>
      <c r="CD8" s="154">
        <f t="shared" si="9"/>
        <v>0</v>
      </c>
      <c r="CE8" s="154">
        <f t="shared" si="10"/>
        <v>0</v>
      </c>
      <c r="CF8" s="154">
        <f t="shared" si="10"/>
        <v>0</v>
      </c>
      <c r="CG8" s="154">
        <f t="shared" si="10"/>
        <v>0</v>
      </c>
      <c r="CH8" s="154">
        <f t="shared" si="10"/>
        <v>0</v>
      </c>
      <c r="CI8" s="154">
        <f t="shared" si="10"/>
        <v>0</v>
      </c>
      <c r="CJ8" s="154">
        <f t="shared" si="10"/>
        <v>0</v>
      </c>
      <c r="CK8" s="154">
        <f t="shared" si="10"/>
        <v>0</v>
      </c>
      <c r="CM8" s="154">
        <f t="shared" si="11"/>
        <v>0</v>
      </c>
      <c r="CN8" s="154">
        <f t="shared" si="11"/>
        <v>0</v>
      </c>
      <c r="CO8" s="154">
        <f t="shared" si="11"/>
        <v>0</v>
      </c>
      <c r="CP8" s="154">
        <f t="shared" si="11"/>
        <v>0</v>
      </c>
      <c r="CQ8" s="154">
        <f t="shared" si="11"/>
        <v>0</v>
      </c>
      <c r="CR8" s="154">
        <f t="shared" si="11"/>
        <v>0</v>
      </c>
      <c r="CS8" s="154">
        <f t="shared" si="11"/>
        <v>0</v>
      </c>
      <c r="CT8" s="154">
        <f t="shared" si="11"/>
        <v>0</v>
      </c>
      <c r="CU8" s="154">
        <f t="shared" si="11"/>
        <v>0</v>
      </c>
      <c r="CV8" s="154">
        <f t="shared" si="11"/>
        <v>0</v>
      </c>
      <c r="CW8" s="154">
        <f t="shared" si="12"/>
        <v>0</v>
      </c>
      <c r="CX8" s="154">
        <f t="shared" si="12"/>
        <v>0</v>
      </c>
      <c r="CY8" s="154">
        <f t="shared" si="12"/>
        <v>0</v>
      </c>
      <c r="CZ8" s="154">
        <f t="shared" si="12"/>
        <v>0</v>
      </c>
      <c r="DA8" s="154">
        <f t="shared" si="12"/>
        <v>0</v>
      </c>
      <c r="DB8" s="154">
        <f t="shared" si="12"/>
        <v>0</v>
      </c>
      <c r="DC8" s="154">
        <f t="shared" si="12"/>
        <v>0</v>
      </c>
      <c r="DE8" s="154">
        <f t="shared" si="13"/>
        <v>0</v>
      </c>
      <c r="DF8" s="154">
        <f t="shared" si="13"/>
        <v>0</v>
      </c>
      <c r="DG8" s="154">
        <f t="shared" si="13"/>
        <v>0</v>
      </c>
      <c r="DH8" s="154">
        <f t="shared" si="13"/>
        <v>0</v>
      </c>
      <c r="DI8" s="154">
        <f t="shared" si="13"/>
        <v>0</v>
      </c>
      <c r="DJ8" s="154">
        <f t="shared" si="13"/>
        <v>0</v>
      </c>
      <c r="DK8" s="154">
        <f t="shared" si="13"/>
        <v>0</v>
      </c>
      <c r="DL8" s="154">
        <f t="shared" si="13"/>
        <v>0</v>
      </c>
      <c r="DM8" s="154">
        <f t="shared" si="13"/>
        <v>0</v>
      </c>
      <c r="DN8" s="154">
        <f t="shared" si="13"/>
        <v>0</v>
      </c>
      <c r="DO8" s="154">
        <f t="shared" si="14"/>
        <v>0</v>
      </c>
      <c r="DP8" s="154">
        <f t="shared" si="14"/>
        <v>0</v>
      </c>
      <c r="DQ8" s="154">
        <f t="shared" si="14"/>
        <v>0</v>
      </c>
      <c r="DR8" s="154">
        <f t="shared" si="14"/>
        <v>0</v>
      </c>
      <c r="DS8" s="154">
        <f t="shared" si="14"/>
        <v>0</v>
      </c>
      <c r="DT8" s="154">
        <f t="shared" si="14"/>
        <v>0</v>
      </c>
      <c r="DU8" s="154">
        <f t="shared" si="14"/>
        <v>0</v>
      </c>
      <c r="DW8" s="154">
        <f t="shared" si="15"/>
        <v>0</v>
      </c>
      <c r="DX8" s="154">
        <f t="shared" si="15"/>
        <v>0</v>
      </c>
      <c r="DY8" s="154">
        <f t="shared" si="15"/>
        <v>0</v>
      </c>
      <c r="DZ8" s="154">
        <f t="shared" si="15"/>
        <v>0</v>
      </c>
      <c r="EA8" s="154">
        <f t="shared" si="15"/>
        <v>0</v>
      </c>
      <c r="EB8" s="154">
        <f t="shared" si="15"/>
        <v>0</v>
      </c>
      <c r="EC8" s="154">
        <f t="shared" si="15"/>
        <v>0</v>
      </c>
      <c r="ED8" s="154">
        <f t="shared" si="15"/>
        <v>0</v>
      </c>
      <c r="EE8" s="154">
        <f t="shared" si="15"/>
        <v>0</v>
      </c>
      <c r="EF8" s="154">
        <f t="shared" si="15"/>
        <v>0</v>
      </c>
      <c r="EG8" s="154">
        <f t="shared" si="16"/>
        <v>0</v>
      </c>
      <c r="EH8" s="154">
        <f t="shared" si="16"/>
        <v>0</v>
      </c>
      <c r="EI8" s="154">
        <f t="shared" si="16"/>
        <v>0</v>
      </c>
      <c r="EJ8" s="154">
        <f t="shared" si="16"/>
        <v>0</v>
      </c>
      <c r="EK8" s="154">
        <f t="shared" si="16"/>
        <v>0</v>
      </c>
      <c r="EL8" s="154">
        <f t="shared" si="16"/>
        <v>0</v>
      </c>
      <c r="EM8" s="154">
        <f t="shared" si="16"/>
        <v>0</v>
      </c>
    </row>
    <row r="9" spans="1:145">
      <c r="A9" s="102"/>
      <c r="B9" s="153"/>
      <c r="C9" s="104"/>
      <c r="D9" s="153"/>
      <c r="E9" s="104"/>
      <c r="F9" s="104"/>
      <c r="G9" s="158"/>
      <c r="H9" s="104"/>
      <c r="I9" s="104"/>
      <c r="J9" s="104"/>
      <c r="K9" s="104"/>
      <c r="L9" s="158"/>
      <c r="M9" s="158"/>
      <c r="N9" s="158"/>
      <c r="O9" s="158"/>
      <c r="P9" s="158"/>
      <c r="Q9" s="158"/>
      <c r="R9" s="158"/>
      <c r="S9" s="158"/>
      <c r="T9" s="158"/>
      <c r="U9" s="158"/>
      <c r="V9" s="158"/>
      <c r="W9" s="158"/>
    </row>
    <row r="10" spans="1:145">
      <c r="A10" s="102"/>
      <c r="B10" s="104"/>
      <c r="C10" s="104"/>
      <c r="D10" s="104"/>
      <c r="E10" s="104"/>
      <c r="F10" s="104"/>
      <c r="G10" s="158"/>
      <c r="H10" s="104"/>
      <c r="I10" s="104"/>
      <c r="J10" s="104"/>
      <c r="K10" s="104"/>
      <c r="L10" s="158"/>
      <c r="M10" s="158"/>
      <c r="N10" s="158"/>
      <c r="O10" s="158"/>
      <c r="P10" s="158"/>
      <c r="Q10" s="158"/>
      <c r="R10" s="158"/>
      <c r="S10" s="107">
        <f t="shared" ref="S10:AI10" si="17">SUBTOTAL(9,S14:S1074)</f>
        <v>42313</v>
      </c>
      <c r="T10" s="107">
        <f t="shared" si="17"/>
        <v>199</v>
      </c>
      <c r="U10" s="107">
        <f t="shared" si="17"/>
        <v>42114</v>
      </c>
      <c r="V10" s="107">
        <f t="shared" si="17"/>
        <v>0</v>
      </c>
      <c r="W10" s="107">
        <f t="shared" si="17"/>
        <v>0</v>
      </c>
      <c r="X10" s="107">
        <f t="shared" si="17"/>
        <v>0</v>
      </c>
      <c r="Y10" s="107">
        <f t="shared" si="17"/>
        <v>0</v>
      </c>
      <c r="Z10" s="107">
        <f t="shared" si="17"/>
        <v>0</v>
      </c>
      <c r="AA10" s="107">
        <f t="shared" si="17"/>
        <v>0</v>
      </c>
      <c r="AB10" s="107">
        <f t="shared" si="17"/>
        <v>0</v>
      </c>
      <c r="AC10" s="107">
        <f t="shared" si="17"/>
        <v>0</v>
      </c>
      <c r="AD10" s="107">
        <f t="shared" si="17"/>
        <v>140</v>
      </c>
      <c r="AE10" s="107">
        <f t="shared" si="17"/>
        <v>0</v>
      </c>
      <c r="AF10" s="107">
        <f t="shared" si="17"/>
        <v>0</v>
      </c>
      <c r="AG10" s="107">
        <f t="shared" si="17"/>
        <v>0</v>
      </c>
      <c r="AH10" s="107">
        <f t="shared" si="17"/>
        <v>59</v>
      </c>
      <c r="AI10" s="107">
        <f t="shared" si="17"/>
        <v>42114</v>
      </c>
      <c r="AJ10" s="107"/>
      <c r="AK10" s="107">
        <f t="shared" ref="AK10:BP10" si="18">SUBTOTAL(9,AK14:AK1074)</f>
        <v>10787</v>
      </c>
      <c r="AL10" s="107">
        <f t="shared" si="18"/>
        <v>2573</v>
      </c>
      <c r="AM10" s="107">
        <f t="shared" si="18"/>
        <v>8214</v>
      </c>
      <c r="AN10" s="107">
        <f t="shared" si="18"/>
        <v>0</v>
      </c>
      <c r="AO10" s="107">
        <f t="shared" si="18"/>
        <v>0</v>
      </c>
      <c r="AP10" s="107">
        <f t="shared" si="18"/>
        <v>0</v>
      </c>
      <c r="AQ10" s="107">
        <f t="shared" si="18"/>
        <v>0</v>
      </c>
      <c r="AR10" s="107">
        <f t="shared" si="18"/>
        <v>0</v>
      </c>
      <c r="AS10" s="107">
        <f t="shared" si="18"/>
        <v>0</v>
      </c>
      <c r="AT10" s="107">
        <f t="shared" si="18"/>
        <v>0</v>
      </c>
      <c r="AU10" s="107">
        <f t="shared" si="18"/>
        <v>0</v>
      </c>
      <c r="AV10" s="107">
        <f t="shared" si="18"/>
        <v>340</v>
      </c>
      <c r="AW10" s="107">
        <f t="shared" si="18"/>
        <v>0</v>
      </c>
      <c r="AX10" s="107">
        <f t="shared" si="18"/>
        <v>0</v>
      </c>
      <c r="AY10" s="107">
        <f t="shared" si="18"/>
        <v>0</v>
      </c>
      <c r="AZ10" s="107">
        <f t="shared" si="18"/>
        <v>2233</v>
      </c>
      <c r="BA10" s="107">
        <f t="shared" si="18"/>
        <v>8214</v>
      </c>
      <c r="BB10" s="107">
        <f t="shared" si="18"/>
        <v>0</v>
      </c>
      <c r="BC10" s="107">
        <f t="shared" si="18"/>
        <v>11070</v>
      </c>
      <c r="BD10" s="107">
        <f t="shared" si="18"/>
        <v>2037</v>
      </c>
      <c r="BE10" s="107">
        <f t="shared" si="18"/>
        <v>9033</v>
      </c>
      <c r="BF10" s="107">
        <f t="shared" si="18"/>
        <v>0</v>
      </c>
      <c r="BG10" s="107">
        <f t="shared" si="18"/>
        <v>0</v>
      </c>
      <c r="BH10" s="107">
        <f t="shared" si="18"/>
        <v>0</v>
      </c>
      <c r="BI10" s="107">
        <f t="shared" si="18"/>
        <v>0</v>
      </c>
      <c r="BJ10" s="107">
        <f t="shared" si="18"/>
        <v>0</v>
      </c>
      <c r="BK10" s="107">
        <f t="shared" si="18"/>
        <v>0</v>
      </c>
      <c r="BL10" s="107">
        <f t="shared" si="18"/>
        <v>0</v>
      </c>
      <c r="BM10" s="107">
        <f t="shared" si="18"/>
        <v>0</v>
      </c>
      <c r="BN10" s="107">
        <f t="shared" si="18"/>
        <v>240</v>
      </c>
      <c r="BO10" s="107">
        <f t="shared" si="18"/>
        <v>0</v>
      </c>
      <c r="BP10" s="107">
        <f t="shared" si="18"/>
        <v>0</v>
      </c>
      <c r="BQ10" s="107">
        <f t="shared" ref="BQ10:CV10" si="19">SUBTOTAL(9,BQ14:BQ1074)</f>
        <v>0</v>
      </c>
      <c r="BR10" s="107">
        <f t="shared" si="19"/>
        <v>1797</v>
      </c>
      <c r="BS10" s="107">
        <f t="shared" si="19"/>
        <v>9033</v>
      </c>
      <c r="BT10" s="107">
        <f t="shared" si="19"/>
        <v>0</v>
      </c>
      <c r="BU10" s="107">
        <f t="shared" si="19"/>
        <v>9571</v>
      </c>
      <c r="BV10" s="107">
        <f t="shared" si="19"/>
        <v>1528</v>
      </c>
      <c r="BW10" s="107">
        <f t="shared" si="19"/>
        <v>8043</v>
      </c>
      <c r="BX10" s="107">
        <f t="shared" si="19"/>
        <v>0</v>
      </c>
      <c r="BY10" s="107">
        <f t="shared" si="19"/>
        <v>0</v>
      </c>
      <c r="BZ10" s="107">
        <f t="shared" si="19"/>
        <v>0</v>
      </c>
      <c r="CA10" s="107">
        <f t="shared" si="19"/>
        <v>0</v>
      </c>
      <c r="CB10" s="107">
        <f t="shared" si="19"/>
        <v>0</v>
      </c>
      <c r="CC10" s="107">
        <f t="shared" si="19"/>
        <v>0</v>
      </c>
      <c r="CD10" s="107">
        <f t="shared" si="19"/>
        <v>0</v>
      </c>
      <c r="CE10" s="107">
        <f t="shared" si="19"/>
        <v>0</v>
      </c>
      <c r="CF10" s="107">
        <f t="shared" si="19"/>
        <v>310</v>
      </c>
      <c r="CG10" s="107">
        <f t="shared" si="19"/>
        <v>0</v>
      </c>
      <c r="CH10" s="107">
        <f t="shared" si="19"/>
        <v>0</v>
      </c>
      <c r="CI10" s="107">
        <f t="shared" si="19"/>
        <v>0</v>
      </c>
      <c r="CJ10" s="107">
        <f t="shared" si="19"/>
        <v>1218</v>
      </c>
      <c r="CK10" s="107">
        <f t="shared" si="19"/>
        <v>8043</v>
      </c>
      <c r="CL10" s="107">
        <f t="shared" si="19"/>
        <v>0</v>
      </c>
      <c r="CM10" s="107">
        <f t="shared" si="19"/>
        <v>2309</v>
      </c>
      <c r="CN10" s="107">
        <f t="shared" si="19"/>
        <v>1192</v>
      </c>
      <c r="CO10" s="107">
        <f t="shared" si="19"/>
        <v>1117</v>
      </c>
      <c r="CP10" s="107">
        <f t="shared" si="19"/>
        <v>0</v>
      </c>
      <c r="CQ10" s="107">
        <f t="shared" si="19"/>
        <v>0</v>
      </c>
      <c r="CR10" s="107">
        <f t="shared" si="19"/>
        <v>0</v>
      </c>
      <c r="CS10" s="107">
        <f t="shared" si="19"/>
        <v>0</v>
      </c>
      <c r="CT10" s="107">
        <f t="shared" si="19"/>
        <v>0</v>
      </c>
      <c r="CU10" s="107">
        <f t="shared" si="19"/>
        <v>0</v>
      </c>
      <c r="CV10" s="107">
        <f t="shared" si="19"/>
        <v>0</v>
      </c>
      <c r="CW10" s="107">
        <f t="shared" ref="CW10:DU10" si="20">SUBTOTAL(9,CW14:CW1074)</f>
        <v>0</v>
      </c>
      <c r="CX10" s="107">
        <f t="shared" si="20"/>
        <v>350</v>
      </c>
      <c r="CY10" s="107">
        <f t="shared" si="20"/>
        <v>0</v>
      </c>
      <c r="CZ10" s="107">
        <f t="shared" si="20"/>
        <v>0</v>
      </c>
      <c r="DA10" s="107">
        <f t="shared" si="20"/>
        <v>0</v>
      </c>
      <c r="DB10" s="107">
        <f t="shared" si="20"/>
        <v>842</v>
      </c>
      <c r="DC10" s="107">
        <f t="shared" si="20"/>
        <v>1117</v>
      </c>
      <c r="DD10" s="107">
        <f t="shared" si="20"/>
        <v>0</v>
      </c>
      <c r="DE10" s="107">
        <f t="shared" si="20"/>
        <v>2861</v>
      </c>
      <c r="DF10" s="107">
        <f t="shared" si="20"/>
        <v>2861</v>
      </c>
      <c r="DG10" s="107">
        <f t="shared" si="20"/>
        <v>0</v>
      </c>
      <c r="DH10" s="107">
        <f t="shared" si="20"/>
        <v>2731</v>
      </c>
      <c r="DI10" s="107">
        <f t="shared" si="20"/>
        <v>0</v>
      </c>
      <c r="DJ10" s="107">
        <f t="shared" si="20"/>
        <v>0</v>
      </c>
      <c r="DK10" s="107">
        <f t="shared" si="20"/>
        <v>0</v>
      </c>
      <c r="DL10" s="107">
        <f t="shared" si="20"/>
        <v>0</v>
      </c>
      <c r="DM10" s="107">
        <f t="shared" si="20"/>
        <v>0</v>
      </c>
      <c r="DN10" s="107">
        <f t="shared" si="20"/>
        <v>0</v>
      </c>
      <c r="DO10" s="107">
        <f t="shared" si="20"/>
        <v>0</v>
      </c>
      <c r="DP10" s="107">
        <f t="shared" si="20"/>
        <v>0</v>
      </c>
      <c r="DQ10" s="107">
        <f t="shared" si="20"/>
        <v>0</v>
      </c>
      <c r="DR10" s="107">
        <f t="shared" si="20"/>
        <v>0</v>
      </c>
      <c r="DS10" s="107">
        <f t="shared" si="20"/>
        <v>0</v>
      </c>
      <c r="DT10" s="107">
        <f t="shared" si="20"/>
        <v>130</v>
      </c>
      <c r="DU10" s="107">
        <f t="shared" si="20"/>
        <v>0</v>
      </c>
      <c r="DW10" s="107">
        <f t="shared" ref="DW10:EM10" si="21">SUBTOTAL(9,DW14:DW1074)</f>
        <v>120</v>
      </c>
      <c r="DX10" s="107">
        <f t="shared" si="21"/>
        <v>120</v>
      </c>
      <c r="DY10" s="107">
        <f t="shared" si="21"/>
        <v>0</v>
      </c>
      <c r="DZ10" s="107">
        <f t="shared" si="21"/>
        <v>0</v>
      </c>
      <c r="EA10" s="107">
        <f t="shared" si="21"/>
        <v>0</v>
      </c>
      <c r="EB10" s="107">
        <f t="shared" si="21"/>
        <v>0</v>
      </c>
      <c r="EC10" s="107">
        <f t="shared" si="21"/>
        <v>0</v>
      </c>
      <c r="ED10" s="107">
        <f t="shared" si="21"/>
        <v>0</v>
      </c>
      <c r="EE10" s="107">
        <f t="shared" si="21"/>
        <v>0</v>
      </c>
      <c r="EF10" s="107">
        <f t="shared" si="21"/>
        <v>0</v>
      </c>
      <c r="EG10" s="107">
        <f t="shared" si="21"/>
        <v>0</v>
      </c>
      <c r="EH10" s="107">
        <f t="shared" si="21"/>
        <v>0</v>
      </c>
      <c r="EI10" s="107">
        <f t="shared" si="21"/>
        <v>0</v>
      </c>
      <c r="EJ10" s="107">
        <f t="shared" si="21"/>
        <v>0</v>
      </c>
      <c r="EK10" s="107">
        <f t="shared" si="21"/>
        <v>0</v>
      </c>
      <c r="EL10" s="107">
        <f t="shared" si="21"/>
        <v>120</v>
      </c>
      <c r="EM10" s="107">
        <f t="shared" si="21"/>
        <v>0</v>
      </c>
    </row>
    <row r="11" spans="1:145" ht="14.25" customHeight="1">
      <c r="A11" s="228" t="s">
        <v>1645</v>
      </c>
      <c r="B11" s="228" t="s">
        <v>1646</v>
      </c>
      <c r="C11" s="229" t="s">
        <v>1647</v>
      </c>
      <c r="D11" s="228" t="s">
        <v>1826</v>
      </c>
      <c r="E11" s="229" t="s">
        <v>1648</v>
      </c>
      <c r="F11" s="229" t="s">
        <v>1649</v>
      </c>
      <c r="G11" s="230" t="s">
        <v>1650</v>
      </c>
      <c r="H11" s="229" t="s">
        <v>1827</v>
      </c>
      <c r="I11" s="231" t="s">
        <v>1828</v>
      </c>
      <c r="J11" s="231" t="s">
        <v>1829</v>
      </c>
      <c r="K11" s="231" t="s">
        <v>1830</v>
      </c>
      <c r="L11" s="231" t="s">
        <v>1831</v>
      </c>
      <c r="M11" s="231" t="s">
        <v>1832</v>
      </c>
      <c r="N11" s="231" t="s">
        <v>1833</v>
      </c>
      <c r="O11" s="232" t="str">
        <f>O1</f>
        <v>Chênh lệch
(FC tuần 2 vs.
FC tuần 1)</v>
      </c>
      <c r="P11" s="232" t="str">
        <f>P1</f>
        <v>Chênh lệch
(FC tuần 4 vs.
FC tuần 1)</v>
      </c>
      <c r="Q11" s="232" t="str">
        <f>Q1</f>
        <v>Chênh lệch
(FC tuần 4 vs.
FC tuần 2)</v>
      </c>
      <c r="R11" s="232" t="str">
        <f>R1</f>
        <v>Chênh lệch
(FC tuần 4 vs.
FC tuần 3)</v>
      </c>
      <c r="S11" s="223" t="str">
        <f>"W"&amp;WEEKNUM(B2,1)+1</f>
        <v>W28</v>
      </c>
      <c r="T11" s="223"/>
      <c r="U11" s="223"/>
      <c r="V11" s="223"/>
      <c r="W11" s="223"/>
      <c r="X11" s="223"/>
      <c r="Y11" s="223"/>
      <c r="Z11" s="223"/>
      <c r="AA11" s="223"/>
      <c r="AB11" s="223"/>
      <c r="AC11" s="223"/>
      <c r="AD11" s="223"/>
      <c r="AE11" s="223"/>
      <c r="AF11" s="223"/>
      <c r="AG11" s="223"/>
      <c r="AH11" s="223"/>
      <c r="AI11" s="223"/>
      <c r="AK11" s="224" t="str">
        <f>"W"&amp;WEEKNUM(B2,1)+2</f>
        <v>W29</v>
      </c>
      <c r="AL11" s="224"/>
      <c r="AM11" s="224"/>
      <c r="AN11" s="224"/>
      <c r="AO11" s="224"/>
      <c r="AP11" s="224"/>
      <c r="AQ11" s="224"/>
      <c r="AR11" s="224"/>
      <c r="AS11" s="224"/>
      <c r="AT11" s="224"/>
      <c r="AU11" s="224"/>
      <c r="AV11" s="224"/>
      <c r="AW11" s="224"/>
      <c r="AX11" s="224"/>
      <c r="AY11" s="224"/>
      <c r="AZ11" s="224"/>
      <c r="BA11" s="224"/>
      <c r="BC11" s="221" t="str">
        <f>"W"&amp;WEEKNUM(B2,1)+3</f>
        <v>W30</v>
      </c>
      <c r="BD11" s="221"/>
      <c r="BE11" s="221"/>
      <c r="BF11" s="221"/>
      <c r="BG11" s="221"/>
      <c r="BH11" s="221"/>
      <c r="BI11" s="221"/>
      <c r="BJ11" s="221"/>
      <c r="BK11" s="221"/>
      <c r="BL11" s="221"/>
      <c r="BM11" s="221"/>
      <c r="BN11" s="221"/>
      <c r="BO11" s="221"/>
      <c r="BP11" s="221"/>
      <c r="BQ11" s="221"/>
      <c r="BR11" s="221"/>
      <c r="BS11" s="221"/>
      <c r="BU11" s="219" t="str">
        <f>"W"&amp;WEEKNUM(B2,1)+4</f>
        <v>W31</v>
      </c>
      <c r="BV11" s="219"/>
      <c r="BW11" s="219"/>
      <c r="BX11" s="219"/>
      <c r="BY11" s="219"/>
      <c r="BZ11" s="219"/>
      <c r="CA11" s="219"/>
      <c r="CB11" s="219"/>
      <c r="CC11" s="219"/>
      <c r="CD11" s="219"/>
      <c r="CE11" s="219"/>
      <c r="CF11" s="219"/>
      <c r="CG11" s="219"/>
      <c r="CH11" s="219"/>
      <c r="CI11" s="219"/>
      <c r="CJ11" s="219"/>
      <c r="CK11" s="219"/>
      <c r="CM11" s="218" t="str">
        <f>"W"&amp;WEEKNUM(B2,1)+5</f>
        <v>W32</v>
      </c>
      <c r="CN11" s="218"/>
      <c r="CO11" s="218"/>
      <c r="CP11" s="218"/>
      <c r="CQ11" s="218"/>
      <c r="CR11" s="218"/>
      <c r="CS11" s="218"/>
      <c r="CT11" s="218"/>
      <c r="CU11" s="218"/>
      <c r="CV11" s="218"/>
      <c r="CW11" s="218"/>
      <c r="CX11" s="218"/>
      <c r="CY11" s="218"/>
      <c r="CZ11" s="218"/>
      <c r="DA11" s="218"/>
      <c r="DB11" s="218"/>
      <c r="DC11" s="218"/>
      <c r="DE11" s="217" t="str">
        <f>"W"&amp;WEEKNUM($B2,1)+6</f>
        <v>W33</v>
      </c>
      <c r="DF11" s="217"/>
      <c r="DG11" s="217"/>
      <c r="DH11" s="217"/>
      <c r="DI11" s="217"/>
      <c r="DJ11" s="217"/>
      <c r="DK11" s="217"/>
      <c r="DL11" s="217"/>
      <c r="DM11" s="217"/>
      <c r="DN11" s="217"/>
      <c r="DO11" s="217"/>
      <c r="DP11" s="217"/>
      <c r="DQ11" s="217"/>
      <c r="DR11" s="217"/>
      <c r="DS11" s="217"/>
      <c r="DT11" s="217"/>
      <c r="DU11" s="217"/>
      <c r="DW11" s="217" t="str">
        <f>"W"&amp;WEEKNUM($B2,1)+7</f>
        <v>W34</v>
      </c>
      <c r="DX11" s="217"/>
      <c r="DY11" s="217"/>
      <c r="DZ11" s="217"/>
      <c r="EA11" s="217"/>
      <c r="EB11" s="217"/>
      <c r="EC11" s="217"/>
      <c r="ED11" s="217"/>
      <c r="EE11" s="217"/>
      <c r="EF11" s="217"/>
      <c r="EG11" s="217"/>
      <c r="EH11" s="217"/>
      <c r="EI11" s="217"/>
      <c r="EJ11" s="217"/>
      <c r="EK11" s="217"/>
      <c r="EL11" s="217"/>
      <c r="EM11" s="217"/>
    </row>
    <row r="12" spans="1:145">
      <c r="A12" s="228"/>
      <c r="B12" s="228"/>
      <c r="C12" s="228"/>
      <c r="D12" s="228"/>
      <c r="E12" s="228"/>
      <c r="F12" s="228"/>
      <c r="G12" s="228"/>
      <c r="H12" s="228"/>
      <c r="I12" s="228"/>
      <c r="J12" s="228"/>
      <c r="K12" s="228"/>
      <c r="L12" s="228"/>
      <c r="M12" s="228"/>
      <c r="N12" s="228"/>
      <c r="O12" s="228"/>
      <c r="P12" s="228"/>
      <c r="Q12" s="228"/>
      <c r="R12" s="228"/>
      <c r="S12" s="223" t="s">
        <v>1652</v>
      </c>
      <c r="T12" s="223"/>
      <c r="U12" s="223"/>
      <c r="V12" s="223"/>
      <c r="W12" s="223"/>
      <c r="X12" s="223"/>
      <c r="Y12" s="223"/>
      <c r="Z12" s="223"/>
      <c r="AA12" s="223"/>
      <c r="AB12" s="223"/>
      <c r="AC12" s="223"/>
      <c r="AD12" s="225" t="s">
        <v>14</v>
      </c>
      <c r="AE12" s="225"/>
      <c r="AF12" s="225" t="s">
        <v>31</v>
      </c>
      <c r="AG12" s="225"/>
      <c r="AH12" s="225" t="s">
        <v>32</v>
      </c>
      <c r="AI12" s="225"/>
      <c r="AK12" s="224" t="s">
        <v>1652</v>
      </c>
      <c r="AL12" s="224"/>
      <c r="AM12" s="224"/>
      <c r="AN12" s="224" t="s">
        <v>7</v>
      </c>
      <c r="AO12" s="224"/>
      <c r="AP12" s="224" t="s">
        <v>6</v>
      </c>
      <c r="AQ12" s="224"/>
      <c r="AR12" s="224" t="s">
        <v>10</v>
      </c>
      <c r="AS12" s="224"/>
      <c r="AT12" s="224" t="s">
        <v>12</v>
      </c>
      <c r="AU12" s="224"/>
      <c r="AV12" s="224" t="s">
        <v>14</v>
      </c>
      <c r="AW12" s="224"/>
      <c r="AX12" s="224" t="s">
        <v>16</v>
      </c>
      <c r="AY12" s="224"/>
      <c r="AZ12" s="226" t="s">
        <v>32</v>
      </c>
      <c r="BA12" s="226"/>
      <c r="BC12" s="221" t="s">
        <v>1652</v>
      </c>
      <c r="BD12" s="221"/>
      <c r="BE12" s="221"/>
      <c r="BF12" s="221" t="s">
        <v>7</v>
      </c>
      <c r="BG12" s="221"/>
      <c r="BH12" s="221" t="s">
        <v>6</v>
      </c>
      <c r="BI12" s="221"/>
      <c r="BJ12" s="221" t="s">
        <v>10</v>
      </c>
      <c r="BK12" s="221"/>
      <c r="BL12" s="221" t="s">
        <v>12</v>
      </c>
      <c r="BM12" s="221"/>
      <c r="BN12" s="221" t="s">
        <v>14</v>
      </c>
      <c r="BO12" s="221"/>
      <c r="BP12" s="221" t="s">
        <v>31</v>
      </c>
      <c r="BQ12" s="221"/>
      <c r="BR12" s="222" t="s">
        <v>32</v>
      </c>
      <c r="BS12" s="222"/>
      <c r="BU12" s="219" t="s">
        <v>1652</v>
      </c>
      <c r="BV12" s="219"/>
      <c r="BW12" s="219"/>
      <c r="BX12" s="219" t="s">
        <v>7</v>
      </c>
      <c r="BY12" s="219"/>
      <c r="BZ12" s="219" t="s">
        <v>6</v>
      </c>
      <c r="CA12" s="219"/>
      <c r="CB12" s="219" t="s">
        <v>10</v>
      </c>
      <c r="CC12" s="219"/>
      <c r="CD12" s="219" t="s">
        <v>12</v>
      </c>
      <c r="CE12" s="219"/>
      <c r="CF12" s="219" t="s">
        <v>14</v>
      </c>
      <c r="CG12" s="219"/>
      <c r="CH12" s="219" t="s">
        <v>31</v>
      </c>
      <c r="CI12" s="219"/>
      <c r="CJ12" s="220" t="s">
        <v>32</v>
      </c>
      <c r="CK12" s="220"/>
      <c r="CM12" s="218" t="s">
        <v>1652</v>
      </c>
      <c r="CN12" s="218"/>
      <c r="CO12" s="218"/>
      <c r="CP12" s="218" t="s">
        <v>7</v>
      </c>
      <c r="CQ12" s="218"/>
      <c r="CR12" s="218" t="s">
        <v>6</v>
      </c>
      <c r="CS12" s="218"/>
      <c r="CT12" s="218" t="s">
        <v>10</v>
      </c>
      <c r="CU12" s="218"/>
      <c r="CV12" s="218" t="s">
        <v>12</v>
      </c>
      <c r="CW12" s="218"/>
      <c r="CX12" s="218" t="s">
        <v>14</v>
      </c>
      <c r="CY12" s="218"/>
      <c r="CZ12" s="218" t="s">
        <v>31</v>
      </c>
      <c r="DA12" s="218"/>
      <c r="DB12" s="218" t="s">
        <v>1816</v>
      </c>
      <c r="DC12" s="218"/>
      <c r="DE12" s="217" t="s">
        <v>1652</v>
      </c>
      <c r="DF12" s="217"/>
      <c r="DG12" s="217"/>
      <c r="DH12" s="217" t="s">
        <v>7</v>
      </c>
      <c r="DI12" s="217"/>
      <c r="DJ12" s="217" t="s">
        <v>6</v>
      </c>
      <c r="DK12" s="217"/>
      <c r="DL12" s="217" t="s">
        <v>10</v>
      </c>
      <c r="DM12" s="217"/>
      <c r="DN12" s="217" t="s">
        <v>12</v>
      </c>
      <c r="DO12" s="217"/>
      <c r="DP12" s="217" t="s">
        <v>14</v>
      </c>
      <c r="DQ12" s="217"/>
      <c r="DR12" s="217" t="s">
        <v>31</v>
      </c>
      <c r="DS12" s="217"/>
      <c r="DT12" s="217" t="s">
        <v>1816</v>
      </c>
      <c r="DU12" s="217"/>
      <c r="DW12" s="217" t="s">
        <v>1652</v>
      </c>
      <c r="DX12" s="217"/>
      <c r="DY12" s="217"/>
      <c r="DZ12" s="217" t="s">
        <v>7</v>
      </c>
      <c r="EA12" s="217"/>
      <c r="EB12" s="217" t="s">
        <v>6</v>
      </c>
      <c r="EC12" s="217"/>
      <c r="ED12" s="217" t="s">
        <v>10</v>
      </c>
      <c r="EE12" s="217"/>
      <c r="EF12" s="217" t="s">
        <v>12</v>
      </c>
      <c r="EG12" s="217"/>
      <c r="EH12" s="217" t="s">
        <v>14</v>
      </c>
      <c r="EI12" s="217"/>
      <c r="EJ12" s="217" t="s">
        <v>31</v>
      </c>
      <c r="EK12" s="217"/>
      <c r="EL12" s="217" t="s">
        <v>1816</v>
      </c>
      <c r="EM12" s="217"/>
    </row>
    <row r="13" spans="1:145">
      <c r="A13" s="228"/>
      <c r="B13" s="228"/>
      <c r="C13" s="228"/>
      <c r="D13" s="228"/>
      <c r="E13" s="228"/>
      <c r="F13" s="228"/>
      <c r="G13" s="228"/>
      <c r="H13" s="228"/>
      <c r="I13" s="228"/>
      <c r="J13" s="228"/>
      <c r="K13" s="228"/>
      <c r="L13" s="228"/>
      <c r="M13" s="228"/>
      <c r="N13" s="228"/>
      <c r="O13" s="228"/>
      <c r="P13" s="228"/>
      <c r="Q13" s="228"/>
      <c r="R13" s="228"/>
      <c r="S13" s="159" t="s">
        <v>53</v>
      </c>
      <c r="T13" s="159" t="s">
        <v>1824</v>
      </c>
      <c r="U13" s="159" t="s">
        <v>1825</v>
      </c>
      <c r="V13" s="159" t="s">
        <v>1824</v>
      </c>
      <c r="W13" s="159" t="s">
        <v>1825</v>
      </c>
      <c r="X13" s="159" t="s">
        <v>1824</v>
      </c>
      <c r="Y13" s="159" t="s">
        <v>1825</v>
      </c>
      <c r="Z13" s="159" t="s">
        <v>1824</v>
      </c>
      <c r="AA13" s="159" t="s">
        <v>1825</v>
      </c>
      <c r="AB13" s="159" t="s">
        <v>1824</v>
      </c>
      <c r="AC13" s="159" t="s">
        <v>1825</v>
      </c>
      <c r="AD13" s="159" t="s">
        <v>1824</v>
      </c>
      <c r="AE13" s="159" t="s">
        <v>1825</v>
      </c>
      <c r="AF13" s="159" t="s">
        <v>1824</v>
      </c>
      <c r="AG13" s="159" t="s">
        <v>1825</v>
      </c>
      <c r="AH13" s="159" t="s">
        <v>1824</v>
      </c>
      <c r="AI13" s="159" t="s">
        <v>1825</v>
      </c>
      <c r="AK13" s="136" t="s">
        <v>53</v>
      </c>
      <c r="AL13" s="136" t="s">
        <v>1824</v>
      </c>
      <c r="AM13" s="136" t="s">
        <v>1825</v>
      </c>
      <c r="AN13" s="136" t="s">
        <v>1824</v>
      </c>
      <c r="AO13" s="136" t="s">
        <v>1825</v>
      </c>
      <c r="AP13" s="136" t="s">
        <v>1824</v>
      </c>
      <c r="AQ13" s="136" t="s">
        <v>1825</v>
      </c>
      <c r="AR13" s="136" t="s">
        <v>1824</v>
      </c>
      <c r="AS13" s="136" t="s">
        <v>1825</v>
      </c>
      <c r="AT13" s="136" t="s">
        <v>1824</v>
      </c>
      <c r="AU13" s="136" t="s">
        <v>1825</v>
      </c>
      <c r="AV13" s="136" t="s">
        <v>1824</v>
      </c>
      <c r="AW13" s="136" t="s">
        <v>1825</v>
      </c>
      <c r="AX13" s="136" t="s">
        <v>1824</v>
      </c>
      <c r="AY13" s="136" t="s">
        <v>1825</v>
      </c>
      <c r="AZ13" s="136" t="s">
        <v>1824</v>
      </c>
      <c r="BA13" s="136" t="s">
        <v>1825</v>
      </c>
      <c r="BC13" s="137" t="s">
        <v>53</v>
      </c>
      <c r="BD13" s="137" t="s">
        <v>1824</v>
      </c>
      <c r="BE13" s="137" t="s">
        <v>1825</v>
      </c>
      <c r="BF13" s="137" t="s">
        <v>1824</v>
      </c>
      <c r="BG13" s="137" t="s">
        <v>1825</v>
      </c>
      <c r="BH13" s="137" t="s">
        <v>1824</v>
      </c>
      <c r="BI13" s="137" t="s">
        <v>1825</v>
      </c>
      <c r="BJ13" s="137" t="s">
        <v>1824</v>
      </c>
      <c r="BK13" s="137" t="s">
        <v>1825</v>
      </c>
      <c r="BL13" s="137" t="s">
        <v>1824</v>
      </c>
      <c r="BM13" s="137" t="s">
        <v>1825</v>
      </c>
      <c r="BN13" s="137" t="s">
        <v>1824</v>
      </c>
      <c r="BO13" s="137" t="s">
        <v>1825</v>
      </c>
      <c r="BP13" s="137" t="s">
        <v>1824</v>
      </c>
      <c r="BQ13" s="137" t="s">
        <v>1825</v>
      </c>
      <c r="BR13" s="137" t="s">
        <v>1824</v>
      </c>
      <c r="BS13" s="137" t="s">
        <v>1825</v>
      </c>
      <c r="BU13" s="138" t="s">
        <v>53</v>
      </c>
      <c r="BV13" s="138" t="s">
        <v>1824</v>
      </c>
      <c r="BW13" s="138" t="s">
        <v>1825</v>
      </c>
      <c r="BX13" s="138" t="s">
        <v>1824</v>
      </c>
      <c r="BY13" s="138" t="s">
        <v>1825</v>
      </c>
      <c r="BZ13" s="138" t="s">
        <v>1824</v>
      </c>
      <c r="CA13" s="138" t="s">
        <v>1825</v>
      </c>
      <c r="CB13" s="138" t="s">
        <v>1824</v>
      </c>
      <c r="CC13" s="138" t="s">
        <v>1825</v>
      </c>
      <c r="CD13" s="138" t="s">
        <v>1824</v>
      </c>
      <c r="CE13" s="138" t="s">
        <v>1825</v>
      </c>
      <c r="CF13" s="138" t="s">
        <v>1824</v>
      </c>
      <c r="CG13" s="138" t="s">
        <v>1825</v>
      </c>
      <c r="CH13" s="138" t="s">
        <v>1824</v>
      </c>
      <c r="CI13" s="138" t="s">
        <v>1825</v>
      </c>
      <c r="CJ13" s="138" t="s">
        <v>1824</v>
      </c>
      <c r="CK13" s="138" t="s">
        <v>1825</v>
      </c>
      <c r="CM13" s="139" t="s">
        <v>53</v>
      </c>
      <c r="CN13" s="139" t="s">
        <v>1824</v>
      </c>
      <c r="CO13" s="139" t="s">
        <v>1825</v>
      </c>
      <c r="CP13" s="139" t="s">
        <v>1824</v>
      </c>
      <c r="CQ13" s="139" t="s">
        <v>1825</v>
      </c>
      <c r="CR13" s="139" t="s">
        <v>1824</v>
      </c>
      <c r="CS13" s="139" t="s">
        <v>1825</v>
      </c>
      <c r="CT13" s="139" t="s">
        <v>1824</v>
      </c>
      <c r="CU13" s="139" t="s">
        <v>1825</v>
      </c>
      <c r="CV13" s="139" t="s">
        <v>1824</v>
      </c>
      <c r="CW13" s="139" t="s">
        <v>1825</v>
      </c>
      <c r="CX13" s="139" t="s">
        <v>1824</v>
      </c>
      <c r="CY13" s="139" t="s">
        <v>1825</v>
      </c>
      <c r="CZ13" s="139" t="s">
        <v>1824</v>
      </c>
      <c r="DA13" s="139" t="s">
        <v>1825</v>
      </c>
      <c r="DB13" s="139" t="s">
        <v>1824</v>
      </c>
      <c r="DC13" s="139" t="s">
        <v>1825</v>
      </c>
      <c r="DE13" s="140" t="s">
        <v>53</v>
      </c>
      <c r="DF13" s="140" t="s">
        <v>1824</v>
      </c>
      <c r="DG13" s="140" t="s">
        <v>1825</v>
      </c>
      <c r="DH13" s="140" t="s">
        <v>1824</v>
      </c>
      <c r="DI13" s="140" t="s">
        <v>1825</v>
      </c>
      <c r="DJ13" s="140" t="s">
        <v>1824</v>
      </c>
      <c r="DK13" s="140" t="s">
        <v>1825</v>
      </c>
      <c r="DL13" s="140" t="s">
        <v>1824</v>
      </c>
      <c r="DM13" s="140" t="s">
        <v>1825</v>
      </c>
      <c r="DN13" s="140" t="s">
        <v>1824</v>
      </c>
      <c r="DO13" s="140" t="s">
        <v>1825</v>
      </c>
      <c r="DP13" s="140" t="s">
        <v>1824</v>
      </c>
      <c r="DQ13" s="140" t="s">
        <v>1825</v>
      </c>
      <c r="DR13" s="140" t="s">
        <v>1824</v>
      </c>
      <c r="DS13" s="140" t="s">
        <v>1825</v>
      </c>
      <c r="DT13" s="140" t="s">
        <v>1824</v>
      </c>
      <c r="DU13" s="140" t="s">
        <v>1825</v>
      </c>
      <c r="DW13" s="140" t="s">
        <v>53</v>
      </c>
      <c r="DX13" s="140" t="s">
        <v>1824</v>
      </c>
      <c r="DY13" s="140" t="s">
        <v>1825</v>
      </c>
      <c r="DZ13" s="140" t="s">
        <v>1824</v>
      </c>
      <c r="EA13" s="140" t="s">
        <v>1825</v>
      </c>
      <c r="EB13" s="140" t="s">
        <v>1824</v>
      </c>
      <c r="EC13" s="140" t="s">
        <v>1825</v>
      </c>
      <c r="ED13" s="140" t="s">
        <v>1824</v>
      </c>
      <c r="EE13" s="140" t="s">
        <v>1825</v>
      </c>
      <c r="EF13" s="140" t="s">
        <v>1824</v>
      </c>
      <c r="EG13" s="140" t="s">
        <v>1825</v>
      </c>
      <c r="EH13" s="140" t="s">
        <v>1824</v>
      </c>
      <c r="EI13" s="140" t="s">
        <v>1825</v>
      </c>
      <c r="EJ13" s="140" t="s">
        <v>1824</v>
      </c>
      <c r="EK13" s="140" t="s">
        <v>1825</v>
      </c>
      <c r="EL13" s="140" t="s">
        <v>1824</v>
      </c>
      <c r="EM13" s="140" t="s">
        <v>1825</v>
      </c>
    </row>
    <row r="14" spans="1:145">
      <c r="A14" s="70" t="s">
        <v>1408</v>
      </c>
      <c r="B14" s="71" t="s">
        <v>1409</v>
      </c>
      <c r="C14" s="71" t="s">
        <v>1742</v>
      </c>
      <c r="D14" s="71" t="s">
        <v>35</v>
      </c>
      <c r="E14" s="67" t="s">
        <v>72</v>
      </c>
      <c r="F14" s="67" t="s">
        <v>14</v>
      </c>
      <c r="G14" s="154" t="s">
        <v>1834</v>
      </c>
      <c r="H14" s="154"/>
      <c r="I14" s="160"/>
      <c r="J14" s="154"/>
      <c r="K14" s="154"/>
      <c r="L14" s="154"/>
      <c r="M14" s="154"/>
      <c r="N14" s="154"/>
      <c r="O14" s="154"/>
      <c r="P14" s="154"/>
      <c r="Q14" s="154"/>
      <c r="R14" s="154"/>
      <c r="S14" s="161">
        <f t="shared" ref="S14:S77" si="22">T14+U14</f>
        <v>50</v>
      </c>
      <c r="T14" s="161">
        <f t="shared" ref="T14:U33" si="23">+SUMIF($V$13:$AI$13,T$13,$V14:$AI14)</f>
        <v>50</v>
      </c>
      <c r="U14" s="161">
        <f t="shared" si="23"/>
        <v>0</v>
      </c>
      <c r="V14" s="154"/>
      <c r="W14" s="154"/>
      <c r="X14" s="154"/>
      <c r="Y14" s="154"/>
      <c r="Z14" s="154"/>
      <c r="AA14" s="154"/>
      <c r="AB14" s="154"/>
      <c r="AC14" s="154"/>
      <c r="AD14" s="154">
        <f>SUMIFS(' B1.5.GT2'!$R:$R,' B1.5.GT2'!$A:$A,'B1.SUM (tuần 4)'!$A14)</f>
        <v>50</v>
      </c>
      <c r="AE14" s="154">
        <f>SUMIFS(' B1.5.GT2'!$S:$S,' B1.5.GT2'!$A:$A,'B1.SUM (tuần 4)'!$A14)</f>
        <v>0</v>
      </c>
      <c r="AF14" s="154"/>
      <c r="AG14" s="154"/>
      <c r="AH14" s="154">
        <f>SUMIFS(' B1.8.Online'!$R:$R,' B1.8.Online'!$A:$A,'B1.SUM (tuần 4)'!$A14)</f>
        <v>0</v>
      </c>
      <c r="AI14" s="154">
        <f>SUMIFS(' B1.8.Online'!$S:$S,' B1.8.Online'!$A:$A,'B1.SUM (tuần 4)'!$A14)</f>
        <v>0</v>
      </c>
      <c r="AK14" s="161">
        <f t="shared" ref="AK14:AK77" si="24">AL14+AM14</f>
        <v>50</v>
      </c>
      <c r="AL14" s="161">
        <f t="shared" ref="AL14:AL77" si="25">+SUMIF(AN$13:BA$13,AL$13,AN14:BA14)</f>
        <v>50</v>
      </c>
      <c r="AM14" s="161">
        <f t="shared" ref="AM14:AM77" si="26">+SUMIF(AN$13:BA$13,AM$13,AN14:BA14)</f>
        <v>0</v>
      </c>
      <c r="AN14" s="154"/>
      <c r="AO14" s="154"/>
      <c r="AP14" s="154"/>
      <c r="AQ14" s="154"/>
      <c r="AR14" s="154"/>
      <c r="AS14" s="154"/>
      <c r="AT14" s="154"/>
      <c r="AU14" s="154"/>
      <c r="AV14" s="154">
        <f>SUMIFS(' B1.5.GT2'!T:T,' B1.5.GT2'!A:A,'B1.SUM (tuần 4)'!A14)</f>
        <v>50</v>
      </c>
      <c r="AW14" s="154">
        <f>SUMIFS(' B1.5.GT2'!U:U,' B1.5.GT2'!A:A,'B1.SUM (tuần 4)'!A14)</f>
        <v>0</v>
      </c>
      <c r="AX14" s="154"/>
      <c r="AY14" s="154"/>
      <c r="AZ14" s="154">
        <f>SUMIFS(' B1.8.Online'!$T:$T,' B1.8.Online'!$A:$A,'B1.SUM (tuần 4)'!$A14)</f>
        <v>0</v>
      </c>
      <c r="BA14" s="154">
        <f>SUMIFS(' B1.8.Online'!$U:$U,' B1.8.Online'!$A:$A,'B1.SUM (tuần 4)'!$A14)</f>
        <v>0</v>
      </c>
      <c r="BC14" s="161">
        <f t="shared" ref="BC14:BC77" si="27">BD14+BE14</f>
        <v>100</v>
      </c>
      <c r="BD14" s="161">
        <f t="shared" ref="BD14:BD77" si="28">BF14+BH14+BJ14+BL14+BN14+BP14+BR14</f>
        <v>100</v>
      </c>
      <c r="BE14" s="161">
        <f t="shared" ref="BE14:BE77" si="29">BG14+BI14+BK14+BM14+BO14+BQ14+BS14</f>
        <v>0</v>
      </c>
      <c r="BF14" s="154">
        <f>SUMIFS('B1.3.XK'!V:V,'B1.3.XK'!$A:$A,'B1.SUM (tuần 4)'!$A14)</f>
        <v>0</v>
      </c>
      <c r="BG14" s="154">
        <f>SUMIFS('B1.3.XK'!W:W,'B1.3.XK'!$A:$A,'B1.SUM (tuần 4)'!$A14)</f>
        <v>0</v>
      </c>
      <c r="BH14" s="154"/>
      <c r="BI14" s="154"/>
      <c r="BJ14" s="154"/>
      <c r="BK14" s="154"/>
      <c r="BL14" s="154"/>
      <c r="BM14" s="154"/>
      <c r="BN14" s="154">
        <f>SUMIFS(' B1.5.GT2'!V:V,' B1.5.GT2'!A:A,'B1.SUM (tuần 4)'!A14)</f>
        <v>100</v>
      </c>
      <c r="BO14" s="154">
        <f>SUMIFS(' B1.5.GT2'!W:W,' B1.5.GT2'!A:A,'B1.SUM (tuần 4)'!A14)</f>
        <v>0</v>
      </c>
      <c r="BP14" s="154"/>
      <c r="BQ14" s="154"/>
      <c r="BR14" s="154">
        <f>SUMIFS(' B1.8.Online'!V:V,' B1.8.Online'!A:A,'B1.SUM (tuần 4)'!A14)</f>
        <v>0</v>
      </c>
      <c r="BS14" s="154">
        <f>SUMIFS(' B1.8.Online'!W:W,' B1.8.Online'!B:B,'B1.SUM (tuần 4)'!B14)</f>
        <v>0</v>
      </c>
      <c r="BU14" s="161">
        <f t="shared" ref="BU14:BU77" si="30">BV14+BW14</f>
        <v>50</v>
      </c>
      <c r="BV14" s="161">
        <f t="shared" ref="BV14:BV77" si="31">BX14+BZ14+CB14+CD14+CF14+CH14+CJ14</f>
        <v>50</v>
      </c>
      <c r="BW14" s="161">
        <f t="shared" ref="BW14:BW77" si="32">BY14+CA14+CC14+CE14+CG14+CI14+CK14</f>
        <v>0</v>
      </c>
      <c r="BX14" s="154">
        <f>SUMIFS('B1.3.XK'!X:X,'B1.3.XK'!$A:$A,'B1.SUM (tuần 4)'!$A14)</f>
        <v>0</v>
      </c>
      <c r="BY14" s="154">
        <f>SUMIFS('B1.3.XK'!Y:Y,'B1.3.XK'!$A:$A,'B1.SUM (tuần 4)'!$A14)</f>
        <v>0</v>
      </c>
      <c r="BZ14" s="154"/>
      <c r="CA14" s="154"/>
      <c r="CB14" s="154"/>
      <c r="CC14" s="154"/>
      <c r="CD14" s="154"/>
      <c r="CE14" s="154"/>
      <c r="CF14" s="154">
        <f>SUMIFS(' B1.5.GT2'!X:X,' B1.5.GT2'!A:A,'B1.SUM (tuần 4)'!A14)</f>
        <v>50</v>
      </c>
      <c r="CG14" s="154">
        <f>SUMIFS(' B1.5.GT2'!Y:Y,' B1.5.GT2'!A:A,'B1.SUM (tuần 4)'!A14)</f>
        <v>0</v>
      </c>
      <c r="CH14" s="154"/>
      <c r="CI14" s="154"/>
      <c r="CJ14" s="154">
        <f>SUMIFS(' B1.8.Online'!X:X,' B1.8.Online'!$A:$A,'B1.SUM (tuần 4)'!$A14)</f>
        <v>0</v>
      </c>
      <c r="CK14" s="154">
        <f>SUMIFS(' B1.8.Online'!Y:Y,' B1.8.Online'!$A:$A,'B1.SUM (tuần 4)'!$A14)</f>
        <v>0</v>
      </c>
      <c r="CM14" s="161">
        <f t="shared" ref="CM14:CM77" si="33">CN14+CO14</f>
        <v>0</v>
      </c>
      <c r="CN14" s="161">
        <f t="shared" ref="CN14:CN77" si="34">CP14+CR14+CT14+CV14+CX14+CZ14+DB14</f>
        <v>0</v>
      </c>
      <c r="CO14" s="161">
        <f t="shared" ref="CO14:CO77" si="35">CQ14+CS14+CU14+CW14+CY14+DA14+DC14</f>
        <v>0</v>
      </c>
      <c r="CP14" s="154">
        <f>SUMIFS('B1.3.XK'!Z:Z,'B1.3.XK'!$A:$A,'B1.SUM (tuần 4)'!$A14)</f>
        <v>0</v>
      </c>
      <c r="CQ14" s="154">
        <f>SUMIFS('B1.3.XK'!AA:AA,'B1.3.XK'!$A:$A,'B1.SUM (tuần 4)'!$A14)</f>
        <v>0</v>
      </c>
      <c r="CR14" s="154"/>
      <c r="CS14" s="154"/>
      <c r="CT14" s="154"/>
      <c r="CU14" s="154"/>
      <c r="CV14" s="154"/>
      <c r="CW14" s="154"/>
      <c r="CX14" s="154">
        <f>SUMIFS(' B1.5.GT2'!Z:Z,' B1.5.GT2'!$A:$A,'B1.SUM (tuần 4)'!$A14)</f>
        <v>0</v>
      </c>
      <c r="CY14" s="154">
        <f>SUMIFS(' B1.5.GT2'!AA:AA,' B1.5.GT2'!$A:$A,'B1.SUM (tuần 4)'!$A14)</f>
        <v>0</v>
      </c>
      <c r="CZ14" s="154"/>
      <c r="DA14" s="154"/>
      <c r="DB14" s="154">
        <f>SUMIFS(' B1.8.Online'!Z:Z,' B1.8.Online'!$A:$A,'B1.SUM (tuần 4)'!$A14)</f>
        <v>0</v>
      </c>
      <c r="DC14" s="154">
        <f>SUMIFS(' B1.8.Online'!AA:AA,' B1.8.Online'!$A:$A,'B1.SUM (tuần 4)'!$A14)</f>
        <v>0</v>
      </c>
      <c r="DE14" s="161">
        <f t="shared" ref="DE14:DE77" si="36">DF14+DG14</f>
        <v>0</v>
      </c>
      <c r="DF14" s="161">
        <f t="shared" ref="DF14:DF77" si="37">DH14+DJ14+DL14+DN14+DP14+DR14+DT14</f>
        <v>0</v>
      </c>
      <c r="DG14" s="161">
        <f t="shared" ref="DG14:DG77" si="38">DI14+DK14+DM14+DO14+DQ14+DS14+DU14</f>
        <v>0</v>
      </c>
      <c r="DH14" s="154">
        <f>SUMIFS('B1.3.XK'!AB:AB,'B1.3.XK'!$A:$A,'B1.SUM (tuần 4)'!$A14)</f>
        <v>0</v>
      </c>
      <c r="DI14" s="154">
        <f>SUMIFS('B1.3.XK'!AC:AC,'B1.3.XK'!$A:$A,'B1.SUM (tuần 4)'!$A14)</f>
        <v>0</v>
      </c>
      <c r="DJ14" s="154"/>
      <c r="DK14" s="154"/>
      <c r="DL14" s="154"/>
      <c r="DM14" s="154"/>
      <c r="DN14" s="154"/>
      <c r="DO14" s="154"/>
      <c r="DP14" s="154">
        <f>SUMIFS(' B1.5.GT2'!AB:AB,' B1.5.GT2'!$A:$A,'B1.SUM (tuần 4)'!$A14)</f>
        <v>0</v>
      </c>
      <c r="DQ14" s="154">
        <f>SUMIFS(' B1.5.GT2'!AC:AC,' B1.5.GT2'!$A:$A,'B1.SUM (tuần 4)'!$A14)</f>
        <v>0</v>
      </c>
      <c r="DR14" s="154"/>
      <c r="DS14" s="154"/>
      <c r="DT14" s="154">
        <f>SUMIFS(' B1.8.Online'!AB:AB,' B1.8.Online'!$A:$A,'B1.SUM (tuần 4)'!$A14)</f>
        <v>0</v>
      </c>
      <c r="DU14" s="154">
        <f>SUMIFS(' B1.8.Online'!AC:AC,' B1.8.Online'!$A:$A,'B1.SUM (tuần 4)'!$A14)</f>
        <v>0</v>
      </c>
      <c r="DW14" s="161">
        <f t="shared" ref="DW14:DW77" si="39">DX14+DY14</f>
        <v>0</v>
      </c>
      <c r="DX14" s="161">
        <f t="shared" ref="DX14:DX77" si="40">DZ14+EB14+ED14+EF14+EH14+EJ14+EL14</f>
        <v>0</v>
      </c>
      <c r="DY14" s="161">
        <f t="shared" ref="DY14:DY77" si="41">EA14+EC14+EE14+EG14+EI14+EK14+EM14</f>
        <v>0</v>
      </c>
      <c r="DZ14" s="154">
        <f>SUMIFS('B1.3.XK'!AD:AD,'B1.3.XK'!$A:$A,'B1.SUM (tuần 4)'!$A14)</f>
        <v>0</v>
      </c>
      <c r="EA14" s="154">
        <f>SUMIFS('B1.3.XK'!AE:AE,'B1.3.XK'!$A:$A,'B1.SUM (tuần 4)'!$A14)</f>
        <v>0</v>
      </c>
      <c r="EB14" s="154"/>
      <c r="EC14" s="154"/>
      <c r="ED14" s="154"/>
      <c r="EE14" s="154"/>
      <c r="EF14" s="154"/>
      <c r="EG14" s="154"/>
      <c r="EH14" s="154">
        <f>SUMIFS(' B1.5.GT2'!AD:AD,' B1.5.GT2'!$A:$A,'B1.SUM (tuần 4)'!$A14)</f>
        <v>0</v>
      </c>
      <c r="EI14" s="154">
        <f>SUMIFS(' B1.5.GT2'!AE:AE,' B1.5.GT2'!$A:$A,'B1.SUM (tuần 4)'!$A14)</f>
        <v>0</v>
      </c>
      <c r="EJ14" s="154"/>
      <c r="EK14" s="154"/>
      <c r="EL14" s="154">
        <f>SUMIFS(' B1.8.Online'!AD:AD,' B1.8.Online'!$A:$A,'B1.SUM (tuần 4)'!$A14)</f>
        <v>0</v>
      </c>
      <c r="EM14" s="154">
        <f>SUMIFS(' B1.8.Online'!AE:AE,' B1.8.Online'!$A:$A,'B1.SUM (tuần 4)'!$A14)</f>
        <v>0</v>
      </c>
      <c r="EO14" s="162"/>
    </row>
    <row r="15" spans="1:145">
      <c r="A15" s="69" t="s">
        <v>1410</v>
      </c>
      <c r="B15" s="72" t="s">
        <v>1411</v>
      </c>
      <c r="C15" s="71" t="s">
        <v>1743</v>
      </c>
      <c r="D15" s="71" t="s">
        <v>35</v>
      </c>
      <c r="E15" s="67" t="s">
        <v>1835</v>
      </c>
      <c r="F15" s="67" t="s">
        <v>14</v>
      </c>
      <c r="G15" s="154" t="s">
        <v>1834</v>
      </c>
      <c r="H15" s="154"/>
      <c r="I15" s="160"/>
      <c r="J15" s="154"/>
      <c r="K15" s="154"/>
      <c r="L15" s="154"/>
      <c r="M15" s="154"/>
      <c r="N15" s="154"/>
      <c r="O15" s="154"/>
      <c r="P15" s="154"/>
      <c r="Q15" s="154"/>
      <c r="R15" s="154"/>
      <c r="S15" s="161">
        <f t="shared" si="22"/>
        <v>40</v>
      </c>
      <c r="T15" s="161">
        <f t="shared" si="23"/>
        <v>40</v>
      </c>
      <c r="U15" s="161">
        <f t="shared" si="23"/>
        <v>0</v>
      </c>
      <c r="V15" s="154"/>
      <c r="W15" s="154"/>
      <c r="X15" s="154"/>
      <c r="Y15" s="154"/>
      <c r="Z15" s="154"/>
      <c r="AA15" s="154"/>
      <c r="AB15" s="154"/>
      <c r="AC15" s="154"/>
      <c r="AD15" s="154">
        <f>SUMIFS(' B1.5.GT2'!$R:$R,' B1.5.GT2'!$A:$A,'B1.SUM (tuần 4)'!$A15)</f>
        <v>40</v>
      </c>
      <c r="AE15" s="154">
        <f>SUMIFS(' B1.5.GT2'!$S:$S,' B1.5.GT2'!$A:$A,'B1.SUM (tuần 4)'!$A15)</f>
        <v>0</v>
      </c>
      <c r="AF15" s="154"/>
      <c r="AG15" s="154"/>
      <c r="AH15" s="154">
        <f>SUMIFS(' B1.8.Online'!$R:$R,' B1.8.Online'!$A:$A,'B1.SUM (tuần 4)'!$A15)</f>
        <v>0</v>
      </c>
      <c r="AI15" s="154">
        <f>SUMIFS(' B1.8.Online'!$S:$S,' B1.8.Online'!$A:$A,'B1.SUM (tuần 4)'!$A15)</f>
        <v>0</v>
      </c>
      <c r="AK15" s="161">
        <f t="shared" si="24"/>
        <v>40</v>
      </c>
      <c r="AL15" s="161">
        <f t="shared" si="25"/>
        <v>40</v>
      </c>
      <c r="AM15" s="161">
        <f t="shared" si="26"/>
        <v>0</v>
      </c>
      <c r="AN15" s="154"/>
      <c r="AO15" s="154"/>
      <c r="AP15" s="154"/>
      <c r="AQ15" s="154"/>
      <c r="AR15" s="154"/>
      <c r="AS15" s="154"/>
      <c r="AT15" s="154"/>
      <c r="AU15" s="154"/>
      <c r="AV15" s="154">
        <f>SUMIFS(' B1.5.GT2'!T:T,' B1.5.GT2'!A:A,'B1.SUM (tuần 4)'!A15)</f>
        <v>40</v>
      </c>
      <c r="AW15" s="154">
        <f>SUMIFS(' B1.5.GT2'!U:U,' B1.5.GT2'!A:A,'B1.SUM (tuần 4)'!A15)</f>
        <v>0</v>
      </c>
      <c r="AX15" s="154"/>
      <c r="AY15" s="154"/>
      <c r="AZ15" s="154">
        <f>SUMIFS(' B1.8.Online'!$T:$T,' B1.8.Online'!$A:$A,'B1.SUM (tuần 4)'!$A15)</f>
        <v>0</v>
      </c>
      <c r="BA15" s="154">
        <f>SUMIFS(' B1.8.Online'!$U:$U,' B1.8.Online'!$A:$A,'B1.SUM (tuần 4)'!$A15)</f>
        <v>0</v>
      </c>
      <c r="BC15" s="161">
        <f t="shared" si="27"/>
        <v>40</v>
      </c>
      <c r="BD15" s="161">
        <f t="shared" si="28"/>
        <v>40</v>
      </c>
      <c r="BE15" s="161">
        <f t="shared" si="29"/>
        <v>0</v>
      </c>
      <c r="BF15" s="154">
        <f>SUMIFS('B1.3.XK'!V:V,'B1.3.XK'!$A:$A,'B1.SUM (tuần 4)'!$A15)</f>
        <v>0</v>
      </c>
      <c r="BG15" s="154">
        <f>SUMIFS('B1.3.XK'!W:W,'B1.3.XK'!$A:$A,'B1.SUM (tuần 4)'!$A15)</f>
        <v>0</v>
      </c>
      <c r="BH15" s="154"/>
      <c r="BI15" s="154"/>
      <c r="BJ15" s="154"/>
      <c r="BK15" s="154"/>
      <c r="BL15" s="154"/>
      <c r="BM15" s="154"/>
      <c r="BN15" s="154">
        <f>SUMIFS(' B1.5.GT2'!V:V,' B1.5.GT2'!A:A,'B1.SUM (tuần 4)'!A15)</f>
        <v>40</v>
      </c>
      <c r="BO15" s="154">
        <f>SUMIFS(' B1.5.GT2'!W:W,' B1.5.GT2'!A:A,'B1.SUM (tuần 4)'!A15)</f>
        <v>0</v>
      </c>
      <c r="BP15" s="154"/>
      <c r="BQ15" s="154"/>
      <c r="BR15" s="154">
        <f>SUMIFS(' B1.8.Online'!V:V,' B1.8.Online'!A:A,'B1.SUM (tuần 4)'!A15)</f>
        <v>0</v>
      </c>
      <c r="BS15" s="154">
        <f>SUMIFS(' B1.8.Online'!W:W,' B1.8.Online'!B:B,'B1.SUM (tuần 4)'!B15)</f>
        <v>0</v>
      </c>
      <c r="BU15" s="161">
        <f t="shared" si="30"/>
        <v>60</v>
      </c>
      <c r="BV15" s="161">
        <f t="shared" si="31"/>
        <v>60</v>
      </c>
      <c r="BW15" s="161">
        <f t="shared" si="32"/>
        <v>0</v>
      </c>
      <c r="BX15" s="154">
        <f>SUMIFS('B1.3.XK'!X:X,'B1.3.XK'!$A:$A,'B1.SUM (tuần 4)'!$A15)</f>
        <v>0</v>
      </c>
      <c r="BY15" s="154">
        <f>SUMIFS('B1.3.XK'!Y:Y,'B1.3.XK'!$A:$A,'B1.SUM (tuần 4)'!$A15)</f>
        <v>0</v>
      </c>
      <c r="BZ15" s="154"/>
      <c r="CA15" s="154"/>
      <c r="CB15" s="154"/>
      <c r="CC15" s="154"/>
      <c r="CD15" s="154"/>
      <c r="CE15" s="154"/>
      <c r="CF15" s="154">
        <f>SUMIFS(' B1.5.GT2'!X:X,' B1.5.GT2'!A:A,'B1.SUM (tuần 4)'!A15)</f>
        <v>60</v>
      </c>
      <c r="CG15" s="154">
        <f>SUMIFS(' B1.5.GT2'!Y:Y,' B1.5.GT2'!A:A,'B1.SUM (tuần 4)'!A15)</f>
        <v>0</v>
      </c>
      <c r="CH15" s="154"/>
      <c r="CI15" s="154"/>
      <c r="CJ15" s="154">
        <f>SUMIFS(' B1.8.Online'!X:X,' B1.8.Online'!$A:$A,'B1.SUM (tuần 4)'!$A15)</f>
        <v>0</v>
      </c>
      <c r="CK15" s="154">
        <f>SUMIFS(' B1.8.Online'!Y:Y,' B1.8.Online'!$A:$A,'B1.SUM (tuần 4)'!$A15)</f>
        <v>0</v>
      </c>
      <c r="CM15" s="161">
        <f t="shared" si="33"/>
        <v>0</v>
      </c>
      <c r="CN15" s="161">
        <f t="shared" si="34"/>
        <v>0</v>
      </c>
      <c r="CO15" s="161">
        <f t="shared" si="35"/>
        <v>0</v>
      </c>
      <c r="CP15" s="154">
        <f>SUMIFS('B1.3.XK'!Z:Z,'B1.3.XK'!$A:$A,'B1.SUM (tuần 4)'!$A15)</f>
        <v>0</v>
      </c>
      <c r="CQ15" s="154">
        <f>SUMIFS('B1.3.XK'!AA:AA,'B1.3.XK'!$A:$A,'B1.SUM (tuần 4)'!$A15)</f>
        <v>0</v>
      </c>
      <c r="CR15" s="154"/>
      <c r="CS15" s="154"/>
      <c r="CT15" s="154"/>
      <c r="CU15" s="154"/>
      <c r="CV15" s="154"/>
      <c r="CW15" s="154"/>
      <c r="CX15" s="154">
        <f>SUMIFS(' B1.5.GT2'!Z:Z,' B1.5.GT2'!$A:$A,'B1.SUM (tuần 4)'!$A15)</f>
        <v>0</v>
      </c>
      <c r="CY15" s="154">
        <f>SUMIFS(' B1.5.GT2'!AA:AA,' B1.5.GT2'!$A:$A,'B1.SUM (tuần 4)'!$A15)</f>
        <v>0</v>
      </c>
      <c r="CZ15" s="154"/>
      <c r="DA15" s="154"/>
      <c r="DB15" s="154">
        <f>SUMIFS(' B1.8.Online'!Z:Z,' B1.8.Online'!$A:$A,'B1.SUM (tuần 4)'!$A15)</f>
        <v>0</v>
      </c>
      <c r="DC15" s="154">
        <f>SUMIFS(' B1.8.Online'!AA:AA,' B1.8.Online'!$A:$A,'B1.SUM (tuần 4)'!$A15)</f>
        <v>0</v>
      </c>
      <c r="DE15" s="161">
        <f t="shared" si="36"/>
        <v>0</v>
      </c>
      <c r="DF15" s="161">
        <f t="shared" si="37"/>
        <v>0</v>
      </c>
      <c r="DG15" s="161">
        <f t="shared" si="38"/>
        <v>0</v>
      </c>
      <c r="DH15" s="154">
        <f>SUMIFS('B1.3.XK'!AB:AB,'B1.3.XK'!$A:$A,'B1.SUM (tuần 4)'!$A15)</f>
        <v>0</v>
      </c>
      <c r="DI15" s="154">
        <f>SUMIFS('B1.3.XK'!AC:AC,'B1.3.XK'!$A:$A,'B1.SUM (tuần 4)'!$A15)</f>
        <v>0</v>
      </c>
      <c r="DJ15" s="154"/>
      <c r="DK15" s="154"/>
      <c r="DL15" s="154"/>
      <c r="DM15" s="154"/>
      <c r="DN15" s="154"/>
      <c r="DO15" s="154"/>
      <c r="DP15" s="154">
        <f>SUMIFS(' B1.5.GT2'!AB:AB,' B1.5.GT2'!$A:$A,'B1.SUM (tuần 4)'!$A15)</f>
        <v>0</v>
      </c>
      <c r="DQ15" s="154">
        <f>SUMIFS(' B1.5.GT2'!AC:AC,' B1.5.GT2'!$A:$A,'B1.SUM (tuần 4)'!$A15)</f>
        <v>0</v>
      </c>
      <c r="DR15" s="154"/>
      <c r="DS15" s="154"/>
      <c r="DT15" s="154">
        <f>SUMIFS(' B1.8.Online'!AB:AB,' B1.8.Online'!$A:$A,'B1.SUM (tuần 4)'!$A15)</f>
        <v>0</v>
      </c>
      <c r="DU15" s="154">
        <f>SUMIFS(' B1.8.Online'!AC:AC,' B1.8.Online'!$A:$A,'B1.SUM (tuần 4)'!$A15)</f>
        <v>0</v>
      </c>
      <c r="DW15" s="161">
        <f t="shared" si="39"/>
        <v>0</v>
      </c>
      <c r="DX15" s="161">
        <f t="shared" si="40"/>
        <v>0</v>
      </c>
      <c r="DY15" s="161">
        <f t="shared" si="41"/>
        <v>0</v>
      </c>
      <c r="DZ15" s="154">
        <f>SUMIFS('B1.3.XK'!AD:AD,'B1.3.XK'!$A:$A,'B1.SUM (tuần 4)'!$A15)</f>
        <v>0</v>
      </c>
      <c r="EA15" s="154">
        <f>SUMIFS('B1.3.XK'!AE:AE,'B1.3.XK'!$A:$A,'B1.SUM (tuần 4)'!$A15)</f>
        <v>0</v>
      </c>
      <c r="EB15" s="154"/>
      <c r="EC15" s="154"/>
      <c r="ED15" s="154"/>
      <c r="EE15" s="154"/>
      <c r="EF15" s="154"/>
      <c r="EG15" s="154"/>
      <c r="EH15" s="154">
        <f>SUMIFS(' B1.5.GT2'!AD:AD,' B1.5.GT2'!$A:$A,'B1.SUM (tuần 4)'!$A15)</f>
        <v>0</v>
      </c>
      <c r="EI15" s="154">
        <f>SUMIFS(' B1.5.GT2'!AE:AE,' B1.5.GT2'!$A:$A,'B1.SUM (tuần 4)'!$A15)</f>
        <v>0</v>
      </c>
      <c r="EJ15" s="154"/>
      <c r="EK15" s="154"/>
      <c r="EL15" s="154">
        <f>SUMIFS(' B1.8.Online'!AD:AD,' B1.8.Online'!$A:$A,'B1.SUM (tuần 4)'!$A15)</f>
        <v>0</v>
      </c>
      <c r="EM15" s="154">
        <f>SUMIFS(' B1.8.Online'!AE:AE,' B1.8.Online'!$A:$A,'B1.SUM (tuần 4)'!$A15)</f>
        <v>0</v>
      </c>
      <c r="EO15" s="162"/>
    </row>
    <row r="16" spans="1:145">
      <c r="A16" s="69" t="s">
        <v>1412</v>
      </c>
      <c r="B16" s="72" t="s">
        <v>1413</v>
      </c>
      <c r="C16" s="71" t="s">
        <v>1744</v>
      </c>
      <c r="D16" s="71" t="s">
        <v>35</v>
      </c>
      <c r="E16" s="67" t="s">
        <v>75</v>
      </c>
      <c r="F16" s="67" t="s">
        <v>14</v>
      </c>
      <c r="G16" s="154" t="s">
        <v>1834</v>
      </c>
      <c r="H16" s="154"/>
      <c r="I16" s="160"/>
      <c r="J16" s="154"/>
      <c r="K16" s="154"/>
      <c r="L16" s="154"/>
      <c r="M16" s="154"/>
      <c r="N16" s="154"/>
      <c r="O16" s="154"/>
      <c r="P16" s="154"/>
      <c r="Q16" s="154"/>
      <c r="R16" s="154"/>
      <c r="S16" s="161">
        <f t="shared" si="22"/>
        <v>50</v>
      </c>
      <c r="T16" s="161">
        <f t="shared" si="23"/>
        <v>50</v>
      </c>
      <c r="U16" s="161">
        <f t="shared" si="23"/>
        <v>0</v>
      </c>
      <c r="V16" s="154"/>
      <c r="W16" s="154"/>
      <c r="X16" s="154"/>
      <c r="Y16" s="154"/>
      <c r="Z16" s="154"/>
      <c r="AA16" s="154"/>
      <c r="AB16" s="154"/>
      <c r="AC16" s="154"/>
      <c r="AD16" s="154">
        <f>SUMIFS(' B1.5.GT2'!$R:$R,' B1.5.GT2'!$A:$A,'B1.SUM (tuần 4)'!$A16)</f>
        <v>50</v>
      </c>
      <c r="AE16" s="154">
        <f>SUMIFS(' B1.5.GT2'!$S:$S,' B1.5.GT2'!$A:$A,'B1.SUM (tuần 4)'!$A16)</f>
        <v>0</v>
      </c>
      <c r="AF16" s="154"/>
      <c r="AG16" s="154"/>
      <c r="AH16" s="154">
        <f>SUMIFS(' B1.8.Online'!$R:$R,' B1.8.Online'!$A:$A,'B1.SUM (tuần 4)'!$A16)</f>
        <v>0</v>
      </c>
      <c r="AI16" s="154">
        <f>SUMIFS(' B1.8.Online'!$S:$S,' B1.8.Online'!$A:$A,'B1.SUM (tuần 4)'!$A16)</f>
        <v>0</v>
      </c>
      <c r="AK16" s="161">
        <f t="shared" si="24"/>
        <v>50</v>
      </c>
      <c r="AL16" s="161">
        <f t="shared" si="25"/>
        <v>50</v>
      </c>
      <c r="AM16" s="161">
        <f t="shared" si="26"/>
        <v>0</v>
      </c>
      <c r="AN16" s="154"/>
      <c r="AO16" s="154"/>
      <c r="AP16" s="154"/>
      <c r="AQ16" s="154"/>
      <c r="AR16" s="154"/>
      <c r="AS16" s="154"/>
      <c r="AT16" s="154"/>
      <c r="AU16" s="154"/>
      <c r="AV16" s="154">
        <f>SUMIFS(' B1.5.GT2'!T:T,' B1.5.GT2'!A:A,'B1.SUM (tuần 4)'!A16)</f>
        <v>50</v>
      </c>
      <c r="AW16" s="154">
        <f>SUMIFS(' B1.5.GT2'!U:U,' B1.5.GT2'!A:A,'B1.SUM (tuần 4)'!A16)</f>
        <v>0</v>
      </c>
      <c r="AX16" s="154"/>
      <c r="AY16" s="154"/>
      <c r="AZ16" s="154">
        <f>SUMIFS(' B1.8.Online'!$T:$T,' B1.8.Online'!$A:$A,'B1.SUM (tuần 4)'!$A16)</f>
        <v>0</v>
      </c>
      <c r="BA16" s="154">
        <f>SUMIFS(' B1.8.Online'!$U:$U,' B1.8.Online'!$A:$A,'B1.SUM (tuần 4)'!$A16)</f>
        <v>0</v>
      </c>
      <c r="BC16" s="161">
        <f t="shared" si="27"/>
        <v>100</v>
      </c>
      <c r="BD16" s="161">
        <f t="shared" si="28"/>
        <v>100</v>
      </c>
      <c r="BE16" s="161">
        <f t="shared" si="29"/>
        <v>0</v>
      </c>
      <c r="BF16" s="154">
        <f>SUMIFS('B1.3.XK'!V:V,'B1.3.XK'!$A:$A,'B1.SUM (tuần 4)'!$A16)</f>
        <v>0</v>
      </c>
      <c r="BG16" s="154">
        <f>SUMIFS('B1.3.XK'!W:W,'B1.3.XK'!$A:$A,'B1.SUM (tuần 4)'!$A16)</f>
        <v>0</v>
      </c>
      <c r="BH16" s="154"/>
      <c r="BI16" s="154"/>
      <c r="BJ16" s="154"/>
      <c r="BK16" s="154"/>
      <c r="BL16" s="154"/>
      <c r="BM16" s="154"/>
      <c r="BN16" s="154">
        <f>SUMIFS(' B1.5.GT2'!V:V,' B1.5.GT2'!A:A,'B1.SUM (tuần 4)'!A16)</f>
        <v>100</v>
      </c>
      <c r="BO16" s="154">
        <f>SUMIFS(' B1.5.GT2'!W:W,' B1.5.GT2'!A:A,'B1.SUM (tuần 4)'!A16)</f>
        <v>0</v>
      </c>
      <c r="BP16" s="154"/>
      <c r="BQ16" s="154"/>
      <c r="BR16" s="154">
        <f>SUMIFS(' B1.8.Online'!V:V,' B1.8.Online'!A:A,'B1.SUM (tuần 4)'!A16)</f>
        <v>0</v>
      </c>
      <c r="BS16" s="154">
        <f>SUMIFS(' B1.8.Online'!W:W,' B1.8.Online'!B:B,'B1.SUM (tuần 4)'!B16)</f>
        <v>0</v>
      </c>
      <c r="BU16" s="161">
        <f t="shared" si="30"/>
        <v>50</v>
      </c>
      <c r="BV16" s="161">
        <f t="shared" si="31"/>
        <v>50</v>
      </c>
      <c r="BW16" s="161">
        <f t="shared" si="32"/>
        <v>0</v>
      </c>
      <c r="BX16" s="154">
        <f>SUMIFS('B1.3.XK'!X:X,'B1.3.XK'!$A:$A,'B1.SUM (tuần 4)'!$A16)</f>
        <v>0</v>
      </c>
      <c r="BY16" s="154">
        <f>SUMIFS('B1.3.XK'!Y:Y,'B1.3.XK'!$A:$A,'B1.SUM (tuần 4)'!$A16)</f>
        <v>0</v>
      </c>
      <c r="BZ16" s="154"/>
      <c r="CA16" s="154"/>
      <c r="CB16" s="154"/>
      <c r="CC16" s="154"/>
      <c r="CD16" s="154"/>
      <c r="CE16" s="154"/>
      <c r="CF16" s="154">
        <f>SUMIFS(' B1.5.GT2'!X:X,' B1.5.GT2'!A:A,'B1.SUM (tuần 4)'!A16)</f>
        <v>50</v>
      </c>
      <c r="CG16" s="154">
        <f>SUMIFS(' B1.5.GT2'!Y:Y,' B1.5.GT2'!A:A,'B1.SUM (tuần 4)'!A16)</f>
        <v>0</v>
      </c>
      <c r="CH16" s="154"/>
      <c r="CI16" s="154"/>
      <c r="CJ16" s="154">
        <f>SUMIFS(' B1.8.Online'!X:X,' B1.8.Online'!$A:$A,'B1.SUM (tuần 4)'!$A16)</f>
        <v>0</v>
      </c>
      <c r="CK16" s="154">
        <f>SUMIFS(' B1.8.Online'!Y:Y,' B1.8.Online'!$A:$A,'B1.SUM (tuần 4)'!$A16)</f>
        <v>0</v>
      </c>
      <c r="CM16" s="161">
        <f t="shared" si="33"/>
        <v>0</v>
      </c>
      <c r="CN16" s="161">
        <f t="shared" si="34"/>
        <v>0</v>
      </c>
      <c r="CO16" s="161">
        <f t="shared" si="35"/>
        <v>0</v>
      </c>
      <c r="CP16" s="154">
        <f>SUMIFS('B1.3.XK'!Z:Z,'B1.3.XK'!$A:$A,'B1.SUM (tuần 4)'!$A16)</f>
        <v>0</v>
      </c>
      <c r="CQ16" s="154">
        <f>SUMIFS('B1.3.XK'!AA:AA,'B1.3.XK'!$A:$A,'B1.SUM (tuần 4)'!$A16)</f>
        <v>0</v>
      </c>
      <c r="CR16" s="154"/>
      <c r="CS16" s="154"/>
      <c r="CT16" s="154"/>
      <c r="CU16" s="154"/>
      <c r="CV16" s="154"/>
      <c r="CW16" s="154"/>
      <c r="CX16" s="154">
        <f>SUMIFS(' B1.5.GT2'!Z:Z,' B1.5.GT2'!$A:$A,'B1.SUM (tuần 4)'!$A16)</f>
        <v>0</v>
      </c>
      <c r="CY16" s="154">
        <f>SUMIFS(' B1.5.GT2'!AA:AA,' B1.5.GT2'!$A:$A,'B1.SUM (tuần 4)'!$A16)</f>
        <v>0</v>
      </c>
      <c r="CZ16" s="154"/>
      <c r="DA16" s="154"/>
      <c r="DB16" s="154">
        <f>SUMIFS(' B1.8.Online'!Z:Z,' B1.8.Online'!$A:$A,'B1.SUM (tuần 4)'!$A16)</f>
        <v>0</v>
      </c>
      <c r="DC16" s="154">
        <f>SUMIFS(' B1.8.Online'!AA:AA,' B1.8.Online'!$A:$A,'B1.SUM (tuần 4)'!$A16)</f>
        <v>0</v>
      </c>
      <c r="DE16" s="161">
        <f t="shared" si="36"/>
        <v>0</v>
      </c>
      <c r="DF16" s="161">
        <f t="shared" si="37"/>
        <v>0</v>
      </c>
      <c r="DG16" s="161">
        <f t="shared" si="38"/>
        <v>0</v>
      </c>
      <c r="DH16" s="154">
        <f>SUMIFS('B1.3.XK'!AB:AB,'B1.3.XK'!$A:$A,'B1.SUM (tuần 4)'!$A16)</f>
        <v>0</v>
      </c>
      <c r="DI16" s="154">
        <f>SUMIFS('B1.3.XK'!AC:AC,'B1.3.XK'!$A:$A,'B1.SUM (tuần 4)'!$A16)</f>
        <v>0</v>
      </c>
      <c r="DJ16" s="154"/>
      <c r="DK16" s="154"/>
      <c r="DL16" s="154"/>
      <c r="DM16" s="154"/>
      <c r="DN16" s="154"/>
      <c r="DO16" s="154"/>
      <c r="DP16" s="154">
        <f>SUMIFS(' B1.5.GT2'!AB:AB,' B1.5.GT2'!$A:$A,'B1.SUM (tuần 4)'!$A16)</f>
        <v>0</v>
      </c>
      <c r="DQ16" s="154">
        <f>SUMIFS(' B1.5.GT2'!AC:AC,' B1.5.GT2'!$A:$A,'B1.SUM (tuần 4)'!$A16)</f>
        <v>0</v>
      </c>
      <c r="DR16" s="154"/>
      <c r="DS16" s="154"/>
      <c r="DT16" s="154">
        <f>SUMIFS(' B1.8.Online'!AB:AB,' B1.8.Online'!$A:$A,'B1.SUM (tuần 4)'!$A16)</f>
        <v>0</v>
      </c>
      <c r="DU16" s="154">
        <f>SUMIFS(' B1.8.Online'!AC:AC,' B1.8.Online'!$A:$A,'B1.SUM (tuần 4)'!$A16)</f>
        <v>0</v>
      </c>
      <c r="DW16" s="161">
        <f t="shared" si="39"/>
        <v>0</v>
      </c>
      <c r="DX16" s="161">
        <f t="shared" si="40"/>
        <v>0</v>
      </c>
      <c r="DY16" s="161">
        <f t="shared" si="41"/>
        <v>0</v>
      </c>
      <c r="DZ16" s="154">
        <f>SUMIFS('B1.3.XK'!AD:AD,'B1.3.XK'!$A:$A,'B1.SUM (tuần 4)'!$A16)</f>
        <v>0</v>
      </c>
      <c r="EA16" s="154">
        <f>SUMIFS('B1.3.XK'!AE:AE,'B1.3.XK'!$A:$A,'B1.SUM (tuần 4)'!$A16)</f>
        <v>0</v>
      </c>
      <c r="EB16" s="154"/>
      <c r="EC16" s="154"/>
      <c r="ED16" s="154"/>
      <c r="EE16" s="154"/>
      <c r="EF16" s="154"/>
      <c r="EG16" s="154"/>
      <c r="EH16" s="154">
        <f>SUMIFS(' B1.5.GT2'!AD:AD,' B1.5.GT2'!$A:$A,'B1.SUM (tuần 4)'!$A16)</f>
        <v>0</v>
      </c>
      <c r="EI16" s="154">
        <f>SUMIFS(' B1.5.GT2'!AE:AE,' B1.5.GT2'!$A:$A,'B1.SUM (tuần 4)'!$A16)</f>
        <v>0</v>
      </c>
      <c r="EJ16" s="154"/>
      <c r="EK16" s="154"/>
      <c r="EL16" s="154">
        <f>SUMIFS(' B1.8.Online'!AD:AD,' B1.8.Online'!$A:$A,'B1.SUM (tuần 4)'!$A16)</f>
        <v>0</v>
      </c>
      <c r="EM16" s="154">
        <f>SUMIFS(' B1.8.Online'!AE:AE,' B1.8.Online'!$A:$A,'B1.SUM (tuần 4)'!$A16)</f>
        <v>0</v>
      </c>
      <c r="EO16" s="162"/>
    </row>
    <row r="17" spans="1:145">
      <c r="A17" s="70" t="s">
        <v>1414</v>
      </c>
      <c r="B17" s="71" t="s">
        <v>1415</v>
      </c>
      <c r="C17" s="71" t="s">
        <v>1745</v>
      </c>
      <c r="D17" s="71" t="s">
        <v>35</v>
      </c>
      <c r="E17" s="67" t="s">
        <v>72</v>
      </c>
      <c r="F17" s="67" t="s">
        <v>14</v>
      </c>
      <c r="G17" s="154" t="s">
        <v>1834</v>
      </c>
      <c r="H17" s="154"/>
      <c r="I17" s="160"/>
      <c r="J17" s="154"/>
      <c r="K17" s="154"/>
      <c r="L17" s="154"/>
      <c r="M17" s="154"/>
      <c r="N17" s="154"/>
      <c r="O17" s="154"/>
      <c r="P17" s="154"/>
      <c r="Q17" s="154"/>
      <c r="R17" s="154"/>
      <c r="S17" s="161">
        <f t="shared" si="22"/>
        <v>0</v>
      </c>
      <c r="T17" s="161">
        <f t="shared" si="23"/>
        <v>0</v>
      </c>
      <c r="U17" s="161">
        <f t="shared" si="23"/>
        <v>0</v>
      </c>
      <c r="V17" s="154"/>
      <c r="W17" s="154"/>
      <c r="X17" s="154"/>
      <c r="Y17" s="154"/>
      <c r="Z17" s="154"/>
      <c r="AA17" s="154"/>
      <c r="AB17" s="154"/>
      <c r="AC17" s="154"/>
      <c r="AD17" s="154">
        <f>SUMIFS(' B1.5.GT2'!$R:$R,' B1.5.GT2'!$A:$A,'B1.SUM (tuần 4)'!$A17)</f>
        <v>0</v>
      </c>
      <c r="AE17" s="154">
        <f>SUMIFS(' B1.5.GT2'!$S:$S,' B1.5.GT2'!$A:$A,'B1.SUM (tuần 4)'!$A17)</f>
        <v>0</v>
      </c>
      <c r="AF17" s="154"/>
      <c r="AG17" s="154"/>
      <c r="AH17" s="154">
        <f>SUMIFS(' B1.8.Online'!$R:$R,' B1.8.Online'!$A:$A,'B1.SUM (tuần 4)'!$A17)</f>
        <v>0</v>
      </c>
      <c r="AI17" s="154">
        <f>SUMIFS(' B1.8.Online'!$S:$S,' B1.8.Online'!$A:$A,'B1.SUM (tuần 4)'!$A17)</f>
        <v>0</v>
      </c>
      <c r="AK17" s="161">
        <f t="shared" si="24"/>
        <v>50</v>
      </c>
      <c r="AL17" s="161">
        <f t="shared" si="25"/>
        <v>50</v>
      </c>
      <c r="AM17" s="161">
        <f t="shared" si="26"/>
        <v>0</v>
      </c>
      <c r="AN17" s="154"/>
      <c r="AO17" s="154"/>
      <c r="AP17" s="154"/>
      <c r="AQ17" s="154"/>
      <c r="AR17" s="154"/>
      <c r="AS17" s="154"/>
      <c r="AT17" s="154"/>
      <c r="AU17" s="154"/>
      <c r="AV17" s="154">
        <f>SUMIFS(' B1.5.GT2'!T:T,' B1.5.GT2'!A:A,'B1.SUM (tuần 4)'!A17)</f>
        <v>50</v>
      </c>
      <c r="AW17" s="154">
        <f>SUMIFS(' B1.5.GT2'!U:U,' B1.5.GT2'!A:A,'B1.SUM (tuần 4)'!A17)</f>
        <v>0</v>
      </c>
      <c r="AX17" s="154"/>
      <c r="AY17" s="154"/>
      <c r="AZ17" s="154">
        <f>SUMIFS(' B1.8.Online'!$T:$T,' B1.8.Online'!$A:$A,'B1.SUM (tuần 4)'!$A17)</f>
        <v>0</v>
      </c>
      <c r="BA17" s="154">
        <f>SUMIFS(' B1.8.Online'!$U:$U,' B1.8.Online'!$A:$A,'B1.SUM (tuần 4)'!$A17)</f>
        <v>0</v>
      </c>
      <c r="BC17" s="161">
        <f t="shared" si="27"/>
        <v>0</v>
      </c>
      <c r="BD17" s="161">
        <f t="shared" si="28"/>
        <v>0</v>
      </c>
      <c r="BE17" s="161">
        <f t="shared" si="29"/>
        <v>0</v>
      </c>
      <c r="BF17" s="154">
        <f>SUMIFS('B1.3.XK'!V:V,'B1.3.XK'!$A:$A,'B1.SUM (tuần 4)'!$A17)</f>
        <v>0</v>
      </c>
      <c r="BG17" s="154">
        <f>SUMIFS('B1.3.XK'!W:W,'B1.3.XK'!$A:$A,'B1.SUM (tuần 4)'!$A17)</f>
        <v>0</v>
      </c>
      <c r="BH17" s="154"/>
      <c r="BI17" s="154"/>
      <c r="BJ17" s="154"/>
      <c r="BK17" s="154"/>
      <c r="BL17" s="154"/>
      <c r="BM17" s="154"/>
      <c r="BN17" s="154">
        <f>SUMIFS(' B1.5.GT2'!V:V,' B1.5.GT2'!A:A,'B1.SUM (tuần 4)'!A17)</f>
        <v>0</v>
      </c>
      <c r="BO17" s="154">
        <f>SUMIFS(' B1.5.GT2'!W:W,' B1.5.GT2'!A:A,'B1.SUM (tuần 4)'!A17)</f>
        <v>0</v>
      </c>
      <c r="BP17" s="154"/>
      <c r="BQ17" s="154"/>
      <c r="BR17" s="154">
        <f>SUMIFS(' B1.8.Online'!V:V,' B1.8.Online'!A:A,'B1.SUM (tuần 4)'!A17)</f>
        <v>0</v>
      </c>
      <c r="BS17" s="154">
        <f>SUMIFS(' B1.8.Online'!W:W,' B1.8.Online'!B:B,'B1.SUM (tuần 4)'!B17)</f>
        <v>0</v>
      </c>
      <c r="BU17" s="161">
        <f t="shared" si="30"/>
        <v>50</v>
      </c>
      <c r="BV17" s="161">
        <f t="shared" si="31"/>
        <v>50</v>
      </c>
      <c r="BW17" s="161">
        <f t="shared" si="32"/>
        <v>0</v>
      </c>
      <c r="BX17" s="154">
        <f>SUMIFS('B1.3.XK'!X:X,'B1.3.XK'!$A:$A,'B1.SUM (tuần 4)'!$A17)</f>
        <v>0</v>
      </c>
      <c r="BY17" s="154">
        <f>SUMIFS('B1.3.XK'!Y:Y,'B1.3.XK'!$A:$A,'B1.SUM (tuần 4)'!$A17)</f>
        <v>0</v>
      </c>
      <c r="BZ17" s="154"/>
      <c r="CA17" s="154"/>
      <c r="CB17" s="154"/>
      <c r="CC17" s="154"/>
      <c r="CD17" s="154"/>
      <c r="CE17" s="154"/>
      <c r="CF17" s="154">
        <f>SUMIFS(' B1.5.GT2'!X:X,' B1.5.GT2'!A:A,'B1.SUM (tuần 4)'!A17)</f>
        <v>50</v>
      </c>
      <c r="CG17" s="154">
        <f>SUMIFS(' B1.5.GT2'!Y:Y,' B1.5.GT2'!A:A,'B1.SUM (tuần 4)'!A17)</f>
        <v>0</v>
      </c>
      <c r="CH17" s="154"/>
      <c r="CI17" s="154"/>
      <c r="CJ17" s="154">
        <f>SUMIFS(' B1.8.Online'!X:X,' B1.8.Online'!$A:$A,'B1.SUM (tuần 4)'!$A17)</f>
        <v>0</v>
      </c>
      <c r="CK17" s="154">
        <f>SUMIFS(' B1.8.Online'!Y:Y,' B1.8.Online'!$A:$A,'B1.SUM (tuần 4)'!$A17)</f>
        <v>0</v>
      </c>
      <c r="CM17" s="161">
        <f t="shared" si="33"/>
        <v>100</v>
      </c>
      <c r="CN17" s="161">
        <f t="shared" si="34"/>
        <v>100</v>
      </c>
      <c r="CO17" s="161">
        <f t="shared" si="35"/>
        <v>0</v>
      </c>
      <c r="CP17" s="154">
        <f>SUMIFS('B1.3.XK'!Z:Z,'B1.3.XK'!$A:$A,'B1.SUM (tuần 4)'!$A17)</f>
        <v>0</v>
      </c>
      <c r="CQ17" s="154">
        <f>SUMIFS('B1.3.XK'!AA:AA,'B1.3.XK'!$A:$A,'B1.SUM (tuần 4)'!$A17)</f>
        <v>0</v>
      </c>
      <c r="CR17" s="154"/>
      <c r="CS17" s="154"/>
      <c r="CT17" s="154"/>
      <c r="CU17" s="154"/>
      <c r="CV17" s="154"/>
      <c r="CW17" s="154"/>
      <c r="CX17" s="154">
        <f>SUMIFS(' B1.5.GT2'!Z:Z,' B1.5.GT2'!$A:$A,'B1.SUM (tuần 4)'!$A17)</f>
        <v>100</v>
      </c>
      <c r="CY17" s="154">
        <f>SUMIFS(' B1.5.GT2'!AA:AA,' B1.5.GT2'!$A:$A,'B1.SUM (tuần 4)'!$A17)</f>
        <v>0</v>
      </c>
      <c r="CZ17" s="154"/>
      <c r="DA17" s="154"/>
      <c r="DB17" s="154">
        <f>SUMIFS(' B1.8.Online'!Z:Z,' B1.8.Online'!$A:$A,'B1.SUM (tuần 4)'!$A17)</f>
        <v>0</v>
      </c>
      <c r="DC17" s="154">
        <f>SUMIFS(' B1.8.Online'!AA:AA,' B1.8.Online'!$A:$A,'B1.SUM (tuần 4)'!$A17)</f>
        <v>0</v>
      </c>
      <c r="DE17" s="161">
        <f t="shared" si="36"/>
        <v>0</v>
      </c>
      <c r="DF17" s="161">
        <f t="shared" si="37"/>
        <v>0</v>
      </c>
      <c r="DG17" s="161">
        <f t="shared" si="38"/>
        <v>0</v>
      </c>
      <c r="DH17" s="154">
        <f>SUMIFS('B1.3.XK'!AB:AB,'B1.3.XK'!$A:$A,'B1.SUM (tuần 4)'!$A17)</f>
        <v>0</v>
      </c>
      <c r="DI17" s="154">
        <f>SUMIFS('B1.3.XK'!AC:AC,'B1.3.XK'!$A:$A,'B1.SUM (tuần 4)'!$A17)</f>
        <v>0</v>
      </c>
      <c r="DJ17" s="154"/>
      <c r="DK17" s="154"/>
      <c r="DL17" s="154"/>
      <c r="DM17" s="154"/>
      <c r="DN17" s="154"/>
      <c r="DO17" s="154"/>
      <c r="DP17" s="154">
        <f>SUMIFS(' B1.5.GT2'!AB:AB,' B1.5.GT2'!$A:$A,'B1.SUM (tuần 4)'!$A17)</f>
        <v>0</v>
      </c>
      <c r="DQ17" s="154">
        <f>SUMIFS(' B1.5.GT2'!AC:AC,' B1.5.GT2'!$A:$A,'B1.SUM (tuần 4)'!$A17)</f>
        <v>0</v>
      </c>
      <c r="DR17" s="154"/>
      <c r="DS17" s="154"/>
      <c r="DT17" s="154">
        <f>SUMIFS(' B1.8.Online'!AB:AB,' B1.8.Online'!$A:$A,'B1.SUM (tuần 4)'!$A17)</f>
        <v>0</v>
      </c>
      <c r="DU17" s="154">
        <f>SUMIFS(' B1.8.Online'!AC:AC,' B1.8.Online'!$A:$A,'B1.SUM (tuần 4)'!$A17)</f>
        <v>0</v>
      </c>
      <c r="DW17" s="161">
        <f t="shared" si="39"/>
        <v>0</v>
      </c>
      <c r="DX17" s="161">
        <f t="shared" si="40"/>
        <v>0</v>
      </c>
      <c r="DY17" s="161">
        <f t="shared" si="41"/>
        <v>0</v>
      </c>
      <c r="DZ17" s="154">
        <f>SUMIFS('B1.3.XK'!AD:AD,'B1.3.XK'!$A:$A,'B1.SUM (tuần 4)'!$A17)</f>
        <v>0</v>
      </c>
      <c r="EA17" s="154">
        <f>SUMIFS('B1.3.XK'!AE:AE,'B1.3.XK'!$A:$A,'B1.SUM (tuần 4)'!$A17)</f>
        <v>0</v>
      </c>
      <c r="EB17" s="154"/>
      <c r="EC17" s="154"/>
      <c r="ED17" s="154"/>
      <c r="EE17" s="154"/>
      <c r="EF17" s="154"/>
      <c r="EG17" s="154"/>
      <c r="EH17" s="154">
        <f>SUMIFS(' B1.5.GT2'!AD:AD,' B1.5.GT2'!$A:$A,'B1.SUM (tuần 4)'!$A17)</f>
        <v>0</v>
      </c>
      <c r="EI17" s="154">
        <f>SUMIFS(' B1.5.GT2'!AE:AE,' B1.5.GT2'!$A:$A,'B1.SUM (tuần 4)'!$A17)</f>
        <v>0</v>
      </c>
      <c r="EJ17" s="154"/>
      <c r="EK17" s="154"/>
      <c r="EL17" s="154">
        <f>SUMIFS(' B1.8.Online'!AD:AD,' B1.8.Online'!$A:$A,'B1.SUM (tuần 4)'!$A17)</f>
        <v>0</v>
      </c>
      <c r="EM17" s="154">
        <f>SUMIFS(' B1.8.Online'!AE:AE,' B1.8.Online'!$A:$A,'B1.SUM (tuần 4)'!$A17)</f>
        <v>0</v>
      </c>
      <c r="EO17" s="162"/>
    </row>
    <row r="18" spans="1:145">
      <c r="A18" s="69" t="s">
        <v>1416</v>
      </c>
      <c r="B18" s="72" t="s">
        <v>1417</v>
      </c>
      <c r="C18" s="71" t="s">
        <v>1746</v>
      </c>
      <c r="D18" s="71" t="s">
        <v>35</v>
      </c>
      <c r="E18" s="67" t="s">
        <v>1835</v>
      </c>
      <c r="F18" s="67" t="s">
        <v>14</v>
      </c>
      <c r="G18" s="154" t="s">
        <v>1834</v>
      </c>
      <c r="H18" s="154"/>
      <c r="I18" s="160"/>
      <c r="J18" s="154"/>
      <c r="K18" s="154"/>
      <c r="L18" s="154"/>
      <c r="M18" s="154"/>
      <c r="N18" s="154"/>
      <c r="O18" s="154"/>
      <c r="P18" s="154"/>
      <c r="Q18" s="154"/>
      <c r="R18" s="154"/>
      <c r="S18" s="161">
        <f t="shared" si="22"/>
        <v>0</v>
      </c>
      <c r="T18" s="161">
        <f t="shared" si="23"/>
        <v>0</v>
      </c>
      <c r="U18" s="161">
        <f t="shared" si="23"/>
        <v>0</v>
      </c>
      <c r="V18" s="154"/>
      <c r="W18" s="154"/>
      <c r="X18" s="154"/>
      <c r="Y18" s="154"/>
      <c r="Z18" s="154"/>
      <c r="AA18" s="154"/>
      <c r="AB18" s="154"/>
      <c r="AC18" s="154"/>
      <c r="AD18" s="154">
        <f>SUMIFS(' B1.5.GT2'!$R:$R,' B1.5.GT2'!$A:$A,'B1.SUM (tuần 4)'!$A18)</f>
        <v>0</v>
      </c>
      <c r="AE18" s="154">
        <f>SUMIFS(' B1.5.GT2'!$S:$S,' B1.5.GT2'!$A:$A,'B1.SUM (tuần 4)'!$A18)</f>
        <v>0</v>
      </c>
      <c r="AF18" s="154"/>
      <c r="AG18" s="154"/>
      <c r="AH18" s="154">
        <f>SUMIFS(' B1.8.Online'!$R:$R,' B1.8.Online'!$A:$A,'B1.SUM (tuần 4)'!$A18)</f>
        <v>0</v>
      </c>
      <c r="AI18" s="154">
        <f>SUMIFS(' B1.8.Online'!$S:$S,' B1.8.Online'!$A:$A,'B1.SUM (tuần 4)'!$A18)</f>
        <v>0</v>
      </c>
      <c r="AK18" s="161">
        <f t="shared" si="24"/>
        <v>100</v>
      </c>
      <c r="AL18" s="161">
        <f t="shared" si="25"/>
        <v>100</v>
      </c>
      <c r="AM18" s="161">
        <f t="shared" si="26"/>
        <v>0</v>
      </c>
      <c r="AN18" s="154"/>
      <c r="AO18" s="154"/>
      <c r="AP18" s="154"/>
      <c r="AQ18" s="154"/>
      <c r="AR18" s="154"/>
      <c r="AS18" s="154"/>
      <c r="AT18" s="154"/>
      <c r="AU18" s="154"/>
      <c r="AV18" s="154">
        <f>SUMIFS(' B1.5.GT2'!T:T,' B1.5.GT2'!A:A,'B1.SUM (tuần 4)'!A18)</f>
        <v>100</v>
      </c>
      <c r="AW18" s="154">
        <f>SUMIFS(' B1.5.GT2'!U:U,' B1.5.GT2'!A:A,'B1.SUM (tuần 4)'!A18)</f>
        <v>0</v>
      </c>
      <c r="AX18" s="154"/>
      <c r="AY18" s="154"/>
      <c r="AZ18" s="154">
        <f>SUMIFS(' B1.8.Online'!$T:$T,' B1.8.Online'!$A:$A,'B1.SUM (tuần 4)'!$A18)</f>
        <v>0</v>
      </c>
      <c r="BA18" s="154">
        <f>SUMIFS(' B1.8.Online'!$U:$U,' B1.8.Online'!$A:$A,'B1.SUM (tuần 4)'!$A18)</f>
        <v>0</v>
      </c>
      <c r="BC18" s="161">
        <f t="shared" si="27"/>
        <v>0</v>
      </c>
      <c r="BD18" s="161">
        <f t="shared" si="28"/>
        <v>0</v>
      </c>
      <c r="BE18" s="161">
        <f t="shared" si="29"/>
        <v>0</v>
      </c>
      <c r="BF18" s="154">
        <f>SUMIFS('B1.3.XK'!V:V,'B1.3.XK'!$A:$A,'B1.SUM (tuần 4)'!$A18)</f>
        <v>0</v>
      </c>
      <c r="BG18" s="154">
        <f>SUMIFS('B1.3.XK'!W:W,'B1.3.XK'!$A:$A,'B1.SUM (tuần 4)'!$A18)</f>
        <v>0</v>
      </c>
      <c r="BH18" s="154"/>
      <c r="BI18" s="154"/>
      <c r="BJ18" s="154"/>
      <c r="BK18" s="154"/>
      <c r="BL18" s="154"/>
      <c r="BM18" s="154"/>
      <c r="BN18" s="154">
        <f>SUMIFS(' B1.5.GT2'!V:V,' B1.5.GT2'!A:A,'B1.SUM (tuần 4)'!A18)</f>
        <v>0</v>
      </c>
      <c r="BO18" s="154">
        <f>SUMIFS(' B1.5.GT2'!W:W,' B1.5.GT2'!A:A,'B1.SUM (tuần 4)'!A18)</f>
        <v>0</v>
      </c>
      <c r="BP18" s="154"/>
      <c r="BQ18" s="154"/>
      <c r="BR18" s="154">
        <f>SUMIFS(' B1.8.Online'!V:V,' B1.8.Online'!A:A,'B1.SUM (tuần 4)'!A18)</f>
        <v>0</v>
      </c>
      <c r="BS18" s="154">
        <f>SUMIFS(' B1.8.Online'!W:W,' B1.8.Online'!B:B,'B1.SUM (tuần 4)'!B18)</f>
        <v>0</v>
      </c>
      <c r="BU18" s="161">
        <f t="shared" si="30"/>
        <v>50</v>
      </c>
      <c r="BV18" s="161">
        <f t="shared" si="31"/>
        <v>50</v>
      </c>
      <c r="BW18" s="161">
        <f t="shared" si="32"/>
        <v>0</v>
      </c>
      <c r="BX18" s="154">
        <f>SUMIFS('B1.3.XK'!X:X,'B1.3.XK'!$A:$A,'B1.SUM (tuần 4)'!$A18)</f>
        <v>0</v>
      </c>
      <c r="BY18" s="154">
        <f>SUMIFS('B1.3.XK'!Y:Y,'B1.3.XK'!$A:$A,'B1.SUM (tuần 4)'!$A18)</f>
        <v>0</v>
      </c>
      <c r="BZ18" s="154"/>
      <c r="CA18" s="154"/>
      <c r="CB18" s="154"/>
      <c r="CC18" s="154"/>
      <c r="CD18" s="154"/>
      <c r="CE18" s="154"/>
      <c r="CF18" s="154">
        <f>SUMIFS(' B1.5.GT2'!X:X,' B1.5.GT2'!A:A,'B1.SUM (tuần 4)'!A18)</f>
        <v>50</v>
      </c>
      <c r="CG18" s="154">
        <f>SUMIFS(' B1.5.GT2'!Y:Y,' B1.5.GT2'!A:A,'B1.SUM (tuần 4)'!A18)</f>
        <v>0</v>
      </c>
      <c r="CH18" s="154"/>
      <c r="CI18" s="154"/>
      <c r="CJ18" s="154">
        <f>SUMIFS(' B1.8.Online'!X:X,' B1.8.Online'!$A:$A,'B1.SUM (tuần 4)'!$A18)</f>
        <v>0</v>
      </c>
      <c r="CK18" s="154">
        <f>SUMIFS(' B1.8.Online'!Y:Y,' B1.8.Online'!$A:$A,'B1.SUM (tuần 4)'!$A18)</f>
        <v>0</v>
      </c>
      <c r="CM18" s="161">
        <f t="shared" si="33"/>
        <v>150</v>
      </c>
      <c r="CN18" s="161">
        <f t="shared" si="34"/>
        <v>150</v>
      </c>
      <c r="CO18" s="161">
        <f t="shared" si="35"/>
        <v>0</v>
      </c>
      <c r="CP18" s="154">
        <f>SUMIFS('B1.3.XK'!Z:Z,'B1.3.XK'!$A:$A,'B1.SUM (tuần 4)'!$A18)</f>
        <v>0</v>
      </c>
      <c r="CQ18" s="154">
        <f>SUMIFS('B1.3.XK'!AA:AA,'B1.3.XK'!$A:$A,'B1.SUM (tuần 4)'!$A18)</f>
        <v>0</v>
      </c>
      <c r="CR18" s="154"/>
      <c r="CS18" s="154"/>
      <c r="CT18" s="154"/>
      <c r="CU18" s="154"/>
      <c r="CV18" s="154"/>
      <c r="CW18" s="154"/>
      <c r="CX18" s="154">
        <f>SUMIFS(' B1.5.GT2'!Z:Z,' B1.5.GT2'!$A:$A,'B1.SUM (tuần 4)'!$A18)</f>
        <v>150</v>
      </c>
      <c r="CY18" s="154">
        <f>SUMIFS(' B1.5.GT2'!AA:AA,' B1.5.GT2'!$A:$A,'B1.SUM (tuần 4)'!$A18)</f>
        <v>0</v>
      </c>
      <c r="CZ18" s="154"/>
      <c r="DA18" s="154"/>
      <c r="DB18" s="154">
        <f>SUMIFS(' B1.8.Online'!Z:Z,' B1.8.Online'!$A:$A,'B1.SUM (tuần 4)'!$A18)</f>
        <v>0</v>
      </c>
      <c r="DC18" s="154">
        <f>SUMIFS(' B1.8.Online'!AA:AA,' B1.8.Online'!$A:$A,'B1.SUM (tuần 4)'!$A18)</f>
        <v>0</v>
      </c>
      <c r="DE18" s="161">
        <f t="shared" si="36"/>
        <v>0</v>
      </c>
      <c r="DF18" s="161">
        <f t="shared" si="37"/>
        <v>0</v>
      </c>
      <c r="DG18" s="161">
        <f t="shared" si="38"/>
        <v>0</v>
      </c>
      <c r="DH18" s="154">
        <f>SUMIFS('B1.3.XK'!AB:AB,'B1.3.XK'!$A:$A,'B1.SUM (tuần 4)'!$A18)</f>
        <v>0</v>
      </c>
      <c r="DI18" s="154">
        <f>SUMIFS('B1.3.XK'!AC:AC,'B1.3.XK'!$A:$A,'B1.SUM (tuần 4)'!$A18)</f>
        <v>0</v>
      </c>
      <c r="DJ18" s="154"/>
      <c r="DK18" s="154"/>
      <c r="DL18" s="154"/>
      <c r="DM18" s="154"/>
      <c r="DN18" s="154"/>
      <c r="DO18" s="154"/>
      <c r="DP18" s="154">
        <f>SUMIFS(' B1.5.GT2'!AB:AB,' B1.5.GT2'!$A:$A,'B1.SUM (tuần 4)'!$A18)</f>
        <v>0</v>
      </c>
      <c r="DQ18" s="154">
        <f>SUMIFS(' B1.5.GT2'!AC:AC,' B1.5.GT2'!$A:$A,'B1.SUM (tuần 4)'!$A18)</f>
        <v>0</v>
      </c>
      <c r="DR18" s="154"/>
      <c r="DS18" s="154"/>
      <c r="DT18" s="154">
        <f>SUMIFS(' B1.8.Online'!AB:AB,' B1.8.Online'!$A:$A,'B1.SUM (tuần 4)'!$A18)</f>
        <v>0</v>
      </c>
      <c r="DU18" s="154">
        <f>SUMIFS(' B1.8.Online'!AC:AC,' B1.8.Online'!$A:$A,'B1.SUM (tuần 4)'!$A18)</f>
        <v>0</v>
      </c>
      <c r="DW18" s="161">
        <f t="shared" si="39"/>
        <v>0</v>
      </c>
      <c r="DX18" s="161">
        <f t="shared" si="40"/>
        <v>0</v>
      </c>
      <c r="DY18" s="161">
        <f t="shared" si="41"/>
        <v>0</v>
      </c>
      <c r="DZ18" s="154">
        <f>SUMIFS('B1.3.XK'!AD:AD,'B1.3.XK'!$A:$A,'B1.SUM (tuần 4)'!$A18)</f>
        <v>0</v>
      </c>
      <c r="EA18" s="154">
        <f>SUMIFS('B1.3.XK'!AE:AE,'B1.3.XK'!$A:$A,'B1.SUM (tuần 4)'!$A18)</f>
        <v>0</v>
      </c>
      <c r="EB18" s="154"/>
      <c r="EC18" s="154"/>
      <c r="ED18" s="154"/>
      <c r="EE18" s="154"/>
      <c r="EF18" s="154"/>
      <c r="EG18" s="154"/>
      <c r="EH18" s="154">
        <f>SUMIFS(' B1.5.GT2'!AD:AD,' B1.5.GT2'!$A:$A,'B1.SUM (tuần 4)'!$A18)</f>
        <v>0</v>
      </c>
      <c r="EI18" s="154">
        <f>SUMIFS(' B1.5.GT2'!AE:AE,' B1.5.GT2'!$A:$A,'B1.SUM (tuần 4)'!$A18)</f>
        <v>0</v>
      </c>
      <c r="EJ18" s="154"/>
      <c r="EK18" s="154"/>
      <c r="EL18" s="154">
        <f>SUMIFS(' B1.8.Online'!AD:AD,' B1.8.Online'!$A:$A,'B1.SUM (tuần 4)'!$A18)</f>
        <v>0</v>
      </c>
      <c r="EM18" s="154">
        <f>SUMIFS(' B1.8.Online'!AE:AE,' B1.8.Online'!$A:$A,'B1.SUM (tuần 4)'!$A18)</f>
        <v>0</v>
      </c>
      <c r="EO18" s="162"/>
    </row>
    <row r="19" spans="1:145">
      <c r="A19" s="69" t="s">
        <v>1418</v>
      </c>
      <c r="B19" s="72" t="s">
        <v>1419</v>
      </c>
      <c r="C19" s="72" t="s">
        <v>1747</v>
      </c>
      <c r="D19" s="71" t="s">
        <v>35</v>
      </c>
      <c r="E19" s="67" t="s">
        <v>75</v>
      </c>
      <c r="F19" s="67" t="s">
        <v>14</v>
      </c>
      <c r="G19" s="154" t="s">
        <v>1834</v>
      </c>
      <c r="H19" s="154"/>
      <c r="I19" s="160"/>
      <c r="J19" s="154"/>
      <c r="K19" s="154"/>
      <c r="L19" s="154"/>
      <c r="M19" s="154"/>
      <c r="N19" s="154"/>
      <c r="O19" s="154"/>
      <c r="P19" s="154"/>
      <c r="Q19" s="154"/>
      <c r="R19" s="154"/>
      <c r="S19" s="161">
        <f t="shared" si="22"/>
        <v>0</v>
      </c>
      <c r="T19" s="161">
        <f t="shared" si="23"/>
        <v>0</v>
      </c>
      <c r="U19" s="161">
        <f t="shared" si="23"/>
        <v>0</v>
      </c>
      <c r="V19" s="154"/>
      <c r="W19" s="154"/>
      <c r="X19" s="154"/>
      <c r="Y19" s="154"/>
      <c r="Z19" s="154"/>
      <c r="AA19" s="154"/>
      <c r="AB19" s="154"/>
      <c r="AC19" s="154"/>
      <c r="AD19" s="154">
        <f>SUMIFS(' B1.5.GT2'!$R:$R,' B1.5.GT2'!$A:$A,'B1.SUM (tuần 4)'!$A19)</f>
        <v>0</v>
      </c>
      <c r="AE19" s="154">
        <f>SUMIFS(' B1.5.GT2'!$S:$S,' B1.5.GT2'!$A:$A,'B1.SUM (tuần 4)'!$A19)</f>
        <v>0</v>
      </c>
      <c r="AF19" s="154"/>
      <c r="AG19" s="154"/>
      <c r="AH19" s="154">
        <f>SUMIFS(' B1.8.Online'!$R:$R,' B1.8.Online'!$A:$A,'B1.SUM (tuần 4)'!$A19)</f>
        <v>0</v>
      </c>
      <c r="AI19" s="154">
        <f>SUMIFS(' B1.8.Online'!$S:$S,' B1.8.Online'!$A:$A,'B1.SUM (tuần 4)'!$A19)</f>
        <v>0</v>
      </c>
      <c r="AK19" s="161">
        <f t="shared" si="24"/>
        <v>50</v>
      </c>
      <c r="AL19" s="161">
        <f t="shared" si="25"/>
        <v>50</v>
      </c>
      <c r="AM19" s="161">
        <f t="shared" si="26"/>
        <v>0</v>
      </c>
      <c r="AN19" s="154"/>
      <c r="AO19" s="154"/>
      <c r="AP19" s="154"/>
      <c r="AQ19" s="154"/>
      <c r="AR19" s="154"/>
      <c r="AS19" s="154"/>
      <c r="AT19" s="154"/>
      <c r="AU19" s="154"/>
      <c r="AV19" s="154">
        <f>SUMIFS(' B1.5.GT2'!T:T,' B1.5.GT2'!A:A,'B1.SUM (tuần 4)'!A19)</f>
        <v>50</v>
      </c>
      <c r="AW19" s="154">
        <f>SUMIFS(' B1.5.GT2'!U:U,' B1.5.GT2'!A:A,'B1.SUM (tuần 4)'!A19)</f>
        <v>0</v>
      </c>
      <c r="AX19" s="154"/>
      <c r="AY19" s="154"/>
      <c r="AZ19" s="154">
        <f>SUMIFS(' B1.8.Online'!$T:$T,' B1.8.Online'!$A:$A,'B1.SUM (tuần 4)'!$A19)</f>
        <v>0</v>
      </c>
      <c r="BA19" s="154">
        <f>SUMIFS(' B1.8.Online'!$U:$U,' B1.8.Online'!$A:$A,'B1.SUM (tuần 4)'!$A19)</f>
        <v>0</v>
      </c>
      <c r="BC19" s="161">
        <f t="shared" si="27"/>
        <v>0</v>
      </c>
      <c r="BD19" s="161">
        <f t="shared" si="28"/>
        <v>0</v>
      </c>
      <c r="BE19" s="161">
        <f t="shared" si="29"/>
        <v>0</v>
      </c>
      <c r="BF19" s="154">
        <f>SUMIFS('B1.3.XK'!V:V,'B1.3.XK'!$A:$A,'B1.SUM (tuần 4)'!$A19)</f>
        <v>0</v>
      </c>
      <c r="BG19" s="154">
        <f>SUMIFS('B1.3.XK'!W:W,'B1.3.XK'!$A:$A,'B1.SUM (tuần 4)'!$A19)</f>
        <v>0</v>
      </c>
      <c r="BH19" s="154"/>
      <c r="BI19" s="154"/>
      <c r="BJ19" s="154"/>
      <c r="BK19" s="154"/>
      <c r="BL19" s="154"/>
      <c r="BM19" s="154"/>
      <c r="BN19" s="154">
        <f>SUMIFS(' B1.5.GT2'!V:V,' B1.5.GT2'!A:A,'B1.SUM (tuần 4)'!A19)</f>
        <v>0</v>
      </c>
      <c r="BO19" s="154">
        <f>SUMIFS(' B1.5.GT2'!W:W,' B1.5.GT2'!A:A,'B1.SUM (tuần 4)'!A19)</f>
        <v>0</v>
      </c>
      <c r="BP19" s="154"/>
      <c r="BQ19" s="154"/>
      <c r="BR19" s="154">
        <f>SUMIFS(' B1.8.Online'!V:V,' B1.8.Online'!A:A,'B1.SUM (tuần 4)'!A19)</f>
        <v>0</v>
      </c>
      <c r="BS19" s="154">
        <f>SUMIFS(' B1.8.Online'!W:W,' B1.8.Online'!B:B,'B1.SUM (tuần 4)'!B19)</f>
        <v>0</v>
      </c>
      <c r="BU19" s="161">
        <f t="shared" si="30"/>
        <v>50</v>
      </c>
      <c r="BV19" s="161">
        <f t="shared" si="31"/>
        <v>50</v>
      </c>
      <c r="BW19" s="161">
        <f t="shared" si="32"/>
        <v>0</v>
      </c>
      <c r="BX19" s="154">
        <f>SUMIFS('B1.3.XK'!X:X,'B1.3.XK'!$A:$A,'B1.SUM (tuần 4)'!$A19)</f>
        <v>0</v>
      </c>
      <c r="BY19" s="154">
        <f>SUMIFS('B1.3.XK'!Y:Y,'B1.3.XK'!$A:$A,'B1.SUM (tuần 4)'!$A19)</f>
        <v>0</v>
      </c>
      <c r="BZ19" s="154"/>
      <c r="CA19" s="154"/>
      <c r="CB19" s="154"/>
      <c r="CC19" s="154"/>
      <c r="CD19" s="154"/>
      <c r="CE19" s="154"/>
      <c r="CF19" s="154">
        <f>SUMIFS(' B1.5.GT2'!X:X,' B1.5.GT2'!A:A,'B1.SUM (tuần 4)'!A19)</f>
        <v>50</v>
      </c>
      <c r="CG19" s="154">
        <f>SUMIFS(' B1.5.GT2'!Y:Y,' B1.5.GT2'!A:A,'B1.SUM (tuần 4)'!A19)</f>
        <v>0</v>
      </c>
      <c r="CH19" s="154"/>
      <c r="CI19" s="154"/>
      <c r="CJ19" s="154">
        <f>SUMIFS(' B1.8.Online'!X:X,' B1.8.Online'!$A:$A,'B1.SUM (tuần 4)'!$A19)</f>
        <v>0</v>
      </c>
      <c r="CK19" s="154">
        <f>SUMIFS(' B1.8.Online'!Y:Y,' B1.8.Online'!$A:$A,'B1.SUM (tuần 4)'!$A19)</f>
        <v>0</v>
      </c>
      <c r="CM19" s="161">
        <f t="shared" si="33"/>
        <v>100</v>
      </c>
      <c r="CN19" s="161">
        <f t="shared" si="34"/>
        <v>100</v>
      </c>
      <c r="CO19" s="161">
        <f t="shared" si="35"/>
        <v>0</v>
      </c>
      <c r="CP19" s="154">
        <f>SUMIFS('B1.3.XK'!Z:Z,'B1.3.XK'!$A:$A,'B1.SUM (tuần 4)'!$A19)</f>
        <v>0</v>
      </c>
      <c r="CQ19" s="154">
        <f>SUMIFS('B1.3.XK'!AA:AA,'B1.3.XK'!$A:$A,'B1.SUM (tuần 4)'!$A19)</f>
        <v>0</v>
      </c>
      <c r="CR19" s="154"/>
      <c r="CS19" s="154"/>
      <c r="CT19" s="154"/>
      <c r="CU19" s="154"/>
      <c r="CV19" s="154"/>
      <c r="CW19" s="154"/>
      <c r="CX19" s="154">
        <f>SUMIFS(' B1.5.GT2'!Z:Z,' B1.5.GT2'!$A:$A,'B1.SUM (tuần 4)'!$A19)</f>
        <v>100</v>
      </c>
      <c r="CY19" s="154">
        <f>SUMIFS(' B1.5.GT2'!AA:AA,' B1.5.GT2'!$A:$A,'B1.SUM (tuần 4)'!$A19)</f>
        <v>0</v>
      </c>
      <c r="CZ19" s="154"/>
      <c r="DA19" s="154"/>
      <c r="DB19" s="154">
        <f>SUMIFS(' B1.8.Online'!Z:Z,' B1.8.Online'!$A:$A,'B1.SUM (tuần 4)'!$A19)</f>
        <v>0</v>
      </c>
      <c r="DC19" s="154">
        <f>SUMIFS(' B1.8.Online'!AA:AA,' B1.8.Online'!$A:$A,'B1.SUM (tuần 4)'!$A19)</f>
        <v>0</v>
      </c>
      <c r="DE19" s="161">
        <f t="shared" si="36"/>
        <v>0</v>
      </c>
      <c r="DF19" s="161">
        <f t="shared" si="37"/>
        <v>0</v>
      </c>
      <c r="DG19" s="161">
        <f t="shared" si="38"/>
        <v>0</v>
      </c>
      <c r="DH19" s="154">
        <f>SUMIFS('B1.3.XK'!AB:AB,'B1.3.XK'!$A:$A,'B1.SUM (tuần 4)'!$A19)</f>
        <v>0</v>
      </c>
      <c r="DI19" s="154">
        <f>SUMIFS('B1.3.XK'!AC:AC,'B1.3.XK'!$A:$A,'B1.SUM (tuần 4)'!$A19)</f>
        <v>0</v>
      </c>
      <c r="DJ19" s="154"/>
      <c r="DK19" s="154"/>
      <c r="DL19" s="154"/>
      <c r="DM19" s="154"/>
      <c r="DN19" s="154"/>
      <c r="DO19" s="154"/>
      <c r="DP19" s="154">
        <f>SUMIFS(' B1.5.GT2'!AB:AB,' B1.5.GT2'!$A:$A,'B1.SUM (tuần 4)'!$A19)</f>
        <v>0</v>
      </c>
      <c r="DQ19" s="154">
        <f>SUMIFS(' B1.5.GT2'!AC:AC,' B1.5.GT2'!$A:$A,'B1.SUM (tuần 4)'!$A19)</f>
        <v>0</v>
      </c>
      <c r="DR19" s="154"/>
      <c r="DS19" s="154"/>
      <c r="DT19" s="154">
        <f>SUMIFS(' B1.8.Online'!AB:AB,' B1.8.Online'!$A:$A,'B1.SUM (tuần 4)'!$A19)</f>
        <v>0</v>
      </c>
      <c r="DU19" s="154">
        <f>SUMIFS(' B1.8.Online'!AC:AC,' B1.8.Online'!$A:$A,'B1.SUM (tuần 4)'!$A19)</f>
        <v>0</v>
      </c>
      <c r="DW19" s="161">
        <f t="shared" si="39"/>
        <v>0</v>
      </c>
      <c r="DX19" s="161">
        <f t="shared" si="40"/>
        <v>0</v>
      </c>
      <c r="DY19" s="161">
        <f t="shared" si="41"/>
        <v>0</v>
      </c>
      <c r="DZ19" s="154">
        <f>SUMIFS('B1.3.XK'!AD:AD,'B1.3.XK'!$A:$A,'B1.SUM (tuần 4)'!$A19)</f>
        <v>0</v>
      </c>
      <c r="EA19" s="154">
        <f>SUMIFS('B1.3.XK'!AE:AE,'B1.3.XK'!$A:$A,'B1.SUM (tuần 4)'!$A19)</f>
        <v>0</v>
      </c>
      <c r="EB19" s="154"/>
      <c r="EC19" s="154"/>
      <c r="ED19" s="154"/>
      <c r="EE19" s="154"/>
      <c r="EF19" s="154"/>
      <c r="EG19" s="154"/>
      <c r="EH19" s="154">
        <f>SUMIFS(' B1.5.GT2'!AD:AD,' B1.5.GT2'!$A:$A,'B1.SUM (tuần 4)'!$A19)</f>
        <v>0</v>
      </c>
      <c r="EI19" s="154">
        <f>SUMIFS(' B1.5.GT2'!AE:AE,' B1.5.GT2'!$A:$A,'B1.SUM (tuần 4)'!$A19)</f>
        <v>0</v>
      </c>
      <c r="EJ19" s="154"/>
      <c r="EK19" s="154"/>
      <c r="EL19" s="154">
        <f>SUMIFS(' B1.8.Online'!AD:AD,' B1.8.Online'!$A:$A,'B1.SUM (tuần 4)'!$A19)</f>
        <v>0</v>
      </c>
      <c r="EM19" s="154">
        <f>SUMIFS(' B1.8.Online'!AE:AE,' B1.8.Online'!$A:$A,'B1.SUM (tuần 4)'!$A19)</f>
        <v>0</v>
      </c>
      <c r="EO19" s="162"/>
    </row>
    <row r="20" spans="1:145">
      <c r="A20" s="69">
        <v>1001040709</v>
      </c>
      <c r="B20" s="67" t="s">
        <v>1420</v>
      </c>
      <c r="C20" s="67" t="s">
        <v>1836</v>
      </c>
      <c r="D20" s="67" t="s">
        <v>35</v>
      </c>
      <c r="E20" s="67" t="s">
        <v>72</v>
      </c>
      <c r="F20" s="67" t="s">
        <v>14</v>
      </c>
      <c r="G20" s="154" t="s">
        <v>1421</v>
      </c>
      <c r="H20" s="154"/>
      <c r="I20" s="160"/>
      <c r="J20" s="154"/>
      <c r="K20" s="154"/>
      <c r="L20" s="154"/>
      <c r="M20" s="154"/>
      <c r="N20" s="154"/>
      <c r="O20" s="154"/>
      <c r="P20" s="154"/>
      <c r="Q20" s="154"/>
      <c r="R20" s="154"/>
      <c r="S20" s="161">
        <f t="shared" si="22"/>
        <v>100</v>
      </c>
      <c r="T20" s="161">
        <f t="shared" si="23"/>
        <v>0</v>
      </c>
      <c r="U20" s="161">
        <f t="shared" si="23"/>
        <v>100</v>
      </c>
      <c r="V20" s="154"/>
      <c r="W20" s="154"/>
      <c r="X20" s="154"/>
      <c r="Y20" s="154"/>
      <c r="Z20" s="154"/>
      <c r="AA20" s="154"/>
      <c r="AB20" s="154"/>
      <c r="AC20" s="154"/>
      <c r="AD20" s="154">
        <f>SUMIFS(' B1.5.GT2'!$R:$R,' B1.5.GT2'!$A:$A,'B1.SUM (tuần 4)'!$A20)</f>
        <v>0</v>
      </c>
      <c r="AE20" s="154">
        <f>SUMIFS(' B1.5.GT2'!$S:$S,' B1.5.GT2'!$A:$A,'B1.SUM (tuần 4)'!$A20)</f>
        <v>0</v>
      </c>
      <c r="AF20" s="154"/>
      <c r="AG20" s="154"/>
      <c r="AH20" s="154">
        <f>SUMIFS(' B1.8.Online'!$R:$R,' B1.8.Online'!$A:$A,'B1.SUM (tuần 4)'!$A20)</f>
        <v>0</v>
      </c>
      <c r="AI20" s="154">
        <f>SUMIFS(' B1.8.Online'!$S:$S,' B1.8.Online'!$A:$A,'B1.SUM (tuần 4)'!$A20)</f>
        <v>100</v>
      </c>
      <c r="AK20" s="161">
        <f t="shared" si="24"/>
        <v>90</v>
      </c>
      <c r="AL20" s="161">
        <f t="shared" si="25"/>
        <v>0</v>
      </c>
      <c r="AM20" s="161">
        <f t="shared" si="26"/>
        <v>90</v>
      </c>
      <c r="AN20" s="154"/>
      <c r="AO20" s="154"/>
      <c r="AP20" s="154"/>
      <c r="AQ20" s="154"/>
      <c r="AR20" s="154"/>
      <c r="AS20" s="154"/>
      <c r="AT20" s="154"/>
      <c r="AU20" s="154"/>
      <c r="AV20" s="154">
        <f>SUMIFS(' B1.5.GT2'!T:T,' B1.5.GT2'!A:A,'B1.SUM (tuần 4)'!A20)</f>
        <v>0</v>
      </c>
      <c r="AW20" s="154">
        <f>SUMIFS(' B1.5.GT2'!U:U,' B1.5.GT2'!A:A,'B1.SUM (tuần 4)'!A20)</f>
        <v>0</v>
      </c>
      <c r="AX20" s="154"/>
      <c r="AY20" s="154"/>
      <c r="AZ20" s="154">
        <f>SUMIFS(' B1.8.Online'!$T:$T,' B1.8.Online'!$A:$A,'B1.SUM (tuần 4)'!$A20)</f>
        <v>0</v>
      </c>
      <c r="BA20" s="154">
        <f>SUMIFS(' B1.8.Online'!$U:$U,' B1.8.Online'!$A:$A,'B1.SUM (tuần 4)'!$A20)</f>
        <v>90</v>
      </c>
      <c r="BC20" s="161">
        <f t="shared" si="27"/>
        <v>80</v>
      </c>
      <c r="BD20" s="161">
        <f t="shared" si="28"/>
        <v>0</v>
      </c>
      <c r="BE20" s="161">
        <f t="shared" si="29"/>
        <v>80</v>
      </c>
      <c r="BF20" s="154">
        <f>SUMIFS('B1.3.XK'!V:V,'B1.3.XK'!$A:$A,'B1.SUM (tuần 4)'!$A20)</f>
        <v>0</v>
      </c>
      <c r="BG20" s="154">
        <f>SUMIFS('B1.3.XK'!W:W,'B1.3.XK'!$A:$A,'B1.SUM (tuần 4)'!$A20)</f>
        <v>0</v>
      </c>
      <c r="BH20" s="154"/>
      <c r="BI20" s="154"/>
      <c r="BJ20" s="154"/>
      <c r="BK20" s="154"/>
      <c r="BL20" s="154"/>
      <c r="BM20" s="154"/>
      <c r="BN20" s="154">
        <f>SUMIFS(' B1.5.GT2'!V:V,' B1.5.GT2'!A:A,'B1.SUM (tuần 4)'!A20)</f>
        <v>0</v>
      </c>
      <c r="BO20" s="154">
        <f>SUMIFS(' B1.5.GT2'!W:W,' B1.5.GT2'!A:A,'B1.SUM (tuần 4)'!A20)</f>
        <v>0</v>
      </c>
      <c r="BP20" s="154"/>
      <c r="BQ20" s="154"/>
      <c r="BR20" s="154">
        <f>SUMIFS(' B1.8.Online'!V:V,' B1.8.Online'!A:A,'B1.SUM (tuần 4)'!A20)</f>
        <v>0</v>
      </c>
      <c r="BS20" s="154">
        <f>SUMIFS(' B1.8.Online'!W:W,' B1.8.Online'!B:B,'B1.SUM (tuần 4)'!B20)</f>
        <v>80</v>
      </c>
      <c r="BU20" s="161">
        <f t="shared" si="30"/>
        <v>20</v>
      </c>
      <c r="BV20" s="161">
        <f t="shared" si="31"/>
        <v>0</v>
      </c>
      <c r="BW20" s="161">
        <f t="shared" si="32"/>
        <v>20</v>
      </c>
      <c r="BX20" s="154">
        <f>SUMIFS('B1.3.XK'!X:X,'B1.3.XK'!$A:$A,'B1.SUM (tuần 4)'!$A20)</f>
        <v>0</v>
      </c>
      <c r="BY20" s="154">
        <f>SUMIFS('B1.3.XK'!Y:Y,'B1.3.XK'!$A:$A,'B1.SUM (tuần 4)'!$A20)</f>
        <v>0</v>
      </c>
      <c r="BZ20" s="154"/>
      <c r="CA20" s="154"/>
      <c r="CB20" s="154"/>
      <c r="CC20" s="154"/>
      <c r="CD20" s="154"/>
      <c r="CE20" s="154"/>
      <c r="CF20" s="154">
        <f>SUMIFS(' B1.5.GT2'!X:X,' B1.5.GT2'!A:A,'B1.SUM (tuần 4)'!A20)</f>
        <v>0</v>
      </c>
      <c r="CG20" s="154">
        <f>SUMIFS(' B1.5.GT2'!Y:Y,' B1.5.GT2'!A:A,'B1.SUM (tuần 4)'!A20)</f>
        <v>0</v>
      </c>
      <c r="CH20" s="154"/>
      <c r="CI20" s="154"/>
      <c r="CJ20" s="154">
        <f>SUMIFS(' B1.8.Online'!X:X,' B1.8.Online'!$A:$A,'B1.SUM (tuần 4)'!$A20)</f>
        <v>0</v>
      </c>
      <c r="CK20" s="154">
        <f>SUMIFS(' B1.8.Online'!Y:Y,' B1.8.Online'!$A:$A,'B1.SUM (tuần 4)'!$A20)</f>
        <v>20</v>
      </c>
      <c r="CM20" s="161">
        <f t="shared" si="33"/>
        <v>10</v>
      </c>
      <c r="CN20" s="161">
        <f t="shared" si="34"/>
        <v>0</v>
      </c>
      <c r="CO20" s="161">
        <f t="shared" si="35"/>
        <v>10</v>
      </c>
      <c r="CP20" s="154">
        <f>SUMIFS('B1.3.XK'!Z:Z,'B1.3.XK'!$A:$A,'B1.SUM (tuần 4)'!$A20)</f>
        <v>0</v>
      </c>
      <c r="CQ20" s="154">
        <f>SUMIFS('B1.3.XK'!AA:AA,'B1.3.XK'!$A:$A,'B1.SUM (tuần 4)'!$A20)</f>
        <v>0</v>
      </c>
      <c r="CR20" s="154"/>
      <c r="CS20" s="154"/>
      <c r="CT20" s="154"/>
      <c r="CU20" s="154"/>
      <c r="CV20" s="154"/>
      <c r="CW20" s="154"/>
      <c r="CX20" s="154">
        <f>SUMIFS(' B1.5.GT2'!Z:Z,' B1.5.GT2'!$A:$A,'B1.SUM (tuần 4)'!$A20)</f>
        <v>0</v>
      </c>
      <c r="CY20" s="154">
        <f>SUMIFS(' B1.5.GT2'!AA:AA,' B1.5.GT2'!$A:$A,'B1.SUM (tuần 4)'!$A20)</f>
        <v>0</v>
      </c>
      <c r="CZ20" s="154"/>
      <c r="DA20" s="154"/>
      <c r="DB20" s="154">
        <f>SUMIFS(' B1.8.Online'!Z:Z,' B1.8.Online'!$A:$A,'B1.SUM (tuần 4)'!$A20)</f>
        <v>0</v>
      </c>
      <c r="DC20" s="154">
        <f>SUMIFS(' B1.8.Online'!AA:AA,' B1.8.Online'!$A:$A,'B1.SUM (tuần 4)'!$A20)</f>
        <v>10</v>
      </c>
      <c r="DE20" s="161">
        <f t="shared" si="36"/>
        <v>0</v>
      </c>
      <c r="DF20" s="161">
        <f t="shared" si="37"/>
        <v>0</v>
      </c>
      <c r="DG20" s="161">
        <f t="shared" si="38"/>
        <v>0</v>
      </c>
      <c r="DH20" s="154">
        <f>SUMIFS('B1.3.XK'!AB:AB,'B1.3.XK'!$A:$A,'B1.SUM (tuần 4)'!$A20)</f>
        <v>0</v>
      </c>
      <c r="DI20" s="154">
        <f>SUMIFS('B1.3.XK'!AC:AC,'B1.3.XK'!$A:$A,'B1.SUM (tuần 4)'!$A20)</f>
        <v>0</v>
      </c>
      <c r="DJ20" s="154"/>
      <c r="DK20" s="154"/>
      <c r="DL20" s="154"/>
      <c r="DM20" s="154"/>
      <c r="DN20" s="154"/>
      <c r="DO20" s="154"/>
      <c r="DP20" s="154">
        <f>SUMIFS(' B1.5.GT2'!AB:AB,' B1.5.GT2'!$A:$A,'B1.SUM (tuần 4)'!$A20)</f>
        <v>0</v>
      </c>
      <c r="DQ20" s="154">
        <f>SUMIFS(' B1.5.GT2'!AC:AC,' B1.5.GT2'!$A:$A,'B1.SUM (tuần 4)'!$A20)</f>
        <v>0</v>
      </c>
      <c r="DR20" s="154"/>
      <c r="DS20" s="154"/>
      <c r="DT20" s="154">
        <f>SUMIFS(' B1.8.Online'!AB:AB,' B1.8.Online'!$A:$A,'B1.SUM (tuần 4)'!$A20)</f>
        <v>0</v>
      </c>
      <c r="DU20" s="154">
        <f>SUMIFS(' B1.8.Online'!AC:AC,' B1.8.Online'!$A:$A,'B1.SUM (tuần 4)'!$A20)</f>
        <v>0</v>
      </c>
      <c r="DW20" s="161">
        <f t="shared" si="39"/>
        <v>0</v>
      </c>
      <c r="DX20" s="161">
        <f t="shared" si="40"/>
        <v>0</v>
      </c>
      <c r="DY20" s="161">
        <f t="shared" si="41"/>
        <v>0</v>
      </c>
      <c r="DZ20" s="154">
        <f>SUMIFS('B1.3.XK'!AD:AD,'B1.3.XK'!$A:$A,'B1.SUM (tuần 4)'!$A20)</f>
        <v>0</v>
      </c>
      <c r="EA20" s="154">
        <f>SUMIFS('B1.3.XK'!AE:AE,'B1.3.XK'!$A:$A,'B1.SUM (tuần 4)'!$A20)</f>
        <v>0</v>
      </c>
      <c r="EB20" s="154"/>
      <c r="EC20" s="154"/>
      <c r="ED20" s="154"/>
      <c r="EE20" s="154"/>
      <c r="EF20" s="154"/>
      <c r="EG20" s="154"/>
      <c r="EH20" s="154">
        <f>SUMIFS(' B1.5.GT2'!AD:AD,' B1.5.GT2'!$A:$A,'B1.SUM (tuần 4)'!$A20)</f>
        <v>0</v>
      </c>
      <c r="EI20" s="154">
        <f>SUMIFS(' B1.5.GT2'!AE:AE,' B1.5.GT2'!$A:$A,'B1.SUM (tuần 4)'!$A20)</f>
        <v>0</v>
      </c>
      <c r="EJ20" s="154"/>
      <c r="EK20" s="154"/>
      <c r="EL20" s="154">
        <f>SUMIFS(' B1.8.Online'!AD:AD,' B1.8.Online'!$A:$A,'B1.SUM (tuần 4)'!$A20)</f>
        <v>0</v>
      </c>
      <c r="EM20" s="154">
        <f>SUMIFS(' B1.8.Online'!AE:AE,' B1.8.Online'!$A:$A,'B1.SUM (tuần 4)'!$A20)</f>
        <v>0</v>
      </c>
      <c r="EO20" s="162"/>
    </row>
    <row r="21" spans="1:145">
      <c r="A21" s="69">
        <v>1001040710</v>
      </c>
      <c r="B21" s="67" t="s">
        <v>1422</v>
      </c>
      <c r="C21" s="67" t="s">
        <v>1837</v>
      </c>
      <c r="D21" s="67" t="s">
        <v>35</v>
      </c>
      <c r="E21" s="67" t="s">
        <v>75</v>
      </c>
      <c r="F21" s="67" t="s">
        <v>14</v>
      </c>
      <c r="G21" s="154" t="s">
        <v>1421</v>
      </c>
      <c r="H21" s="154"/>
      <c r="I21" s="160"/>
      <c r="J21" s="154"/>
      <c r="K21" s="154"/>
      <c r="L21" s="154"/>
      <c r="M21" s="154"/>
      <c r="N21" s="154"/>
      <c r="O21" s="154"/>
      <c r="P21" s="154"/>
      <c r="Q21" s="154"/>
      <c r="R21" s="154"/>
      <c r="S21" s="161">
        <f t="shared" si="22"/>
        <v>70</v>
      </c>
      <c r="T21" s="161">
        <f t="shared" si="23"/>
        <v>0</v>
      </c>
      <c r="U21" s="161">
        <f t="shared" si="23"/>
        <v>70</v>
      </c>
      <c r="V21" s="154"/>
      <c r="W21" s="154"/>
      <c r="X21" s="154"/>
      <c r="Y21" s="154"/>
      <c r="Z21" s="154"/>
      <c r="AA21" s="154"/>
      <c r="AB21" s="154"/>
      <c r="AC21" s="154"/>
      <c r="AD21" s="154">
        <f>SUMIFS(' B1.5.GT2'!$R:$R,' B1.5.GT2'!$A:$A,'B1.SUM (tuần 4)'!$A21)</f>
        <v>0</v>
      </c>
      <c r="AE21" s="154">
        <f>SUMIFS(' B1.5.GT2'!$S:$S,' B1.5.GT2'!$A:$A,'B1.SUM (tuần 4)'!$A21)</f>
        <v>0</v>
      </c>
      <c r="AF21" s="154"/>
      <c r="AG21" s="154"/>
      <c r="AH21" s="154">
        <f>SUMIFS(' B1.8.Online'!$R:$R,' B1.8.Online'!$A:$A,'B1.SUM (tuần 4)'!$A21)</f>
        <v>0</v>
      </c>
      <c r="AI21" s="154">
        <f>SUMIFS(' B1.8.Online'!$S:$S,' B1.8.Online'!$A:$A,'B1.SUM (tuần 4)'!$A21)</f>
        <v>70</v>
      </c>
      <c r="AK21" s="161">
        <f t="shared" si="24"/>
        <v>50</v>
      </c>
      <c r="AL21" s="161">
        <f t="shared" si="25"/>
        <v>0</v>
      </c>
      <c r="AM21" s="161">
        <f t="shared" si="26"/>
        <v>50</v>
      </c>
      <c r="AN21" s="154"/>
      <c r="AO21" s="154"/>
      <c r="AP21" s="154"/>
      <c r="AQ21" s="154"/>
      <c r="AR21" s="154"/>
      <c r="AS21" s="154"/>
      <c r="AT21" s="154"/>
      <c r="AU21" s="154"/>
      <c r="AV21" s="154">
        <f>SUMIFS(' B1.5.GT2'!T:T,' B1.5.GT2'!A:A,'B1.SUM (tuần 4)'!A21)</f>
        <v>0</v>
      </c>
      <c r="AW21" s="154">
        <f>SUMIFS(' B1.5.GT2'!U:U,' B1.5.GT2'!A:A,'B1.SUM (tuần 4)'!A21)</f>
        <v>0</v>
      </c>
      <c r="AX21" s="154"/>
      <c r="AY21" s="154"/>
      <c r="AZ21" s="154">
        <f>SUMIFS(' B1.8.Online'!$T:$T,' B1.8.Online'!$A:$A,'B1.SUM (tuần 4)'!$A21)</f>
        <v>0</v>
      </c>
      <c r="BA21" s="154">
        <f>SUMIFS(' B1.8.Online'!$U:$U,' B1.8.Online'!$A:$A,'B1.SUM (tuần 4)'!$A21)</f>
        <v>50</v>
      </c>
      <c r="BC21" s="161">
        <f t="shared" si="27"/>
        <v>50</v>
      </c>
      <c r="BD21" s="161">
        <f t="shared" si="28"/>
        <v>0</v>
      </c>
      <c r="BE21" s="161">
        <f t="shared" si="29"/>
        <v>50</v>
      </c>
      <c r="BF21" s="154">
        <f>SUMIFS('B1.3.XK'!V:V,'B1.3.XK'!$A:$A,'B1.SUM (tuần 4)'!$A21)</f>
        <v>0</v>
      </c>
      <c r="BG21" s="154">
        <f>SUMIFS('B1.3.XK'!W:W,'B1.3.XK'!$A:$A,'B1.SUM (tuần 4)'!$A21)</f>
        <v>0</v>
      </c>
      <c r="BH21" s="154"/>
      <c r="BI21" s="154"/>
      <c r="BJ21" s="154"/>
      <c r="BK21" s="154"/>
      <c r="BL21" s="154"/>
      <c r="BM21" s="154"/>
      <c r="BN21" s="154">
        <f>SUMIFS(' B1.5.GT2'!V:V,' B1.5.GT2'!A:A,'B1.SUM (tuần 4)'!A21)</f>
        <v>0</v>
      </c>
      <c r="BO21" s="154">
        <f>SUMIFS(' B1.5.GT2'!W:W,' B1.5.GT2'!A:A,'B1.SUM (tuần 4)'!A21)</f>
        <v>0</v>
      </c>
      <c r="BP21" s="154"/>
      <c r="BQ21" s="154"/>
      <c r="BR21" s="154">
        <f>SUMIFS(' B1.8.Online'!V:V,' B1.8.Online'!A:A,'B1.SUM (tuần 4)'!A21)</f>
        <v>0</v>
      </c>
      <c r="BS21" s="154">
        <f>SUMIFS(' B1.8.Online'!W:W,' B1.8.Online'!B:B,'B1.SUM (tuần 4)'!B21)</f>
        <v>50</v>
      </c>
      <c r="BU21" s="161">
        <f t="shared" si="30"/>
        <v>50</v>
      </c>
      <c r="BV21" s="161">
        <f t="shared" si="31"/>
        <v>0</v>
      </c>
      <c r="BW21" s="161">
        <f t="shared" si="32"/>
        <v>50</v>
      </c>
      <c r="BX21" s="154">
        <f>SUMIFS('B1.3.XK'!X:X,'B1.3.XK'!$A:$A,'B1.SUM (tuần 4)'!$A21)</f>
        <v>0</v>
      </c>
      <c r="BY21" s="154">
        <f>SUMIFS('B1.3.XK'!Y:Y,'B1.3.XK'!$A:$A,'B1.SUM (tuần 4)'!$A21)</f>
        <v>0</v>
      </c>
      <c r="BZ21" s="154"/>
      <c r="CA21" s="154"/>
      <c r="CB21" s="154"/>
      <c r="CC21" s="154"/>
      <c r="CD21" s="154"/>
      <c r="CE21" s="154"/>
      <c r="CF21" s="154">
        <f>SUMIFS(' B1.5.GT2'!X:X,' B1.5.GT2'!A:A,'B1.SUM (tuần 4)'!A21)</f>
        <v>0</v>
      </c>
      <c r="CG21" s="154">
        <f>SUMIFS(' B1.5.GT2'!Y:Y,' B1.5.GT2'!A:A,'B1.SUM (tuần 4)'!A21)</f>
        <v>0</v>
      </c>
      <c r="CH21" s="154"/>
      <c r="CI21" s="154"/>
      <c r="CJ21" s="154">
        <f>SUMIFS(' B1.8.Online'!X:X,' B1.8.Online'!$A:$A,'B1.SUM (tuần 4)'!$A21)</f>
        <v>0</v>
      </c>
      <c r="CK21" s="154">
        <f>SUMIFS(' B1.8.Online'!Y:Y,' B1.8.Online'!$A:$A,'B1.SUM (tuần 4)'!$A21)</f>
        <v>50</v>
      </c>
      <c r="CM21" s="161">
        <f t="shared" si="33"/>
        <v>30</v>
      </c>
      <c r="CN21" s="161">
        <f t="shared" si="34"/>
        <v>0</v>
      </c>
      <c r="CO21" s="161">
        <f t="shared" si="35"/>
        <v>30</v>
      </c>
      <c r="CP21" s="154">
        <f>SUMIFS('B1.3.XK'!Z:Z,'B1.3.XK'!$A:$A,'B1.SUM (tuần 4)'!$A21)</f>
        <v>0</v>
      </c>
      <c r="CQ21" s="154">
        <f>SUMIFS('B1.3.XK'!AA:AA,'B1.3.XK'!$A:$A,'B1.SUM (tuần 4)'!$A21)</f>
        <v>0</v>
      </c>
      <c r="CR21" s="154"/>
      <c r="CS21" s="154"/>
      <c r="CT21" s="154"/>
      <c r="CU21" s="154"/>
      <c r="CV21" s="154"/>
      <c r="CW21" s="154"/>
      <c r="CX21" s="154">
        <f>SUMIFS(' B1.5.GT2'!Z:Z,' B1.5.GT2'!$A:$A,'B1.SUM (tuần 4)'!$A21)</f>
        <v>0</v>
      </c>
      <c r="CY21" s="154">
        <f>SUMIFS(' B1.5.GT2'!AA:AA,' B1.5.GT2'!$A:$A,'B1.SUM (tuần 4)'!$A21)</f>
        <v>0</v>
      </c>
      <c r="CZ21" s="154"/>
      <c r="DA21" s="154"/>
      <c r="DB21" s="154">
        <f>SUMIFS(' B1.8.Online'!Z:Z,' B1.8.Online'!$A:$A,'B1.SUM (tuần 4)'!$A21)</f>
        <v>0</v>
      </c>
      <c r="DC21" s="154">
        <f>SUMIFS(' B1.8.Online'!AA:AA,' B1.8.Online'!$A:$A,'B1.SUM (tuần 4)'!$A21)</f>
        <v>30</v>
      </c>
      <c r="DE21" s="161">
        <f t="shared" si="36"/>
        <v>0</v>
      </c>
      <c r="DF21" s="161">
        <f t="shared" si="37"/>
        <v>0</v>
      </c>
      <c r="DG21" s="161">
        <f t="shared" si="38"/>
        <v>0</v>
      </c>
      <c r="DH21" s="154">
        <f>SUMIFS('B1.3.XK'!AB:AB,'B1.3.XK'!$A:$A,'B1.SUM (tuần 4)'!$A21)</f>
        <v>0</v>
      </c>
      <c r="DI21" s="154">
        <f>SUMIFS('B1.3.XK'!AC:AC,'B1.3.XK'!$A:$A,'B1.SUM (tuần 4)'!$A21)</f>
        <v>0</v>
      </c>
      <c r="DJ21" s="154"/>
      <c r="DK21" s="154"/>
      <c r="DL21" s="154"/>
      <c r="DM21" s="154"/>
      <c r="DN21" s="154"/>
      <c r="DO21" s="154"/>
      <c r="DP21" s="154">
        <f>SUMIFS(' B1.5.GT2'!AB:AB,' B1.5.GT2'!$A:$A,'B1.SUM (tuần 4)'!$A21)</f>
        <v>0</v>
      </c>
      <c r="DQ21" s="154">
        <f>SUMIFS(' B1.5.GT2'!AC:AC,' B1.5.GT2'!$A:$A,'B1.SUM (tuần 4)'!$A21)</f>
        <v>0</v>
      </c>
      <c r="DR21" s="154"/>
      <c r="DS21" s="154"/>
      <c r="DT21" s="154">
        <f>SUMIFS(' B1.8.Online'!AB:AB,' B1.8.Online'!$A:$A,'B1.SUM (tuần 4)'!$A21)</f>
        <v>0</v>
      </c>
      <c r="DU21" s="154">
        <f>SUMIFS(' B1.8.Online'!AC:AC,' B1.8.Online'!$A:$A,'B1.SUM (tuần 4)'!$A21)</f>
        <v>0</v>
      </c>
      <c r="DW21" s="161">
        <f t="shared" si="39"/>
        <v>0</v>
      </c>
      <c r="DX21" s="161">
        <f t="shared" si="40"/>
        <v>0</v>
      </c>
      <c r="DY21" s="161">
        <f t="shared" si="41"/>
        <v>0</v>
      </c>
      <c r="DZ21" s="154">
        <f>SUMIFS('B1.3.XK'!AD:AD,'B1.3.XK'!$A:$A,'B1.SUM (tuần 4)'!$A21)</f>
        <v>0</v>
      </c>
      <c r="EA21" s="154">
        <f>SUMIFS('B1.3.XK'!AE:AE,'B1.3.XK'!$A:$A,'B1.SUM (tuần 4)'!$A21)</f>
        <v>0</v>
      </c>
      <c r="EB21" s="154"/>
      <c r="EC21" s="154"/>
      <c r="ED21" s="154"/>
      <c r="EE21" s="154"/>
      <c r="EF21" s="154"/>
      <c r="EG21" s="154"/>
      <c r="EH21" s="154">
        <f>SUMIFS(' B1.5.GT2'!AD:AD,' B1.5.GT2'!$A:$A,'B1.SUM (tuần 4)'!$A21)</f>
        <v>0</v>
      </c>
      <c r="EI21" s="154">
        <f>SUMIFS(' B1.5.GT2'!AE:AE,' B1.5.GT2'!$A:$A,'B1.SUM (tuần 4)'!$A21)</f>
        <v>0</v>
      </c>
      <c r="EJ21" s="154"/>
      <c r="EK21" s="154"/>
      <c r="EL21" s="154">
        <f>SUMIFS(' B1.8.Online'!AD:AD,' B1.8.Online'!$A:$A,'B1.SUM (tuần 4)'!$A21)</f>
        <v>0</v>
      </c>
      <c r="EM21" s="154">
        <f>SUMIFS(' B1.8.Online'!AE:AE,' B1.8.Online'!$A:$A,'B1.SUM (tuần 4)'!$A21)</f>
        <v>0</v>
      </c>
      <c r="EO21" s="162"/>
    </row>
    <row r="22" spans="1:145">
      <c r="A22" s="69">
        <v>1004010074</v>
      </c>
      <c r="B22" s="67" t="s">
        <v>1423</v>
      </c>
      <c r="C22" s="67" t="s">
        <v>1838</v>
      </c>
      <c r="D22" s="67" t="s">
        <v>35</v>
      </c>
      <c r="E22" s="67" t="s">
        <v>1835</v>
      </c>
      <c r="F22" s="67" t="s">
        <v>14</v>
      </c>
      <c r="G22" s="154" t="s">
        <v>1421</v>
      </c>
      <c r="H22" s="154"/>
      <c r="I22" s="160"/>
      <c r="J22" s="154"/>
      <c r="K22" s="154"/>
      <c r="L22" s="154"/>
      <c r="M22" s="154"/>
      <c r="N22" s="154"/>
      <c r="O22" s="154"/>
      <c r="P22" s="154"/>
      <c r="Q22" s="154"/>
      <c r="R22" s="154"/>
      <c r="S22" s="161">
        <f t="shared" si="22"/>
        <v>50</v>
      </c>
      <c r="T22" s="161">
        <f t="shared" si="23"/>
        <v>0</v>
      </c>
      <c r="U22" s="161">
        <f t="shared" si="23"/>
        <v>50</v>
      </c>
      <c r="V22" s="154"/>
      <c r="W22" s="154"/>
      <c r="X22" s="154"/>
      <c r="Y22" s="154"/>
      <c r="Z22" s="154"/>
      <c r="AA22" s="154"/>
      <c r="AB22" s="154"/>
      <c r="AC22" s="154"/>
      <c r="AD22" s="154">
        <f>SUMIFS(' B1.5.GT2'!$R:$R,' B1.5.GT2'!$A:$A,'B1.SUM (tuần 4)'!$A22)</f>
        <v>0</v>
      </c>
      <c r="AE22" s="154">
        <f>SUMIFS(' B1.5.GT2'!$S:$S,' B1.5.GT2'!$A:$A,'B1.SUM (tuần 4)'!$A22)</f>
        <v>0</v>
      </c>
      <c r="AF22" s="154"/>
      <c r="AG22" s="154"/>
      <c r="AH22" s="154">
        <f>SUMIFS(' B1.8.Online'!$R:$R,' B1.8.Online'!$A:$A,'B1.SUM (tuần 4)'!$A22)</f>
        <v>0</v>
      </c>
      <c r="AI22" s="154">
        <f>SUMIFS(' B1.8.Online'!$S:$S,' B1.8.Online'!$A:$A,'B1.SUM (tuần 4)'!$A22)</f>
        <v>50</v>
      </c>
      <c r="AK22" s="161">
        <f t="shared" si="24"/>
        <v>40</v>
      </c>
      <c r="AL22" s="161">
        <f t="shared" si="25"/>
        <v>0</v>
      </c>
      <c r="AM22" s="161">
        <f t="shared" si="26"/>
        <v>40</v>
      </c>
      <c r="AN22" s="154"/>
      <c r="AO22" s="154"/>
      <c r="AP22" s="154"/>
      <c r="AQ22" s="154"/>
      <c r="AR22" s="154"/>
      <c r="AS22" s="154"/>
      <c r="AT22" s="154"/>
      <c r="AU22" s="154"/>
      <c r="AV22" s="154">
        <f>SUMIFS(' B1.5.GT2'!T:T,' B1.5.GT2'!A:A,'B1.SUM (tuần 4)'!A22)</f>
        <v>0</v>
      </c>
      <c r="AW22" s="154">
        <f>SUMIFS(' B1.5.GT2'!U:U,' B1.5.GT2'!A:A,'B1.SUM (tuần 4)'!A22)</f>
        <v>0</v>
      </c>
      <c r="AX22" s="154"/>
      <c r="AY22" s="154"/>
      <c r="AZ22" s="154">
        <f>SUMIFS(' B1.8.Online'!$T:$T,' B1.8.Online'!$A:$A,'B1.SUM (tuần 4)'!$A22)</f>
        <v>0</v>
      </c>
      <c r="BA22" s="154">
        <f>SUMIFS(' B1.8.Online'!$U:$U,' B1.8.Online'!$A:$A,'B1.SUM (tuần 4)'!$A22)</f>
        <v>40</v>
      </c>
      <c r="BC22" s="161">
        <f t="shared" si="27"/>
        <v>35</v>
      </c>
      <c r="BD22" s="161">
        <f t="shared" si="28"/>
        <v>0</v>
      </c>
      <c r="BE22" s="161">
        <f t="shared" si="29"/>
        <v>35</v>
      </c>
      <c r="BF22" s="154">
        <f>SUMIFS('B1.3.XK'!V:V,'B1.3.XK'!$A:$A,'B1.SUM (tuần 4)'!$A22)</f>
        <v>0</v>
      </c>
      <c r="BG22" s="154">
        <f>SUMIFS('B1.3.XK'!W:W,'B1.3.XK'!$A:$A,'B1.SUM (tuần 4)'!$A22)</f>
        <v>0</v>
      </c>
      <c r="BH22" s="154"/>
      <c r="BI22" s="154"/>
      <c r="BJ22" s="154"/>
      <c r="BK22" s="154"/>
      <c r="BL22" s="154"/>
      <c r="BM22" s="154"/>
      <c r="BN22" s="154">
        <f>SUMIFS(' B1.5.GT2'!V:V,' B1.5.GT2'!A:A,'B1.SUM (tuần 4)'!A22)</f>
        <v>0</v>
      </c>
      <c r="BO22" s="154">
        <f>SUMIFS(' B1.5.GT2'!W:W,' B1.5.GT2'!A:A,'B1.SUM (tuần 4)'!A22)</f>
        <v>0</v>
      </c>
      <c r="BP22" s="154"/>
      <c r="BQ22" s="154"/>
      <c r="BR22" s="154">
        <f>SUMIFS(' B1.8.Online'!V:V,' B1.8.Online'!A:A,'B1.SUM (tuần 4)'!A22)</f>
        <v>0</v>
      </c>
      <c r="BS22" s="154">
        <f>SUMIFS(' B1.8.Online'!W:W,' B1.8.Online'!B:B,'B1.SUM (tuần 4)'!B22)</f>
        <v>35</v>
      </c>
      <c r="BU22" s="161">
        <f t="shared" si="30"/>
        <v>0</v>
      </c>
      <c r="BV22" s="161">
        <f t="shared" si="31"/>
        <v>0</v>
      </c>
      <c r="BW22" s="161">
        <f t="shared" si="32"/>
        <v>0</v>
      </c>
      <c r="BX22" s="154">
        <f>SUMIFS('B1.3.XK'!X:X,'B1.3.XK'!$A:$A,'B1.SUM (tuần 4)'!$A22)</f>
        <v>0</v>
      </c>
      <c r="BY22" s="154">
        <f>SUMIFS('B1.3.XK'!Y:Y,'B1.3.XK'!$A:$A,'B1.SUM (tuần 4)'!$A22)</f>
        <v>0</v>
      </c>
      <c r="BZ22" s="154"/>
      <c r="CA22" s="154"/>
      <c r="CB22" s="154"/>
      <c r="CC22" s="154"/>
      <c r="CD22" s="154"/>
      <c r="CE22" s="154"/>
      <c r="CF22" s="154">
        <f>SUMIFS(' B1.5.GT2'!X:X,' B1.5.GT2'!A:A,'B1.SUM (tuần 4)'!A22)</f>
        <v>0</v>
      </c>
      <c r="CG22" s="154">
        <f>SUMIFS(' B1.5.GT2'!Y:Y,' B1.5.GT2'!A:A,'B1.SUM (tuần 4)'!A22)</f>
        <v>0</v>
      </c>
      <c r="CH22" s="154"/>
      <c r="CI22" s="154"/>
      <c r="CJ22" s="154">
        <f>SUMIFS(' B1.8.Online'!X:X,' B1.8.Online'!$A:$A,'B1.SUM (tuần 4)'!$A22)</f>
        <v>0</v>
      </c>
      <c r="CK22" s="154">
        <f>SUMIFS(' B1.8.Online'!Y:Y,' B1.8.Online'!$A:$A,'B1.SUM (tuần 4)'!$A22)</f>
        <v>0</v>
      </c>
      <c r="CM22" s="161">
        <f t="shared" si="33"/>
        <v>0</v>
      </c>
      <c r="CN22" s="161">
        <f t="shared" si="34"/>
        <v>0</v>
      </c>
      <c r="CO22" s="161">
        <f t="shared" si="35"/>
        <v>0</v>
      </c>
      <c r="CP22" s="154">
        <f>SUMIFS('B1.3.XK'!Z:Z,'B1.3.XK'!$A:$A,'B1.SUM (tuần 4)'!$A22)</f>
        <v>0</v>
      </c>
      <c r="CQ22" s="154">
        <f>SUMIFS('B1.3.XK'!AA:AA,'B1.3.XK'!$A:$A,'B1.SUM (tuần 4)'!$A22)</f>
        <v>0</v>
      </c>
      <c r="CR22" s="154"/>
      <c r="CS22" s="154"/>
      <c r="CT22" s="154"/>
      <c r="CU22" s="154"/>
      <c r="CV22" s="154"/>
      <c r="CW22" s="154"/>
      <c r="CX22" s="154">
        <f>SUMIFS(' B1.5.GT2'!Z:Z,' B1.5.GT2'!$A:$A,'B1.SUM (tuần 4)'!$A22)</f>
        <v>0</v>
      </c>
      <c r="CY22" s="154">
        <f>SUMIFS(' B1.5.GT2'!AA:AA,' B1.5.GT2'!$A:$A,'B1.SUM (tuần 4)'!$A22)</f>
        <v>0</v>
      </c>
      <c r="CZ22" s="154"/>
      <c r="DA22" s="154"/>
      <c r="DB22" s="154">
        <f>SUMIFS(' B1.8.Online'!Z:Z,' B1.8.Online'!$A:$A,'B1.SUM (tuần 4)'!$A22)</f>
        <v>0</v>
      </c>
      <c r="DC22" s="154">
        <f>SUMIFS(' B1.8.Online'!AA:AA,' B1.8.Online'!$A:$A,'B1.SUM (tuần 4)'!$A22)</f>
        <v>0</v>
      </c>
      <c r="DE22" s="161">
        <f t="shared" si="36"/>
        <v>0</v>
      </c>
      <c r="DF22" s="161">
        <f t="shared" si="37"/>
        <v>0</v>
      </c>
      <c r="DG22" s="161">
        <f t="shared" si="38"/>
        <v>0</v>
      </c>
      <c r="DH22" s="154">
        <f>SUMIFS('B1.3.XK'!AB:AB,'B1.3.XK'!$A:$A,'B1.SUM (tuần 4)'!$A22)</f>
        <v>0</v>
      </c>
      <c r="DI22" s="154">
        <f>SUMIFS('B1.3.XK'!AC:AC,'B1.3.XK'!$A:$A,'B1.SUM (tuần 4)'!$A22)</f>
        <v>0</v>
      </c>
      <c r="DJ22" s="154"/>
      <c r="DK22" s="154"/>
      <c r="DL22" s="154"/>
      <c r="DM22" s="154"/>
      <c r="DN22" s="154"/>
      <c r="DO22" s="154"/>
      <c r="DP22" s="154">
        <f>SUMIFS(' B1.5.GT2'!AB:AB,' B1.5.GT2'!$A:$A,'B1.SUM (tuần 4)'!$A22)</f>
        <v>0</v>
      </c>
      <c r="DQ22" s="154">
        <f>SUMIFS(' B1.5.GT2'!AC:AC,' B1.5.GT2'!$A:$A,'B1.SUM (tuần 4)'!$A22)</f>
        <v>0</v>
      </c>
      <c r="DR22" s="154"/>
      <c r="DS22" s="154"/>
      <c r="DT22" s="154">
        <f>SUMIFS(' B1.8.Online'!AB:AB,' B1.8.Online'!$A:$A,'B1.SUM (tuần 4)'!$A22)</f>
        <v>0</v>
      </c>
      <c r="DU22" s="154">
        <f>SUMIFS(' B1.8.Online'!AC:AC,' B1.8.Online'!$A:$A,'B1.SUM (tuần 4)'!$A22)</f>
        <v>0</v>
      </c>
      <c r="DW22" s="161">
        <f t="shared" si="39"/>
        <v>0</v>
      </c>
      <c r="DX22" s="161">
        <f t="shared" si="40"/>
        <v>0</v>
      </c>
      <c r="DY22" s="161">
        <f t="shared" si="41"/>
        <v>0</v>
      </c>
      <c r="DZ22" s="154">
        <f>SUMIFS('B1.3.XK'!AD:AD,'B1.3.XK'!$A:$A,'B1.SUM (tuần 4)'!$A22)</f>
        <v>0</v>
      </c>
      <c r="EA22" s="154">
        <f>SUMIFS('B1.3.XK'!AE:AE,'B1.3.XK'!$A:$A,'B1.SUM (tuần 4)'!$A22)</f>
        <v>0</v>
      </c>
      <c r="EB22" s="154"/>
      <c r="EC22" s="154"/>
      <c r="ED22" s="154"/>
      <c r="EE22" s="154"/>
      <c r="EF22" s="154"/>
      <c r="EG22" s="154"/>
      <c r="EH22" s="154">
        <f>SUMIFS(' B1.5.GT2'!AD:AD,' B1.5.GT2'!$A:$A,'B1.SUM (tuần 4)'!$A22)</f>
        <v>0</v>
      </c>
      <c r="EI22" s="154">
        <f>SUMIFS(' B1.5.GT2'!AE:AE,' B1.5.GT2'!$A:$A,'B1.SUM (tuần 4)'!$A22)</f>
        <v>0</v>
      </c>
      <c r="EJ22" s="154"/>
      <c r="EK22" s="154"/>
      <c r="EL22" s="154">
        <f>SUMIFS(' B1.8.Online'!AD:AD,' B1.8.Online'!$A:$A,'B1.SUM (tuần 4)'!$A22)</f>
        <v>0</v>
      </c>
      <c r="EM22" s="154">
        <f>SUMIFS(' B1.8.Online'!AE:AE,' B1.8.Online'!$A:$A,'B1.SUM (tuần 4)'!$A22)</f>
        <v>0</v>
      </c>
      <c r="EO22" s="162"/>
    </row>
    <row r="23" spans="1:145">
      <c r="A23" s="69">
        <v>1001040708</v>
      </c>
      <c r="B23" s="67" t="s">
        <v>1424</v>
      </c>
      <c r="C23" s="67" t="s">
        <v>1754</v>
      </c>
      <c r="D23" s="67" t="s">
        <v>35</v>
      </c>
      <c r="E23" s="67" t="s">
        <v>72</v>
      </c>
      <c r="F23" s="67" t="s">
        <v>14</v>
      </c>
      <c r="G23" s="154" t="s">
        <v>1421</v>
      </c>
      <c r="H23" s="154"/>
      <c r="I23" s="160"/>
      <c r="J23" s="154"/>
      <c r="K23" s="154"/>
      <c r="L23" s="154"/>
      <c r="M23" s="154"/>
      <c r="N23" s="154"/>
      <c r="O23" s="154"/>
      <c r="P23" s="154"/>
      <c r="Q23" s="154"/>
      <c r="R23" s="154"/>
      <c r="S23" s="161">
        <f t="shared" si="22"/>
        <v>10</v>
      </c>
      <c r="T23" s="161">
        <f t="shared" si="23"/>
        <v>0</v>
      </c>
      <c r="U23" s="161">
        <f t="shared" si="23"/>
        <v>10</v>
      </c>
      <c r="V23" s="154"/>
      <c r="W23" s="154"/>
      <c r="X23" s="154"/>
      <c r="Y23" s="154"/>
      <c r="Z23" s="154"/>
      <c r="AA23" s="154"/>
      <c r="AB23" s="154"/>
      <c r="AC23" s="154"/>
      <c r="AD23" s="154">
        <f>SUMIFS(' B1.5.GT2'!$R:$R,' B1.5.GT2'!$A:$A,'B1.SUM (tuần 4)'!$A23)</f>
        <v>0</v>
      </c>
      <c r="AE23" s="154">
        <f>SUMIFS(' B1.5.GT2'!$S:$S,' B1.5.GT2'!$A:$A,'B1.SUM (tuần 4)'!$A23)</f>
        <v>0</v>
      </c>
      <c r="AF23" s="154"/>
      <c r="AG23" s="154"/>
      <c r="AH23" s="154">
        <f>SUMIFS(' B1.8.Online'!$R:$R,' B1.8.Online'!$A:$A,'B1.SUM (tuần 4)'!$A23)</f>
        <v>0</v>
      </c>
      <c r="AI23" s="154">
        <f>SUMIFS(' B1.8.Online'!$S:$S,' B1.8.Online'!$A:$A,'B1.SUM (tuần 4)'!$A23)</f>
        <v>10</v>
      </c>
      <c r="AK23" s="161">
        <f t="shared" si="24"/>
        <v>10</v>
      </c>
      <c r="AL23" s="161">
        <f t="shared" si="25"/>
        <v>0</v>
      </c>
      <c r="AM23" s="161">
        <f t="shared" si="26"/>
        <v>10</v>
      </c>
      <c r="AN23" s="154"/>
      <c r="AO23" s="154"/>
      <c r="AP23" s="154"/>
      <c r="AQ23" s="154"/>
      <c r="AR23" s="154"/>
      <c r="AS23" s="154"/>
      <c r="AT23" s="154"/>
      <c r="AU23" s="154"/>
      <c r="AV23" s="154">
        <f>SUMIFS(' B1.5.GT2'!T:T,' B1.5.GT2'!A:A,'B1.SUM (tuần 4)'!A23)</f>
        <v>0</v>
      </c>
      <c r="AW23" s="154">
        <f>SUMIFS(' B1.5.GT2'!U:U,' B1.5.GT2'!A:A,'B1.SUM (tuần 4)'!A23)</f>
        <v>0</v>
      </c>
      <c r="AX23" s="154"/>
      <c r="AY23" s="154"/>
      <c r="AZ23" s="154">
        <f>SUMIFS(' B1.8.Online'!$T:$T,' B1.8.Online'!$A:$A,'B1.SUM (tuần 4)'!$A23)</f>
        <v>0</v>
      </c>
      <c r="BA23" s="154">
        <f>SUMIFS(' B1.8.Online'!$U:$U,' B1.8.Online'!$A:$A,'B1.SUM (tuần 4)'!$A23)</f>
        <v>10</v>
      </c>
      <c r="BC23" s="161">
        <f t="shared" si="27"/>
        <v>10</v>
      </c>
      <c r="BD23" s="161">
        <f t="shared" si="28"/>
        <v>0</v>
      </c>
      <c r="BE23" s="161">
        <f t="shared" si="29"/>
        <v>10</v>
      </c>
      <c r="BF23" s="154">
        <f>SUMIFS('B1.3.XK'!V:V,'B1.3.XK'!$A:$A,'B1.SUM (tuần 4)'!$A23)</f>
        <v>0</v>
      </c>
      <c r="BG23" s="154">
        <f>SUMIFS('B1.3.XK'!W:W,'B1.3.XK'!$A:$A,'B1.SUM (tuần 4)'!$A23)</f>
        <v>0</v>
      </c>
      <c r="BH23" s="154"/>
      <c r="BI23" s="154"/>
      <c r="BJ23" s="154"/>
      <c r="BK23" s="154"/>
      <c r="BL23" s="154"/>
      <c r="BM23" s="154"/>
      <c r="BN23" s="154">
        <f>SUMIFS(' B1.5.GT2'!V:V,' B1.5.GT2'!A:A,'B1.SUM (tuần 4)'!A23)</f>
        <v>0</v>
      </c>
      <c r="BO23" s="154">
        <f>SUMIFS(' B1.5.GT2'!W:W,' B1.5.GT2'!A:A,'B1.SUM (tuần 4)'!A23)</f>
        <v>0</v>
      </c>
      <c r="BP23" s="154"/>
      <c r="BQ23" s="154"/>
      <c r="BR23" s="154">
        <f>SUMIFS(' B1.8.Online'!V:V,' B1.8.Online'!A:A,'B1.SUM (tuần 4)'!A23)</f>
        <v>0</v>
      </c>
      <c r="BS23" s="154">
        <f>SUMIFS(' B1.8.Online'!W:W,' B1.8.Online'!B:B,'B1.SUM (tuần 4)'!B23)</f>
        <v>10</v>
      </c>
      <c r="BU23" s="161">
        <f t="shared" si="30"/>
        <v>0</v>
      </c>
      <c r="BV23" s="161">
        <f t="shared" si="31"/>
        <v>0</v>
      </c>
      <c r="BW23" s="161">
        <f t="shared" si="32"/>
        <v>0</v>
      </c>
      <c r="BX23" s="154">
        <f>SUMIFS('B1.3.XK'!X:X,'B1.3.XK'!$A:$A,'B1.SUM (tuần 4)'!$A23)</f>
        <v>0</v>
      </c>
      <c r="BY23" s="154">
        <f>SUMIFS('B1.3.XK'!Y:Y,'B1.3.XK'!$A:$A,'B1.SUM (tuần 4)'!$A23)</f>
        <v>0</v>
      </c>
      <c r="BZ23" s="154"/>
      <c r="CA23" s="154"/>
      <c r="CB23" s="154"/>
      <c r="CC23" s="154"/>
      <c r="CD23" s="154"/>
      <c r="CE23" s="154"/>
      <c r="CF23" s="154">
        <f>SUMIFS(' B1.5.GT2'!X:X,' B1.5.GT2'!A:A,'B1.SUM (tuần 4)'!A23)</f>
        <v>0</v>
      </c>
      <c r="CG23" s="154">
        <f>SUMIFS(' B1.5.GT2'!Y:Y,' B1.5.GT2'!A:A,'B1.SUM (tuần 4)'!A23)</f>
        <v>0</v>
      </c>
      <c r="CH23" s="154"/>
      <c r="CI23" s="154"/>
      <c r="CJ23" s="154">
        <f>SUMIFS(' B1.8.Online'!X:X,' B1.8.Online'!$A:$A,'B1.SUM (tuần 4)'!$A23)</f>
        <v>0</v>
      </c>
      <c r="CK23" s="154">
        <f>SUMIFS(' B1.8.Online'!Y:Y,' B1.8.Online'!$A:$A,'B1.SUM (tuần 4)'!$A23)</f>
        <v>0</v>
      </c>
      <c r="CM23" s="161">
        <f t="shared" si="33"/>
        <v>0</v>
      </c>
      <c r="CN23" s="161">
        <f t="shared" si="34"/>
        <v>0</v>
      </c>
      <c r="CO23" s="161">
        <f t="shared" si="35"/>
        <v>0</v>
      </c>
      <c r="CP23" s="154">
        <f>SUMIFS('B1.3.XK'!Z:Z,'B1.3.XK'!$A:$A,'B1.SUM (tuần 4)'!$A23)</f>
        <v>0</v>
      </c>
      <c r="CQ23" s="154">
        <f>SUMIFS('B1.3.XK'!AA:AA,'B1.3.XK'!$A:$A,'B1.SUM (tuần 4)'!$A23)</f>
        <v>0</v>
      </c>
      <c r="CR23" s="154"/>
      <c r="CS23" s="154"/>
      <c r="CT23" s="154"/>
      <c r="CU23" s="154"/>
      <c r="CV23" s="154"/>
      <c r="CW23" s="154"/>
      <c r="CX23" s="154">
        <f>SUMIFS(' B1.5.GT2'!Z:Z,' B1.5.GT2'!$A:$A,'B1.SUM (tuần 4)'!$A23)</f>
        <v>0</v>
      </c>
      <c r="CY23" s="154">
        <f>SUMIFS(' B1.5.GT2'!AA:AA,' B1.5.GT2'!$A:$A,'B1.SUM (tuần 4)'!$A23)</f>
        <v>0</v>
      </c>
      <c r="CZ23" s="154"/>
      <c r="DA23" s="154"/>
      <c r="DB23" s="154">
        <f>SUMIFS(' B1.8.Online'!Z:Z,' B1.8.Online'!$A:$A,'B1.SUM (tuần 4)'!$A23)</f>
        <v>0</v>
      </c>
      <c r="DC23" s="154">
        <f>SUMIFS(' B1.8.Online'!AA:AA,' B1.8.Online'!$A:$A,'B1.SUM (tuần 4)'!$A23)</f>
        <v>0</v>
      </c>
      <c r="DE23" s="161">
        <f t="shared" si="36"/>
        <v>0</v>
      </c>
      <c r="DF23" s="161">
        <f t="shared" si="37"/>
        <v>0</v>
      </c>
      <c r="DG23" s="161">
        <f t="shared" si="38"/>
        <v>0</v>
      </c>
      <c r="DH23" s="154">
        <f>SUMIFS('B1.3.XK'!AB:AB,'B1.3.XK'!$A:$A,'B1.SUM (tuần 4)'!$A23)</f>
        <v>0</v>
      </c>
      <c r="DI23" s="154">
        <f>SUMIFS('B1.3.XK'!AC:AC,'B1.3.XK'!$A:$A,'B1.SUM (tuần 4)'!$A23)</f>
        <v>0</v>
      </c>
      <c r="DJ23" s="154"/>
      <c r="DK23" s="154"/>
      <c r="DL23" s="154"/>
      <c r="DM23" s="154"/>
      <c r="DN23" s="154"/>
      <c r="DO23" s="154"/>
      <c r="DP23" s="154">
        <f>SUMIFS(' B1.5.GT2'!AB:AB,' B1.5.GT2'!$A:$A,'B1.SUM (tuần 4)'!$A23)</f>
        <v>0</v>
      </c>
      <c r="DQ23" s="154">
        <f>SUMIFS(' B1.5.GT2'!AC:AC,' B1.5.GT2'!$A:$A,'B1.SUM (tuần 4)'!$A23)</f>
        <v>0</v>
      </c>
      <c r="DR23" s="154"/>
      <c r="DS23" s="154"/>
      <c r="DT23" s="154">
        <f>SUMIFS(' B1.8.Online'!AB:AB,' B1.8.Online'!$A:$A,'B1.SUM (tuần 4)'!$A23)</f>
        <v>0</v>
      </c>
      <c r="DU23" s="154">
        <f>SUMIFS(' B1.8.Online'!AC:AC,' B1.8.Online'!$A:$A,'B1.SUM (tuần 4)'!$A23)</f>
        <v>0</v>
      </c>
      <c r="DW23" s="161">
        <f t="shared" si="39"/>
        <v>0</v>
      </c>
      <c r="DX23" s="161">
        <f t="shared" si="40"/>
        <v>0</v>
      </c>
      <c r="DY23" s="161">
        <f t="shared" si="41"/>
        <v>0</v>
      </c>
      <c r="DZ23" s="154">
        <f>SUMIFS('B1.3.XK'!AD:AD,'B1.3.XK'!$A:$A,'B1.SUM (tuần 4)'!$A23)</f>
        <v>0</v>
      </c>
      <c r="EA23" s="154">
        <f>SUMIFS('B1.3.XK'!AE:AE,'B1.3.XK'!$A:$A,'B1.SUM (tuần 4)'!$A23)</f>
        <v>0</v>
      </c>
      <c r="EB23" s="154"/>
      <c r="EC23" s="154"/>
      <c r="ED23" s="154"/>
      <c r="EE23" s="154"/>
      <c r="EF23" s="154"/>
      <c r="EG23" s="154"/>
      <c r="EH23" s="154">
        <f>SUMIFS(' B1.5.GT2'!AD:AD,' B1.5.GT2'!$A:$A,'B1.SUM (tuần 4)'!$A23)</f>
        <v>0</v>
      </c>
      <c r="EI23" s="154">
        <f>SUMIFS(' B1.5.GT2'!AE:AE,' B1.5.GT2'!$A:$A,'B1.SUM (tuần 4)'!$A23)</f>
        <v>0</v>
      </c>
      <c r="EJ23" s="154"/>
      <c r="EK23" s="154"/>
      <c r="EL23" s="154">
        <f>SUMIFS(' B1.8.Online'!AD:AD,' B1.8.Online'!$A:$A,'B1.SUM (tuần 4)'!$A23)</f>
        <v>0</v>
      </c>
      <c r="EM23" s="154">
        <f>SUMIFS(' B1.8.Online'!AE:AE,' B1.8.Online'!$A:$A,'B1.SUM (tuần 4)'!$A23)</f>
        <v>0</v>
      </c>
      <c r="EO23" s="162"/>
    </row>
    <row r="24" spans="1:145">
      <c r="A24" s="69">
        <v>1001040797</v>
      </c>
      <c r="B24" s="67" t="s">
        <v>1425</v>
      </c>
      <c r="C24" s="67" t="s">
        <v>1752</v>
      </c>
      <c r="D24" s="67" t="s">
        <v>35</v>
      </c>
      <c r="E24" s="67" t="s">
        <v>75</v>
      </c>
      <c r="F24" s="67" t="s">
        <v>14</v>
      </c>
      <c r="G24" s="154" t="s">
        <v>1421</v>
      </c>
      <c r="H24" s="154"/>
      <c r="I24" s="160"/>
      <c r="J24" s="154"/>
      <c r="K24" s="154"/>
      <c r="L24" s="154"/>
      <c r="M24" s="154"/>
      <c r="N24" s="154"/>
      <c r="O24" s="154"/>
      <c r="P24" s="154"/>
      <c r="Q24" s="154"/>
      <c r="R24" s="154"/>
      <c r="S24" s="161">
        <f t="shared" si="22"/>
        <v>15</v>
      </c>
      <c r="T24" s="161">
        <f t="shared" si="23"/>
        <v>0</v>
      </c>
      <c r="U24" s="161">
        <f t="shared" si="23"/>
        <v>15</v>
      </c>
      <c r="V24" s="154"/>
      <c r="W24" s="154"/>
      <c r="X24" s="154"/>
      <c r="Y24" s="154"/>
      <c r="Z24" s="154"/>
      <c r="AA24" s="154"/>
      <c r="AB24" s="154"/>
      <c r="AC24" s="154"/>
      <c r="AD24" s="154">
        <f>SUMIFS(' B1.5.GT2'!$R:$R,' B1.5.GT2'!$A:$A,'B1.SUM (tuần 4)'!$A24)</f>
        <v>0</v>
      </c>
      <c r="AE24" s="154">
        <f>SUMIFS(' B1.5.GT2'!$S:$S,' B1.5.GT2'!$A:$A,'B1.SUM (tuần 4)'!$A24)</f>
        <v>0</v>
      </c>
      <c r="AF24" s="154"/>
      <c r="AG24" s="154"/>
      <c r="AH24" s="154">
        <f>SUMIFS(' B1.8.Online'!$R:$R,' B1.8.Online'!$A:$A,'B1.SUM (tuần 4)'!$A24)</f>
        <v>0</v>
      </c>
      <c r="AI24" s="154">
        <f>SUMIFS(' B1.8.Online'!$S:$S,' B1.8.Online'!$A:$A,'B1.SUM (tuần 4)'!$A24)</f>
        <v>15</v>
      </c>
      <c r="AK24" s="161">
        <f t="shared" si="24"/>
        <v>20</v>
      </c>
      <c r="AL24" s="161">
        <f t="shared" si="25"/>
        <v>0</v>
      </c>
      <c r="AM24" s="161">
        <f t="shared" si="26"/>
        <v>20</v>
      </c>
      <c r="AN24" s="154"/>
      <c r="AO24" s="154"/>
      <c r="AP24" s="154"/>
      <c r="AQ24" s="154"/>
      <c r="AR24" s="154"/>
      <c r="AS24" s="154"/>
      <c r="AT24" s="154"/>
      <c r="AU24" s="154"/>
      <c r="AV24" s="154">
        <f>SUMIFS(' B1.5.GT2'!T:T,' B1.5.GT2'!A:A,'B1.SUM (tuần 4)'!A24)</f>
        <v>0</v>
      </c>
      <c r="AW24" s="154">
        <f>SUMIFS(' B1.5.GT2'!U:U,' B1.5.GT2'!A:A,'B1.SUM (tuần 4)'!A24)</f>
        <v>0</v>
      </c>
      <c r="AX24" s="154"/>
      <c r="AY24" s="154"/>
      <c r="AZ24" s="154">
        <f>SUMIFS(' B1.8.Online'!$T:$T,' B1.8.Online'!$A:$A,'B1.SUM (tuần 4)'!$A24)</f>
        <v>0</v>
      </c>
      <c r="BA24" s="154">
        <f>SUMIFS(' B1.8.Online'!$U:$U,' B1.8.Online'!$A:$A,'B1.SUM (tuần 4)'!$A24)</f>
        <v>20</v>
      </c>
      <c r="BC24" s="161">
        <f t="shared" si="27"/>
        <v>10</v>
      </c>
      <c r="BD24" s="161">
        <f t="shared" si="28"/>
        <v>0</v>
      </c>
      <c r="BE24" s="161">
        <f t="shared" si="29"/>
        <v>10</v>
      </c>
      <c r="BF24" s="154">
        <f>SUMIFS('B1.3.XK'!V:V,'B1.3.XK'!$A:$A,'B1.SUM (tuần 4)'!$A24)</f>
        <v>0</v>
      </c>
      <c r="BG24" s="154">
        <f>SUMIFS('B1.3.XK'!W:W,'B1.3.XK'!$A:$A,'B1.SUM (tuần 4)'!$A24)</f>
        <v>0</v>
      </c>
      <c r="BH24" s="154"/>
      <c r="BI24" s="154"/>
      <c r="BJ24" s="154"/>
      <c r="BK24" s="154"/>
      <c r="BL24" s="154"/>
      <c r="BM24" s="154"/>
      <c r="BN24" s="154">
        <f>SUMIFS(' B1.5.GT2'!V:V,' B1.5.GT2'!A:A,'B1.SUM (tuần 4)'!A24)</f>
        <v>0</v>
      </c>
      <c r="BO24" s="154">
        <f>SUMIFS(' B1.5.GT2'!W:W,' B1.5.GT2'!A:A,'B1.SUM (tuần 4)'!A24)</f>
        <v>0</v>
      </c>
      <c r="BP24" s="154"/>
      <c r="BQ24" s="154"/>
      <c r="BR24" s="154">
        <f>SUMIFS(' B1.8.Online'!V:V,' B1.8.Online'!A:A,'B1.SUM (tuần 4)'!A24)</f>
        <v>0</v>
      </c>
      <c r="BS24" s="154">
        <f>SUMIFS(' B1.8.Online'!W:W,' B1.8.Online'!B:B,'B1.SUM (tuần 4)'!B24)</f>
        <v>10</v>
      </c>
      <c r="BU24" s="161">
        <f t="shared" si="30"/>
        <v>20</v>
      </c>
      <c r="BV24" s="161">
        <f t="shared" si="31"/>
        <v>0</v>
      </c>
      <c r="BW24" s="161">
        <f t="shared" si="32"/>
        <v>20</v>
      </c>
      <c r="BX24" s="154">
        <f>SUMIFS('B1.3.XK'!X:X,'B1.3.XK'!$A:$A,'B1.SUM (tuần 4)'!$A24)</f>
        <v>0</v>
      </c>
      <c r="BY24" s="154">
        <f>SUMIFS('B1.3.XK'!Y:Y,'B1.3.XK'!$A:$A,'B1.SUM (tuần 4)'!$A24)</f>
        <v>0</v>
      </c>
      <c r="BZ24" s="154"/>
      <c r="CA24" s="154"/>
      <c r="CB24" s="154"/>
      <c r="CC24" s="154"/>
      <c r="CD24" s="154"/>
      <c r="CE24" s="154"/>
      <c r="CF24" s="154">
        <f>SUMIFS(' B1.5.GT2'!X:X,' B1.5.GT2'!A:A,'B1.SUM (tuần 4)'!A24)</f>
        <v>0</v>
      </c>
      <c r="CG24" s="154">
        <f>SUMIFS(' B1.5.GT2'!Y:Y,' B1.5.GT2'!A:A,'B1.SUM (tuần 4)'!A24)</f>
        <v>0</v>
      </c>
      <c r="CH24" s="154"/>
      <c r="CI24" s="154"/>
      <c r="CJ24" s="154">
        <f>SUMIFS(' B1.8.Online'!X:X,' B1.8.Online'!$A:$A,'B1.SUM (tuần 4)'!$A24)</f>
        <v>0</v>
      </c>
      <c r="CK24" s="154">
        <f>SUMIFS(' B1.8.Online'!Y:Y,' B1.8.Online'!$A:$A,'B1.SUM (tuần 4)'!$A24)</f>
        <v>20</v>
      </c>
      <c r="CM24" s="161">
        <f t="shared" si="33"/>
        <v>35</v>
      </c>
      <c r="CN24" s="161">
        <f t="shared" si="34"/>
        <v>0</v>
      </c>
      <c r="CO24" s="161">
        <f t="shared" si="35"/>
        <v>35</v>
      </c>
      <c r="CP24" s="154">
        <f>SUMIFS('B1.3.XK'!Z:Z,'B1.3.XK'!$A:$A,'B1.SUM (tuần 4)'!$A24)</f>
        <v>0</v>
      </c>
      <c r="CQ24" s="154">
        <f>SUMIFS('B1.3.XK'!AA:AA,'B1.3.XK'!$A:$A,'B1.SUM (tuần 4)'!$A24)</f>
        <v>0</v>
      </c>
      <c r="CR24" s="154"/>
      <c r="CS24" s="154"/>
      <c r="CT24" s="154"/>
      <c r="CU24" s="154"/>
      <c r="CV24" s="154"/>
      <c r="CW24" s="154"/>
      <c r="CX24" s="154">
        <f>SUMIFS(' B1.5.GT2'!Z:Z,' B1.5.GT2'!$A:$A,'B1.SUM (tuần 4)'!$A24)</f>
        <v>0</v>
      </c>
      <c r="CY24" s="154">
        <f>SUMIFS(' B1.5.GT2'!AA:AA,' B1.5.GT2'!$A:$A,'B1.SUM (tuần 4)'!$A24)</f>
        <v>0</v>
      </c>
      <c r="CZ24" s="154"/>
      <c r="DA24" s="154"/>
      <c r="DB24" s="154">
        <f>SUMIFS(' B1.8.Online'!Z:Z,' B1.8.Online'!$A:$A,'B1.SUM (tuần 4)'!$A24)</f>
        <v>0</v>
      </c>
      <c r="DC24" s="154">
        <f>SUMIFS(' B1.8.Online'!AA:AA,' B1.8.Online'!$A:$A,'B1.SUM (tuần 4)'!$A24)</f>
        <v>35</v>
      </c>
      <c r="DE24" s="161">
        <f t="shared" si="36"/>
        <v>0</v>
      </c>
      <c r="DF24" s="161">
        <f t="shared" si="37"/>
        <v>0</v>
      </c>
      <c r="DG24" s="161">
        <f t="shared" si="38"/>
        <v>0</v>
      </c>
      <c r="DH24" s="154">
        <f>SUMIFS('B1.3.XK'!AB:AB,'B1.3.XK'!$A:$A,'B1.SUM (tuần 4)'!$A24)</f>
        <v>0</v>
      </c>
      <c r="DI24" s="154">
        <f>SUMIFS('B1.3.XK'!AC:AC,'B1.3.XK'!$A:$A,'B1.SUM (tuần 4)'!$A24)</f>
        <v>0</v>
      </c>
      <c r="DJ24" s="154"/>
      <c r="DK24" s="154"/>
      <c r="DL24" s="154"/>
      <c r="DM24" s="154"/>
      <c r="DN24" s="154"/>
      <c r="DO24" s="154"/>
      <c r="DP24" s="154">
        <f>SUMIFS(' B1.5.GT2'!AB:AB,' B1.5.GT2'!$A:$A,'B1.SUM (tuần 4)'!$A24)</f>
        <v>0</v>
      </c>
      <c r="DQ24" s="154">
        <f>SUMIFS(' B1.5.GT2'!AC:AC,' B1.5.GT2'!$A:$A,'B1.SUM (tuần 4)'!$A24)</f>
        <v>0</v>
      </c>
      <c r="DR24" s="154"/>
      <c r="DS24" s="154"/>
      <c r="DT24" s="154">
        <f>SUMIFS(' B1.8.Online'!AB:AB,' B1.8.Online'!$A:$A,'B1.SUM (tuần 4)'!$A24)</f>
        <v>0</v>
      </c>
      <c r="DU24" s="154">
        <f>SUMIFS(' B1.8.Online'!AC:AC,' B1.8.Online'!$A:$A,'B1.SUM (tuần 4)'!$A24)</f>
        <v>0</v>
      </c>
      <c r="DW24" s="161">
        <f t="shared" si="39"/>
        <v>0</v>
      </c>
      <c r="DX24" s="161">
        <f t="shared" si="40"/>
        <v>0</v>
      </c>
      <c r="DY24" s="161">
        <f t="shared" si="41"/>
        <v>0</v>
      </c>
      <c r="DZ24" s="154">
        <f>SUMIFS('B1.3.XK'!AD:AD,'B1.3.XK'!$A:$A,'B1.SUM (tuần 4)'!$A24)</f>
        <v>0</v>
      </c>
      <c r="EA24" s="154">
        <f>SUMIFS('B1.3.XK'!AE:AE,'B1.3.XK'!$A:$A,'B1.SUM (tuần 4)'!$A24)</f>
        <v>0</v>
      </c>
      <c r="EB24" s="154"/>
      <c r="EC24" s="154"/>
      <c r="ED24" s="154"/>
      <c r="EE24" s="154"/>
      <c r="EF24" s="154"/>
      <c r="EG24" s="154"/>
      <c r="EH24" s="154">
        <f>SUMIFS(' B1.5.GT2'!AD:AD,' B1.5.GT2'!$A:$A,'B1.SUM (tuần 4)'!$A24)</f>
        <v>0</v>
      </c>
      <c r="EI24" s="154">
        <f>SUMIFS(' B1.5.GT2'!AE:AE,' B1.5.GT2'!$A:$A,'B1.SUM (tuần 4)'!$A24)</f>
        <v>0</v>
      </c>
      <c r="EJ24" s="154"/>
      <c r="EK24" s="154"/>
      <c r="EL24" s="154">
        <f>SUMIFS(' B1.8.Online'!AD:AD,' B1.8.Online'!$A:$A,'B1.SUM (tuần 4)'!$A24)</f>
        <v>0</v>
      </c>
      <c r="EM24" s="154">
        <f>SUMIFS(' B1.8.Online'!AE:AE,' B1.8.Online'!$A:$A,'B1.SUM (tuần 4)'!$A24)</f>
        <v>0</v>
      </c>
      <c r="EO24" s="162"/>
    </row>
    <row r="25" spans="1:145">
      <c r="A25" s="69">
        <v>1001040792</v>
      </c>
      <c r="B25" s="67" t="s">
        <v>1426</v>
      </c>
      <c r="C25" s="67" t="s">
        <v>1751</v>
      </c>
      <c r="D25" s="67" t="s">
        <v>35</v>
      </c>
      <c r="E25" s="67" t="s">
        <v>1835</v>
      </c>
      <c r="F25" s="67" t="s">
        <v>14</v>
      </c>
      <c r="G25" s="154" t="s">
        <v>1421</v>
      </c>
      <c r="H25" s="154"/>
      <c r="I25" s="160"/>
      <c r="J25" s="154"/>
      <c r="K25" s="154"/>
      <c r="L25" s="154"/>
      <c r="M25" s="154"/>
      <c r="N25" s="154"/>
      <c r="O25" s="154"/>
      <c r="P25" s="154"/>
      <c r="Q25" s="154"/>
      <c r="R25" s="154"/>
      <c r="S25" s="161">
        <f t="shared" si="22"/>
        <v>100</v>
      </c>
      <c r="T25" s="161">
        <f t="shared" si="23"/>
        <v>0</v>
      </c>
      <c r="U25" s="161">
        <f t="shared" si="23"/>
        <v>100</v>
      </c>
      <c r="V25" s="154"/>
      <c r="W25" s="154"/>
      <c r="X25" s="154"/>
      <c r="Y25" s="154"/>
      <c r="Z25" s="154"/>
      <c r="AA25" s="154"/>
      <c r="AB25" s="154"/>
      <c r="AC25" s="154"/>
      <c r="AD25" s="154">
        <f>SUMIFS(' B1.5.GT2'!$R:$R,' B1.5.GT2'!$A:$A,'B1.SUM (tuần 4)'!$A25)</f>
        <v>0</v>
      </c>
      <c r="AE25" s="154">
        <f>SUMIFS(' B1.5.GT2'!$S:$S,' B1.5.GT2'!$A:$A,'B1.SUM (tuần 4)'!$A25)</f>
        <v>0</v>
      </c>
      <c r="AF25" s="154"/>
      <c r="AG25" s="154"/>
      <c r="AH25" s="154">
        <f>SUMIFS(' B1.8.Online'!$R:$R,' B1.8.Online'!$A:$A,'B1.SUM (tuần 4)'!$A25)</f>
        <v>0</v>
      </c>
      <c r="AI25" s="154">
        <f>SUMIFS(' B1.8.Online'!$S:$S,' B1.8.Online'!$A:$A,'B1.SUM (tuần 4)'!$A25)</f>
        <v>100</v>
      </c>
      <c r="AK25" s="161">
        <f t="shared" si="24"/>
        <v>120</v>
      </c>
      <c r="AL25" s="161">
        <f t="shared" si="25"/>
        <v>0</v>
      </c>
      <c r="AM25" s="161">
        <f t="shared" si="26"/>
        <v>120</v>
      </c>
      <c r="AN25" s="154"/>
      <c r="AO25" s="154"/>
      <c r="AP25" s="154"/>
      <c r="AQ25" s="154"/>
      <c r="AR25" s="154"/>
      <c r="AS25" s="154"/>
      <c r="AT25" s="154"/>
      <c r="AU25" s="154"/>
      <c r="AV25" s="154">
        <f>SUMIFS(' B1.5.GT2'!T:T,' B1.5.GT2'!A:A,'B1.SUM (tuần 4)'!A25)</f>
        <v>0</v>
      </c>
      <c r="AW25" s="154">
        <f>SUMIFS(' B1.5.GT2'!U:U,' B1.5.GT2'!A:A,'B1.SUM (tuần 4)'!A25)</f>
        <v>0</v>
      </c>
      <c r="AX25" s="154"/>
      <c r="AY25" s="154"/>
      <c r="AZ25" s="154">
        <f>SUMIFS(' B1.8.Online'!$T:$T,' B1.8.Online'!$A:$A,'B1.SUM (tuần 4)'!$A25)</f>
        <v>0</v>
      </c>
      <c r="BA25" s="154">
        <f>SUMIFS(' B1.8.Online'!$U:$U,' B1.8.Online'!$A:$A,'B1.SUM (tuần 4)'!$A25)</f>
        <v>120</v>
      </c>
      <c r="BC25" s="161">
        <f t="shared" si="27"/>
        <v>100</v>
      </c>
      <c r="BD25" s="161">
        <f t="shared" si="28"/>
        <v>0</v>
      </c>
      <c r="BE25" s="161">
        <f t="shared" si="29"/>
        <v>100</v>
      </c>
      <c r="BF25" s="154">
        <f>SUMIFS('B1.3.XK'!V:V,'B1.3.XK'!$A:$A,'B1.SUM (tuần 4)'!$A25)</f>
        <v>0</v>
      </c>
      <c r="BG25" s="154">
        <f>SUMIFS('B1.3.XK'!W:W,'B1.3.XK'!$A:$A,'B1.SUM (tuần 4)'!$A25)</f>
        <v>0</v>
      </c>
      <c r="BH25" s="154"/>
      <c r="BI25" s="154"/>
      <c r="BJ25" s="154"/>
      <c r="BK25" s="154"/>
      <c r="BL25" s="154"/>
      <c r="BM25" s="154"/>
      <c r="BN25" s="154">
        <f>SUMIFS(' B1.5.GT2'!V:V,' B1.5.GT2'!A:A,'B1.SUM (tuần 4)'!A25)</f>
        <v>0</v>
      </c>
      <c r="BO25" s="154">
        <f>SUMIFS(' B1.5.GT2'!W:W,' B1.5.GT2'!A:A,'B1.SUM (tuần 4)'!A25)</f>
        <v>0</v>
      </c>
      <c r="BP25" s="154"/>
      <c r="BQ25" s="154"/>
      <c r="BR25" s="154">
        <f>SUMIFS(' B1.8.Online'!V:V,' B1.8.Online'!A:A,'B1.SUM (tuần 4)'!A25)</f>
        <v>0</v>
      </c>
      <c r="BS25" s="154">
        <f>SUMIFS(' B1.8.Online'!W:W,' B1.8.Online'!B:B,'B1.SUM (tuần 4)'!B25)</f>
        <v>100</v>
      </c>
      <c r="BU25" s="161">
        <f t="shared" si="30"/>
        <v>150</v>
      </c>
      <c r="BV25" s="161">
        <f t="shared" si="31"/>
        <v>0</v>
      </c>
      <c r="BW25" s="161">
        <f t="shared" si="32"/>
        <v>150</v>
      </c>
      <c r="BX25" s="154">
        <f>SUMIFS('B1.3.XK'!X:X,'B1.3.XK'!$A:$A,'B1.SUM (tuần 4)'!$A25)</f>
        <v>0</v>
      </c>
      <c r="BY25" s="154">
        <f>SUMIFS('B1.3.XK'!Y:Y,'B1.3.XK'!$A:$A,'B1.SUM (tuần 4)'!$A25)</f>
        <v>0</v>
      </c>
      <c r="BZ25" s="154"/>
      <c r="CA25" s="154"/>
      <c r="CB25" s="154"/>
      <c r="CC25" s="154"/>
      <c r="CD25" s="154"/>
      <c r="CE25" s="154"/>
      <c r="CF25" s="154">
        <f>SUMIFS(' B1.5.GT2'!X:X,' B1.5.GT2'!A:A,'B1.SUM (tuần 4)'!A25)</f>
        <v>0</v>
      </c>
      <c r="CG25" s="154">
        <f>SUMIFS(' B1.5.GT2'!Y:Y,' B1.5.GT2'!A:A,'B1.SUM (tuần 4)'!A25)</f>
        <v>0</v>
      </c>
      <c r="CH25" s="154"/>
      <c r="CI25" s="154"/>
      <c r="CJ25" s="154">
        <f>SUMIFS(' B1.8.Online'!X:X,' B1.8.Online'!$A:$A,'B1.SUM (tuần 4)'!$A25)</f>
        <v>0</v>
      </c>
      <c r="CK25" s="154">
        <f>SUMIFS(' B1.8.Online'!Y:Y,' B1.8.Online'!$A:$A,'B1.SUM (tuần 4)'!$A25)</f>
        <v>150</v>
      </c>
      <c r="CM25" s="161">
        <f t="shared" si="33"/>
        <v>180</v>
      </c>
      <c r="CN25" s="161">
        <f t="shared" si="34"/>
        <v>0</v>
      </c>
      <c r="CO25" s="161">
        <f t="shared" si="35"/>
        <v>180</v>
      </c>
      <c r="CP25" s="154">
        <f>SUMIFS('B1.3.XK'!Z:Z,'B1.3.XK'!$A:$A,'B1.SUM (tuần 4)'!$A25)</f>
        <v>0</v>
      </c>
      <c r="CQ25" s="154">
        <f>SUMIFS('B1.3.XK'!AA:AA,'B1.3.XK'!$A:$A,'B1.SUM (tuần 4)'!$A25)</f>
        <v>0</v>
      </c>
      <c r="CR25" s="154"/>
      <c r="CS25" s="154"/>
      <c r="CT25" s="154"/>
      <c r="CU25" s="154"/>
      <c r="CV25" s="154"/>
      <c r="CW25" s="154"/>
      <c r="CX25" s="154">
        <f>SUMIFS(' B1.5.GT2'!Z:Z,' B1.5.GT2'!$A:$A,'B1.SUM (tuần 4)'!$A25)</f>
        <v>0</v>
      </c>
      <c r="CY25" s="154">
        <f>SUMIFS(' B1.5.GT2'!AA:AA,' B1.5.GT2'!$A:$A,'B1.SUM (tuần 4)'!$A25)</f>
        <v>0</v>
      </c>
      <c r="CZ25" s="154"/>
      <c r="DA25" s="154"/>
      <c r="DB25" s="154">
        <f>SUMIFS(' B1.8.Online'!Z:Z,' B1.8.Online'!$A:$A,'B1.SUM (tuần 4)'!$A25)</f>
        <v>0</v>
      </c>
      <c r="DC25" s="154">
        <f>SUMIFS(' B1.8.Online'!AA:AA,' B1.8.Online'!$A:$A,'B1.SUM (tuần 4)'!$A25)</f>
        <v>180</v>
      </c>
      <c r="DE25" s="161">
        <f t="shared" si="36"/>
        <v>0</v>
      </c>
      <c r="DF25" s="161">
        <f t="shared" si="37"/>
        <v>0</v>
      </c>
      <c r="DG25" s="161">
        <f t="shared" si="38"/>
        <v>0</v>
      </c>
      <c r="DH25" s="154">
        <f>SUMIFS('B1.3.XK'!AB:AB,'B1.3.XK'!$A:$A,'B1.SUM (tuần 4)'!$A25)</f>
        <v>0</v>
      </c>
      <c r="DI25" s="154">
        <f>SUMIFS('B1.3.XK'!AC:AC,'B1.3.XK'!$A:$A,'B1.SUM (tuần 4)'!$A25)</f>
        <v>0</v>
      </c>
      <c r="DJ25" s="154"/>
      <c r="DK25" s="154"/>
      <c r="DL25" s="154"/>
      <c r="DM25" s="154"/>
      <c r="DN25" s="154"/>
      <c r="DO25" s="154"/>
      <c r="DP25" s="154">
        <f>SUMIFS(' B1.5.GT2'!AB:AB,' B1.5.GT2'!$A:$A,'B1.SUM (tuần 4)'!$A25)</f>
        <v>0</v>
      </c>
      <c r="DQ25" s="154">
        <f>SUMIFS(' B1.5.GT2'!AC:AC,' B1.5.GT2'!$A:$A,'B1.SUM (tuần 4)'!$A25)</f>
        <v>0</v>
      </c>
      <c r="DR25" s="154"/>
      <c r="DS25" s="154"/>
      <c r="DT25" s="154">
        <f>SUMIFS(' B1.8.Online'!AB:AB,' B1.8.Online'!$A:$A,'B1.SUM (tuần 4)'!$A25)</f>
        <v>0</v>
      </c>
      <c r="DU25" s="154">
        <f>SUMIFS(' B1.8.Online'!AC:AC,' B1.8.Online'!$A:$A,'B1.SUM (tuần 4)'!$A25)</f>
        <v>0</v>
      </c>
      <c r="DW25" s="161">
        <f t="shared" si="39"/>
        <v>0</v>
      </c>
      <c r="DX25" s="161">
        <f t="shared" si="40"/>
        <v>0</v>
      </c>
      <c r="DY25" s="161">
        <f t="shared" si="41"/>
        <v>0</v>
      </c>
      <c r="DZ25" s="154">
        <f>SUMIFS('B1.3.XK'!AD:AD,'B1.3.XK'!$A:$A,'B1.SUM (tuần 4)'!$A25)</f>
        <v>0</v>
      </c>
      <c r="EA25" s="154">
        <f>SUMIFS('B1.3.XK'!AE:AE,'B1.3.XK'!$A:$A,'B1.SUM (tuần 4)'!$A25)</f>
        <v>0</v>
      </c>
      <c r="EB25" s="154"/>
      <c r="EC25" s="154"/>
      <c r="ED25" s="154"/>
      <c r="EE25" s="154"/>
      <c r="EF25" s="154"/>
      <c r="EG25" s="154"/>
      <c r="EH25" s="154">
        <f>SUMIFS(' B1.5.GT2'!AD:AD,' B1.5.GT2'!$A:$A,'B1.SUM (tuần 4)'!$A25)</f>
        <v>0</v>
      </c>
      <c r="EI25" s="154">
        <f>SUMIFS(' B1.5.GT2'!AE:AE,' B1.5.GT2'!$A:$A,'B1.SUM (tuần 4)'!$A25)</f>
        <v>0</v>
      </c>
      <c r="EJ25" s="154"/>
      <c r="EK25" s="154"/>
      <c r="EL25" s="154">
        <f>SUMIFS(' B1.8.Online'!AD:AD,' B1.8.Online'!$A:$A,'B1.SUM (tuần 4)'!$A25)</f>
        <v>0</v>
      </c>
      <c r="EM25" s="154">
        <f>SUMIFS(' B1.8.Online'!AE:AE,' B1.8.Online'!$A:$A,'B1.SUM (tuần 4)'!$A25)</f>
        <v>0</v>
      </c>
      <c r="EO25" s="162"/>
    </row>
    <row r="26" spans="1:145">
      <c r="A26" s="69">
        <v>1001040791</v>
      </c>
      <c r="B26" s="67" t="s">
        <v>1427</v>
      </c>
      <c r="C26" s="67" t="s">
        <v>1755</v>
      </c>
      <c r="D26" s="67" t="s">
        <v>35</v>
      </c>
      <c r="E26" s="67" t="s">
        <v>72</v>
      </c>
      <c r="F26" s="67" t="s">
        <v>14</v>
      </c>
      <c r="G26" s="154" t="s">
        <v>1421</v>
      </c>
      <c r="H26" s="154"/>
      <c r="I26" s="160"/>
      <c r="J26" s="154"/>
      <c r="K26" s="154"/>
      <c r="L26" s="154"/>
      <c r="M26" s="154"/>
      <c r="N26" s="154"/>
      <c r="O26" s="154"/>
      <c r="P26" s="154"/>
      <c r="Q26" s="154"/>
      <c r="R26" s="154"/>
      <c r="S26" s="161">
        <f t="shared" si="22"/>
        <v>50</v>
      </c>
      <c r="T26" s="161">
        <f t="shared" si="23"/>
        <v>0</v>
      </c>
      <c r="U26" s="161">
        <f t="shared" si="23"/>
        <v>50</v>
      </c>
      <c r="V26" s="154"/>
      <c r="W26" s="154"/>
      <c r="X26" s="154"/>
      <c r="Y26" s="154"/>
      <c r="Z26" s="154"/>
      <c r="AA26" s="154"/>
      <c r="AB26" s="154"/>
      <c r="AC26" s="154"/>
      <c r="AD26" s="154">
        <f>SUMIFS(' B1.5.GT2'!$R:$R,' B1.5.GT2'!$A:$A,'B1.SUM (tuần 4)'!$A26)</f>
        <v>0</v>
      </c>
      <c r="AE26" s="154">
        <f>SUMIFS(' B1.5.GT2'!$S:$S,' B1.5.GT2'!$A:$A,'B1.SUM (tuần 4)'!$A26)</f>
        <v>0</v>
      </c>
      <c r="AF26" s="154"/>
      <c r="AG26" s="154"/>
      <c r="AH26" s="154">
        <f>SUMIFS(' B1.8.Online'!$R:$R,' B1.8.Online'!$A:$A,'B1.SUM (tuần 4)'!$A26)</f>
        <v>0</v>
      </c>
      <c r="AI26" s="154">
        <f>SUMIFS(' B1.8.Online'!$S:$S,' B1.8.Online'!$A:$A,'B1.SUM (tuần 4)'!$A26)</f>
        <v>50</v>
      </c>
      <c r="AK26" s="161">
        <f t="shared" si="24"/>
        <v>40</v>
      </c>
      <c r="AL26" s="161">
        <f t="shared" si="25"/>
        <v>0</v>
      </c>
      <c r="AM26" s="161">
        <f t="shared" si="26"/>
        <v>40</v>
      </c>
      <c r="AN26" s="154"/>
      <c r="AO26" s="154"/>
      <c r="AP26" s="154"/>
      <c r="AQ26" s="154"/>
      <c r="AR26" s="154"/>
      <c r="AS26" s="154"/>
      <c r="AT26" s="154"/>
      <c r="AU26" s="154"/>
      <c r="AV26" s="154">
        <f>SUMIFS(' B1.5.GT2'!T:T,' B1.5.GT2'!A:A,'B1.SUM (tuần 4)'!A26)</f>
        <v>0</v>
      </c>
      <c r="AW26" s="154">
        <f>SUMIFS(' B1.5.GT2'!U:U,' B1.5.GT2'!A:A,'B1.SUM (tuần 4)'!A26)</f>
        <v>0</v>
      </c>
      <c r="AX26" s="154"/>
      <c r="AY26" s="154"/>
      <c r="AZ26" s="154">
        <f>SUMIFS(' B1.8.Online'!$T:$T,' B1.8.Online'!$A:$A,'B1.SUM (tuần 4)'!$A26)</f>
        <v>0</v>
      </c>
      <c r="BA26" s="154">
        <f>SUMIFS(' B1.8.Online'!$U:$U,' B1.8.Online'!$A:$A,'B1.SUM (tuần 4)'!$A26)</f>
        <v>40</v>
      </c>
      <c r="BC26" s="161">
        <f t="shared" si="27"/>
        <v>30</v>
      </c>
      <c r="BD26" s="161">
        <f t="shared" si="28"/>
        <v>0</v>
      </c>
      <c r="BE26" s="161">
        <f t="shared" si="29"/>
        <v>30</v>
      </c>
      <c r="BF26" s="154">
        <f>SUMIFS('B1.3.XK'!V:V,'B1.3.XK'!$A:$A,'B1.SUM (tuần 4)'!$A26)</f>
        <v>0</v>
      </c>
      <c r="BG26" s="154">
        <f>SUMIFS('B1.3.XK'!W:W,'B1.3.XK'!$A:$A,'B1.SUM (tuần 4)'!$A26)</f>
        <v>0</v>
      </c>
      <c r="BH26" s="154"/>
      <c r="BI26" s="154"/>
      <c r="BJ26" s="154"/>
      <c r="BK26" s="154"/>
      <c r="BL26" s="154"/>
      <c r="BM26" s="154"/>
      <c r="BN26" s="154">
        <f>SUMIFS(' B1.5.GT2'!V:V,' B1.5.GT2'!A:A,'B1.SUM (tuần 4)'!A26)</f>
        <v>0</v>
      </c>
      <c r="BO26" s="154">
        <f>SUMIFS(' B1.5.GT2'!W:W,' B1.5.GT2'!A:A,'B1.SUM (tuần 4)'!A26)</f>
        <v>0</v>
      </c>
      <c r="BP26" s="154"/>
      <c r="BQ26" s="154"/>
      <c r="BR26" s="154">
        <f>SUMIFS(' B1.8.Online'!V:V,' B1.8.Online'!A:A,'B1.SUM (tuần 4)'!A26)</f>
        <v>0</v>
      </c>
      <c r="BS26" s="154">
        <f>SUMIFS(' B1.8.Online'!W:W,' B1.8.Online'!B:B,'B1.SUM (tuần 4)'!B26)</f>
        <v>30</v>
      </c>
      <c r="BU26" s="161">
        <f t="shared" si="30"/>
        <v>50</v>
      </c>
      <c r="BV26" s="161">
        <f t="shared" si="31"/>
        <v>0</v>
      </c>
      <c r="BW26" s="161">
        <f t="shared" si="32"/>
        <v>50</v>
      </c>
      <c r="BX26" s="154">
        <f>SUMIFS('B1.3.XK'!X:X,'B1.3.XK'!$A:$A,'B1.SUM (tuần 4)'!$A26)</f>
        <v>0</v>
      </c>
      <c r="BY26" s="154">
        <f>SUMIFS('B1.3.XK'!Y:Y,'B1.3.XK'!$A:$A,'B1.SUM (tuần 4)'!$A26)</f>
        <v>0</v>
      </c>
      <c r="BZ26" s="154"/>
      <c r="CA26" s="154"/>
      <c r="CB26" s="154"/>
      <c r="CC26" s="154"/>
      <c r="CD26" s="154"/>
      <c r="CE26" s="154"/>
      <c r="CF26" s="154">
        <f>SUMIFS(' B1.5.GT2'!X:X,' B1.5.GT2'!A:A,'B1.SUM (tuần 4)'!A26)</f>
        <v>0</v>
      </c>
      <c r="CG26" s="154">
        <f>SUMIFS(' B1.5.GT2'!Y:Y,' B1.5.GT2'!A:A,'B1.SUM (tuần 4)'!A26)</f>
        <v>0</v>
      </c>
      <c r="CH26" s="154"/>
      <c r="CI26" s="154"/>
      <c r="CJ26" s="154">
        <f>SUMIFS(' B1.8.Online'!X:X,' B1.8.Online'!$A:$A,'B1.SUM (tuần 4)'!$A26)</f>
        <v>0</v>
      </c>
      <c r="CK26" s="154">
        <f>SUMIFS(' B1.8.Online'!Y:Y,' B1.8.Online'!$A:$A,'B1.SUM (tuần 4)'!$A26)</f>
        <v>50</v>
      </c>
      <c r="CM26" s="161">
        <f t="shared" si="33"/>
        <v>30</v>
      </c>
      <c r="CN26" s="161">
        <f t="shared" si="34"/>
        <v>0</v>
      </c>
      <c r="CO26" s="161">
        <f t="shared" si="35"/>
        <v>30</v>
      </c>
      <c r="CP26" s="154">
        <f>SUMIFS('B1.3.XK'!Z:Z,'B1.3.XK'!$A:$A,'B1.SUM (tuần 4)'!$A26)</f>
        <v>0</v>
      </c>
      <c r="CQ26" s="154">
        <f>SUMIFS('B1.3.XK'!AA:AA,'B1.3.XK'!$A:$A,'B1.SUM (tuần 4)'!$A26)</f>
        <v>0</v>
      </c>
      <c r="CR26" s="154"/>
      <c r="CS26" s="154"/>
      <c r="CT26" s="154"/>
      <c r="CU26" s="154"/>
      <c r="CV26" s="154"/>
      <c r="CW26" s="154"/>
      <c r="CX26" s="154">
        <f>SUMIFS(' B1.5.GT2'!Z:Z,' B1.5.GT2'!$A:$A,'B1.SUM (tuần 4)'!$A26)</f>
        <v>0</v>
      </c>
      <c r="CY26" s="154">
        <f>SUMIFS(' B1.5.GT2'!AA:AA,' B1.5.GT2'!$A:$A,'B1.SUM (tuần 4)'!$A26)</f>
        <v>0</v>
      </c>
      <c r="CZ26" s="154"/>
      <c r="DA26" s="154"/>
      <c r="DB26" s="154">
        <f>SUMIFS(' B1.8.Online'!Z:Z,' B1.8.Online'!$A:$A,'B1.SUM (tuần 4)'!$A26)</f>
        <v>0</v>
      </c>
      <c r="DC26" s="154">
        <f>SUMIFS(' B1.8.Online'!AA:AA,' B1.8.Online'!$A:$A,'B1.SUM (tuần 4)'!$A26)</f>
        <v>30</v>
      </c>
      <c r="DE26" s="161">
        <f t="shared" si="36"/>
        <v>0</v>
      </c>
      <c r="DF26" s="161">
        <f t="shared" si="37"/>
        <v>0</v>
      </c>
      <c r="DG26" s="161">
        <f t="shared" si="38"/>
        <v>0</v>
      </c>
      <c r="DH26" s="154">
        <f>SUMIFS('B1.3.XK'!AB:AB,'B1.3.XK'!$A:$A,'B1.SUM (tuần 4)'!$A26)</f>
        <v>0</v>
      </c>
      <c r="DI26" s="154">
        <f>SUMIFS('B1.3.XK'!AC:AC,'B1.3.XK'!$A:$A,'B1.SUM (tuần 4)'!$A26)</f>
        <v>0</v>
      </c>
      <c r="DJ26" s="154"/>
      <c r="DK26" s="154"/>
      <c r="DL26" s="154"/>
      <c r="DM26" s="154"/>
      <c r="DN26" s="154"/>
      <c r="DO26" s="154"/>
      <c r="DP26" s="154">
        <f>SUMIFS(' B1.5.GT2'!AB:AB,' B1.5.GT2'!$A:$A,'B1.SUM (tuần 4)'!$A26)</f>
        <v>0</v>
      </c>
      <c r="DQ26" s="154">
        <f>SUMIFS(' B1.5.GT2'!AC:AC,' B1.5.GT2'!$A:$A,'B1.SUM (tuần 4)'!$A26)</f>
        <v>0</v>
      </c>
      <c r="DR26" s="154"/>
      <c r="DS26" s="154"/>
      <c r="DT26" s="154">
        <f>SUMIFS(' B1.8.Online'!AB:AB,' B1.8.Online'!$A:$A,'B1.SUM (tuần 4)'!$A26)</f>
        <v>0</v>
      </c>
      <c r="DU26" s="154">
        <f>SUMIFS(' B1.8.Online'!AC:AC,' B1.8.Online'!$A:$A,'B1.SUM (tuần 4)'!$A26)</f>
        <v>0</v>
      </c>
      <c r="DW26" s="161">
        <f t="shared" si="39"/>
        <v>0</v>
      </c>
      <c r="DX26" s="161">
        <f t="shared" si="40"/>
        <v>0</v>
      </c>
      <c r="DY26" s="161">
        <f t="shared" si="41"/>
        <v>0</v>
      </c>
      <c r="DZ26" s="154">
        <f>SUMIFS('B1.3.XK'!AD:AD,'B1.3.XK'!$A:$A,'B1.SUM (tuần 4)'!$A26)</f>
        <v>0</v>
      </c>
      <c r="EA26" s="154">
        <f>SUMIFS('B1.3.XK'!AE:AE,'B1.3.XK'!$A:$A,'B1.SUM (tuần 4)'!$A26)</f>
        <v>0</v>
      </c>
      <c r="EB26" s="154"/>
      <c r="EC26" s="154"/>
      <c r="ED26" s="154"/>
      <c r="EE26" s="154"/>
      <c r="EF26" s="154"/>
      <c r="EG26" s="154"/>
      <c r="EH26" s="154">
        <f>SUMIFS(' B1.5.GT2'!AD:AD,' B1.5.GT2'!$A:$A,'B1.SUM (tuần 4)'!$A26)</f>
        <v>0</v>
      </c>
      <c r="EI26" s="154">
        <f>SUMIFS(' B1.5.GT2'!AE:AE,' B1.5.GT2'!$A:$A,'B1.SUM (tuần 4)'!$A26)</f>
        <v>0</v>
      </c>
      <c r="EJ26" s="154"/>
      <c r="EK26" s="154"/>
      <c r="EL26" s="154">
        <f>SUMIFS(' B1.8.Online'!AD:AD,' B1.8.Online'!$A:$A,'B1.SUM (tuần 4)'!$A26)</f>
        <v>0</v>
      </c>
      <c r="EM26" s="154">
        <f>SUMIFS(' B1.8.Online'!AE:AE,' B1.8.Online'!$A:$A,'B1.SUM (tuần 4)'!$A26)</f>
        <v>0</v>
      </c>
      <c r="EO26" s="162"/>
    </row>
    <row r="27" spans="1:145">
      <c r="A27" s="69">
        <v>2001020179</v>
      </c>
      <c r="B27" s="67" t="s">
        <v>1428</v>
      </c>
      <c r="C27" s="67"/>
      <c r="D27" s="67" t="s">
        <v>1197</v>
      </c>
      <c r="E27" s="67"/>
      <c r="F27" s="67" t="s">
        <v>32</v>
      </c>
      <c r="G27" s="154" t="s">
        <v>1758</v>
      </c>
      <c r="H27" s="154"/>
      <c r="I27" s="160"/>
      <c r="J27" s="154"/>
      <c r="K27" s="154"/>
      <c r="L27" s="154"/>
      <c r="M27" s="154"/>
      <c r="N27" s="154"/>
      <c r="O27" s="154"/>
      <c r="P27" s="154"/>
      <c r="Q27" s="154"/>
      <c r="R27" s="154"/>
      <c r="S27" s="161">
        <f t="shared" si="22"/>
        <v>80</v>
      </c>
      <c r="T27" s="161">
        <f t="shared" si="23"/>
        <v>0</v>
      </c>
      <c r="U27" s="161">
        <f t="shared" si="23"/>
        <v>80</v>
      </c>
      <c r="V27" s="154"/>
      <c r="W27" s="154"/>
      <c r="X27" s="154"/>
      <c r="Y27" s="154"/>
      <c r="Z27" s="154"/>
      <c r="AA27" s="154"/>
      <c r="AB27" s="154"/>
      <c r="AC27" s="154"/>
      <c r="AD27" s="154">
        <f>SUMIFS(' B1.5.GT2'!$R:$R,' B1.5.GT2'!$A:$A,'B1.SUM (tuần 4)'!$A27)</f>
        <v>0</v>
      </c>
      <c r="AE27" s="154">
        <f>SUMIFS(' B1.5.GT2'!$S:$S,' B1.5.GT2'!$A:$A,'B1.SUM (tuần 4)'!$A27)</f>
        <v>0</v>
      </c>
      <c r="AF27" s="154"/>
      <c r="AG27" s="154"/>
      <c r="AH27" s="154">
        <f>SUMIFS(' B1.8.Online'!$R:$R,' B1.8.Online'!$A:$A,'B1.SUM (tuần 4)'!$A27)</f>
        <v>0</v>
      </c>
      <c r="AI27" s="154">
        <f>SUMIFS(' B1.8.Online'!$S:$S,' B1.8.Online'!$A:$A,'B1.SUM (tuần 4)'!$A27)</f>
        <v>80</v>
      </c>
      <c r="AK27" s="161">
        <f t="shared" si="24"/>
        <v>0</v>
      </c>
      <c r="AL27" s="161">
        <f t="shared" si="25"/>
        <v>0</v>
      </c>
      <c r="AM27" s="161">
        <f t="shared" si="26"/>
        <v>0</v>
      </c>
      <c r="AN27" s="154"/>
      <c r="AO27" s="154"/>
      <c r="AP27" s="154"/>
      <c r="AQ27" s="154"/>
      <c r="AR27" s="154"/>
      <c r="AS27" s="154"/>
      <c r="AT27" s="154"/>
      <c r="AU27" s="154"/>
      <c r="AV27" s="154">
        <f>SUMIFS(' B1.5.GT2'!T:T,' B1.5.GT2'!A:A,'B1.SUM (tuần 4)'!A27)</f>
        <v>0</v>
      </c>
      <c r="AW27" s="154">
        <f>SUMIFS(' B1.5.GT2'!U:U,' B1.5.GT2'!A:A,'B1.SUM (tuần 4)'!A27)</f>
        <v>0</v>
      </c>
      <c r="AX27" s="154"/>
      <c r="AY27" s="154"/>
      <c r="AZ27" s="154">
        <f>SUMIFS(' B1.8.Online'!$T:$T,' B1.8.Online'!$A:$A,'B1.SUM (tuần 4)'!$A27)</f>
        <v>0</v>
      </c>
      <c r="BA27" s="154">
        <f>SUMIFS(' B1.8.Online'!$U:$U,' B1.8.Online'!$A:$A,'B1.SUM (tuần 4)'!$A27)</f>
        <v>0</v>
      </c>
      <c r="BC27" s="161">
        <f t="shared" si="27"/>
        <v>0</v>
      </c>
      <c r="BD27" s="161">
        <f t="shared" si="28"/>
        <v>0</v>
      </c>
      <c r="BE27" s="161">
        <f t="shared" si="29"/>
        <v>0</v>
      </c>
      <c r="BF27" s="154">
        <f>SUMIFS('B1.3.XK'!V:V,'B1.3.XK'!$A:$A,'B1.SUM (tuần 4)'!$A27)</f>
        <v>0</v>
      </c>
      <c r="BG27" s="154">
        <f>SUMIFS('B1.3.XK'!W:W,'B1.3.XK'!$A:$A,'B1.SUM (tuần 4)'!$A27)</f>
        <v>0</v>
      </c>
      <c r="BH27" s="154"/>
      <c r="BI27" s="154"/>
      <c r="BJ27" s="154"/>
      <c r="BK27" s="154"/>
      <c r="BL27" s="154"/>
      <c r="BM27" s="154"/>
      <c r="BN27" s="154">
        <f>SUMIFS(' B1.5.GT2'!V:V,' B1.5.GT2'!A:A,'B1.SUM (tuần 4)'!A27)</f>
        <v>0</v>
      </c>
      <c r="BO27" s="154">
        <f>SUMIFS(' B1.5.GT2'!W:W,' B1.5.GT2'!A:A,'B1.SUM (tuần 4)'!A27)</f>
        <v>0</v>
      </c>
      <c r="BP27" s="154"/>
      <c r="BQ27" s="154"/>
      <c r="BR27" s="154">
        <f>SUMIFS(' B1.8.Online'!V:V,' B1.8.Online'!A:A,'B1.SUM (tuần 4)'!A27)</f>
        <v>0</v>
      </c>
      <c r="BS27" s="154">
        <f>SUMIFS(' B1.8.Online'!W:W,' B1.8.Online'!B:B,'B1.SUM (tuần 4)'!B27)</f>
        <v>0</v>
      </c>
      <c r="BU27" s="161">
        <f t="shared" si="30"/>
        <v>0</v>
      </c>
      <c r="BV27" s="161">
        <f t="shared" si="31"/>
        <v>0</v>
      </c>
      <c r="BW27" s="161">
        <f t="shared" si="32"/>
        <v>0</v>
      </c>
      <c r="BX27" s="154">
        <f>SUMIFS('B1.3.XK'!X:X,'B1.3.XK'!$A:$A,'B1.SUM (tuần 4)'!$A27)</f>
        <v>0</v>
      </c>
      <c r="BY27" s="154">
        <f>SUMIFS('B1.3.XK'!Y:Y,'B1.3.XK'!$A:$A,'B1.SUM (tuần 4)'!$A27)</f>
        <v>0</v>
      </c>
      <c r="BZ27" s="154"/>
      <c r="CA27" s="154"/>
      <c r="CB27" s="154"/>
      <c r="CC27" s="154"/>
      <c r="CD27" s="154"/>
      <c r="CE27" s="154"/>
      <c r="CF27" s="154">
        <f>SUMIFS(' B1.5.GT2'!X:X,' B1.5.GT2'!A:A,'B1.SUM (tuần 4)'!A27)</f>
        <v>0</v>
      </c>
      <c r="CG27" s="154">
        <f>SUMIFS(' B1.5.GT2'!Y:Y,' B1.5.GT2'!A:A,'B1.SUM (tuần 4)'!A27)</f>
        <v>0</v>
      </c>
      <c r="CH27" s="154"/>
      <c r="CI27" s="154"/>
      <c r="CJ27" s="154">
        <f>SUMIFS(' B1.8.Online'!X:X,' B1.8.Online'!$A:$A,'B1.SUM (tuần 4)'!$A27)</f>
        <v>0</v>
      </c>
      <c r="CK27" s="154">
        <f>SUMIFS(' B1.8.Online'!Y:Y,' B1.8.Online'!$A:$A,'B1.SUM (tuần 4)'!$A27)</f>
        <v>0</v>
      </c>
      <c r="CM27" s="161">
        <f t="shared" si="33"/>
        <v>0</v>
      </c>
      <c r="CN27" s="161">
        <f t="shared" si="34"/>
        <v>0</v>
      </c>
      <c r="CO27" s="161">
        <f t="shared" si="35"/>
        <v>0</v>
      </c>
      <c r="CP27" s="154">
        <f>SUMIFS('B1.3.XK'!Z:Z,'B1.3.XK'!$A:$A,'B1.SUM (tuần 4)'!$A27)</f>
        <v>0</v>
      </c>
      <c r="CQ27" s="154">
        <f>SUMIFS('B1.3.XK'!AA:AA,'B1.3.XK'!$A:$A,'B1.SUM (tuần 4)'!$A27)</f>
        <v>0</v>
      </c>
      <c r="CR27" s="154"/>
      <c r="CS27" s="154"/>
      <c r="CT27" s="154"/>
      <c r="CU27" s="154"/>
      <c r="CV27" s="154"/>
      <c r="CW27" s="154"/>
      <c r="CX27" s="154">
        <f>SUMIFS(' B1.5.GT2'!Z:Z,' B1.5.GT2'!$A:$A,'B1.SUM (tuần 4)'!$A27)</f>
        <v>0</v>
      </c>
      <c r="CY27" s="154">
        <f>SUMIFS(' B1.5.GT2'!AA:AA,' B1.5.GT2'!$A:$A,'B1.SUM (tuần 4)'!$A27)</f>
        <v>0</v>
      </c>
      <c r="CZ27" s="154"/>
      <c r="DA27" s="154"/>
      <c r="DB27" s="154">
        <f>SUMIFS(' B1.8.Online'!Z:Z,' B1.8.Online'!$A:$A,'B1.SUM (tuần 4)'!$A27)</f>
        <v>0</v>
      </c>
      <c r="DC27" s="154">
        <f>SUMIFS(' B1.8.Online'!AA:AA,' B1.8.Online'!$A:$A,'B1.SUM (tuần 4)'!$A27)</f>
        <v>0</v>
      </c>
      <c r="DE27" s="161">
        <f t="shared" si="36"/>
        <v>0</v>
      </c>
      <c r="DF27" s="161">
        <f t="shared" si="37"/>
        <v>0</v>
      </c>
      <c r="DG27" s="161">
        <f t="shared" si="38"/>
        <v>0</v>
      </c>
      <c r="DH27" s="154">
        <f>SUMIFS('B1.3.XK'!AB:AB,'B1.3.XK'!$A:$A,'B1.SUM (tuần 4)'!$A27)</f>
        <v>0</v>
      </c>
      <c r="DI27" s="154">
        <f>SUMIFS('B1.3.XK'!AC:AC,'B1.3.XK'!$A:$A,'B1.SUM (tuần 4)'!$A27)</f>
        <v>0</v>
      </c>
      <c r="DJ27" s="154"/>
      <c r="DK27" s="154"/>
      <c r="DL27" s="154"/>
      <c r="DM27" s="154"/>
      <c r="DN27" s="154"/>
      <c r="DO27" s="154"/>
      <c r="DP27" s="154">
        <f>SUMIFS(' B1.5.GT2'!AB:AB,' B1.5.GT2'!$A:$A,'B1.SUM (tuần 4)'!$A27)</f>
        <v>0</v>
      </c>
      <c r="DQ27" s="154">
        <f>SUMIFS(' B1.5.GT2'!AC:AC,' B1.5.GT2'!$A:$A,'B1.SUM (tuần 4)'!$A27)</f>
        <v>0</v>
      </c>
      <c r="DR27" s="154"/>
      <c r="DS27" s="154"/>
      <c r="DT27" s="154">
        <f>SUMIFS(' B1.8.Online'!AB:AB,' B1.8.Online'!$A:$A,'B1.SUM (tuần 4)'!$A27)</f>
        <v>0</v>
      </c>
      <c r="DU27" s="154">
        <f>SUMIFS(' B1.8.Online'!AC:AC,' B1.8.Online'!$A:$A,'B1.SUM (tuần 4)'!$A27)</f>
        <v>0</v>
      </c>
      <c r="DW27" s="161">
        <f t="shared" si="39"/>
        <v>0</v>
      </c>
      <c r="DX27" s="161">
        <f t="shared" si="40"/>
        <v>0</v>
      </c>
      <c r="DY27" s="161">
        <f t="shared" si="41"/>
        <v>0</v>
      </c>
      <c r="DZ27" s="154">
        <f>SUMIFS('B1.3.XK'!AD:AD,'B1.3.XK'!$A:$A,'B1.SUM (tuần 4)'!$A27)</f>
        <v>0</v>
      </c>
      <c r="EA27" s="154">
        <f>SUMIFS('B1.3.XK'!AE:AE,'B1.3.XK'!$A:$A,'B1.SUM (tuần 4)'!$A27)</f>
        <v>0</v>
      </c>
      <c r="EB27" s="154"/>
      <c r="EC27" s="154"/>
      <c r="ED27" s="154"/>
      <c r="EE27" s="154"/>
      <c r="EF27" s="154"/>
      <c r="EG27" s="154"/>
      <c r="EH27" s="154">
        <f>SUMIFS(' B1.5.GT2'!AD:AD,' B1.5.GT2'!$A:$A,'B1.SUM (tuần 4)'!$A27)</f>
        <v>0</v>
      </c>
      <c r="EI27" s="154">
        <f>SUMIFS(' B1.5.GT2'!AE:AE,' B1.5.GT2'!$A:$A,'B1.SUM (tuần 4)'!$A27)</f>
        <v>0</v>
      </c>
      <c r="EJ27" s="154"/>
      <c r="EK27" s="154"/>
      <c r="EL27" s="154">
        <f>SUMIFS(' B1.8.Online'!AD:AD,' B1.8.Online'!$A:$A,'B1.SUM (tuần 4)'!$A27)</f>
        <v>0</v>
      </c>
      <c r="EM27" s="154">
        <f>SUMIFS(' B1.8.Online'!AE:AE,' B1.8.Online'!$A:$A,'B1.SUM (tuần 4)'!$A27)</f>
        <v>0</v>
      </c>
      <c r="EO27" s="162"/>
    </row>
    <row r="28" spans="1:145">
      <c r="A28" s="69">
        <v>2001020203</v>
      </c>
      <c r="B28" s="67" t="s">
        <v>364</v>
      </c>
      <c r="C28" s="67"/>
      <c r="D28" s="67" t="s">
        <v>1197</v>
      </c>
      <c r="E28" s="67"/>
      <c r="F28" s="67" t="s">
        <v>32</v>
      </c>
      <c r="G28" s="154" t="s">
        <v>1758</v>
      </c>
      <c r="H28" s="154"/>
      <c r="I28" s="160"/>
      <c r="J28" s="154"/>
      <c r="K28" s="154"/>
      <c r="L28" s="154"/>
      <c r="M28" s="154"/>
      <c r="N28" s="154"/>
      <c r="O28" s="154"/>
      <c r="P28" s="154"/>
      <c r="Q28" s="154"/>
      <c r="R28" s="154"/>
      <c r="S28" s="161">
        <f t="shared" si="22"/>
        <v>0</v>
      </c>
      <c r="T28" s="161">
        <f t="shared" si="23"/>
        <v>0</v>
      </c>
      <c r="U28" s="161">
        <f t="shared" si="23"/>
        <v>0</v>
      </c>
      <c r="V28" s="154"/>
      <c r="W28" s="154"/>
      <c r="X28" s="154"/>
      <c r="Y28" s="154"/>
      <c r="Z28" s="154"/>
      <c r="AA28" s="154"/>
      <c r="AB28" s="154"/>
      <c r="AC28" s="154"/>
      <c r="AD28" s="154">
        <f>SUMIFS(' B1.5.GT2'!$R:$R,' B1.5.GT2'!$A:$A,'B1.SUM (tuần 4)'!$A28)</f>
        <v>0</v>
      </c>
      <c r="AE28" s="154">
        <f>SUMIFS(' B1.5.GT2'!$S:$S,' B1.5.GT2'!$A:$A,'B1.SUM (tuần 4)'!$A28)</f>
        <v>0</v>
      </c>
      <c r="AF28" s="154"/>
      <c r="AG28" s="154"/>
      <c r="AH28" s="154">
        <f>SUMIFS(' B1.8.Online'!$R:$R,' B1.8.Online'!$A:$A,'B1.SUM (tuần 4)'!$A28)</f>
        <v>0</v>
      </c>
      <c r="AI28" s="154">
        <f>SUMIFS(' B1.8.Online'!$S:$S,' B1.8.Online'!$A:$A,'B1.SUM (tuần 4)'!$A28)</f>
        <v>0</v>
      </c>
      <c r="AK28" s="161">
        <f t="shared" si="24"/>
        <v>0</v>
      </c>
      <c r="AL28" s="161">
        <f t="shared" si="25"/>
        <v>0</v>
      </c>
      <c r="AM28" s="161">
        <f t="shared" si="26"/>
        <v>0</v>
      </c>
      <c r="AN28" s="154"/>
      <c r="AO28" s="154"/>
      <c r="AP28" s="154"/>
      <c r="AQ28" s="154"/>
      <c r="AR28" s="154"/>
      <c r="AS28" s="154"/>
      <c r="AT28" s="154"/>
      <c r="AU28" s="154"/>
      <c r="AV28" s="154">
        <f>SUMIFS(' B1.5.GT2'!T:T,' B1.5.GT2'!A:A,'B1.SUM (tuần 4)'!A28)</f>
        <v>0</v>
      </c>
      <c r="AW28" s="154">
        <f>SUMIFS(' B1.5.GT2'!U:U,' B1.5.GT2'!A:A,'B1.SUM (tuần 4)'!A28)</f>
        <v>0</v>
      </c>
      <c r="AX28" s="154"/>
      <c r="AY28" s="154"/>
      <c r="AZ28" s="154">
        <f>SUMIFS(' B1.8.Online'!$T:$T,' B1.8.Online'!$A:$A,'B1.SUM (tuần 4)'!$A28)</f>
        <v>0</v>
      </c>
      <c r="BA28" s="154">
        <f>SUMIFS(' B1.8.Online'!$U:$U,' B1.8.Online'!$A:$A,'B1.SUM (tuần 4)'!$A28)</f>
        <v>0</v>
      </c>
      <c r="BC28" s="161">
        <f t="shared" si="27"/>
        <v>1</v>
      </c>
      <c r="BD28" s="161">
        <f t="shared" si="28"/>
        <v>1</v>
      </c>
      <c r="BE28" s="161">
        <f t="shared" si="29"/>
        <v>0</v>
      </c>
      <c r="BF28" s="154">
        <f>SUMIFS('B1.3.XK'!V:V,'B1.3.XK'!$A:$A,'B1.SUM (tuần 4)'!$A28)</f>
        <v>0</v>
      </c>
      <c r="BG28" s="154">
        <f>SUMIFS('B1.3.XK'!W:W,'B1.3.XK'!$A:$A,'B1.SUM (tuần 4)'!$A28)</f>
        <v>0</v>
      </c>
      <c r="BH28" s="154"/>
      <c r="BI28" s="154"/>
      <c r="BJ28" s="154"/>
      <c r="BK28" s="154"/>
      <c r="BL28" s="154"/>
      <c r="BM28" s="154"/>
      <c r="BN28" s="154">
        <f>SUMIFS(' B1.5.GT2'!V:V,' B1.5.GT2'!A:A,'B1.SUM (tuần 4)'!A28)</f>
        <v>0</v>
      </c>
      <c r="BO28" s="154">
        <f>SUMIFS(' B1.5.GT2'!W:W,' B1.5.GT2'!A:A,'B1.SUM (tuần 4)'!A28)</f>
        <v>0</v>
      </c>
      <c r="BP28" s="154"/>
      <c r="BQ28" s="154"/>
      <c r="BR28" s="154">
        <f>SUMIFS(' B1.8.Online'!V:V,' B1.8.Online'!A:A,'B1.SUM (tuần 4)'!A28)</f>
        <v>1</v>
      </c>
      <c r="BS28" s="154">
        <f>SUMIFS(' B1.8.Online'!W:W,' B1.8.Online'!B:B,'B1.SUM (tuần 4)'!B28)</f>
        <v>0</v>
      </c>
      <c r="BU28" s="161">
        <f t="shared" si="30"/>
        <v>0</v>
      </c>
      <c r="BV28" s="161">
        <f t="shared" si="31"/>
        <v>0</v>
      </c>
      <c r="BW28" s="161">
        <f t="shared" si="32"/>
        <v>0</v>
      </c>
      <c r="BX28" s="154">
        <f>SUMIFS('B1.3.XK'!X:X,'B1.3.XK'!$A:$A,'B1.SUM (tuần 4)'!$A28)</f>
        <v>0</v>
      </c>
      <c r="BY28" s="154">
        <f>SUMIFS('B1.3.XK'!Y:Y,'B1.3.XK'!$A:$A,'B1.SUM (tuần 4)'!$A28)</f>
        <v>0</v>
      </c>
      <c r="BZ28" s="154"/>
      <c r="CA28" s="154"/>
      <c r="CB28" s="154"/>
      <c r="CC28" s="154"/>
      <c r="CD28" s="154"/>
      <c r="CE28" s="154"/>
      <c r="CF28" s="154">
        <f>SUMIFS(' B1.5.GT2'!X:X,' B1.5.GT2'!A:A,'B1.SUM (tuần 4)'!A28)</f>
        <v>0</v>
      </c>
      <c r="CG28" s="154">
        <f>SUMIFS(' B1.5.GT2'!Y:Y,' B1.5.GT2'!A:A,'B1.SUM (tuần 4)'!A28)</f>
        <v>0</v>
      </c>
      <c r="CH28" s="154"/>
      <c r="CI28" s="154"/>
      <c r="CJ28" s="154">
        <f>SUMIFS(' B1.8.Online'!X:X,' B1.8.Online'!$A:$A,'B1.SUM (tuần 4)'!$A28)</f>
        <v>0</v>
      </c>
      <c r="CK28" s="154">
        <f>SUMIFS(' B1.8.Online'!Y:Y,' B1.8.Online'!$A:$A,'B1.SUM (tuần 4)'!$A28)</f>
        <v>0</v>
      </c>
      <c r="CM28" s="161">
        <f t="shared" si="33"/>
        <v>0</v>
      </c>
      <c r="CN28" s="161">
        <f t="shared" si="34"/>
        <v>0</v>
      </c>
      <c r="CO28" s="161">
        <f t="shared" si="35"/>
        <v>0</v>
      </c>
      <c r="CP28" s="154">
        <f>SUMIFS('B1.3.XK'!Z:Z,'B1.3.XK'!$A:$A,'B1.SUM (tuần 4)'!$A28)</f>
        <v>0</v>
      </c>
      <c r="CQ28" s="154">
        <f>SUMIFS('B1.3.XK'!AA:AA,'B1.3.XK'!$A:$A,'B1.SUM (tuần 4)'!$A28)</f>
        <v>0</v>
      </c>
      <c r="CR28" s="154"/>
      <c r="CS28" s="154"/>
      <c r="CT28" s="154"/>
      <c r="CU28" s="154"/>
      <c r="CV28" s="154"/>
      <c r="CW28" s="154"/>
      <c r="CX28" s="154">
        <f>SUMIFS(' B1.5.GT2'!Z:Z,' B1.5.GT2'!$A:$A,'B1.SUM (tuần 4)'!$A28)</f>
        <v>0</v>
      </c>
      <c r="CY28" s="154">
        <f>SUMIFS(' B1.5.GT2'!AA:AA,' B1.5.GT2'!$A:$A,'B1.SUM (tuần 4)'!$A28)</f>
        <v>0</v>
      </c>
      <c r="CZ28" s="154"/>
      <c r="DA28" s="154"/>
      <c r="DB28" s="154">
        <f>SUMIFS(' B1.8.Online'!Z:Z,' B1.8.Online'!$A:$A,'B1.SUM (tuần 4)'!$A28)</f>
        <v>0</v>
      </c>
      <c r="DC28" s="154">
        <f>SUMIFS(' B1.8.Online'!AA:AA,' B1.8.Online'!$A:$A,'B1.SUM (tuần 4)'!$A28)</f>
        <v>0</v>
      </c>
      <c r="DE28" s="161">
        <f t="shared" si="36"/>
        <v>10</v>
      </c>
      <c r="DF28" s="161">
        <f t="shared" si="37"/>
        <v>10</v>
      </c>
      <c r="DG28" s="161">
        <f t="shared" si="38"/>
        <v>0</v>
      </c>
      <c r="DH28" s="154">
        <f>SUMIFS('B1.3.XK'!AB:AB,'B1.3.XK'!$A:$A,'B1.SUM (tuần 4)'!$A28)</f>
        <v>10</v>
      </c>
      <c r="DI28" s="154">
        <f>SUMIFS('B1.3.XK'!AC:AC,'B1.3.XK'!$A:$A,'B1.SUM (tuần 4)'!$A28)</f>
        <v>0</v>
      </c>
      <c r="DJ28" s="154"/>
      <c r="DK28" s="154"/>
      <c r="DL28" s="154"/>
      <c r="DM28" s="154"/>
      <c r="DN28" s="154"/>
      <c r="DO28" s="154"/>
      <c r="DP28" s="154">
        <f>SUMIFS(' B1.5.GT2'!AB:AB,' B1.5.GT2'!$A:$A,'B1.SUM (tuần 4)'!$A28)</f>
        <v>0</v>
      </c>
      <c r="DQ28" s="154">
        <f>SUMIFS(' B1.5.GT2'!AC:AC,' B1.5.GT2'!$A:$A,'B1.SUM (tuần 4)'!$A28)</f>
        <v>0</v>
      </c>
      <c r="DR28" s="154"/>
      <c r="DS28" s="154"/>
      <c r="DT28" s="154">
        <f>SUMIFS(' B1.8.Online'!AB:AB,' B1.8.Online'!$A:$A,'B1.SUM (tuần 4)'!$A28)</f>
        <v>0</v>
      </c>
      <c r="DU28" s="154">
        <f>SUMIFS(' B1.8.Online'!AC:AC,' B1.8.Online'!$A:$A,'B1.SUM (tuần 4)'!$A28)</f>
        <v>0</v>
      </c>
      <c r="DW28" s="161">
        <f t="shared" si="39"/>
        <v>0</v>
      </c>
      <c r="DX28" s="161">
        <f t="shared" si="40"/>
        <v>0</v>
      </c>
      <c r="DY28" s="161">
        <f t="shared" si="41"/>
        <v>0</v>
      </c>
      <c r="DZ28" s="154">
        <f>SUMIFS('B1.3.XK'!AD:AD,'B1.3.XK'!$A:$A,'B1.SUM (tuần 4)'!$A28)</f>
        <v>0</v>
      </c>
      <c r="EA28" s="154">
        <f>SUMIFS('B1.3.XK'!AE:AE,'B1.3.XK'!$A:$A,'B1.SUM (tuần 4)'!$A28)</f>
        <v>0</v>
      </c>
      <c r="EB28" s="154"/>
      <c r="EC28" s="154"/>
      <c r="ED28" s="154"/>
      <c r="EE28" s="154"/>
      <c r="EF28" s="154"/>
      <c r="EG28" s="154"/>
      <c r="EH28" s="154">
        <f>SUMIFS(' B1.5.GT2'!AD:AD,' B1.5.GT2'!$A:$A,'B1.SUM (tuần 4)'!$A28)</f>
        <v>0</v>
      </c>
      <c r="EI28" s="154">
        <f>SUMIFS(' B1.5.GT2'!AE:AE,' B1.5.GT2'!$A:$A,'B1.SUM (tuần 4)'!$A28)</f>
        <v>0</v>
      </c>
      <c r="EJ28" s="154"/>
      <c r="EK28" s="154"/>
      <c r="EL28" s="154">
        <f>SUMIFS(' B1.8.Online'!AD:AD,' B1.8.Online'!$A:$A,'B1.SUM (tuần 4)'!$A28)</f>
        <v>0</v>
      </c>
      <c r="EM28" s="154">
        <f>SUMIFS(' B1.8.Online'!AE:AE,' B1.8.Online'!$A:$A,'B1.SUM (tuần 4)'!$A28)</f>
        <v>0</v>
      </c>
      <c r="EO28" s="162"/>
    </row>
    <row r="29" spans="1:145">
      <c r="A29" s="69">
        <v>2001210007</v>
      </c>
      <c r="B29" s="67" t="s">
        <v>1429</v>
      </c>
      <c r="C29" s="67"/>
      <c r="D29" s="67" t="s">
        <v>1197</v>
      </c>
      <c r="E29" s="67"/>
      <c r="F29" s="67" t="s">
        <v>32</v>
      </c>
      <c r="G29" s="154" t="s">
        <v>1758</v>
      </c>
      <c r="H29" s="154"/>
      <c r="I29" s="160"/>
      <c r="J29" s="154"/>
      <c r="K29" s="154"/>
      <c r="L29" s="154"/>
      <c r="M29" s="154"/>
      <c r="N29" s="154"/>
      <c r="O29" s="154"/>
      <c r="P29" s="154"/>
      <c r="Q29" s="154"/>
      <c r="R29" s="154"/>
      <c r="S29" s="161">
        <f t="shared" si="22"/>
        <v>24</v>
      </c>
      <c r="T29" s="161">
        <f t="shared" si="23"/>
        <v>0</v>
      </c>
      <c r="U29" s="161">
        <f t="shared" si="23"/>
        <v>24</v>
      </c>
      <c r="V29" s="154"/>
      <c r="W29" s="154"/>
      <c r="X29" s="154"/>
      <c r="Y29" s="154"/>
      <c r="Z29" s="154"/>
      <c r="AA29" s="154"/>
      <c r="AB29" s="154"/>
      <c r="AC29" s="154"/>
      <c r="AD29" s="154">
        <f>SUMIFS(' B1.5.GT2'!$R:$R,' B1.5.GT2'!$A:$A,'B1.SUM (tuần 4)'!$A29)</f>
        <v>0</v>
      </c>
      <c r="AE29" s="154">
        <f>SUMIFS(' B1.5.GT2'!$S:$S,' B1.5.GT2'!$A:$A,'B1.SUM (tuần 4)'!$A29)</f>
        <v>0</v>
      </c>
      <c r="AF29" s="154"/>
      <c r="AG29" s="154"/>
      <c r="AH29" s="154">
        <f>SUMIFS(' B1.8.Online'!$R:$R,' B1.8.Online'!$A:$A,'B1.SUM (tuần 4)'!$A29)</f>
        <v>0</v>
      </c>
      <c r="AI29" s="154">
        <f>SUMIFS(' B1.8.Online'!$S:$S,' B1.8.Online'!$A:$A,'B1.SUM (tuần 4)'!$A29)</f>
        <v>24</v>
      </c>
      <c r="AK29" s="161">
        <f t="shared" si="24"/>
        <v>12</v>
      </c>
      <c r="AL29" s="161">
        <f t="shared" si="25"/>
        <v>0</v>
      </c>
      <c r="AM29" s="161">
        <f t="shared" si="26"/>
        <v>12</v>
      </c>
      <c r="AN29" s="154"/>
      <c r="AO29" s="154"/>
      <c r="AP29" s="154"/>
      <c r="AQ29" s="154"/>
      <c r="AR29" s="154"/>
      <c r="AS29" s="154"/>
      <c r="AT29" s="154"/>
      <c r="AU29" s="154"/>
      <c r="AV29" s="154">
        <f>SUMIFS(' B1.5.GT2'!T:T,' B1.5.GT2'!A:A,'B1.SUM (tuần 4)'!A29)</f>
        <v>0</v>
      </c>
      <c r="AW29" s="154">
        <f>SUMIFS(' B1.5.GT2'!U:U,' B1.5.GT2'!A:A,'B1.SUM (tuần 4)'!A29)</f>
        <v>0</v>
      </c>
      <c r="AX29" s="154"/>
      <c r="AY29" s="154"/>
      <c r="AZ29" s="154">
        <f>SUMIFS(' B1.8.Online'!$T:$T,' B1.8.Online'!$A:$A,'B1.SUM (tuần 4)'!$A29)</f>
        <v>0</v>
      </c>
      <c r="BA29" s="154">
        <f>SUMIFS(' B1.8.Online'!$U:$U,' B1.8.Online'!$A:$A,'B1.SUM (tuần 4)'!$A29)</f>
        <v>12</v>
      </c>
      <c r="BC29" s="161">
        <f t="shared" si="27"/>
        <v>12</v>
      </c>
      <c r="BD29" s="161">
        <f t="shared" si="28"/>
        <v>0</v>
      </c>
      <c r="BE29" s="161">
        <f t="shared" si="29"/>
        <v>12</v>
      </c>
      <c r="BF29" s="154">
        <f>SUMIFS('B1.3.XK'!V:V,'B1.3.XK'!$A:$A,'B1.SUM (tuần 4)'!$A29)</f>
        <v>0</v>
      </c>
      <c r="BG29" s="154">
        <f>SUMIFS('B1.3.XK'!W:W,'B1.3.XK'!$A:$A,'B1.SUM (tuần 4)'!$A29)</f>
        <v>0</v>
      </c>
      <c r="BH29" s="154"/>
      <c r="BI29" s="154"/>
      <c r="BJ29" s="154"/>
      <c r="BK29" s="154"/>
      <c r="BL29" s="154"/>
      <c r="BM29" s="154"/>
      <c r="BN29" s="154">
        <f>SUMIFS(' B1.5.GT2'!V:V,' B1.5.GT2'!A:A,'B1.SUM (tuần 4)'!A29)</f>
        <v>0</v>
      </c>
      <c r="BO29" s="154">
        <f>SUMIFS(' B1.5.GT2'!W:W,' B1.5.GT2'!A:A,'B1.SUM (tuần 4)'!A29)</f>
        <v>0</v>
      </c>
      <c r="BP29" s="154"/>
      <c r="BQ29" s="154"/>
      <c r="BR29" s="154">
        <f>SUMIFS(' B1.8.Online'!V:V,' B1.8.Online'!A:A,'B1.SUM (tuần 4)'!A29)</f>
        <v>0</v>
      </c>
      <c r="BS29" s="154">
        <f>SUMIFS(' B1.8.Online'!W:W,' B1.8.Online'!B:B,'B1.SUM (tuần 4)'!B29)</f>
        <v>12</v>
      </c>
      <c r="BU29" s="161">
        <f t="shared" si="30"/>
        <v>12</v>
      </c>
      <c r="BV29" s="161">
        <f t="shared" si="31"/>
        <v>0</v>
      </c>
      <c r="BW29" s="161">
        <f t="shared" si="32"/>
        <v>12</v>
      </c>
      <c r="BX29" s="154">
        <f>SUMIFS('B1.3.XK'!X:X,'B1.3.XK'!$A:$A,'B1.SUM (tuần 4)'!$A29)</f>
        <v>0</v>
      </c>
      <c r="BY29" s="154">
        <f>SUMIFS('B1.3.XK'!Y:Y,'B1.3.XK'!$A:$A,'B1.SUM (tuần 4)'!$A29)</f>
        <v>0</v>
      </c>
      <c r="BZ29" s="154"/>
      <c r="CA29" s="154"/>
      <c r="CB29" s="154"/>
      <c r="CC29" s="154"/>
      <c r="CD29" s="154"/>
      <c r="CE29" s="154"/>
      <c r="CF29" s="154">
        <f>SUMIFS(' B1.5.GT2'!X:X,' B1.5.GT2'!A:A,'B1.SUM (tuần 4)'!A29)</f>
        <v>0</v>
      </c>
      <c r="CG29" s="154">
        <f>SUMIFS(' B1.5.GT2'!Y:Y,' B1.5.GT2'!A:A,'B1.SUM (tuần 4)'!A29)</f>
        <v>0</v>
      </c>
      <c r="CH29" s="154"/>
      <c r="CI29" s="154"/>
      <c r="CJ29" s="154">
        <f>SUMIFS(' B1.8.Online'!X:X,' B1.8.Online'!$A:$A,'B1.SUM (tuần 4)'!$A29)</f>
        <v>0</v>
      </c>
      <c r="CK29" s="154">
        <f>SUMIFS(' B1.8.Online'!Y:Y,' B1.8.Online'!$A:$A,'B1.SUM (tuần 4)'!$A29)</f>
        <v>12</v>
      </c>
      <c r="CM29" s="161">
        <f t="shared" si="33"/>
        <v>0</v>
      </c>
      <c r="CN29" s="161">
        <f t="shared" si="34"/>
        <v>0</v>
      </c>
      <c r="CO29" s="161">
        <f t="shared" si="35"/>
        <v>0</v>
      </c>
      <c r="CP29" s="154">
        <f>SUMIFS('B1.3.XK'!Z:Z,'B1.3.XK'!$A:$A,'B1.SUM (tuần 4)'!$A29)</f>
        <v>0</v>
      </c>
      <c r="CQ29" s="154">
        <f>SUMIFS('B1.3.XK'!AA:AA,'B1.3.XK'!$A:$A,'B1.SUM (tuần 4)'!$A29)</f>
        <v>0</v>
      </c>
      <c r="CR29" s="154"/>
      <c r="CS29" s="154"/>
      <c r="CT29" s="154"/>
      <c r="CU29" s="154"/>
      <c r="CV29" s="154"/>
      <c r="CW29" s="154"/>
      <c r="CX29" s="154">
        <f>SUMIFS(' B1.5.GT2'!Z:Z,' B1.5.GT2'!$A:$A,'B1.SUM (tuần 4)'!$A29)</f>
        <v>0</v>
      </c>
      <c r="CY29" s="154">
        <f>SUMIFS(' B1.5.GT2'!AA:AA,' B1.5.GT2'!$A:$A,'B1.SUM (tuần 4)'!$A29)</f>
        <v>0</v>
      </c>
      <c r="CZ29" s="154"/>
      <c r="DA29" s="154"/>
      <c r="DB29" s="154">
        <f>SUMIFS(' B1.8.Online'!Z:Z,' B1.8.Online'!$A:$A,'B1.SUM (tuần 4)'!$A29)</f>
        <v>0</v>
      </c>
      <c r="DC29" s="154">
        <f>SUMIFS(' B1.8.Online'!AA:AA,' B1.8.Online'!$A:$A,'B1.SUM (tuần 4)'!$A29)</f>
        <v>0</v>
      </c>
      <c r="DE29" s="161">
        <f t="shared" si="36"/>
        <v>0</v>
      </c>
      <c r="DF29" s="161">
        <f t="shared" si="37"/>
        <v>0</v>
      </c>
      <c r="DG29" s="161">
        <f t="shared" si="38"/>
        <v>0</v>
      </c>
      <c r="DH29" s="154">
        <f>SUMIFS('B1.3.XK'!AB:AB,'B1.3.XK'!$A:$A,'B1.SUM (tuần 4)'!$A29)</f>
        <v>0</v>
      </c>
      <c r="DI29" s="154">
        <f>SUMIFS('B1.3.XK'!AC:AC,'B1.3.XK'!$A:$A,'B1.SUM (tuần 4)'!$A29)</f>
        <v>0</v>
      </c>
      <c r="DJ29" s="154"/>
      <c r="DK29" s="154"/>
      <c r="DL29" s="154"/>
      <c r="DM29" s="154"/>
      <c r="DN29" s="154"/>
      <c r="DO29" s="154"/>
      <c r="DP29" s="154">
        <f>SUMIFS(' B1.5.GT2'!AB:AB,' B1.5.GT2'!$A:$A,'B1.SUM (tuần 4)'!$A29)</f>
        <v>0</v>
      </c>
      <c r="DQ29" s="154">
        <f>SUMIFS(' B1.5.GT2'!AC:AC,' B1.5.GT2'!$A:$A,'B1.SUM (tuần 4)'!$A29)</f>
        <v>0</v>
      </c>
      <c r="DR29" s="154"/>
      <c r="DS29" s="154"/>
      <c r="DT29" s="154">
        <f>SUMIFS(' B1.8.Online'!AB:AB,' B1.8.Online'!$A:$A,'B1.SUM (tuần 4)'!$A29)</f>
        <v>0</v>
      </c>
      <c r="DU29" s="154">
        <f>SUMIFS(' B1.8.Online'!AC:AC,' B1.8.Online'!$A:$A,'B1.SUM (tuần 4)'!$A29)</f>
        <v>0</v>
      </c>
      <c r="DW29" s="161">
        <f t="shared" si="39"/>
        <v>0</v>
      </c>
      <c r="DX29" s="161">
        <f t="shared" si="40"/>
        <v>0</v>
      </c>
      <c r="DY29" s="161">
        <f t="shared" si="41"/>
        <v>0</v>
      </c>
      <c r="DZ29" s="154">
        <f>SUMIFS('B1.3.XK'!AD:AD,'B1.3.XK'!$A:$A,'B1.SUM (tuần 4)'!$A29)</f>
        <v>0</v>
      </c>
      <c r="EA29" s="154">
        <f>SUMIFS('B1.3.XK'!AE:AE,'B1.3.XK'!$A:$A,'B1.SUM (tuần 4)'!$A29)</f>
        <v>0</v>
      </c>
      <c r="EB29" s="154"/>
      <c r="EC29" s="154"/>
      <c r="ED29" s="154"/>
      <c r="EE29" s="154"/>
      <c r="EF29" s="154"/>
      <c r="EG29" s="154"/>
      <c r="EH29" s="154">
        <f>SUMIFS(' B1.5.GT2'!AD:AD,' B1.5.GT2'!$A:$A,'B1.SUM (tuần 4)'!$A29)</f>
        <v>0</v>
      </c>
      <c r="EI29" s="154">
        <f>SUMIFS(' B1.5.GT2'!AE:AE,' B1.5.GT2'!$A:$A,'B1.SUM (tuần 4)'!$A29)</f>
        <v>0</v>
      </c>
      <c r="EJ29" s="154"/>
      <c r="EK29" s="154"/>
      <c r="EL29" s="154">
        <f>SUMIFS(' B1.8.Online'!AD:AD,' B1.8.Online'!$A:$A,'B1.SUM (tuần 4)'!$A29)</f>
        <v>0</v>
      </c>
      <c r="EM29" s="154">
        <f>SUMIFS(' B1.8.Online'!AE:AE,' B1.8.Online'!$A:$A,'B1.SUM (tuần 4)'!$A29)</f>
        <v>0</v>
      </c>
      <c r="EO29" s="162"/>
    </row>
    <row r="30" spans="1:145">
      <c r="A30" s="69">
        <v>2001210018</v>
      </c>
      <c r="B30" s="67" t="s">
        <v>1430</v>
      </c>
      <c r="C30" s="67"/>
      <c r="D30" s="67" t="s">
        <v>1197</v>
      </c>
      <c r="E30" s="67"/>
      <c r="F30" s="67" t="s">
        <v>32</v>
      </c>
      <c r="G30" s="154" t="s">
        <v>1758</v>
      </c>
      <c r="H30" s="154"/>
      <c r="I30" s="160"/>
      <c r="J30" s="154"/>
      <c r="K30" s="154"/>
      <c r="L30" s="154"/>
      <c r="M30" s="154"/>
      <c r="N30" s="154"/>
      <c r="O30" s="154"/>
      <c r="P30" s="154"/>
      <c r="Q30" s="154"/>
      <c r="R30" s="154"/>
      <c r="S30" s="161">
        <f t="shared" si="22"/>
        <v>12</v>
      </c>
      <c r="T30" s="161">
        <f t="shared" si="23"/>
        <v>0</v>
      </c>
      <c r="U30" s="161">
        <f t="shared" si="23"/>
        <v>12</v>
      </c>
      <c r="V30" s="154"/>
      <c r="W30" s="154"/>
      <c r="X30" s="154"/>
      <c r="Y30" s="154"/>
      <c r="Z30" s="154"/>
      <c r="AA30" s="154"/>
      <c r="AB30" s="154"/>
      <c r="AC30" s="154"/>
      <c r="AD30" s="154">
        <f>SUMIFS(' B1.5.GT2'!$R:$R,' B1.5.GT2'!$A:$A,'B1.SUM (tuần 4)'!$A30)</f>
        <v>0</v>
      </c>
      <c r="AE30" s="154">
        <f>SUMIFS(' B1.5.GT2'!$S:$S,' B1.5.GT2'!$A:$A,'B1.SUM (tuần 4)'!$A30)</f>
        <v>0</v>
      </c>
      <c r="AF30" s="154"/>
      <c r="AG30" s="154"/>
      <c r="AH30" s="154">
        <f>SUMIFS(' B1.8.Online'!$R:$R,' B1.8.Online'!$A:$A,'B1.SUM (tuần 4)'!$A30)</f>
        <v>0</v>
      </c>
      <c r="AI30" s="154">
        <f>SUMIFS(' B1.8.Online'!$S:$S,' B1.8.Online'!$A:$A,'B1.SUM (tuần 4)'!$A30)</f>
        <v>12</v>
      </c>
      <c r="AK30" s="161">
        <f t="shared" si="24"/>
        <v>0</v>
      </c>
      <c r="AL30" s="161">
        <f t="shared" si="25"/>
        <v>0</v>
      </c>
      <c r="AM30" s="161">
        <f t="shared" si="26"/>
        <v>0</v>
      </c>
      <c r="AN30" s="154"/>
      <c r="AO30" s="154"/>
      <c r="AP30" s="154"/>
      <c r="AQ30" s="154"/>
      <c r="AR30" s="154"/>
      <c r="AS30" s="154"/>
      <c r="AT30" s="154"/>
      <c r="AU30" s="154"/>
      <c r="AV30" s="154">
        <f>SUMIFS(' B1.5.GT2'!T:T,' B1.5.GT2'!A:A,'B1.SUM (tuần 4)'!A30)</f>
        <v>0</v>
      </c>
      <c r="AW30" s="154">
        <f>SUMIFS(' B1.5.GT2'!U:U,' B1.5.GT2'!A:A,'B1.SUM (tuần 4)'!A30)</f>
        <v>0</v>
      </c>
      <c r="AX30" s="154"/>
      <c r="AY30" s="154"/>
      <c r="AZ30" s="154">
        <f>SUMIFS(' B1.8.Online'!$T:$T,' B1.8.Online'!$A:$A,'B1.SUM (tuần 4)'!$A30)</f>
        <v>0</v>
      </c>
      <c r="BA30" s="154">
        <f>SUMIFS(' B1.8.Online'!$U:$U,' B1.8.Online'!$A:$A,'B1.SUM (tuần 4)'!$A30)</f>
        <v>0</v>
      </c>
      <c r="BC30" s="161">
        <f t="shared" si="27"/>
        <v>0</v>
      </c>
      <c r="BD30" s="161">
        <f t="shared" si="28"/>
        <v>0</v>
      </c>
      <c r="BE30" s="161">
        <f t="shared" si="29"/>
        <v>0</v>
      </c>
      <c r="BF30" s="154">
        <f>SUMIFS('B1.3.XK'!V:V,'B1.3.XK'!$A:$A,'B1.SUM (tuần 4)'!$A30)</f>
        <v>0</v>
      </c>
      <c r="BG30" s="154">
        <f>SUMIFS('B1.3.XK'!W:W,'B1.3.XK'!$A:$A,'B1.SUM (tuần 4)'!$A30)</f>
        <v>0</v>
      </c>
      <c r="BH30" s="154"/>
      <c r="BI30" s="154"/>
      <c r="BJ30" s="154"/>
      <c r="BK30" s="154"/>
      <c r="BL30" s="154"/>
      <c r="BM30" s="154"/>
      <c r="BN30" s="154">
        <f>SUMIFS(' B1.5.GT2'!V:V,' B1.5.GT2'!A:A,'B1.SUM (tuần 4)'!A30)</f>
        <v>0</v>
      </c>
      <c r="BO30" s="154">
        <f>SUMIFS(' B1.5.GT2'!W:W,' B1.5.GT2'!A:A,'B1.SUM (tuần 4)'!A30)</f>
        <v>0</v>
      </c>
      <c r="BP30" s="154"/>
      <c r="BQ30" s="154"/>
      <c r="BR30" s="154">
        <f>SUMIFS(' B1.8.Online'!V:V,' B1.8.Online'!A:A,'B1.SUM (tuần 4)'!A30)</f>
        <v>0</v>
      </c>
      <c r="BS30" s="154">
        <f>SUMIFS(' B1.8.Online'!W:W,' B1.8.Online'!B:B,'B1.SUM (tuần 4)'!B30)</f>
        <v>0</v>
      </c>
      <c r="BU30" s="161">
        <f t="shared" si="30"/>
        <v>0</v>
      </c>
      <c r="BV30" s="161">
        <f t="shared" si="31"/>
        <v>0</v>
      </c>
      <c r="BW30" s="161">
        <f t="shared" si="32"/>
        <v>0</v>
      </c>
      <c r="BX30" s="154">
        <f>SUMIFS('B1.3.XK'!X:X,'B1.3.XK'!$A:$A,'B1.SUM (tuần 4)'!$A30)</f>
        <v>0</v>
      </c>
      <c r="BY30" s="154">
        <f>SUMIFS('B1.3.XK'!Y:Y,'B1.3.XK'!$A:$A,'B1.SUM (tuần 4)'!$A30)</f>
        <v>0</v>
      </c>
      <c r="BZ30" s="154"/>
      <c r="CA30" s="154"/>
      <c r="CB30" s="154"/>
      <c r="CC30" s="154"/>
      <c r="CD30" s="154"/>
      <c r="CE30" s="154"/>
      <c r="CF30" s="154">
        <f>SUMIFS(' B1.5.GT2'!X:X,' B1.5.GT2'!A:A,'B1.SUM (tuần 4)'!A30)</f>
        <v>0</v>
      </c>
      <c r="CG30" s="154">
        <f>SUMIFS(' B1.5.GT2'!Y:Y,' B1.5.GT2'!A:A,'B1.SUM (tuần 4)'!A30)</f>
        <v>0</v>
      </c>
      <c r="CH30" s="154"/>
      <c r="CI30" s="154"/>
      <c r="CJ30" s="154">
        <f>SUMIFS(' B1.8.Online'!X:X,' B1.8.Online'!$A:$A,'B1.SUM (tuần 4)'!$A30)</f>
        <v>0</v>
      </c>
      <c r="CK30" s="154">
        <f>SUMIFS(' B1.8.Online'!Y:Y,' B1.8.Online'!$A:$A,'B1.SUM (tuần 4)'!$A30)</f>
        <v>0</v>
      </c>
      <c r="CM30" s="161">
        <f t="shared" si="33"/>
        <v>0</v>
      </c>
      <c r="CN30" s="161">
        <f t="shared" si="34"/>
        <v>0</v>
      </c>
      <c r="CO30" s="161">
        <f t="shared" si="35"/>
        <v>0</v>
      </c>
      <c r="CP30" s="154">
        <f>SUMIFS('B1.3.XK'!Z:Z,'B1.3.XK'!$A:$A,'B1.SUM (tuần 4)'!$A30)</f>
        <v>0</v>
      </c>
      <c r="CQ30" s="154">
        <f>SUMIFS('B1.3.XK'!AA:AA,'B1.3.XK'!$A:$A,'B1.SUM (tuần 4)'!$A30)</f>
        <v>0</v>
      </c>
      <c r="CR30" s="154"/>
      <c r="CS30" s="154"/>
      <c r="CT30" s="154"/>
      <c r="CU30" s="154"/>
      <c r="CV30" s="154"/>
      <c r="CW30" s="154"/>
      <c r="CX30" s="154">
        <f>SUMIFS(' B1.5.GT2'!Z:Z,' B1.5.GT2'!$A:$A,'B1.SUM (tuần 4)'!$A30)</f>
        <v>0</v>
      </c>
      <c r="CY30" s="154">
        <f>SUMIFS(' B1.5.GT2'!AA:AA,' B1.5.GT2'!$A:$A,'B1.SUM (tuần 4)'!$A30)</f>
        <v>0</v>
      </c>
      <c r="CZ30" s="154"/>
      <c r="DA30" s="154"/>
      <c r="DB30" s="154">
        <f>SUMIFS(' B1.8.Online'!Z:Z,' B1.8.Online'!$A:$A,'B1.SUM (tuần 4)'!$A30)</f>
        <v>0</v>
      </c>
      <c r="DC30" s="154">
        <f>SUMIFS(' B1.8.Online'!AA:AA,' B1.8.Online'!$A:$A,'B1.SUM (tuần 4)'!$A30)</f>
        <v>0</v>
      </c>
      <c r="DE30" s="161">
        <f t="shared" si="36"/>
        <v>0</v>
      </c>
      <c r="DF30" s="161">
        <f t="shared" si="37"/>
        <v>0</v>
      </c>
      <c r="DG30" s="161">
        <f t="shared" si="38"/>
        <v>0</v>
      </c>
      <c r="DH30" s="154">
        <f>SUMIFS('B1.3.XK'!AB:AB,'B1.3.XK'!$A:$A,'B1.SUM (tuần 4)'!$A30)</f>
        <v>0</v>
      </c>
      <c r="DI30" s="154">
        <f>SUMIFS('B1.3.XK'!AC:AC,'B1.3.XK'!$A:$A,'B1.SUM (tuần 4)'!$A30)</f>
        <v>0</v>
      </c>
      <c r="DJ30" s="154"/>
      <c r="DK30" s="154"/>
      <c r="DL30" s="154"/>
      <c r="DM30" s="154"/>
      <c r="DN30" s="154"/>
      <c r="DO30" s="154"/>
      <c r="DP30" s="154">
        <f>SUMIFS(' B1.5.GT2'!AB:AB,' B1.5.GT2'!$A:$A,'B1.SUM (tuần 4)'!$A30)</f>
        <v>0</v>
      </c>
      <c r="DQ30" s="154">
        <f>SUMIFS(' B1.5.GT2'!AC:AC,' B1.5.GT2'!$A:$A,'B1.SUM (tuần 4)'!$A30)</f>
        <v>0</v>
      </c>
      <c r="DR30" s="154"/>
      <c r="DS30" s="154"/>
      <c r="DT30" s="154">
        <f>SUMIFS(' B1.8.Online'!AB:AB,' B1.8.Online'!$A:$A,'B1.SUM (tuần 4)'!$A30)</f>
        <v>0</v>
      </c>
      <c r="DU30" s="154">
        <f>SUMIFS(' B1.8.Online'!AC:AC,' B1.8.Online'!$A:$A,'B1.SUM (tuần 4)'!$A30)</f>
        <v>0</v>
      </c>
      <c r="DW30" s="161">
        <f t="shared" si="39"/>
        <v>0</v>
      </c>
      <c r="DX30" s="161">
        <f t="shared" si="40"/>
        <v>0</v>
      </c>
      <c r="DY30" s="161">
        <f t="shared" si="41"/>
        <v>0</v>
      </c>
      <c r="DZ30" s="154">
        <f>SUMIFS('B1.3.XK'!AD:AD,'B1.3.XK'!$A:$A,'B1.SUM (tuần 4)'!$A30)</f>
        <v>0</v>
      </c>
      <c r="EA30" s="154">
        <f>SUMIFS('B1.3.XK'!AE:AE,'B1.3.XK'!$A:$A,'B1.SUM (tuần 4)'!$A30)</f>
        <v>0</v>
      </c>
      <c r="EB30" s="154"/>
      <c r="EC30" s="154"/>
      <c r="ED30" s="154"/>
      <c r="EE30" s="154"/>
      <c r="EF30" s="154"/>
      <c r="EG30" s="154"/>
      <c r="EH30" s="154">
        <f>SUMIFS(' B1.5.GT2'!AD:AD,' B1.5.GT2'!$A:$A,'B1.SUM (tuần 4)'!$A30)</f>
        <v>0</v>
      </c>
      <c r="EI30" s="154">
        <f>SUMIFS(' B1.5.GT2'!AE:AE,' B1.5.GT2'!$A:$A,'B1.SUM (tuần 4)'!$A30)</f>
        <v>0</v>
      </c>
      <c r="EJ30" s="154"/>
      <c r="EK30" s="154"/>
      <c r="EL30" s="154">
        <f>SUMIFS(' B1.8.Online'!AD:AD,' B1.8.Online'!$A:$A,'B1.SUM (tuần 4)'!$A30)</f>
        <v>0</v>
      </c>
      <c r="EM30" s="154">
        <f>SUMIFS(' B1.8.Online'!AE:AE,' B1.8.Online'!$A:$A,'B1.SUM (tuần 4)'!$A30)</f>
        <v>0</v>
      </c>
      <c r="EO30" s="162"/>
    </row>
    <row r="31" spans="1:145">
      <c r="A31" s="69">
        <v>2003010003</v>
      </c>
      <c r="B31" s="67" t="s">
        <v>1431</v>
      </c>
      <c r="C31" s="67"/>
      <c r="D31" s="67" t="s">
        <v>1197</v>
      </c>
      <c r="E31" s="67"/>
      <c r="F31" s="67" t="s">
        <v>32</v>
      </c>
      <c r="G31" s="154" t="s">
        <v>1758</v>
      </c>
      <c r="H31" s="154"/>
      <c r="I31" s="160"/>
      <c r="J31" s="154"/>
      <c r="K31" s="154"/>
      <c r="L31" s="154"/>
      <c r="M31" s="154"/>
      <c r="N31" s="154"/>
      <c r="O31" s="154"/>
      <c r="P31" s="154"/>
      <c r="Q31" s="154"/>
      <c r="R31" s="154"/>
      <c r="S31" s="161">
        <f t="shared" si="22"/>
        <v>0</v>
      </c>
      <c r="T31" s="161">
        <f t="shared" si="23"/>
        <v>0</v>
      </c>
      <c r="U31" s="161">
        <f t="shared" si="23"/>
        <v>0</v>
      </c>
      <c r="V31" s="154"/>
      <c r="W31" s="154"/>
      <c r="X31" s="154"/>
      <c r="Y31" s="154"/>
      <c r="Z31" s="154"/>
      <c r="AA31" s="154"/>
      <c r="AB31" s="154"/>
      <c r="AC31" s="154"/>
      <c r="AD31" s="154">
        <f>SUMIFS(' B1.5.GT2'!$R:$R,' B1.5.GT2'!$A:$A,'B1.SUM (tuần 4)'!$A31)</f>
        <v>0</v>
      </c>
      <c r="AE31" s="154">
        <f>SUMIFS(' B1.5.GT2'!$S:$S,' B1.5.GT2'!$A:$A,'B1.SUM (tuần 4)'!$A31)</f>
        <v>0</v>
      </c>
      <c r="AF31" s="154"/>
      <c r="AG31" s="154"/>
      <c r="AH31" s="154">
        <f>SUMIFS(' B1.8.Online'!$R:$R,' B1.8.Online'!$A:$A,'B1.SUM (tuần 4)'!$A31)</f>
        <v>0</v>
      </c>
      <c r="AI31" s="154">
        <f>SUMIFS(' B1.8.Online'!$S:$S,' B1.8.Online'!$A:$A,'B1.SUM (tuần 4)'!$A31)</f>
        <v>0</v>
      </c>
      <c r="AK31" s="161">
        <f t="shared" si="24"/>
        <v>25</v>
      </c>
      <c r="AL31" s="161">
        <f t="shared" si="25"/>
        <v>0</v>
      </c>
      <c r="AM31" s="161">
        <f t="shared" si="26"/>
        <v>25</v>
      </c>
      <c r="AN31" s="154"/>
      <c r="AO31" s="154"/>
      <c r="AP31" s="154"/>
      <c r="AQ31" s="154"/>
      <c r="AR31" s="154"/>
      <c r="AS31" s="154"/>
      <c r="AT31" s="154"/>
      <c r="AU31" s="154"/>
      <c r="AV31" s="154">
        <f>SUMIFS(' B1.5.GT2'!T:T,' B1.5.GT2'!A:A,'B1.SUM (tuần 4)'!A31)</f>
        <v>0</v>
      </c>
      <c r="AW31" s="154">
        <f>SUMIFS(' B1.5.GT2'!U:U,' B1.5.GT2'!A:A,'B1.SUM (tuần 4)'!A31)</f>
        <v>0</v>
      </c>
      <c r="AX31" s="154"/>
      <c r="AY31" s="154"/>
      <c r="AZ31" s="154">
        <f>SUMIFS(' B1.8.Online'!$T:$T,' B1.8.Online'!$A:$A,'B1.SUM (tuần 4)'!$A31)</f>
        <v>0</v>
      </c>
      <c r="BA31" s="154">
        <f>SUMIFS(' B1.8.Online'!$U:$U,' B1.8.Online'!$A:$A,'B1.SUM (tuần 4)'!$A31)</f>
        <v>25</v>
      </c>
      <c r="BC31" s="161">
        <f t="shared" si="27"/>
        <v>0</v>
      </c>
      <c r="BD31" s="161">
        <f t="shared" si="28"/>
        <v>0</v>
      </c>
      <c r="BE31" s="161">
        <f t="shared" si="29"/>
        <v>0</v>
      </c>
      <c r="BF31" s="154">
        <f>SUMIFS('B1.3.XK'!V:V,'B1.3.XK'!$A:$A,'B1.SUM (tuần 4)'!$A31)</f>
        <v>0</v>
      </c>
      <c r="BG31" s="154">
        <f>SUMIFS('B1.3.XK'!W:W,'B1.3.XK'!$A:$A,'B1.SUM (tuần 4)'!$A31)</f>
        <v>0</v>
      </c>
      <c r="BH31" s="154"/>
      <c r="BI31" s="154"/>
      <c r="BJ31" s="154"/>
      <c r="BK31" s="154"/>
      <c r="BL31" s="154"/>
      <c r="BM31" s="154"/>
      <c r="BN31" s="154">
        <f>SUMIFS(' B1.5.GT2'!V:V,' B1.5.GT2'!A:A,'B1.SUM (tuần 4)'!A31)</f>
        <v>0</v>
      </c>
      <c r="BO31" s="154">
        <f>SUMIFS(' B1.5.GT2'!W:W,' B1.5.GT2'!A:A,'B1.SUM (tuần 4)'!A31)</f>
        <v>0</v>
      </c>
      <c r="BP31" s="154"/>
      <c r="BQ31" s="154"/>
      <c r="BR31" s="154">
        <f>SUMIFS(' B1.8.Online'!V:V,' B1.8.Online'!A:A,'B1.SUM (tuần 4)'!A31)</f>
        <v>0</v>
      </c>
      <c r="BS31" s="154">
        <f>SUMIFS(' B1.8.Online'!W:W,' B1.8.Online'!B:B,'B1.SUM (tuần 4)'!B31)</f>
        <v>0</v>
      </c>
      <c r="BU31" s="161">
        <f t="shared" si="30"/>
        <v>0</v>
      </c>
      <c r="BV31" s="161">
        <f t="shared" si="31"/>
        <v>0</v>
      </c>
      <c r="BW31" s="161">
        <f t="shared" si="32"/>
        <v>0</v>
      </c>
      <c r="BX31" s="154">
        <f>SUMIFS('B1.3.XK'!X:X,'B1.3.XK'!$A:$A,'B1.SUM (tuần 4)'!$A31)</f>
        <v>0</v>
      </c>
      <c r="BY31" s="154">
        <f>SUMIFS('B1.3.XK'!Y:Y,'B1.3.XK'!$A:$A,'B1.SUM (tuần 4)'!$A31)</f>
        <v>0</v>
      </c>
      <c r="BZ31" s="154"/>
      <c r="CA31" s="154"/>
      <c r="CB31" s="154"/>
      <c r="CC31" s="154"/>
      <c r="CD31" s="154"/>
      <c r="CE31" s="154"/>
      <c r="CF31" s="154">
        <f>SUMIFS(' B1.5.GT2'!X:X,' B1.5.GT2'!A:A,'B1.SUM (tuần 4)'!A31)</f>
        <v>0</v>
      </c>
      <c r="CG31" s="154">
        <f>SUMIFS(' B1.5.GT2'!Y:Y,' B1.5.GT2'!A:A,'B1.SUM (tuần 4)'!A31)</f>
        <v>0</v>
      </c>
      <c r="CH31" s="154"/>
      <c r="CI31" s="154"/>
      <c r="CJ31" s="154">
        <f>SUMIFS(' B1.8.Online'!X:X,' B1.8.Online'!$A:$A,'B1.SUM (tuần 4)'!$A31)</f>
        <v>0</v>
      </c>
      <c r="CK31" s="154">
        <f>SUMIFS(' B1.8.Online'!Y:Y,' B1.8.Online'!$A:$A,'B1.SUM (tuần 4)'!$A31)</f>
        <v>0</v>
      </c>
      <c r="CM31" s="161">
        <f t="shared" si="33"/>
        <v>0</v>
      </c>
      <c r="CN31" s="161">
        <f t="shared" si="34"/>
        <v>0</v>
      </c>
      <c r="CO31" s="161">
        <f t="shared" si="35"/>
        <v>0</v>
      </c>
      <c r="CP31" s="154">
        <f>SUMIFS('B1.3.XK'!Z:Z,'B1.3.XK'!$A:$A,'B1.SUM (tuần 4)'!$A31)</f>
        <v>0</v>
      </c>
      <c r="CQ31" s="154">
        <f>SUMIFS('B1.3.XK'!AA:AA,'B1.3.XK'!$A:$A,'B1.SUM (tuần 4)'!$A31)</f>
        <v>0</v>
      </c>
      <c r="CR31" s="154"/>
      <c r="CS31" s="154"/>
      <c r="CT31" s="154"/>
      <c r="CU31" s="154"/>
      <c r="CV31" s="154"/>
      <c r="CW31" s="154"/>
      <c r="CX31" s="154">
        <f>SUMIFS(' B1.5.GT2'!Z:Z,' B1.5.GT2'!$A:$A,'B1.SUM (tuần 4)'!$A31)</f>
        <v>0</v>
      </c>
      <c r="CY31" s="154">
        <f>SUMIFS(' B1.5.GT2'!AA:AA,' B1.5.GT2'!$A:$A,'B1.SUM (tuần 4)'!$A31)</f>
        <v>0</v>
      </c>
      <c r="CZ31" s="154"/>
      <c r="DA31" s="154"/>
      <c r="DB31" s="154">
        <f>SUMIFS(' B1.8.Online'!Z:Z,' B1.8.Online'!$A:$A,'B1.SUM (tuần 4)'!$A31)</f>
        <v>0</v>
      </c>
      <c r="DC31" s="154">
        <f>SUMIFS(' B1.8.Online'!AA:AA,' B1.8.Online'!$A:$A,'B1.SUM (tuần 4)'!$A31)</f>
        <v>0</v>
      </c>
      <c r="DE31" s="161">
        <f t="shared" si="36"/>
        <v>0</v>
      </c>
      <c r="DF31" s="161">
        <f t="shared" si="37"/>
        <v>0</v>
      </c>
      <c r="DG31" s="161">
        <f t="shared" si="38"/>
        <v>0</v>
      </c>
      <c r="DH31" s="154">
        <f>SUMIFS('B1.3.XK'!AB:AB,'B1.3.XK'!$A:$A,'B1.SUM (tuần 4)'!$A31)</f>
        <v>0</v>
      </c>
      <c r="DI31" s="154">
        <f>SUMIFS('B1.3.XK'!AC:AC,'B1.3.XK'!$A:$A,'B1.SUM (tuần 4)'!$A31)</f>
        <v>0</v>
      </c>
      <c r="DJ31" s="154"/>
      <c r="DK31" s="154"/>
      <c r="DL31" s="154"/>
      <c r="DM31" s="154"/>
      <c r="DN31" s="154"/>
      <c r="DO31" s="154"/>
      <c r="DP31" s="154">
        <f>SUMIFS(' B1.5.GT2'!AB:AB,' B1.5.GT2'!$A:$A,'B1.SUM (tuần 4)'!$A31)</f>
        <v>0</v>
      </c>
      <c r="DQ31" s="154">
        <f>SUMIFS(' B1.5.GT2'!AC:AC,' B1.5.GT2'!$A:$A,'B1.SUM (tuần 4)'!$A31)</f>
        <v>0</v>
      </c>
      <c r="DR31" s="154"/>
      <c r="DS31" s="154"/>
      <c r="DT31" s="154">
        <f>SUMIFS(' B1.8.Online'!AB:AB,' B1.8.Online'!$A:$A,'B1.SUM (tuần 4)'!$A31)</f>
        <v>0</v>
      </c>
      <c r="DU31" s="154">
        <f>SUMIFS(' B1.8.Online'!AC:AC,' B1.8.Online'!$A:$A,'B1.SUM (tuần 4)'!$A31)</f>
        <v>0</v>
      </c>
      <c r="DW31" s="161">
        <f t="shared" si="39"/>
        <v>0</v>
      </c>
      <c r="DX31" s="161">
        <f t="shared" si="40"/>
        <v>0</v>
      </c>
      <c r="DY31" s="161">
        <f t="shared" si="41"/>
        <v>0</v>
      </c>
      <c r="DZ31" s="154">
        <f>SUMIFS('B1.3.XK'!AD:AD,'B1.3.XK'!$A:$A,'B1.SUM (tuần 4)'!$A31)</f>
        <v>0</v>
      </c>
      <c r="EA31" s="154">
        <f>SUMIFS('B1.3.XK'!AE:AE,'B1.3.XK'!$A:$A,'B1.SUM (tuần 4)'!$A31)</f>
        <v>0</v>
      </c>
      <c r="EB31" s="154"/>
      <c r="EC31" s="154"/>
      <c r="ED31" s="154"/>
      <c r="EE31" s="154"/>
      <c r="EF31" s="154"/>
      <c r="EG31" s="154"/>
      <c r="EH31" s="154">
        <f>SUMIFS(' B1.5.GT2'!AD:AD,' B1.5.GT2'!$A:$A,'B1.SUM (tuần 4)'!$A31)</f>
        <v>0</v>
      </c>
      <c r="EI31" s="154">
        <f>SUMIFS(' B1.5.GT2'!AE:AE,' B1.5.GT2'!$A:$A,'B1.SUM (tuần 4)'!$A31)</f>
        <v>0</v>
      </c>
      <c r="EJ31" s="154"/>
      <c r="EK31" s="154"/>
      <c r="EL31" s="154">
        <f>SUMIFS(' B1.8.Online'!AD:AD,' B1.8.Online'!$A:$A,'B1.SUM (tuần 4)'!$A31)</f>
        <v>0</v>
      </c>
      <c r="EM31" s="154">
        <f>SUMIFS(' B1.8.Online'!AE:AE,' B1.8.Online'!$A:$A,'B1.SUM (tuần 4)'!$A31)</f>
        <v>0</v>
      </c>
      <c r="EO31" s="162"/>
    </row>
    <row r="32" spans="1:145">
      <c r="A32" s="69">
        <v>2003030126</v>
      </c>
      <c r="B32" s="67" t="s">
        <v>1432</v>
      </c>
      <c r="C32" s="67"/>
      <c r="D32" s="67" t="s">
        <v>1197</v>
      </c>
      <c r="E32" s="67"/>
      <c r="F32" s="67" t="s">
        <v>32</v>
      </c>
      <c r="G32" s="154" t="s">
        <v>1758</v>
      </c>
      <c r="H32" s="154"/>
      <c r="I32" s="160"/>
      <c r="J32" s="154"/>
      <c r="K32" s="154"/>
      <c r="L32" s="154"/>
      <c r="M32" s="154"/>
      <c r="N32" s="154"/>
      <c r="O32" s="154"/>
      <c r="P32" s="154"/>
      <c r="Q32" s="154"/>
      <c r="R32" s="154"/>
      <c r="S32" s="161">
        <f t="shared" si="22"/>
        <v>150</v>
      </c>
      <c r="T32" s="161">
        <f t="shared" si="23"/>
        <v>50</v>
      </c>
      <c r="U32" s="161">
        <f t="shared" si="23"/>
        <v>100</v>
      </c>
      <c r="V32" s="154"/>
      <c r="W32" s="154"/>
      <c r="X32" s="154"/>
      <c r="Y32" s="154"/>
      <c r="Z32" s="154"/>
      <c r="AA32" s="154"/>
      <c r="AB32" s="154"/>
      <c r="AC32" s="154"/>
      <c r="AD32" s="154">
        <f>SUMIFS(' B1.5.GT2'!$R:$R,' B1.5.GT2'!$A:$A,'B1.SUM (tuần 4)'!$A32)</f>
        <v>0</v>
      </c>
      <c r="AE32" s="154">
        <f>SUMIFS(' B1.5.GT2'!$S:$S,' B1.5.GT2'!$A:$A,'B1.SUM (tuần 4)'!$A32)</f>
        <v>0</v>
      </c>
      <c r="AF32" s="154"/>
      <c r="AG32" s="154"/>
      <c r="AH32" s="154">
        <f>SUMIFS(' B1.8.Online'!$R:$R,' B1.8.Online'!$A:$A,'B1.SUM (tuần 4)'!$A32)</f>
        <v>50</v>
      </c>
      <c r="AI32" s="154">
        <f>SUMIFS(' B1.8.Online'!$S:$S,' B1.8.Online'!$A:$A,'B1.SUM (tuần 4)'!$A32)</f>
        <v>100</v>
      </c>
      <c r="AK32" s="161">
        <f t="shared" si="24"/>
        <v>75</v>
      </c>
      <c r="AL32" s="161">
        <f t="shared" si="25"/>
        <v>0</v>
      </c>
      <c r="AM32" s="161">
        <f t="shared" si="26"/>
        <v>75</v>
      </c>
      <c r="AN32" s="154"/>
      <c r="AO32" s="154"/>
      <c r="AP32" s="154"/>
      <c r="AQ32" s="154"/>
      <c r="AR32" s="154"/>
      <c r="AS32" s="154"/>
      <c r="AT32" s="154"/>
      <c r="AU32" s="154"/>
      <c r="AV32" s="154">
        <f>SUMIFS(' B1.5.GT2'!T:T,' B1.5.GT2'!A:A,'B1.SUM (tuần 4)'!A32)</f>
        <v>0</v>
      </c>
      <c r="AW32" s="154">
        <f>SUMIFS(' B1.5.GT2'!U:U,' B1.5.GT2'!A:A,'B1.SUM (tuần 4)'!A32)</f>
        <v>0</v>
      </c>
      <c r="AX32" s="154"/>
      <c r="AY32" s="154"/>
      <c r="AZ32" s="154">
        <f>SUMIFS(' B1.8.Online'!$T:$T,' B1.8.Online'!$A:$A,'B1.SUM (tuần 4)'!$A32)</f>
        <v>0</v>
      </c>
      <c r="BA32" s="154">
        <f>SUMIFS(' B1.8.Online'!$U:$U,' B1.8.Online'!$A:$A,'B1.SUM (tuần 4)'!$A32)</f>
        <v>75</v>
      </c>
      <c r="BC32" s="161">
        <f t="shared" si="27"/>
        <v>125</v>
      </c>
      <c r="BD32" s="161">
        <f t="shared" si="28"/>
        <v>25</v>
      </c>
      <c r="BE32" s="161">
        <f t="shared" si="29"/>
        <v>100</v>
      </c>
      <c r="BF32" s="154">
        <f>SUMIFS('B1.3.XK'!V:V,'B1.3.XK'!$A:$A,'B1.SUM (tuần 4)'!$A32)</f>
        <v>0</v>
      </c>
      <c r="BG32" s="154">
        <f>SUMIFS('B1.3.XK'!W:W,'B1.3.XK'!$A:$A,'B1.SUM (tuần 4)'!$A32)</f>
        <v>0</v>
      </c>
      <c r="BH32" s="154"/>
      <c r="BI32" s="154"/>
      <c r="BJ32" s="154"/>
      <c r="BK32" s="154"/>
      <c r="BL32" s="154"/>
      <c r="BM32" s="154"/>
      <c r="BN32" s="154">
        <f>SUMIFS(' B1.5.GT2'!V:V,' B1.5.GT2'!A:A,'B1.SUM (tuần 4)'!A32)</f>
        <v>0</v>
      </c>
      <c r="BO32" s="154">
        <f>SUMIFS(' B1.5.GT2'!W:W,' B1.5.GT2'!A:A,'B1.SUM (tuần 4)'!A32)</f>
        <v>0</v>
      </c>
      <c r="BP32" s="154"/>
      <c r="BQ32" s="154"/>
      <c r="BR32" s="154">
        <f>SUMIFS(' B1.8.Online'!V:V,' B1.8.Online'!A:A,'B1.SUM (tuần 4)'!A32)</f>
        <v>25</v>
      </c>
      <c r="BS32" s="154">
        <f>SUMIFS(' B1.8.Online'!W:W,' B1.8.Online'!B:B,'B1.SUM (tuần 4)'!B32)</f>
        <v>100</v>
      </c>
      <c r="BU32" s="161">
        <f t="shared" si="30"/>
        <v>125</v>
      </c>
      <c r="BV32" s="161">
        <f t="shared" si="31"/>
        <v>25</v>
      </c>
      <c r="BW32" s="161">
        <f t="shared" si="32"/>
        <v>100</v>
      </c>
      <c r="BX32" s="154">
        <f>SUMIFS('B1.3.XK'!X:X,'B1.3.XK'!$A:$A,'B1.SUM (tuần 4)'!$A32)</f>
        <v>0</v>
      </c>
      <c r="BY32" s="154">
        <f>SUMIFS('B1.3.XK'!Y:Y,'B1.3.XK'!$A:$A,'B1.SUM (tuần 4)'!$A32)</f>
        <v>0</v>
      </c>
      <c r="BZ32" s="154"/>
      <c r="CA32" s="154"/>
      <c r="CB32" s="154"/>
      <c r="CC32" s="154"/>
      <c r="CD32" s="154"/>
      <c r="CE32" s="154"/>
      <c r="CF32" s="154">
        <f>SUMIFS(' B1.5.GT2'!X:X,' B1.5.GT2'!A:A,'B1.SUM (tuần 4)'!A32)</f>
        <v>0</v>
      </c>
      <c r="CG32" s="154">
        <f>SUMIFS(' B1.5.GT2'!Y:Y,' B1.5.GT2'!A:A,'B1.SUM (tuần 4)'!A32)</f>
        <v>0</v>
      </c>
      <c r="CH32" s="154"/>
      <c r="CI32" s="154"/>
      <c r="CJ32" s="154">
        <f>SUMIFS(' B1.8.Online'!X:X,' B1.8.Online'!$A:$A,'B1.SUM (tuần 4)'!$A32)</f>
        <v>25</v>
      </c>
      <c r="CK32" s="154">
        <f>SUMIFS(' B1.8.Online'!Y:Y,' B1.8.Online'!$A:$A,'B1.SUM (tuần 4)'!$A32)</f>
        <v>100</v>
      </c>
      <c r="CM32" s="161">
        <f t="shared" si="33"/>
        <v>0</v>
      </c>
      <c r="CN32" s="161">
        <f t="shared" si="34"/>
        <v>0</v>
      </c>
      <c r="CO32" s="161">
        <f t="shared" si="35"/>
        <v>0</v>
      </c>
      <c r="CP32" s="154">
        <f>SUMIFS('B1.3.XK'!Z:Z,'B1.3.XK'!$A:$A,'B1.SUM (tuần 4)'!$A32)</f>
        <v>0</v>
      </c>
      <c r="CQ32" s="154">
        <f>SUMIFS('B1.3.XK'!AA:AA,'B1.3.XK'!$A:$A,'B1.SUM (tuần 4)'!$A32)</f>
        <v>0</v>
      </c>
      <c r="CR32" s="154"/>
      <c r="CS32" s="154"/>
      <c r="CT32" s="154"/>
      <c r="CU32" s="154"/>
      <c r="CV32" s="154"/>
      <c r="CW32" s="154"/>
      <c r="CX32" s="154">
        <f>SUMIFS(' B1.5.GT2'!Z:Z,' B1.5.GT2'!$A:$A,'B1.SUM (tuần 4)'!$A32)</f>
        <v>0</v>
      </c>
      <c r="CY32" s="154">
        <f>SUMIFS(' B1.5.GT2'!AA:AA,' B1.5.GT2'!$A:$A,'B1.SUM (tuần 4)'!$A32)</f>
        <v>0</v>
      </c>
      <c r="CZ32" s="154"/>
      <c r="DA32" s="154"/>
      <c r="DB32" s="154">
        <f>SUMIFS(' B1.8.Online'!Z:Z,' B1.8.Online'!$A:$A,'B1.SUM (tuần 4)'!$A32)</f>
        <v>0</v>
      </c>
      <c r="DC32" s="154">
        <f>SUMIFS(' B1.8.Online'!AA:AA,' B1.8.Online'!$A:$A,'B1.SUM (tuần 4)'!$A32)</f>
        <v>0</v>
      </c>
      <c r="DE32" s="161">
        <f t="shared" si="36"/>
        <v>25</v>
      </c>
      <c r="DF32" s="161">
        <f t="shared" si="37"/>
        <v>25</v>
      </c>
      <c r="DG32" s="161">
        <f t="shared" si="38"/>
        <v>0</v>
      </c>
      <c r="DH32" s="154">
        <f>SUMIFS('B1.3.XK'!AB:AB,'B1.3.XK'!$A:$A,'B1.SUM (tuần 4)'!$A32)</f>
        <v>0</v>
      </c>
      <c r="DI32" s="154">
        <f>SUMIFS('B1.3.XK'!AC:AC,'B1.3.XK'!$A:$A,'B1.SUM (tuần 4)'!$A32)</f>
        <v>0</v>
      </c>
      <c r="DJ32" s="154"/>
      <c r="DK32" s="154"/>
      <c r="DL32" s="154"/>
      <c r="DM32" s="154"/>
      <c r="DN32" s="154"/>
      <c r="DO32" s="154"/>
      <c r="DP32" s="154">
        <f>SUMIFS(' B1.5.GT2'!AB:AB,' B1.5.GT2'!$A:$A,'B1.SUM (tuần 4)'!$A32)</f>
        <v>0</v>
      </c>
      <c r="DQ32" s="154">
        <f>SUMIFS(' B1.5.GT2'!AC:AC,' B1.5.GT2'!$A:$A,'B1.SUM (tuần 4)'!$A32)</f>
        <v>0</v>
      </c>
      <c r="DR32" s="154"/>
      <c r="DS32" s="154"/>
      <c r="DT32" s="154">
        <f>SUMIFS(' B1.8.Online'!AB:AB,' B1.8.Online'!$A:$A,'B1.SUM (tuần 4)'!$A32)</f>
        <v>25</v>
      </c>
      <c r="DU32" s="154">
        <f>SUMIFS(' B1.8.Online'!AC:AC,' B1.8.Online'!$A:$A,'B1.SUM (tuần 4)'!$A32)</f>
        <v>0</v>
      </c>
      <c r="DW32" s="161">
        <f t="shared" si="39"/>
        <v>0</v>
      </c>
      <c r="DX32" s="161">
        <f t="shared" si="40"/>
        <v>0</v>
      </c>
      <c r="DY32" s="161">
        <f t="shared" si="41"/>
        <v>0</v>
      </c>
      <c r="DZ32" s="154">
        <f>SUMIFS('B1.3.XK'!AD:AD,'B1.3.XK'!$A:$A,'B1.SUM (tuần 4)'!$A32)</f>
        <v>0</v>
      </c>
      <c r="EA32" s="154">
        <f>SUMIFS('B1.3.XK'!AE:AE,'B1.3.XK'!$A:$A,'B1.SUM (tuần 4)'!$A32)</f>
        <v>0</v>
      </c>
      <c r="EB32" s="154"/>
      <c r="EC32" s="154"/>
      <c r="ED32" s="154"/>
      <c r="EE32" s="154"/>
      <c r="EF32" s="154"/>
      <c r="EG32" s="154"/>
      <c r="EH32" s="154">
        <f>SUMIFS(' B1.5.GT2'!AD:AD,' B1.5.GT2'!$A:$A,'B1.SUM (tuần 4)'!$A32)</f>
        <v>0</v>
      </c>
      <c r="EI32" s="154">
        <f>SUMIFS(' B1.5.GT2'!AE:AE,' B1.5.GT2'!$A:$A,'B1.SUM (tuần 4)'!$A32)</f>
        <v>0</v>
      </c>
      <c r="EJ32" s="154"/>
      <c r="EK32" s="154"/>
      <c r="EL32" s="154">
        <f>SUMIFS(' B1.8.Online'!AD:AD,' B1.8.Online'!$A:$A,'B1.SUM (tuần 4)'!$A32)</f>
        <v>0</v>
      </c>
      <c r="EM32" s="154">
        <f>SUMIFS(' B1.8.Online'!AE:AE,' B1.8.Online'!$A:$A,'B1.SUM (tuần 4)'!$A32)</f>
        <v>0</v>
      </c>
      <c r="EO32" s="162"/>
    </row>
    <row r="33" spans="1:145">
      <c r="A33" s="69">
        <v>2003030140</v>
      </c>
      <c r="B33" s="67" t="s">
        <v>1433</v>
      </c>
      <c r="C33" s="67"/>
      <c r="D33" s="67" t="s">
        <v>1197</v>
      </c>
      <c r="E33" s="67"/>
      <c r="F33" s="67" t="s">
        <v>32</v>
      </c>
      <c r="G33" s="154" t="s">
        <v>1758</v>
      </c>
      <c r="H33" s="154"/>
      <c r="I33" s="160"/>
      <c r="J33" s="154"/>
      <c r="K33" s="154"/>
      <c r="L33" s="154"/>
      <c r="M33" s="154"/>
      <c r="N33" s="154"/>
      <c r="O33" s="154"/>
      <c r="P33" s="154"/>
      <c r="Q33" s="154"/>
      <c r="R33" s="154"/>
      <c r="S33" s="161">
        <f t="shared" si="22"/>
        <v>30</v>
      </c>
      <c r="T33" s="161">
        <f t="shared" si="23"/>
        <v>0</v>
      </c>
      <c r="U33" s="161">
        <f t="shared" si="23"/>
        <v>30</v>
      </c>
      <c r="V33" s="154"/>
      <c r="W33" s="154"/>
      <c r="X33" s="154"/>
      <c r="Y33" s="154"/>
      <c r="Z33" s="154"/>
      <c r="AA33" s="154"/>
      <c r="AB33" s="154"/>
      <c r="AC33" s="154"/>
      <c r="AD33" s="154">
        <f>SUMIFS(' B1.5.GT2'!$R:$R,' B1.5.GT2'!$A:$A,'B1.SUM (tuần 4)'!$A33)</f>
        <v>0</v>
      </c>
      <c r="AE33" s="154">
        <f>SUMIFS(' B1.5.GT2'!$S:$S,' B1.5.GT2'!$A:$A,'B1.SUM (tuần 4)'!$A33)</f>
        <v>0</v>
      </c>
      <c r="AF33" s="154"/>
      <c r="AG33" s="154"/>
      <c r="AH33" s="154">
        <f>SUMIFS(' B1.8.Online'!$R:$R,' B1.8.Online'!$A:$A,'B1.SUM (tuần 4)'!$A33)</f>
        <v>0</v>
      </c>
      <c r="AI33" s="154">
        <f>SUMIFS(' B1.8.Online'!$S:$S,' B1.8.Online'!$A:$A,'B1.SUM (tuần 4)'!$A33)</f>
        <v>30</v>
      </c>
      <c r="AK33" s="161">
        <f t="shared" si="24"/>
        <v>90</v>
      </c>
      <c r="AL33" s="161">
        <f t="shared" si="25"/>
        <v>30</v>
      </c>
      <c r="AM33" s="161">
        <f t="shared" si="26"/>
        <v>60</v>
      </c>
      <c r="AN33" s="154"/>
      <c r="AO33" s="154"/>
      <c r="AP33" s="154"/>
      <c r="AQ33" s="154"/>
      <c r="AR33" s="154"/>
      <c r="AS33" s="154"/>
      <c r="AT33" s="154"/>
      <c r="AU33" s="154"/>
      <c r="AV33" s="154">
        <f>SUMIFS(' B1.5.GT2'!T:T,' B1.5.GT2'!A:A,'B1.SUM (tuần 4)'!A33)</f>
        <v>0</v>
      </c>
      <c r="AW33" s="154">
        <f>SUMIFS(' B1.5.GT2'!U:U,' B1.5.GT2'!A:A,'B1.SUM (tuần 4)'!A33)</f>
        <v>0</v>
      </c>
      <c r="AX33" s="154"/>
      <c r="AY33" s="154"/>
      <c r="AZ33" s="154">
        <f>SUMIFS(' B1.8.Online'!$T:$T,' B1.8.Online'!$A:$A,'B1.SUM (tuần 4)'!$A33)</f>
        <v>30</v>
      </c>
      <c r="BA33" s="154">
        <f>SUMIFS(' B1.8.Online'!$U:$U,' B1.8.Online'!$A:$A,'B1.SUM (tuần 4)'!$A33)</f>
        <v>60</v>
      </c>
      <c r="BC33" s="161">
        <f t="shared" si="27"/>
        <v>30</v>
      </c>
      <c r="BD33" s="161">
        <f t="shared" si="28"/>
        <v>0</v>
      </c>
      <c r="BE33" s="161">
        <f t="shared" si="29"/>
        <v>30</v>
      </c>
      <c r="BF33" s="154">
        <f>SUMIFS('B1.3.XK'!V:V,'B1.3.XK'!$A:$A,'B1.SUM (tuần 4)'!$A33)</f>
        <v>0</v>
      </c>
      <c r="BG33" s="154">
        <f>SUMIFS('B1.3.XK'!W:W,'B1.3.XK'!$A:$A,'B1.SUM (tuần 4)'!$A33)</f>
        <v>0</v>
      </c>
      <c r="BH33" s="154"/>
      <c r="BI33" s="154"/>
      <c r="BJ33" s="154"/>
      <c r="BK33" s="154"/>
      <c r="BL33" s="154"/>
      <c r="BM33" s="154"/>
      <c r="BN33" s="154">
        <f>SUMIFS(' B1.5.GT2'!V:V,' B1.5.GT2'!A:A,'B1.SUM (tuần 4)'!A33)</f>
        <v>0</v>
      </c>
      <c r="BO33" s="154">
        <f>SUMIFS(' B1.5.GT2'!W:W,' B1.5.GT2'!A:A,'B1.SUM (tuần 4)'!A33)</f>
        <v>0</v>
      </c>
      <c r="BP33" s="154"/>
      <c r="BQ33" s="154"/>
      <c r="BR33" s="154">
        <f>SUMIFS(' B1.8.Online'!V:V,' B1.8.Online'!A:A,'B1.SUM (tuần 4)'!A33)</f>
        <v>0</v>
      </c>
      <c r="BS33" s="154">
        <f>SUMIFS(' B1.8.Online'!W:W,' B1.8.Online'!B:B,'B1.SUM (tuần 4)'!B33)</f>
        <v>30</v>
      </c>
      <c r="BU33" s="161">
        <f t="shared" si="30"/>
        <v>0</v>
      </c>
      <c r="BV33" s="161">
        <f t="shared" si="31"/>
        <v>0</v>
      </c>
      <c r="BW33" s="161">
        <f t="shared" si="32"/>
        <v>0</v>
      </c>
      <c r="BX33" s="154">
        <f>SUMIFS('B1.3.XK'!X:X,'B1.3.XK'!$A:$A,'B1.SUM (tuần 4)'!$A33)</f>
        <v>0</v>
      </c>
      <c r="BY33" s="154">
        <f>SUMIFS('B1.3.XK'!Y:Y,'B1.3.XK'!$A:$A,'B1.SUM (tuần 4)'!$A33)</f>
        <v>0</v>
      </c>
      <c r="BZ33" s="154"/>
      <c r="CA33" s="154"/>
      <c r="CB33" s="154"/>
      <c r="CC33" s="154"/>
      <c r="CD33" s="154"/>
      <c r="CE33" s="154"/>
      <c r="CF33" s="154">
        <f>SUMIFS(' B1.5.GT2'!X:X,' B1.5.GT2'!A:A,'B1.SUM (tuần 4)'!A33)</f>
        <v>0</v>
      </c>
      <c r="CG33" s="154">
        <f>SUMIFS(' B1.5.GT2'!Y:Y,' B1.5.GT2'!A:A,'B1.SUM (tuần 4)'!A33)</f>
        <v>0</v>
      </c>
      <c r="CH33" s="154"/>
      <c r="CI33" s="154"/>
      <c r="CJ33" s="154">
        <f>SUMIFS(' B1.8.Online'!X:X,' B1.8.Online'!$A:$A,'B1.SUM (tuần 4)'!$A33)</f>
        <v>0</v>
      </c>
      <c r="CK33" s="154">
        <f>SUMIFS(' B1.8.Online'!Y:Y,' B1.8.Online'!$A:$A,'B1.SUM (tuần 4)'!$A33)</f>
        <v>0</v>
      </c>
      <c r="CM33" s="161">
        <f t="shared" si="33"/>
        <v>0</v>
      </c>
      <c r="CN33" s="161">
        <f t="shared" si="34"/>
        <v>0</v>
      </c>
      <c r="CO33" s="161">
        <f t="shared" si="35"/>
        <v>0</v>
      </c>
      <c r="CP33" s="154">
        <f>SUMIFS('B1.3.XK'!Z:Z,'B1.3.XK'!$A:$A,'B1.SUM (tuần 4)'!$A33)</f>
        <v>0</v>
      </c>
      <c r="CQ33" s="154">
        <f>SUMIFS('B1.3.XK'!AA:AA,'B1.3.XK'!$A:$A,'B1.SUM (tuần 4)'!$A33)</f>
        <v>0</v>
      </c>
      <c r="CR33" s="154"/>
      <c r="CS33" s="154"/>
      <c r="CT33" s="154"/>
      <c r="CU33" s="154"/>
      <c r="CV33" s="154"/>
      <c r="CW33" s="154"/>
      <c r="CX33" s="154">
        <f>SUMIFS(' B1.5.GT2'!Z:Z,' B1.5.GT2'!$A:$A,'B1.SUM (tuần 4)'!$A33)</f>
        <v>0</v>
      </c>
      <c r="CY33" s="154">
        <f>SUMIFS(' B1.5.GT2'!AA:AA,' B1.5.GT2'!$A:$A,'B1.SUM (tuần 4)'!$A33)</f>
        <v>0</v>
      </c>
      <c r="CZ33" s="154"/>
      <c r="DA33" s="154"/>
      <c r="DB33" s="154">
        <f>SUMIFS(' B1.8.Online'!Z:Z,' B1.8.Online'!$A:$A,'B1.SUM (tuần 4)'!$A33)</f>
        <v>0</v>
      </c>
      <c r="DC33" s="154">
        <f>SUMIFS(' B1.8.Online'!AA:AA,' B1.8.Online'!$A:$A,'B1.SUM (tuần 4)'!$A33)</f>
        <v>0</v>
      </c>
      <c r="DE33" s="161">
        <f t="shared" si="36"/>
        <v>0</v>
      </c>
      <c r="DF33" s="161">
        <f t="shared" si="37"/>
        <v>0</v>
      </c>
      <c r="DG33" s="161">
        <f t="shared" si="38"/>
        <v>0</v>
      </c>
      <c r="DH33" s="154">
        <f>SUMIFS('B1.3.XK'!AB:AB,'B1.3.XK'!$A:$A,'B1.SUM (tuần 4)'!$A33)</f>
        <v>0</v>
      </c>
      <c r="DI33" s="154">
        <f>SUMIFS('B1.3.XK'!AC:AC,'B1.3.XK'!$A:$A,'B1.SUM (tuần 4)'!$A33)</f>
        <v>0</v>
      </c>
      <c r="DJ33" s="154"/>
      <c r="DK33" s="154"/>
      <c r="DL33" s="154"/>
      <c r="DM33" s="154"/>
      <c r="DN33" s="154"/>
      <c r="DO33" s="154"/>
      <c r="DP33" s="154">
        <f>SUMIFS(' B1.5.GT2'!AB:AB,' B1.5.GT2'!$A:$A,'B1.SUM (tuần 4)'!$A33)</f>
        <v>0</v>
      </c>
      <c r="DQ33" s="154">
        <f>SUMIFS(' B1.5.GT2'!AC:AC,' B1.5.GT2'!$A:$A,'B1.SUM (tuần 4)'!$A33)</f>
        <v>0</v>
      </c>
      <c r="DR33" s="154"/>
      <c r="DS33" s="154"/>
      <c r="DT33" s="154">
        <f>SUMIFS(' B1.8.Online'!AB:AB,' B1.8.Online'!$A:$A,'B1.SUM (tuần 4)'!$A33)</f>
        <v>0</v>
      </c>
      <c r="DU33" s="154">
        <f>SUMIFS(' B1.8.Online'!AC:AC,' B1.8.Online'!$A:$A,'B1.SUM (tuần 4)'!$A33)</f>
        <v>0</v>
      </c>
      <c r="DW33" s="161">
        <f t="shared" si="39"/>
        <v>0</v>
      </c>
      <c r="DX33" s="161">
        <f t="shared" si="40"/>
        <v>0</v>
      </c>
      <c r="DY33" s="161">
        <f t="shared" si="41"/>
        <v>0</v>
      </c>
      <c r="DZ33" s="154">
        <f>SUMIFS('B1.3.XK'!AD:AD,'B1.3.XK'!$A:$A,'B1.SUM (tuần 4)'!$A33)</f>
        <v>0</v>
      </c>
      <c r="EA33" s="154">
        <f>SUMIFS('B1.3.XK'!AE:AE,'B1.3.XK'!$A:$A,'B1.SUM (tuần 4)'!$A33)</f>
        <v>0</v>
      </c>
      <c r="EB33" s="154"/>
      <c r="EC33" s="154"/>
      <c r="ED33" s="154"/>
      <c r="EE33" s="154"/>
      <c r="EF33" s="154"/>
      <c r="EG33" s="154"/>
      <c r="EH33" s="154">
        <f>SUMIFS(' B1.5.GT2'!AD:AD,' B1.5.GT2'!$A:$A,'B1.SUM (tuần 4)'!$A33)</f>
        <v>0</v>
      </c>
      <c r="EI33" s="154">
        <f>SUMIFS(' B1.5.GT2'!AE:AE,' B1.5.GT2'!$A:$A,'B1.SUM (tuần 4)'!$A33)</f>
        <v>0</v>
      </c>
      <c r="EJ33" s="154"/>
      <c r="EK33" s="154"/>
      <c r="EL33" s="154">
        <f>SUMIFS(' B1.8.Online'!AD:AD,' B1.8.Online'!$A:$A,'B1.SUM (tuần 4)'!$A33)</f>
        <v>0</v>
      </c>
      <c r="EM33" s="154">
        <f>SUMIFS(' B1.8.Online'!AE:AE,' B1.8.Online'!$A:$A,'B1.SUM (tuần 4)'!$A33)</f>
        <v>0</v>
      </c>
      <c r="EO33" s="162"/>
    </row>
    <row r="34" spans="1:145">
      <c r="A34" s="69">
        <v>2003030218</v>
      </c>
      <c r="B34" s="67" t="s">
        <v>1231</v>
      </c>
      <c r="C34" s="67"/>
      <c r="D34" s="67" t="s">
        <v>1197</v>
      </c>
      <c r="E34" s="67"/>
      <c r="F34" s="67" t="s">
        <v>32</v>
      </c>
      <c r="G34" s="154" t="s">
        <v>1758</v>
      </c>
      <c r="H34" s="154"/>
      <c r="I34" s="160"/>
      <c r="J34" s="154"/>
      <c r="K34" s="154"/>
      <c r="L34" s="154"/>
      <c r="M34" s="154"/>
      <c r="N34" s="154"/>
      <c r="O34" s="154"/>
      <c r="P34" s="154"/>
      <c r="Q34" s="154"/>
      <c r="R34" s="154"/>
      <c r="S34" s="161">
        <f t="shared" si="22"/>
        <v>0</v>
      </c>
      <c r="T34" s="161">
        <f t="shared" ref="T34:U53" si="42">+SUMIF($V$13:$AI$13,T$13,$V34:$AI34)</f>
        <v>0</v>
      </c>
      <c r="U34" s="161">
        <f t="shared" si="42"/>
        <v>0</v>
      </c>
      <c r="V34" s="154"/>
      <c r="W34" s="154"/>
      <c r="X34" s="154"/>
      <c r="Y34" s="154"/>
      <c r="Z34" s="154"/>
      <c r="AA34" s="154"/>
      <c r="AB34" s="154"/>
      <c r="AC34" s="154"/>
      <c r="AD34" s="154">
        <f>SUMIFS(' B1.5.GT2'!$R:$R,' B1.5.GT2'!$A:$A,'B1.SUM (tuần 4)'!$A34)</f>
        <v>0</v>
      </c>
      <c r="AE34" s="154">
        <f>SUMIFS(' B1.5.GT2'!$S:$S,' B1.5.GT2'!$A:$A,'B1.SUM (tuần 4)'!$A34)</f>
        <v>0</v>
      </c>
      <c r="AF34" s="154"/>
      <c r="AG34" s="154"/>
      <c r="AH34" s="154">
        <f>SUMIFS(' B1.8.Online'!$R:$R,' B1.8.Online'!$A:$A,'B1.SUM (tuần 4)'!$A34)</f>
        <v>0</v>
      </c>
      <c r="AI34" s="154">
        <f>SUMIFS(' B1.8.Online'!$S:$S,' B1.8.Online'!$A:$A,'B1.SUM (tuần 4)'!$A34)</f>
        <v>0</v>
      </c>
      <c r="AK34" s="161">
        <f t="shared" si="24"/>
        <v>0</v>
      </c>
      <c r="AL34" s="161">
        <f t="shared" si="25"/>
        <v>0</v>
      </c>
      <c r="AM34" s="161">
        <f t="shared" si="26"/>
        <v>0</v>
      </c>
      <c r="AN34" s="154"/>
      <c r="AO34" s="154"/>
      <c r="AP34" s="154"/>
      <c r="AQ34" s="154"/>
      <c r="AR34" s="154"/>
      <c r="AS34" s="154"/>
      <c r="AT34" s="154"/>
      <c r="AU34" s="154"/>
      <c r="AV34" s="154">
        <f>SUMIFS(' B1.5.GT2'!T:T,' B1.5.GT2'!A:A,'B1.SUM (tuần 4)'!A34)</f>
        <v>0</v>
      </c>
      <c r="AW34" s="154">
        <f>SUMIFS(' B1.5.GT2'!U:U,' B1.5.GT2'!A:A,'B1.SUM (tuần 4)'!A34)</f>
        <v>0</v>
      </c>
      <c r="AX34" s="154"/>
      <c r="AY34" s="154"/>
      <c r="AZ34" s="154">
        <f>SUMIFS(' B1.8.Online'!$T:$T,' B1.8.Online'!$A:$A,'B1.SUM (tuần 4)'!$A34)</f>
        <v>0</v>
      </c>
      <c r="BA34" s="154">
        <f>SUMIFS(' B1.8.Online'!$U:$U,' B1.8.Online'!$A:$A,'B1.SUM (tuần 4)'!$A34)</f>
        <v>0</v>
      </c>
      <c r="BC34" s="161">
        <f t="shared" si="27"/>
        <v>0</v>
      </c>
      <c r="BD34" s="161">
        <f t="shared" si="28"/>
        <v>0</v>
      </c>
      <c r="BE34" s="161">
        <f t="shared" si="29"/>
        <v>0</v>
      </c>
      <c r="BF34" s="154">
        <f>SUMIFS('B1.3.XK'!V:V,'B1.3.XK'!$A:$A,'B1.SUM (tuần 4)'!$A34)</f>
        <v>0</v>
      </c>
      <c r="BG34" s="154">
        <f>SUMIFS('B1.3.XK'!W:W,'B1.3.XK'!$A:$A,'B1.SUM (tuần 4)'!$A34)</f>
        <v>0</v>
      </c>
      <c r="BH34" s="154"/>
      <c r="BI34" s="154"/>
      <c r="BJ34" s="154"/>
      <c r="BK34" s="154"/>
      <c r="BL34" s="154"/>
      <c r="BM34" s="154"/>
      <c r="BN34" s="154">
        <f>SUMIFS(' B1.5.GT2'!V:V,' B1.5.GT2'!A:A,'B1.SUM (tuần 4)'!A34)</f>
        <v>0</v>
      </c>
      <c r="BO34" s="154">
        <f>SUMIFS(' B1.5.GT2'!W:W,' B1.5.GT2'!A:A,'B1.SUM (tuần 4)'!A34)</f>
        <v>0</v>
      </c>
      <c r="BP34" s="154"/>
      <c r="BQ34" s="154"/>
      <c r="BR34" s="154">
        <f>SUMIFS(' B1.8.Online'!V:V,' B1.8.Online'!A:A,'B1.SUM (tuần 4)'!A34)</f>
        <v>0</v>
      </c>
      <c r="BS34" s="154">
        <f>SUMIFS(' B1.8.Online'!W:W,' B1.8.Online'!B:B,'B1.SUM (tuần 4)'!B34)</f>
        <v>0</v>
      </c>
      <c r="BU34" s="161">
        <f t="shared" si="30"/>
        <v>0</v>
      </c>
      <c r="BV34" s="161">
        <f t="shared" si="31"/>
        <v>0</v>
      </c>
      <c r="BW34" s="161">
        <f t="shared" si="32"/>
        <v>0</v>
      </c>
      <c r="BX34" s="154">
        <f>SUMIFS('B1.3.XK'!X:X,'B1.3.XK'!$A:$A,'B1.SUM (tuần 4)'!$A34)</f>
        <v>0</v>
      </c>
      <c r="BY34" s="154">
        <f>SUMIFS('B1.3.XK'!Y:Y,'B1.3.XK'!$A:$A,'B1.SUM (tuần 4)'!$A34)</f>
        <v>0</v>
      </c>
      <c r="BZ34" s="154"/>
      <c r="CA34" s="154"/>
      <c r="CB34" s="154"/>
      <c r="CC34" s="154"/>
      <c r="CD34" s="154"/>
      <c r="CE34" s="154"/>
      <c r="CF34" s="154">
        <f>SUMIFS(' B1.5.GT2'!X:X,' B1.5.GT2'!A:A,'B1.SUM (tuần 4)'!A34)</f>
        <v>0</v>
      </c>
      <c r="CG34" s="154">
        <f>SUMIFS(' B1.5.GT2'!Y:Y,' B1.5.GT2'!A:A,'B1.SUM (tuần 4)'!A34)</f>
        <v>0</v>
      </c>
      <c r="CH34" s="154"/>
      <c r="CI34" s="154"/>
      <c r="CJ34" s="154">
        <f>SUMIFS(' B1.8.Online'!X:X,' B1.8.Online'!$A:$A,'B1.SUM (tuần 4)'!$A34)</f>
        <v>0</v>
      </c>
      <c r="CK34" s="154">
        <f>SUMIFS(' B1.8.Online'!Y:Y,' B1.8.Online'!$A:$A,'B1.SUM (tuần 4)'!$A34)</f>
        <v>0</v>
      </c>
      <c r="CM34" s="161">
        <f t="shared" si="33"/>
        <v>0</v>
      </c>
      <c r="CN34" s="161">
        <f t="shared" si="34"/>
        <v>0</v>
      </c>
      <c r="CO34" s="161">
        <f t="shared" si="35"/>
        <v>0</v>
      </c>
      <c r="CP34" s="154">
        <f>SUMIFS('B1.3.XK'!Z:Z,'B1.3.XK'!$A:$A,'B1.SUM (tuần 4)'!$A34)</f>
        <v>0</v>
      </c>
      <c r="CQ34" s="154">
        <f>SUMIFS('B1.3.XK'!AA:AA,'B1.3.XK'!$A:$A,'B1.SUM (tuần 4)'!$A34)</f>
        <v>0</v>
      </c>
      <c r="CR34" s="154"/>
      <c r="CS34" s="154"/>
      <c r="CT34" s="154"/>
      <c r="CU34" s="154"/>
      <c r="CV34" s="154"/>
      <c r="CW34" s="154"/>
      <c r="CX34" s="154">
        <f>SUMIFS(' B1.5.GT2'!Z:Z,' B1.5.GT2'!$A:$A,'B1.SUM (tuần 4)'!$A34)</f>
        <v>0</v>
      </c>
      <c r="CY34" s="154">
        <f>SUMIFS(' B1.5.GT2'!AA:AA,' B1.5.GT2'!$A:$A,'B1.SUM (tuần 4)'!$A34)</f>
        <v>0</v>
      </c>
      <c r="CZ34" s="154"/>
      <c r="DA34" s="154"/>
      <c r="DB34" s="154">
        <f>SUMIFS(' B1.8.Online'!Z:Z,' B1.8.Online'!$A:$A,'B1.SUM (tuần 4)'!$A34)</f>
        <v>0</v>
      </c>
      <c r="DC34" s="154">
        <f>SUMIFS(' B1.8.Online'!AA:AA,' B1.8.Online'!$A:$A,'B1.SUM (tuần 4)'!$A34)</f>
        <v>0</v>
      </c>
      <c r="DE34" s="161">
        <f t="shared" si="36"/>
        <v>0</v>
      </c>
      <c r="DF34" s="161">
        <f t="shared" si="37"/>
        <v>0</v>
      </c>
      <c r="DG34" s="161">
        <f t="shared" si="38"/>
        <v>0</v>
      </c>
      <c r="DH34" s="154">
        <f>SUMIFS('B1.3.XK'!AB:AB,'B1.3.XK'!$A:$A,'B1.SUM (tuần 4)'!$A34)</f>
        <v>0</v>
      </c>
      <c r="DI34" s="154">
        <f>SUMIFS('B1.3.XK'!AC:AC,'B1.3.XK'!$A:$A,'B1.SUM (tuần 4)'!$A34)</f>
        <v>0</v>
      </c>
      <c r="DJ34" s="154"/>
      <c r="DK34" s="154"/>
      <c r="DL34" s="154"/>
      <c r="DM34" s="154"/>
      <c r="DN34" s="154"/>
      <c r="DO34" s="154"/>
      <c r="DP34" s="154">
        <f>SUMIFS(' B1.5.GT2'!AB:AB,' B1.5.GT2'!$A:$A,'B1.SUM (tuần 4)'!$A34)</f>
        <v>0</v>
      </c>
      <c r="DQ34" s="154">
        <f>SUMIFS(' B1.5.GT2'!AC:AC,' B1.5.GT2'!$A:$A,'B1.SUM (tuần 4)'!$A34)</f>
        <v>0</v>
      </c>
      <c r="DR34" s="154"/>
      <c r="DS34" s="154"/>
      <c r="DT34" s="154">
        <f>SUMIFS(' B1.8.Online'!AB:AB,' B1.8.Online'!$A:$A,'B1.SUM (tuần 4)'!$A34)</f>
        <v>0</v>
      </c>
      <c r="DU34" s="154">
        <f>SUMIFS(' B1.8.Online'!AC:AC,' B1.8.Online'!$A:$A,'B1.SUM (tuần 4)'!$A34)</f>
        <v>0</v>
      </c>
      <c r="DW34" s="161">
        <f t="shared" si="39"/>
        <v>0</v>
      </c>
      <c r="DX34" s="161">
        <f t="shared" si="40"/>
        <v>0</v>
      </c>
      <c r="DY34" s="161">
        <f t="shared" si="41"/>
        <v>0</v>
      </c>
      <c r="DZ34" s="154">
        <f>SUMIFS('B1.3.XK'!AD:AD,'B1.3.XK'!$A:$A,'B1.SUM (tuần 4)'!$A34)</f>
        <v>0</v>
      </c>
      <c r="EA34" s="154">
        <f>SUMIFS('B1.3.XK'!AE:AE,'B1.3.XK'!$A:$A,'B1.SUM (tuần 4)'!$A34)</f>
        <v>0</v>
      </c>
      <c r="EB34" s="154"/>
      <c r="EC34" s="154"/>
      <c r="ED34" s="154"/>
      <c r="EE34" s="154"/>
      <c r="EF34" s="154"/>
      <c r="EG34" s="154"/>
      <c r="EH34" s="154">
        <f>SUMIFS(' B1.5.GT2'!AD:AD,' B1.5.GT2'!$A:$A,'B1.SUM (tuần 4)'!$A34)</f>
        <v>0</v>
      </c>
      <c r="EI34" s="154">
        <f>SUMIFS(' B1.5.GT2'!AE:AE,' B1.5.GT2'!$A:$A,'B1.SUM (tuần 4)'!$A34)</f>
        <v>0</v>
      </c>
      <c r="EJ34" s="154"/>
      <c r="EK34" s="154"/>
      <c r="EL34" s="154">
        <f>SUMIFS(' B1.8.Online'!AD:AD,' B1.8.Online'!$A:$A,'B1.SUM (tuần 4)'!$A34)</f>
        <v>0</v>
      </c>
      <c r="EM34" s="154">
        <f>SUMIFS(' B1.8.Online'!AE:AE,' B1.8.Online'!$A:$A,'B1.SUM (tuần 4)'!$A34)</f>
        <v>0</v>
      </c>
      <c r="EO34" s="162"/>
    </row>
    <row r="35" spans="1:145">
      <c r="A35" s="69">
        <v>2003030233</v>
      </c>
      <c r="B35" s="67" t="s">
        <v>1434</v>
      </c>
      <c r="C35" s="67"/>
      <c r="D35" s="67" t="s">
        <v>1197</v>
      </c>
      <c r="E35" s="67"/>
      <c r="F35" s="67" t="s">
        <v>32</v>
      </c>
      <c r="G35" s="154" t="s">
        <v>1758</v>
      </c>
      <c r="H35" s="154"/>
      <c r="I35" s="160"/>
      <c r="J35" s="154"/>
      <c r="K35" s="154"/>
      <c r="L35" s="154"/>
      <c r="M35" s="154"/>
      <c r="N35" s="154"/>
      <c r="O35" s="154"/>
      <c r="P35" s="154"/>
      <c r="Q35" s="154"/>
      <c r="R35" s="154"/>
      <c r="S35" s="161">
        <f t="shared" si="22"/>
        <v>75</v>
      </c>
      <c r="T35" s="161">
        <f t="shared" si="42"/>
        <v>0</v>
      </c>
      <c r="U35" s="161">
        <f t="shared" si="42"/>
        <v>75</v>
      </c>
      <c r="V35" s="154"/>
      <c r="W35" s="154"/>
      <c r="X35" s="154"/>
      <c r="Y35" s="154"/>
      <c r="Z35" s="154"/>
      <c r="AA35" s="154"/>
      <c r="AB35" s="154"/>
      <c r="AC35" s="154"/>
      <c r="AD35" s="154">
        <f>SUMIFS(' B1.5.GT2'!$R:$R,' B1.5.GT2'!$A:$A,'B1.SUM (tuần 4)'!$A35)</f>
        <v>0</v>
      </c>
      <c r="AE35" s="154">
        <f>SUMIFS(' B1.5.GT2'!$S:$S,' B1.5.GT2'!$A:$A,'B1.SUM (tuần 4)'!$A35)</f>
        <v>0</v>
      </c>
      <c r="AF35" s="154"/>
      <c r="AG35" s="154"/>
      <c r="AH35" s="154">
        <f>SUMIFS(' B1.8.Online'!$R:$R,' B1.8.Online'!$A:$A,'B1.SUM (tuần 4)'!$A35)</f>
        <v>0</v>
      </c>
      <c r="AI35" s="154">
        <f>SUMIFS(' B1.8.Online'!$S:$S,' B1.8.Online'!$A:$A,'B1.SUM (tuần 4)'!$A35)</f>
        <v>75</v>
      </c>
      <c r="AK35" s="161">
        <f t="shared" si="24"/>
        <v>100</v>
      </c>
      <c r="AL35" s="161">
        <f t="shared" si="25"/>
        <v>0</v>
      </c>
      <c r="AM35" s="161">
        <f t="shared" si="26"/>
        <v>100</v>
      </c>
      <c r="AN35" s="154"/>
      <c r="AO35" s="154"/>
      <c r="AP35" s="154"/>
      <c r="AQ35" s="154"/>
      <c r="AR35" s="154"/>
      <c r="AS35" s="154"/>
      <c r="AT35" s="154"/>
      <c r="AU35" s="154"/>
      <c r="AV35" s="154">
        <f>SUMIFS(' B1.5.GT2'!T:T,' B1.5.GT2'!A:A,'B1.SUM (tuần 4)'!A35)</f>
        <v>0</v>
      </c>
      <c r="AW35" s="154">
        <f>SUMIFS(' B1.5.GT2'!U:U,' B1.5.GT2'!A:A,'B1.SUM (tuần 4)'!A35)</f>
        <v>0</v>
      </c>
      <c r="AX35" s="154"/>
      <c r="AY35" s="154"/>
      <c r="AZ35" s="154">
        <f>SUMIFS(' B1.8.Online'!$T:$T,' B1.8.Online'!$A:$A,'B1.SUM (tuần 4)'!$A35)</f>
        <v>0</v>
      </c>
      <c r="BA35" s="154">
        <f>SUMIFS(' B1.8.Online'!$U:$U,' B1.8.Online'!$A:$A,'B1.SUM (tuần 4)'!$A35)</f>
        <v>100</v>
      </c>
      <c r="BC35" s="161">
        <f t="shared" si="27"/>
        <v>125</v>
      </c>
      <c r="BD35" s="161">
        <f t="shared" si="28"/>
        <v>25</v>
      </c>
      <c r="BE35" s="161">
        <f t="shared" si="29"/>
        <v>100</v>
      </c>
      <c r="BF35" s="154">
        <f>SUMIFS('B1.3.XK'!V:V,'B1.3.XK'!$A:$A,'B1.SUM (tuần 4)'!$A35)</f>
        <v>0</v>
      </c>
      <c r="BG35" s="154">
        <f>SUMIFS('B1.3.XK'!W:W,'B1.3.XK'!$A:$A,'B1.SUM (tuần 4)'!$A35)</f>
        <v>0</v>
      </c>
      <c r="BH35" s="154"/>
      <c r="BI35" s="154"/>
      <c r="BJ35" s="154"/>
      <c r="BK35" s="154"/>
      <c r="BL35" s="154"/>
      <c r="BM35" s="154"/>
      <c r="BN35" s="154">
        <f>SUMIFS(' B1.5.GT2'!V:V,' B1.5.GT2'!A:A,'B1.SUM (tuần 4)'!A35)</f>
        <v>0</v>
      </c>
      <c r="BO35" s="154">
        <f>SUMIFS(' B1.5.GT2'!W:W,' B1.5.GT2'!A:A,'B1.SUM (tuần 4)'!A35)</f>
        <v>0</v>
      </c>
      <c r="BP35" s="154"/>
      <c r="BQ35" s="154"/>
      <c r="BR35" s="154">
        <f>SUMIFS(' B1.8.Online'!V:V,' B1.8.Online'!A:A,'B1.SUM (tuần 4)'!A35)</f>
        <v>25</v>
      </c>
      <c r="BS35" s="154">
        <f>SUMIFS(' B1.8.Online'!W:W,' B1.8.Online'!B:B,'B1.SUM (tuần 4)'!B35)</f>
        <v>100</v>
      </c>
      <c r="BU35" s="161">
        <f t="shared" si="30"/>
        <v>100</v>
      </c>
      <c r="BV35" s="161">
        <f t="shared" si="31"/>
        <v>0</v>
      </c>
      <c r="BW35" s="161">
        <f t="shared" si="32"/>
        <v>100</v>
      </c>
      <c r="BX35" s="154">
        <f>SUMIFS('B1.3.XK'!X:X,'B1.3.XK'!$A:$A,'B1.SUM (tuần 4)'!$A35)</f>
        <v>0</v>
      </c>
      <c r="BY35" s="154">
        <f>SUMIFS('B1.3.XK'!Y:Y,'B1.3.XK'!$A:$A,'B1.SUM (tuần 4)'!$A35)</f>
        <v>0</v>
      </c>
      <c r="BZ35" s="154"/>
      <c r="CA35" s="154"/>
      <c r="CB35" s="154"/>
      <c r="CC35" s="154"/>
      <c r="CD35" s="154"/>
      <c r="CE35" s="154"/>
      <c r="CF35" s="154">
        <f>SUMIFS(' B1.5.GT2'!X:X,' B1.5.GT2'!A:A,'B1.SUM (tuần 4)'!A35)</f>
        <v>0</v>
      </c>
      <c r="CG35" s="154">
        <f>SUMIFS(' B1.5.GT2'!Y:Y,' B1.5.GT2'!A:A,'B1.SUM (tuần 4)'!A35)</f>
        <v>0</v>
      </c>
      <c r="CH35" s="154"/>
      <c r="CI35" s="154"/>
      <c r="CJ35" s="154">
        <f>SUMIFS(' B1.8.Online'!X:X,' B1.8.Online'!$A:$A,'B1.SUM (tuần 4)'!$A35)</f>
        <v>0</v>
      </c>
      <c r="CK35" s="154">
        <f>SUMIFS(' B1.8.Online'!Y:Y,' B1.8.Online'!$A:$A,'B1.SUM (tuần 4)'!$A35)</f>
        <v>100</v>
      </c>
      <c r="CM35" s="161">
        <f t="shared" si="33"/>
        <v>50</v>
      </c>
      <c r="CN35" s="161">
        <f t="shared" si="34"/>
        <v>25</v>
      </c>
      <c r="CO35" s="161">
        <f t="shared" si="35"/>
        <v>25</v>
      </c>
      <c r="CP35" s="154">
        <f>SUMIFS('B1.3.XK'!Z:Z,'B1.3.XK'!$A:$A,'B1.SUM (tuần 4)'!$A35)</f>
        <v>0</v>
      </c>
      <c r="CQ35" s="154">
        <f>SUMIFS('B1.3.XK'!AA:AA,'B1.3.XK'!$A:$A,'B1.SUM (tuần 4)'!$A35)</f>
        <v>0</v>
      </c>
      <c r="CR35" s="154"/>
      <c r="CS35" s="154"/>
      <c r="CT35" s="154"/>
      <c r="CU35" s="154"/>
      <c r="CV35" s="154"/>
      <c r="CW35" s="154"/>
      <c r="CX35" s="154">
        <f>SUMIFS(' B1.5.GT2'!Z:Z,' B1.5.GT2'!$A:$A,'B1.SUM (tuần 4)'!$A35)</f>
        <v>0</v>
      </c>
      <c r="CY35" s="154">
        <f>SUMIFS(' B1.5.GT2'!AA:AA,' B1.5.GT2'!$A:$A,'B1.SUM (tuần 4)'!$A35)</f>
        <v>0</v>
      </c>
      <c r="CZ35" s="154"/>
      <c r="DA35" s="154"/>
      <c r="DB35" s="154">
        <f>SUMIFS(' B1.8.Online'!Z:Z,' B1.8.Online'!$A:$A,'B1.SUM (tuần 4)'!$A35)</f>
        <v>25</v>
      </c>
      <c r="DC35" s="154">
        <f>SUMIFS(' B1.8.Online'!AA:AA,' B1.8.Online'!$A:$A,'B1.SUM (tuần 4)'!$A35)</f>
        <v>25</v>
      </c>
      <c r="DE35" s="161">
        <f t="shared" si="36"/>
        <v>0</v>
      </c>
      <c r="DF35" s="161">
        <f t="shared" si="37"/>
        <v>0</v>
      </c>
      <c r="DG35" s="161">
        <f t="shared" si="38"/>
        <v>0</v>
      </c>
      <c r="DH35" s="154">
        <f>SUMIFS('B1.3.XK'!AB:AB,'B1.3.XK'!$A:$A,'B1.SUM (tuần 4)'!$A35)</f>
        <v>0</v>
      </c>
      <c r="DI35" s="154">
        <f>SUMIFS('B1.3.XK'!AC:AC,'B1.3.XK'!$A:$A,'B1.SUM (tuần 4)'!$A35)</f>
        <v>0</v>
      </c>
      <c r="DJ35" s="154"/>
      <c r="DK35" s="154"/>
      <c r="DL35" s="154"/>
      <c r="DM35" s="154"/>
      <c r="DN35" s="154"/>
      <c r="DO35" s="154"/>
      <c r="DP35" s="154">
        <f>SUMIFS(' B1.5.GT2'!AB:AB,' B1.5.GT2'!$A:$A,'B1.SUM (tuần 4)'!$A35)</f>
        <v>0</v>
      </c>
      <c r="DQ35" s="154">
        <f>SUMIFS(' B1.5.GT2'!AC:AC,' B1.5.GT2'!$A:$A,'B1.SUM (tuần 4)'!$A35)</f>
        <v>0</v>
      </c>
      <c r="DR35" s="154"/>
      <c r="DS35" s="154"/>
      <c r="DT35" s="154">
        <f>SUMIFS(' B1.8.Online'!AB:AB,' B1.8.Online'!$A:$A,'B1.SUM (tuần 4)'!$A35)</f>
        <v>0</v>
      </c>
      <c r="DU35" s="154">
        <f>SUMIFS(' B1.8.Online'!AC:AC,' B1.8.Online'!$A:$A,'B1.SUM (tuần 4)'!$A35)</f>
        <v>0</v>
      </c>
      <c r="DW35" s="161">
        <f t="shared" si="39"/>
        <v>25</v>
      </c>
      <c r="DX35" s="161">
        <f t="shared" si="40"/>
        <v>25</v>
      </c>
      <c r="DY35" s="161">
        <f t="shared" si="41"/>
        <v>0</v>
      </c>
      <c r="DZ35" s="154">
        <f>SUMIFS('B1.3.XK'!AD:AD,'B1.3.XK'!$A:$A,'B1.SUM (tuần 4)'!$A35)</f>
        <v>0</v>
      </c>
      <c r="EA35" s="154">
        <f>SUMIFS('B1.3.XK'!AE:AE,'B1.3.XK'!$A:$A,'B1.SUM (tuần 4)'!$A35)</f>
        <v>0</v>
      </c>
      <c r="EB35" s="154"/>
      <c r="EC35" s="154"/>
      <c r="ED35" s="154"/>
      <c r="EE35" s="154"/>
      <c r="EF35" s="154"/>
      <c r="EG35" s="154"/>
      <c r="EH35" s="154">
        <f>SUMIFS(' B1.5.GT2'!AD:AD,' B1.5.GT2'!$A:$A,'B1.SUM (tuần 4)'!$A35)</f>
        <v>0</v>
      </c>
      <c r="EI35" s="154">
        <f>SUMIFS(' B1.5.GT2'!AE:AE,' B1.5.GT2'!$A:$A,'B1.SUM (tuần 4)'!$A35)</f>
        <v>0</v>
      </c>
      <c r="EJ35" s="154"/>
      <c r="EK35" s="154"/>
      <c r="EL35" s="154">
        <f>SUMIFS(' B1.8.Online'!AD:AD,' B1.8.Online'!$A:$A,'B1.SUM (tuần 4)'!$A35)</f>
        <v>25</v>
      </c>
      <c r="EM35" s="154">
        <f>SUMIFS(' B1.8.Online'!AE:AE,' B1.8.Online'!$A:$A,'B1.SUM (tuần 4)'!$A35)</f>
        <v>0</v>
      </c>
      <c r="EO35" s="162"/>
    </row>
    <row r="36" spans="1:145">
      <c r="A36" s="69">
        <v>2003030291</v>
      </c>
      <c r="B36" s="67" t="s">
        <v>1435</v>
      </c>
      <c r="C36" s="67"/>
      <c r="D36" s="67" t="s">
        <v>1197</v>
      </c>
      <c r="E36" s="67"/>
      <c r="F36" s="67" t="s">
        <v>32</v>
      </c>
      <c r="G36" s="154" t="s">
        <v>1758</v>
      </c>
      <c r="H36" s="154"/>
      <c r="I36" s="160"/>
      <c r="J36" s="154"/>
      <c r="K36" s="154"/>
      <c r="L36" s="154"/>
      <c r="M36" s="154"/>
      <c r="N36" s="154"/>
      <c r="O36" s="154"/>
      <c r="P36" s="154"/>
      <c r="Q36" s="154"/>
      <c r="R36" s="154"/>
      <c r="S36" s="161">
        <f t="shared" si="22"/>
        <v>150</v>
      </c>
      <c r="T36" s="161">
        <f t="shared" si="42"/>
        <v>0</v>
      </c>
      <c r="U36" s="161">
        <f t="shared" si="42"/>
        <v>150</v>
      </c>
      <c r="V36" s="154"/>
      <c r="W36" s="154"/>
      <c r="X36" s="154"/>
      <c r="Y36" s="154"/>
      <c r="Z36" s="154"/>
      <c r="AA36" s="154"/>
      <c r="AB36" s="154"/>
      <c r="AC36" s="154"/>
      <c r="AD36" s="154">
        <f>SUMIFS(' B1.5.GT2'!$R:$R,' B1.5.GT2'!$A:$A,'B1.SUM (tuần 4)'!$A36)</f>
        <v>0</v>
      </c>
      <c r="AE36" s="154">
        <f>SUMIFS(' B1.5.GT2'!$S:$S,' B1.5.GT2'!$A:$A,'B1.SUM (tuần 4)'!$A36)</f>
        <v>0</v>
      </c>
      <c r="AF36" s="154"/>
      <c r="AG36" s="154"/>
      <c r="AH36" s="154">
        <f>SUMIFS(' B1.8.Online'!$R:$R,' B1.8.Online'!$A:$A,'B1.SUM (tuần 4)'!$A36)</f>
        <v>0</v>
      </c>
      <c r="AI36" s="154">
        <f>SUMIFS(' B1.8.Online'!$S:$S,' B1.8.Online'!$A:$A,'B1.SUM (tuần 4)'!$A36)</f>
        <v>150</v>
      </c>
      <c r="AK36" s="161">
        <f t="shared" si="24"/>
        <v>190</v>
      </c>
      <c r="AL36" s="161">
        <f t="shared" si="25"/>
        <v>20</v>
      </c>
      <c r="AM36" s="161">
        <f t="shared" si="26"/>
        <v>170</v>
      </c>
      <c r="AN36" s="154"/>
      <c r="AO36" s="154"/>
      <c r="AP36" s="154"/>
      <c r="AQ36" s="154"/>
      <c r="AR36" s="154"/>
      <c r="AS36" s="154"/>
      <c r="AT36" s="154"/>
      <c r="AU36" s="154"/>
      <c r="AV36" s="154">
        <f>SUMIFS(' B1.5.GT2'!T:T,' B1.5.GT2'!A:A,'B1.SUM (tuần 4)'!A36)</f>
        <v>0</v>
      </c>
      <c r="AW36" s="154">
        <f>SUMIFS(' B1.5.GT2'!U:U,' B1.5.GT2'!A:A,'B1.SUM (tuần 4)'!A36)</f>
        <v>0</v>
      </c>
      <c r="AX36" s="154"/>
      <c r="AY36" s="154"/>
      <c r="AZ36" s="154">
        <f>SUMIFS(' B1.8.Online'!$T:$T,' B1.8.Online'!$A:$A,'B1.SUM (tuần 4)'!$A36)</f>
        <v>20</v>
      </c>
      <c r="BA36" s="154">
        <f>SUMIFS(' B1.8.Online'!$U:$U,' B1.8.Online'!$A:$A,'B1.SUM (tuần 4)'!$A36)</f>
        <v>170</v>
      </c>
      <c r="BC36" s="161">
        <f t="shared" si="27"/>
        <v>150</v>
      </c>
      <c r="BD36" s="161">
        <f t="shared" si="28"/>
        <v>0</v>
      </c>
      <c r="BE36" s="161">
        <f t="shared" si="29"/>
        <v>150</v>
      </c>
      <c r="BF36" s="154">
        <f>SUMIFS('B1.3.XK'!V:V,'B1.3.XK'!$A:$A,'B1.SUM (tuần 4)'!$A36)</f>
        <v>0</v>
      </c>
      <c r="BG36" s="154">
        <f>SUMIFS('B1.3.XK'!W:W,'B1.3.XK'!$A:$A,'B1.SUM (tuần 4)'!$A36)</f>
        <v>0</v>
      </c>
      <c r="BH36" s="154"/>
      <c r="BI36" s="154"/>
      <c r="BJ36" s="154"/>
      <c r="BK36" s="154"/>
      <c r="BL36" s="154"/>
      <c r="BM36" s="154"/>
      <c r="BN36" s="154">
        <f>SUMIFS(' B1.5.GT2'!V:V,' B1.5.GT2'!A:A,'B1.SUM (tuần 4)'!A36)</f>
        <v>0</v>
      </c>
      <c r="BO36" s="154">
        <f>SUMIFS(' B1.5.GT2'!W:W,' B1.5.GT2'!A:A,'B1.SUM (tuần 4)'!A36)</f>
        <v>0</v>
      </c>
      <c r="BP36" s="154"/>
      <c r="BQ36" s="154"/>
      <c r="BR36" s="154">
        <f>SUMIFS(' B1.8.Online'!V:V,' B1.8.Online'!A:A,'B1.SUM (tuần 4)'!A36)</f>
        <v>0</v>
      </c>
      <c r="BS36" s="154">
        <f>SUMIFS(' B1.8.Online'!W:W,' B1.8.Online'!B:B,'B1.SUM (tuần 4)'!B36)</f>
        <v>150</v>
      </c>
      <c r="BU36" s="161">
        <f t="shared" si="30"/>
        <v>150</v>
      </c>
      <c r="BV36" s="161">
        <f t="shared" si="31"/>
        <v>0</v>
      </c>
      <c r="BW36" s="161">
        <f t="shared" si="32"/>
        <v>150</v>
      </c>
      <c r="BX36" s="154">
        <f>SUMIFS('B1.3.XK'!X:X,'B1.3.XK'!$A:$A,'B1.SUM (tuần 4)'!$A36)</f>
        <v>0</v>
      </c>
      <c r="BY36" s="154">
        <f>SUMIFS('B1.3.XK'!Y:Y,'B1.3.XK'!$A:$A,'B1.SUM (tuần 4)'!$A36)</f>
        <v>0</v>
      </c>
      <c r="BZ36" s="154"/>
      <c r="CA36" s="154"/>
      <c r="CB36" s="154"/>
      <c r="CC36" s="154"/>
      <c r="CD36" s="154"/>
      <c r="CE36" s="154"/>
      <c r="CF36" s="154">
        <f>SUMIFS(' B1.5.GT2'!X:X,' B1.5.GT2'!A:A,'B1.SUM (tuần 4)'!A36)</f>
        <v>0</v>
      </c>
      <c r="CG36" s="154">
        <f>SUMIFS(' B1.5.GT2'!Y:Y,' B1.5.GT2'!A:A,'B1.SUM (tuần 4)'!A36)</f>
        <v>0</v>
      </c>
      <c r="CH36" s="154"/>
      <c r="CI36" s="154"/>
      <c r="CJ36" s="154">
        <f>SUMIFS(' B1.8.Online'!X:X,' B1.8.Online'!$A:$A,'B1.SUM (tuần 4)'!$A36)</f>
        <v>0</v>
      </c>
      <c r="CK36" s="154">
        <f>SUMIFS(' B1.8.Online'!Y:Y,' B1.8.Online'!$A:$A,'B1.SUM (tuần 4)'!$A36)</f>
        <v>150</v>
      </c>
      <c r="CM36" s="161">
        <f t="shared" si="33"/>
        <v>0</v>
      </c>
      <c r="CN36" s="161">
        <f t="shared" si="34"/>
        <v>0</v>
      </c>
      <c r="CO36" s="161">
        <f t="shared" si="35"/>
        <v>0</v>
      </c>
      <c r="CP36" s="154">
        <f>SUMIFS('B1.3.XK'!Z:Z,'B1.3.XK'!$A:$A,'B1.SUM (tuần 4)'!$A36)</f>
        <v>0</v>
      </c>
      <c r="CQ36" s="154">
        <f>SUMIFS('B1.3.XK'!AA:AA,'B1.3.XK'!$A:$A,'B1.SUM (tuần 4)'!$A36)</f>
        <v>0</v>
      </c>
      <c r="CR36" s="154"/>
      <c r="CS36" s="154"/>
      <c r="CT36" s="154"/>
      <c r="CU36" s="154"/>
      <c r="CV36" s="154"/>
      <c r="CW36" s="154"/>
      <c r="CX36" s="154">
        <f>SUMIFS(' B1.5.GT2'!Z:Z,' B1.5.GT2'!$A:$A,'B1.SUM (tuần 4)'!$A36)</f>
        <v>0</v>
      </c>
      <c r="CY36" s="154">
        <f>SUMIFS(' B1.5.GT2'!AA:AA,' B1.5.GT2'!$A:$A,'B1.SUM (tuần 4)'!$A36)</f>
        <v>0</v>
      </c>
      <c r="CZ36" s="154"/>
      <c r="DA36" s="154"/>
      <c r="DB36" s="154">
        <f>SUMIFS(' B1.8.Online'!Z:Z,' B1.8.Online'!$A:$A,'B1.SUM (tuần 4)'!$A36)</f>
        <v>0</v>
      </c>
      <c r="DC36" s="154">
        <f>SUMIFS(' B1.8.Online'!AA:AA,' B1.8.Online'!$A:$A,'B1.SUM (tuần 4)'!$A36)</f>
        <v>0</v>
      </c>
      <c r="DE36" s="161">
        <f t="shared" si="36"/>
        <v>0</v>
      </c>
      <c r="DF36" s="161">
        <f t="shared" si="37"/>
        <v>0</v>
      </c>
      <c r="DG36" s="161">
        <f t="shared" si="38"/>
        <v>0</v>
      </c>
      <c r="DH36" s="154">
        <f>SUMIFS('B1.3.XK'!AB:AB,'B1.3.XK'!$A:$A,'B1.SUM (tuần 4)'!$A36)</f>
        <v>0</v>
      </c>
      <c r="DI36" s="154">
        <f>SUMIFS('B1.3.XK'!AC:AC,'B1.3.XK'!$A:$A,'B1.SUM (tuần 4)'!$A36)</f>
        <v>0</v>
      </c>
      <c r="DJ36" s="154"/>
      <c r="DK36" s="154"/>
      <c r="DL36" s="154"/>
      <c r="DM36" s="154"/>
      <c r="DN36" s="154"/>
      <c r="DO36" s="154"/>
      <c r="DP36" s="154">
        <f>SUMIFS(' B1.5.GT2'!AB:AB,' B1.5.GT2'!$A:$A,'B1.SUM (tuần 4)'!$A36)</f>
        <v>0</v>
      </c>
      <c r="DQ36" s="154">
        <f>SUMIFS(' B1.5.GT2'!AC:AC,' B1.5.GT2'!$A:$A,'B1.SUM (tuần 4)'!$A36)</f>
        <v>0</v>
      </c>
      <c r="DR36" s="154"/>
      <c r="DS36" s="154"/>
      <c r="DT36" s="154">
        <f>SUMIFS(' B1.8.Online'!AB:AB,' B1.8.Online'!$A:$A,'B1.SUM (tuần 4)'!$A36)</f>
        <v>0</v>
      </c>
      <c r="DU36" s="154">
        <f>SUMIFS(' B1.8.Online'!AC:AC,' B1.8.Online'!$A:$A,'B1.SUM (tuần 4)'!$A36)</f>
        <v>0</v>
      </c>
      <c r="DW36" s="161">
        <f t="shared" si="39"/>
        <v>0</v>
      </c>
      <c r="DX36" s="161">
        <f t="shared" si="40"/>
        <v>0</v>
      </c>
      <c r="DY36" s="161">
        <f t="shared" si="41"/>
        <v>0</v>
      </c>
      <c r="DZ36" s="154">
        <f>SUMIFS('B1.3.XK'!AD:AD,'B1.3.XK'!$A:$A,'B1.SUM (tuần 4)'!$A36)</f>
        <v>0</v>
      </c>
      <c r="EA36" s="154">
        <f>SUMIFS('B1.3.XK'!AE:AE,'B1.3.XK'!$A:$A,'B1.SUM (tuần 4)'!$A36)</f>
        <v>0</v>
      </c>
      <c r="EB36" s="154"/>
      <c r="EC36" s="154"/>
      <c r="ED36" s="154"/>
      <c r="EE36" s="154"/>
      <c r="EF36" s="154"/>
      <c r="EG36" s="154"/>
      <c r="EH36" s="154">
        <f>SUMIFS(' B1.5.GT2'!AD:AD,' B1.5.GT2'!$A:$A,'B1.SUM (tuần 4)'!$A36)</f>
        <v>0</v>
      </c>
      <c r="EI36" s="154">
        <f>SUMIFS(' B1.5.GT2'!AE:AE,' B1.5.GT2'!$A:$A,'B1.SUM (tuần 4)'!$A36)</f>
        <v>0</v>
      </c>
      <c r="EJ36" s="154"/>
      <c r="EK36" s="154"/>
      <c r="EL36" s="154">
        <f>SUMIFS(' B1.8.Online'!AD:AD,' B1.8.Online'!$A:$A,'B1.SUM (tuần 4)'!$A36)</f>
        <v>0</v>
      </c>
      <c r="EM36" s="154">
        <f>SUMIFS(' B1.8.Online'!AE:AE,' B1.8.Online'!$A:$A,'B1.SUM (tuần 4)'!$A36)</f>
        <v>0</v>
      </c>
      <c r="EO36" s="162"/>
    </row>
    <row r="37" spans="1:145">
      <c r="A37" s="69">
        <v>2003030298</v>
      </c>
      <c r="B37" s="67" t="s">
        <v>1436</v>
      </c>
      <c r="C37" s="67"/>
      <c r="D37" s="67" t="s">
        <v>1197</v>
      </c>
      <c r="E37" s="67"/>
      <c r="F37" s="67" t="s">
        <v>32</v>
      </c>
      <c r="G37" s="154" t="s">
        <v>1758</v>
      </c>
      <c r="H37" s="154"/>
      <c r="I37" s="160"/>
      <c r="J37" s="154"/>
      <c r="K37" s="154"/>
      <c r="L37" s="154"/>
      <c r="M37" s="154"/>
      <c r="N37" s="154"/>
      <c r="O37" s="154"/>
      <c r="P37" s="154"/>
      <c r="Q37" s="154"/>
      <c r="R37" s="154"/>
      <c r="S37" s="161">
        <f t="shared" si="22"/>
        <v>0</v>
      </c>
      <c r="T37" s="161">
        <f t="shared" si="42"/>
        <v>0</v>
      </c>
      <c r="U37" s="161">
        <f t="shared" si="42"/>
        <v>0</v>
      </c>
      <c r="V37" s="154"/>
      <c r="W37" s="154"/>
      <c r="X37" s="154"/>
      <c r="Y37" s="154"/>
      <c r="Z37" s="154"/>
      <c r="AA37" s="154"/>
      <c r="AB37" s="154"/>
      <c r="AC37" s="154"/>
      <c r="AD37" s="154">
        <f>SUMIFS(' B1.5.GT2'!$R:$R,' B1.5.GT2'!$A:$A,'B1.SUM (tuần 4)'!$A37)</f>
        <v>0</v>
      </c>
      <c r="AE37" s="154">
        <f>SUMIFS(' B1.5.GT2'!$S:$S,' B1.5.GT2'!$A:$A,'B1.SUM (tuần 4)'!$A37)</f>
        <v>0</v>
      </c>
      <c r="AF37" s="154"/>
      <c r="AG37" s="154"/>
      <c r="AH37" s="154">
        <f>SUMIFS(' B1.8.Online'!$R:$R,' B1.8.Online'!$A:$A,'B1.SUM (tuần 4)'!$A37)</f>
        <v>0</v>
      </c>
      <c r="AI37" s="154">
        <f>SUMIFS(' B1.8.Online'!$S:$S,' B1.8.Online'!$A:$A,'B1.SUM (tuần 4)'!$A37)</f>
        <v>0</v>
      </c>
      <c r="AK37" s="161">
        <f t="shared" si="24"/>
        <v>6</v>
      </c>
      <c r="AL37" s="161">
        <f t="shared" si="25"/>
        <v>3</v>
      </c>
      <c r="AM37" s="161">
        <f t="shared" si="26"/>
        <v>3</v>
      </c>
      <c r="AN37" s="154"/>
      <c r="AO37" s="154"/>
      <c r="AP37" s="154"/>
      <c r="AQ37" s="154"/>
      <c r="AR37" s="154"/>
      <c r="AS37" s="154"/>
      <c r="AT37" s="154"/>
      <c r="AU37" s="154"/>
      <c r="AV37" s="154">
        <f>SUMIFS(' B1.5.GT2'!T:T,' B1.5.GT2'!A:A,'B1.SUM (tuần 4)'!A37)</f>
        <v>0</v>
      </c>
      <c r="AW37" s="154">
        <f>SUMIFS(' B1.5.GT2'!U:U,' B1.5.GT2'!A:A,'B1.SUM (tuần 4)'!A37)</f>
        <v>0</v>
      </c>
      <c r="AX37" s="154"/>
      <c r="AY37" s="154"/>
      <c r="AZ37" s="154">
        <f>SUMIFS(' B1.8.Online'!$T:$T,' B1.8.Online'!$A:$A,'B1.SUM (tuần 4)'!$A37)</f>
        <v>3</v>
      </c>
      <c r="BA37" s="154">
        <f>SUMIFS(' B1.8.Online'!$U:$U,' B1.8.Online'!$A:$A,'B1.SUM (tuần 4)'!$A37)</f>
        <v>3</v>
      </c>
      <c r="BC37" s="161">
        <f t="shared" si="27"/>
        <v>16</v>
      </c>
      <c r="BD37" s="161">
        <f t="shared" si="28"/>
        <v>0</v>
      </c>
      <c r="BE37" s="161">
        <f t="shared" si="29"/>
        <v>16</v>
      </c>
      <c r="BF37" s="154">
        <f>SUMIFS('B1.3.XK'!V:V,'B1.3.XK'!$A:$A,'B1.SUM (tuần 4)'!$A37)</f>
        <v>0</v>
      </c>
      <c r="BG37" s="154">
        <f>SUMIFS('B1.3.XK'!W:W,'B1.3.XK'!$A:$A,'B1.SUM (tuần 4)'!$A37)</f>
        <v>0</v>
      </c>
      <c r="BH37" s="154"/>
      <c r="BI37" s="154"/>
      <c r="BJ37" s="154"/>
      <c r="BK37" s="154"/>
      <c r="BL37" s="154"/>
      <c r="BM37" s="154"/>
      <c r="BN37" s="154">
        <f>SUMIFS(' B1.5.GT2'!V:V,' B1.5.GT2'!A:A,'B1.SUM (tuần 4)'!A37)</f>
        <v>0</v>
      </c>
      <c r="BO37" s="154">
        <f>SUMIFS(' B1.5.GT2'!W:W,' B1.5.GT2'!A:A,'B1.SUM (tuần 4)'!A37)</f>
        <v>0</v>
      </c>
      <c r="BP37" s="154"/>
      <c r="BQ37" s="154"/>
      <c r="BR37" s="154">
        <f>SUMIFS(' B1.8.Online'!V:V,' B1.8.Online'!A:A,'B1.SUM (tuần 4)'!A37)</f>
        <v>0</v>
      </c>
      <c r="BS37" s="154">
        <f>SUMIFS(' B1.8.Online'!W:W,' B1.8.Online'!B:B,'B1.SUM (tuần 4)'!B37)</f>
        <v>16</v>
      </c>
      <c r="BU37" s="161">
        <f t="shared" si="30"/>
        <v>0</v>
      </c>
      <c r="BV37" s="161">
        <f t="shared" si="31"/>
        <v>0</v>
      </c>
      <c r="BW37" s="161">
        <f t="shared" si="32"/>
        <v>0</v>
      </c>
      <c r="BX37" s="154">
        <f>SUMIFS('B1.3.XK'!X:X,'B1.3.XK'!$A:$A,'B1.SUM (tuần 4)'!$A37)</f>
        <v>0</v>
      </c>
      <c r="BY37" s="154">
        <f>SUMIFS('B1.3.XK'!Y:Y,'B1.3.XK'!$A:$A,'B1.SUM (tuần 4)'!$A37)</f>
        <v>0</v>
      </c>
      <c r="BZ37" s="154"/>
      <c r="CA37" s="154"/>
      <c r="CB37" s="154"/>
      <c r="CC37" s="154"/>
      <c r="CD37" s="154"/>
      <c r="CE37" s="154"/>
      <c r="CF37" s="154">
        <f>SUMIFS(' B1.5.GT2'!X:X,' B1.5.GT2'!A:A,'B1.SUM (tuần 4)'!A37)</f>
        <v>0</v>
      </c>
      <c r="CG37" s="154">
        <f>SUMIFS(' B1.5.GT2'!Y:Y,' B1.5.GT2'!A:A,'B1.SUM (tuần 4)'!A37)</f>
        <v>0</v>
      </c>
      <c r="CH37" s="154"/>
      <c r="CI37" s="154"/>
      <c r="CJ37" s="154">
        <f>SUMIFS(' B1.8.Online'!X:X,' B1.8.Online'!$A:$A,'B1.SUM (tuần 4)'!$A37)</f>
        <v>0</v>
      </c>
      <c r="CK37" s="154">
        <f>SUMIFS(' B1.8.Online'!Y:Y,' B1.8.Online'!$A:$A,'B1.SUM (tuần 4)'!$A37)</f>
        <v>0</v>
      </c>
      <c r="CM37" s="161">
        <f t="shared" si="33"/>
        <v>0</v>
      </c>
      <c r="CN37" s="161">
        <f t="shared" si="34"/>
        <v>0</v>
      </c>
      <c r="CO37" s="161">
        <f t="shared" si="35"/>
        <v>0</v>
      </c>
      <c r="CP37" s="154">
        <f>SUMIFS('B1.3.XK'!Z:Z,'B1.3.XK'!$A:$A,'B1.SUM (tuần 4)'!$A37)</f>
        <v>0</v>
      </c>
      <c r="CQ37" s="154">
        <f>SUMIFS('B1.3.XK'!AA:AA,'B1.3.XK'!$A:$A,'B1.SUM (tuần 4)'!$A37)</f>
        <v>0</v>
      </c>
      <c r="CR37" s="154"/>
      <c r="CS37" s="154"/>
      <c r="CT37" s="154"/>
      <c r="CU37" s="154"/>
      <c r="CV37" s="154"/>
      <c r="CW37" s="154"/>
      <c r="CX37" s="154">
        <f>SUMIFS(' B1.5.GT2'!Z:Z,' B1.5.GT2'!$A:$A,'B1.SUM (tuần 4)'!$A37)</f>
        <v>0</v>
      </c>
      <c r="CY37" s="154">
        <f>SUMIFS(' B1.5.GT2'!AA:AA,' B1.5.GT2'!$A:$A,'B1.SUM (tuần 4)'!$A37)</f>
        <v>0</v>
      </c>
      <c r="CZ37" s="154"/>
      <c r="DA37" s="154"/>
      <c r="DB37" s="154">
        <f>SUMIFS(' B1.8.Online'!Z:Z,' B1.8.Online'!$A:$A,'B1.SUM (tuần 4)'!$A37)</f>
        <v>0</v>
      </c>
      <c r="DC37" s="154">
        <f>SUMIFS(' B1.8.Online'!AA:AA,' B1.8.Online'!$A:$A,'B1.SUM (tuần 4)'!$A37)</f>
        <v>0</v>
      </c>
      <c r="DE37" s="161">
        <f t="shared" si="36"/>
        <v>0</v>
      </c>
      <c r="DF37" s="161">
        <f t="shared" si="37"/>
        <v>0</v>
      </c>
      <c r="DG37" s="161">
        <f t="shared" si="38"/>
        <v>0</v>
      </c>
      <c r="DH37" s="154">
        <f>SUMIFS('B1.3.XK'!AB:AB,'B1.3.XK'!$A:$A,'B1.SUM (tuần 4)'!$A37)</f>
        <v>0</v>
      </c>
      <c r="DI37" s="154">
        <f>SUMIFS('B1.3.XK'!AC:AC,'B1.3.XK'!$A:$A,'B1.SUM (tuần 4)'!$A37)</f>
        <v>0</v>
      </c>
      <c r="DJ37" s="154"/>
      <c r="DK37" s="154"/>
      <c r="DL37" s="154"/>
      <c r="DM37" s="154"/>
      <c r="DN37" s="154"/>
      <c r="DO37" s="154"/>
      <c r="DP37" s="154">
        <f>SUMIFS(' B1.5.GT2'!AB:AB,' B1.5.GT2'!$A:$A,'B1.SUM (tuần 4)'!$A37)</f>
        <v>0</v>
      </c>
      <c r="DQ37" s="154">
        <f>SUMIFS(' B1.5.GT2'!AC:AC,' B1.5.GT2'!$A:$A,'B1.SUM (tuần 4)'!$A37)</f>
        <v>0</v>
      </c>
      <c r="DR37" s="154"/>
      <c r="DS37" s="154"/>
      <c r="DT37" s="154">
        <f>SUMIFS(' B1.8.Online'!AB:AB,' B1.8.Online'!$A:$A,'B1.SUM (tuần 4)'!$A37)</f>
        <v>0</v>
      </c>
      <c r="DU37" s="154">
        <f>SUMIFS(' B1.8.Online'!AC:AC,' B1.8.Online'!$A:$A,'B1.SUM (tuần 4)'!$A37)</f>
        <v>0</v>
      </c>
      <c r="DW37" s="161">
        <f t="shared" si="39"/>
        <v>0</v>
      </c>
      <c r="DX37" s="161">
        <f t="shared" si="40"/>
        <v>0</v>
      </c>
      <c r="DY37" s="161">
        <f t="shared" si="41"/>
        <v>0</v>
      </c>
      <c r="DZ37" s="154">
        <f>SUMIFS('B1.3.XK'!AD:AD,'B1.3.XK'!$A:$A,'B1.SUM (tuần 4)'!$A37)</f>
        <v>0</v>
      </c>
      <c r="EA37" s="154">
        <f>SUMIFS('B1.3.XK'!AE:AE,'B1.3.XK'!$A:$A,'B1.SUM (tuần 4)'!$A37)</f>
        <v>0</v>
      </c>
      <c r="EB37" s="154"/>
      <c r="EC37" s="154"/>
      <c r="ED37" s="154"/>
      <c r="EE37" s="154"/>
      <c r="EF37" s="154"/>
      <c r="EG37" s="154"/>
      <c r="EH37" s="154">
        <f>SUMIFS(' B1.5.GT2'!AD:AD,' B1.5.GT2'!$A:$A,'B1.SUM (tuần 4)'!$A37)</f>
        <v>0</v>
      </c>
      <c r="EI37" s="154">
        <f>SUMIFS(' B1.5.GT2'!AE:AE,' B1.5.GT2'!$A:$A,'B1.SUM (tuần 4)'!$A37)</f>
        <v>0</v>
      </c>
      <c r="EJ37" s="154"/>
      <c r="EK37" s="154"/>
      <c r="EL37" s="154">
        <f>SUMIFS(' B1.8.Online'!AD:AD,' B1.8.Online'!$A:$A,'B1.SUM (tuần 4)'!$A37)</f>
        <v>0</v>
      </c>
      <c r="EM37" s="154">
        <f>SUMIFS(' B1.8.Online'!AE:AE,' B1.8.Online'!$A:$A,'B1.SUM (tuần 4)'!$A37)</f>
        <v>0</v>
      </c>
      <c r="EO37" s="162"/>
    </row>
    <row r="38" spans="1:145">
      <c r="A38" s="69">
        <v>2003030331</v>
      </c>
      <c r="B38" s="67" t="s">
        <v>1437</v>
      </c>
      <c r="C38" s="67"/>
      <c r="D38" s="67" t="s">
        <v>1197</v>
      </c>
      <c r="E38" s="67"/>
      <c r="F38" s="67" t="s">
        <v>32</v>
      </c>
      <c r="G38" s="154" t="s">
        <v>1758</v>
      </c>
      <c r="H38" s="154"/>
      <c r="I38" s="160"/>
      <c r="J38" s="154"/>
      <c r="K38" s="154"/>
      <c r="L38" s="154"/>
      <c r="M38" s="154"/>
      <c r="N38" s="154"/>
      <c r="O38" s="154"/>
      <c r="P38" s="154"/>
      <c r="Q38" s="154"/>
      <c r="R38" s="154"/>
      <c r="S38" s="161">
        <f t="shared" si="22"/>
        <v>75</v>
      </c>
      <c r="T38" s="161">
        <f t="shared" si="42"/>
        <v>0</v>
      </c>
      <c r="U38" s="161">
        <f t="shared" si="42"/>
        <v>75</v>
      </c>
      <c r="V38" s="154"/>
      <c r="W38" s="154"/>
      <c r="X38" s="154"/>
      <c r="Y38" s="154"/>
      <c r="Z38" s="154"/>
      <c r="AA38" s="154"/>
      <c r="AB38" s="154"/>
      <c r="AC38" s="154"/>
      <c r="AD38" s="154">
        <f>SUMIFS(' B1.5.GT2'!$R:$R,' B1.5.GT2'!$A:$A,'B1.SUM (tuần 4)'!$A38)</f>
        <v>0</v>
      </c>
      <c r="AE38" s="154">
        <f>SUMIFS(' B1.5.GT2'!$S:$S,' B1.5.GT2'!$A:$A,'B1.SUM (tuần 4)'!$A38)</f>
        <v>0</v>
      </c>
      <c r="AF38" s="154"/>
      <c r="AG38" s="154"/>
      <c r="AH38" s="154">
        <f>SUMIFS(' B1.8.Online'!$R:$R,' B1.8.Online'!$A:$A,'B1.SUM (tuần 4)'!$A38)</f>
        <v>0</v>
      </c>
      <c r="AI38" s="154">
        <f>SUMIFS(' B1.8.Online'!$S:$S,' B1.8.Online'!$A:$A,'B1.SUM (tuần 4)'!$A38)</f>
        <v>75</v>
      </c>
      <c r="AK38" s="161">
        <f t="shared" si="24"/>
        <v>175</v>
      </c>
      <c r="AL38" s="161">
        <f t="shared" si="25"/>
        <v>50</v>
      </c>
      <c r="AM38" s="161">
        <f t="shared" si="26"/>
        <v>125</v>
      </c>
      <c r="AN38" s="154"/>
      <c r="AO38" s="154"/>
      <c r="AP38" s="154"/>
      <c r="AQ38" s="154"/>
      <c r="AR38" s="154"/>
      <c r="AS38" s="154"/>
      <c r="AT38" s="154"/>
      <c r="AU38" s="154"/>
      <c r="AV38" s="154">
        <f>SUMIFS(' B1.5.GT2'!T:T,' B1.5.GT2'!A:A,'B1.SUM (tuần 4)'!A38)</f>
        <v>0</v>
      </c>
      <c r="AW38" s="154">
        <f>SUMIFS(' B1.5.GT2'!U:U,' B1.5.GT2'!A:A,'B1.SUM (tuần 4)'!A38)</f>
        <v>0</v>
      </c>
      <c r="AX38" s="154"/>
      <c r="AY38" s="154"/>
      <c r="AZ38" s="154">
        <f>SUMIFS(' B1.8.Online'!$T:$T,' B1.8.Online'!$A:$A,'B1.SUM (tuần 4)'!$A38)</f>
        <v>50</v>
      </c>
      <c r="BA38" s="154">
        <f>SUMIFS(' B1.8.Online'!$U:$U,' B1.8.Online'!$A:$A,'B1.SUM (tuần 4)'!$A38)</f>
        <v>125</v>
      </c>
      <c r="BC38" s="161">
        <f t="shared" si="27"/>
        <v>100</v>
      </c>
      <c r="BD38" s="161">
        <f t="shared" si="28"/>
        <v>25</v>
      </c>
      <c r="BE38" s="161">
        <f t="shared" si="29"/>
        <v>75</v>
      </c>
      <c r="BF38" s="154">
        <f>SUMIFS('B1.3.XK'!V:V,'B1.3.XK'!$A:$A,'B1.SUM (tuần 4)'!$A38)</f>
        <v>0</v>
      </c>
      <c r="BG38" s="154">
        <f>SUMIFS('B1.3.XK'!W:W,'B1.3.XK'!$A:$A,'B1.SUM (tuần 4)'!$A38)</f>
        <v>0</v>
      </c>
      <c r="BH38" s="154"/>
      <c r="BI38" s="154"/>
      <c r="BJ38" s="154"/>
      <c r="BK38" s="154"/>
      <c r="BL38" s="154"/>
      <c r="BM38" s="154"/>
      <c r="BN38" s="154">
        <f>SUMIFS(' B1.5.GT2'!V:V,' B1.5.GT2'!A:A,'B1.SUM (tuần 4)'!A38)</f>
        <v>0</v>
      </c>
      <c r="BO38" s="154">
        <f>SUMIFS(' B1.5.GT2'!W:W,' B1.5.GT2'!A:A,'B1.SUM (tuần 4)'!A38)</f>
        <v>0</v>
      </c>
      <c r="BP38" s="154"/>
      <c r="BQ38" s="154"/>
      <c r="BR38" s="154">
        <f>SUMIFS(' B1.8.Online'!V:V,' B1.8.Online'!A:A,'B1.SUM (tuần 4)'!A38)</f>
        <v>25</v>
      </c>
      <c r="BS38" s="154">
        <f>SUMIFS(' B1.8.Online'!W:W,' B1.8.Online'!B:B,'B1.SUM (tuần 4)'!B38)</f>
        <v>75</v>
      </c>
      <c r="BU38" s="161">
        <f t="shared" si="30"/>
        <v>100</v>
      </c>
      <c r="BV38" s="161">
        <f t="shared" si="31"/>
        <v>25</v>
      </c>
      <c r="BW38" s="161">
        <f t="shared" si="32"/>
        <v>75</v>
      </c>
      <c r="BX38" s="154">
        <f>SUMIFS('B1.3.XK'!X:X,'B1.3.XK'!$A:$A,'B1.SUM (tuần 4)'!$A38)</f>
        <v>0</v>
      </c>
      <c r="BY38" s="154">
        <f>SUMIFS('B1.3.XK'!Y:Y,'B1.3.XK'!$A:$A,'B1.SUM (tuần 4)'!$A38)</f>
        <v>0</v>
      </c>
      <c r="BZ38" s="154"/>
      <c r="CA38" s="154"/>
      <c r="CB38" s="154"/>
      <c r="CC38" s="154"/>
      <c r="CD38" s="154"/>
      <c r="CE38" s="154"/>
      <c r="CF38" s="154">
        <f>SUMIFS(' B1.5.GT2'!X:X,' B1.5.GT2'!A:A,'B1.SUM (tuần 4)'!A38)</f>
        <v>0</v>
      </c>
      <c r="CG38" s="154">
        <f>SUMIFS(' B1.5.GT2'!Y:Y,' B1.5.GT2'!A:A,'B1.SUM (tuần 4)'!A38)</f>
        <v>0</v>
      </c>
      <c r="CH38" s="154"/>
      <c r="CI38" s="154"/>
      <c r="CJ38" s="154">
        <f>SUMIFS(' B1.8.Online'!X:X,' B1.8.Online'!$A:$A,'B1.SUM (tuần 4)'!$A38)</f>
        <v>25</v>
      </c>
      <c r="CK38" s="154">
        <f>SUMIFS(' B1.8.Online'!Y:Y,' B1.8.Online'!$A:$A,'B1.SUM (tuần 4)'!$A38)</f>
        <v>75</v>
      </c>
      <c r="CM38" s="161">
        <f t="shared" si="33"/>
        <v>50</v>
      </c>
      <c r="CN38" s="161">
        <f t="shared" si="34"/>
        <v>25</v>
      </c>
      <c r="CO38" s="161">
        <f t="shared" si="35"/>
        <v>25</v>
      </c>
      <c r="CP38" s="154">
        <f>SUMIFS('B1.3.XK'!Z:Z,'B1.3.XK'!$A:$A,'B1.SUM (tuần 4)'!$A38)</f>
        <v>0</v>
      </c>
      <c r="CQ38" s="154">
        <f>SUMIFS('B1.3.XK'!AA:AA,'B1.3.XK'!$A:$A,'B1.SUM (tuần 4)'!$A38)</f>
        <v>0</v>
      </c>
      <c r="CR38" s="154"/>
      <c r="CS38" s="154"/>
      <c r="CT38" s="154"/>
      <c r="CU38" s="154"/>
      <c r="CV38" s="154"/>
      <c r="CW38" s="154"/>
      <c r="CX38" s="154">
        <f>SUMIFS(' B1.5.GT2'!Z:Z,' B1.5.GT2'!$A:$A,'B1.SUM (tuần 4)'!$A38)</f>
        <v>0</v>
      </c>
      <c r="CY38" s="154">
        <f>SUMIFS(' B1.5.GT2'!AA:AA,' B1.5.GT2'!$A:$A,'B1.SUM (tuần 4)'!$A38)</f>
        <v>0</v>
      </c>
      <c r="CZ38" s="154"/>
      <c r="DA38" s="154"/>
      <c r="DB38" s="154">
        <f>SUMIFS(' B1.8.Online'!Z:Z,' B1.8.Online'!$A:$A,'B1.SUM (tuần 4)'!$A38)</f>
        <v>25</v>
      </c>
      <c r="DC38" s="154">
        <f>SUMIFS(' B1.8.Online'!AA:AA,' B1.8.Online'!$A:$A,'B1.SUM (tuần 4)'!$A38)</f>
        <v>25</v>
      </c>
      <c r="DE38" s="161">
        <f t="shared" si="36"/>
        <v>25</v>
      </c>
      <c r="DF38" s="161">
        <f t="shared" si="37"/>
        <v>25</v>
      </c>
      <c r="DG38" s="161">
        <f t="shared" si="38"/>
        <v>0</v>
      </c>
      <c r="DH38" s="154">
        <f>SUMIFS('B1.3.XK'!AB:AB,'B1.3.XK'!$A:$A,'B1.SUM (tuần 4)'!$A38)</f>
        <v>0</v>
      </c>
      <c r="DI38" s="154">
        <f>SUMIFS('B1.3.XK'!AC:AC,'B1.3.XK'!$A:$A,'B1.SUM (tuần 4)'!$A38)</f>
        <v>0</v>
      </c>
      <c r="DJ38" s="154"/>
      <c r="DK38" s="154"/>
      <c r="DL38" s="154"/>
      <c r="DM38" s="154"/>
      <c r="DN38" s="154"/>
      <c r="DO38" s="154"/>
      <c r="DP38" s="154">
        <f>SUMIFS(' B1.5.GT2'!AB:AB,' B1.5.GT2'!$A:$A,'B1.SUM (tuần 4)'!$A38)</f>
        <v>0</v>
      </c>
      <c r="DQ38" s="154">
        <f>SUMIFS(' B1.5.GT2'!AC:AC,' B1.5.GT2'!$A:$A,'B1.SUM (tuần 4)'!$A38)</f>
        <v>0</v>
      </c>
      <c r="DR38" s="154"/>
      <c r="DS38" s="154"/>
      <c r="DT38" s="154">
        <f>SUMIFS(' B1.8.Online'!AB:AB,' B1.8.Online'!$A:$A,'B1.SUM (tuần 4)'!$A38)</f>
        <v>25</v>
      </c>
      <c r="DU38" s="154">
        <f>SUMIFS(' B1.8.Online'!AC:AC,' B1.8.Online'!$A:$A,'B1.SUM (tuần 4)'!$A38)</f>
        <v>0</v>
      </c>
      <c r="DW38" s="161">
        <f t="shared" si="39"/>
        <v>25</v>
      </c>
      <c r="DX38" s="161">
        <f t="shared" si="40"/>
        <v>25</v>
      </c>
      <c r="DY38" s="161">
        <f t="shared" si="41"/>
        <v>0</v>
      </c>
      <c r="DZ38" s="154">
        <f>SUMIFS('B1.3.XK'!AD:AD,'B1.3.XK'!$A:$A,'B1.SUM (tuần 4)'!$A38)</f>
        <v>0</v>
      </c>
      <c r="EA38" s="154">
        <f>SUMIFS('B1.3.XK'!AE:AE,'B1.3.XK'!$A:$A,'B1.SUM (tuần 4)'!$A38)</f>
        <v>0</v>
      </c>
      <c r="EB38" s="154"/>
      <c r="EC38" s="154"/>
      <c r="ED38" s="154"/>
      <c r="EE38" s="154"/>
      <c r="EF38" s="154"/>
      <c r="EG38" s="154"/>
      <c r="EH38" s="154">
        <f>SUMIFS(' B1.5.GT2'!AD:AD,' B1.5.GT2'!$A:$A,'B1.SUM (tuần 4)'!$A38)</f>
        <v>0</v>
      </c>
      <c r="EI38" s="154">
        <f>SUMIFS(' B1.5.GT2'!AE:AE,' B1.5.GT2'!$A:$A,'B1.SUM (tuần 4)'!$A38)</f>
        <v>0</v>
      </c>
      <c r="EJ38" s="154"/>
      <c r="EK38" s="154"/>
      <c r="EL38" s="154">
        <f>SUMIFS(' B1.8.Online'!AD:AD,' B1.8.Online'!$A:$A,'B1.SUM (tuần 4)'!$A38)</f>
        <v>25</v>
      </c>
      <c r="EM38" s="154">
        <f>SUMIFS(' B1.8.Online'!AE:AE,' B1.8.Online'!$A:$A,'B1.SUM (tuần 4)'!$A38)</f>
        <v>0</v>
      </c>
      <c r="EO38" s="162"/>
    </row>
    <row r="39" spans="1:145">
      <c r="A39" s="69">
        <v>2003030487</v>
      </c>
      <c r="B39" s="67" t="s">
        <v>1438</v>
      </c>
      <c r="C39" s="67"/>
      <c r="D39" s="67" t="s">
        <v>1197</v>
      </c>
      <c r="E39" s="67"/>
      <c r="F39" s="67" t="s">
        <v>32</v>
      </c>
      <c r="G39" s="154" t="s">
        <v>1758</v>
      </c>
      <c r="H39" s="154"/>
      <c r="I39" s="160"/>
      <c r="J39" s="154"/>
      <c r="K39" s="154"/>
      <c r="L39" s="154"/>
      <c r="M39" s="154"/>
      <c r="N39" s="154"/>
      <c r="O39" s="154"/>
      <c r="P39" s="154"/>
      <c r="Q39" s="154"/>
      <c r="R39" s="154"/>
      <c r="S39" s="161">
        <f t="shared" si="22"/>
        <v>3</v>
      </c>
      <c r="T39" s="161">
        <f t="shared" si="42"/>
        <v>0</v>
      </c>
      <c r="U39" s="161">
        <f t="shared" si="42"/>
        <v>3</v>
      </c>
      <c r="V39" s="154"/>
      <c r="W39" s="154"/>
      <c r="X39" s="154"/>
      <c r="Y39" s="154"/>
      <c r="Z39" s="154"/>
      <c r="AA39" s="154"/>
      <c r="AB39" s="154"/>
      <c r="AC39" s="154"/>
      <c r="AD39" s="154">
        <f>SUMIFS(' B1.5.GT2'!$R:$R,' B1.5.GT2'!$A:$A,'B1.SUM (tuần 4)'!$A39)</f>
        <v>0</v>
      </c>
      <c r="AE39" s="154">
        <f>SUMIFS(' B1.5.GT2'!$S:$S,' B1.5.GT2'!$A:$A,'B1.SUM (tuần 4)'!$A39)</f>
        <v>0</v>
      </c>
      <c r="AF39" s="154"/>
      <c r="AG39" s="154"/>
      <c r="AH39" s="154">
        <f>SUMIFS(' B1.8.Online'!$R:$R,' B1.8.Online'!$A:$A,'B1.SUM (tuần 4)'!$A39)</f>
        <v>0</v>
      </c>
      <c r="AI39" s="154">
        <f>SUMIFS(' B1.8.Online'!$S:$S,' B1.8.Online'!$A:$A,'B1.SUM (tuần 4)'!$A39)</f>
        <v>3</v>
      </c>
      <c r="AK39" s="161">
        <f t="shared" si="24"/>
        <v>0</v>
      </c>
      <c r="AL39" s="161">
        <f t="shared" si="25"/>
        <v>0</v>
      </c>
      <c r="AM39" s="161">
        <f t="shared" si="26"/>
        <v>0</v>
      </c>
      <c r="AN39" s="154"/>
      <c r="AO39" s="154"/>
      <c r="AP39" s="154"/>
      <c r="AQ39" s="154"/>
      <c r="AR39" s="154"/>
      <c r="AS39" s="154"/>
      <c r="AT39" s="154"/>
      <c r="AU39" s="154"/>
      <c r="AV39" s="154">
        <f>SUMIFS(' B1.5.GT2'!T:T,' B1.5.GT2'!A:A,'B1.SUM (tuần 4)'!A39)</f>
        <v>0</v>
      </c>
      <c r="AW39" s="154">
        <f>SUMIFS(' B1.5.GT2'!U:U,' B1.5.GT2'!A:A,'B1.SUM (tuần 4)'!A39)</f>
        <v>0</v>
      </c>
      <c r="AX39" s="154"/>
      <c r="AY39" s="154"/>
      <c r="AZ39" s="154">
        <f>SUMIFS(' B1.8.Online'!$T:$T,' B1.8.Online'!$A:$A,'B1.SUM (tuần 4)'!$A39)</f>
        <v>0</v>
      </c>
      <c r="BA39" s="154">
        <f>SUMIFS(' B1.8.Online'!$U:$U,' B1.8.Online'!$A:$A,'B1.SUM (tuần 4)'!$A39)</f>
        <v>0</v>
      </c>
      <c r="BC39" s="161">
        <f t="shared" si="27"/>
        <v>0</v>
      </c>
      <c r="BD39" s="161">
        <f t="shared" si="28"/>
        <v>0</v>
      </c>
      <c r="BE39" s="161">
        <f t="shared" si="29"/>
        <v>0</v>
      </c>
      <c r="BF39" s="154">
        <f>SUMIFS('B1.3.XK'!V:V,'B1.3.XK'!$A:$A,'B1.SUM (tuần 4)'!$A39)</f>
        <v>0</v>
      </c>
      <c r="BG39" s="154">
        <f>SUMIFS('B1.3.XK'!W:W,'B1.3.XK'!$A:$A,'B1.SUM (tuần 4)'!$A39)</f>
        <v>0</v>
      </c>
      <c r="BH39" s="154"/>
      <c r="BI39" s="154"/>
      <c r="BJ39" s="154"/>
      <c r="BK39" s="154"/>
      <c r="BL39" s="154"/>
      <c r="BM39" s="154"/>
      <c r="BN39" s="154">
        <f>SUMIFS(' B1.5.GT2'!V:V,' B1.5.GT2'!A:A,'B1.SUM (tuần 4)'!A39)</f>
        <v>0</v>
      </c>
      <c r="BO39" s="154">
        <f>SUMIFS(' B1.5.GT2'!W:W,' B1.5.GT2'!A:A,'B1.SUM (tuần 4)'!A39)</f>
        <v>0</v>
      </c>
      <c r="BP39" s="154"/>
      <c r="BQ39" s="154"/>
      <c r="BR39" s="154">
        <f>SUMIFS(' B1.8.Online'!V:V,' B1.8.Online'!A:A,'B1.SUM (tuần 4)'!A39)</f>
        <v>0</v>
      </c>
      <c r="BS39" s="154">
        <f>SUMIFS(' B1.8.Online'!W:W,' B1.8.Online'!B:B,'B1.SUM (tuần 4)'!B39)</f>
        <v>0</v>
      </c>
      <c r="BU39" s="161">
        <f t="shared" si="30"/>
        <v>0</v>
      </c>
      <c r="BV39" s="161">
        <f t="shared" si="31"/>
        <v>0</v>
      </c>
      <c r="BW39" s="161">
        <f t="shared" si="32"/>
        <v>0</v>
      </c>
      <c r="BX39" s="154">
        <f>SUMIFS('B1.3.XK'!X:X,'B1.3.XK'!$A:$A,'B1.SUM (tuần 4)'!$A39)</f>
        <v>0</v>
      </c>
      <c r="BY39" s="154">
        <f>SUMIFS('B1.3.XK'!Y:Y,'B1.3.XK'!$A:$A,'B1.SUM (tuần 4)'!$A39)</f>
        <v>0</v>
      </c>
      <c r="BZ39" s="154"/>
      <c r="CA39" s="154"/>
      <c r="CB39" s="154"/>
      <c r="CC39" s="154"/>
      <c r="CD39" s="154"/>
      <c r="CE39" s="154"/>
      <c r="CF39" s="154">
        <f>SUMIFS(' B1.5.GT2'!X:X,' B1.5.GT2'!A:A,'B1.SUM (tuần 4)'!A39)</f>
        <v>0</v>
      </c>
      <c r="CG39" s="154">
        <f>SUMIFS(' B1.5.GT2'!Y:Y,' B1.5.GT2'!A:A,'B1.SUM (tuần 4)'!A39)</f>
        <v>0</v>
      </c>
      <c r="CH39" s="154"/>
      <c r="CI39" s="154"/>
      <c r="CJ39" s="154">
        <f>SUMIFS(' B1.8.Online'!X:X,' B1.8.Online'!$A:$A,'B1.SUM (tuần 4)'!$A39)</f>
        <v>0</v>
      </c>
      <c r="CK39" s="154">
        <f>SUMIFS(' B1.8.Online'!Y:Y,' B1.8.Online'!$A:$A,'B1.SUM (tuần 4)'!$A39)</f>
        <v>0</v>
      </c>
      <c r="CM39" s="161">
        <f t="shared" si="33"/>
        <v>0</v>
      </c>
      <c r="CN39" s="161">
        <f t="shared" si="34"/>
        <v>0</v>
      </c>
      <c r="CO39" s="161">
        <f t="shared" si="35"/>
        <v>0</v>
      </c>
      <c r="CP39" s="154">
        <f>SUMIFS('B1.3.XK'!Z:Z,'B1.3.XK'!$A:$A,'B1.SUM (tuần 4)'!$A39)</f>
        <v>0</v>
      </c>
      <c r="CQ39" s="154">
        <f>SUMIFS('B1.3.XK'!AA:AA,'B1.3.XK'!$A:$A,'B1.SUM (tuần 4)'!$A39)</f>
        <v>0</v>
      </c>
      <c r="CR39" s="154"/>
      <c r="CS39" s="154"/>
      <c r="CT39" s="154"/>
      <c r="CU39" s="154"/>
      <c r="CV39" s="154"/>
      <c r="CW39" s="154"/>
      <c r="CX39" s="154">
        <f>SUMIFS(' B1.5.GT2'!Z:Z,' B1.5.GT2'!$A:$A,'B1.SUM (tuần 4)'!$A39)</f>
        <v>0</v>
      </c>
      <c r="CY39" s="154">
        <f>SUMIFS(' B1.5.GT2'!AA:AA,' B1.5.GT2'!$A:$A,'B1.SUM (tuần 4)'!$A39)</f>
        <v>0</v>
      </c>
      <c r="CZ39" s="154"/>
      <c r="DA39" s="154"/>
      <c r="DB39" s="154">
        <f>SUMIFS(' B1.8.Online'!Z:Z,' B1.8.Online'!$A:$A,'B1.SUM (tuần 4)'!$A39)</f>
        <v>0</v>
      </c>
      <c r="DC39" s="154">
        <f>SUMIFS(' B1.8.Online'!AA:AA,' B1.8.Online'!$A:$A,'B1.SUM (tuần 4)'!$A39)</f>
        <v>0</v>
      </c>
      <c r="DE39" s="161">
        <f t="shared" si="36"/>
        <v>0</v>
      </c>
      <c r="DF39" s="161">
        <f t="shared" si="37"/>
        <v>0</v>
      </c>
      <c r="DG39" s="161">
        <f t="shared" si="38"/>
        <v>0</v>
      </c>
      <c r="DH39" s="154">
        <f>SUMIFS('B1.3.XK'!AB:AB,'B1.3.XK'!$A:$A,'B1.SUM (tuần 4)'!$A39)</f>
        <v>0</v>
      </c>
      <c r="DI39" s="154">
        <f>SUMIFS('B1.3.XK'!AC:AC,'B1.3.XK'!$A:$A,'B1.SUM (tuần 4)'!$A39)</f>
        <v>0</v>
      </c>
      <c r="DJ39" s="154"/>
      <c r="DK39" s="154"/>
      <c r="DL39" s="154"/>
      <c r="DM39" s="154"/>
      <c r="DN39" s="154"/>
      <c r="DO39" s="154"/>
      <c r="DP39" s="154">
        <f>SUMIFS(' B1.5.GT2'!AB:AB,' B1.5.GT2'!$A:$A,'B1.SUM (tuần 4)'!$A39)</f>
        <v>0</v>
      </c>
      <c r="DQ39" s="154">
        <f>SUMIFS(' B1.5.GT2'!AC:AC,' B1.5.GT2'!$A:$A,'B1.SUM (tuần 4)'!$A39)</f>
        <v>0</v>
      </c>
      <c r="DR39" s="154"/>
      <c r="DS39" s="154"/>
      <c r="DT39" s="154">
        <f>SUMIFS(' B1.8.Online'!AB:AB,' B1.8.Online'!$A:$A,'B1.SUM (tuần 4)'!$A39)</f>
        <v>0</v>
      </c>
      <c r="DU39" s="154">
        <f>SUMIFS(' B1.8.Online'!AC:AC,' B1.8.Online'!$A:$A,'B1.SUM (tuần 4)'!$A39)</f>
        <v>0</v>
      </c>
      <c r="DW39" s="161">
        <f t="shared" si="39"/>
        <v>0</v>
      </c>
      <c r="DX39" s="161">
        <f t="shared" si="40"/>
        <v>0</v>
      </c>
      <c r="DY39" s="161">
        <f t="shared" si="41"/>
        <v>0</v>
      </c>
      <c r="DZ39" s="154">
        <f>SUMIFS('B1.3.XK'!AD:AD,'B1.3.XK'!$A:$A,'B1.SUM (tuần 4)'!$A39)</f>
        <v>0</v>
      </c>
      <c r="EA39" s="154">
        <f>SUMIFS('B1.3.XK'!AE:AE,'B1.3.XK'!$A:$A,'B1.SUM (tuần 4)'!$A39)</f>
        <v>0</v>
      </c>
      <c r="EB39" s="154"/>
      <c r="EC39" s="154"/>
      <c r="ED39" s="154"/>
      <c r="EE39" s="154"/>
      <c r="EF39" s="154"/>
      <c r="EG39" s="154"/>
      <c r="EH39" s="154">
        <f>SUMIFS(' B1.5.GT2'!AD:AD,' B1.5.GT2'!$A:$A,'B1.SUM (tuần 4)'!$A39)</f>
        <v>0</v>
      </c>
      <c r="EI39" s="154">
        <f>SUMIFS(' B1.5.GT2'!AE:AE,' B1.5.GT2'!$A:$A,'B1.SUM (tuần 4)'!$A39)</f>
        <v>0</v>
      </c>
      <c r="EJ39" s="154"/>
      <c r="EK39" s="154"/>
      <c r="EL39" s="154">
        <f>SUMIFS(' B1.8.Online'!AD:AD,' B1.8.Online'!$A:$A,'B1.SUM (tuần 4)'!$A39)</f>
        <v>0</v>
      </c>
      <c r="EM39" s="154">
        <f>SUMIFS(' B1.8.Online'!AE:AE,' B1.8.Online'!$A:$A,'B1.SUM (tuần 4)'!$A39)</f>
        <v>0</v>
      </c>
      <c r="EO39" s="162"/>
    </row>
    <row r="40" spans="1:145">
      <c r="A40" s="69">
        <v>2003030526</v>
      </c>
      <c r="B40" s="67" t="s">
        <v>1439</v>
      </c>
      <c r="C40" s="67"/>
      <c r="D40" s="67" t="s">
        <v>1197</v>
      </c>
      <c r="E40" s="67"/>
      <c r="F40" s="67" t="s">
        <v>32</v>
      </c>
      <c r="G40" s="154" t="s">
        <v>1758</v>
      </c>
      <c r="H40" s="154"/>
      <c r="I40" s="160"/>
      <c r="J40" s="154"/>
      <c r="K40" s="154"/>
      <c r="L40" s="154"/>
      <c r="M40" s="154"/>
      <c r="N40" s="154"/>
      <c r="O40" s="154"/>
      <c r="P40" s="154"/>
      <c r="Q40" s="154"/>
      <c r="R40" s="154"/>
      <c r="S40" s="161">
        <f t="shared" si="22"/>
        <v>300</v>
      </c>
      <c r="T40" s="161">
        <f t="shared" si="42"/>
        <v>0</v>
      </c>
      <c r="U40" s="161">
        <f t="shared" si="42"/>
        <v>300</v>
      </c>
      <c r="V40" s="154"/>
      <c r="W40" s="154"/>
      <c r="X40" s="154"/>
      <c r="Y40" s="154"/>
      <c r="Z40" s="154"/>
      <c r="AA40" s="154"/>
      <c r="AB40" s="154"/>
      <c r="AC40" s="154"/>
      <c r="AD40" s="154">
        <f>SUMIFS(' B1.5.GT2'!$R:$R,' B1.5.GT2'!$A:$A,'B1.SUM (tuần 4)'!$A40)</f>
        <v>0</v>
      </c>
      <c r="AE40" s="154">
        <f>SUMIFS(' B1.5.GT2'!$S:$S,' B1.5.GT2'!$A:$A,'B1.SUM (tuần 4)'!$A40)</f>
        <v>0</v>
      </c>
      <c r="AF40" s="154"/>
      <c r="AG40" s="154"/>
      <c r="AH40" s="154">
        <f>SUMIFS(' B1.8.Online'!$R:$R,' B1.8.Online'!$A:$A,'B1.SUM (tuần 4)'!$A40)</f>
        <v>0</v>
      </c>
      <c r="AI40" s="154">
        <f>SUMIFS(' B1.8.Online'!$S:$S,' B1.8.Online'!$A:$A,'B1.SUM (tuần 4)'!$A40)</f>
        <v>300</v>
      </c>
      <c r="AK40" s="161">
        <f t="shared" si="24"/>
        <v>500</v>
      </c>
      <c r="AL40" s="161">
        <f t="shared" si="25"/>
        <v>100</v>
      </c>
      <c r="AM40" s="161">
        <f t="shared" si="26"/>
        <v>400</v>
      </c>
      <c r="AN40" s="154"/>
      <c r="AO40" s="154"/>
      <c r="AP40" s="154"/>
      <c r="AQ40" s="154"/>
      <c r="AR40" s="154"/>
      <c r="AS40" s="154"/>
      <c r="AT40" s="154"/>
      <c r="AU40" s="154"/>
      <c r="AV40" s="154">
        <f>SUMIFS(' B1.5.GT2'!T:T,' B1.5.GT2'!A:A,'B1.SUM (tuần 4)'!A40)</f>
        <v>0</v>
      </c>
      <c r="AW40" s="154">
        <f>SUMIFS(' B1.5.GT2'!U:U,' B1.5.GT2'!A:A,'B1.SUM (tuần 4)'!A40)</f>
        <v>0</v>
      </c>
      <c r="AX40" s="154"/>
      <c r="AY40" s="154"/>
      <c r="AZ40" s="154">
        <f>SUMIFS(' B1.8.Online'!$T:$T,' B1.8.Online'!$A:$A,'B1.SUM (tuần 4)'!$A40)</f>
        <v>100</v>
      </c>
      <c r="BA40" s="154">
        <f>SUMIFS(' B1.8.Online'!$U:$U,' B1.8.Online'!$A:$A,'B1.SUM (tuần 4)'!$A40)</f>
        <v>400</v>
      </c>
      <c r="BC40" s="161">
        <f t="shared" si="27"/>
        <v>460</v>
      </c>
      <c r="BD40" s="161">
        <f t="shared" si="28"/>
        <v>80</v>
      </c>
      <c r="BE40" s="161">
        <f t="shared" si="29"/>
        <v>380</v>
      </c>
      <c r="BF40" s="154">
        <f>SUMIFS('B1.3.XK'!V:V,'B1.3.XK'!$A:$A,'B1.SUM (tuần 4)'!$A40)</f>
        <v>0</v>
      </c>
      <c r="BG40" s="154">
        <f>SUMIFS('B1.3.XK'!W:W,'B1.3.XK'!$A:$A,'B1.SUM (tuần 4)'!$A40)</f>
        <v>0</v>
      </c>
      <c r="BH40" s="154"/>
      <c r="BI40" s="154"/>
      <c r="BJ40" s="154"/>
      <c r="BK40" s="154"/>
      <c r="BL40" s="154"/>
      <c r="BM40" s="154"/>
      <c r="BN40" s="154">
        <f>SUMIFS(' B1.5.GT2'!V:V,' B1.5.GT2'!A:A,'B1.SUM (tuần 4)'!A40)</f>
        <v>0</v>
      </c>
      <c r="BO40" s="154">
        <f>SUMIFS(' B1.5.GT2'!W:W,' B1.5.GT2'!A:A,'B1.SUM (tuần 4)'!A40)</f>
        <v>0</v>
      </c>
      <c r="BP40" s="154"/>
      <c r="BQ40" s="154"/>
      <c r="BR40" s="154">
        <f>SUMIFS(' B1.8.Online'!V:V,' B1.8.Online'!A:A,'B1.SUM (tuần 4)'!A40)</f>
        <v>80</v>
      </c>
      <c r="BS40" s="154">
        <f>SUMIFS(' B1.8.Online'!W:W,' B1.8.Online'!B:B,'B1.SUM (tuần 4)'!B40)</f>
        <v>380</v>
      </c>
      <c r="BU40" s="161">
        <f t="shared" si="30"/>
        <v>460</v>
      </c>
      <c r="BV40" s="161">
        <f t="shared" si="31"/>
        <v>80</v>
      </c>
      <c r="BW40" s="161">
        <f t="shared" si="32"/>
        <v>380</v>
      </c>
      <c r="BX40" s="154">
        <f>SUMIFS('B1.3.XK'!X:X,'B1.3.XK'!$A:$A,'B1.SUM (tuần 4)'!$A40)</f>
        <v>0</v>
      </c>
      <c r="BY40" s="154">
        <f>SUMIFS('B1.3.XK'!Y:Y,'B1.3.XK'!$A:$A,'B1.SUM (tuần 4)'!$A40)</f>
        <v>0</v>
      </c>
      <c r="BZ40" s="154"/>
      <c r="CA40" s="154"/>
      <c r="CB40" s="154"/>
      <c r="CC40" s="154"/>
      <c r="CD40" s="154"/>
      <c r="CE40" s="154"/>
      <c r="CF40" s="154">
        <f>SUMIFS(' B1.5.GT2'!X:X,' B1.5.GT2'!A:A,'B1.SUM (tuần 4)'!A40)</f>
        <v>0</v>
      </c>
      <c r="CG40" s="154">
        <f>SUMIFS(' B1.5.GT2'!Y:Y,' B1.5.GT2'!A:A,'B1.SUM (tuần 4)'!A40)</f>
        <v>0</v>
      </c>
      <c r="CH40" s="154"/>
      <c r="CI40" s="154"/>
      <c r="CJ40" s="154">
        <f>SUMIFS(' B1.8.Online'!X:X,' B1.8.Online'!$A:$A,'B1.SUM (tuần 4)'!$A40)</f>
        <v>80</v>
      </c>
      <c r="CK40" s="154">
        <f>SUMIFS(' B1.8.Online'!Y:Y,' B1.8.Online'!$A:$A,'B1.SUM (tuần 4)'!$A40)</f>
        <v>380</v>
      </c>
      <c r="CM40" s="161">
        <f t="shared" si="33"/>
        <v>140</v>
      </c>
      <c r="CN40" s="161">
        <f t="shared" si="34"/>
        <v>70</v>
      </c>
      <c r="CO40" s="161">
        <f t="shared" si="35"/>
        <v>70</v>
      </c>
      <c r="CP40" s="154">
        <f>SUMIFS('B1.3.XK'!Z:Z,'B1.3.XK'!$A:$A,'B1.SUM (tuần 4)'!$A40)</f>
        <v>0</v>
      </c>
      <c r="CQ40" s="154">
        <f>SUMIFS('B1.3.XK'!AA:AA,'B1.3.XK'!$A:$A,'B1.SUM (tuần 4)'!$A40)</f>
        <v>0</v>
      </c>
      <c r="CR40" s="154"/>
      <c r="CS40" s="154"/>
      <c r="CT40" s="154"/>
      <c r="CU40" s="154"/>
      <c r="CV40" s="154"/>
      <c r="CW40" s="154"/>
      <c r="CX40" s="154">
        <f>SUMIFS(' B1.5.GT2'!Z:Z,' B1.5.GT2'!$A:$A,'B1.SUM (tuần 4)'!$A40)</f>
        <v>0</v>
      </c>
      <c r="CY40" s="154">
        <f>SUMIFS(' B1.5.GT2'!AA:AA,' B1.5.GT2'!$A:$A,'B1.SUM (tuần 4)'!$A40)</f>
        <v>0</v>
      </c>
      <c r="CZ40" s="154"/>
      <c r="DA40" s="154"/>
      <c r="DB40" s="154">
        <f>SUMIFS(' B1.8.Online'!Z:Z,' B1.8.Online'!$A:$A,'B1.SUM (tuần 4)'!$A40)</f>
        <v>70</v>
      </c>
      <c r="DC40" s="154">
        <f>SUMIFS(' B1.8.Online'!AA:AA,' B1.8.Online'!$A:$A,'B1.SUM (tuần 4)'!$A40)</f>
        <v>70</v>
      </c>
      <c r="DE40" s="161">
        <f t="shared" si="36"/>
        <v>80</v>
      </c>
      <c r="DF40" s="161">
        <f t="shared" si="37"/>
        <v>80</v>
      </c>
      <c r="DG40" s="161">
        <f t="shared" si="38"/>
        <v>0</v>
      </c>
      <c r="DH40" s="154">
        <f>SUMIFS('B1.3.XK'!AB:AB,'B1.3.XK'!$A:$A,'B1.SUM (tuần 4)'!$A40)</f>
        <v>0</v>
      </c>
      <c r="DI40" s="154">
        <f>SUMIFS('B1.3.XK'!AC:AC,'B1.3.XK'!$A:$A,'B1.SUM (tuần 4)'!$A40)</f>
        <v>0</v>
      </c>
      <c r="DJ40" s="154"/>
      <c r="DK40" s="154"/>
      <c r="DL40" s="154"/>
      <c r="DM40" s="154"/>
      <c r="DN40" s="154"/>
      <c r="DO40" s="154"/>
      <c r="DP40" s="154">
        <f>SUMIFS(' B1.5.GT2'!AB:AB,' B1.5.GT2'!$A:$A,'B1.SUM (tuần 4)'!$A40)</f>
        <v>0</v>
      </c>
      <c r="DQ40" s="154">
        <f>SUMIFS(' B1.5.GT2'!AC:AC,' B1.5.GT2'!$A:$A,'B1.SUM (tuần 4)'!$A40)</f>
        <v>0</v>
      </c>
      <c r="DR40" s="154"/>
      <c r="DS40" s="154"/>
      <c r="DT40" s="154">
        <f>SUMIFS(' B1.8.Online'!AB:AB,' B1.8.Online'!$A:$A,'B1.SUM (tuần 4)'!$A40)</f>
        <v>80</v>
      </c>
      <c r="DU40" s="154">
        <f>SUMIFS(' B1.8.Online'!AC:AC,' B1.8.Online'!$A:$A,'B1.SUM (tuần 4)'!$A40)</f>
        <v>0</v>
      </c>
      <c r="DW40" s="161">
        <f t="shared" si="39"/>
        <v>70</v>
      </c>
      <c r="DX40" s="161">
        <f t="shared" si="40"/>
        <v>70</v>
      </c>
      <c r="DY40" s="161">
        <f t="shared" si="41"/>
        <v>0</v>
      </c>
      <c r="DZ40" s="154">
        <f>SUMIFS('B1.3.XK'!AD:AD,'B1.3.XK'!$A:$A,'B1.SUM (tuần 4)'!$A40)</f>
        <v>0</v>
      </c>
      <c r="EA40" s="154">
        <f>SUMIFS('B1.3.XK'!AE:AE,'B1.3.XK'!$A:$A,'B1.SUM (tuần 4)'!$A40)</f>
        <v>0</v>
      </c>
      <c r="EB40" s="154"/>
      <c r="EC40" s="154"/>
      <c r="ED40" s="154"/>
      <c r="EE40" s="154"/>
      <c r="EF40" s="154"/>
      <c r="EG40" s="154"/>
      <c r="EH40" s="154">
        <f>SUMIFS(' B1.5.GT2'!AD:AD,' B1.5.GT2'!$A:$A,'B1.SUM (tuần 4)'!$A40)</f>
        <v>0</v>
      </c>
      <c r="EI40" s="154">
        <f>SUMIFS(' B1.5.GT2'!AE:AE,' B1.5.GT2'!$A:$A,'B1.SUM (tuần 4)'!$A40)</f>
        <v>0</v>
      </c>
      <c r="EJ40" s="154"/>
      <c r="EK40" s="154"/>
      <c r="EL40" s="154">
        <f>SUMIFS(' B1.8.Online'!AD:AD,' B1.8.Online'!$A:$A,'B1.SUM (tuần 4)'!$A40)</f>
        <v>70</v>
      </c>
      <c r="EM40" s="154">
        <f>SUMIFS(' B1.8.Online'!AE:AE,' B1.8.Online'!$A:$A,'B1.SUM (tuần 4)'!$A40)</f>
        <v>0</v>
      </c>
      <c r="EO40" s="162"/>
    </row>
    <row r="41" spans="1:145">
      <c r="A41" s="69" t="s">
        <v>1440</v>
      </c>
      <c r="B41" s="67" t="s">
        <v>432</v>
      </c>
      <c r="C41" s="67"/>
      <c r="D41" s="67" t="s">
        <v>1197</v>
      </c>
      <c r="E41" s="67"/>
      <c r="F41" s="67" t="s">
        <v>32</v>
      </c>
      <c r="G41" s="154" t="s">
        <v>1758</v>
      </c>
      <c r="H41" s="154"/>
      <c r="I41" s="160"/>
      <c r="J41" s="154"/>
      <c r="K41" s="154"/>
      <c r="L41" s="154"/>
      <c r="M41" s="154"/>
      <c r="N41" s="154"/>
      <c r="O41" s="154"/>
      <c r="P41" s="154"/>
      <c r="Q41" s="154"/>
      <c r="R41" s="154"/>
      <c r="S41" s="161">
        <f t="shared" si="22"/>
        <v>45</v>
      </c>
      <c r="T41" s="161">
        <f t="shared" si="42"/>
        <v>9</v>
      </c>
      <c r="U41" s="161">
        <f t="shared" si="42"/>
        <v>36</v>
      </c>
      <c r="V41" s="154"/>
      <c r="W41" s="154"/>
      <c r="X41" s="154"/>
      <c r="Y41" s="154"/>
      <c r="Z41" s="154"/>
      <c r="AA41" s="154"/>
      <c r="AB41" s="154"/>
      <c r="AC41" s="154"/>
      <c r="AD41" s="154">
        <f>SUMIFS(' B1.5.GT2'!$R:$R,' B1.5.GT2'!$A:$A,'B1.SUM (tuần 4)'!$A41)</f>
        <v>0</v>
      </c>
      <c r="AE41" s="154">
        <f>SUMIFS(' B1.5.GT2'!$S:$S,' B1.5.GT2'!$A:$A,'B1.SUM (tuần 4)'!$A41)</f>
        <v>0</v>
      </c>
      <c r="AF41" s="154"/>
      <c r="AG41" s="154"/>
      <c r="AH41" s="154">
        <f>SUMIFS(' B1.8.Online'!$R:$R,' B1.8.Online'!$A:$A,'B1.SUM (tuần 4)'!$A41)</f>
        <v>9</v>
      </c>
      <c r="AI41" s="154">
        <f>SUMIFS(' B1.8.Online'!$S:$S,' B1.8.Online'!$A:$A,'B1.SUM (tuần 4)'!$A41)</f>
        <v>36</v>
      </c>
      <c r="AK41" s="161">
        <f t="shared" si="24"/>
        <v>27</v>
      </c>
      <c r="AL41" s="161">
        <f t="shared" si="25"/>
        <v>0</v>
      </c>
      <c r="AM41" s="161">
        <f t="shared" si="26"/>
        <v>27</v>
      </c>
      <c r="AN41" s="154"/>
      <c r="AO41" s="154"/>
      <c r="AP41" s="154"/>
      <c r="AQ41" s="154"/>
      <c r="AR41" s="154"/>
      <c r="AS41" s="154"/>
      <c r="AT41" s="154"/>
      <c r="AU41" s="154"/>
      <c r="AV41" s="154">
        <f>SUMIFS(' B1.5.GT2'!T:T,' B1.5.GT2'!A:A,'B1.SUM (tuần 4)'!A41)</f>
        <v>0</v>
      </c>
      <c r="AW41" s="154">
        <f>SUMIFS(' B1.5.GT2'!U:U,' B1.5.GT2'!A:A,'B1.SUM (tuần 4)'!A41)</f>
        <v>0</v>
      </c>
      <c r="AX41" s="154"/>
      <c r="AY41" s="154"/>
      <c r="AZ41" s="154">
        <f>SUMIFS(' B1.8.Online'!$T:$T,' B1.8.Online'!$A:$A,'B1.SUM (tuần 4)'!$A41)</f>
        <v>0</v>
      </c>
      <c r="BA41" s="154">
        <f>SUMIFS(' B1.8.Online'!$U:$U,' B1.8.Online'!$A:$A,'B1.SUM (tuần 4)'!$A41)</f>
        <v>27</v>
      </c>
      <c r="BC41" s="161">
        <f t="shared" si="27"/>
        <v>33</v>
      </c>
      <c r="BD41" s="161">
        <f t="shared" si="28"/>
        <v>3</v>
      </c>
      <c r="BE41" s="161">
        <f t="shared" si="29"/>
        <v>30</v>
      </c>
      <c r="BF41" s="154">
        <f>SUMIFS('B1.3.XK'!V:V,'B1.3.XK'!$A:$A,'B1.SUM (tuần 4)'!$A41)</f>
        <v>0</v>
      </c>
      <c r="BG41" s="154">
        <f>SUMIFS('B1.3.XK'!W:W,'B1.3.XK'!$A:$A,'B1.SUM (tuần 4)'!$A41)</f>
        <v>0</v>
      </c>
      <c r="BH41" s="154"/>
      <c r="BI41" s="154"/>
      <c r="BJ41" s="154"/>
      <c r="BK41" s="154"/>
      <c r="BL41" s="154"/>
      <c r="BM41" s="154"/>
      <c r="BN41" s="154">
        <f>SUMIFS(' B1.5.GT2'!V:V,' B1.5.GT2'!A:A,'B1.SUM (tuần 4)'!A41)</f>
        <v>0</v>
      </c>
      <c r="BO41" s="154">
        <f>SUMIFS(' B1.5.GT2'!W:W,' B1.5.GT2'!A:A,'B1.SUM (tuần 4)'!A41)</f>
        <v>0</v>
      </c>
      <c r="BP41" s="154"/>
      <c r="BQ41" s="154"/>
      <c r="BR41" s="154">
        <f>SUMIFS(' B1.8.Online'!V:V,' B1.8.Online'!A:A,'B1.SUM (tuần 4)'!A41)</f>
        <v>3</v>
      </c>
      <c r="BS41" s="154">
        <f>SUMIFS(' B1.8.Online'!W:W,' B1.8.Online'!B:B,'B1.SUM (tuần 4)'!B41)</f>
        <v>30</v>
      </c>
      <c r="BU41" s="161">
        <f t="shared" si="30"/>
        <v>9</v>
      </c>
      <c r="BV41" s="161">
        <f t="shared" si="31"/>
        <v>0</v>
      </c>
      <c r="BW41" s="161">
        <f t="shared" si="32"/>
        <v>9</v>
      </c>
      <c r="BX41" s="154">
        <f>SUMIFS('B1.3.XK'!X:X,'B1.3.XK'!$A:$A,'B1.SUM (tuần 4)'!$A41)</f>
        <v>0</v>
      </c>
      <c r="BY41" s="154">
        <f>SUMIFS('B1.3.XK'!Y:Y,'B1.3.XK'!$A:$A,'B1.SUM (tuần 4)'!$A41)</f>
        <v>0</v>
      </c>
      <c r="BZ41" s="154"/>
      <c r="CA41" s="154"/>
      <c r="CB41" s="154"/>
      <c r="CC41" s="154"/>
      <c r="CD41" s="154"/>
      <c r="CE41" s="154"/>
      <c r="CF41" s="154">
        <f>SUMIFS(' B1.5.GT2'!X:X,' B1.5.GT2'!A:A,'B1.SUM (tuần 4)'!A41)</f>
        <v>0</v>
      </c>
      <c r="CG41" s="154">
        <f>SUMIFS(' B1.5.GT2'!Y:Y,' B1.5.GT2'!A:A,'B1.SUM (tuần 4)'!A41)</f>
        <v>0</v>
      </c>
      <c r="CH41" s="154"/>
      <c r="CI41" s="154"/>
      <c r="CJ41" s="154">
        <f>SUMIFS(' B1.8.Online'!X:X,' B1.8.Online'!$A:$A,'B1.SUM (tuần 4)'!$A41)</f>
        <v>0</v>
      </c>
      <c r="CK41" s="154">
        <f>SUMIFS(' B1.8.Online'!Y:Y,' B1.8.Online'!$A:$A,'B1.SUM (tuần 4)'!$A41)</f>
        <v>9</v>
      </c>
      <c r="CM41" s="161">
        <f t="shared" si="33"/>
        <v>0</v>
      </c>
      <c r="CN41" s="161">
        <f t="shared" si="34"/>
        <v>0</v>
      </c>
      <c r="CO41" s="161">
        <f t="shared" si="35"/>
        <v>0</v>
      </c>
      <c r="CP41" s="154">
        <f>SUMIFS('B1.3.XK'!Z:Z,'B1.3.XK'!$A:$A,'B1.SUM (tuần 4)'!$A41)</f>
        <v>0</v>
      </c>
      <c r="CQ41" s="154">
        <f>SUMIFS('B1.3.XK'!AA:AA,'B1.3.XK'!$A:$A,'B1.SUM (tuần 4)'!$A41)</f>
        <v>0</v>
      </c>
      <c r="CR41" s="154"/>
      <c r="CS41" s="154"/>
      <c r="CT41" s="154"/>
      <c r="CU41" s="154"/>
      <c r="CV41" s="154"/>
      <c r="CW41" s="154"/>
      <c r="CX41" s="154">
        <f>SUMIFS(' B1.5.GT2'!Z:Z,' B1.5.GT2'!$A:$A,'B1.SUM (tuần 4)'!$A41)</f>
        <v>0</v>
      </c>
      <c r="CY41" s="154">
        <f>SUMIFS(' B1.5.GT2'!AA:AA,' B1.5.GT2'!$A:$A,'B1.SUM (tuần 4)'!$A41)</f>
        <v>0</v>
      </c>
      <c r="CZ41" s="154"/>
      <c r="DA41" s="154"/>
      <c r="DB41" s="154">
        <f>SUMIFS(' B1.8.Online'!Z:Z,' B1.8.Online'!$A:$A,'B1.SUM (tuần 4)'!$A41)</f>
        <v>0</v>
      </c>
      <c r="DC41" s="154">
        <f>SUMIFS(' B1.8.Online'!AA:AA,' B1.8.Online'!$A:$A,'B1.SUM (tuần 4)'!$A41)</f>
        <v>0</v>
      </c>
      <c r="DE41" s="161">
        <f t="shared" si="36"/>
        <v>0</v>
      </c>
      <c r="DF41" s="161">
        <f t="shared" si="37"/>
        <v>0</v>
      </c>
      <c r="DG41" s="161">
        <f t="shared" si="38"/>
        <v>0</v>
      </c>
      <c r="DH41" s="154">
        <f>SUMIFS('B1.3.XK'!AB:AB,'B1.3.XK'!$A:$A,'B1.SUM (tuần 4)'!$A41)</f>
        <v>0</v>
      </c>
      <c r="DI41" s="154">
        <f>SUMIFS('B1.3.XK'!AC:AC,'B1.3.XK'!$A:$A,'B1.SUM (tuần 4)'!$A41)</f>
        <v>0</v>
      </c>
      <c r="DJ41" s="154"/>
      <c r="DK41" s="154"/>
      <c r="DL41" s="154"/>
      <c r="DM41" s="154"/>
      <c r="DN41" s="154"/>
      <c r="DO41" s="154"/>
      <c r="DP41" s="154">
        <f>SUMIFS(' B1.5.GT2'!AB:AB,' B1.5.GT2'!$A:$A,'B1.SUM (tuần 4)'!$A41)</f>
        <v>0</v>
      </c>
      <c r="DQ41" s="154">
        <f>SUMIFS(' B1.5.GT2'!AC:AC,' B1.5.GT2'!$A:$A,'B1.SUM (tuần 4)'!$A41)</f>
        <v>0</v>
      </c>
      <c r="DR41" s="154"/>
      <c r="DS41" s="154"/>
      <c r="DT41" s="154">
        <f>SUMIFS(' B1.8.Online'!AB:AB,' B1.8.Online'!$A:$A,'B1.SUM (tuần 4)'!$A41)</f>
        <v>0</v>
      </c>
      <c r="DU41" s="154">
        <f>SUMIFS(' B1.8.Online'!AC:AC,' B1.8.Online'!$A:$A,'B1.SUM (tuần 4)'!$A41)</f>
        <v>0</v>
      </c>
      <c r="DW41" s="161">
        <f t="shared" si="39"/>
        <v>0</v>
      </c>
      <c r="DX41" s="161">
        <f t="shared" si="40"/>
        <v>0</v>
      </c>
      <c r="DY41" s="161">
        <f t="shared" si="41"/>
        <v>0</v>
      </c>
      <c r="DZ41" s="154">
        <f>SUMIFS('B1.3.XK'!AD:AD,'B1.3.XK'!$A:$A,'B1.SUM (tuần 4)'!$A41)</f>
        <v>0</v>
      </c>
      <c r="EA41" s="154">
        <f>SUMIFS('B1.3.XK'!AE:AE,'B1.3.XK'!$A:$A,'B1.SUM (tuần 4)'!$A41)</f>
        <v>0</v>
      </c>
      <c r="EB41" s="154"/>
      <c r="EC41" s="154"/>
      <c r="ED41" s="154"/>
      <c r="EE41" s="154"/>
      <c r="EF41" s="154"/>
      <c r="EG41" s="154"/>
      <c r="EH41" s="154">
        <f>SUMIFS(' B1.5.GT2'!AD:AD,' B1.5.GT2'!$A:$A,'B1.SUM (tuần 4)'!$A41)</f>
        <v>0</v>
      </c>
      <c r="EI41" s="154">
        <f>SUMIFS(' B1.5.GT2'!AE:AE,' B1.5.GT2'!$A:$A,'B1.SUM (tuần 4)'!$A41)</f>
        <v>0</v>
      </c>
      <c r="EJ41" s="154"/>
      <c r="EK41" s="154"/>
      <c r="EL41" s="154">
        <f>SUMIFS(' B1.8.Online'!AD:AD,' B1.8.Online'!$A:$A,'B1.SUM (tuần 4)'!$A41)</f>
        <v>0</v>
      </c>
      <c r="EM41" s="154">
        <f>SUMIFS(' B1.8.Online'!AE:AE,' B1.8.Online'!$A:$A,'B1.SUM (tuần 4)'!$A41)</f>
        <v>0</v>
      </c>
      <c r="EO41" s="162"/>
    </row>
    <row r="42" spans="1:145">
      <c r="A42" s="69" t="s">
        <v>1441</v>
      </c>
      <c r="B42" s="67" t="s">
        <v>1442</v>
      </c>
      <c r="C42" s="67"/>
      <c r="D42" s="67" t="s">
        <v>1197</v>
      </c>
      <c r="E42" s="67"/>
      <c r="F42" s="67" t="s">
        <v>32</v>
      </c>
      <c r="G42" s="154" t="s">
        <v>1758</v>
      </c>
      <c r="H42" s="154"/>
      <c r="I42" s="160"/>
      <c r="J42" s="154"/>
      <c r="K42" s="154"/>
      <c r="L42" s="154"/>
      <c r="M42" s="154"/>
      <c r="N42" s="154"/>
      <c r="O42" s="154"/>
      <c r="P42" s="154"/>
      <c r="Q42" s="154"/>
      <c r="R42" s="154"/>
      <c r="S42" s="161">
        <f t="shared" si="22"/>
        <v>0</v>
      </c>
      <c r="T42" s="161">
        <f t="shared" si="42"/>
        <v>0</v>
      </c>
      <c r="U42" s="161">
        <f t="shared" si="42"/>
        <v>0</v>
      </c>
      <c r="V42" s="154"/>
      <c r="W42" s="154"/>
      <c r="X42" s="154"/>
      <c r="Y42" s="154"/>
      <c r="Z42" s="154"/>
      <c r="AA42" s="154"/>
      <c r="AB42" s="154"/>
      <c r="AC42" s="154"/>
      <c r="AD42" s="154">
        <f>SUMIFS(' B1.5.GT2'!$R:$R,' B1.5.GT2'!$A:$A,'B1.SUM (tuần 4)'!$A42)</f>
        <v>0</v>
      </c>
      <c r="AE42" s="154">
        <f>SUMIFS(' B1.5.GT2'!$S:$S,' B1.5.GT2'!$A:$A,'B1.SUM (tuần 4)'!$A42)</f>
        <v>0</v>
      </c>
      <c r="AF42" s="154"/>
      <c r="AG42" s="154"/>
      <c r="AH42" s="154">
        <f>SUMIFS(' B1.8.Online'!$R:$R,' B1.8.Online'!$A:$A,'B1.SUM (tuần 4)'!$A42)</f>
        <v>0</v>
      </c>
      <c r="AI42" s="154">
        <f>SUMIFS(' B1.8.Online'!$S:$S,' B1.8.Online'!$A:$A,'B1.SUM (tuần 4)'!$A42)</f>
        <v>0</v>
      </c>
      <c r="AK42" s="161">
        <f t="shared" si="24"/>
        <v>0</v>
      </c>
      <c r="AL42" s="161">
        <f t="shared" si="25"/>
        <v>0</v>
      </c>
      <c r="AM42" s="161">
        <f t="shared" si="26"/>
        <v>0</v>
      </c>
      <c r="AN42" s="154"/>
      <c r="AO42" s="154"/>
      <c r="AP42" s="154"/>
      <c r="AQ42" s="154"/>
      <c r="AR42" s="154"/>
      <c r="AS42" s="154"/>
      <c r="AT42" s="154"/>
      <c r="AU42" s="154"/>
      <c r="AV42" s="154">
        <f>SUMIFS(' B1.5.GT2'!T:T,' B1.5.GT2'!A:A,'B1.SUM (tuần 4)'!A42)</f>
        <v>0</v>
      </c>
      <c r="AW42" s="154">
        <f>SUMIFS(' B1.5.GT2'!U:U,' B1.5.GT2'!A:A,'B1.SUM (tuần 4)'!A42)</f>
        <v>0</v>
      </c>
      <c r="AX42" s="154"/>
      <c r="AY42" s="154"/>
      <c r="AZ42" s="154">
        <f>SUMIFS(' B1.8.Online'!$T:$T,' B1.8.Online'!$A:$A,'B1.SUM (tuần 4)'!$A42)</f>
        <v>0</v>
      </c>
      <c r="BA42" s="154">
        <f>SUMIFS(' B1.8.Online'!$U:$U,' B1.8.Online'!$A:$A,'B1.SUM (tuần 4)'!$A42)</f>
        <v>0</v>
      </c>
      <c r="BC42" s="161">
        <f t="shared" si="27"/>
        <v>8</v>
      </c>
      <c r="BD42" s="161">
        <f t="shared" si="28"/>
        <v>0</v>
      </c>
      <c r="BE42" s="161">
        <f t="shared" si="29"/>
        <v>8</v>
      </c>
      <c r="BF42" s="154">
        <f>SUMIFS('B1.3.XK'!V:V,'B1.3.XK'!$A:$A,'B1.SUM (tuần 4)'!$A42)</f>
        <v>0</v>
      </c>
      <c r="BG42" s="154">
        <f>SUMIFS('B1.3.XK'!W:W,'B1.3.XK'!$A:$A,'B1.SUM (tuần 4)'!$A42)</f>
        <v>0</v>
      </c>
      <c r="BH42" s="154"/>
      <c r="BI42" s="154"/>
      <c r="BJ42" s="154"/>
      <c r="BK42" s="154"/>
      <c r="BL42" s="154"/>
      <c r="BM42" s="154"/>
      <c r="BN42" s="154">
        <f>SUMIFS(' B1.5.GT2'!V:V,' B1.5.GT2'!A:A,'B1.SUM (tuần 4)'!A42)</f>
        <v>0</v>
      </c>
      <c r="BO42" s="154">
        <f>SUMIFS(' B1.5.GT2'!W:W,' B1.5.GT2'!A:A,'B1.SUM (tuần 4)'!A42)</f>
        <v>0</v>
      </c>
      <c r="BP42" s="154"/>
      <c r="BQ42" s="154"/>
      <c r="BR42" s="154">
        <f>SUMIFS(' B1.8.Online'!V:V,' B1.8.Online'!A:A,'B1.SUM (tuần 4)'!A42)</f>
        <v>0</v>
      </c>
      <c r="BS42" s="154">
        <f>SUMIFS(' B1.8.Online'!W:W,' B1.8.Online'!B:B,'B1.SUM (tuần 4)'!B42)</f>
        <v>8</v>
      </c>
      <c r="BU42" s="161">
        <f t="shared" si="30"/>
        <v>0</v>
      </c>
      <c r="BV42" s="161">
        <f t="shared" si="31"/>
        <v>0</v>
      </c>
      <c r="BW42" s="161">
        <f t="shared" si="32"/>
        <v>0</v>
      </c>
      <c r="BX42" s="154">
        <f>SUMIFS('B1.3.XK'!X:X,'B1.3.XK'!$A:$A,'B1.SUM (tuần 4)'!$A42)</f>
        <v>0</v>
      </c>
      <c r="BY42" s="154">
        <f>SUMIFS('B1.3.XK'!Y:Y,'B1.3.XK'!$A:$A,'B1.SUM (tuần 4)'!$A42)</f>
        <v>0</v>
      </c>
      <c r="BZ42" s="154"/>
      <c r="CA42" s="154"/>
      <c r="CB42" s="154"/>
      <c r="CC42" s="154"/>
      <c r="CD42" s="154"/>
      <c r="CE42" s="154"/>
      <c r="CF42" s="154">
        <f>SUMIFS(' B1.5.GT2'!X:X,' B1.5.GT2'!A:A,'B1.SUM (tuần 4)'!A42)</f>
        <v>0</v>
      </c>
      <c r="CG42" s="154">
        <f>SUMIFS(' B1.5.GT2'!Y:Y,' B1.5.GT2'!A:A,'B1.SUM (tuần 4)'!A42)</f>
        <v>0</v>
      </c>
      <c r="CH42" s="154"/>
      <c r="CI42" s="154"/>
      <c r="CJ42" s="154">
        <f>SUMIFS(' B1.8.Online'!X:X,' B1.8.Online'!$A:$A,'B1.SUM (tuần 4)'!$A42)</f>
        <v>0</v>
      </c>
      <c r="CK42" s="154">
        <f>SUMIFS(' B1.8.Online'!Y:Y,' B1.8.Online'!$A:$A,'B1.SUM (tuần 4)'!$A42)</f>
        <v>0</v>
      </c>
      <c r="CM42" s="161">
        <f t="shared" si="33"/>
        <v>0</v>
      </c>
      <c r="CN42" s="161">
        <f t="shared" si="34"/>
        <v>0</v>
      </c>
      <c r="CO42" s="161">
        <f t="shared" si="35"/>
        <v>0</v>
      </c>
      <c r="CP42" s="154">
        <f>SUMIFS('B1.3.XK'!Z:Z,'B1.3.XK'!$A:$A,'B1.SUM (tuần 4)'!$A42)</f>
        <v>0</v>
      </c>
      <c r="CQ42" s="154">
        <f>SUMIFS('B1.3.XK'!AA:AA,'B1.3.XK'!$A:$A,'B1.SUM (tuần 4)'!$A42)</f>
        <v>0</v>
      </c>
      <c r="CR42" s="154"/>
      <c r="CS42" s="154"/>
      <c r="CT42" s="154"/>
      <c r="CU42" s="154"/>
      <c r="CV42" s="154"/>
      <c r="CW42" s="154"/>
      <c r="CX42" s="154">
        <f>SUMIFS(' B1.5.GT2'!Z:Z,' B1.5.GT2'!$A:$A,'B1.SUM (tuần 4)'!$A42)</f>
        <v>0</v>
      </c>
      <c r="CY42" s="154">
        <f>SUMIFS(' B1.5.GT2'!AA:AA,' B1.5.GT2'!$A:$A,'B1.SUM (tuần 4)'!$A42)</f>
        <v>0</v>
      </c>
      <c r="CZ42" s="154"/>
      <c r="DA42" s="154"/>
      <c r="DB42" s="154">
        <f>SUMIFS(' B1.8.Online'!Z:Z,' B1.8.Online'!$A:$A,'B1.SUM (tuần 4)'!$A42)</f>
        <v>0</v>
      </c>
      <c r="DC42" s="154">
        <f>SUMIFS(' B1.8.Online'!AA:AA,' B1.8.Online'!$A:$A,'B1.SUM (tuần 4)'!$A42)</f>
        <v>0</v>
      </c>
      <c r="DE42" s="161">
        <f t="shared" si="36"/>
        <v>0</v>
      </c>
      <c r="DF42" s="161">
        <f t="shared" si="37"/>
        <v>0</v>
      </c>
      <c r="DG42" s="161">
        <f t="shared" si="38"/>
        <v>0</v>
      </c>
      <c r="DH42" s="154">
        <f>SUMIFS('B1.3.XK'!AB:AB,'B1.3.XK'!$A:$A,'B1.SUM (tuần 4)'!$A42)</f>
        <v>0</v>
      </c>
      <c r="DI42" s="154">
        <f>SUMIFS('B1.3.XK'!AC:AC,'B1.3.XK'!$A:$A,'B1.SUM (tuần 4)'!$A42)</f>
        <v>0</v>
      </c>
      <c r="DJ42" s="154"/>
      <c r="DK42" s="154"/>
      <c r="DL42" s="154"/>
      <c r="DM42" s="154"/>
      <c r="DN42" s="154"/>
      <c r="DO42" s="154"/>
      <c r="DP42" s="154">
        <f>SUMIFS(' B1.5.GT2'!AB:AB,' B1.5.GT2'!$A:$A,'B1.SUM (tuần 4)'!$A42)</f>
        <v>0</v>
      </c>
      <c r="DQ42" s="154">
        <f>SUMIFS(' B1.5.GT2'!AC:AC,' B1.5.GT2'!$A:$A,'B1.SUM (tuần 4)'!$A42)</f>
        <v>0</v>
      </c>
      <c r="DR42" s="154"/>
      <c r="DS42" s="154"/>
      <c r="DT42" s="154">
        <f>SUMIFS(' B1.8.Online'!AB:AB,' B1.8.Online'!$A:$A,'B1.SUM (tuần 4)'!$A42)</f>
        <v>0</v>
      </c>
      <c r="DU42" s="154">
        <f>SUMIFS(' B1.8.Online'!AC:AC,' B1.8.Online'!$A:$A,'B1.SUM (tuần 4)'!$A42)</f>
        <v>0</v>
      </c>
      <c r="DW42" s="161">
        <f t="shared" si="39"/>
        <v>0</v>
      </c>
      <c r="DX42" s="161">
        <f t="shared" si="40"/>
        <v>0</v>
      </c>
      <c r="DY42" s="161">
        <f t="shared" si="41"/>
        <v>0</v>
      </c>
      <c r="DZ42" s="154">
        <f>SUMIFS('B1.3.XK'!AD:AD,'B1.3.XK'!$A:$A,'B1.SUM (tuần 4)'!$A42)</f>
        <v>0</v>
      </c>
      <c r="EA42" s="154">
        <f>SUMIFS('B1.3.XK'!AE:AE,'B1.3.XK'!$A:$A,'B1.SUM (tuần 4)'!$A42)</f>
        <v>0</v>
      </c>
      <c r="EB42" s="154"/>
      <c r="EC42" s="154"/>
      <c r="ED42" s="154"/>
      <c r="EE42" s="154"/>
      <c r="EF42" s="154"/>
      <c r="EG42" s="154"/>
      <c r="EH42" s="154">
        <f>SUMIFS(' B1.5.GT2'!AD:AD,' B1.5.GT2'!$A:$A,'B1.SUM (tuần 4)'!$A42)</f>
        <v>0</v>
      </c>
      <c r="EI42" s="154">
        <f>SUMIFS(' B1.5.GT2'!AE:AE,' B1.5.GT2'!$A:$A,'B1.SUM (tuần 4)'!$A42)</f>
        <v>0</v>
      </c>
      <c r="EJ42" s="154"/>
      <c r="EK42" s="154"/>
      <c r="EL42" s="154">
        <f>SUMIFS(' B1.8.Online'!AD:AD,' B1.8.Online'!$A:$A,'B1.SUM (tuần 4)'!$A42)</f>
        <v>0</v>
      </c>
      <c r="EM42" s="154">
        <f>SUMIFS(' B1.8.Online'!AE:AE,' B1.8.Online'!$A:$A,'B1.SUM (tuần 4)'!$A42)</f>
        <v>0</v>
      </c>
      <c r="EO42" s="162"/>
    </row>
    <row r="43" spans="1:145">
      <c r="A43" s="69" t="s">
        <v>1443</v>
      </c>
      <c r="B43" s="67" t="s">
        <v>1444</v>
      </c>
      <c r="C43" s="67"/>
      <c r="D43" s="67" t="s">
        <v>1197</v>
      </c>
      <c r="E43" s="67"/>
      <c r="F43" s="67" t="s">
        <v>32</v>
      </c>
      <c r="G43" s="154" t="s">
        <v>1758</v>
      </c>
      <c r="H43" s="154"/>
      <c r="I43" s="160"/>
      <c r="J43" s="154"/>
      <c r="K43" s="154"/>
      <c r="L43" s="154"/>
      <c r="M43" s="154"/>
      <c r="N43" s="154"/>
      <c r="O43" s="154"/>
      <c r="P43" s="154"/>
      <c r="Q43" s="154"/>
      <c r="R43" s="154"/>
      <c r="S43" s="161">
        <f t="shared" si="22"/>
        <v>0</v>
      </c>
      <c r="T43" s="161">
        <f t="shared" si="42"/>
        <v>0</v>
      </c>
      <c r="U43" s="161">
        <f t="shared" si="42"/>
        <v>0</v>
      </c>
      <c r="V43" s="154"/>
      <c r="W43" s="154"/>
      <c r="X43" s="154"/>
      <c r="Y43" s="154"/>
      <c r="Z43" s="154"/>
      <c r="AA43" s="154"/>
      <c r="AB43" s="154"/>
      <c r="AC43" s="154"/>
      <c r="AD43" s="154">
        <f>SUMIFS(' B1.5.GT2'!$R:$R,' B1.5.GT2'!$A:$A,'B1.SUM (tuần 4)'!$A43)</f>
        <v>0</v>
      </c>
      <c r="AE43" s="154">
        <f>SUMIFS(' B1.5.GT2'!$S:$S,' B1.5.GT2'!$A:$A,'B1.SUM (tuần 4)'!$A43)</f>
        <v>0</v>
      </c>
      <c r="AF43" s="154"/>
      <c r="AG43" s="154"/>
      <c r="AH43" s="154">
        <f>SUMIFS(' B1.8.Online'!$R:$R,' B1.8.Online'!$A:$A,'B1.SUM (tuần 4)'!$A43)</f>
        <v>0</v>
      </c>
      <c r="AI43" s="154">
        <f>SUMIFS(' B1.8.Online'!$S:$S,' B1.8.Online'!$A:$A,'B1.SUM (tuần 4)'!$A43)</f>
        <v>0</v>
      </c>
      <c r="AK43" s="161">
        <f t="shared" si="24"/>
        <v>0</v>
      </c>
      <c r="AL43" s="161">
        <f t="shared" si="25"/>
        <v>0</v>
      </c>
      <c r="AM43" s="161">
        <f t="shared" si="26"/>
        <v>0</v>
      </c>
      <c r="AN43" s="154"/>
      <c r="AO43" s="154"/>
      <c r="AP43" s="154"/>
      <c r="AQ43" s="154"/>
      <c r="AR43" s="154"/>
      <c r="AS43" s="154"/>
      <c r="AT43" s="154"/>
      <c r="AU43" s="154"/>
      <c r="AV43" s="154">
        <f>SUMIFS(' B1.5.GT2'!T:T,' B1.5.GT2'!A:A,'B1.SUM (tuần 4)'!A43)</f>
        <v>0</v>
      </c>
      <c r="AW43" s="154">
        <f>SUMIFS(' B1.5.GT2'!U:U,' B1.5.GT2'!A:A,'B1.SUM (tuần 4)'!A43)</f>
        <v>0</v>
      </c>
      <c r="AX43" s="154"/>
      <c r="AY43" s="154"/>
      <c r="AZ43" s="154">
        <f>SUMIFS(' B1.8.Online'!$T:$T,' B1.8.Online'!$A:$A,'B1.SUM (tuần 4)'!$A43)</f>
        <v>0</v>
      </c>
      <c r="BA43" s="154">
        <f>SUMIFS(' B1.8.Online'!$U:$U,' B1.8.Online'!$A:$A,'B1.SUM (tuần 4)'!$A43)</f>
        <v>0</v>
      </c>
      <c r="BC43" s="161">
        <f t="shared" si="27"/>
        <v>0</v>
      </c>
      <c r="BD43" s="161">
        <f t="shared" si="28"/>
        <v>0</v>
      </c>
      <c r="BE43" s="161">
        <f t="shared" si="29"/>
        <v>0</v>
      </c>
      <c r="BF43" s="154">
        <f>SUMIFS('B1.3.XK'!V:V,'B1.3.XK'!$A:$A,'B1.SUM (tuần 4)'!$A43)</f>
        <v>0</v>
      </c>
      <c r="BG43" s="154">
        <f>SUMIFS('B1.3.XK'!W:W,'B1.3.XK'!$A:$A,'B1.SUM (tuần 4)'!$A43)</f>
        <v>0</v>
      </c>
      <c r="BH43" s="154"/>
      <c r="BI43" s="154"/>
      <c r="BJ43" s="154"/>
      <c r="BK43" s="154"/>
      <c r="BL43" s="154"/>
      <c r="BM43" s="154"/>
      <c r="BN43" s="154">
        <f>SUMIFS(' B1.5.GT2'!V:V,' B1.5.GT2'!A:A,'B1.SUM (tuần 4)'!A43)</f>
        <v>0</v>
      </c>
      <c r="BO43" s="154">
        <f>SUMIFS(' B1.5.GT2'!W:W,' B1.5.GT2'!A:A,'B1.SUM (tuần 4)'!A43)</f>
        <v>0</v>
      </c>
      <c r="BP43" s="154"/>
      <c r="BQ43" s="154"/>
      <c r="BR43" s="154">
        <f>SUMIFS(' B1.8.Online'!V:V,' B1.8.Online'!A:A,'B1.SUM (tuần 4)'!A43)</f>
        <v>0</v>
      </c>
      <c r="BS43" s="154">
        <f>SUMIFS(' B1.8.Online'!W:W,' B1.8.Online'!B:B,'B1.SUM (tuần 4)'!B43)</f>
        <v>0</v>
      </c>
      <c r="BU43" s="161">
        <f t="shared" si="30"/>
        <v>0</v>
      </c>
      <c r="BV43" s="161">
        <f t="shared" si="31"/>
        <v>0</v>
      </c>
      <c r="BW43" s="161">
        <f t="shared" si="32"/>
        <v>0</v>
      </c>
      <c r="BX43" s="154">
        <f>SUMIFS('B1.3.XK'!X:X,'B1.3.XK'!$A:$A,'B1.SUM (tuần 4)'!$A43)</f>
        <v>0</v>
      </c>
      <c r="BY43" s="154">
        <f>SUMIFS('B1.3.XK'!Y:Y,'B1.3.XK'!$A:$A,'B1.SUM (tuần 4)'!$A43)</f>
        <v>0</v>
      </c>
      <c r="BZ43" s="154"/>
      <c r="CA43" s="154"/>
      <c r="CB43" s="154"/>
      <c r="CC43" s="154"/>
      <c r="CD43" s="154"/>
      <c r="CE43" s="154"/>
      <c r="CF43" s="154">
        <f>SUMIFS(' B1.5.GT2'!X:X,' B1.5.GT2'!A:A,'B1.SUM (tuần 4)'!A43)</f>
        <v>0</v>
      </c>
      <c r="CG43" s="154">
        <f>SUMIFS(' B1.5.GT2'!Y:Y,' B1.5.GT2'!A:A,'B1.SUM (tuần 4)'!A43)</f>
        <v>0</v>
      </c>
      <c r="CH43" s="154"/>
      <c r="CI43" s="154"/>
      <c r="CJ43" s="154">
        <f>SUMIFS(' B1.8.Online'!X:X,' B1.8.Online'!$A:$A,'B1.SUM (tuần 4)'!$A43)</f>
        <v>0</v>
      </c>
      <c r="CK43" s="154">
        <f>SUMIFS(' B1.8.Online'!Y:Y,' B1.8.Online'!$A:$A,'B1.SUM (tuần 4)'!$A43)</f>
        <v>0</v>
      </c>
      <c r="CM43" s="161">
        <f t="shared" si="33"/>
        <v>0</v>
      </c>
      <c r="CN43" s="161">
        <f t="shared" si="34"/>
        <v>0</v>
      </c>
      <c r="CO43" s="161">
        <f t="shared" si="35"/>
        <v>0</v>
      </c>
      <c r="CP43" s="154">
        <f>SUMIFS('B1.3.XK'!Z:Z,'B1.3.XK'!$A:$A,'B1.SUM (tuần 4)'!$A43)</f>
        <v>0</v>
      </c>
      <c r="CQ43" s="154">
        <f>SUMIFS('B1.3.XK'!AA:AA,'B1.3.XK'!$A:$A,'B1.SUM (tuần 4)'!$A43)</f>
        <v>0</v>
      </c>
      <c r="CR43" s="154"/>
      <c r="CS43" s="154"/>
      <c r="CT43" s="154"/>
      <c r="CU43" s="154"/>
      <c r="CV43" s="154"/>
      <c r="CW43" s="154"/>
      <c r="CX43" s="154">
        <f>SUMIFS(' B1.5.GT2'!Z:Z,' B1.5.GT2'!$A:$A,'B1.SUM (tuần 4)'!$A43)</f>
        <v>0</v>
      </c>
      <c r="CY43" s="154">
        <f>SUMIFS(' B1.5.GT2'!AA:AA,' B1.5.GT2'!$A:$A,'B1.SUM (tuần 4)'!$A43)</f>
        <v>0</v>
      </c>
      <c r="CZ43" s="154"/>
      <c r="DA43" s="154"/>
      <c r="DB43" s="154">
        <f>SUMIFS(' B1.8.Online'!Z:Z,' B1.8.Online'!$A:$A,'B1.SUM (tuần 4)'!$A43)</f>
        <v>0</v>
      </c>
      <c r="DC43" s="154">
        <f>SUMIFS(' B1.8.Online'!AA:AA,' B1.8.Online'!$A:$A,'B1.SUM (tuần 4)'!$A43)</f>
        <v>0</v>
      </c>
      <c r="DE43" s="161">
        <f t="shared" si="36"/>
        <v>0</v>
      </c>
      <c r="DF43" s="161">
        <f t="shared" si="37"/>
        <v>0</v>
      </c>
      <c r="DG43" s="161">
        <f t="shared" si="38"/>
        <v>0</v>
      </c>
      <c r="DH43" s="154">
        <f>SUMIFS('B1.3.XK'!AB:AB,'B1.3.XK'!$A:$A,'B1.SUM (tuần 4)'!$A43)</f>
        <v>0</v>
      </c>
      <c r="DI43" s="154">
        <f>SUMIFS('B1.3.XK'!AC:AC,'B1.3.XK'!$A:$A,'B1.SUM (tuần 4)'!$A43)</f>
        <v>0</v>
      </c>
      <c r="DJ43" s="154"/>
      <c r="DK43" s="154"/>
      <c r="DL43" s="154"/>
      <c r="DM43" s="154"/>
      <c r="DN43" s="154"/>
      <c r="DO43" s="154"/>
      <c r="DP43" s="154">
        <f>SUMIFS(' B1.5.GT2'!AB:AB,' B1.5.GT2'!$A:$A,'B1.SUM (tuần 4)'!$A43)</f>
        <v>0</v>
      </c>
      <c r="DQ43" s="154">
        <f>SUMIFS(' B1.5.GT2'!AC:AC,' B1.5.GT2'!$A:$A,'B1.SUM (tuần 4)'!$A43)</f>
        <v>0</v>
      </c>
      <c r="DR43" s="154"/>
      <c r="DS43" s="154"/>
      <c r="DT43" s="154">
        <f>SUMIFS(' B1.8.Online'!AB:AB,' B1.8.Online'!$A:$A,'B1.SUM (tuần 4)'!$A43)</f>
        <v>0</v>
      </c>
      <c r="DU43" s="154">
        <f>SUMIFS(' B1.8.Online'!AC:AC,' B1.8.Online'!$A:$A,'B1.SUM (tuần 4)'!$A43)</f>
        <v>0</v>
      </c>
      <c r="DW43" s="161">
        <f t="shared" si="39"/>
        <v>0</v>
      </c>
      <c r="DX43" s="161">
        <f t="shared" si="40"/>
        <v>0</v>
      </c>
      <c r="DY43" s="161">
        <f t="shared" si="41"/>
        <v>0</v>
      </c>
      <c r="DZ43" s="154">
        <f>SUMIFS('B1.3.XK'!AD:AD,'B1.3.XK'!$A:$A,'B1.SUM (tuần 4)'!$A43)</f>
        <v>0</v>
      </c>
      <c r="EA43" s="154">
        <f>SUMIFS('B1.3.XK'!AE:AE,'B1.3.XK'!$A:$A,'B1.SUM (tuần 4)'!$A43)</f>
        <v>0</v>
      </c>
      <c r="EB43" s="154"/>
      <c r="EC43" s="154"/>
      <c r="ED43" s="154"/>
      <c r="EE43" s="154"/>
      <c r="EF43" s="154"/>
      <c r="EG43" s="154"/>
      <c r="EH43" s="154">
        <f>SUMIFS(' B1.5.GT2'!AD:AD,' B1.5.GT2'!$A:$A,'B1.SUM (tuần 4)'!$A43)</f>
        <v>0</v>
      </c>
      <c r="EI43" s="154">
        <f>SUMIFS(' B1.5.GT2'!AE:AE,' B1.5.GT2'!$A:$A,'B1.SUM (tuần 4)'!$A43)</f>
        <v>0</v>
      </c>
      <c r="EJ43" s="154"/>
      <c r="EK43" s="154"/>
      <c r="EL43" s="154">
        <f>SUMIFS(' B1.8.Online'!AD:AD,' B1.8.Online'!$A:$A,'B1.SUM (tuần 4)'!$A43)</f>
        <v>0</v>
      </c>
      <c r="EM43" s="154">
        <f>SUMIFS(' B1.8.Online'!AE:AE,' B1.8.Online'!$A:$A,'B1.SUM (tuần 4)'!$A43)</f>
        <v>0</v>
      </c>
      <c r="EO43" s="162"/>
    </row>
    <row r="44" spans="1:145">
      <c r="A44" s="69" t="s">
        <v>1445</v>
      </c>
      <c r="B44" s="67" t="s">
        <v>1446</v>
      </c>
      <c r="C44" s="67"/>
      <c r="D44" s="67" t="s">
        <v>1197</v>
      </c>
      <c r="E44" s="67"/>
      <c r="F44" s="67" t="s">
        <v>32</v>
      </c>
      <c r="G44" s="154" t="s">
        <v>1758</v>
      </c>
      <c r="H44" s="154"/>
      <c r="I44" s="160"/>
      <c r="J44" s="154"/>
      <c r="K44" s="154"/>
      <c r="L44" s="154"/>
      <c r="M44" s="154"/>
      <c r="N44" s="154"/>
      <c r="O44" s="154"/>
      <c r="P44" s="154"/>
      <c r="Q44" s="154"/>
      <c r="R44" s="154"/>
      <c r="S44" s="161">
        <f t="shared" si="22"/>
        <v>20</v>
      </c>
      <c r="T44" s="161">
        <f t="shared" si="42"/>
        <v>0</v>
      </c>
      <c r="U44" s="161">
        <f t="shared" si="42"/>
        <v>20</v>
      </c>
      <c r="V44" s="154"/>
      <c r="W44" s="154"/>
      <c r="X44" s="154"/>
      <c r="Y44" s="154"/>
      <c r="Z44" s="154"/>
      <c r="AA44" s="154"/>
      <c r="AB44" s="154"/>
      <c r="AC44" s="154"/>
      <c r="AD44" s="154">
        <f>SUMIFS(' B1.5.GT2'!$R:$R,' B1.5.GT2'!$A:$A,'B1.SUM (tuần 4)'!$A44)</f>
        <v>0</v>
      </c>
      <c r="AE44" s="154">
        <f>SUMIFS(' B1.5.GT2'!$S:$S,' B1.5.GT2'!$A:$A,'B1.SUM (tuần 4)'!$A44)</f>
        <v>0</v>
      </c>
      <c r="AF44" s="154"/>
      <c r="AG44" s="154"/>
      <c r="AH44" s="154">
        <f>SUMIFS(' B1.8.Online'!$R:$R,' B1.8.Online'!$A:$A,'B1.SUM (tuần 4)'!$A44)</f>
        <v>0</v>
      </c>
      <c r="AI44" s="154">
        <f>SUMIFS(' B1.8.Online'!$S:$S,' B1.8.Online'!$A:$A,'B1.SUM (tuần 4)'!$A44)</f>
        <v>20</v>
      </c>
      <c r="AK44" s="161">
        <f t="shared" si="24"/>
        <v>40</v>
      </c>
      <c r="AL44" s="161">
        <f t="shared" si="25"/>
        <v>10</v>
      </c>
      <c r="AM44" s="161">
        <f t="shared" si="26"/>
        <v>30</v>
      </c>
      <c r="AN44" s="154"/>
      <c r="AO44" s="154"/>
      <c r="AP44" s="154"/>
      <c r="AQ44" s="154"/>
      <c r="AR44" s="154"/>
      <c r="AS44" s="154"/>
      <c r="AT44" s="154"/>
      <c r="AU44" s="154"/>
      <c r="AV44" s="154">
        <f>SUMIFS(' B1.5.GT2'!T:T,' B1.5.GT2'!A:A,'B1.SUM (tuần 4)'!A44)</f>
        <v>0</v>
      </c>
      <c r="AW44" s="154">
        <f>SUMIFS(' B1.5.GT2'!U:U,' B1.5.GT2'!A:A,'B1.SUM (tuần 4)'!A44)</f>
        <v>0</v>
      </c>
      <c r="AX44" s="154"/>
      <c r="AY44" s="154"/>
      <c r="AZ44" s="154">
        <f>SUMIFS(' B1.8.Online'!$T:$T,' B1.8.Online'!$A:$A,'B1.SUM (tuần 4)'!$A44)</f>
        <v>10</v>
      </c>
      <c r="BA44" s="154">
        <f>SUMIFS(' B1.8.Online'!$U:$U,' B1.8.Online'!$A:$A,'B1.SUM (tuần 4)'!$A44)</f>
        <v>30</v>
      </c>
      <c r="BC44" s="154">
        <f t="shared" si="27"/>
        <v>34</v>
      </c>
      <c r="BD44" s="154">
        <f t="shared" si="28"/>
        <v>7</v>
      </c>
      <c r="BE44" s="154">
        <f t="shared" si="29"/>
        <v>27</v>
      </c>
      <c r="BF44" s="154">
        <f>SUMIFS('B1.3.XK'!V:V,'B1.3.XK'!$A:$A,'B1.SUM (tuần 4)'!$A44)</f>
        <v>0</v>
      </c>
      <c r="BG44" s="154">
        <f>SUMIFS('B1.3.XK'!W:W,'B1.3.XK'!$A:$A,'B1.SUM (tuần 4)'!$A44)</f>
        <v>0</v>
      </c>
      <c r="BH44" s="154"/>
      <c r="BI44" s="154"/>
      <c r="BJ44" s="154"/>
      <c r="BK44" s="154"/>
      <c r="BL44" s="154"/>
      <c r="BM44" s="154"/>
      <c r="BN44" s="154">
        <f>SUMIFS(' B1.5.GT2'!V:V,' B1.5.GT2'!A:A,'B1.SUM (tuần 4)'!A44)</f>
        <v>0</v>
      </c>
      <c r="BO44" s="154">
        <f>SUMIFS(' B1.5.GT2'!W:W,' B1.5.GT2'!A:A,'B1.SUM (tuần 4)'!A44)</f>
        <v>0</v>
      </c>
      <c r="BP44" s="154"/>
      <c r="BQ44" s="154"/>
      <c r="BR44" s="154">
        <f>SUMIFS(' B1.8.Online'!V:V,' B1.8.Online'!A:A,'B1.SUM (tuần 4)'!A44)</f>
        <v>7</v>
      </c>
      <c r="BS44" s="154">
        <f>SUMIFS(' B1.8.Online'!W:W,' B1.8.Online'!B:B,'B1.SUM (tuần 4)'!B44)</f>
        <v>27</v>
      </c>
      <c r="BU44" s="154">
        <f t="shared" si="30"/>
        <v>0</v>
      </c>
      <c r="BV44" s="154">
        <f t="shared" si="31"/>
        <v>0</v>
      </c>
      <c r="BW44" s="154">
        <f t="shared" si="32"/>
        <v>0</v>
      </c>
      <c r="BX44" s="154">
        <f>SUMIFS('B1.3.XK'!X:X,'B1.3.XK'!$A:$A,'B1.SUM (tuần 4)'!$A44)</f>
        <v>0</v>
      </c>
      <c r="BY44" s="154">
        <f>SUMIFS('B1.3.XK'!Y:Y,'B1.3.XK'!$A:$A,'B1.SUM (tuần 4)'!$A44)</f>
        <v>0</v>
      </c>
      <c r="BZ44" s="154"/>
      <c r="CA44" s="154"/>
      <c r="CB44" s="154"/>
      <c r="CC44" s="154"/>
      <c r="CD44" s="154"/>
      <c r="CE44" s="154"/>
      <c r="CF44" s="154">
        <f>SUMIFS(' B1.5.GT2'!X:X,' B1.5.GT2'!A:A,'B1.SUM (tuần 4)'!A44)</f>
        <v>0</v>
      </c>
      <c r="CG44" s="154">
        <f>SUMIFS(' B1.5.GT2'!Y:Y,' B1.5.GT2'!A:A,'B1.SUM (tuần 4)'!A44)</f>
        <v>0</v>
      </c>
      <c r="CH44" s="154"/>
      <c r="CI44" s="154"/>
      <c r="CJ44" s="154">
        <f>SUMIFS(' B1.8.Online'!X:X,' B1.8.Online'!$A:$A,'B1.SUM (tuần 4)'!$A44)</f>
        <v>0</v>
      </c>
      <c r="CK44" s="154">
        <f>SUMIFS(' B1.8.Online'!Y:Y,' B1.8.Online'!$A:$A,'B1.SUM (tuần 4)'!$A44)</f>
        <v>0</v>
      </c>
      <c r="CM44" s="154">
        <f t="shared" si="33"/>
        <v>0</v>
      </c>
      <c r="CN44" s="154">
        <f t="shared" si="34"/>
        <v>0</v>
      </c>
      <c r="CO44" s="154">
        <f t="shared" si="35"/>
        <v>0</v>
      </c>
      <c r="CP44" s="154">
        <f>SUMIFS('B1.3.XK'!Z:Z,'B1.3.XK'!$A:$A,'B1.SUM (tuần 4)'!$A44)</f>
        <v>0</v>
      </c>
      <c r="CQ44" s="154">
        <f>SUMIFS('B1.3.XK'!AA:AA,'B1.3.XK'!$A:$A,'B1.SUM (tuần 4)'!$A44)</f>
        <v>0</v>
      </c>
      <c r="CR44" s="154"/>
      <c r="CS44" s="154"/>
      <c r="CT44" s="154"/>
      <c r="CU44" s="154"/>
      <c r="CV44" s="154"/>
      <c r="CW44" s="154"/>
      <c r="CX44" s="154">
        <f>SUMIFS(' B1.5.GT2'!Z:Z,' B1.5.GT2'!$A:$A,'B1.SUM (tuần 4)'!$A44)</f>
        <v>0</v>
      </c>
      <c r="CY44" s="154">
        <f>SUMIFS(' B1.5.GT2'!AA:AA,' B1.5.GT2'!$A:$A,'B1.SUM (tuần 4)'!$A44)</f>
        <v>0</v>
      </c>
      <c r="CZ44" s="154"/>
      <c r="DA44" s="154"/>
      <c r="DB44" s="154">
        <f>SUMIFS(' B1.8.Online'!Z:Z,' B1.8.Online'!$A:$A,'B1.SUM (tuần 4)'!$A44)</f>
        <v>0</v>
      </c>
      <c r="DC44" s="154">
        <f>SUMIFS(' B1.8.Online'!AA:AA,' B1.8.Online'!$A:$A,'B1.SUM (tuần 4)'!$A44)</f>
        <v>0</v>
      </c>
      <c r="DE44" s="154">
        <f t="shared" si="36"/>
        <v>0</v>
      </c>
      <c r="DF44" s="154">
        <f t="shared" si="37"/>
        <v>0</v>
      </c>
      <c r="DG44" s="154">
        <f t="shared" si="38"/>
        <v>0</v>
      </c>
      <c r="DH44" s="154">
        <f>SUMIFS('B1.3.XK'!AB:AB,'B1.3.XK'!$A:$A,'B1.SUM (tuần 4)'!$A44)</f>
        <v>0</v>
      </c>
      <c r="DI44" s="154">
        <f>SUMIFS('B1.3.XK'!AC:AC,'B1.3.XK'!$A:$A,'B1.SUM (tuần 4)'!$A44)</f>
        <v>0</v>
      </c>
      <c r="DJ44" s="154"/>
      <c r="DK44" s="154"/>
      <c r="DL44" s="154"/>
      <c r="DM44" s="154"/>
      <c r="DN44" s="154"/>
      <c r="DO44" s="154"/>
      <c r="DP44" s="154">
        <f>SUMIFS(' B1.5.GT2'!AB:AB,' B1.5.GT2'!$A:$A,'B1.SUM (tuần 4)'!$A44)</f>
        <v>0</v>
      </c>
      <c r="DQ44" s="154">
        <f>SUMIFS(' B1.5.GT2'!AC:AC,' B1.5.GT2'!$A:$A,'B1.SUM (tuần 4)'!$A44)</f>
        <v>0</v>
      </c>
      <c r="DR44" s="154"/>
      <c r="DS44" s="154"/>
      <c r="DT44" s="154">
        <f>SUMIFS(' B1.8.Online'!AB:AB,' B1.8.Online'!$A:$A,'B1.SUM (tuần 4)'!$A44)</f>
        <v>0</v>
      </c>
      <c r="DU44" s="154">
        <f>SUMIFS(' B1.8.Online'!AC:AC,' B1.8.Online'!$A:$A,'B1.SUM (tuần 4)'!$A44)</f>
        <v>0</v>
      </c>
      <c r="DW44" s="154">
        <f t="shared" si="39"/>
        <v>0</v>
      </c>
      <c r="DX44" s="154">
        <f t="shared" si="40"/>
        <v>0</v>
      </c>
      <c r="DY44" s="154">
        <f t="shared" si="41"/>
        <v>0</v>
      </c>
      <c r="DZ44" s="154">
        <f>SUMIFS('B1.3.XK'!AD:AD,'B1.3.XK'!$A:$A,'B1.SUM (tuần 4)'!$A44)</f>
        <v>0</v>
      </c>
      <c r="EA44" s="154">
        <f>SUMIFS('B1.3.XK'!AE:AE,'B1.3.XK'!$A:$A,'B1.SUM (tuần 4)'!$A44)</f>
        <v>0</v>
      </c>
      <c r="EB44" s="154"/>
      <c r="EC44" s="154"/>
      <c r="ED44" s="154"/>
      <c r="EE44" s="154"/>
      <c r="EF44" s="154"/>
      <c r="EG44" s="154"/>
      <c r="EH44" s="154">
        <f>SUMIFS(' B1.5.GT2'!AD:AD,' B1.5.GT2'!$A:$A,'B1.SUM (tuần 4)'!$A44)</f>
        <v>0</v>
      </c>
      <c r="EI44" s="154">
        <f>SUMIFS(' B1.5.GT2'!AE:AE,' B1.5.GT2'!$A:$A,'B1.SUM (tuần 4)'!$A44)</f>
        <v>0</v>
      </c>
      <c r="EJ44" s="154"/>
      <c r="EK44" s="154"/>
      <c r="EL44" s="154">
        <f>SUMIFS(' B1.8.Online'!AD:AD,' B1.8.Online'!$A:$A,'B1.SUM (tuần 4)'!$A44)</f>
        <v>0</v>
      </c>
      <c r="EM44" s="154">
        <f>SUMIFS(' B1.8.Online'!AE:AE,' B1.8.Online'!$A:$A,'B1.SUM (tuần 4)'!$A44)</f>
        <v>0</v>
      </c>
      <c r="EO44" s="162"/>
    </row>
    <row r="45" spans="1:145">
      <c r="A45" s="69" t="s">
        <v>1447</v>
      </c>
      <c r="B45" s="67" t="s">
        <v>1448</v>
      </c>
      <c r="C45" s="67"/>
      <c r="D45" s="67" t="s">
        <v>1197</v>
      </c>
      <c r="E45" s="67"/>
      <c r="F45" s="67" t="s">
        <v>32</v>
      </c>
      <c r="G45" s="154" t="s">
        <v>1758</v>
      </c>
      <c r="H45" s="154"/>
      <c r="I45" s="160"/>
      <c r="J45" s="154"/>
      <c r="K45" s="154"/>
      <c r="L45" s="154"/>
      <c r="M45" s="154"/>
      <c r="N45" s="154"/>
      <c r="O45" s="154"/>
      <c r="P45" s="154"/>
      <c r="Q45" s="154"/>
      <c r="R45" s="154"/>
      <c r="S45" s="161">
        <f t="shared" si="22"/>
        <v>5</v>
      </c>
      <c r="T45" s="161">
        <f t="shared" si="42"/>
        <v>0</v>
      </c>
      <c r="U45" s="161">
        <f t="shared" si="42"/>
        <v>5</v>
      </c>
      <c r="V45" s="154"/>
      <c r="W45" s="154"/>
      <c r="X45" s="154"/>
      <c r="Y45" s="154"/>
      <c r="Z45" s="154"/>
      <c r="AA45" s="154"/>
      <c r="AB45" s="154"/>
      <c r="AC45" s="154"/>
      <c r="AD45" s="154">
        <f>SUMIFS(' B1.5.GT2'!$R:$R,' B1.5.GT2'!$A:$A,'B1.SUM (tuần 4)'!$A45)</f>
        <v>0</v>
      </c>
      <c r="AE45" s="154">
        <f>SUMIFS(' B1.5.GT2'!$S:$S,' B1.5.GT2'!$A:$A,'B1.SUM (tuần 4)'!$A45)</f>
        <v>0</v>
      </c>
      <c r="AF45" s="154"/>
      <c r="AG45" s="154"/>
      <c r="AH45" s="154">
        <f>SUMIFS(' B1.8.Online'!$R:$R,' B1.8.Online'!$A:$A,'B1.SUM (tuần 4)'!$A45)</f>
        <v>0</v>
      </c>
      <c r="AI45" s="154">
        <f>SUMIFS(' B1.8.Online'!$S:$S,' B1.8.Online'!$A:$A,'B1.SUM (tuần 4)'!$A45)</f>
        <v>5</v>
      </c>
      <c r="AK45" s="161">
        <f t="shared" si="24"/>
        <v>0</v>
      </c>
      <c r="AL45" s="161">
        <f t="shared" si="25"/>
        <v>0</v>
      </c>
      <c r="AM45" s="161">
        <f t="shared" si="26"/>
        <v>0</v>
      </c>
      <c r="AN45" s="154"/>
      <c r="AO45" s="154"/>
      <c r="AP45" s="154"/>
      <c r="AQ45" s="154"/>
      <c r="AR45" s="154"/>
      <c r="AS45" s="154"/>
      <c r="AT45" s="154"/>
      <c r="AU45" s="154"/>
      <c r="AV45" s="154">
        <f>SUMIFS(' B1.5.GT2'!T:T,' B1.5.GT2'!A:A,'B1.SUM (tuần 4)'!A45)</f>
        <v>0</v>
      </c>
      <c r="AW45" s="154">
        <f>SUMIFS(' B1.5.GT2'!U:U,' B1.5.GT2'!A:A,'B1.SUM (tuần 4)'!A45)</f>
        <v>0</v>
      </c>
      <c r="AX45" s="154"/>
      <c r="AY45" s="154"/>
      <c r="AZ45" s="154">
        <f>SUMIFS(' B1.8.Online'!$T:$T,' B1.8.Online'!$A:$A,'B1.SUM (tuần 4)'!$A45)</f>
        <v>0</v>
      </c>
      <c r="BA45" s="154">
        <f>SUMIFS(' B1.8.Online'!$U:$U,' B1.8.Online'!$A:$A,'B1.SUM (tuần 4)'!$A45)</f>
        <v>0</v>
      </c>
      <c r="BC45" s="161">
        <f t="shared" si="27"/>
        <v>0</v>
      </c>
      <c r="BD45" s="161">
        <f t="shared" si="28"/>
        <v>0</v>
      </c>
      <c r="BE45" s="161">
        <f t="shared" si="29"/>
        <v>0</v>
      </c>
      <c r="BF45" s="154">
        <f>SUMIFS('B1.3.XK'!V:V,'B1.3.XK'!$A:$A,'B1.SUM (tuần 4)'!$A45)</f>
        <v>0</v>
      </c>
      <c r="BG45" s="154">
        <f>SUMIFS('B1.3.XK'!W:W,'B1.3.XK'!$A:$A,'B1.SUM (tuần 4)'!$A45)</f>
        <v>0</v>
      </c>
      <c r="BH45" s="154"/>
      <c r="BI45" s="154"/>
      <c r="BJ45" s="154"/>
      <c r="BK45" s="154"/>
      <c r="BL45" s="154"/>
      <c r="BM45" s="154"/>
      <c r="BN45" s="154">
        <f>SUMIFS(' B1.5.GT2'!V:V,' B1.5.GT2'!A:A,'B1.SUM (tuần 4)'!A45)</f>
        <v>0</v>
      </c>
      <c r="BO45" s="154">
        <f>SUMIFS(' B1.5.GT2'!W:W,' B1.5.GT2'!A:A,'B1.SUM (tuần 4)'!A45)</f>
        <v>0</v>
      </c>
      <c r="BP45" s="154"/>
      <c r="BQ45" s="154"/>
      <c r="BR45" s="154">
        <f>SUMIFS(' B1.8.Online'!V:V,' B1.8.Online'!A:A,'B1.SUM (tuần 4)'!A45)</f>
        <v>0</v>
      </c>
      <c r="BS45" s="154">
        <f>SUMIFS(' B1.8.Online'!W:W,' B1.8.Online'!B:B,'B1.SUM (tuần 4)'!B45)</f>
        <v>0</v>
      </c>
      <c r="BU45" s="161">
        <f t="shared" si="30"/>
        <v>0</v>
      </c>
      <c r="BV45" s="161">
        <f t="shared" si="31"/>
        <v>0</v>
      </c>
      <c r="BW45" s="161">
        <f t="shared" si="32"/>
        <v>0</v>
      </c>
      <c r="BX45" s="154">
        <f>SUMIFS('B1.3.XK'!X:X,'B1.3.XK'!$A:$A,'B1.SUM (tuần 4)'!$A45)</f>
        <v>0</v>
      </c>
      <c r="BY45" s="154">
        <f>SUMIFS('B1.3.XK'!Y:Y,'B1.3.XK'!$A:$A,'B1.SUM (tuần 4)'!$A45)</f>
        <v>0</v>
      </c>
      <c r="BZ45" s="154"/>
      <c r="CA45" s="154"/>
      <c r="CB45" s="154"/>
      <c r="CC45" s="154"/>
      <c r="CD45" s="154"/>
      <c r="CE45" s="154"/>
      <c r="CF45" s="154">
        <f>SUMIFS(' B1.5.GT2'!X:X,' B1.5.GT2'!A:A,'B1.SUM (tuần 4)'!A45)</f>
        <v>0</v>
      </c>
      <c r="CG45" s="154">
        <f>SUMIFS(' B1.5.GT2'!Y:Y,' B1.5.GT2'!A:A,'B1.SUM (tuần 4)'!A45)</f>
        <v>0</v>
      </c>
      <c r="CH45" s="154"/>
      <c r="CI45" s="154"/>
      <c r="CJ45" s="154">
        <f>SUMIFS(' B1.8.Online'!X:X,' B1.8.Online'!$A:$A,'B1.SUM (tuần 4)'!$A45)</f>
        <v>0</v>
      </c>
      <c r="CK45" s="154">
        <f>SUMIFS(' B1.8.Online'!Y:Y,' B1.8.Online'!$A:$A,'B1.SUM (tuần 4)'!$A45)</f>
        <v>0</v>
      </c>
      <c r="CM45" s="161">
        <f t="shared" si="33"/>
        <v>0</v>
      </c>
      <c r="CN45" s="161">
        <f t="shared" si="34"/>
        <v>0</v>
      </c>
      <c r="CO45" s="161">
        <f t="shared" si="35"/>
        <v>0</v>
      </c>
      <c r="CP45" s="154">
        <f>SUMIFS('B1.3.XK'!Z:Z,'B1.3.XK'!$A:$A,'B1.SUM (tuần 4)'!$A45)</f>
        <v>0</v>
      </c>
      <c r="CQ45" s="154">
        <f>SUMIFS('B1.3.XK'!AA:AA,'B1.3.XK'!$A:$A,'B1.SUM (tuần 4)'!$A45)</f>
        <v>0</v>
      </c>
      <c r="CR45" s="154"/>
      <c r="CS45" s="154"/>
      <c r="CT45" s="154"/>
      <c r="CU45" s="154"/>
      <c r="CV45" s="154"/>
      <c r="CW45" s="154"/>
      <c r="CX45" s="154">
        <f>SUMIFS(' B1.5.GT2'!Z:Z,' B1.5.GT2'!$A:$A,'B1.SUM (tuần 4)'!$A45)</f>
        <v>0</v>
      </c>
      <c r="CY45" s="154">
        <f>SUMIFS(' B1.5.GT2'!AA:AA,' B1.5.GT2'!$A:$A,'B1.SUM (tuần 4)'!$A45)</f>
        <v>0</v>
      </c>
      <c r="CZ45" s="154"/>
      <c r="DA45" s="154"/>
      <c r="DB45" s="154">
        <f>SUMIFS(' B1.8.Online'!Z:Z,' B1.8.Online'!$A:$A,'B1.SUM (tuần 4)'!$A45)</f>
        <v>0</v>
      </c>
      <c r="DC45" s="154">
        <f>SUMIFS(' B1.8.Online'!AA:AA,' B1.8.Online'!$A:$A,'B1.SUM (tuần 4)'!$A45)</f>
        <v>0</v>
      </c>
      <c r="DE45" s="161">
        <f t="shared" si="36"/>
        <v>0</v>
      </c>
      <c r="DF45" s="161">
        <f t="shared" si="37"/>
        <v>0</v>
      </c>
      <c r="DG45" s="161">
        <f t="shared" si="38"/>
        <v>0</v>
      </c>
      <c r="DH45" s="154">
        <f>SUMIFS('B1.3.XK'!AB:AB,'B1.3.XK'!$A:$A,'B1.SUM (tuần 4)'!$A45)</f>
        <v>0</v>
      </c>
      <c r="DI45" s="154">
        <f>SUMIFS('B1.3.XK'!AC:AC,'B1.3.XK'!$A:$A,'B1.SUM (tuần 4)'!$A45)</f>
        <v>0</v>
      </c>
      <c r="DJ45" s="154"/>
      <c r="DK45" s="154"/>
      <c r="DL45" s="154"/>
      <c r="DM45" s="154"/>
      <c r="DN45" s="154"/>
      <c r="DO45" s="154"/>
      <c r="DP45" s="154">
        <f>SUMIFS(' B1.5.GT2'!AB:AB,' B1.5.GT2'!$A:$A,'B1.SUM (tuần 4)'!$A45)</f>
        <v>0</v>
      </c>
      <c r="DQ45" s="154">
        <f>SUMIFS(' B1.5.GT2'!AC:AC,' B1.5.GT2'!$A:$A,'B1.SUM (tuần 4)'!$A45)</f>
        <v>0</v>
      </c>
      <c r="DR45" s="154"/>
      <c r="DS45" s="154"/>
      <c r="DT45" s="154">
        <f>SUMIFS(' B1.8.Online'!AB:AB,' B1.8.Online'!$A:$A,'B1.SUM (tuần 4)'!$A45)</f>
        <v>0</v>
      </c>
      <c r="DU45" s="154">
        <f>SUMIFS(' B1.8.Online'!AC:AC,' B1.8.Online'!$A:$A,'B1.SUM (tuần 4)'!$A45)</f>
        <v>0</v>
      </c>
      <c r="DW45" s="161">
        <f t="shared" si="39"/>
        <v>0</v>
      </c>
      <c r="DX45" s="161">
        <f t="shared" si="40"/>
        <v>0</v>
      </c>
      <c r="DY45" s="161">
        <f t="shared" si="41"/>
        <v>0</v>
      </c>
      <c r="DZ45" s="154">
        <f>SUMIFS('B1.3.XK'!AD:AD,'B1.3.XK'!$A:$A,'B1.SUM (tuần 4)'!$A45)</f>
        <v>0</v>
      </c>
      <c r="EA45" s="154">
        <f>SUMIFS('B1.3.XK'!AE:AE,'B1.3.XK'!$A:$A,'B1.SUM (tuần 4)'!$A45)</f>
        <v>0</v>
      </c>
      <c r="EB45" s="154"/>
      <c r="EC45" s="154"/>
      <c r="ED45" s="154"/>
      <c r="EE45" s="154"/>
      <c r="EF45" s="154"/>
      <c r="EG45" s="154"/>
      <c r="EH45" s="154">
        <f>SUMIFS(' B1.5.GT2'!AD:AD,' B1.5.GT2'!$A:$A,'B1.SUM (tuần 4)'!$A45)</f>
        <v>0</v>
      </c>
      <c r="EI45" s="154">
        <f>SUMIFS(' B1.5.GT2'!AE:AE,' B1.5.GT2'!$A:$A,'B1.SUM (tuần 4)'!$A45)</f>
        <v>0</v>
      </c>
      <c r="EJ45" s="154"/>
      <c r="EK45" s="154"/>
      <c r="EL45" s="154">
        <f>SUMIFS(' B1.8.Online'!AD:AD,' B1.8.Online'!$A:$A,'B1.SUM (tuần 4)'!$A45)</f>
        <v>0</v>
      </c>
      <c r="EM45" s="154">
        <f>SUMIFS(' B1.8.Online'!AE:AE,' B1.8.Online'!$A:$A,'B1.SUM (tuần 4)'!$A45)</f>
        <v>0</v>
      </c>
      <c r="EO45" s="162"/>
    </row>
    <row r="46" spans="1:145">
      <c r="A46" s="69" t="s">
        <v>1449</v>
      </c>
      <c r="B46" s="67" t="s">
        <v>1450</v>
      </c>
      <c r="C46" s="67"/>
      <c r="D46" s="67" t="s">
        <v>1197</v>
      </c>
      <c r="E46" s="67"/>
      <c r="F46" s="67" t="s">
        <v>32</v>
      </c>
      <c r="G46" s="154" t="s">
        <v>1758</v>
      </c>
      <c r="H46" s="154"/>
      <c r="I46" s="160"/>
      <c r="J46" s="154"/>
      <c r="K46" s="154"/>
      <c r="L46" s="154"/>
      <c r="M46" s="154"/>
      <c r="N46" s="154"/>
      <c r="O46" s="154"/>
      <c r="P46" s="154"/>
      <c r="Q46" s="154"/>
      <c r="R46" s="154"/>
      <c r="S46" s="161">
        <f t="shared" si="22"/>
        <v>15</v>
      </c>
      <c r="T46" s="161">
        <f t="shared" si="42"/>
        <v>0</v>
      </c>
      <c r="U46" s="161">
        <f t="shared" si="42"/>
        <v>15</v>
      </c>
      <c r="V46" s="154"/>
      <c r="W46" s="154"/>
      <c r="X46" s="154"/>
      <c r="Y46" s="154"/>
      <c r="Z46" s="154"/>
      <c r="AA46" s="154"/>
      <c r="AB46" s="154"/>
      <c r="AC46" s="154"/>
      <c r="AD46" s="154">
        <f>SUMIFS(' B1.5.GT2'!$R:$R,' B1.5.GT2'!$A:$A,'B1.SUM (tuần 4)'!$A46)</f>
        <v>0</v>
      </c>
      <c r="AE46" s="154">
        <f>SUMIFS(' B1.5.GT2'!$S:$S,' B1.5.GT2'!$A:$A,'B1.SUM (tuần 4)'!$A46)</f>
        <v>0</v>
      </c>
      <c r="AF46" s="154"/>
      <c r="AG46" s="154"/>
      <c r="AH46" s="154">
        <f>SUMIFS(' B1.8.Online'!$R:$R,' B1.8.Online'!$A:$A,'B1.SUM (tuần 4)'!$A46)</f>
        <v>0</v>
      </c>
      <c r="AI46" s="154">
        <f>SUMIFS(' B1.8.Online'!$S:$S,' B1.8.Online'!$A:$A,'B1.SUM (tuần 4)'!$A46)</f>
        <v>15</v>
      </c>
      <c r="AK46" s="161">
        <f t="shared" si="24"/>
        <v>15</v>
      </c>
      <c r="AL46" s="161">
        <f t="shared" si="25"/>
        <v>0</v>
      </c>
      <c r="AM46" s="161">
        <f t="shared" si="26"/>
        <v>15</v>
      </c>
      <c r="AN46" s="154"/>
      <c r="AO46" s="154"/>
      <c r="AP46" s="154"/>
      <c r="AQ46" s="154"/>
      <c r="AR46" s="154"/>
      <c r="AS46" s="154"/>
      <c r="AT46" s="154"/>
      <c r="AU46" s="154"/>
      <c r="AV46" s="154">
        <f>SUMIFS(' B1.5.GT2'!T:T,' B1.5.GT2'!A:A,'B1.SUM (tuần 4)'!A46)</f>
        <v>0</v>
      </c>
      <c r="AW46" s="154">
        <f>SUMIFS(' B1.5.GT2'!U:U,' B1.5.GT2'!A:A,'B1.SUM (tuần 4)'!A46)</f>
        <v>0</v>
      </c>
      <c r="AX46" s="154"/>
      <c r="AY46" s="154"/>
      <c r="AZ46" s="154">
        <f>SUMIFS(' B1.8.Online'!$T:$T,' B1.8.Online'!$A:$A,'B1.SUM (tuần 4)'!$A46)</f>
        <v>0</v>
      </c>
      <c r="BA46" s="154">
        <f>SUMIFS(' B1.8.Online'!$U:$U,' B1.8.Online'!$A:$A,'B1.SUM (tuần 4)'!$A46)</f>
        <v>15</v>
      </c>
      <c r="BC46" s="161">
        <f t="shared" si="27"/>
        <v>15</v>
      </c>
      <c r="BD46" s="161">
        <f t="shared" si="28"/>
        <v>0</v>
      </c>
      <c r="BE46" s="161">
        <f t="shared" si="29"/>
        <v>15</v>
      </c>
      <c r="BF46" s="154">
        <f>SUMIFS('B1.3.XK'!V:V,'B1.3.XK'!$A:$A,'B1.SUM (tuần 4)'!$A46)</f>
        <v>0</v>
      </c>
      <c r="BG46" s="154">
        <f>SUMIFS('B1.3.XK'!W:W,'B1.3.XK'!$A:$A,'B1.SUM (tuần 4)'!$A46)</f>
        <v>0</v>
      </c>
      <c r="BH46" s="154"/>
      <c r="BI46" s="154"/>
      <c r="BJ46" s="154"/>
      <c r="BK46" s="154"/>
      <c r="BL46" s="154"/>
      <c r="BM46" s="154"/>
      <c r="BN46" s="154">
        <f>SUMIFS(' B1.5.GT2'!V:V,' B1.5.GT2'!A:A,'B1.SUM (tuần 4)'!A46)</f>
        <v>0</v>
      </c>
      <c r="BO46" s="154">
        <f>SUMIFS(' B1.5.GT2'!W:W,' B1.5.GT2'!A:A,'B1.SUM (tuần 4)'!A46)</f>
        <v>0</v>
      </c>
      <c r="BP46" s="154"/>
      <c r="BQ46" s="154"/>
      <c r="BR46" s="154">
        <f>SUMIFS(' B1.8.Online'!V:V,' B1.8.Online'!A:A,'B1.SUM (tuần 4)'!A46)</f>
        <v>0</v>
      </c>
      <c r="BS46" s="154">
        <f>SUMIFS(' B1.8.Online'!W:W,' B1.8.Online'!B:B,'B1.SUM (tuần 4)'!B46)</f>
        <v>15</v>
      </c>
      <c r="BU46" s="161">
        <f t="shared" si="30"/>
        <v>5</v>
      </c>
      <c r="BV46" s="161">
        <f t="shared" si="31"/>
        <v>0</v>
      </c>
      <c r="BW46" s="161">
        <f t="shared" si="32"/>
        <v>5</v>
      </c>
      <c r="BX46" s="154">
        <f>SUMIFS('B1.3.XK'!X:X,'B1.3.XK'!$A:$A,'B1.SUM (tuần 4)'!$A46)</f>
        <v>0</v>
      </c>
      <c r="BY46" s="154">
        <f>SUMIFS('B1.3.XK'!Y:Y,'B1.3.XK'!$A:$A,'B1.SUM (tuần 4)'!$A46)</f>
        <v>0</v>
      </c>
      <c r="BZ46" s="154"/>
      <c r="CA46" s="154"/>
      <c r="CB46" s="154"/>
      <c r="CC46" s="154"/>
      <c r="CD46" s="154"/>
      <c r="CE46" s="154"/>
      <c r="CF46" s="154">
        <f>SUMIFS(' B1.5.GT2'!X:X,' B1.5.GT2'!A:A,'B1.SUM (tuần 4)'!A46)</f>
        <v>0</v>
      </c>
      <c r="CG46" s="154">
        <f>SUMIFS(' B1.5.GT2'!Y:Y,' B1.5.GT2'!A:A,'B1.SUM (tuần 4)'!A46)</f>
        <v>0</v>
      </c>
      <c r="CH46" s="154"/>
      <c r="CI46" s="154"/>
      <c r="CJ46" s="154">
        <f>SUMIFS(' B1.8.Online'!X:X,' B1.8.Online'!$A:$A,'B1.SUM (tuần 4)'!$A46)</f>
        <v>0</v>
      </c>
      <c r="CK46" s="154">
        <f>SUMIFS(' B1.8.Online'!Y:Y,' B1.8.Online'!$A:$A,'B1.SUM (tuần 4)'!$A46)</f>
        <v>5</v>
      </c>
      <c r="CM46" s="161">
        <f t="shared" si="33"/>
        <v>0</v>
      </c>
      <c r="CN46" s="161">
        <f t="shared" si="34"/>
        <v>0</v>
      </c>
      <c r="CO46" s="161">
        <f t="shared" si="35"/>
        <v>0</v>
      </c>
      <c r="CP46" s="154">
        <f>SUMIFS('B1.3.XK'!Z:Z,'B1.3.XK'!$A:$A,'B1.SUM (tuần 4)'!$A46)</f>
        <v>0</v>
      </c>
      <c r="CQ46" s="154">
        <f>SUMIFS('B1.3.XK'!AA:AA,'B1.3.XK'!$A:$A,'B1.SUM (tuần 4)'!$A46)</f>
        <v>0</v>
      </c>
      <c r="CR46" s="154"/>
      <c r="CS46" s="154"/>
      <c r="CT46" s="154"/>
      <c r="CU46" s="154"/>
      <c r="CV46" s="154"/>
      <c r="CW46" s="154"/>
      <c r="CX46" s="154">
        <f>SUMIFS(' B1.5.GT2'!Z:Z,' B1.5.GT2'!$A:$A,'B1.SUM (tuần 4)'!$A46)</f>
        <v>0</v>
      </c>
      <c r="CY46" s="154">
        <f>SUMIFS(' B1.5.GT2'!AA:AA,' B1.5.GT2'!$A:$A,'B1.SUM (tuần 4)'!$A46)</f>
        <v>0</v>
      </c>
      <c r="CZ46" s="154"/>
      <c r="DA46" s="154"/>
      <c r="DB46" s="154">
        <f>SUMIFS(' B1.8.Online'!Z:Z,' B1.8.Online'!$A:$A,'B1.SUM (tuần 4)'!$A46)</f>
        <v>0</v>
      </c>
      <c r="DC46" s="154">
        <f>SUMIFS(' B1.8.Online'!AA:AA,' B1.8.Online'!$A:$A,'B1.SUM (tuần 4)'!$A46)</f>
        <v>0</v>
      </c>
      <c r="DE46" s="161">
        <f t="shared" si="36"/>
        <v>0</v>
      </c>
      <c r="DF46" s="161">
        <f t="shared" si="37"/>
        <v>0</v>
      </c>
      <c r="DG46" s="161">
        <f t="shared" si="38"/>
        <v>0</v>
      </c>
      <c r="DH46" s="154">
        <f>SUMIFS('B1.3.XK'!AB:AB,'B1.3.XK'!$A:$A,'B1.SUM (tuần 4)'!$A46)</f>
        <v>0</v>
      </c>
      <c r="DI46" s="154">
        <f>SUMIFS('B1.3.XK'!AC:AC,'B1.3.XK'!$A:$A,'B1.SUM (tuần 4)'!$A46)</f>
        <v>0</v>
      </c>
      <c r="DJ46" s="154"/>
      <c r="DK46" s="154"/>
      <c r="DL46" s="154"/>
      <c r="DM46" s="154"/>
      <c r="DN46" s="154"/>
      <c r="DO46" s="154"/>
      <c r="DP46" s="154">
        <f>SUMIFS(' B1.5.GT2'!AB:AB,' B1.5.GT2'!$A:$A,'B1.SUM (tuần 4)'!$A46)</f>
        <v>0</v>
      </c>
      <c r="DQ46" s="154">
        <f>SUMIFS(' B1.5.GT2'!AC:AC,' B1.5.GT2'!$A:$A,'B1.SUM (tuần 4)'!$A46)</f>
        <v>0</v>
      </c>
      <c r="DR46" s="154"/>
      <c r="DS46" s="154"/>
      <c r="DT46" s="154">
        <f>SUMIFS(' B1.8.Online'!AB:AB,' B1.8.Online'!$A:$A,'B1.SUM (tuần 4)'!$A46)</f>
        <v>0</v>
      </c>
      <c r="DU46" s="154">
        <f>SUMIFS(' B1.8.Online'!AC:AC,' B1.8.Online'!$A:$A,'B1.SUM (tuần 4)'!$A46)</f>
        <v>0</v>
      </c>
      <c r="DW46" s="161">
        <f t="shared" si="39"/>
        <v>0</v>
      </c>
      <c r="DX46" s="161">
        <f t="shared" si="40"/>
        <v>0</v>
      </c>
      <c r="DY46" s="161">
        <f t="shared" si="41"/>
        <v>0</v>
      </c>
      <c r="DZ46" s="154">
        <f>SUMIFS('B1.3.XK'!AD:AD,'B1.3.XK'!$A:$A,'B1.SUM (tuần 4)'!$A46)</f>
        <v>0</v>
      </c>
      <c r="EA46" s="154">
        <f>SUMIFS('B1.3.XK'!AE:AE,'B1.3.XK'!$A:$A,'B1.SUM (tuần 4)'!$A46)</f>
        <v>0</v>
      </c>
      <c r="EB46" s="154"/>
      <c r="EC46" s="154"/>
      <c r="ED46" s="154"/>
      <c r="EE46" s="154"/>
      <c r="EF46" s="154"/>
      <c r="EG46" s="154"/>
      <c r="EH46" s="154">
        <f>SUMIFS(' B1.5.GT2'!AD:AD,' B1.5.GT2'!$A:$A,'B1.SUM (tuần 4)'!$A46)</f>
        <v>0</v>
      </c>
      <c r="EI46" s="154">
        <f>SUMIFS(' B1.5.GT2'!AE:AE,' B1.5.GT2'!$A:$A,'B1.SUM (tuần 4)'!$A46)</f>
        <v>0</v>
      </c>
      <c r="EJ46" s="154"/>
      <c r="EK46" s="154"/>
      <c r="EL46" s="154">
        <f>SUMIFS(' B1.8.Online'!AD:AD,' B1.8.Online'!$A:$A,'B1.SUM (tuần 4)'!$A46)</f>
        <v>0</v>
      </c>
      <c r="EM46" s="154">
        <f>SUMIFS(' B1.8.Online'!AE:AE,' B1.8.Online'!$A:$A,'B1.SUM (tuần 4)'!$A46)</f>
        <v>0</v>
      </c>
      <c r="EO46" s="162"/>
    </row>
    <row r="47" spans="1:145">
      <c r="A47" s="69">
        <v>2003031040</v>
      </c>
      <c r="B47" s="67" t="s">
        <v>1451</v>
      </c>
      <c r="C47" s="67"/>
      <c r="D47" s="67" t="s">
        <v>1197</v>
      </c>
      <c r="E47" s="67"/>
      <c r="F47" s="67" t="s">
        <v>32</v>
      </c>
      <c r="G47" s="154" t="s">
        <v>1758</v>
      </c>
      <c r="H47" s="154"/>
      <c r="I47" s="160"/>
      <c r="J47" s="154"/>
      <c r="K47" s="154"/>
      <c r="L47" s="154"/>
      <c r="M47" s="154"/>
      <c r="N47" s="154"/>
      <c r="O47" s="154"/>
      <c r="P47" s="154"/>
      <c r="Q47" s="154"/>
      <c r="R47" s="154"/>
      <c r="S47" s="161">
        <f t="shared" si="22"/>
        <v>0</v>
      </c>
      <c r="T47" s="161">
        <f t="shared" si="42"/>
        <v>0</v>
      </c>
      <c r="U47" s="161">
        <f t="shared" si="42"/>
        <v>0</v>
      </c>
      <c r="V47" s="154"/>
      <c r="W47" s="154"/>
      <c r="X47" s="154"/>
      <c r="Y47" s="154"/>
      <c r="Z47" s="154"/>
      <c r="AA47" s="154"/>
      <c r="AB47" s="154"/>
      <c r="AC47" s="154"/>
      <c r="AD47" s="154">
        <f>SUMIFS(' B1.5.GT2'!$R:$R,' B1.5.GT2'!$A:$A,'B1.SUM (tuần 4)'!$A47)</f>
        <v>0</v>
      </c>
      <c r="AE47" s="154">
        <f>SUMIFS(' B1.5.GT2'!$S:$S,' B1.5.GT2'!$A:$A,'B1.SUM (tuần 4)'!$A47)</f>
        <v>0</v>
      </c>
      <c r="AF47" s="154"/>
      <c r="AG47" s="154"/>
      <c r="AH47" s="154">
        <f>SUMIFS(' B1.8.Online'!$R:$R,' B1.8.Online'!$A:$A,'B1.SUM (tuần 4)'!$A47)</f>
        <v>0</v>
      </c>
      <c r="AI47" s="154">
        <f>SUMIFS(' B1.8.Online'!$S:$S,' B1.8.Online'!$A:$A,'B1.SUM (tuần 4)'!$A47)</f>
        <v>0</v>
      </c>
      <c r="AK47" s="161">
        <f t="shared" si="24"/>
        <v>0</v>
      </c>
      <c r="AL47" s="161">
        <f t="shared" si="25"/>
        <v>0</v>
      </c>
      <c r="AM47" s="161">
        <f t="shared" si="26"/>
        <v>0</v>
      </c>
      <c r="AN47" s="154"/>
      <c r="AO47" s="154"/>
      <c r="AP47" s="154"/>
      <c r="AQ47" s="154"/>
      <c r="AR47" s="154"/>
      <c r="AS47" s="154"/>
      <c r="AT47" s="154"/>
      <c r="AU47" s="154"/>
      <c r="AV47" s="154">
        <f>SUMIFS(' B1.5.GT2'!T:T,' B1.5.GT2'!A:A,'B1.SUM (tuần 4)'!A47)</f>
        <v>0</v>
      </c>
      <c r="AW47" s="154">
        <f>SUMIFS(' B1.5.GT2'!U:U,' B1.5.GT2'!A:A,'B1.SUM (tuần 4)'!A47)</f>
        <v>0</v>
      </c>
      <c r="AX47" s="154"/>
      <c r="AY47" s="154"/>
      <c r="AZ47" s="154">
        <f>SUMIFS(' B1.8.Online'!$T:$T,' B1.8.Online'!$A:$A,'B1.SUM (tuần 4)'!$A47)</f>
        <v>0</v>
      </c>
      <c r="BA47" s="154">
        <f>SUMIFS(' B1.8.Online'!$U:$U,' B1.8.Online'!$A:$A,'B1.SUM (tuần 4)'!$A47)</f>
        <v>0</v>
      </c>
      <c r="BC47" s="161">
        <f t="shared" si="27"/>
        <v>0</v>
      </c>
      <c r="BD47" s="161">
        <f t="shared" si="28"/>
        <v>0</v>
      </c>
      <c r="BE47" s="161">
        <f t="shared" si="29"/>
        <v>0</v>
      </c>
      <c r="BF47" s="154">
        <f>SUMIFS('B1.3.XK'!V:V,'B1.3.XK'!$A:$A,'B1.SUM (tuần 4)'!$A47)</f>
        <v>0</v>
      </c>
      <c r="BG47" s="154">
        <f>SUMIFS('B1.3.XK'!W:W,'B1.3.XK'!$A:$A,'B1.SUM (tuần 4)'!$A47)</f>
        <v>0</v>
      </c>
      <c r="BH47" s="154"/>
      <c r="BI47" s="154"/>
      <c r="BJ47" s="154"/>
      <c r="BK47" s="154"/>
      <c r="BL47" s="154"/>
      <c r="BM47" s="154"/>
      <c r="BN47" s="154">
        <f>SUMIFS(' B1.5.GT2'!V:V,' B1.5.GT2'!A:A,'B1.SUM (tuần 4)'!A47)</f>
        <v>0</v>
      </c>
      <c r="BO47" s="154">
        <f>SUMIFS(' B1.5.GT2'!W:W,' B1.5.GT2'!A:A,'B1.SUM (tuần 4)'!A47)</f>
        <v>0</v>
      </c>
      <c r="BP47" s="154"/>
      <c r="BQ47" s="154"/>
      <c r="BR47" s="154">
        <f>SUMIFS(' B1.8.Online'!V:V,' B1.8.Online'!A:A,'B1.SUM (tuần 4)'!A47)</f>
        <v>0</v>
      </c>
      <c r="BS47" s="154">
        <f>SUMIFS(' B1.8.Online'!W:W,' B1.8.Online'!B:B,'B1.SUM (tuần 4)'!B47)</f>
        <v>0</v>
      </c>
      <c r="BU47" s="161">
        <f t="shared" si="30"/>
        <v>0</v>
      </c>
      <c r="BV47" s="161">
        <f t="shared" si="31"/>
        <v>0</v>
      </c>
      <c r="BW47" s="161">
        <f t="shared" si="32"/>
        <v>0</v>
      </c>
      <c r="BX47" s="154">
        <f>SUMIFS('B1.3.XK'!X:X,'B1.3.XK'!$A:$A,'B1.SUM (tuần 4)'!$A47)</f>
        <v>0</v>
      </c>
      <c r="BY47" s="154">
        <f>SUMIFS('B1.3.XK'!Y:Y,'B1.3.XK'!$A:$A,'B1.SUM (tuần 4)'!$A47)</f>
        <v>0</v>
      </c>
      <c r="BZ47" s="154"/>
      <c r="CA47" s="154"/>
      <c r="CB47" s="154"/>
      <c r="CC47" s="154"/>
      <c r="CD47" s="154"/>
      <c r="CE47" s="154"/>
      <c r="CF47" s="154">
        <f>SUMIFS(' B1.5.GT2'!X:X,' B1.5.GT2'!A:A,'B1.SUM (tuần 4)'!A47)</f>
        <v>0</v>
      </c>
      <c r="CG47" s="154">
        <f>SUMIFS(' B1.5.GT2'!Y:Y,' B1.5.GT2'!A:A,'B1.SUM (tuần 4)'!A47)</f>
        <v>0</v>
      </c>
      <c r="CH47" s="154"/>
      <c r="CI47" s="154"/>
      <c r="CJ47" s="154">
        <f>SUMIFS(' B1.8.Online'!X:X,' B1.8.Online'!$A:$A,'B1.SUM (tuần 4)'!$A47)</f>
        <v>0</v>
      </c>
      <c r="CK47" s="154">
        <f>SUMIFS(' B1.8.Online'!Y:Y,' B1.8.Online'!$A:$A,'B1.SUM (tuần 4)'!$A47)</f>
        <v>0</v>
      </c>
      <c r="CM47" s="161">
        <f t="shared" si="33"/>
        <v>0</v>
      </c>
      <c r="CN47" s="161">
        <f t="shared" si="34"/>
        <v>0</v>
      </c>
      <c r="CO47" s="161">
        <f t="shared" si="35"/>
        <v>0</v>
      </c>
      <c r="CP47" s="154">
        <f>SUMIFS('B1.3.XK'!Z:Z,'B1.3.XK'!$A:$A,'B1.SUM (tuần 4)'!$A47)</f>
        <v>0</v>
      </c>
      <c r="CQ47" s="154">
        <f>SUMIFS('B1.3.XK'!AA:AA,'B1.3.XK'!$A:$A,'B1.SUM (tuần 4)'!$A47)</f>
        <v>0</v>
      </c>
      <c r="CR47" s="154"/>
      <c r="CS47" s="154"/>
      <c r="CT47" s="154"/>
      <c r="CU47" s="154"/>
      <c r="CV47" s="154"/>
      <c r="CW47" s="154"/>
      <c r="CX47" s="154">
        <f>SUMIFS(' B1.5.GT2'!Z:Z,' B1.5.GT2'!$A:$A,'B1.SUM (tuần 4)'!$A47)</f>
        <v>0</v>
      </c>
      <c r="CY47" s="154">
        <f>SUMIFS(' B1.5.GT2'!AA:AA,' B1.5.GT2'!$A:$A,'B1.SUM (tuần 4)'!$A47)</f>
        <v>0</v>
      </c>
      <c r="CZ47" s="154"/>
      <c r="DA47" s="154"/>
      <c r="DB47" s="154">
        <f>SUMIFS(' B1.8.Online'!Z:Z,' B1.8.Online'!$A:$A,'B1.SUM (tuần 4)'!$A47)</f>
        <v>0</v>
      </c>
      <c r="DC47" s="154">
        <f>SUMIFS(' B1.8.Online'!AA:AA,' B1.8.Online'!$A:$A,'B1.SUM (tuần 4)'!$A47)</f>
        <v>0</v>
      </c>
      <c r="DE47" s="161">
        <f t="shared" si="36"/>
        <v>0</v>
      </c>
      <c r="DF47" s="161">
        <f t="shared" si="37"/>
        <v>0</v>
      </c>
      <c r="DG47" s="161">
        <f t="shared" si="38"/>
        <v>0</v>
      </c>
      <c r="DH47" s="154">
        <f>SUMIFS('B1.3.XK'!AB:AB,'B1.3.XK'!$A:$A,'B1.SUM (tuần 4)'!$A47)</f>
        <v>0</v>
      </c>
      <c r="DI47" s="154">
        <f>SUMIFS('B1.3.XK'!AC:AC,'B1.3.XK'!$A:$A,'B1.SUM (tuần 4)'!$A47)</f>
        <v>0</v>
      </c>
      <c r="DJ47" s="154"/>
      <c r="DK47" s="154"/>
      <c r="DL47" s="154"/>
      <c r="DM47" s="154"/>
      <c r="DN47" s="154"/>
      <c r="DO47" s="154"/>
      <c r="DP47" s="154">
        <f>SUMIFS(' B1.5.GT2'!AB:AB,' B1.5.GT2'!$A:$A,'B1.SUM (tuần 4)'!$A47)</f>
        <v>0</v>
      </c>
      <c r="DQ47" s="154">
        <f>SUMIFS(' B1.5.GT2'!AC:AC,' B1.5.GT2'!$A:$A,'B1.SUM (tuần 4)'!$A47)</f>
        <v>0</v>
      </c>
      <c r="DR47" s="154"/>
      <c r="DS47" s="154"/>
      <c r="DT47" s="154">
        <f>SUMIFS(' B1.8.Online'!AB:AB,' B1.8.Online'!$A:$A,'B1.SUM (tuần 4)'!$A47)</f>
        <v>0</v>
      </c>
      <c r="DU47" s="154">
        <f>SUMIFS(' B1.8.Online'!AC:AC,' B1.8.Online'!$A:$A,'B1.SUM (tuần 4)'!$A47)</f>
        <v>0</v>
      </c>
      <c r="DW47" s="161">
        <f t="shared" si="39"/>
        <v>0</v>
      </c>
      <c r="DX47" s="161">
        <f t="shared" si="40"/>
        <v>0</v>
      </c>
      <c r="DY47" s="161">
        <f t="shared" si="41"/>
        <v>0</v>
      </c>
      <c r="DZ47" s="154">
        <f>SUMIFS('B1.3.XK'!AD:AD,'B1.3.XK'!$A:$A,'B1.SUM (tuần 4)'!$A47)</f>
        <v>0</v>
      </c>
      <c r="EA47" s="154">
        <f>SUMIFS('B1.3.XK'!AE:AE,'B1.3.XK'!$A:$A,'B1.SUM (tuần 4)'!$A47)</f>
        <v>0</v>
      </c>
      <c r="EB47" s="154"/>
      <c r="EC47" s="154"/>
      <c r="ED47" s="154"/>
      <c r="EE47" s="154"/>
      <c r="EF47" s="154"/>
      <c r="EG47" s="154"/>
      <c r="EH47" s="154">
        <f>SUMIFS(' B1.5.GT2'!AD:AD,' B1.5.GT2'!$A:$A,'B1.SUM (tuần 4)'!$A47)</f>
        <v>0</v>
      </c>
      <c r="EI47" s="154">
        <f>SUMIFS(' B1.5.GT2'!AE:AE,' B1.5.GT2'!$A:$A,'B1.SUM (tuần 4)'!$A47)</f>
        <v>0</v>
      </c>
      <c r="EJ47" s="154"/>
      <c r="EK47" s="154"/>
      <c r="EL47" s="154">
        <f>SUMIFS(' B1.8.Online'!AD:AD,' B1.8.Online'!$A:$A,'B1.SUM (tuần 4)'!$A47)</f>
        <v>0</v>
      </c>
      <c r="EM47" s="154">
        <f>SUMIFS(' B1.8.Online'!AE:AE,' B1.8.Online'!$A:$A,'B1.SUM (tuần 4)'!$A47)</f>
        <v>0</v>
      </c>
      <c r="EO47" s="162"/>
    </row>
    <row r="48" spans="1:145">
      <c r="A48" s="69">
        <v>2003031080</v>
      </c>
      <c r="B48" s="67" t="s">
        <v>1452</v>
      </c>
      <c r="C48" s="67"/>
      <c r="D48" s="67" t="s">
        <v>1197</v>
      </c>
      <c r="E48" s="67"/>
      <c r="F48" s="67" t="s">
        <v>32</v>
      </c>
      <c r="G48" s="154" t="s">
        <v>1758</v>
      </c>
      <c r="H48" s="154"/>
      <c r="I48" s="160"/>
      <c r="J48" s="154"/>
      <c r="K48" s="154"/>
      <c r="L48" s="154"/>
      <c r="M48" s="154"/>
      <c r="N48" s="154"/>
      <c r="O48" s="154"/>
      <c r="P48" s="154"/>
      <c r="Q48" s="154"/>
      <c r="R48" s="154"/>
      <c r="S48" s="161">
        <f t="shared" si="22"/>
        <v>2</v>
      </c>
      <c r="T48" s="161">
        <f t="shared" si="42"/>
        <v>0</v>
      </c>
      <c r="U48" s="161">
        <f t="shared" si="42"/>
        <v>2</v>
      </c>
      <c r="V48" s="154"/>
      <c r="W48" s="154"/>
      <c r="X48" s="154"/>
      <c r="Y48" s="154"/>
      <c r="Z48" s="154"/>
      <c r="AA48" s="154"/>
      <c r="AB48" s="154"/>
      <c r="AC48" s="154"/>
      <c r="AD48" s="154">
        <f>SUMIFS(' B1.5.GT2'!$R:$R,' B1.5.GT2'!$A:$A,'B1.SUM (tuần 4)'!$A48)</f>
        <v>0</v>
      </c>
      <c r="AE48" s="154">
        <f>SUMIFS(' B1.5.GT2'!$S:$S,' B1.5.GT2'!$A:$A,'B1.SUM (tuần 4)'!$A48)</f>
        <v>0</v>
      </c>
      <c r="AF48" s="154"/>
      <c r="AG48" s="154"/>
      <c r="AH48" s="154">
        <f>SUMIFS(' B1.8.Online'!$R:$R,' B1.8.Online'!$A:$A,'B1.SUM (tuần 4)'!$A48)</f>
        <v>0</v>
      </c>
      <c r="AI48" s="154">
        <f>SUMIFS(' B1.8.Online'!$S:$S,' B1.8.Online'!$A:$A,'B1.SUM (tuần 4)'!$A48)</f>
        <v>2</v>
      </c>
      <c r="AK48" s="161">
        <f t="shared" si="24"/>
        <v>0</v>
      </c>
      <c r="AL48" s="161">
        <f t="shared" si="25"/>
        <v>0</v>
      </c>
      <c r="AM48" s="161">
        <f t="shared" si="26"/>
        <v>0</v>
      </c>
      <c r="AN48" s="154"/>
      <c r="AO48" s="154"/>
      <c r="AP48" s="154"/>
      <c r="AQ48" s="154"/>
      <c r="AR48" s="154"/>
      <c r="AS48" s="154"/>
      <c r="AT48" s="154"/>
      <c r="AU48" s="154"/>
      <c r="AV48" s="154">
        <f>SUMIFS(' B1.5.GT2'!T:T,' B1.5.GT2'!A:A,'B1.SUM (tuần 4)'!A48)</f>
        <v>0</v>
      </c>
      <c r="AW48" s="154">
        <f>SUMIFS(' B1.5.GT2'!U:U,' B1.5.GT2'!A:A,'B1.SUM (tuần 4)'!A48)</f>
        <v>0</v>
      </c>
      <c r="AX48" s="154"/>
      <c r="AY48" s="154"/>
      <c r="AZ48" s="154">
        <f>SUMIFS(' B1.8.Online'!$T:$T,' B1.8.Online'!$A:$A,'B1.SUM (tuần 4)'!$A48)</f>
        <v>0</v>
      </c>
      <c r="BA48" s="154">
        <f>SUMIFS(' B1.8.Online'!$U:$U,' B1.8.Online'!$A:$A,'B1.SUM (tuần 4)'!$A48)</f>
        <v>0</v>
      </c>
      <c r="BC48" s="161">
        <f t="shared" si="27"/>
        <v>0</v>
      </c>
      <c r="BD48" s="161">
        <f t="shared" si="28"/>
        <v>0</v>
      </c>
      <c r="BE48" s="161">
        <f t="shared" si="29"/>
        <v>0</v>
      </c>
      <c r="BF48" s="154">
        <f>SUMIFS('B1.3.XK'!V:V,'B1.3.XK'!$A:$A,'B1.SUM (tuần 4)'!$A48)</f>
        <v>0</v>
      </c>
      <c r="BG48" s="154">
        <f>SUMIFS('B1.3.XK'!W:W,'B1.3.XK'!$A:$A,'B1.SUM (tuần 4)'!$A48)</f>
        <v>0</v>
      </c>
      <c r="BH48" s="154"/>
      <c r="BI48" s="154"/>
      <c r="BJ48" s="154"/>
      <c r="BK48" s="154"/>
      <c r="BL48" s="154"/>
      <c r="BM48" s="154"/>
      <c r="BN48" s="154">
        <f>SUMIFS(' B1.5.GT2'!V:V,' B1.5.GT2'!A:A,'B1.SUM (tuần 4)'!A48)</f>
        <v>0</v>
      </c>
      <c r="BO48" s="154">
        <f>SUMIFS(' B1.5.GT2'!W:W,' B1.5.GT2'!A:A,'B1.SUM (tuần 4)'!A48)</f>
        <v>0</v>
      </c>
      <c r="BP48" s="154"/>
      <c r="BQ48" s="154"/>
      <c r="BR48" s="154">
        <f>SUMIFS(' B1.8.Online'!V:V,' B1.8.Online'!A:A,'B1.SUM (tuần 4)'!A48)</f>
        <v>0</v>
      </c>
      <c r="BS48" s="154">
        <f>SUMIFS(' B1.8.Online'!W:W,' B1.8.Online'!B:B,'B1.SUM (tuần 4)'!B48)</f>
        <v>0</v>
      </c>
      <c r="BU48" s="161">
        <f t="shared" si="30"/>
        <v>0</v>
      </c>
      <c r="BV48" s="161">
        <f t="shared" si="31"/>
        <v>0</v>
      </c>
      <c r="BW48" s="161">
        <f t="shared" si="32"/>
        <v>0</v>
      </c>
      <c r="BX48" s="154">
        <f>SUMIFS('B1.3.XK'!X:X,'B1.3.XK'!$A:$A,'B1.SUM (tuần 4)'!$A48)</f>
        <v>0</v>
      </c>
      <c r="BY48" s="154">
        <f>SUMIFS('B1.3.XK'!Y:Y,'B1.3.XK'!$A:$A,'B1.SUM (tuần 4)'!$A48)</f>
        <v>0</v>
      </c>
      <c r="BZ48" s="154"/>
      <c r="CA48" s="154"/>
      <c r="CB48" s="154"/>
      <c r="CC48" s="154"/>
      <c r="CD48" s="154"/>
      <c r="CE48" s="154"/>
      <c r="CF48" s="154">
        <f>SUMIFS(' B1.5.GT2'!X:X,' B1.5.GT2'!A:A,'B1.SUM (tuần 4)'!A48)</f>
        <v>0</v>
      </c>
      <c r="CG48" s="154">
        <f>SUMIFS(' B1.5.GT2'!Y:Y,' B1.5.GT2'!A:A,'B1.SUM (tuần 4)'!A48)</f>
        <v>0</v>
      </c>
      <c r="CH48" s="154"/>
      <c r="CI48" s="154"/>
      <c r="CJ48" s="154">
        <f>SUMIFS(' B1.8.Online'!X:X,' B1.8.Online'!$A:$A,'B1.SUM (tuần 4)'!$A48)</f>
        <v>0</v>
      </c>
      <c r="CK48" s="154">
        <f>SUMIFS(' B1.8.Online'!Y:Y,' B1.8.Online'!$A:$A,'B1.SUM (tuần 4)'!$A48)</f>
        <v>0</v>
      </c>
      <c r="CM48" s="161">
        <f t="shared" si="33"/>
        <v>0</v>
      </c>
      <c r="CN48" s="161">
        <f t="shared" si="34"/>
        <v>0</v>
      </c>
      <c r="CO48" s="161">
        <f t="shared" si="35"/>
        <v>0</v>
      </c>
      <c r="CP48" s="154">
        <f>SUMIFS('B1.3.XK'!Z:Z,'B1.3.XK'!$A:$A,'B1.SUM (tuần 4)'!$A48)</f>
        <v>0</v>
      </c>
      <c r="CQ48" s="154">
        <f>SUMIFS('B1.3.XK'!AA:AA,'B1.3.XK'!$A:$A,'B1.SUM (tuần 4)'!$A48)</f>
        <v>0</v>
      </c>
      <c r="CR48" s="154"/>
      <c r="CS48" s="154"/>
      <c r="CT48" s="154"/>
      <c r="CU48" s="154"/>
      <c r="CV48" s="154"/>
      <c r="CW48" s="154"/>
      <c r="CX48" s="154">
        <f>SUMIFS(' B1.5.GT2'!Z:Z,' B1.5.GT2'!$A:$A,'B1.SUM (tuần 4)'!$A48)</f>
        <v>0</v>
      </c>
      <c r="CY48" s="154">
        <f>SUMIFS(' B1.5.GT2'!AA:AA,' B1.5.GT2'!$A:$A,'B1.SUM (tuần 4)'!$A48)</f>
        <v>0</v>
      </c>
      <c r="CZ48" s="154"/>
      <c r="DA48" s="154"/>
      <c r="DB48" s="154">
        <f>SUMIFS(' B1.8.Online'!Z:Z,' B1.8.Online'!$A:$A,'B1.SUM (tuần 4)'!$A48)</f>
        <v>0</v>
      </c>
      <c r="DC48" s="154">
        <f>SUMIFS(' B1.8.Online'!AA:AA,' B1.8.Online'!$A:$A,'B1.SUM (tuần 4)'!$A48)</f>
        <v>0</v>
      </c>
      <c r="DE48" s="161">
        <f t="shared" si="36"/>
        <v>0</v>
      </c>
      <c r="DF48" s="161">
        <f t="shared" si="37"/>
        <v>0</v>
      </c>
      <c r="DG48" s="161">
        <f t="shared" si="38"/>
        <v>0</v>
      </c>
      <c r="DH48" s="154">
        <f>SUMIFS('B1.3.XK'!AB:AB,'B1.3.XK'!$A:$A,'B1.SUM (tuần 4)'!$A48)</f>
        <v>0</v>
      </c>
      <c r="DI48" s="154">
        <f>SUMIFS('B1.3.XK'!AC:AC,'B1.3.XK'!$A:$A,'B1.SUM (tuần 4)'!$A48)</f>
        <v>0</v>
      </c>
      <c r="DJ48" s="154"/>
      <c r="DK48" s="154"/>
      <c r="DL48" s="154"/>
      <c r="DM48" s="154"/>
      <c r="DN48" s="154"/>
      <c r="DO48" s="154"/>
      <c r="DP48" s="154">
        <f>SUMIFS(' B1.5.GT2'!AB:AB,' B1.5.GT2'!$A:$A,'B1.SUM (tuần 4)'!$A48)</f>
        <v>0</v>
      </c>
      <c r="DQ48" s="154">
        <f>SUMIFS(' B1.5.GT2'!AC:AC,' B1.5.GT2'!$A:$A,'B1.SUM (tuần 4)'!$A48)</f>
        <v>0</v>
      </c>
      <c r="DR48" s="154"/>
      <c r="DS48" s="154"/>
      <c r="DT48" s="154">
        <f>SUMIFS(' B1.8.Online'!AB:AB,' B1.8.Online'!$A:$A,'B1.SUM (tuần 4)'!$A48)</f>
        <v>0</v>
      </c>
      <c r="DU48" s="154">
        <f>SUMIFS(' B1.8.Online'!AC:AC,' B1.8.Online'!$A:$A,'B1.SUM (tuần 4)'!$A48)</f>
        <v>0</v>
      </c>
      <c r="DW48" s="161">
        <f t="shared" si="39"/>
        <v>0</v>
      </c>
      <c r="DX48" s="161">
        <f t="shared" si="40"/>
        <v>0</v>
      </c>
      <c r="DY48" s="161">
        <f t="shared" si="41"/>
        <v>0</v>
      </c>
      <c r="DZ48" s="154">
        <f>SUMIFS('B1.3.XK'!AD:AD,'B1.3.XK'!$A:$A,'B1.SUM (tuần 4)'!$A48)</f>
        <v>0</v>
      </c>
      <c r="EA48" s="154">
        <f>SUMIFS('B1.3.XK'!AE:AE,'B1.3.XK'!$A:$A,'B1.SUM (tuần 4)'!$A48)</f>
        <v>0</v>
      </c>
      <c r="EB48" s="154"/>
      <c r="EC48" s="154"/>
      <c r="ED48" s="154"/>
      <c r="EE48" s="154"/>
      <c r="EF48" s="154"/>
      <c r="EG48" s="154"/>
      <c r="EH48" s="154">
        <f>SUMIFS(' B1.5.GT2'!AD:AD,' B1.5.GT2'!$A:$A,'B1.SUM (tuần 4)'!$A48)</f>
        <v>0</v>
      </c>
      <c r="EI48" s="154">
        <f>SUMIFS(' B1.5.GT2'!AE:AE,' B1.5.GT2'!$A:$A,'B1.SUM (tuần 4)'!$A48)</f>
        <v>0</v>
      </c>
      <c r="EJ48" s="154"/>
      <c r="EK48" s="154"/>
      <c r="EL48" s="154">
        <f>SUMIFS(' B1.8.Online'!AD:AD,' B1.8.Online'!$A:$A,'B1.SUM (tuần 4)'!$A48)</f>
        <v>0</v>
      </c>
      <c r="EM48" s="154">
        <f>SUMIFS(' B1.8.Online'!AE:AE,' B1.8.Online'!$A:$A,'B1.SUM (tuần 4)'!$A48)</f>
        <v>0</v>
      </c>
      <c r="EO48" s="162"/>
    </row>
    <row r="49" spans="1:145">
      <c r="A49" s="69">
        <v>2003031088</v>
      </c>
      <c r="B49" s="67" t="s">
        <v>1448</v>
      </c>
      <c r="C49" s="67"/>
      <c r="D49" s="67" t="s">
        <v>1197</v>
      </c>
      <c r="E49" s="67"/>
      <c r="F49" s="67" t="s">
        <v>32</v>
      </c>
      <c r="G49" s="154" t="s">
        <v>1758</v>
      </c>
      <c r="H49" s="154"/>
      <c r="I49" s="160"/>
      <c r="J49" s="154"/>
      <c r="K49" s="154"/>
      <c r="L49" s="154"/>
      <c r="M49" s="154"/>
      <c r="N49" s="154"/>
      <c r="O49" s="154"/>
      <c r="P49" s="154"/>
      <c r="Q49" s="154"/>
      <c r="R49" s="154"/>
      <c r="S49" s="161">
        <f t="shared" si="22"/>
        <v>2</v>
      </c>
      <c r="T49" s="161">
        <f t="shared" si="42"/>
        <v>0</v>
      </c>
      <c r="U49" s="161">
        <f t="shared" si="42"/>
        <v>2</v>
      </c>
      <c r="V49" s="154"/>
      <c r="W49" s="154"/>
      <c r="X49" s="154"/>
      <c r="Y49" s="154"/>
      <c r="Z49" s="154"/>
      <c r="AA49" s="154"/>
      <c r="AB49" s="154"/>
      <c r="AC49" s="154"/>
      <c r="AD49" s="154">
        <f>SUMIFS(' B1.5.GT2'!$R:$R,' B1.5.GT2'!$A:$A,'B1.SUM (tuần 4)'!$A49)</f>
        <v>0</v>
      </c>
      <c r="AE49" s="154">
        <f>SUMIFS(' B1.5.GT2'!$S:$S,' B1.5.GT2'!$A:$A,'B1.SUM (tuần 4)'!$A49)</f>
        <v>0</v>
      </c>
      <c r="AF49" s="154"/>
      <c r="AG49" s="154"/>
      <c r="AH49" s="154">
        <f>SUMIFS(' B1.8.Online'!$R:$R,' B1.8.Online'!$A:$A,'B1.SUM (tuần 4)'!$A49)</f>
        <v>0</v>
      </c>
      <c r="AI49" s="154">
        <f>SUMIFS(' B1.8.Online'!$S:$S,' B1.8.Online'!$A:$A,'B1.SUM (tuần 4)'!$A49)</f>
        <v>2</v>
      </c>
      <c r="AK49" s="161">
        <f t="shared" si="24"/>
        <v>20</v>
      </c>
      <c r="AL49" s="161">
        <f t="shared" si="25"/>
        <v>10</v>
      </c>
      <c r="AM49" s="161">
        <f t="shared" si="26"/>
        <v>10</v>
      </c>
      <c r="AN49" s="154"/>
      <c r="AO49" s="154"/>
      <c r="AP49" s="154"/>
      <c r="AQ49" s="154"/>
      <c r="AR49" s="154"/>
      <c r="AS49" s="154"/>
      <c r="AT49" s="154"/>
      <c r="AU49" s="154"/>
      <c r="AV49" s="154">
        <f>SUMIFS(' B1.5.GT2'!T:T,' B1.5.GT2'!A:A,'B1.SUM (tuần 4)'!A49)</f>
        <v>0</v>
      </c>
      <c r="AW49" s="154">
        <f>SUMIFS(' B1.5.GT2'!U:U,' B1.5.GT2'!A:A,'B1.SUM (tuần 4)'!A49)</f>
        <v>0</v>
      </c>
      <c r="AX49" s="154"/>
      <c r="AY49" s="154"/>
      <c r="AZ49" s="154">
        <f>SUMIFS(' B1.8.Online'!$T:$T,' B1.8.Online'!$A:$A,'B1.SUM (tuần 4)'!$A49)</f>
        <v>10</v>
      </c>
      <c r="BA49" s="154">
        <f>SUMIFS(' B1.8.Online'!$U:$U,' B1.8.Online'!$A:$A,'B1.SUM (tuần 4)'!$A49)</f>
        <v>10</v>
      </c>
      <c r="BC49" s="161">
        <f t="shared" si="27"/>
        <v>0</v>
      </c>
      <c r="BD49" s="161">
        <f t="shared" si="28"/>
        <v>0</v>
      </c>
      <c r="BE49" s="161">
        <f t="shared" si="29"/>
        <v>0</v>
      </c>
      <c r="BF49" s="154">
        <f>SUMIFS('B1.3.XK'!V:V,'B1.3.XK'!$A:$A,'B1.SUM (tuần 4)'!$A49)</f>
        <v>0</v>
      </c>
      <c r="BG49" s="154">
        <f>SUMIFS('B1.3.XK'!W:W,'B1.3.XK'!$A:$A,'B1.SUM (tuần 4)'!$A49)</f>
        <v>0</v>
      </c>
      <c r="BH49" s="154"/>
      <c r="BI49" s="154"/>
      <c r="BJ49" s="154"/>
      <c r="BK49" s="154"/>
      <c r="BL49" s="154"/>
      <c r="BM49" s="154"/>
      <c r="BN49" s="154">
        <f>SUMIFS(' B1.5.GT2'!V:V,' B1.5.GT2'!A:A,'B1.SUM (tuần 4)'!A49)</f>
        <v>0</v>
      </c>
      <c r="BO49" s="154">
        <f>SUMIFS(' B1.5.GT2'!W:W,' B1.5.GT2'!A:A,'B1.SUM (tuần 4)'!A49)</f>
        <v>0</v>
      </c>
      <c r="BP49" s="154"/>
      <c r="BQ49" s="154"/>
      <c r="BR49" s="154">
        <f>SUMIFS(' B1.8.Online'!V:V,' B1.8.Online'!A:A,'B1.SUM (tuần 4)'!A49)</f>
        <v>0</v>
      </c>
      <c r="BS49" s="154">
        <f>SUMIFS(' B1.8.Online'!W:W,' B1.8.Online'!B:B,'B1.SUM (tuần 4)'!B49)</f>
        <v>0</v>
      </c>
      <c r="BU49" s="161">
        <f t="shared" si="30"/>
        <v>0</v>
      </c>
      <c r="BV49" s="161">
        <f t="shared" si="31"/>
        <v>0</v>
      </c>
      <c r="BW49" s="161">
        <f t="shared" si="32"/>
        <v>0</v>
      </c>
      <c r="BX49" s="154">
        <f>SUMIFS('B1.3.XK'!X:X,'B1.3.XK'!$A:$A,'B1.SUM (tuần 4)'!$A49)</f>
        <v>0</v>
      </c>
      <c r="BY49" s="154">
        <f>SUMIFS('B1.3.XK'!Y:Y,'B1.3.XK'!$A:$A,'B1.SUM (tuần 4)'!$A49)</f>
        <v>0</v>
      </c>
      <c r="BZ49" s="154"/>
      <c r="CA49" s="154"/>
      <c r="CB49" s="154"/>
      <c r="CC49" s="154"/>
      <c r="CD49" s="154"/>
      <c r="CE49" s="154"/>
      <c r="CF49" s="154">
        <f>SUMIFS(' B1.5.GT2'!X:X,' B1.5.GT2'!A:A,'B1.SUM (tuần 4)'!A49)</f>
        <v>0</v>
      </c>
      <c r="CG49" s="154">
        <f>SUMIFS(' B1.5.GT2'!Y:Y,' B1.5.GT2'!A:A,'B1.SUM (tuần 4)'!A49)</f>
        <v>0</v>
      </c>
      <c r="CH49" s="154"/>
      <c r="CI49" s="154"/>
      <c r="CJ49" s="154">
        <f>SUMIFS(' B1.8.Online'!X:X,' B1.8.Online'!$A:$A,'B1.SUM (tuần 4)'!$A49)</f>
        <v>0</v>
      </c>
      <c r="CK49" s="154">
        <f>SUMIFS(' B1.8.Online'!Y:Y,' B1.8.Online'!$A:$A,'B1.SUM (tuần 4)'!$A49)</f>
        <v>0</v>
      </c>
      <c r="CM49" s="161">
        <f t="shared" si="33"/>
        <v>0</v>
      </c>
      <c r="CN49" s="161">
        <f t="shared" si="34"/>
        <v>0</v>
      </c>
      <c r="CO49" s="161">
        <f t="shared" si="35"/>
        <v>0</v>
      </c>
      <c r="CP49" s="154">
        <f>SUMIFS('B1.3.XK'!Z:Z,'B1.3.XK'!$A:$A,'B1.SUM (tuần 4)'!$A49)</f>
        <v>0</v>
      </c>
      <c r="CQ49" s="154">
        <f>SUMIFS('B1.3.XK'!AA:AA,'B1.3.XK'!$A:$A,'B1.SUM (tuần 4)'!$A49)</f>
        <v>0</v>
      </c>
      <c r="CR49" s="154"/>
      <c r="CS49" s="154"/>
      <c r="CT49" s="154"/>
      <c r="CU49" s="154"/>
      <c r="CV49" s="154"/>
      <c r="CW49" s="154"/>
      <c r="CX49" s="154">
        <f>SUMIFS(' B1.5.GT2'!Z:Z,' B1.5.GT2'!$A:$A,'B1.SUM (tuần 4)'!$A49)</f>
        <v>0</v>
      </c>
      <c r="CY49" s="154">
        <f>SUMIFS(' B1.5.GT2'!AA:AA,' B1.5.GT2'!$A:$A,'B1.SUM (tuần 4)'!$A49)</f>
        <v>0</v>
      </c>
      <c r="CZ49" s="154"/>
      <c r="DA49" s="154"/>
      <c r="DB49" s="154">
        <f>SUMIFS(' B1.8.Online'!Z:Z,' B1.8.Online'!$A:$A,'B1.SUM (tuần 4)'!$A49)</f>
        <v>0</v>
      </c>
      <c r="DC49" s="154">
        <f>SUMIFS(' B1.8.Online'!AA:AA,' B1.8.Online'!$A:$A,'B1.SUM (tuần 4)'!$A49)</f>
        <v>0</v>
      </c>
      <c r="DE49" s="161">
        <f t="shared" si="36"/>
        <v>0</v>
      </c>
      <c r="DF49" s="161">
        <f t="shared" si="37"/>
        <v>0</v>
      </c>
      <c r="DG49" s="161">
        <f t="shared" si="38"/>
        <v>0</v>
      </c>
      <c r="DH49" s="154">
        <f>SUMIFS('B1.3.XK'!AB:AB,'B1.3.XK'!$A:$A,'B1.SUM (tuần 4)'!$A49)</f>
        <v>0</v>
      </c>
      <c r="DI49" s="154">
        <f>SUMIFS('B1.3.XK'!AC:AC,'B1.3.XK'!$A:$A,'B1.SUM (tuần 4)'!$A49)</f>
        <v>0</v>
      </c>
      <c r="DJ49" s="154"/>
      <c r="DK49" s="154"/>
      <c r="DL49" s="154"/>
      <c r="DM49" s="154"/>
      <c r="DN49" s="154"/>
      <c r="DO49" s="154"/>
      <c r="DP49" s="154">
        <f>SUMIFS(' B1.5.GT2'!AB:AB,' B1.5.GT2'!$A:$A,'B1.SUM (tuần 4)'!$A49)</f>
        <v>0</v>
      </c>
      <c r="DQ49" s="154">
        <f>SUMIFS(' B1.5.GT2'!AC:AC,' B1.5.GT2'!$A:$A,'B1.SUM (tuần 4)'!$A49)</f>
        <v>0</v>
      </c>
      <c r="DR49" s="154"/>
      <c r="DS49" s="154"/>
      <c r="DT49" s="154">
        <f>SUMIFS(' B1.8.Online'!AB:AB,' B1.8.Online'!$A:$A,'B1.SUM (tuần 4)'!$A49)</f>
        <v>0</v>
      </c>
      <c r="DU49" s="154">
        <f>SUMIFS(' B1.8.Online'!AC:AC,' B1.8.Online'!$A:$A,'B1.SUM (tuần 4)'!$A49)</f>
        <v>0</v>
      </c>
      <c r="DW49" s="161">
        <f t="shared" si="39"/>
        <v>0</v>
      </c>
      <c r="DX49" s="161">
        <f t="shared" si="40"/>
        <v>0</v>
      </c>
      <c r="DY49" s="161">
        <f t="shared" si="41"/>
        <v>0</v>
      </c>
      <c r="DZ49" s="154">
        <f>SUMIFS('B1.3.XK'!AD:AD,'B1.3.XK'!$A:$A,'B1.SUM (tuần 4)'!$A49)</f>
        <v>0</v>
      </c>
      <c r="EA49" s="154">
        <f>SUMIFS('B1.3.XK'!AE:AE,'B1.3.XK'!$A:$A,'B1.SUM (tuần 4)'!$A49)</f>
        <v>0</v>
      </c>
      <c r="EB49" s="154"/>
      <c r="EC49" s="154"/>
      <c r="ED49" s="154"/>
      <c r="EE49" s="154"/>
      <c r="EF49" s="154"/>
      <c r="EG49" s="154"/>
      <c r="EH49" s="154">
        <f>SUMIFS(' B1.5.GT2'!AD:AD,' B1.5.GT2'!$A:$A,'B1.SUM (tuần 4)'!$A49)</f>
        <v>0</v>
      </c>
      <c r="EI49" s="154">
        <f>SUMIFS(' B1.5.GT2'!AE:AE,' B1.5.GT2'!$A:$A,'B1.SUM (tuần 4)'!$A49)</f>
        <v>0</v>
      </c>
      <c r="EJ49" s="154"/>
      <c r="EK49" s="154"/>
      <c r="EL49" s="154">
        <f>SUMIFS(' B1.8.Online'!AD:AD,' B1.8.Online'!$A:$A,'B1.SUM (tuần 4)'!$A49)</f>
        <v>0</v>
      </c>
      <c r="EM49" s="154">
        <f>SUMIFS(' B1.8.Online'!AE:AE,' B1.8.Online'!$A:$A,'B1.SUM (tuần 4)'!$A49)</f>
        <v>0</v>
      </c>
      <c r="EO49" s="162"/>
    </row>
    <row r="50" spans="1:145">
      <c r="A50" s="69">
        <v>2003031088</v>
      </c>
      <c r="B50" s="67" t="s">
        <v>1759</v>
      </c>
      <c r="C50" s="67"/>
      <c r="D50" s="67" t="s">
        <v>1197</v>
      </c>
      <c r="E50" s="67"/>
      <c r="F50" s="67" t="s">
        <v>32</v>
      </c>
      <c r="G50" s="154" t="s">
        <v>1758</v>
      </c>
      <c r="H50" s="154"/>
      <c r="I50" s="160"/>
      <c r="J50" s="154"/>
      <c r="K50" s="154"/>
      <c r="L50" s="154"/>
      <c r="M50" s="154"/>
      <c r="N50" s="154"/>
      <c r="O50" s="154"/>
      <c r="P50" s="154"/>
      <c r="Q50" s="154"/>
      <c r="R50" s="154"/>
      <c r="S50" s="161">
        <f t="shared" si="22"/>
        <v>2</v>
      </c>
      <c r="T50" s="161">
        <f t="shared" si="42"/>
        <v>0</v>
      </c>
      <c r="U50" s="161">
        <f t="shared" si="42"/>
        <v>2</v>
      </c>
      <c r="V50" s="154"/>
      <c r="W50" s="154"/>
      <c r="X50" s="154"/>
      <c r="Y50" s="154"/>
      <c r="Z50" s="154"/>
      <c r="AA50" s="154"/>
      <c r="AB50" s="154"/>
      <c r="AC50" s="154"/>
      <c r="AD50" s="154">
        <f>SUMIFS(' B1.5.GT2'!$R:$R,' B1.5.GT2'!$A:$A,'B1.SUM (tuần 4)'!$A50)</f>
        <v>0</v>
      </c>
      <c r="AE50" s="154">
        <f>SUMIFS(' B1.5.GT2'!$S:$S,' B1.5.GT2'!$A:$A,'B1.SUM (tuần 4)'!$A50)</f>
        <v>0</v>
      </c>
      <c r="AF50" s="154"/>
      <c r="AG50" s="154"/>
      <c r="AH50" s="154">
        <f>SUMIFS(' B1.8.Online'!$R:$R,' B1.8.Online'!$A:$A,'B1.SUM (tuần 4)'!$A50)</f>
        <v>0</v>
      </c>
      <c r="AI50" s="154">
        <f>SUMIFS(' B1.8.Online'!$S:$S,' B1.8.Online'!$A:$A,'B1.SUM (tuần 4)'!$A50)</f>
        <v>2</v>
      </c>
      <c r="AK50" s="161">
        <f t="shared" si="24"/>
        <v>20</v>
      </c>
      <c r="AL50" s="161">
        <f t="shared" si="25"/>
        <v>10</v>
      </c>
      <c r="AM50" s="161">
        <f t="shared" si="26"/>
        <v>10</v>
      </c>
      <c r="AN50" s="154"/>
      <c r="AO50" s="154"/>
      <c r="AP50" s="154"/>
      <c r="AQ50" s="154"/>
      <c r="AR50" s="154"/>
      <c r="AS50" s="154"/>
      <c r="AT50" s="154"/>
      <c r="AU50" s="154"/>
      <c r="AV50" s="154">
        <f>SUMIFS(' B1.5.GT2'!T:T,' B1.5.GT2'!A:A,'B1.SUM (tuần 4)'!A50)</f>
        <v>0</v>
      </c>
      <c r="AW50" s="154">
        <f>SUMIFS(' B1.5.GT2'!U:U,' B1.5.GT2'!A:A,'B1.SUM (tuần 4)'!A50)</f>
        <v>0</v>
      </c>
      <c r="AX50" s="154"/>
      <c r="AY50" s="154"/>
      <c r="AZ50" s="154">
        <f>SUMIFS(' B1.8.Online'!$T:$T,' B1.8.Online'!$A:$A,'B1.SUM (tuần 4)'!$A50)</f>
        <v>10</v>
      </c>
      <c r="BA50" s="154">
        <f>SUMIFS(' B1.8.Online'!$U:$U,' B1.8.Online'!$A:$A,'B1.SUM (tuần 4)'!$A50)</f>
        <v>10</v>
      </c>
      <c r="BC50" s="161">
        <f t="shared" si="27"/>
        <v>0</v>
      </c>
      <c r="BD50" s="161">
        <f t="shared" si="28"/>
        <v>0</v>
      </c>
      <c r="BE50" s="161">
        <f t="shared" si="29"/>
        <v>0</v>
      </c>
      <c r="BF50" s="154">
        <f>SUMIFS('B1.3.XK'!V:V,'B1.3.XK'!$A:$A,'B1.SUM (tuần 4)'!$A50)</f>
        <v>0</v>
      </c>
      <c r="BG50" s="154">
        <f>SUMIFS('B1.3.XK'!W:W,'B1.3.XK'!$A:$A,'B1.SUM (tuần 4)'!$A50)</f>
        <v>0</v>
      </c>
      <c r="BH50" s="154"/>
      <c r="BI50" s="154"/>
      <c r="BJ50" s="154"/>
      <c r="BK50" s="154"/>
      <c r="BL50" s="154"/>
      <c r="BM50" s="154"/>
      <c r="BN50" s="154">
        <f>SUMIFS(' B1.5.GT2'!V:V,' B1.5.GT2'!A:A,'B1.SUM (tuần 4)'!A50)</f>
        <v>0</v>
      </c>
      <c r="BO50" s="154">
        <f>SUMIFS(' B1.5.GT2'!W:W,' B1.5.GT2'!A:A,'B1.SUM (tuần 4)'!A50)</f>
        <v>0</v>
      </c>
      <c r="BP50" s="154"/>
      <c r="BQ50" s="154"/>
      <c r="BR50" s="154">
        <f>SUMIFS(' B1.8.Online'!V:V,' B1.8.Online'!A:A,'B1.SUM (tuần 4)'!A50)</f>
        <v>0</v>
      </c>
      <c r="BS50" s="154">
        <f>SUMIFS(' B1.8.Online'!W:W,' B1.8.Online'!B:B,'B1.SUM (tuần 4)'!B50)</f>
        <v>0</v>
      </c>
      <c r="BU50" s="161">
        <f t="shared" si="30"/>
        <v>0</v>
      </c>
      <c r="BV50" s="161">
        <f t="shared" si="31"/>
        <v>0</v>
      </c>
      <c r="BW50" s="161">
        <f t="shared" si="32"/>
        <v>0</v>
      </c>
      <c r="BX50" s="154">
        <f>SUMIFS('B1.3.XK'!X:X,'B1.3.XK'!$A:$A,'B1.SUM (tuần 4)'!$A50)</f>
        <v>0</v>
      </c>
      <c r="BY50" s="154">
        <f>SUMIFS('B1.3.XK'!Y:Y,'B1.3.XK'!$A:$A,'B1.SUM (tuần 4)'!$A50)</f>
        <v>0</v>
      </c>
      <c r="BZ50" s="154"/>
      <c r="CA50" s="154"/>
      <c r="CB50" s="154"/>
      <c r="CC50" s="154"/>
      <c r="CD50" s="154"/>
      <c r="CE50" s="154"/>
      <c r="CF50" s="154">
        <f>SUMIFS(' B1.5.GT2'!X:X,' B1.5.GT2'!A:A,'B1.SUM (tuần 4)'!A50)</f>
        <v>0</v>
      </c>
      <c r="CG50" s="154">
        <f>SUMIFS(' B1.5.GT2'!Y:Y,' B1.5.GT2'!A:A,'B1.SUM (tuần 4)'!A50)</f>
        <v>0</v>
      </c>
      <c r="CH50" s="154"/>
      <c r="CI50" s="154"/>
      <c r="CJ50" s="154">
        <f>SUMIFS(' B1.8.Online'!X:X,' B1.8.Online'!$A:$A,'B1.SUM (tuần 4)'!$A50)</f>
        <v>0</v>
      </c>
      <c r="CK50" s="154">
        <f>SUMIFS(' B1.8.Online'!Y:Y,' B1.8.Online'!$A:$A,'B1.SUM (tuần 4)'!$A50)</f>
        <v>0</v>
      </c>
      <c r="CM50" s="161">
        <f t="shared" si="33"/>
        <v>0</v>
      </c>
      <c r="CN50" s="161">
        <f t="shared" si="34"/>
        <v>0</v>
      </c>
      <c r="CO50" s="161">
        <f t="shared" si="35"/>
        <v>0</v>
      </c>
      <c r="CP50" s="154">
        <f>SUMIFS('B1.3.XK'!Z:Z,'B1.3.XK'!$A:$A,'B1.SUM (tuần 4)'!$A50)</f>
        <v>0</v>
      </c>
      <c r="CQ50" s="154">
        <f>SUMIFS('B1.3.XK'!AA:AA,'B1.3.XK'!$A:$A,'B1.SUM (tuần 4)'!$A50)</f>
        <v>0</v>
      </c>
      <c r="CR50" s="154"/>
      <c r="CS50" s="154"/>
      <c r="CT50" s="154"/>
      <c r="CU50" s="154"/>
      <c r="CV50" s="154"/>
      <c r="CW50" s="154"/>
      <c r="CX50" s="154">
        <f>SUMIFS(' B1.5.GT2'!Z:Z,' B1.5.GT2'!$A:$A,'B1.SUM (tuần 4)'!$A50)</f>
        <v>0</v>
      </c>
      <c r="CY50" s="154">
        <f>SUMIFS(' B1.5.GT2'!AA:AA,' B1.5.GT2'!$A:$A,'B1.SUM (tuần 4)'!$A50)</f>
        <v>0</v>
      </c>
      <c r="CZ50" s="154"/>
      <c r="DA50" s="154"/>
      <c r="DB50" s="154">
        <f>SUMIFS(' B1.8.Online'!Z:Z,' B1.8.Online'!$A:$A,'B1.SUM (tuần 4)'!$A50)</f>
        <v>0</v>
      </c>
      <c r="DC50" s="154">
        <f>SUMIFS(' B1.8.Online'!AA:AA,' B1.8.Online'!$A:$A,'B1.SUM (tuần 4)'!$A50)</f>
        <v>0</v>
      </c>
      <c r="DE50" s="161">
        <f t="shared" si="36"/>
        <v>0</v>
      </c>
      <c r="DF50" s="161">
        <f t="shared" si="37"/>
        <v>0</v>
      </c>
      <c r="DG50" s="161">
        <f t="shared" si="38"/>
        <v>0</v>
      </c>
      <c r="DH50" s="154">
        <f>SUMIFS('B1.3.XK'!AB:AB,'B1.3.XK'!$A:$A,'B1.SUM (tuần 4)'!$A50)</f>
        <v>0</v>
      </c>
      <c r="DI50" s="154">
        <f>SUMIFS('B1.3.XK'!AC:AC,'B1.3.XK'!$A:$A,'B1.SUM (tuần 4)'!$A50)</f>
        <v>0</v>
      </c>
      <c r="DJ50" s="154"/>
      <c r="DK50" s="154"/>
      <c r="DL50" s="154"/>
      <c r="DM50" s="154"/>
      <c r="DN50" s="154"/>
      <c r="DO50" s="154"/>
      <c r="DP50" s="154">
        <f>SUMIFS(' B1.5.GT2'!AB:AB,' B1.5.GT2'!$A:$A,'B1.SUM (tuần 4)'!$A50)</f>
        <v>0</v>
      </c>
      <c r="DQ50" s="154">
        <f>SUMIFS(' B1.5.GT2'!AC:AC,' B1.5.GT2'!$A:$A,'B1.SUM (tuần 4)'!$A50)</f>
        <v>0</v>
      </c>
      <c r="DR50" s="154"/>
      <c r="DS50" s="154"/>
      <c r="DT50" s="154">
        <f>SUMIFS(' B1.8.Online'!AB:AB,' B1.8.Online'!$A:$A,'B1.SUM (tuần 4)'!$A50)</f>
        <v>0</v>
      </c>
      <c r="DU50" s="154">
        <f>SUMIFS(' B1.8.Online'!AC:AC,' B1.8.Online'!$A:$A,'B1.SUM (tuần 4)'!$A50)</f>
        <v>0</v>
      </c>
      <c r="DW50" s="161">
        <f t="shared" si="39"/>
        <v>0</v>
      </c>
      <c r="DX50" s="161">
        <f t="shared" si="40"/>
        <v>0</v>
      </c>
      <c r="DY50" s="161">
        <f t="shared" si="41"/>
        <v>0</v>
      </c>
      <c r="DZ50" s="154">
        <f>SUMIFS('B1.3.XK'!AD:AD,'B1.3.XK'!$A:$A,'B1.SUM (tuần 4)'!$A50)</f>
        <v>0</v>
      </c>
      <c r="EA50" s="154">
        <f>SUMIFS('B1.3.XK'!AE:AE,'B1.3.XK'!$A:$A,'B1.SUM (tuần 4)'!$A50)</f>
        <v>0</v>
      </c>
      <c r="EB50" s="154"/>
      <c r="EC50" s="154"/>
      <c r="ED50" s="154"/>
      <c r="EE50" s="154"/>
      <c r="EF50" s="154"/>
      <c r="EG50" s="154"/>
      <c r="EH50" s="154">
        <f>SUMIFS(' B1.5.GT2'!AD:AD,' B1.5.GT2'!$A:$A,'B1.SUM (tuần 4)'!$A50)</f>
        <v>0</v>
      </c>
      <c r="EI50" s="154">
        <f>SUMIFS(' B1.5.GT2'!AE:AE,' B1.5.GT2'!$A:$A,'B1.SUM (tuần 4)'!$A50)</f>
        <v>0</v>
      </c>
      <c r="EJ50" s="154"/>
      <c r="EK50" s="154"/>
      <c r="EL50" s="154">
        <f>SUMIFS(' B1.8.Online'!AD:AD,' B1.8.Online'!$A:$A,'B1.SUM (tuần 4)'!$A50)</f>
        <v>0</v>
      </c>
      <c r="EM50" s="154">
        <f>SUMIFS(' B1.8.Online'!AE:AE,' B1.8.Online'!$A:$A,'B1.SUM (tuần 4)'!$A50)</f>
        <v>0</v>
      </c>
      <c r="EO50" s="162"/>
    </row>
    <row r="51" spans="1:145">
      <c r="A51" s="69">
        <v>2003031090</v>
      </c>
      <c r="B51" s="67" t="s">
        <v>1453</v>
      </c>
      <c r="C51" s="67"/>
      <c r="D51" s="67" t="s">
        <v>1197</v>
      </c>
      <c r="E51" s="67"/>
      <c r="F51" s="67" t="s">
        <v>32</v>
      </c>
      <c r="G51" s="154" t="s">
        <v>1758</v>
      </c>
      <c r="H51" s="154"/>
      <c r="I51" s="160"/>
      <c r="J51" s="154"/>
      <c r="K51" s="154"/>
      <c r="L51" s="154"/>
      <c r="M51" s="154"/>
      <c r="N51" s="154"/>
      <c r="O51" s="154"/>
      <c r="P51" s="154"/>
      <c r="Q51" s="154"/>
      <c r="R51" s="154"/>
      <c r="S51" s="161">
        <f t="shared" si="22"/>
        <v>300</v>
      </c>
      <c r="T51" s="161">
        <f t="shared" si="42"/>
        <v>0</v>
      </c>
      <c r="U51" s="161">
        <f t="shared" si="42"/>
        <v>300</v>
      </c>
      <c r="V51" s="154"/>
      <c r="W51" s="154"/>
      <c r="X51" s="154"/>
      <c r="Y51" s="154"/>
      <c r="Z51" s="154"/>
      <c r="AA51" s="154"/>
      <c r="AB51" s="154"/>
      <c r="AC51" s="154"/>
      <c r="AD51" s="154">
        <f>SUMIFS(' B1.5.GT2'!$R:$R,' B1.5.GT2'!$A:$A,'B1.SUM (tuần 4)'!$A51)</f>
        <v>0</v>
      </c>
      <c r="AE51" s="154">
        <f>SUMIFS(' B1.5.GT2'!$S:$S,' B1.5.GT2'!$A:$A,'B1.SUM (tuần 4)'!$A51)</f>
        <v>0</v>
      </c>
      <c r="AF51" s="154"/>
      <c r="AG51" s="154"/>
      <c r="AH51" s="154">
        <f>SUMIFS(' B1.8.Online'!$R:$R,' B1.8.Online'!$A:$A,'B1.SUM (tuần 4)'!$A51)</f>
        <v>0</v>
      </c>
      <c r="AI51" s="154">
        <f>SUMIFS(' B1.8.Online'!$S:$S,' B1.8.Online'!$A:$A,'B1.SUM (tuần 4)'!$A51)</f>
        <v>300</v>
      </c>
      <c r="AK51" s="161">
        <f t="shared" si="24"/>
        <v>0</v>
      </c>
      <c r="AL51" s="161">
        <f t="shared" si="25"/>
        <v>0</v>
      </c>
      <c r="AM51" s="161">
        <f t="shared" si="26"/>
        <v>0</v>
      </c>
      <c r="AN51" s="154"/>
      <c r="AO51" s="154"/>
      <c r="AP51" s="154"/>
      <c r="AQ51" s="154"/>
      <c r="AR51" s="154"/>
      <c r="AS51" s="154"/>
      <c r="AT51" s="154"/>
      <c r="AU51" s="154"/>
      <c r="AV51" s="154">
        <f>SUMIFS(' B1.5.GT2'!T:T,' B1.5.GT2'!A:A,'B1.SUM (tuần 4)'!A51)</f>
        <v>0</v>
      </c>
      <c r="AW51" s="154">
        <f>SUMIFS(' B1.5.GT2'!U:U,' B1.5.GT2'!A:A,'B1.SUM (tuần 4)'!A51)</f>
        <v>0</v>
      </c>
      <c r="AX51" s="154"/>
      <c r="AY51" s="154"/>
      <c r="AZ51" s="154">
        <f>SUMIFS(' B1.8.Online'!$T:$T,' B1.8.Online'!$A:$A,'B1.SUM (tuần 4)'!$A51)</f>
        <v>0</v>
      </c>
      <c r="BA51" s="154">
        <f>SUMIFS(' B1.8.Online'!$U:$U,' B1.8.Online'!$A:$A,'B1.SUM (tuần 4)'!$A51)</f>
        <v>0</v>
      </c>
      <c r="BC51" s="161">
        <f t="shared" si="27"/>
        <v>0</v>
      </c>
      <c r="BD51" s="161">
        <f t="shared" si="28"/>
        <v>0</v>
      </c>
      <c r="BE51" s="161">
        <f t="shared" si="29"/>
        <v>0</v>
      </c>
      <c r="BF51" s="154">
        <f>SUMIFS('B1.3.XK'!V:V,'B1.3.XK'!$A:$A,'B1.SUM (tuần 4)'!$A51)</f>
        <v>0</v>
      </c>
      <c r="BG51" s="154">
        <f>SUMIFS('B1.3.XK'!W:W,'B1.3.XK'!$A:$A,'B1.SUM (tuần 4)'!$A51)</f>
        <v>0</v>
      </c>
      <c r="BH51" s="154"/>
      <c r="BI51" s="154"/>
      <c r="BJ51" s="154"/>
      <c r="BK51" s="154"/>
      <c r="BL51" s="154"/>
      <c r="BM51" s="154"/>
      <c r="BN51" s="154">
        <f>SUMIFS(' B1.5.GT2'!V:V,' B1.5.GT2'!A:A,'B1.SUM (tuần 4)'!A51)</f>
        <v>0</v>
      </c>
      <c r="BO51" s="154">
        <f>SUMIFS(' B1.5.GT2'!W:W,' B1.5.GT2'!A:A,'B1.SUM (tuần 4)'!A51)</f>
        <v>0</v>
      </c>
      <c r="BP51" s="154"/>
      <c r="BQ51" s="154"/>
      <c r="BR51" s="154">
        <f>SUMIFS(' B1.8.Online'!V:V,' B1.8.Online'!A:A,'B1.SUM (tuần 4)'!A51)</f>
        <v>0</v>
      </c>
      <c r="BS51" s="154">
        <f>SUMIFS(' B1.8.Online'!W:W,' B1.8.Online'!B:B,'B1.SUM (tuần 4)'!B51)</f>
        <v>0</v>
      </c>
      <c r="BU51" s="161">
        <f t="shared" si="30"/>
        <v>0</v>
      </c>
      <c r="BV51" s="161">
        <f t="shared" si="31"/>
        <v>0</v>
      </c>
      <c r="BW51" s="161">
        <f t="shared" si="32"/>
        <v>0</v>
      </c>
      <c r="BX51" s="154">
        <f>SUMIFS('B1.3.XK'!X:X,'B1.3.XK'!$A:$A,'B1.SUM (tuần 4)'!$A51)</f>
        <v>0</v>
      </c>
      <c r="BY51" s="154">
        <f>SUMIFS('B1.3.XK'!Y:Y,'B1.3.XK'!$A:$A,'B1.SUM (tuần 4)'!$A51)</f>
        <v>0</v>
      </c>
      <c r="BZ51" s="154"/>
      <c r="CA51" s="154"/>
      <c r="CB51" s="154"/>
      <c r="CC51" s="154"/>
      <c r="CD51" s="154"/>
      <c r="CE51" s="154"/>
      <c r="CF51" s="154">
        <f>SUMIFS(' B1.5.GT2'!X:X,' B1.5.GT2'!A:A,'B1.SUM (tuần 4)'!A51)</f>
        <v>0</v>
      </c>
      <c r="CG51" s="154">
        <f>SUMIFS(' B1.5.GT2'!Y:Y,' B1.5.GT2'!A:A,'B1.SUM (tuần 4)'!A51)</f>
        <v>0</v>
      </c>
      <c r="CH51" s="154"/>
      <c r="CI51" s="154"/>
      <c r="CJ51" s="154">
        <f>SUMIFS(' B1.8.Online'!X:X,' B1.8.Online'!$A:$A,'B1.SUM (tuần 4)'!$A51)</f>
        <v>0</v>
      </c>
      <c r="CK51" s="154">
        <f>SUMIFS(' B1.8.Online'!Y:Y,' B1.8.Online'!$A:$A,'B1.SUM (tuần 4)'!$A51)</f>
        <v>0</v>
      </c>
      <c r="CM51" s="161">
        <f t="shared" si="33"/>
        <v>0</v>
      </c>
      <c r="CN51" s="161">
        <f t="shared" si="34"/>
        <v>0</v>
      </c>
      <c r="CO51" s="161">
        <f t="shared" si="35"/>
        <v>0</v>
      </c>
      <c r="CP51" s="154">
        <f>SUMIFS('B1.3.XK'!Z:Z,'B1.3.XK'!$A:$A,'B1.SUM (tuần 4)'!$A51)</f>
        <v>0</v>
      </c>
      <c r="CQ51" s="154">
        <f>SUMIFS('B1.3.XK'!AA:AA,'B1.3.XK'!$A:$A,'B1.SUM (tuần 4)'!$A51)</f>
        <v>0</v>
      </c>
      <c r="CR51" s="154"/>
      <c r="CS51" s="154"/>
      <c r="CT51" s="154"/>
      <c r="CU51" s="154"/>
      <c r="CV51" s="154"/>
      <c r="CW51" s="154"/>
      <c r="CX51" s="154">
        <f>SUMIFS(' B1.5.GT2'!Z:Z,' B1.5.GT2'!$A:$A,'B1.SUM (tuần 4)'!$A51)</f>
        <v>0</v>
      </c>
      <c r="CY51" s="154">
        <f>SUMIFS(' B1.5.GT2'!AA:AA,' B1.5.GT2'!$A:$A,'B1.SUM (tuần 4)'!$A51)</f>
        <v>0</v>
      </c>
      <c r="CZ51" s="154"/>
      <c r="DA51" s="154"/>
      <c r="DB51" s="154">
        <f>SUMIFS(' B1.8.Online'!Z:Z,' B1.8.Online'!$A:$A,'B1.SUM (tuần 4)'!$A51)</f>
        <v>0</v>
      </c>
      <c r="DC51" s="154">
        <f>SUMIFS(' B1.8.Online'!AA:AA,' B1.8.Online'!$A:$A,'B1.SUM (tuần 4)'!$A51)</f>
        <v>0</v>
      </c>
      <c r="DE51" s="161">
        <f t="shared" si="36"/>
        <v>0</v>
      </c>
      <c r="DF51" s="161">
        <f t="shared" si="37"/>
        <v>0</v>
      </c>
      <c r="DG51" s="161">
        <f t="shared" si="38"/>
        <v>0</v>
      </c>
      <c r="DH51" s="154">
        <f>SUMIFS('B1.3.XK'!AB:AB,'B1.3.XK'!$A:$A,'B1.SUM (tuần 4)'!$A51)</f>
        <v>0</v>
      </c>
      <c r="DI51" s="154">
        <f>SUMIFS('B1.3.XK'!AC:AC,'B1.3.XK'!$A:$A,'B1.SUM (tuần 4)'!$A51)</f>
        <v>0</v>
      </c>
      <c r="DJ51" s="154"/>
      <c r="DK51" s="154"/>
      <c r="DL51" s="154"/>
      <c r="DM51" s="154"/>
      <c r="DN51" s="154"/>
      <c r="DO51" s="154"/>
      <c r="DP51" s="154">
        <f>SUMIFS(' B1.5.GT2'!AB:AB,' B1.5.GT2'!$A:$A,'B1.SUM (tuần 4)'!$A51)</f>
        <v>0</v>
      </c>
      <c r="DQ51" s="154">
        <f>SUMIFS(' B1.5.GT2'!AC:AC,' B1.5.GT2'!$A:$A,'B1.SUM (tuần 4)'!$A51)</f>
        <v>0</v>
      </c>
      <c r="DR51" s="154"/>
      <c r="DS51" s="154"/>
      <c r="DT51" s="154">
        <f>SUMIFS(' B1.8.Online'!AB:AB,' B1.8.Online'!$A:$A,'B1.SUM (tuần 4)'!$A51)</f>
        <v>0</v>
      </c>
      <c r="DU51" s="154">
        <f>SUMIFS(' B1.8.Online'!AC:AC,' B1.8.Online'!$A:$A,'B1.SUM (tuần 4)'!$A51)</f>
        <v>0</v>
      </c>
      <c r="DW51" s="161">
        <f t="shared" si="39"/>
        <v>0</v>
      </c>
      <c r="DX51" s="161">
        <f t="shared" si="40"/>
        <v>0</v>
      </c>
      <c r="DY51" s="161">
        <f t="shared" si="41"/>
        <v>0</v>
      </c>
      <c r="DZ51" s="154">
        <f>SUMIFS('B1.3.XK'!AD:AD,'B1.3.XK'!$A:$A,'B1.SUM (tuần 4)'!$A51)</f>
        <v>0</v>
      </c>
      <c r="EA51" s="154">
        <f>SUMIFS('B1.3.XK'!AE:AE,'B1.3.XK'!$A:$A,'B1.SUM (tuần 4)'!$A51)</f>
        <v>0</v>
      </c>
      <c r="EB51" s="154"/>
      <c r="EC51" s="154"/>
      <c r="ED51" s="154"/>
      <c r="EE51" s="154"/>
      <c r="EF51" s="154"/>
      <c r="EG51" s="154"/>
      <c r="EH51" s="154">
        <f>SUMIFS(' B1.5.GT2'!AD:AD,' B1.5.GT2'!$A:$A,'B1.SUM (tuần 4)'!$A51)</f>
        <v>0</v>
      </c>
      <c r="EI51" s="154">
        <f>SUMIFS(' B1.5.GT2'!AE:AE,' B1.5.GT2'!$A:$A,'B1.SUM (tuần 4)'!$A51)</f>
        <v>0</v>
      </c>
      <c r="EJ51" s="154"/>
      <c r="EK51" s="154"/>
      <c r="EL51" s="154">
        <f>SUMIFS(' B1.8.Online'!AD:AD,' B1.8.Online'!$A:$A,'B1.SUM (tuần 4)'!$A51)</f>
        <v>0</v>
      </c>
      <c r="EM51" s="154">
        <f>SUMIFS(' B1.8.Online'!AE:AE,' B1.8.Online'!$A:$A,'B1.SUM (tuần 4)'!$A51)</f>
        <v>0</v>
      </c>
      <c r="EO51" s="162"/>
    </row>
    <row r="52" spans="1:145">
      <c r="A52" s="69">
        <v>2003031096</v>
      </c>
      <c r="B52" s="67" t="s">
        <v>1454</v>
      </c>
      <c r="C52" s="67"/>
      <c r="D52" s="67" t="s">
        <v>1197</v>
      </c>
      <c r="E52" s="67"/>
      <c r="F52" s="67" t="s">
        <v>32</v>
      </c>
      <c r="G52" s="154" t="s">
        <v>1758</v>
      </c>
      <c r="H52" s="154"/>
      <c r="I52" s="160"/>
      <c r="J52" s="154"/>
      <c r="K52" s="154"/>
      <c r="L52" s="154"/>
      <c r="M52" s="154"/>
      <c r="N52" s="154"/>
      <c r="O52" s="154"/>
      <c r="P52" s="154"/>
      <c r="Q52" s="154"/>
      <c r="R52" s="154"/>
      <c r="S52" s="161">
        <f t="shared" si="22"/>
        <v>0</v>
      </c>
      <c r="T52" s="161">
        <f t="shared" si="42"/>
        <v>0</v>
      </c>
      <c r="U52" s="161">
        <f t="shared" si="42"/>
        <v>0</v>
      </c>
      <c r="V52" s="154"/>
      <c r="W52" s="154"/>
      <c r="X52" s="154"/>
      <c r="Y52" s="154"/>
      <c r="Z52" s="154"/>
      <c r="AA52" s="154"/>
      <c r="AB52" s="154"/>
      <c r="AC52" s="154"/>
      <c r="AD52" s="154">
        <f>SUMIFS(' B1.5.GT2'!$R:$R,' B1.5.GT2'!$A:$A,'B1.SUM (tuần 4)'!$A52)</f>
        <v>0</v>
      </c>
      <c r="AE52" s="154">
        <f>SUMIFS(' B1.5.GT2'!$S:$S,' B1.5.GT2'!$A:$A,'B1.SUM (tuần 4)'!$A52)</f>
        <v>0</v>
      </c>
      <c r="AF52" s="154"/>
      <c r="AG52" s="154"/>
      <c r="AH52" s="154">
        <f>SUMIFS(' B1.8.Online'!$R:$R,' B1.8.Online'!$A:$A,'B1.SUM (tuần 4)'!$A52)</f>
        <v>0</v>
      </c>
      <c r="AI52" s="154">
        <f>SUMIFS(' B1.8.Online'!$S:$S,' B1.8.Online'!$A:$A,'B1.SUM (tuần 4)'!$A52)</f>
        <v>0</v>
      </c>
      <c r="AK52" s="161">
        <f t="shared" si="24"/>
        <v>10</v>
      </c>
      <c r="AL52" s="161">
        <f t="shared" si="25"/>
        <v>0</v>
      </c>
      <c r="AM52" s="161">
        <f t="shared" si="26"/>
        <v>10</v>
      </c>
      <c r="AN52" s="154"/>
      <c r="AO52" s="154"/>
      <c r="AP52" s="154"/>
      <c r="AQ52" s="154"/>
      <c r="AR52" s="154"/>
      <c r="AS52" s="154"/>
      <c r="AT52" s="154"/>
      <c r="AU52" s="154"/>
      <c r="AV52" s="154">
        <f>SUMIFS(' B1.5.GT2'!T:T,' B1.5.GT2'!A:A,'B1.SUM (tuần 4)'!A52)</f>
        <v>0</v>
      </c>
      <c r="AW52" s="154">
        <f>SUMIFS(' B1.5.GT2'!U:U,' B1.5.GT2'!A:A,'B1.SUM (tuần 4)'!A52)</f>
        <v>0</v>
      </c>
      <c r="AX52" s="154"/>
      <c r="AY52" s="154"/>
      <c r="AZ52" s="154">
        <f>SUMIFS(' B1.8.Online'!$T:$T,' B1.8.Online'!$A:$A,'B1.SUM (tuần 4)'!$A52)</f>
        <v>0</v>
      </c>
      <c r="BA52" s="154">
        <f>SUMIFS(' B1.8.Online'!$U:$U,' B1.8.Online'!$A:$A,'B1.SUM (tuần 4)'!$A52)</f>
        <v>10</v>
      </c>
      <c r="BC52" s="161">
        <f t="shared" si="27"/>
        <v>10</v>
      </c>
      <c r="BD52" s="161">
        <f t="shared" si="28"/>
        <v>0</v>
      </c>
      <c r="BE52" s="161">
        <f t="shared" si="29"/>
        <v>10</v>
      </c>
      <c r="BF52" s="154">
        <f>SUMIFS('B1.3.XK'!V:V,'B1.3.XK'!$A:$A,'B1.SUM (tuần 4)'!$A52)</f>
        <v>0</v>
      </c>
      <c r="BG52" s="154">
        <f>SUMIFS('B1.3.XK'!W:W,'B1.3.XK'!$A:$A,'B1.SUM (tuần 4)'!$A52)</f>
        <v>0</v>
      </c>
      <c r="BH52" s="154"/>
      <c r="BI52" s="154"/>
      <c r="BJ52" s="154"/>
      <c r="BK52" s="154"/>
      <c r="BL52" s="154"/>
      <c r="BM52" s="154"/>
      <c r="BN52" s="154">
        <f>SUMIFS(' B1.5.GT2'!V:V,' B1.5.GT2'!A:A,'B1.SUM (tuần 4)'!A52)</f>
        <v>0</v>
      </c>
      <c r="BO52" s="154">
        <f>SUMIFS(' B1.5.GT2'!W:W,' B1.5.GT2'!A:A,'B1.SUM (tuần 4)'!A52)</f>
        <v>0</v>
      </c>
      <c r="BP52" s="154"/>
      <c r="BQ52" s="154"/>
      <c r="BR52" s="154">
        <f>SUMIFS(' B1.8.Online'!V:V,' B1.8.Online'!A:A,'B1.SUM (tuần 4)'!A52)</f>
        <v>0</v>
      </c>
      <c r="BS52" s="154">
        <f>SUMIFS(' B1.8.Online'!W:W,' B1.8.Online'!B:B,'B1.SUM (tuần 4)'!B52)</f>
        <v>10</v>
      </c>
      <c r="BU52" s="161">
        <f t="shared" si="30"/>
        <v>0</v>
      </c>
      <c r="BV52" s="161">
        <f t="shared" si="31"/>
        <v>0</v>
      </c>
      <c r="BW52" s="161">
        <f t="shared" si="32"/>
        <v>0</v>
      </c>
      <c r="BX52" s="154">
        <f>SUMIFS('B1.3.XK'!X:X,'B1.3.XK'!$A:$A,'B1.SUM (tuần 4)'!$A52)</f>
        <v>0</v>
      </c>
      <c r="BY52" s="154">
        <f>SUMIFS('B1.3.XK'!Y:Y,'B1.3.XK'!$A:$A,'B1.SUM (tuần 4)'!$A52)</f>
        <v>0</v>
      </c>
      <c r="BZ52" s="154"/>
      <c r="CA52" s="154"/>
      <c r="CB52" s="154"/>
      <c r="CC52" s="154"/>
      <c r="CD52" s="154"/>
      <c r="CE52" s="154"/>
      <c r="CF52" s="154">
        <f>SUMIFS(' B1.5.GT2'!X:X,' B1.5.GT2'!A:A,'B1.SUM (tuần 4)'!A52)</f>
        <v>0</v>
      </c>
      <c r="CG52" s="154">
        <f>SUMIFS(' B1.5.GT2'!Y:Y,' B1.5.GT2'!A:A,'B1.SUM (tuần 4)'!A52)</f>
        <v>0</v>
      </c>
      <c r="CH52" s="154"/>
      <c r="CI52" s="154"/>
      <c r="CJ52" s="154">
        <f>SUMIFS(' B1.8.Online'!X:X,' B1.8.Online'!$A:$A,'B1.SUM (tuần 4)'!$A52)</f>
        <v>0</v>
      </c>
      <c r="CK52" s="154">
        <f>SUMIFS(' B1.8.Online'!Y:Y,' B1.8.Online'!$A:$A,'B1.SUM (tuần 4)'!$A52)</f>
        <v>0</v>
      </c>
      <c r="CM52" s="161">
        <f t="shared" si="33"/>
        <v>0</v>
      </c>
      <c r="CN52" s="161">
        <f t="shared" si="34"/>
        <v>0</v>
      </c>
      <c r="CO52" s="161">
        <f t="shared" si="35"/>
        <v>0</v>
      </c>
      <c r="CP52" s="154">
        <f>SUMIFS('B1.3.XK'!Z:Z,'B1.3.XK'!$A:$A,'B1.SUM (tuần 4)'!$A52)</f>
        <v>0</v>
      </c>
      <c r="CQ52" s="154">
        <f>SUMIFS('B1.3.XK'!AA:AA,'B1.3.XK'!$A:$A,'B1.SUM (tuần 4)'!$A52)</f>
        <v>0</v>
      </c>
      <c r="CR52" s="154"/>
      <c r="CS52" s="154"/>
      <c r="CT52" s="154"/>
      <c r="CU52" s="154"/>
      <c r="CV52" s="154"/>
      <c r="CW52" s="154"/>
      <c r="CX52" s="154">
        <f>SUMIFS(' B1.5.GT2'!Z:Z,' B1.5.GT2'!$A:$A,'B1.SUM (tuần 4)'!$A52)</f>
        <v>0</v>
      </c>
      <c r="CY52" s="154">
        <f>SUMIFS(' B1.5.GT2'!AA:AA,' B1.5.GT2'!$A:$A,'B1.SUM (tuần 4)'!$A52)</f>
        <v>0</v>
      </c>
      <c r="CZ52" s="154"/>
      <c r="DA52" s="154"/>
      <c r="DB52" s="154">
        <f>SUMIFS(' B1.8.Online'!Z:Z,' B1.8.Online'!$A:$A,'B1.SUM (tuần 4)'!$A52)</f>
        <v>0</v>
      </c>
      <c r="DC52" s="154">
        <f>SUMIFS(' B1.8.Online'!AA:AA,' B1.8.Online'!$A:$A,'B1.SUM (tuần 4)'!$A52)</f>
        <v>0</v>
      </c>
      <c r="DE52" s="161">
        <f t="shared" si="36"/>
        <v>0</v>
      </c>
      <c r="DF52" s="161">
        <f t="shared" si="37"/>
        <v>0</v>
      </c>
      <c r="DG52" s="161">
        <f t="shared" si="38"/>
        <v>0</v>
      </c>
      <c r="DH52" s="154">
        <f>SUMIFS('B1.3.XK'!AB:AB,'B1.3.XK'!$A:$A,'B1.SUM (tuần 4)'!$A52)</f>
        <v>0</v>
      </c>
      <c r="DI52" s="154">
        <f>SUMIFS('B1.3.XK'!AC:AC,'B1.3.XK'!$A:$A,'B1.SUM (tuần 4)'!$A52)</f>
        <v>0</v>
      </c>
      <c r="DJ52" s="154"/>
      <c r="DK52" s="154"/>
      <c r="DL52" s="154"/>
      <c r="DM52" s="154"/>
      <c r="DN52" s="154"/>
      <c r="DO52" s="154"/>
      <c r="DP52" s="154">
        <f>SUMIFS(' B1.5.GT2'!AB:AB,' B1.5.GT2'!$A:$A,'B1.SUM (tuần 4)'!$A52)</f>
        <v>0</v>
      </c>
      <c r="DQ52" s="154">
        <f>SUMIFS(' B1.5.GT2'!AC:AC,' B1.5.GT2'!$A:$A,'B1.SUM (tuần 4)'!$A52)</f>
        <v>0</v>
      </c>
      <c r="DR52" s="154"/>
      <c r="DS52" s="154"/>
      <c r="DT52" s="154">
        <f>SUMIFS(' B1.8.Online'!AB:AB,' B1.8.Online'!$A:$A,'B1.SUM (tuần 4)'!$A52)</f>
        <v>0</v>
      </c>
      <c r="DU52" s="154">
        <f>SUMIFS(' B1.8.Online'!AC:AC,' B1.8.Online'!$A:$A,'B1.SUM (tuần 4)'!$A52)</f>
        <v>0</v>
      </c>
      <c r="DW52" s="161">
        <f t="shared" si="39"/>
        <v>0</v>
      </c>
      <c r="DX52" s="161">
        <f t="shared" si="40"/>
        <v>0</v>
      </c>
      <c r="DY52" s="161">
        <f t="shared" si="41"/>
        <v>0</v>
      </c>
      <c r="DZ52" s="154">
        <f>SUMIFS('B1.3.XK'!AD:AD,'B1.3.XK'!$A:$A,'B1.SUM (tuần 4)'!$A52)</f>
        <v>0</v>
      </c>
      <c r="EA52" s="154">
        <f>SUMIFS('B1.3.XK'!AE:AE,'B1.3.XK'!$A:$A,'B1.SUM (tuần 4)'!$A52)</f>
        <v>0</v>
      </c>
      <c r="EB52" s="154"/>
      <c r="EC52" s="154"/>
      <c r="ED52" s="154"/>
      <c r="EE52" s="154"/>
      <c r="EF52" s="154"/>
      <c r="EG52" s="154"/>
      <c r="EH52" s="154">
        <f>SUMIFS(' B1.5.GT2'!AD:AD,' B1.5.GT2'!$A:$A,'B1.SUM (tuần 4)'!$A52)</f>
        <v>0</v>
      </c>
      <c r="EI52" s="154">
        <f>SUMIFS(' B1.5.GT2'!AE:AE,' B1.5.GT2'!$A:$A,'B1.SUM (tuần 4)'!$A52)</f>
        <v>0</v>
      </c>
      <c r="EJ52" s="154"/>
      <c r="EK52" s="154"/>
      <c r="EL52" s="154">
        <f>SUMIFS(' B1.8.Online'!AD:AD,' B1.8.Online'!$A:$A,'B1.SUM (tuần 4)'!$A52)</f>
        <v>0</v>
      </c>
      <c r="EM52" s="154">
        <f>SUMIFS(' B1.8.Online'!AE:AE,' B1.8.Online'!$A:$A,'B1.SUM (tuần 4)'!$A52)</f>
        <v>0</v>
      </c>
      <c r="EO52" s="162"/>
    </row>
    <row r="53" spans="1:145">
      <c r="A53" s="69">
        <v>2003040010</v>
      </c>
      <c r="B53" s="67" t="s">
        <v>1455</v>
      </c>
      <c r="C53" s="67"/>
      <c r="D53" s="67" t="s">
        <v>1197</v>
      </c>
      <c r="E53" s="67"/>
      <c r="F53" s="67" t="s">
        <v>32</v>
      </c>
      <c r="G53" s="154" t="s">
        <v>1758</v>
      </c>
      <c r="H53" s="154"/>
      <c r="I53" s="160"/>
      <c r="J53" s="154"/>
      <c r="K53" s="154"/>
      <c r="L53" s="154"/>
      <c r="M53" s="154"/>
      <c r="N53" s="154"/>
      <c r="O53" s="154"/>
      <c r="P53" s="154"/>
      <c r="Q53" s="154"/>
      <c r="R53" s="154"/>
      <c r="S53" s="161">
        <f t="shared" si="22"/>
        <v>25</v>
      </c>
      <c r="T53" s="161">
        <f t="shared" si="42"/>
        <v>0</v>
      </c>
      <c r="U53" s="161">
        <f t="shared" si="42"/>
        <v>25</v>
      </c>
      <c r="V53" s="154"/>
      <c r="W53" s="154"/>
      <c r="X53" s="154"/>
      <c r="Y53" s="154"/>
      <c r="Z53" s="154"/>
      <c r="AA53" s="154"/>
      <c r="AB53" s="154"/>
      <c r="AC53" s="154"/>
      <c r="AD53" s="154">
        <f>SUMIFS(' B1.5.GT2'!$R:$R,' B1.5.GT2'!$A:$A,'B1.SUM (tuần 4)'!$A53)</f>
        <v>0</v>
      </c>
      <c r="AE53" s="154">
        <f>SUMIFS(' B1.5.GT2'!$S:$S,' B1.5.GT2'!$A:$A,'B1.SUM (tuần 4)'!$A53)</f>
        <v>0</v>
      </c>
      <c r="AF53" s="154"/>
      <c r="AG53" s="154"/>
      <c r="AH53" s="154">
        <f>SUMIFS(' B1.8.Online'!$R:$R,' B1.8.Online'!$A:$A,'B1.SUM (tuần 4)'!$A53)</f>
        <v>0</v>
      </c>
      <c r="AI53" s="154">
        <f>SUMIFS(' B1.8.Online'!$S:$S,' B1.8.Online'!$A:$A,'B1.SUM (tuần 4)'!$A53)</f>
        <v>25</v>
      </c>
      <c r="AK53" s="161">
        <f t="shared" si="24"/>
        <v>50</v>
      </c>
      <c r="AL53" s="161">
        <f t="shared" si="25"/>
        <v>0</v>
      </c>
      <c r="AM53" s="161">
        <f t="shared" si="26"/>
        <v>50</v>
      </c>
      <c r="AN53" s="154"/>
      <c r="AO53" s="154"/>
      <c r="AP53" s="154"/>
      <c r="AQ53" s="154"/>
      <c r="AR53" s="154"/>
      <c r="AS53" s="154"/>
      <c r="AT53" s="154"/>
      <c r="AU53" s="154"/>
      <c r="AV53" s="154">
        <f>SUMIFS(' B1.5.GT2'!T:T,' B1.5.GT2'!A:A,'B1.SUM (tuần 4)'!A53)</f>
        <v>0</v>
      </c>
      <c r="AW53" s="154">
        <f>SUMIFS(' B1.5.GT2'!U:U,' B1.5.GT2'!A:A,'B1.SUM (tuần 4)'!A53)</f>
        <v>0</v>
      </c>
      <c r="AX53" s="154"/>
      <c r="AY53" s="154"/>
      <c r="AZ53" s="154">
        <f>SUMIFS(' B1.8.Online'!$T:$T,' B1.8.Online'!$A:$A,'B1.SUM (tuần 4)'!$A53)</f>
        <v>0</v>
      </c>
      <c r="BA53" s="154">
        <f>SUMIFS(' B1.8.Online'!$U:$U,' B1.8.Online'!$A:$A,'B1.SUM (tuần 4)'!$A53)</f>
        <v>50</v>
      </c>
      <c r="BC53" s="161">
        <f t="shared" si="27"/>
        <v>50</v>
      </c>
      <c r="BD53" s="161">
        <f t="shared" si="28"/>
        <v>0</v>
      </c>
      <c r="BE53" s="161">
        <f t="shared" si="29"/>
        <v>50</v>
      </c>
      <c r="BF53" s="154">
        <f>SUMIFS('B1.3.XK'!V:V,'B1.3.XK'!$A:$A,'B1.SUM (tuần 4)'!$A53)</f>
        <v>0</v>
      </c>
      <c r="BG53" s="154">
        <f>SUMIFS('B1.3.XK'!W:W,'B1.3.XK'!$A:$A,'B1.SUM (tuần 4)'!$A53)</f>
        <v>0</v>
      </c>
      <c r="BH53" s="154"/>
      <c r="BI53" s="154"/>
      <c r="BJ53" s="154"/>
      <c r="BK53" s="154"/>
      <c r="BL53" s="154"/>
      <c r="BM53" s="154"/>
      <c r="BN53" s="154">
        <f>SUMIFS(' B1.5.GT2'!V:V,' B1.5.GT2'!A:A,'B1.SUM (tuần 4)'!A53)</f>
        <v>0</v>
      </c>
      <c r="BO53" s="154">
        <f>SUMIFS(' B1.5.GT2'!W:W,' B1.5.GT2'!A:A,'B1.SUM (tuần 4)'!A53)</f>
        <v>0</v>
      </c>
      <c r="BP53" s="154"/>
      <c r="BQ53" s="154"/>
      <c r="BR53" s="154">
        <f>SUMIFS(' B1.8.Online'!V:V,' B1.8.Online'!A:A,'B1.SUM (tuần 4)'!A53)</f>
        <v>0</v>
      </c>
      <c r="BS53" s="154">
        <f>SUMIFS(' B1.8.Online'!W:W,' B1.8.Online'!B:B,'B1.SUM (tuần 4)'!B53)</f>
        <v>50</v>
      </c>
      <c r="BU53" s="161">
        <f t="shared" si="30"/>
        <v>25</v>
      </c>
      <c r="BV53" s="161">
        <f t="shared" si="31"/>
        <v>0</v>
      </c>
      <c r="BW53" s="161">
        <f t="shared" si="32"/>
        <v>25</v>
      </c>
      <c r="BX53" s="154">
        <f>SUMIFS('B1.3.XK'!X:X,'B1.3.XK'!$A:$A,'B1.SUM (tuần 4)'!$A53)</f>
        <v>0</v>
      </c>
      <c r="BY53" s="154">
        <f>SUMIFS('B1.3.XK'!Y:Y,'B1.3.XK'!$A:$A,'B1.SUM (tuần 4)'!$A53)</f>
        <v>0</v>
      </c>
      <c r="BZ53" s="154"/>
      <c r="CA53" s="154"/>
      <c r="CB53" s="154"/>
      <c r="CC53" s="154"/>
      <c r="CD53" s="154"/>
      <c r="CE53" s="154"/>
      <c r="CF53" s="154">
        <f>SUMIFS(' B1.5.GT2'!X:X,' B1.5.GT2'!A:A,'B1.SUM (tuần 4)'!A53)</f>
        <v>0</v>
      </c>
      <c r="CG53" s="154">
        <f>SUMIFS(' B1.5.GT2'!Y:Y,' B1.5.GT2'!A:A,'B1.SUM (tuần 4)'!A53)</f>
        <v>0</v>
      </c>
      <c r="CH53" s="154"/>
      <c r="CI53" s="154"/>
      <c r="CJ53" s="154">
        <f>SUMIFS(' B1.8.Online'!X:X,' B1.8.Online'!$A:$A,'B1.SUM (tuần 4)'!$A53)</f>
        <v>0</v>
      </c>
      <c r="CK53" s="154">
        <f>SUMIFS(' B1.8.Online'!Y:Y,' B1.8.Online'!$A:$A,'B1.SUM (tuần 4)'!$A53)</f>
        <v>25</v>
      </c>
      <c r="CM53" s="161">
        <f t="shared" si="33"/>
        <v>0</v>
      </c>
      <c r="CN53" s="161">
        <f t="shared" si="34"/>
        <v>0</v>
      </c>
      <c r="CO53" s="161">
        <f t="shared" si="35"/>
        <v>0</v>
      </c>
      <c r="CP53" s="154">
        <f>SUMIFS('B1.3.XK'!Z:Z,'B1.3.XK'!$A:$A,'B1.SUM (tuần 4)'!$A53)</f>
        <v>0</v>
      </c>
      <c r="CQ53" s="154">
        <f>SUMIFS('B1.3.XK'!AA:AA,'B1.3.XK'!$A:$A,'B1.SUM (tuần 4)'!$A53)</f>
        <v>0</v>
      </c>
      <c r="CR53" s="154"/>
      <c r="CS53" s="154"/>
      <c r="CT53" s="154"/>
      <c r="CU53" s="154"/>
      <c r="CV53" s="154"/>
      <c r="CW53" s="154"/>
      <c r="CX53" s="154">
        <f>SUMIFS(' B1.5.GT2'!Z:Z,' B1.5.GT2'!$A:$A,'B1.SUM (tuần 4)'!$A53)</f>
        <v>0</v>
      </c>
      <c r="CY53" s="154">
        <f>SUMIFS(' B1.5.GT2'!AA:AA,' B1.5.GT2'!$A:$A,'B1.SUM (tuần 4)'!$A53)</f>
        <v>0</v>
      </c>
      <c r="CZ53" s="154"/>
      <c r="DA53" s="154"/>
      <c r="DB53" s="154">
        <f>SUMIFS(' B1.8.Online'!Z:Z,' B1.8.Online'!$A:$A,'B1.SUM (tuần 4)'!$A53)</f>
        <v>0</v>
      </c>
      <c r="DC53" s="154">
        <f>SUMIFS(' B1.8.Online'!AA:AA,' B1.8.Online'!$A:$A,'B1.SUM (tuần 4)'!$A53)</f>
        <v>0</v>
      </c>
      <c r="DE53" s="161">
        <f t="shared" si="36"/>
        <v>0</v>
      </c>
      <c r="DF53" s="161">
        <f t="shared" si="37"/>
        <v>0</v>
      </c>
      <c r="DG53" s="161">
        <f t="shared" si="38"/>
        <v>0</v>
      </c>
      <c r="DH53" s="154">
        <f>SUMIFS('B1.3.XK'!AB:AB,'B1.3.XK'!$A:$A,'B1.SUM (tuần 4)'!$A53)</f>
        <v>0</v>
      </c>
      <c r="DI53" s="154">
        <f>SUMIFS('B1.3.XK'!AC:AC,'B1.3.XK'!$A:$A,'B1.SUM (tuần 4)'!$A53)</f>
        <v>0</v>
      </c>
      <c r="DJ53" s="154"/>
      <c r="DK53" s="154"/>
      <c r="DL53" s="154"/>
      <c r="DM53" s="154"/>
      <c r="DN53" s="154"/>
      <c r="DO53" s="154"/>
      <c r="DP53" s="154">
        <f>SUMIFS(' B1.5.GT2'!AB:AB,' B1.5.GT2'!$A:$A,'B1.SUM (tuần 4)'!$A53)</f>
        <v>0</v>
      </c>
      <c r="DQ53" s="154">
        <f>SUMIFS(' B1.5.GT2'!AC:AC,' B1.5.GT2'!$A:$A,'B1.SUM (tuần 4)'!$A53)</f>
        <v>0</v>
      </c>
      <c r="DR53" s="154"/>
      <c r="DS53" s="154"/>
      <c r="DT53" s="154">
        <f>SUMIFS(' B1.8.Online'!AB:AB,' B1.8.Online'!$A:$A,'B1.SUM (tuần 4)'!$A53)</f>
        <v>0</v>
      </c>
      <c r="DU53" s="154">
        <f>SUMIFS(' B1.8.Online'!AC:AC,' B1.8.Online'!$A:$A,'B1.SUM (tuần 4)'!$A53)</f>
        <v>0</v>
      </c>
      <c r="DW53" s="161">
        <f t="shared" si="39"/>
        <v>0</v>
      </c>
      <c r="DX53" s="161">
        <f t="shared" si="40"/>
        <v>0</v>
      </c>
      <c r="DY53" s="161">
        <f t="shared" si="41"/>
        <v>0</v>
      </c>
      <c r="DZ53" s="154">
        <f>SUMIFS('B1.3.XK'!AD:AD,'B1.3.XK'!$A:$A,'B1.SUM (tuần 4)'!$A53)</f>
        <v>0</v>
      </c>
      <c r="EA53" s="154">
        <f>SUMIFS('B1.3.XK'!AE:AE,'B1.3.XK'!$A:$A,'B1.SUM (tuần 4)'!$A53)</f>
        <v>0</v>
      </c>
      <c r="EB53" s="154"/>
      <c r="EC53" s="154"/>
      <c r="ED53" s="154"/>
      <c r="EE53" s="154"/>
      <c r="EF53" s="154"/>
      <c r="EG53" s="154"/>
      <c r="EH53" s="154">
        <f>SUMIFS(' B1.5.GT2'!AD:AD,' B1.5.GT2'!$A:$A,'B1.SUM (tuần 4)'!$A53)</f>
        <v>0</v>
      </c>
      <c r="EI53" s="154">
        <f>SUMIFS(' B1.5.GT2'!AE:AE,' B1.5.GT2'!$A:$A,'B1.SUM (tuần 4)'!$A53)</f>
        <v>0</v>
      </c>
      <c r="EJ53" s="154"/>
      <c r="EK53" s="154"/>
      <c r="EL53" s="154">
        <f>SUMIFS(' B1.8.Online'!AD:AD,' B1.8.Online'!$A:$A,'B1.SUM (tuần 4)'!$A53)</f>
        <v>0</v>
      </c>
      <c r="EM53" s="154">
        <f>SUMIFS(' B1.8.Online'!AE:AE,' B1.8.Online'!$A:$A,'B1.SUM (tuần 4)'!$A53)</f>
        <v>0</v>
      </c>
      <c r="EO53" s="162"/>
    </row>
    <row r="54" spans="1:145">
      <c r="A54" s="69">
        <v>2003040014</v>
      </c>
      <c r="B54" s="67" t="s">
        <v>1456</v>
      </c>
      <c r="C54" s="67"/>
      <c r="D54" s="67" t="s">
        <v>1197</v>
      </c>
      <c r="E54" s="67"/>
      <c r="F54" s="67" t="s">
        <v>32</v>
      </c>
      <c r="G54" s="154" t="s">
        <v>1758</v>
      </c>
      <c r="H54" s="154"/>
      <c r="I54" s="160"/>
      <c r="J54" s="154"/>
      <c r="K54" s="154"/>
      <c r="L54" s="154"/>
      <c r="M54" s="154"/>
      <c r="N54" s="154"/>
      <c r="O54" s="154"/>
      <c r="P54" s="154"/>
      <c r="Q54" s="154"/>
      <c r="R54" s="154"/>
      <c r="S54" s="161">
        <f t="shared" si="22"/>
        <v>16</v>
      </c>
      <c r="T54" s="161">
        <f t="shared" ref="T54:U73" si="43">+SUMIF($V$13:$AI$13,T$13,$V54:$AI54)</f>
        <v>0</v>
      </c>
      <c r="U54" s="161">
        <f t="shared" si="43"/>
        <v>16</v>
      </c>
      <c r="V54" s="154"/>
      <c r="W54" s="154"/>
      <c r="X54" s="154"/>
      <c r="Y54" s="154"/>
      <c r="Z54" s="154"/>
      <c r="AA54" s="154"/>
      <c r="AB54" s="154"/>
      <c r="AC54" s="154"/>
      <c r="AD54" s="154">
        <f>SUMIFS(' B1.5.GT2'!$R:$R,' B1.5.GT2'!$A:$A,'B1.SUM (tuần 4)'!$A54)</f>
        <v>0</v>
      </c>
      <c r="AE54" s="154">
        <f>SUMIFS(' B1.5.GT2'!$S:$S,' B1.5.GT2'!$A:$A,'B1.SUM (tuần 4)'!$A54)</f>
        <v>0</v>
      </c>
      <c r="AF54" s="154"/>
      <c r="AG54" s="154"/>
      <c r="AH54" s="154">
        <f>SUMIFS(' B1.8.Online'!$R:$R,' B1.8.Online'!$A:$A,'B1.SUM (tuần 4)'!$A54)</f>
        <v>0</v>
      </c>
      <c r="AI54" s="154">
        <f>SUMIFS(' B1.8.Online'!$S:$S,' B1.8.Online'!$A:$A,'B1.SUM (tuần 4)'!$A54)</f>
        <v>16</v>
      </c>
      <c r="AK54" s="161">
        <f t="shared" si="24"/>
        <v>16</v>
      </c>
      <c r="AL54" s="161">
        <f t="shared" si="25"/>
        <v>0</v>
      </c>
      <c r="AM54" s="161">
        <f t="shared" si="26"/>
        <v>16</v>
      </c>
      <c r="AN54" s="154"/>
      <c r="AO54" s="154"/>
      <c r="AP54" s="154"/>
      <c r="AQ54" s="154"/>
      <c r="AR54" s="154"/>
      <c r="AS54" s="154"/>
      <c r="AT54" s="154"/>
      <c r="AU54" s="154"/>
      <c r="AV54" s="154">
        <f>SUMIFS(' B1.5.GT2'!T:T,' B1.5.GT2'!A:A,'B1.SUM (tuần 4)'!A54)</f>
        <v>0</v>
      </c>
      <c r="AW54" s="154">
        <f>SUMIFS(' B1.5.GT2'!U:U,' B1.5.GT2'!A:A,'B1.SUM (tuần 4)'!A54)</f>
        <v>0</v>
      </c>
      <c r="AX54" s="154"/>
      <c r="AY54" s="154"/>
      <c r="AZ54" s="154">
        <f>SUMIFS(' B1.8.Online'!$T:$T,' B1.8.Online'!$A:$A,'B1.SUM (tuần 4)'!$A54)</f>
        <v>0</v>
      </c>
      <c r="BA54" s="154">
        <f>SUMIFS(' B1.8.Online'!$U:$U,' B1.8.Online'!$A:$A,'B1.SUM (tuần 4)'!$A54)</f>
        <v>16</v>
      </c>
      <c r="BC54" s="161">
        <f t="shared" si="27"/>
        <v>16</v>
      </c>
      <c r="BD54" s="161">
        <f t="shared" si="28"/>
        <v>0</v>
      </c>
      <c r="BE54" s="161">
        <f t="shared" si="29"/>
        <v>16</v>
      </c>
      <c r="BF54" s="154">
        <f>SUMIFS('B1.3.XK'!V:V,'B1.3.XK'!$A:$A,'B1.SUM (tuần 4)'!$A54)</f>
        <v>0</v>
      </c>
      <c r="BG54" s="154">
        <f>SUMIFS('B1.3.XK'!W:W,'B1.3.XK'!$A:$A,'B1.SUM (tuần 4)'!$A54)</f>
        <v>0</v>
      </c>
      <c r="BH54" s="154"/>
      <c r="BI54" s="154"/>
      <c r="BJ54" s="154"/>
      <c r="BK54" s="154"/>
      <c r="BL54" s="154"/>
      <c r="BM54" s="154"/>
      <c r="BN54" s="154">
        <f>SUMIFS(' B1.5.GT2'!V:V,' B1.5.GT2'!A:A,'B1.SUM (tuần 4)'!A54)</f>
        <v>0</v>
      </c>
      <c r="BO54" s="154">
        <f>SUMIFS(' B1.5.GT2'!W:W,' B1.5.GT2'!A:A,'B1.SUM (tuần 4)'!A54)</f>
        <v>0</v>
      </c>
      <c r="BP54" s="154"/>
      <c r="BQ54" s="154"/>
      <c r="BR54" s="154">
        <f>SUMIFS(' B1.8.Online'!V:V,' B1.8.Online'!A:A,'B1.SUM (tuần 4)'!A54)</f>
        <v>0</v>
      </c>
      <c r="BS54" s="154">
        <f>SUMIFS(' B1.8.Online'!W:W,' B1.8.Online'!B:B,'B1.SUM (tuần 4)'!B54)</f>
        <v>16</v>
      </c>
      <c r="BU54" s="161">
        <f t="shared" si="30"/>
        <v>0</v>
      </c>
      <c r="BV54" s="161">
        <f t="shared" si="31"/>
        <v>0</v>
      </c>
      <c r="BW54" s="161">
        <f t="shared" si="32"/>
        <v>0</v>
      </c>
      <c r="BX54" s="154">
        <f>SUMIFS('B1.3.XK'!X:X,'B1.3.XK'!$A:$A,'B1.SUM (tuần 4)'!$A54)</f>
        <v>0</v>
      </c>
      <c r="BY54" s="154">
        <f>SUMIFS('B1.3.XK'!Y:Y,'B1.3.XK'!$A:$A,'B1.SUM (tuần 4)'!$A54)</f>
        <v>0</v>
      </c>
      <c r="BZ54" s="154"/>
      <c r="CA54" s="154"/>
      <c r="CB54" s="154"/>
      <c r="CC54" s="154"/>
      <c r="CD54" s="154"/>
      <c r="CE54" s="154"/>
      <c r="CF54" s="154">
        <f>SUMIFS(' B1.5.GT2'!X:X,' B1.5.GT2'!A:A,'B1.SUM (tuần 4)'!A54)</f>
        <v>0</v>
      </c>
      <c r="CG54" s="154">
        <f>SUMIFS(' B1.5.GT2'!Y:Y,' B1.5.GT2'!A:A,'B1.SUM (tuần 4)'!A54)</f>
        <v>0</v>
      </c>
      <c r="CH54" s="154"/>
      <c r="CI54" s="154"/>
      <c r="CJ54" s="154">
        <f>SUMIFS(' B1.8.Online'!X:X,' B1.8.Online'!$A:$A,'B1.SUM (tuần 4)'!$A54)</f>
        <v>0</v>
      </c>
      <c r="CK54" s="154">
        <f>SUMIFS(' B1.8.Online'!Y:Y,' B1.8.Online'!$A:$A,'B1.SUM (tuần 4)'!$A54)</f>
        <v>0</v>
      </c>
      <c r="CM54" s="161">
        <f t="shared" si="33"/>
        <v>0</v>
      </c>
      <c r="CN54" s="161">
        <f t="shared" si="34"/>
        <v>0</v>
      </c>
      <c r="CO54" s="161">
        <f t="shared" si="35"/>
        <v>0</v>
      </c>
      <c r="CP54" s="154">
        <f>SUMIFS('B1.3.XK'!Z:Z,'B1.3.XK'!$A:$A,'B1.SUM (tuần 4)'!$A54)</f>
        <v>0</v>
      </c>
      <c r="CQ54" s="154">
        <f>SUMIFS('B1.3.XK'!AA:AA,'B1.3.XK'!$A:$A,'B1.SUM (tuần 4)'!$A54)</f>
        <v>0</v>
      </c>
      <c r="CR54" s="154"/>
      <c r="CS54" s="154"/>
      <c r="CT54" s="154"/>
      <c r="CU54" s="154"/>
      <c r="CV54" s="154"/>
      <c r="CW54" s="154"/>
      <c r="CX54" s="154">
        <f>SUMIFS(' B1.5.GT2'!Z:Z,' B1.5.GT2'!$A:$A,'B1.SUM (tuần 4)'!$A54)</f>
        <v>0</v>
      </c>
      <c r="CY54" s="154">
        <f>SUMIFS(' B1.5.GT2'!AA:AA,' B1.5.GT2'!$A:$A,'B1.SUM (tuần 4)'!$A54)</f>
        <v>0</v>
      </c>
      <c r="CZ54" s="154"/>
      <c r="DA54" s="154"/>
      <c r="DB54" s="154">
        <f>SUMIFS(' B1.8.Online'!Z:Z,' B1.8.Online'!$A:$A,'B1.SUM (tuần 4)'!$A54)</f>
        <v>0</v>
      </c>
      <c r="DC54" s="154">
        <f>SUMIFS(' B1.8.Online'!AA:AA,' B1.8.Online'!$A:$A,'B1.SUM (tuần 4)'!$A54)</f>
        <v>0</v>
      </c>
      <c r="DE54" s="161">
        <f t="shared" si="36"/>
        <v>0</v>
      </c>
      <c r="DF54" s="161">
        <f t="shared" si="37"/>
        <v>0</v>
      </c>
      <c r="DG54" s="161">
        <f t="shared" si="38"/>
        <v>0</v>
      </c>
      <c r="DH54" s="154">
        <f>SUMIFS('B1.3.XK'!AB:AB,'B1.3.XK'!$A:$A,'B1.SUM (tuần 4)'!$A54)</f>
        <v>0</v>
      </c>
      <c r="DI54" s="154">
        <f>SUMIFS('B1.3.XK'!AC:AC,'B1.3.XK'!$A:$A,'B1.SUM (tuần 4)'!$A54)</f>
        <v>0</v>
      </c>
      <c r="DJ54" s="154"/>
      <c r="DK54" s="154"/>
      <c r="DL54" s="154"/>
      <c r="DM54" s="154"/>
      <c r="DN54" s="154"/>
      <c r="DO54" s="154"/>
      <c r="DP54" s="154">
        <f>SUMIFS(' B1.5.GT2'!AB:AB,' B1.5.GT2'!$A:$A,'B1.SUM (tuần 4)'!$A54)</f>
        <v>0</v>
      </c>
      <c r="DQ54" s="154">
        <f>SUMIFS(' B1.5.GT2'!AC:AC,' B1.5.GT2'!$A:$A,'B1.SUM (tuần 4)'!$A54)</f>
        <v>0</v>
      </c>
      <c r="DR54" s="154"/>
      <c r="DS54" s="154"/>
      <c r="DT54" s="154">
        <f>SUMIFS(' B1.8.Online'!AB:AB,' B1.8.Online'!$A:$A,'B1.SUM (tuần 4)'!$A54)</f>
        <v>0</v>
      </c>
      <c r="DU54" s="154">
        <f>SUMIFS(' B1.8.Online'!AC:AC,' B1.8.Online'!$A:$A,'B1.SUM (tuần 4)'!$A54)</f>
        <v>0</v>
      </c>
      <c r="DW54" s="161">
        <f t="shared" si="39"/>
        <v>0</v>
      </c>
      <c r="DX54" s="161">
        <f t="shared" si="40"/>
        <v>0</v>
      </c>
      <c r="DY54" s="161">
        <f t="shared" si="41"/>
        <v>0</v>
      </c>
      <c r="DZ54" s="154">
        <f>SUMIFS('B1.3.XK'!AD:AD,'B1.3.XK'!$A:$A,'B1.SUM (tuần 4)'!$A54)</f>
        <v>0</v>
      </c>
      <c r="EA54" s="154">
        <f>SUMIFS('B1.3.XK'!AE:AE,'B1.3.XK'!$A:$A,'B1.SUM (tuần 4)'!$A54)</f>
        <v>0</v>
      </c>
      <c r="EB54" s="154"/>
      <c r="EC54" s="154"/>
      <c r="ED54" s="154"/>
      <c r="EE54" s="154"/>
      <c r="EF54" s="154"/>
      <c r="EG54" s="154"/>
      <c r="EH54" s="154">
        <f>SUMIFS(' B1.5.GT2'!AD:AD,' B1.5.GT2'!$A:$A,'B1.SUM (tuần 4)'!$A54)</f>
        <v>0</v>
      </c>
      <c r="EI54" s="154">
        <f>SUMIFS(' B1.5.GT2'!AE:AE,' B1.5.GT2'!$A:$A,'B1.SUM (tuần 4)'!$A54)</f>
        <v>0</v>
      </c>
      <c r="EJ54" s="154"/>
      <c r="EK54" s="154"/>
      <c r="EL54" s="154">
        <f>SUMIFS(' B1.8.Online'!AD:AD,' B1.8.Online'!$A:$A,'B1.SUM (tuần 4)'!$A54)</f>
        <v>0</v>
      </c>
      <c r="EM54" s="154">
        <f>SUMIFS(' B1.8.Online'!AE:AE,' B1.8.Online'!$A:$A,'B1.SUM (tuần 4)'!$A54)</f>
        <v>0</v>
      </c>
      <c r="EO54" s="162"/>
    </row>
    <row r="55" spans="1:145">
      <c r="A55" s="69">
        <v>2003040014</v>
      </c>
      <c r="B55" s="67" t="s">
        <v>1839</v>
      </c>
      <c r="C55" s="67"/>
      <c r="D55" s="67" t="s">
        <v>1197</v>
      </c>
      <c r="E55" s="67"/>
      <c r="F55" s="67" t="s">
        <v>32</v>
      </c>
      <c r="G55" s="154" t="s">
        <v>1758</v>
      </c>
      <c r="H55" s="154"/>
      <c r="I55" s="160"/>
      <c r="J55" s="154"/>
      <c r="K55" s="154"/>
      <c r="L55" s="154"/>
      <c r="M55" s="154"/>
      <c r="N55" s="154"/>
      <c r="O55" s="154"/>
      <c r="P55" s="154"/>
      <c r="Q55" s="154"/>
      <c r="R55" s="154"/>
      <c r="S55" s="161">
        <f t="shared" si="22"/>
        <v>16</v>
      </c>
      <c r="T55" s="161">
        <f t="shared" si="43"/>
        <v>0</v>
      </c>
      <c r="U55" s="161">
        <f t="shared" si="43"/>
        <v>16</v>
      </c>
      <c r="V55" s="154"/>
      <c r="W55" s="154"/>
      <c r="X55" s="154"/>
      <c r="Y55" s="154"/>
      <c r="Z55" s="154"/>
      <c r="AA55" s="154"/>
      <c r="AB55" s="154"/>
      <c r="AC55" s="154"/>
      <c r="AD55" s="154">
        <f>SUMIFS(' B1.5.GT2'!$R:$R,' B1.5.GT2'!$A:$A,'B1.SUM (tuần 4)'!$A55)</f>
        <v>0</v>
      </c>
      <c r="AE55" s="154">
        <f>SUMIFS(' B1.5.GT2'!$S:$S,' B1.5.GT2'!$A:$A,'B1.SUM (tuần 4)'!$A55)</f>
        <v>0</v>
      </c>
      <c r="AF55" s="154"/>
      <c r="AG55" s="154"/>
      <c r="AH55" s="154">
        <f>SUMIFS(' B1.8.Online'!$R:$R,' B1.8.Online'!$A:$A,'B1.SUM (tuần 4)'!$A55)</f>
        <v>0</v>
      </c>
      <c r="AI55" s="154">
        <f>SUMIFS(' B1.8.Online'!$S:$S,' B1.8.Online'!$A:$A,'B1.SUM (tuần 4)'!$A55)</f>
        <v>16</v>
      </c>
      <c r="AK55" s="161">
        <f t="shared" si="24"/>
        <v>16</v>
      </c>
      <c r="AL55" s="161">
        <f t="shared" si="25"/>
        <v>0</v>
      </c>
      <c r="AM55" s="161">
        <f t="shared" si="26"/>
        <v>16</v>
      </c>
      <c r="AN55" s="154"/>
      <c r="AO55" s="154"/>
      <c r="AP55" s="154"/>
      <c r="AQ55" s="154"/>
      <c r="AR55" s="154"/>
      <c r="AS55" s="154"/>
      <c r="AT55" s="154"/>
      <c r="AU55" s="154"/>
      <c r="AV55" s="154">
        <f>SUMIFS(' B1.5.GT2'!T:T,' B1.5.GT2'!A:A,'B1.SUM (tuần 4)'!A55)</f>
        <v>0</v>
      </c>
      <c r="AW55" s="154">
        <f>SUMIFS(' B1.5.GT2'!U:U,' B1.5.GT2'!A:A,'B1.SUM (tuần 4)'!A55)</f>
        <v>0</v>
      </c>
      <c r="AX55" s="154"/>
      <c r="AY55" s="154"/>
      <c r="AZ55" s="154">
        <f>SUMIFS(' B1.8.Online'!$T:$T,' B1.8.Online'!$A:$A,'B1.SUM (tuần 4)'!$A55)</f>
        <v>0</v>
      </c>
      <c r="BA55" s="154">
        <f>SUMIFS(' B1.8.Online'!$U:$U,' B1.8.Online'!$A:$A,'B1.SUM (tuần 4)'!$A55)</f>
        <v>16</v>
      </c>
      <c r="BC55" s="161">
        <f t="shared" si="27"/>
        <v>0</v>
      </c>
      <c r="BD55" s="161">
        <f t="shared" si="28"/>
        <v>0</v>
      </c>
      <c r="BE55" s="161">
        <f t="shared" si="29"/>
        <v>0</v>
      </c>
      <c r="BF55" s="154">
        <f>SUMIFS('B1.3.XK'!V:V,'B1.3.XK'!$A:$A,'B1.SUM (tuần 4)'!$A55)</f>
        <v>0</v>
      </c>
      <c r="BG55" s="154">
        <f>SUMIFS('B1.3.XK'!W:W,'B1.3.XK'!$A:$A,'B1.SUM (tuần 4)'!$A55)</f>
        <v>0</v>
      </c>
      <c r="BH55" s="154"/>
      <c r="BI55" s="154"/>
      <c r="BJ55" s="154"/>
      <c r="BK55" s="154"/>
      <c r="BL55" s="154"/>
      <c r="BM55" s="154"/>
      <c r="BN55" s="154">
        <f>SUMIFS(' B1.5.GT2'!V:V,' B1.5.GT2'!A:A,'B1.SUM (tuần 4)'!A55)</f>
        <v>0</v>
      </c>
      <c r="BO55" s="154">
        <f>SUMIFS(' B1.5.GT2'!W:W,' B1.5.GT2'!A:A,'B1.SUM (tuần 4)'!A55)</f>
        <v>0</v>
      </c>
      <c r="BP55" s="154"/>
      <c r="BQ55" s="154"/>
      <c r="BR55" s="154">
        <f>SUMIFS(' B1.8.Online'!V:V,' B1.8.Online'!A:A,'B1.SUM (tuần 4)'!A55)</f>
        <v>0</v>
      </c>
      <c r="BS55" s="154">
        <f>SUMIFS(' B1.8.Online'!W:W,' B1.8.Online'!B:B,'B1.SUM (tuần 4)'!B55)</f>
        <v>0</v>
      </c>
      <c r="BU55" s="161">
        <f t="shared" si="30"/>
        <v>0</v>
      </c>
      <c r="BV55" s="161">
        <f t="shared" si="31"/>
        <v>0</v>
      </c>
      <c r="BW55" s="161">
        <f t="shared" si="32"/>
        <v>0</v>
      </c>
      <c r="BX55" s="154">
        <f>SUMIFS('B1.3.XK'!X:X,'B1.3.XK'!$A:$A,'B1.SUM (tuần 4)'!$A55)</f>
        <v>0</v>
      </c>
      <c r="BY55" s="154">
        <f>SUMIFS('B1.3.XK'!Y:Y,'B1.3.XK'!$A:$A,'B1.SUM (tuần 4)'!$A55)</f>
        <v>0</v>
      </c>
      <c r="BZ55" s="154"/>
      <c r="CA55" s="154"/>
      <c r="CB55" s="154"/>
      <c r="CC55" s="154"/>
      <c r="CD55" s="154"/>
      <c r="CE55" s="154"/>
      <c r="CF55" s="154">
        <f>SUMIFS(' B1.5.GT2'!X:X,' B1.5.GT2'!A:A,'B1.SUM (tuần 4)'!A55)</f>
        <v>0</v>
      </c>
      <c r="CG55" s="154">
        <f>SUMIFS(' B1.5.GT2'!Y:Y,' B1.5.GT2'!A:A,'B1.SUM (tuần 4)'!A55)</f>
        <v>0</v>
      </c>
      <c r="CH55" s="154"/>
      <c r="CI55" s="154"/>
      <c r="CJ55" s="154">
        <f>SUMIFS(' B1.8.Online'!X:X,' B1.8.Online'!$A:$A,'B1.SUM (tuần 4)'!$A55)</f>
        <v>0</v>
      </c>
      <c r="CK55" s="154">
        <f>SUMIFS(' B1.8.Online'!Y:Y,' B1.8.Online'!$A:$A,'B1.SUM (tuần 4)'!$A55)</f>
        <v>0</v>
      </c>
      <c r="CM55" s="161">
        <f t="shared" si="33"/>
        <v>0</v>
      </c>
      <c r="CN55" s="161">
        <f t="shared" si="34"/>
        <v>0</v>
      </c>
      <c r="CO55" s="161">
        <f t="shared" si="35"/>
        <v>0</v>
      </c>
      <c r="CP55" s="154">
        <f>SUMIFS('B1.3.XK'!Z:Z,'B1.3.XK'!$A:$A,'B1.SUM (tuần 4)'!$A55)</f>
        <v>0</v>
      </c>
      <c r="CQ55" s="154">
        <f>SUMIFS('B1.3.XK'!AA:AA,'B1.3.XK'!$A:$A,'B1.SUM (tuần 4)'!$A55)</f>
        <v>0</v>
      </c>
      <c r="CR55" s="154"/>
      <c r="CS55" s="154"/>
      <c r="CT55" s="154"/>
      <c r="CU55" s="154"/>
      <c r="CV55" s="154"/>
      <c r="CW55" s="154"/>
      <c r="CX55" s="154">
        <f>SUMIFS(' B1.5.GT2'!Z:Z,' B1.5.GT2'!$A:$A,'B1.SUM (tuần 4)'!$A55)</f>
        <v>0</v>
      </c>
      <c r="CY55" s="154">
        <f>SUMIFS(' B1.5.GT2'!AA:AA,' B1.5.GT2'!$A:$A,'B1.SUM (tuần 4)'!$A55)</f>
        <v>0</v>
      </c>
      <c r="CZ55" s="154"/>
      <c r="DA55" s="154"/>
      <c r="DB55" s="154">
        <f>SUMIFS(' B1.8.Online'!Z:Z,' B1.8.Online'!$A:$A,'B1.SUM (tuần 4)'!$A55)</f>
        <v>0</v>
      </c>
      <c r="DC55" s="154">
        <f>SUMIFS(' B1.8.Online'!AA:AA,' B1.8.Online'!$A:$A,'B1.SUM (tuần 4)'!$A55)</f>
        <v>0</v>
      </c>
      <c r="DE55" s="161">
        <f t="shared" si="36"/>
        <v>0</v>
      </c>
      <c r="DF55" s="161">
        <f t="shared" si="37"/>
        <v>0</v>
      </c>
      <c r="DG55" s="161">
        <f t="shared" si="38"/>
        <v>0</v>
      </c>
      <c r="DH55" s="154">
        <f>SUMIFS('B1.3.XK'!AB:AB,'B1.3.XK'!$A:$A,'B1.SUM (tuần 4)'!$A55)</f>
        <v>0</v>
      </c>
      <c r="DI55" s="154">
        <f>SUMIFS('B1.3.XK'!AC:AC,'B1.3.XK'!$A:$A,'B1.SUM (tuần 4)'!$A55)</f>
        <v>0</v>
      </c>
      <c r="DJ55" s="154"/>
      <c r="DK55" s="154"/>
      <c r="DL55" s="154"/>
      <c r="DM55" s="154"/>
      <c r="DN55" s="154"/>
      <c r="DO55" s="154"/>
      <c r="DP55" s="154">
        <f>SUMIFS(' B1.5.GT2'!AB:AB,' B1.5.GT2'!$A:$A,'B1.SUM (tuần 4)'!$A55)</f>
        <v>0</v>
      </c>
      <c r="DQ55" s="154">
        <f>SUMIFS(' B1.5.GT2'!AC:AC,' B1.5.GT2'!$A:$A,'B1.SUM (tuần 4)'!$A55)</f>
        <v>0</v>
      </c>
      <c r="DR55" s="154"/>
      <c r="DS55" s="154"/>
      <c r="DT55" s="154">
        <f>SUMIFS(' B1.8.Online'!AB:AB,' B1.8.Online'!$A:$A,'B1.SUM (tuần 4)'!$A55)</f>
        <v>0</v>
      </c>
      <c r="DU55" s="154">
        <f>SUMIFS(' B1.8.Online'!AC:AC,' B1.8.Online'!$A:$A,'B1.SUM (tuần 4)'!$A55)</f>
        <v>0</v>
      </c>
      <c r="DW55" s="161">
        <f t="shared" si="39"/>
        <v>0</v>
      </c>
      <c r="DX55" s="161">
        <f t="shared" si="40"/>
        <v>0</v>
      </c>
      <c r="DY55" s="161">
        <f t="shared" si="41"/>
        <v>0</v>
      </c>
      <c r="DZ55" s="154">
        <f>SUMIFS('B1.3.XK'!AD:AD,'B1.3.XK'!$A:$A,'B1.SUM (tuần 4)'!$A55)</f>
        <v>0</v>
      </c>
      <c r="EA55" s="154">
        <f>SUMIFS('B1.3.XK'!AE:AE,'B1.3.XK'!$A:$A,'B1.SUM (tuần 4)'!$A55)</f>
        <v>0</v>
      </c>
      <c r="EB55" s="154"/>
      <c r="EC55" s="154"/>
      <c r="ED55" s="154"/>
      <c r="EE55" s="154"/>
      <c r="EF55" s="154"/>
      <c r="EG55" s="154"/>
      <c r="EH55" s="154">
        <f>SUMIFS(' B1.5.GT2'!AD:AD,' B1.5.GT2'!$A:$A,'B1.SUM (tuần 4)'!$A55)</f>
        <v>0</v>
      </c>
      <c r="EI55" s="154">
        <f>SUMIFS(' B1.5.GT2'!AE:AE,' B1.5.GT2'!$A:$A,'B1.SUM (tuần 4)'!$A55)</f>
        <v>0</v>
      </c>
      <c r="EJ55" s="154"/>
      <c r="EK55" s="154"/>
      <c r="EL55" s="154">
        <f>SUMIFS(' B1.8.Online'!AD:AD,' B1.8.Online'!$A:$A,'B1.SUM (tuần 4)'!$A55)</f>
        <v>0</v>
      </c>
      <c r="EM55" s="154">
        <f>SUMIFS(' B1.8.Online'!AE:AE,' B1.8.Online'!$A:$A,'B1.SUM (tuần 4)'!$A55)</f>
        <v>0</v>
      </c>
      <c r="EO55" s="162"/>
    </row>
    <row r="56" spans="1:145">
      <c r="A56" s="69">
        <v>2003050050</v>
      </c>
      <c r="B56" s="67" t="s">
        <v>1457</v>
      </c>
      <c r="C56" s="67"/>
      <c r="D56" s="67" t="s">
        <v>1197</v>
      </c>
      <c r="E56" s="67"/>
      <c r="F56" s="67" t="s">
        <v>32</v>
      </c>
      <c r="G56" s="154" t="s">
        <v>1758</v>
      </c>
      <c r="H56" s="154"/>
      <c r="I56" s="160"/>
      <c r="J56" s="154"/>
      <c r="K56" s="154"/>
      <c r="L56" s="154"/>
      <c r="M56" s="154"/>
      <c r="N56" s="154"/>
      <c r="O56" s="154"/>
      <c r="P56" s="154"/>
      <c r="Q56" s="154"/>
      <c r="R56" s="154"/>
      <c r="S56" s="161">
        <f t="shared" si="22"/>
        <v>50</v>
      </c>
      <c r="T56" s="161">
        <f t="shared" si="43"/>
        <v>0</v>
      </c>
      <c r="U56" s="161">
        <f t="shared" si="43"/>
        <v>50</v>
      </c>
      <c r="V56" s="154"/>
      <c r="W56" s="154"/>
      <c r="X56" s="154"/>
      <c r="Y56" s="154"/>
      <c r="Z56" s="154"/>
      <c r="AA56" s="154"/>
      <c r="AB56" s="154"/>
      <c r="AC56" s="154"/>
      <c r="AD56" s="154">
        <f>SUMIFS(' B1.5.GT2'!$R:$R,' B1.5.GT2'!$A:$A,'B1.SUM (tuần 4)'!$A56)</f>
        <v>0</v>
      </c>
      <c r="AE56" s="154">
        <f>SUMIFS(' B1.5.GT2'!$S:$S,' B1.5.GT2'!$A:$A,'B1.SUM (tuần 4)'!$A56)</f>
        <v>0</v>
      </c>
      <c r="AF56" s="154"/>
      <c r="AG56" s="154"/>
      <c r="AH56" s="154">
        <f>SUMIFS(' B1.8.Online'!$R:$R,' B1.8.Online'!$A:$A,'B1.SUM (tuần 4)'!$A56)</f>
        <v>0</v>
      </c>
      <c r="AI56" s="154">
        <f>SUMIFS(' B1.8.Online'!$S:$S,' B1.8.Online'!$A:$A,'B1.SUM (tuần 4)'!$A56)</f>
        <v>50</v>
      </c>
      <c r="AK56" s="161">
        <f t="shared" si="24"/>
        <v>100</v>
      </c>
      <c r="AL56" s="161">
        <f t="shared" si="25"/>
        <v>25</v>
      </c>
      <c r="AM56" s="161">
        <f t="shared" si="26"/>
        <v>75</v>
      </c>
      <c r="AN56" s="154"/>
      <c r="AO56" s="154"/>
      <c r="AP56" s="154"/>
      <c r="AQ56" s="154"/>
      <c r="AR56" s="154"/>
      <c r="AS56" s="154"/>
      <c r="AT56" s="154"/>
      <c r="AU56" s="154"/>
      <c r="AV56" s="154">
        <f>SUMIFS(' B1.5.GT2'!T:T,' B1.5.GT2'!A:A,'B1.SUM (tuần 4)'!A56)</f>
        <v>0</v>
      </c>
      <c r="AW56" s="154">
        <f>SUMIFS(' B1.5.GT2'!U:U,' B1.5.GT2'!A:A,'B1.SUM (tuần 4)'!A56)</f>
        <v>0</v>
      </c>
      <c r="AX56" s="154"/>
      <c r="AY56" s="154"/>
      <c r="AZ56" s="154">
        <f>SUMIFS(' B1.8.Online'!$T:$T,' B1.8.Online'!$A:$A,'B1.SUM (tuần 4)'!$A56)</f>
        <v>25</v>
      </c>
      <c r="BA56" s="154">
        <f>SUMIFS(' B1.8.Online'!$U:$U,' B1.8.Online'!$A:$A,'B1.SUM (tuần 4)'!$A56)</f>
        <v>75</v>
      </c>
      <c r="BC56" s="161">
        <f t="shared" si="27"/>
        <v>100</v>
      </c>
      <c r="BD56" s="161">
        <f t="shared" si="28"/>
        <v>25</v>
      </c>
      <c r="BE56" s="161">
        <f t="shared" si="29"/>
        <v>75</v>
      </c>
      <c r="BF56" s="154">
        <f>SUMIFS('B1.3.XK'!V:V,'B1.3.XK'!$A:$A,'B1.SUM (tuần 4)'!$A56)</f>
        <v>0</v>
      </c>
      <c r="BG56" s="154">
        <f>SUMIFS('B1.3.XK'!W:W,'B1.3.XK'!$A:$A,'B1.SUM (tuần 4)'!$A56)</f>
        <v>0</v>
      </c>
      <c r="BH56" s="154"/>
      <c r="BI56" s="154"/>
      <c r="BJ56" s="154"/>
      <c r="BK56" s="154"/>
      <c r="BL56" s="154"/>
      <c r="BM56" s="154"/>
      <c r="BN56" s="154">
        <f>SUMIFS(' B1.5.GT2'!V:V,' B1.5.GT2'!A:A,'B1.SUM (tuần 4)'!A56)</f>
        <v>0</v>
      </c>
      <c r="BO56" s="154">
        <f>SUMIFS(' B1.5.GT2'!W:W,' B1.5.GT2'!A:A,'B1.SUM (tuần 4)'!A56)</f>
        <v>0</v>
      </c>
      <c r="BP56" s="154"/>
      <c r="BQ56" s="154"/>
      <c r="BR56" s="154">
        <f>SUMIFS(' B1.8.Online'!V:V,' B1.8.Online'!A:A,'B1.SUM (tuần 4)'!A56)</f>
        <v>25</v>
      </c>
      <c r="BS56" s="154">
        <f>SUMIFS(' B1.8.Online'!W:W,' B1.8.Online'!B:B,'B1.SUM (tuần 4)'!B56)</f>
        <v>75</v>
      </c>
      <c r="BU56" s="161">
        <f t="shared" si="30"/>
        <v>100</v>
      </c>
      <c r="BV56" s="161">
        <f t="shared" si="31"/>
        <v>25</v>
      </c>
      <c r="BW56" s="161">
        <f t="shared" si="32"/>
        <v>75</v>
      </c>
      <c r="BX56" s="154">
        <f>SUMIFS('B1.3.XK'!X:X,'B1.3.XK'!$A:$A,'B1.SUM (tuần 4)'!$A56)</f>
        <v>0</v>
      </c>
      <c r="BY56" s="154">
        <f>SUMIFS('B1.3.XK'!Y:Y,'B1.3.XK'!$A:$A,'B1.SUM (tuần 4)'!$A56)</f>
        <v>0</v>
      </c>
      <c r="BZ56" s="154"/>
      <c r="CA56" s="154"/>
      <c r="CB56" s="154"/>
      <c r="CC56" s="154"/>
      <c r="CD56" s="154"/>
      <c r="CE56" s="154"/>
      <c r="CF56" s="154">
        <f>SUMIFS(' B1.5.GT2'!X:X,' B1.5.GT2'!A:A,'B1.SUM (tuần 4)'!A56)</f>
        <v>0</v>
      </c>
      <c r="CG56" s="154">
        <f>SUMIFS(' B1.5.GT2'!Y:Y,' B1.5.GT2'!A:A,'B1.SUM (tuần 4)'!A56)</f>
        <v>0</v>
      </c>
      <c r="CH56" s="154"/>
      <c r="CI56" s="154"/>
      <c r="CJ56" s="154">
        <f>SUMIFS(' B1.8.Online'!X:X,' B1.8.Online'!$A:$A,'B1.SUM (tuần 4)'!$A56)</f>
        <v>25</v>
      </c>
      <c r="CK56" s="154">
        <f>SUMIFS(' B1.8.Online'!Y:Y,' B1.8.Online'!$A:$A,'B1.SUM (tuần 4)'!$A56)</f>
        <v>75</v>
      </c>
      <c r="CM56" s="161">
        <f t="shared" si="33"/>
        <v>50</v>
      </c>
      <c r="CN56" s="161">
        <f t="shared" si="34"/>
        <v>25</v>
      </c>
      <c r="CO56" s="161">
        <f t="shared" si="35"/>
        <v>25</v>
      </c>
      <c r="CP56" s="154">
        <f>SUMIFS('B1.3.XK'!Z:Z,'B1.3.XK'!$A:$A,'B1.SUM (tuần 4)'!$A56)</f>
        <v>0</v>
      </c>
      <c r="CQ56" s="154">
        <f>SUMIFS('B1.3.XK'!AA:AA,'B1.3.XK'!$A:$A,'B1.SUM (tuần 4)'!$A56)</f>
        <v>0</v>
      </c>
      <c r="CR56" s="154"/>
      <c r="CS56" s="154"/>
      <c r="CT56" s="154"/>
      <c r="CU56" s="154"/>
      <c r="CV56" s="154"/>
      <c r="CW56" s="154"/>
      <c r="CX56" s="154">
        <f>SUMIFS(' B1.5.GT2'!Z:Z,' B1.5.GT2'!$A:$A,'B1.SUM (tuần 4)'!$A56)</f>
        <v>0</v>
      </c>
      <c r="CY56" s="154">
        <f>SUMIFS(' B1.5.GT2'!AA:AA,' B1.5.GT2'!$A:$A,'B1.SUM (tuần 4)'!$A56)</f>
        <v>0</v>
      </c>
      <c r="CZ56" s="154"/>
      <c r="DA56" s="154"/>
      <c r="DB56" s="154">
        <f>SUMIFS(' B1.8.Online'!Z:Z,' B1.8.Online'!$A:$A,'B1.SUM (tuần 4)'!$A56)</f>
        <v>25</v>
      </c>
      <c r="DC56" s="154">
        <f>SUMIFS(' B1.8.Online'!AA:AA,' B1.8.Online'!$A:$A,'B1.SUM (tuần 4)'!$A56)</f>
        <v>25</v>
      </c>
      <c r="DE56" s="161">
        <f t="shared" si="36"/>
        <v>0</v>
      </c>
      <c r="DF56" s="161">
        <f t="shared" si="37"/>
        <v>0</v>
      </c>
      <c r="DG56" s="161">
        <f t="shared" si="38"/>
        <v>0</v>
      </c>
      <c r="DH56" s="154">
        <f>SUMIFS('B1.3.XK'!AB:AB,'B1.3.XK'!$A:$A,'B1.SUM (tuần 4)'!$A56)</f>
        <v>0</v>
      </c>
      <c r="DI56" s="154">
        <f>SUMIFS('B1.3.XK'!AC:AC,'B1.3.XK'!$A:$A,'B1.SUM (tuần 4)'!$A56)</f>
        <v>0</v>
      </c>
      <c r="DJ56" s="154"/>
      <c r="DK56" s="154"/>
      <c r="DL56" s="154"/>
      <c r="DM56" s="154"/>
      <c r="DN56" s="154"/>
      <c r="DO56" s="154"/>
      <c r="DP56" s="154">
        <f>SUMIFS(' B1.5.GT2'!AB:AB,' B1.5.GT2'!$A:$A,'B1.SUM (tuần 4)'!$A56)</f>
        <v>0</v>
      </c>
      <c r="DQ56" s="154">
        <f>SUMIFS(' B1.5.GT2'!AC:AC,' B1.5.GT2'!$A:$A,'B1.SUM (tuần 4)'!$A56)</f>
        <v>0</v>
      </c>
      <c r="DR56" s="154"/>
      <c r="DS56" s="154"/>
      <c r="DT56" s="154">
        <f>SUMIFS(' B1.8.Online'!AB:AB,' B1.8.Online'!$A:$A,'B1.SUM (tuần 4)'!$A56)</f>
        <v>0</v>
      </c>
      <c r="DU56" s="154">
        <f>SUMIFS(' B1.8.Online'!AC:AC,' B1.8.Online'!$A:$A,'B1.SUM (tuần 4)'!$A56)</f>
        <v>0</v>
      </c>
      <c r="DW56" s="161">
        <f t="shared" si="39"/>
        <v>0</v>
      </c>
      <c r="DX56" s="161">
        <f t="shared" si="40"/>
        <v>0</v>
      </c>
      <c r="DY56" s="161">
        <f t="shared" si="41"/>
        <v>0</v>
      </c>
      <c r="DZ56" s="154">
        <f>SUMIFS('B1.3.XK'!AD:AD,'B1.3.XK'!$A:$A,'B1.SUM (tuần 4)'!$A56)</f>
        <v>0</v>
      </c>
      <c r="EA56" s="154">
        <f>SUMIFS('B1.3.XK'!AE:AE,'B1.3.XK'!$A:$A,'B1.SUM (tuần 4)'!$A56)</f>
        <v>0</v>
      </c>
      <c r="EB56" s="154"/>
      <c r="EC56" s="154"/>
      <c r="ED56" s="154"/>
      <c r="EE56" s="154"/>
      <c r="EF56" s="154"/>
      <c r="EG56" s="154"/>
      <c r="EH56" s="154">
        <f>SUMIFS(' B1.5.GT2'!AD:AD,' B1.5.GT2'!$A:$A,'B1.SUM (tuần 4)'!$A56)</f>
        <v>0</v>
      </c>
      <c r="EI56" s="154">
        <f>SUMIFS(' B1.5.GT2'!AE:AE,' B1.5.GT2'!$A:$A,'B1.SUM (tuần 4)'!$A56)</f>
        <v>0</v>
      </c>
      <c r="EJ56" s="154"/>
      <c r="EK56" s="154"/>
      <c r="EL56" s="154">
        <f>SUMIFS(' B1.8.Online'!AD:AD,' B1.8.Online'!$A:$A,'B1.SUM (tuần 4)'!$A56)</f>
        <v>0</v>
      </c>
      <c r="EM56" s="154">
        <f>SUMIFS(' B1.8.Online'!AE:AE,' B1.8.Online'!$A:$A,'B1.SUM (tuần 4)'!$A56)</f>
        <v>0</v>
      </c>
      <c r="EO56" s="162"/>
    </row>
    <row r="57" spans="1:145">
      <c r="A57" s="69">
        <v>2003070016</v>
      </c>
      <c r="B57" s="67" t="s">
        <v>1458</v>
      </c>
      <c r="C57" s="67"/>
      <c r="D57" s="67" t="s">
        <v>1197</v>
      </c>
      <c r="E57" s="67"/>
      <c r="F57" s="67" t="s">
        <v>32</v>
      </c>
      <c r="G57" s="154" t="s">
        <v>1758</v>
      </c>
      <c r="H57" s="154"/>
      <c r="I57" s="160"/>
      <c r="J57" s="154"/>
      <c r="K57" s="154"/>
      <c r="L57" s="154"/>
      <c r="M57" s="154"/>
      <c r="N57" s="154"/>
      <c r="O57" s="154"/>
      <c r="P57" s="154"/>
      <c r="Q57" s="154"/>
      <c r="R57" s="154"/>
      <c r="S57" s="161">
        <f t="shared" si="22"/>
        <v>30</v>
      </c>
      <c r="T57" s="161">
        <f t="shared" si="43"/>
        <v>0</v>
      </c>
      <c r="U57" s="161">
        <f t="shared" si="43"/>
        <v>30</v>
      </c>
      <c r="V57" s="154"/>
      <c r="W57" s="154"/>
      <c r="X57" s="154"/>
      <c r="Y57" s="154"/>
      <c r="Z57" s="154"/>
      <c r="AA57" s="154"/>
      <c r="AB57" s="154"/>
      <c r="AC57" s="154"/>
      <c r="AD57" s="154">
        <f>SUMIFS(' B1.5.GT2'!$R:$R,' B1.5.GT2'!$A:$A,'B1.SUM (tuần 4)'!$A57)</f>
        <v>0</v>
      </c>
      <c r="AE57" s="154">
        <f>SUMIFS(' B1.5.GT2'!$S:$S,' B1.5.GT2'!$A:$A,'B1.SUM (tuần 4)'!$A57)</f>
        <v>0</v>
      </c>
      <c r="AF57" s="154"/>
      <c r="AG57" s="154"/>
      <c r="AH57" s="154">
        <f>SUMIFS(' B1.8.Online'!$R:$R,' B1.8.Online'!$A:$A,'B1.SUM (tuần 4)'!$A57)</f>
        <v>0</v>
      </c>
      <c r="AI57" s="154">
        <f>SUMIFS(' B1.8.Online'!$S:$S,' B1.8.Online'!$A:$A,'B1.SUM (tuần 4)'!$A57)</f>
        <v>30</v>
      </c>
      <c r="AK57" s="161">
        <f t="shared" si="24"/>
        <v>90</v>
      </c>
      <c r="AL57" s="161">
        <f t="shared" si="25"/>
        <v>30</v>
      </c>
      <c r="AM57" s="161">
        <f t="shared" si="26"/>
        <v>60</v>
      </c>
      <c r="AN57" s="154"/>
      <c r="AO57" s="154"/>
      <c r="AP57" s="154"/>
      <c r="AQ57" s="154"/>
      <c r="AR57" s="154"/>
      <c r="AS57" s="154"/>
      <c r="AT57" s="154"/>
      <c r="AU57" s="154"/>
      <c r="AV57" s="154">
        <f>SUMIFS(' B1.5.GT2'!T:T,' B1.5.GT2'!A:A,'B1.SUM (tuần 4)'!A57)</f>
        <v>0</v>
      </c>
      <c r="AW57" s="154">
        <f>SUMIFS(' B1.5.GT2'!U:U,' B1.5.GT2'!A:A,'B1.SUM (tuần 4)'!A57)</f>
        <v>0</v>
      </c>
      <c r="AX57" s="154"/>
      <c r="AY57" s="154"/>
      <c r="AZ57" s="154">
        <f>SUMIFS(' B1.8.Online'!$T:$T,' B1.8.Online'!$A:$A,'B1.SUM (tuần 4)'!$A57)</f>
        <v>30</v>
      </c>
      <c r="BA57" s="154">
        <f>SUMIFS(' B1.8.Online'!$U:$U,' B1.8.Online'!$A:$A,'B1.SUM (tuần 4)'!$A57)</f>
        <v>60</v>
      </c>
      <c r="BC57" s="161">
        <f t="shared" si="27"/>
        <v>0</v>
      </c>
      <c r="BD57" s="161">
        <f t="shared" si="28"/>
        <v>0</v>
      </c>
      <c r="BE57" s="161">
        <f t="shared" si="29"/>
        <v>0</v>
      </c>
      <c r="BF57" s="154">
        <f>SUMIFS('B1.3.XK'!V:V,'B1.3.XK'!$A:$A,'B1.SUM (tuần 4)'!$A57)</f>
        <v>0</v>
      </c>
      <c r="BG57" s="154">
        <f>SUMIFS('B1.3.XK'!W:W,'B1.3.XK'!$A:$A,'B1.SUM (tuần 4)'!$A57)</f>
        <v>0</v>
      </c>
      <c r="BH57" s="154"/>
      <c r="BI57" s="154"/>
      <c r="BJ57" s="154"/>
      <c r="BK57" s="154"/>
      <c r="BL57" s="154"/>
      <c r="BM57" s="154"/>
      <c r="BN57" s="154">
        <f>SUMIFS(' B1.5.GT2'!V:V,' B1.5.GT2'!A:A,'B1.SUM (tuần 4)'!A57)</f>
        <v>0</v>
      </c>
      <c r="BO57" s="154">
        <f>SUMIFS(' B1.5.GT2'!W:W,' B1.5.GT2'!A:A,'B1.SUM (tuần 4)'!A57)</f>
        <v>0</v>
      </c>
      <c r="BP57" s="154"/>
      <c r="BQ57" s="154"/>
      <c r="BR57" s="154">
        <f>SUMIFS(' B1.8.Online'!V:V,' B1.8.Online'!A:A,'B1.SUM (tuần 4)'!A57)</f>
        <v>0</v>
      </c>
      <c r="BS57" s="154">
        <f>SUMIFS(' B1.8.Online'!W:W,' B1.8.Online'!B:B,'B1.SUM (tuần 4)'!B57)</f>
        <v>0</v>
      </c>
      <c r="BU57" s="161">
        <f t="shared" si="30"/>
        <v>0</v>
      </c>
      <c r="BV57" s="161">
        <f t="shared" si="31"/>
        <v>0</v>
      </c>
      <c r="BW57" s="161">
        <f t="shared" si="32"/>
        <v>0</v>
      </c>
      <c r="BX57" s="154">
        <f>SUMIFS('B1.3.XK'!X:X,'B1.3.XK'!$A:$A,'B1.SUM (tuần 4)'!$A57)</f>
        <v>0</v>
      </c>
      <c r="BY57" s="154">
        <f>SUMIFS('B1.3.XK'!Y:Y,'B1.3.XK'!$A:$A,'B1.SUM (tuần 4)'!$A57)</f>
        <v>0</v>
      </c>
      <c r="BZ57" s="154"/>
      <c r="CA57" s="154"/>
      <c r="CB57" s="154"/>
      <c r="CC57" s="154"/>
      <c r="CD57" s="154"/>
      <c r="CE57" s="154"/>
      <c r="CF57" s="154">
        <f>SUMIFS(' B1.5.GT2'!X:X,' B1.5.GT2'!A:A,'B1.SUM (tuần 4)'!A57)</f>
        <v>0</v>
      </c>
      <c r="CG57" s="154">
        <f>SUMIFS(' B1.5.GT2'!Y:Y,' B1.5.GT2'!A:A,'B1.SUM (tuần 4)'!A57)</f>
        <v>0</v>
      </c>
      <c r="CH57" s="154"/>
      <c r="CI57" s="154"/>
      <c r="CJ57" s="154">
        <f>SUMIFS(' B1.8.Online'!X:X,' B1.8.Online'!$A:$A,'B1.SUM (tuần 4)'!$A57)</f>
        <v>0</v>
      </c>
      <c r="CK57" s="154">
        <f>SUMIFS(' B1.8.Online'!Y:Y,' B1.8.Online'!$A:$A,'B1.SUM (tuần 4)'!$A57)</f>
        <v>0</v>
      </c>
      <c r="CM57" s="161">
        <f t="shared" si="33"/>
        <v>0</v>
      </c>
      <c r="CN57" s="161">
        <f t="shared" si="34"/>
        <v>0</v>
      </c>
      <c r="CO57" s="161">
        <f t="shared" si="35"/>
        <v>0</v>
      </c>
      <c r="CP57" s="154">
        <f>SUMIFS('B1.3.XK'!Z:Z,'B1.3.XK'!$A:$A,'B1.SUM (tuần 4)'!$A57)</f>
        <v>0</v>
      </c>
      <c r="CQ57" s="154">
        <f>SUMIFS('B1.3.XK'!AA:AA,'B1.3.XK'!$A:$A,'B1.SUM (tuần 4)'!$A57)</f>
        <v>0</v>
      </c>
      <c r="CR57" s="154"/>
      <c r="CS57" s="154"/>
      <c r="CT57" s="154"/>
      <c r="CU57" s="154"/>
      <c r="CV57" s="154"/>
      <c r="CW57" s="154"/>
      <c r="CX57" s="154">
        <f>SUMIFS(' B1.5.GT2'!Z:Z,' B1.5.GT2'!$A:$A,'B1.SUM (tuần 4)'!$A57)</f>
        <v>0</v>
      </c>
      <c r="CY57" s="154">
        <f>SUMIFS(' B1.5.GT2'!AA:AA,' B1.5.GT2'!$A:$A,'B1.SUM (tuần 4)'!$A57)</f>
        <v>0</v>
      </c>
      <c r="CZ57" s="154"/>
      <c r="DA57" s="154"/>
      <c r="DB57" s="154">
        <f>SUMIFS(' B1.8.Online'!Z:Z,' B1.8.Online'!$A:$A,'B1.SUM (tuần 4)'!$A57)</f>
        <v>0</v>
      </c>
      <c r="DC57" s="154">
        <f>SUMIFS(' B1.8.Online'!AA:AA,' B1.8.Online'!$A:$A,'B1.SUM (tuần 4)'!$A57)</f>
        <v>0</v>
      </c>
      <c r="DE57" s="161">
        <f t="shared" si="36"/>
        <v>0</v>
      </c>
      <c r="DF57" s="161">
        <f t="shared" si="37"/>
        <v>0</v>
      </c>
      <c r="DG57" s="161">
        <f t="shared" si="38"/>
        <v>0</v>
      </c>
      <c r="DH57" s="154">
        <f>SUMIFS('B1.3.XK'!AB:AB,'B1.3.XK'!$A:$A,'B1.SUM (tuần 4)'!$A57)</f>
        <v>0</v>
      </c>
      <c r="DI57" s="154">
        <f>SUMIFS('B1.3.XK'!AC:AC,'B1.3.XK'!$A:$A,'B1.SUM (tuần 4)'!$A57)</f>
        <v>0</v>
      </c>
      <c r="DJ57" s="154"/>
      <c r="DK57" s="154"/>
      <c r="DL57" s="154"/>
      <c r="DM57" s="154"/>
      <c r="DN57" s="154"/>
      <c r="DO57" s="154"/>
      <c r="DP57" s="154">
        <f>SUMIFS(' B1.5.GT2'!AB:AB,' B1.5.GT2'!$A:$A,'B1.SUM (tuần 4)'!$A57)</f>
        <v>0</v>
      </c>
      <c r="DQ57" s="154">
        <f>SUMIFS(' B1.5.GT2'!AC:AC,' B1.5.GT2'!$A:$A,'B1.SUM (tuần 4)'!$A57)</f>
        <v>0</v>
      </c>
      <c r="DR57" s="154"/>
      <c r="DS57" s="154"/>
      <c r="DT57" s="154">
        <f>SUMIFS(' B1.8.Online'!AB:AB,' B1.8.Online'!$A:$A,'B1.SUM (tuần 4)'!$A57)</f>
        <v>0</v>
      </c>
      <c r="DU57" s="154">
        <f>SUMIFS(' B1.8.Online'!AC:AC,' B1.8.Online'!$A:$A,'B1.SUM (tuần 4)'!$A57)</f>
        <v>0</v>
      </c>
      <c r="DW57" s="161">
        <f t="shared" si="39"/>
        <v>0</v>
      </c>
      <c r="DX57" s="161">
        <f t="shared" si="40"/>
        <v>0</v>
      </c>
      <c r="DY57" s="161">
        <f t="shared" si="41"/>
        <v>0</v>
      </c>
      <c r="DZ57" s="154">
        <f>SUMIFS('B1.3.XK'!AD:AD,'B1.3.XK'!$A:$A,'B1.SUM (tuần 4)'!$A57)</f>
        <v>0</v>
      </c>
      <c r="EA57" s="154">
        <f>SUMIFS('B1.3.XK'!AE:AE,'B1.3.XK'!$A:$A,'B1.SUM (tuần 4)'!$A57)</f>
        <v>0</v>
      </c>
      <c r="EB57" s="154"/>
      <c r="EC57" s="154"/>
      <c r="ED57" s="154"/>
      <c r="EE57" s="154"/>
      <c r="EF57" s="154"/>
      <c r="EG57" s="154"/>
      <c r="EH57" s="154">
        <f>SUMIFS(' B1.5.GT2'!AD:AD,' B1.5.GT2'!$A:$A,'B1.SUM (tuần 4)'!$A57)</f>
        <v>0</v>
      </c>
      <c r="EI57" s="154">
        <f>SUMIFS(' B1.5.GT2'!AE:AE,' B1.5.GT2'!$A:$A,'B1.SUM (tuần 4)'!$A57)</f>
        <v>0</v>
      </c>
      <c r="EJ57" s="154"/>
      <c r="EK57" s="154"/>
      <c r="EL57" s="154">
        <f>SUMIFS(' B1.8.Online'!AD:AD,' B1.8.Online'!$A:$A,'B1.SUM (tuần 4)'!$A57)</f>
        <v>0</v>
      </c>
      <c r="EM57" s="154">
        <f>SUMIFS(' B1.8.Online'!AE:AE,' B1.8.Online'!$A:$A,'B1.SUM (tuần 4)'!$A57)</f>
        <v>0</v>
      </c>
      <c r="EO57" s="162"/>
    </row>
    <row r="58" spans="1:145">
      <c r="A58" s="69">
        <v>2003070023</v>
      </c>
      <c r="B58" s="67" t="s">
        <v>1459</v>
      </c>
      <c r="C58" s="67"/>
      <c r="D58" s="67" t="s">
        <v>1197</v>
      </c>
      <c r="E58" s="67"/>
      <c r="F58" s="67" t="s">
        <v>32</v>
      </c>
      <c r="G58" s="154" t="s">
        <v>1758</v>
      </c>
      <c r="H58" s="154"/>
      <c r="I58" s="160"/>
      <c r="J58" s="154"/>
      <c r="K58" s="154"/>
      <c r="L58" s="154"/>
      <c r="M58" s="154"/>
      <c r="N58" s="154"/>
      <c r="O58" s="154"/>
      <c r="P58" s="154"/>
      <c r="Q58" s="154"/>
      <c r="R58" s="154"/>
      <c r="S58" s="161">
        <f t="shared" si="22"/>
        <v>0</v>
      </c>
      <c r="T58" s="161">
        <f t="shared" si="43"/>
        <v>0</v>
      </c>
      <c r="U58" s="161">
        <f t="shared" si="43"/>
        <v>0</v>
      </c>
      <c r="V58" s="154"/>
      <c r="W58" s="154"/>
      <c r="X58" s="154"/>
      <c r="Y58" s="154"/>
      <c r="Z58" s="154"/>
      <c r="AA58" s="154"/>
      <c r="AB58" s="154"/>
      <c r="AC58" s="154"/>
      <c r="AD58" s="154">
        <f>SUMIFS(' B1.5.GT2'!$R:$R,' B1.5.GT2'!$A:$A,'B1.SUM (tuần 4)'!$A58)</f>
        <v>0</v>
      </c>
      <c r="AE58" s="154">
        <f>SUMIFS(' B1.5.GT2'!$S:$S,' B1.5.GT2'!$A:$A,'B1.SUM (tuần 4)'!$A58)</f>
        <v>0</v>
      </c>
      <c r="AF58" s="154"/>
      <c r="AG58" s="154"/>
      <c r="AH58" s="154">
        <f>SUMIFS(' B1.8.Online'!$R:$R,' B1.8.Online'!$A:$A,'B1.SUM (tuần 4)'!$A58)</f>
        <v>0</v>
      </c>
      <c r="AI58" s="154">
        <f>SUMIFS(' B1.8.Online'!$S:$S,' B1.8.Online'!$A:$A,'B1.SUM (tuần 4)'!$A58)</f>
        <v>0</v>
      </c>
      <c r="AK58" s="161">
        <f t="shared" si="24"/>
        <v>0</v>
      </c>
      <c r="AL58" s="161">
        <f t="shared" si="25"/>
        <v>0</v>
      </c>
      <c r="AM58" s="161">
        <f t="shared" si="26"/>
        <v>0</v>
      </c>
      <c r="AN58" s="154"/>
      <c r="AO58" s="154"/>
      <c r="AP58" s="154"/>
      <c r="AQ58" s="154"/>
      <c r="AR58" s="154"/>
      <c r="AS58" s="154"/>
      <c r="AT58" s="154"/>
      <c r="AU58" s="154"/>
      <c r="AV58" s="154">
        <f>SUMIFS(' B1.5.GT2'!T:T,' B1.5.GT2'!A:A,'B1.SUM (tuần 4)'!A58)</f>
        <v>0</v>
      </c>
      <c r="AW58" s="154">
        <f>SUMIFS(' B1.5.GT2'!U:U,' B1.5.GT2'!A:A,'B1.SUM (tuần 4)'!A58)</f>
        <v>0</v>
      </c>
      <c r="AX58" s="154"/>
      <c r="AY58" s="154"/>
      <c r="AZ58" s="154">
        <f>SUMIFS(' B1.8.Online'!$T:$T,' B1.8.Online'!$A:$A,'B1.SUM (tuần 4)'!$A58)</f>
        <v>0</v>
      </c>
      <c r="BA58" s="154">
        <f>SUMIFS(' B1.8.Online'!$U:$U,' B1.8.Online'!$A:$A,'B1.SUM (tuần 4)'!$A58)</f>
        <v>0</v>
      </c>
      <c r="BC58" s="161">
        <f t="shared" si="27"/>
        <v>2</v>
      </c>
      <c r="BD58" s="161">
        <f t="shared" si="28"/>
        <v>2</v>
      </c>
      <c r="BE58" s="161">
        <f t="shared" si="29"/>
        <v>0</v>
      </c>
      <c r="BF58" s="154">
        <f>SUMIFS('B1.3.XK'!V:V,'B1.3.XK'!$A:$A,'B1.SUM (tuần 4)'!$A58)</f>
        <v>0</v>
      </c>
      <c r="BG58" s="154">
        <f>SUMIFS('B1.3.XK'!W:W,'B1.3.XK'!$A:$A,'B1.SUM (tuần 4)'!$A58)</f>
        <v>0</v>
      </c>
      <c r="BH58" s="154"/>
      <c r="BI58" s="154"/>
      <c r="BJ58" s="154"/>
      <c r="BK58" s="154"/>
      <c r="BL58" s="154"/>
      <c r="BM58" s="154"/>
      <c r="BN58" s="154">
        <f>SUMIFS(' B1.5.GT2'!V:V,' B1.5.GT2'!A:A,'B1.SUM (tuần 4)'!A58)</f>
        <v>0</v>
      </c>
      <c r="BO58" s="154">
        <f>SUMIFS(' B1.5.GT2'!W:W,' B1.5.GT2'!A:A,'B1.SUM (tuần 4)'!A58)</f>
        <v>0</v>
      </c>
      <c r="BP58" s="154"/>
      <c r="BQ58" s="154"/>
      <c r="BR58" s="154">
        <f>SUMIFS(' B1.8.Online'!V:V,' B1.8.Online'!A:A,'B1.SUM (tuần 4)'!A58)</f>
        <v>2</v>
      </c>
      <c r="BS58" s="154">
        <f>SUMIFS(' B1.8.Online'!W:W,' B1.8.Online'!B:B,'B1.SUM (tuần 4)'!B58)</f>
        <v>0</v>
      </c>
      <c r="BU58" s="161">
        <f t="shared" si="30"/>
        <v>0</v>
      </c>
      <c r="BV58" s="161">
        <f t="shared" si="31"/>
        <v>0</v>
      </c>
      <c r="BW58" s="161">
        <f t="shared" si="32"/>
        <v>0</v>
      </c>
      <c r="BX58" s="154">
        <f>SUMIFS('B1.3.XK'!X:X,'B1.3.XK'!$A:$A,'B1.SUM (tuần 4)'!$A58)</f>
        <v>0</v>
      </c>
      <c r="BY58" s="154">
        <f>SUMIFS('B1.3.XK'!Y:Y,'B1.3.XK'!$A:$A,'B1.SUM (tuần 4)'!$A58)</f>
        <v>0</v>
      </c>
      <c r="BZ58" s="154"/>
      <c r="CA58" s="154"/>
      <c r="CB58" s="154"/>
      <c r="CC58" s="154"/>
      <c r="CD58" s="154"/>
      <c r="CE58" s="154"/>
      <c r="CF58" s="154">
        <f>SUMIFS(' B1.5.GT2'!X:X,' B1.5.GT2'!A:A,'B1.SUM (tuần 4)'!A58)</f>
        <v>0</v>
      </c>
      <c r="CG58" s="154">
        <f>SUMIFS(' B1.5.GT2'!Y:Y,' B1.5.GT2'!A:A,'B1.SUM (tuần 4)'!A58)</f>
        <v>0</v>
      </c>
      <c r="CH58" s="154"/>
      <c r="CI58" s="154"/>
      <c r="CJ58" s="154">
        <f>SUMIFS(' B1.8.Online'!X:X,' B1.8.Online'!$A:$A,'B1.SUM (tuần 4)'!$A58)</f>
        <v>0</v>
      </c>
      <c r="CK58" s="154">
        <f>SUMIFS(' B1.8.Online'!Y:Y,' B1.8.Online'!$A:$A,'B1.SUM (tuần 4)'!$A58)</f>
        <v>0</v>
      </c>
      <c r="CM58" s="161">
        <f t="shared" si="33"/>
        <v>0</v>
      </c>
      <c r="CN58" s="161">
        <f t="shared" si="34"/>
        <v>0</v>
      </c>
      <c r="CO58" s="161">
        <f t="shared" si="35"/>
        <v>0</v>
      </c>
      <c r="CP58" s="154">
        <f>SUMIFS('B1.3.XK'!Z:Z,'B1.3.XK'!$A:$A,'B1.SUM (tuần 4)'!$A58)</f>
        <v>0</v>
      </c>
      <c r="CQ58" s="154">
        <f>SUMIFS('B1.3.XK'!AA:AA,'B1.3.XK'!$A:$A,'B1.SUM (tuần 4)'!$A58)</f>
        <v>0</v>
      </c>
      <c r="CR58" s="154"/>
      <c r="CS58" s="154"/>
      <c r="CT58" s="154"/>
      <c r="CU58" s="154"/>
      <c r="CV58" s="154"/>
      <c r="CW58" s="154"/>
      <c r="CX58" s="154">
        <f>SUMIFS(' B1.5.GT2'!Z:Z,' B1.5.GT2'!$A:$A,'B1.SUM (tuần 4)'!$A58)</f>
        <v>0</v>
      </c>
      <c r="CY58" s="154">
        <f>SUMIFS(' B1.5.GT2'!AA:AA,' B1.5.GT2'!$A:$A,'B1.SUM (tuần 4)'!$A58)</f>
        <v>0</v>
      </c>
      <c r="CZ58" s="154"/>
      <c r="DA58" s="154"/>
      <c r="DB58" s="154">
        <f>SUMIFS(' B1.8.Online'!Z:Z,' B1.8.Online'!$A:$A,'B1.SUM (tuần 4)'!$A58)</f>
        <v>0</v>
      </c>
      <c r="DC58" s="154">
        <f>SUMIFS(' B1.8.Online'!AA:AA,' B1.8.Online'!$A:$A,'B1.SUM (tuần 4)'!$A58)</f>
        <v>0</v>
      </c>
      <c r="DE58" s="161">
        <f t="shared" si="36"/>
        <v>0</v>
      </c>
      <c r="DF58" s="161">
        <f t="shared" si="37"/>
        <v>0</v>
      </c>
      <c r="DG58" s="161">
        <f t="shared" si="38"/>
        <v>0</v>
      </c>
      <c r="DH58" s="154">
        <f>SUMIFS('B1.3.XK'!AB:AB,'B1.3.XK'!$A:$A,'B1.SUM (tuần 4)'!$A58)</f>
        <v>0</v>
      </c>
      <c r="DI58" s="154">
        <f>SUMIFS('B1.3.XK'!AC:AC,'B1.3.XK'!$A:$A,'B1.SUM (tuần 4)'!$A58)</f>
        <v>0</v>
      </c>
      <c r="DJ58" s="154"/>
      <c r="DK58" s="154"/>
      <c r="DL58" s="154"/>
      <c r="DM58" s="154"/>
      <c r="DN58" s="154"/>
      <c r="DO58" s="154"/>
      <c r="DP58" s="154">
        <f>SUMIFS(' B1.5.GT2'!AB:AB,' B1.5.GT2'!$A:$A,'B1.SUM (tuần 4)'!$A58)</f>
        <v>0</v>
      </c>
      <c r="DQ58" s="154">
        <f>SUMIFS(' B1.5.GT2'!AC:AC,' B1.5.GT2'!$A:$A,'B1.SUM (tuần 4)'!$A58)</f>
        <v>0</v>
      </c>
      <c r="DR58" s="154"/>
      <c r="DS58" s="154"/>
      <c r="DT58" s="154">
        <f>SUMIFS(' B1.8.Online'!AB:AB,' B1.8.Online'!$A:$A,'B1.SUM (tuần 4)'!$A58)</f>
        <v>0</v>
      </c>
      <c r="DU58" s="154">
        <f>SUMIFS(' B1.8.Online'!AC:AC,' B1.8.Online'!$A:$A,'B1.SUM (tuần 4)'!$A58)</f>
        <v>0</v>
      </c>
      <c r="DW58" s="161">
        <f t="shared" si="39"/>
        <v>0</v>
      </c>
      <c r="DX58" s="161">
        <f t="shared" si="40"/>
        <v>0</v>
      </c>
      <c r="DY58" s="161">
        <f t="shared" si="41"/>
        <v>0</v>
      </c>
      <c r="DZ58" s="154">
        <f>SUMIFS('B1.3.XK'!AD:AD,'B1.3.XK'!$A:$A,'B1.SUM (tuần 4)'!$A58)</f>
        <v>0</v>
      </c>
      <c r="EA58" s="154">
        <f>SUMIFS('B1.3.XK'!AE:AE,'B1.3.XK'!$A:$A,'B1.SUM (tuần 4)'!$A58)</f>
        <v>0</v>
      </c>
      <c r="EB58" s="154"/>
      <c r="EC58" s="154"/>
      <c r="ED58" s="154"/>
      <c r="EE58" s="154"/>
      <c r="EF58" s="154"/>
      <c r="EG58" s="154"/>
      <c r="EH58" s="154">
        <f>SUMIFS(' B1.5.GT2'!AD:AD,' B1.5.GT2'!$A:$A,'B1.SUM (tuần 4)'!$A58)</f>
        <v>0</v>
      </c>
      <c r="EI58" s="154">
        <f>SUMIFS(' B1.5.GT2'!AE:AE,' B1.5.GT2'!$A:$A,'B1.SUM (tuần 4)'!$A58)</f>
        <v>0</v>
      </c>
      <c r="EJ58" s="154"/>
      <c r="EK58" s="154"/>
      <c r="EL58" s="154">
        <f>SUMIFS(' B1.8.Online'!AD:AD,' B1.8.Online'!$A:$A,'B1.SUM (tuần 4)'!$A58)</f>
        <v>0</v>
      </c>
      <c r="EM58" s="154">
        <f>SUMIFS(' B1.8.Online'!AE:AE,' B1.8.Online'!$A:$A,'B1.SUM (tuần 4)'!$A58)</f>
        <v>0</v>
      </c>
      <c r="EO58" s="162"/>
    </row>
    <row r="59" spans="1:145">
      <c r="A59" s="69">
        <v>2003090021</v>
      </c>
      <c r="B59" s="67" t="s">
        <v>1460</v>
      </c>
      <c r="C59" s="67"/>
      <c r="D59" s="67" t="s">
        <v>1197</v>
      </c>
      <c r="E59" s="67"/>
      <c r="F59" s="67" t="s">
        <v>32</v>
      </c>
      <c r="G59" s="154" t="s">
        <v>1758</v>
      </c>
      <c r="H59" s="154"/>
      <c r="I59" s="160"/>
      <c r="J59" s="154"/>
      <c r="K59" s="154"/>
      <c r="L59" s="154"/>
      <c r="M59" s="154"/>
      <c r="N59" s="154"/>
      <c r="O59" s="154"/>
      <c r="P59" s="154"/>
      <c r="Q59" s="154"/>
      <c r="R59" s="154"/>
      <c r="S59" s="161">
        <f t="shared" si="22"/>
        <v>30</v>
      </c>
      <c r="T59" s="161">
        <f t="shared" si="43"/>
        <v>0</v>
      </c>
      <c r="U59" s="161">
        <f t="shared" si="43"/>
        <v>30</v>
      </c>
      <c r="V59" s="154"/>
      <c r="W59" s="154"/>
      <c r="X59" s="154"/>
      <c r="Y59" s="154"/>
      <c r="Z59" s="154"/>
      <c r="AA59" s="154"/>
      <c r="AB59" s="154"/>
      <c r="AC59" s="154"/>
      <c r="AD59" s="154">
        <f>SUMIFS(' B1.5.GT2'!$R:$R,' B1.5.GT2'!$A:$A,'B1.SUM (tuần 4)'!$A59)</f>
        <v>0</v>
      </c>
      <c r="AE59" s="154">
        <f>SUMIFS(' B1.5.GT2'!$S:$S,' B1.5.GT2'!$A:$A,'B1.SUM (tuần 4)'!$A59)</f>
        <v>0</v>
      </c>
      <c r="AF59" s="154"/>
      <c r="AG59" s="154"/>
      <c r="AH59" s="154">
        <f>SUMIFS(' B1.8.Online'!$R:$R,' B1.8.Online'!$A:$A,'B1.SUM (tuần 4)'!$A59)</f>
        <v>0</v>
      </c>
      <c r="AI59" s="154">
        <f>SUMIFS(' B1.8.Online'!$S:$S,' B1.8.Online'!$A:$A,'B1.SUM (tuần 4)'!$A59)</f>
        <v>30</v>
      </c>
      <c r="AK59" s="161">
        <f t="shared" si="24"/>
        <v>90</v>
      </c>
      <c r="AL59" s="161">
        <f t="shared" si="25"/>
        <v>30</v>
      </c>
      <c r="AM59" s="161">
        <f t="shared" si="26"/>
        <v>60</v>
      </c>
      <c r="AN59" s="154"/>
      <c r="AO59" s="154"/>
      <c r="AP59" s="154"/>
      <c r="AQ59" s="154"/>
      <c r="AR59" s="154"/>
      <c r="AS59" s="154"/>
      <c r="AT59" s="154"/>
      <c r="AU59" s="154"/>
      <c r="AV59" s="154">
        <f>SUMIFS(' B1.5.GT2'!T:T,' B1.5.GT2'!A:A,'B1.SUM (tuần 4)'!A59)</f>
        <v>0</v>
      </c>
      <c r="AW59" s="154">
        <f>SUMIFS(' B1.5.GT2'!U:U,' B1.5.GT2'!A:A,'B1.SUM (tuần 4)'!A59)</f>
        <v>0</v>
      </c>
      <c r="AX59" s="154"/>
      <c r="AY59" s="154"/>
      <c r="AZ59" s="154">
        <f>SUMIFS(' B1.8.Online'!$T:$T,' B1.8.Online'!$A:$A,'B1.SUM (tuần 4)'!$A59)</f>
        <v>30</v>
      </c>
      <c r="BA59" s="154">
        <f>SUMIFS(' B1.8.Online'!$U:$U,' B1.8.Online'!$A:$A,'B1.SUM (tuần 4)'!$A59)</f>
        <v>60</v>
      </c>
      <c r="BC59" s="161">
        <f t="shared" si="27"/>
        <v>30</v>
      </c>
      <c r="BD59" s="161">
        <f t="shared" si="28"/>
        <v>0</v>
      </c>
      <c r="BE59" s="161">
        <f t="shared" si="29"/>
        <v>30</v>
      </c>
      <c r="BF59" s="154">
        <f>SUMIFS('B1.3.XK'!V:V,'B1.3.XK'!$A:$A,'B1.SUM (tuần 4)'!$A59)</f>
        <v>0</v>
      </c>
      <c r="BG59" s="154">
        <f>SUMIFS('B1.3.XK'!W:W,'B1.3.XK'!$A:$A,'B1.SUM (tuần 4)'!$A59)</f>
        <v>0</v>
      </c>
      <c r="BH59" s="154"/>
      <c r="BI59" s="154"/>
      <c r="BJ59" s="154"/>
      <c r="BK59" s="154"/>
      <c r="BL59" s="154"/>
      <c r="BM59" s="154"/>
      <c r="BN59" s="154">
        <f>SUMIFS(' B1.5.GT2'!V:V,' B1.5.GT2'!A:A,'B1.SUM (tuần 4)'!A59)</f>
        <v>0</v>
      </c>
      <c r="BO59" s="154">
        <f>SUMIFS(' B1.5.GT2'!W:W,' B1.5.GT2'!A:A,'B1.SUM (tuần 4)'!A59)</f>
        <v>0</v>
      </c>
      <c r="BP59" s="154"/>
      <c r="BQ59" s="154"/>
      <c r="BR59" s="154">
        <f>SUMIFS(' B1.8.Online'!V:V,' B1.8.Online'!A:A,'B1.SUM (tuần 4)'!A59)</f>
        <v>0</v>
      </c>
      <c r="BS59" s="154">
        <f>SUMIFS(' B1.8.Online'!W:W,' B1.8.Online'!B:B,'B1.SUM (tuần 4)'!B59)</f>
        <v>30</v>
      </c>
      <c r="BU59" s="161">
        <f t="shared" si="30"/>
        <v>30</v>
      </c>
      <c r="BV59" s="161">
        <f t="shared" si="31"/>
        <v>0</v>
      </c>
      <c r="BW59" s="161">
        <f t="shared" si="32"/>
        <v>30</v>
      </c>
      <c r="BX59" s="154">
        <f>SUMIFS('B1.3.XK'!X:X,'B1.3.XK'!$A:$A,'B1.SUM (tuần 4)'!$A59)</f>
        <v>0</v>
      </c>
      <c r="BY59" s="154">
        <f>SUMIFS('B1.3.XK'!Y:Y,'B1.3.XK'!$A:$A,'B1.SUM (tuần 4)'!$A59)</f>
        <v>0</v>
      </c>
      <c r="BZ59" s="154"/>
      <c r="CA59" s="154"/>
      <c r="CB59" s="154"/>
      <c r="CC59" s="154"/>
      <c r="CD59" s="154"/>
      <c r="CE59" s="154"/>
      <c r="CF59" s="154">
        <f>SUMIFS(' B1.5.GT2'!X:X,' B1.5.GT2'!A:A,'B1.SUM (tuần 4)'!A59)</f>
        <v>0</v>
      </c>
      <c r="CG59" s="154">
        <f>SUMIFS(' B1.5.GT2'!Y:Y,' B1.5.GT2'!A:A,'B1.SUM (tuần 4)'!A59)</f>
        <v>0</v>
      </c>
      <c r="CH59" s="154"/>
      <c r="CI59" s="154"/>
      <c r="CJ59" s="154">
        <f>SUMIFS(' B1.8.Online'!X:X,' B1.8.Online'!$A:$A,'B1.SUM (tuần 4)'!$A59)</f>
        <v>0</v>
      </c>
      <c r="CK59" s="154">
        <f>SUMIFS(' B1.8.Online'!Y:Y,' B1.8.Online'!$A:$A,'B1.SUM (tuần 4)'!$A59)</f>
        <v>30</v>
      </c>
      <c r="CM59" s="161">
        <f t="shared" si="33"/>
        <v>0</v>
      </c>
      <c r="CN59" s="161">
        <f t="shared" si="34"/>
        <v>0</v>
      </c>
      <c r="CO59" s="161">
        <f t="shared" si="35"/>
        <v>0</v>
      </c>
      <c r="CP59" s="154">
        <f>SUMIFS('B1.3.XK'!Z:Z,'B1.3.XK'!$A:$A,'B1.SUM (tuần 4)'!$A59)</f>
        <v>0</v>
      </c>
      <c r="CQ59" s="154">
        <f>SUMIFS('B1.3.XK'!AA:AA,'B1.3.XK'!$A:$A,'B1.SUM (tuần 4)'!$A59)</f>
        <v>0</v>
      </c>
      <c r="CR59" s="154"/>
      <c r="CS59" s="154"/>
      <c r="CT59" s="154"/>
      <c r="CU59" s="154"/>
      <c r="CV59" s="154"/>
      <c r="CW59" s="154"/>
      <c r="CX59" s="154">
        <f>SUMIFS(' B1.5.GT2'!Z:Z,' B1.5.GT2'!$A:$A,'B1.SUM (tuần 4)'!$A59)</f>
        <v>0</v>
      </c>
      <c r="CY59" s="154">
        <f>SUMIFS(' B1.5.GT2'!AA:AA,' B1.5.GT2'!$A:$A,'B1.SUM (tuần 4)'!$A59)</f>
        <v>0</v>
      </c>
      <c r="CZ59" s="154"/>
      <c r="DA59" s="154"/>
      <c r="DB59" s="154">
        <f>SUMIFS(' B1.8.Online'!Z:Z,' B1.8.Online'!$A:$A,'B1.SUM (tuần 4)'!$A59)</f>
        <v>0</v>
      </c>
      <c r="DC59" s="154">
        <f>SUMIFS(' B1.8.Online'!AA:AA,' B1.8.Online'!$A:$A,'B1.SUM (tuần 4)'!$A59)</f>
        <v>0</v>
      </c>
      <c r="DE59" s="161">
        <f t="shared" si="36"/>
        <v>0</v>
      </c>
      <c r="DF59" s="161">
        <f t="shared" si="37"/>
        <v>0</v>
      </c>
      <c r="DG59" s="161">
        <f t="shared" si="38"/>
        <v>0</v>
      </c>
      <c r="DH59" s="154">
        <f>SUMIFS('B1.3.XK'!AB:AB,'B1.3.XK'!$A:$A,'B1.SUM (tuần 4)'!$A59)</f>
        <v>0</v>
      </c>
      <c r="DI59" s="154">
        <f>SUMIFS('B1.3.XK'!AC:AC,'B1.3.XK'!$A:$A,'B1.SUM (tuần 4)'!$A59)</f>
        <v>0</v>
      </c>
      <c r="DJ59" s="154"/>
      <c r="DK59" s="154"/>
      <c r="DL59" s="154"/>
      <c r="DM59" s="154"/>
      <c r="DN59" s="154"/>
      <c r="DO59" s="154"/>
      <c r="DP59" s="154">
        <f>SUMIFS(' B1.5.GT2'!AB:AB,' B1.5.GT2'!$A:$A,'B1.SUM (tuần 4)'!$A59)</f>
        <v>0</v>
      </c>
      <c r="DQ59" s="154">
        <f>SUMIFS(' B1.5.GT2'!AC:AC,' B1.5.GT2'!$A:$A,'B1.SUM (tuần 4)'!$A59)</f>
        <v>0</v>
      </c>
      <c r="DR59" s="154"/>
      <c r="DS59" s="154"/>
      <c r="DT59" s="154">
        <f>SUMIFS(' B1.8.Online'!AB:AB,' B1.8.Online'!$A:$A,'B1.SUM (tuần 4)'!$A59)</f>
        <v>0</v>
      </c>
      <c r="DU59" s="154">
        <f>SUMIFS(' B1.8.Online'!AC:AC,' B1.8.Online'!$A:$A,'B1.SUM (tuần 4)'!$A59)</f>
        <v>0</v>
      </c>
      <c r="DW59" s="161">
        <f t="shared" si="39"/>
        <v>0</v>
      </c>
      <c r="DX59" s="161">
        <f t="shared" si="40"/>
        <v>0</v>
      </c>
      <c r="DY59" s="161">
        <f t="shared" si="41"/>
        <v>0</v>
      </c>
      <c r="DZ59" s="154">
        <f>SUMIFS('B1.3.XK'!AD:AD,'B1.3.XK'!$A:$A,'B1.SUM (tuần 4)'!$A59)</f>
        <v>0</v>
      </c>
      <c r="EA59" s="154">
        <f>SUMIFS('B1.3.XK'!AE:AE,'B1.3.XK'!$A:$A,'B1.SUM (tuần 4)'!$A59)</f>
        <v>0</v>
      </c>
      <c r="EB59" s="154"/>
      <c r="EC59" s="154"/>
      <c r="ED59" s="154"/>
      <c r="EE59" s="154"/>
      <c r="EF59" s="154"/>
      <c r="EG59" s="154"/>
      <c r="EH59" s="154">
        <f>SUMIFS(' B1.5.GT2'!AD:AD,' B1.5.GT2'!$A:$A,'B1.SUM (tuần 4)'!$A59)</f>
        <v>0</v>
      </c>
      <c r="EI59" s="154">
        <f>SUMIFS(' B1.5.GT2'!AE:AE,' B1.5.GT2'!$A:$A,'B1.SUM (tuần 4)'!$A59)</f>
        <v>0</v>
      </c>
      <c r="EJ59" s="154"/>
      <c r="EK59" s="154"/>
      <c r="EL59" s="154">
        <f>SUMIFS(' B1.8.Online'!AD:AD,' B1.8.Online'!$A:$A,'B1.SUM (tuần 4)'!$A59)</f>
        <v>0</v>
      </c>
      <c r="EM59" s="154">
        <f>SUMIFS(' B1.8.Online'!AE:AE,' B1.8.Online'!$A:$A,'B1.SUM (tuần 4)'!$A59)</f>
        <v>0</v>
      </c>
      <c r="EO59" s="162"/>
    </row>
    <row r="60" spans="1:145">
      <c r="A60" s="69">
        <v>2004010025</v>
      </c>
      <c r="B60" s="67" t="s">
        <v>564</v>
      </c>
      <c r="C60" s="67"/>
      <c r="D60" s="67" t="s">
        <v>1197</v>
      </c>
      <c r="E60" s="67"/>
      <c r="F60" s="67" t="s">
        <v>32</v>
      </c>
      <c r="G60" s="154" t="s">
        <v>1758</v>
      </c>
      <c r="H60" s="154"/>
      <c r="I60" s="160"/>
      <c r="J60" s="154"/>
      <c r="K60" s="154"/>
      <c r="L60" s="154"/>
      <c r="M60" s="154"/>
      <c r="N60" s="154"/>
      <c r="O60" s="154"/>
      <c r="P60" s="154"/>
      <c r="Q60" s="154"/>
      <c r="R60" s="154"/>
      <c r="S60" s="161">
        <f t="shared" si="22"/>
        <v>0</v>
      </c>
      <c r="T60" s="161">
        <f t="shared" si="43"/>
        <v>0</v>
      </c>
      <c r="U60" s="161">
        <f t="shared" si="43"/>
        <v>0</v>
      </c>
      <c r="V60" s="154"/>
      <c r="W60" s="154"/>
      <c r="X60" s="154"/>
      <c r="Y60" s="154"/>
      <c r="Z60" s="154"/>
      <c r="AA60" s="154"/>
      <c r="AB60" s="154"/>
      <c r="AC60" s="154"/>
      <c r="AD60" s="154">
        <f>SUMIFS(' B1.5.GT2'!$R:$R,' B1.5.GT2'!$A:$A,'B1.SUM (tuần 4)'!$A60)</f>
        <v>0</v>
      </c>
      <c r="AE60" s="154">
        <f>SUMIFS(' B1.5.GT2'!$S:$S,' B1.5.GT2'!$A:$A,'B1.SUM (tuần 4)'!$A60)</f>
        <v>0</v>
      </c>
      <c r="AF60" s="154"/>
      <c r="AG60" s="154"/>
      <c r="AH60" s="154">
        <f>SUMIFS(' B1.8.Online'!$R:$R,' B1.8.Online'!$A:$A,'B1.SUM (tuần 4)'!$A60)</f>
        <v>0</v>
      </c>
      <c r="AI60" s="154">
        <f>SUMIFS(' B1.8.Online'!$S:$S,' B1.8.Online'!$A:$A,'B1.SUM (tuần 4)'!$A60)</f>
        <v>0</v>
      </c>
      <c r="AK60" s="161">
        <f t="shared" si="24"/>
        <v>0</v>
      </c>
      <c r="AL60" s="161">
        <f t="shared" si="25"/>
        <v>0</v>
      </c>
      <c r="AM60" s="161">
        <f t="shared" si="26"/>
        <v>0</v>
      </c>
      <c r="AN60" s="154"/>
      <c r="AO60" s="154"/>
      <c r="AP60" s="154"/>
      <c r="AQ60" s="154"/>
      <c r="AR60" s="154"/>
      <c r="AS60" s="154"/>
      <c r="AT60" s="154"/>
      <c r="AU60" s="154"/>
      <c r="AV60" s="154">
        <f>SUMIFS(' B1.5.GT2'!T:T,' B1.5.GT2'!A:A,'B1.SUM (tuần 4)'!A60)</f>
        <v>0</v>
      </c>
      <c r="AW60" s="154">
        <f>SUMIFS(' B1.5.GT2'!U:U,' B1.5.GT2'!A:A,'B1.SUM (tuần 4)'!A60)</f>
        <v>0</v>
      </c>
      <c r="AX60" s="154"/>
      <c r="AY60" s="154"/>
      <c r="AZ60" s="154">
        <f>SUMIFS(' B1.8.Online'!$T:$T,' B1.8.Online'!$A:$A,'B1.SUM (tuần 4)'!$A60)</f>
        <v>0</v>
      </c>
      <c r="BA60" s="154">
        <f>SUMIFS(' B1.8.Online'!$U:$U,' B1.8.Online'!$A:$A,'B1.SUM (tuần 4)'!$A60)</f>
        <v>0</v>
      </c>
      <c r="BC60" s="161">
        <f t="shared" si="27"/>
        <v>0</v>
      </c>
      <c r="BD60" s="161">
        <f t="shared" si="28"/>
        <v>0</v>
      </c>
      <c r="BE60" s="161">
        <f t="shared" si="29"/>
        <v>0</v>
      </c>
      <c r="BF60" s="154">
        <f>SUMIFS('B1.3.XK'!V:V,'B1.3.XK'!$A:$A,'B1.SUM (tuần 4)'!$A60)</f>
        <v>0</v>
      </c>
      <c r="BG60" s="154">
        <f>SUMIFS('B1.3.XK'!W:W,'B1.3.XK'!$A:$A,'B1.SUM (tuần 4)'!$A60)</f>
        <v>0</v>
      </c>
      <c r="BH60" s="154"/>
      <c r="BI60" s="154"/>
      <c r="BJ60" s="154"/>
      <c r="BK60" s="154"/>
      <c r="BL60" s="154"/>
      <c r="BM60" s="154"/>
      <c r="BN60" s="154">
        <f>SUMIFS(' B1.5.GT2'!V:V,' B1.5.GT2'!A:A,'B1.SUM (tuần 4)'!A60)</f>
        <v>0</v>
      </c>
      <c r="BO60" s="154">
        <f>SUMIFS(' B1.5.GT2'!W:W,' B1.5.GT2'!A:A,'B1.SUM (tuần 4)'!A60)</f>
        <v>0</v>
      </c>
      <c r="BP60" s="154"/>
      <c r="BQ60" s="154"/>
      <c r="BR60" s="154">
        <f>SUMIFS(' B1.8.Online'!V:V,' B1.8.Online'!A:A,'B1.SUM (tuần 4)'!A60)</f>
        <v>0</v>
      </c>
      <c r="BS60" s="154">
        <f>SUMIFS(' B1.8.Online'!W:W,' B1.8.Online'!B:B,'B1.SUM (tuần 4)'!B60)</f>
        <v>0</v>
      </c>
      <c r="BU60" s="161">
        <f t="shared" si="30"/>
        <v>0</v>
      </c>
      <c r="BV60" s="161">
        <f t="shared" si="31"/>
        <v>0</v>
      </c>
      <c r="BW60" s="161">
        <f t="shared" si="32"/>
        <v>0</v>
      </c>
      <c r="BX60" s="154">
        <f>SUMIFS('B1.3.XK'!X:X,'B1.3.XK'!$A:$A,'B1.SUM (tuần 4)'!$A60)</f>
        <v>0</v>
      </c>
      <c r="BY60" s="154">
        <f>SUMIFS('B1.3.XK'!Y:Y,'B1.3.XK'!$A:$A,'B1.SUM (tuần 4)'!$A60)</f>
        <v>0</v>
      </c>
      <c r="BZ60" s="154"/>
      <c r="CA60" s="154"/>
      <c r="CB60" s="154"/>
      <c r="CC60" s="154"/>
      <c r="CD60" s="154"/>
      <c r="CE60" s="154"/>
      <c r="CF60" s="154">
        <f>SUMIFS(' B1.5.GT2'!X:X,' B1.5.GT2'!A:A,'B1.SUM (tuần 4)'!A60)</f>
        <v>0</v>
      </c>
      <c r="CG60" s="154">
        <f>SUMIFS(' B1.5.GT2'!Y:Y,' B1.5.GT2'!A:A,'B1.SUM (tuần 4)'!A60)</f>
        <v>0</v>
      </c>
      <c r="CH60" s="154"/>
      <c r="CI60" s="154"/>
      <c r="CJ60" s="154">
        <f>SUMIFS(' B1.8.Online'!X:X,' B1.8.Online'!$A:$A,'B1.SUM (tuần 4)'!$A60)</f>
        <v>0</v>
      </c>
      <c r="CK60" s="154">
        <f>SUMIFS(' B1.8.Online'!Y:Y,' B1.8.Online'!$A:$A,'B1.SUM (tuần 4)'!$A60)</f>
        <v>0</v>
      </c>
      <c r="CM60" s="161">
        <f t="shared" si="33"/>
        <v>0</v>
      </c>
      <c r="CN60" s="161">
        <f t="shared" si="34"/>
        <v>0</v>
      </c>
      <c r="CO60" s="161">
        <f t="shared" si="35"/>
        <v>0</v>
      </c>
      <c r="CP60" s="154">
        <f>SUMIFS('B1.3.XK'!Z:Z,'B1.3.XK'!$A:$A,'B1.SUM (tuần 4)'!$A60)</f>
        <v>0</v>
      </c>
      <c r="CQ60" s="154">
        <f>SUMIFS('B1.3.XK'!AA:AA,'B1.3.XK'!$A:$A,'B1.SUM (tuần 4)'!$A60)</f>
        <v>0</v>
      </c>
      <c r="CR60" s="154"/>
      <c r="CS60" s="154"/>
      <c r="CT60" s="154"/>
      <c r="CU60" s="154"/>
      <c r="CV60" s="154"/>
      <c r="CW60" s="154"/>
      <c r="CX60" s="154">
        <f>SUMIFS(' B1.5.GT2'!Z:Z,' B1.5.GT2'!$A:$A,'B1.SUM (tuần 4)'!$A60)</f>
        <v>0</v>
      </c>
      <c r="CY60" s="154">
        <f>SUMIFS(' B1.5.GT2'!AA:AA,' B1.5.GT2'!$A:$A,'B1.SUM (tuần 4)'!$A60)</f>
        <v>0</v>
      </c>
      <c r="CZ60" s="154"/>
      <c r="DA60" s="154"/>
      <c r="DB60" s="154">
        <f>SUMIFS(' B1.8.Online'!Z:Z,' B1.8.Online'!$A:$A,'B1.SUM (tuần 4)'!$A60)</f>
        <v>0</v>
      </c>
      <c r="DC60" s="154">
        <f>SUMIFS(' B1.8.Online'!AA:AA,' B1.8.Online'!$A:$A,'B1.SUM (tuần 4)'!$A60)</f>
        <v>0</v>
      </c>
      <c r="DE60" s="161">
        <f t="shared" si="36"/>
        <v>500</v>
      </c>
      <c r="DF60" s="161">
        <f t="shared" si="37"/>
        <v>500</v>
      </c>
      <c r="DG60" s="161">
        <f t="shared" si="38"/>
        <v>0</v>
      </c>
      <c r="DH60" s="154">
        <f>SUMIFS('B1.3.XK'!AB:AB,'B1.3.XK'!$A:$A,'B1.SUM (tuần 4)'!$A60)</f>
        <v>500</v>
      </c>
      <c r="DI60" s="154">
        <f>SUMIFS('B1.3.XK'!AC:AC,'B1.3.XK'!$A:$A,'B1.SUM (tuần 4)'!$A60)</f>
        <v>0</v>
      </c>
      <c r="DJ60" s="154"/>
      <c r="DK60" s="154"/>
      <c r="DL60" s="154"/>
      <c r="DM60" s="154"/>
      <c r="DN60" s="154"/>
      <c r="DO60" s="154"/>
      <c r="DP60" s="154">
        <f>SUMIFS(' B1.5.GT2'!AB:AB,' B1.5.GT2'!$A:$A,'B1.SUM (tuần 4)'!$A60)</f>
        <v>0</v>
      </c>
      <c r="DQ60" s="154">
        <f>SUMIFS(' B1.5.GT2'!AC:AC,' B1.5.GT2'!$A:$A,'B1.SUM (tuần 4)'!$A60)</f>
        <v>0</v>
      </c>
      <c r="DR60" s="154"/>
      <c r="DS60" s="154"/>
      <c r="DT60" s="154">
        <f>SUMIFS(' B1.8.Online'!AB:AB,' B1.8.Online'!$A:$A,'B1.SUM (tuần 4)'!$A60)</f>
        <v>0</v>
      </c>
      <c r="DU60" s="154">
        <f>SUMIFS(' B1.8.Online'!AC:AC,' B1.8.Online'!$A:$A,'B1.SUM (tuần 4)'!$A60)</f>
        <v>0</v>
      </c>
      <c r="DW60" s="161">
        <f t="shared" si="39"/>
        <v>0</v>
      </c>
      <c r="DX60" s="161">
        <f t="shared" si="40"/>
        <v>0</v>
      </c>
      <c r="DY60" s="161">
        <f t="shared" si="41"/>
        <v>0</v>
      </c>
      <c r="DZ60" s="154">
        <f>SUMIFS('B1.3.XK'!AD:AD,'B1.3.XK'!$A:$A,'B1.SUM (tuần 4)'!$A60)</f>
        <v>0</v>
      </c>
      <c r="EA60" s="154">
        <f>SUMIFS('B1.3.XK'!AE:AE,'B1.3.XK'!$A:$A,'B1.SUM (tuần 4)'!$A60)</f>
        <v>0</v>
      </c>
      <c r="EB60" s="154"/>
      <c r="EC60" s="154"/>
      <c r="ED60" s="154"/>
      <c r="EE60" s="154"/>
      <c r="EF60" s="154"/>
      <c r="EG60" s="154"/>
      <c r="EH60" s="154">
        <f>SUMIFS(' B1.5.GT2'!AD:AD,' B1.5.GT2'!$A:$A,'B1.SUM (tuần 4)'!$A60)</f>
        <v>0</v>
      </c>
      <c r="EI60" s="154">
        <f>SUMIFS(' B1.5.GT2'!AE:AE,' B1.5.GT2'!$A:$A,'B1.SUM (tuần 4)'!$A60)</f>
        <v>0</v>
      </c>
      <c r="EJ60" s="154"/>
      <c r="EK60" s="154"/>
      <c r="EL60" s="154">
        <f>SUMIFS(' B1.8.Online'!AD:AD,' B1.8.Online'!$A:$A,'B1.SUM (tuần 4)'!$A60)</f>
        <v>0</v>
      </c>
      <c r="EM60" s="154">
        <f>SUMIFS(' B1.8.Online'!AE:AE,' B1.8.Online'!$A:$A,'B1.SUM (tuần 4)'!$A60)</f>
        <v>0</v>
      </c>
      <c r="EO60" s="162"/>
    </row>
    <row r="61" spans="1:145">
      <c r="A61" s="69">
        <v>2004010184</v>
      </c>
      <c r="B61" s="67" t="s">
        <v>1461</v>
      </c>
      <c r="C61" s="67"/>
      <c r="D61" s="67" t="s">
        <v>1197</v>
      </c>
      <c r="E61" s="67"/>
      <c r="F61" s="67" t="s">
        <v>32</v>
      </c>
      <c r="G61" s="154" t="s">
        <v>1758</v>
      </c>
      <c r="H61" s="154"/>
      <c r="I61" s="160"/>
      <c r="J61" s="154"/>
      <c r="K61" s="154"/>
      <c r="L61" s="154"/>
      <c r="M61" s="154"/>
      <c r="N61" s="154"/>
      <c r="O61" s="154"/>
      <c r="P61" s="154"/>
      <c r="Q61" s="154"/>
      <c r="R61" s="154"/>
      <c r="S61" s="161">
        <f t="shared" si="22"/>
        <v>1000</v>
      </c>
      <c r="T61" s="161">
        <f t="shared" si="43"/>
        <v>0</v>
      </c>
      <c r="U61" s="161">
        <f t="shared" si="43"/>
        <v>1000</v>
      </c>
      <c r="V61" s="154"/>
      <c r="W61" s="154"/>
      <c r="X61" s="154"/>
      <c r="Y61" s="154"/>
      <c r="Z61" s="154"/>
      <c r="AA61" s="154"/>
      <c r="AB61" s="154"/>
      <c r="AC61" s="154"/>
      <c r="AD61" s="154">
        <f>SUMIFS(' B1.5.GT2'!$R:$R,' B1.5.GT2'!$A:$A,'B1.SUM (tuần 4)'!$A61)</f>
        <v>0</v>
      </c>
      <c r="AE61" s="154">
        <f>SUMIFS(' B1.5.GT2'!$S:$S,' B1.5.GT2'!$A:$A,'B1.SUM (tuần 4)'!$A61)</f>
        <v>0</v>
      </c>
      <c r="AF61" s="154"/>
      <c r="AG61" s="154"/>
      <c r="AH61" s="154">
        <f>SUMIFS(' B1.8.Online'!$R:$R,' B1.8.Online'!$A:$A,'B1.SUM (tuần 4)'!$A61)</f>
        <v>0</v>
      </c>
      <c r="AI61" s="154">
        <f>SUMIFS(' B1.8.Online'!$S:$S,' B1.8.Online'!$A:$A,'B1.SUM (tuần 4)'!$A61)</f>
        <v>1000</v>
      </c>
      <c r="AK61" s="161">
        <f t="shared" si="24"/>
        <v>600</v>
      </c>
      <c r="AL61" s="161">
        <f t="shared" si="25"/>
        <v>200</v>
      </c>
      <c r="AM61" s="161">
        <f t="shared" si="26"/>
        <v>400</v>
      </c>
      <c r="AN61" s="154"/>
      <c r="AO61" s="154"/>
      <c r="AP61" s="154"/>
      <c r="AQ61" s="154"/>
      <c r="AR61" s="154"/>
      <c r="AS61" s="154"/>
      <c r="AT61" s="154"/>
      <c r="AU61" s="154"/>
      <c r="AV61" s="154">
        <f>SUMIFS(' B1.5.GT2'!T:T,' B1.5.GT2'!A:A,'B1.SUM (tuần 4)'!A61)</f>
        <v>0</v>
      </c>
      <c r="AW61" s="154">
        <f>SUMIFS(' B1.5.GT2'!U:U,' B1.5.GT2'!A:A,'B1.SUM (tuần 4)'!A61)</f>
        <v>0</v>
      </c>
      <c r="AX61" s="154"/>
      <c r="AY61" s="154"/>
      <c r="AZ61" s="154">
        <f>SUMIFS(' B1.8.Online'!$T:$T,' B1.8.Online'!$A:$A,'B1.SUM (tuần 4)'!$A61)</f>
        <v>200</v>
      </c>
      <c r="BA61" s="154">
        <f>SUMIFS(' B1.8.Online'!$U:$U,' B1.8.Online'!$A:$A,'B1.SUM (tuần 4)'!$A61)</f>
        <v>400</v>
      </c>
      <c r="BC61" s="161">
        <f t="shared" si="27"/>
        <v>900</v>
      </c>
      <c r="BD61" s="161">
        <f t="shared" si="28"/>
        <v>200</v>
      </c>
      <c r="BE61" s="161">
        <f t="shared" si="29"/>
        <v>700</v>
      </c>
      <c r="BF61" s="154">
        <f>SUMIFS('B1.3.XK'!V:V,'B1.3.XK'!$A:$A,'B1.SUM (tuần 4)'!$A61)</f>
        <v>0</v>
      </c>
      <c r="BG61" s="154">
        <f>SUMIFS('B1.3.XK'!W:W,'B1.3.XK'!$A:$A,'B1.SUM (tuần 4)'!$A61)</f>
        <v>0</v>
      </c>
      <c r="BH61" s="154"/>
      <c r="BI61" s="154"/>
      <c r="BJ61" s="154"/>
      <c r="BK61" s="154"/>
      <c r="BL61" s="154"/>
      <c r="BM61" s="154"/>
      <c r="BN61" s="154">
        <f>SUMIFS(' B1.5.GT2'!V:V,' B1.5.GT2'!A:A,'B1.SUM (tuần 4)'!A61)</f>
        <v>0</v>
      </c>
      <c r="BO61" s="154">
        <f>SUMIFS(' B1.5.GT2'!W:W,' B1.5.GT2'!A:A,'B1.SUM (tuần 4)'!A61)</f>
        <v>0</v>
      </c>
      <c r="BP61" s="154"/>
      <c r="BQ61" s="154"/>
      <c r="BR61" s="154">
        <f>SUMIFS(' B1.8.Online'!V:V,' B1.8.Online'!A:A,'B1.SUM (tuần 4)'!A61)</f>
        <v>200</v>
      </c>
      <c r="BS61" s="154">
        <f>SUMIFS(' B1.8.Online'!W:W,' B1.8.Online'!B:B,'B1.SUM (tuần 4)'!B61)</f>
        <v>700</v>
      </c>
      <c r="BU61" s="161">
        <f t="shared" si="30"/>
        <v>900</v>
      </c>
      <c r="BV61" s="161">
        <f t="shared" si="31"/>
        <v>200</v>
      </c>
      <c r="BW61" s="161">
        <f t="shared" si="32"/>
        <v>700</v>
      </c>
      <c r="BX61" s="154">
        <f>SUMIFS('B1.3.XK'!X:X,'B1.3.XK'!$A:$A,'B1.SUM (tuần 4)'!$A61)</f>
        <v>0</v>
      </c>
      <c r="BY61" s="154">
        <f>SUMIFS('B1.3.XK'!Y:Y,'B1.3.XK'!$A:$A,'B1.SUM (tuần 4)'!$A61)</f>
        <v>0</v>
      </c>
      <c r="BZ61" s="154"/>
      <c r="CA61" s="154"/>
      <c r="CB61" s="154"/>
      <c r="CC61" s="154"/>
      <c r="CD61" s="154"/>
      <c r="CE61" s="154"/>
      <c r="CF61" s="154">
        <f>SUMIFS(' B1.5.GT2'!X:X,' B1.5.GT2'!A:A,'B1.SUM (tuần 4)'!A61)</f>
        <v>0</v>
      </c>
      <c r="CG61" s="154">
        <f>SUMIFS(' B1.5.GT2'!Y:Y,' B1.5.GT2'!A:A,'B1.SUM (tuần 4)'!A61)</f>
        <v>0</v>
      </c>
      <c r="CH61" s="154"/>
      <c r="CI61" s="154"/>
      <c r="CJ61" s="154">
        <f>SUMIFS(' B1.8.Online'!X:X,' B1.8.Online'!$A:$A,'B1.SUM (tuần 4)'!$A61)</f>
        <v>200</v>
      </c>
      <c r="CK61" s="154">
        <f>SUMIFS(' B1.8.Online'!Y:Y,' B1.8.Online'!$A:$A,'B1.SUM (tuần 4)'!$A61)</f>
        <v>700</v>
      </c>
      <c r="CM61" s="161">
        <f t="shared" si="33"/>
        <v>0</v>
      </c>
      <c r="CN61" s="161">
        <f t="shared" si="34"/>
        <v>0</v>
      </c>
      <c r="CO61" s="161">
        <f t="shared" si="35"/>
        <v>0</v>
      </c>
      <c r="CP61" s="154">
        <f>SUMIFS('B1.3.XK'!Z:Z,'B1.3.XK'!$A:$A,'B1.SUM (tuần 4)'!$A61)</f>
        <v>0</v>
      </c>
      <c r="CQ61" s="154">
        <f>SUMIFS('B1.3.XK'!AA:AA,'B1.3.XK'!$A:$A,'B1.SUM (tuần 4)'!$A61)</f>
        <v>0</v>
      </c>
      <c r="CR61" s="154"/>
      <c r="CS61" s="154"/>
      <c r="CT61" s="154"/>
      <c r="CU61" s="154"/>
      <c r="CV61" s="154"/>
      <c r="CW61" s="154"/>
      <c r="CX61" s="154">
        <f>SUMIFS(' B1.5.GT2'!Z:Z,' B1.5.GT2'!$A:$A,'B1.SUM (tuần 4)'!$A61)</f>
        <v>0</v>
      </c>
      <c r="CY61" s="154">
        <f>SUMIFS(' B1.5.GT2'!AA:AA,' B1.5.GT2'!$A:$A,'B1.SUM (tuần 4)'!$A61)</f>
        <v>0</v>
      </c>
      <c r="CZ61" s="154"/>
      <c r="DA61" s="154"/>
      <c r="DB61" s="154">
        <f>SUMIFS(' B1.8.Online'!Z:Z,' B1.8.Online'!$A:$A,'B1.SUM (tuần 4)'!$A61)</f>
        <v>0</v>
      </c>
      <c r="DC61" s="154">
        <f>SUMIFS(' B1.8.Online'!AA:AA,' B1.8.Online'!$A:$A,'B1.SUM (tuần 4)'!$A61)</f>
        <v>0</v>
      </c>
      <c r="DE61" s="161">
        <f t="shared" si="36"/>
        <v>0</v>
      </c>
      <c r="DF61" s="161">
        <f t="shared" si="37"/>
        <v>0</v>
      </c>
      <c r="DG61" s="161">
        <f t="shared" si="38"/>
        <v>0</v>
      </c>
      <c r="DH61" s="154">
        <f>SUMIFS('B1.3.XK'!AB:AB,'B1.3.XK'!$A:$A,'B1.SUM (tuần 4)'!$A61)</f>
        <v>0</v>
      </c>
      <c r="DI61" s="154">
        <f>SUMIFS('B1.3.XK'!AC:AC,'B1.3.XK'!$A:$A,'B1.SUM (tuần 4)'!$A61)</f>
        <v>0</v>
      </c>
      <c r="DJ61" s="154"/>
      <c r="DK61" s="154"/>
      <c r="DL61" s="154"/>
      <c r="DM61" s="154"/>
      <c r="DN61" s="154"/>
      <c r="DO61" s="154"/>
      <c r="DP61" s="154">
        <f>SUMIFS(' B1.5.GT2'!AB:AB,' B1.5.GT2'!$A:$A,'B1.SUM (tuần 4)'!$A61)</f>
        <v>0</v>
      </c>
      <c r="DQ61" s="154">
        <f>SUMIFS(' B1.5.GT2'!AC:AC,' B1.5.GT2'!$A:$A,'B1.SUM (tuần 4)'!$A61)</f>
        <v>0</v>
      </c>
      <c r="DR61" s="154"/>
      <c r="DS61" s="154"/>
      <c r="DT61" s="154">
        <f>SUMIFS(' B1.8.Online'!AB:AB,' B1.8.Online'!$A:$A,'B1.SUM (tuần 4)'!$A61)</f>
        <v>0</v>
      </c>
      <c r="DU61" s="154">
        <f>SUMIFS(' B1.8.Online'!AC:AC,' B1.8.Online'!$A:$A,'B1.SUM (tuần 4)'!$A61)</f>
        <v>0</v>
      </c>
      <c r="DW61" s="161">
        <f t="shared" si="39"/>
        <v>0</v>
      </c>
      <c r="DX61" s="161">
        <f t="shared" si="40"/>
        <v>0</v>
      </c>
      <c r="DY61" s="161">
        <f t="shared" si="41"/>
        <v>0</v>
      </c>
      <c r="DZ61" s="154">
        <f>SUMIFS('B1.3.XK'!AD:AD,'B1.3.XK'!$A:$A,'B1.SUM (tuần 4)'!$A61)</f>
        <v>0</v>
      </c>
      <c r="EA61" s="154">
        <f>SUMIFS('B1.3.XK'!AE:AE,'B1.3.XK'!$A:$A,'B1.SUM (tuần 4)'!$A61)</f>
        <v>0</v>
      </c>
      <c r="EB61" s="154"/>
      <c r="EC61" s="154"/>
      <c r="ED61" s="154"/>
      <c r="EE61" s="154"/>
      <c r="EF61" s="154"/>
      <c r="EG61" s="154"/>
      <c r="EH61" s="154">
        <f>SUMIFS(' B1.5.GT2'!AD:AD,' B1.5.GT2'!$A:$A,'B1.SUM (tuần 4)'!$A61)</f>
        <v>0</v>
      </c>
      <c r="EI61" s="154">
        <f>SUMIFS(' B1.5.GT2'!AE:AE,' B1.5.GT2'!$A:$A,'B1.SUM (tuần 4)'!$A61)</f>
        <v>0</v>
      </c>
      <c r="EJ61" s="154"/>
      <c r="EK61" s="154"/>
      <c r="EL61" s="154">
        <f>SUMIFS(' B1.8.Online'!AD:AD,' B1.8.Online'!$A:$A,'B1.SUM (tuần 4)'!$A61)</f>
        <v>0</v>
      </c>
      <c r="EM61" s="154">
        <f>SUMIFS(' B1.8.Online'!AE:AE,' B1.8.Online'!$A:$A,'B1.SUM (tuần 4)'!$A61)</f>
        <v>0</v>
      </c>
      <c r="EO61" s="162"/>
    </row>
    <row r="62" spans="1:145">
      <c r="A62" s="69">
        <v>2004010185</v>
      </c>
      <c r="B62" s="67" t="s">
        <v>1462</v>
      </c>
      <c r="C62" s="67"/>
      <c r="D62" s="67" t="s">
        <v>1197</v>
      </c>
      <c r="E62" s="67"/>
      <c r="F62" s="67" t="s">
        <v>32</v>
      </c>
      <c r="G62" s="154" t="s">
        <v>1758</v>
      </c>
      <c r="H62" s="154"/>
      <c r="I62" s="160"/>
      <c r="J62" s="154"/>
      <c r="K62" s="154"/>
      <c r="L62" s="154"/>
      <c r="M62" s="154"/>
      <c r="N62" s="154"/>
      <c r="O62" s="154"/>
      <c r="P62" s="154"/>
      <c r="Q62" s="154"/>
      <c r="R62" s="154"/>
      <c r="S62" s="161">
        <f t="shared" si="22"/>
        <v>1000</v>
      </c>
      <c r="T62" s="161">
        <f t="shared" si="43"/>
        <v>0</v>
      </c>
      <c r="U62" s="161">
        <f t="shared" si="43"/>
        <v>1000</v>
      </c>
      <c r="V62" s="154"/>
      <c r="W62" s="154"/>
      <c r="X62" s="154"/>
      <c r="Y62" s="154"/>
      <c r="Z62" s="154"/>
      <c r="AA62" s="154"/>
      <c r="AB62" s="154"/>
      <c r="AC62" s="154"/>
      <c r="AD62" s="154">
        <f>SUMIFS(' B1.5.GT2'!$R:$R,' B1.5.GT2'!$A:$A,'B1.SUM (tuần 4)'!$A62)</f>
        <v>0</v>
      </c>
      <c r="AE62" s="154">
        <f>SUMIFS(' B1.5.GT2'!$S:$S,' B1.5.GT2'!$A:$A,'B1.SUM (tuần 4)'!$A62)</f>
        <v>0</v>
      </c>
      <c r="AF62" s="154"/>
      <c r="AG62" s="154"/>
      <c r="AH62" s="154">
        <f>SUMIFS(' B1.8.Online'!$R:$R,' B1.8.Online'!$A:$A,'B1.SUM (tuần 4)'!$A62)</f>
        <v>0</v>
      </c>
      <c r="AI62" s="154">
        <f>SUMIFS(' B1.8.Online'!$S:$S,' B1.8.Online'!$A:$A,'B1.SUM (tuần 4)'!$A62)</f>
        <v>1000</v>
      </c>
      <c r="AK62" s="161">
        <f t="shared" si="24"/>
        <v>600</v>
      </c>
      <c r="AL62" s="161">
        <f t="shared" si="25"/>
        <v>200</v>
      </c>
      <c r="AM62" s="161">
        <f t="shared" si="26"/>
        <v>400</v>
      </c>
      <c r="AN62" s="154"/>
      <c r="AO62" s="154"/>
      <c r="AP62" s="154"/>
      <c r="AQ62" s="154"/>
      <c r="AR62" s="154"/>
      <c r="AS62" s="154"/>
      <c r="AT62" s="154"/>
      <c r="AU62" s="154"/>
      <c r="AV62" s="154">
        <f>SUMIFS(' B1.5.GT2'!T:T,' B1.5.GT2'!A:A,'B1.SUM (tuần 4)'!A62)</f>
        <v>0</v>
      </c>
      <c r="AW62" s="154">
        <f>SUMIFS(' B1.5.GT2'!U:U,' B1.5.GT2'!A:A,'B1.SUM (tuần 4)'!A62)</f>
        <v>0</v>
      </c>
      <c r="AX62" s="154"/>
      <c r="AY62" s="154"/>
      <c r="AZ62" s="154">
        <f>SUMIFS(' B1.8.Online'!$T:$T,' B1.8.Online'!$A:$A,'B1.SUM (tuần 4)'!$A62)</f>
        <v>200</v>
      </c>
      <c r="BA62" s="154">
        <f>SUMIFS(' B1.8.Online'!$U:$U,' B1.8.Online'!$A:$A,'B1.SUM (tuần 4)'!$A62)</f>
        <v>400</v>
      </c>
      <c r="BC62" s="161">
        <f t="shared" si="27"/>
        <v>900</v>
      </c>
      <c r="BD62" s="161">
        <f t="shared" si="28"/>
        <v>200</v>
      </c>
      <c r="BE62" s="161">
        <f t="shared" si="29"/>
        <v>700</v>
      </c>
      <c r="BF62" s="154">
        <f>SUMIFS('B1.3.XK'!V:V,'B1.3.XK'!$A:$A,'B1.SUM (tuần 4)'!$A62)</f>
        <v>0</v>
      </c>
      <c r="BG62" s="154">
        <f>SUMIFS('B1.3.XK'!W:W,'B1.3.XK'!$A:$A,'B1.SUM (tuần 4)'!$A62)</f>
        <v>0</v>
      </c>
      <c r="BH62" s="154"/>
      <c r="BI62" s="154"/>
      <c r="BJ62" s="154"/>
      <c r="BK62" s="154"/>
      <c r="BL62" s="154"/>
      <c r="BM62" s="154"/>
      <c r="BN62" s="154">
        <f>SUMIFS(' B1.5.GT2'!V:V,' B1.5.GT2'!A:A,'B1.SUM (tuần 4)'!A62)</f>
        <v>0</v>
      </c>
      <c r="BO62" s="154">
        <f>SUMIFS(' B1.5.GT2'!W:W,' B1.5.GT2'!A:A,'B1.SUM (tuần 4)'!A62)</f>
        <v>0</v>
      </c>
      <c r="BP62" s="154"/>
      <c r="BQ62" s="154"/>
      <c r="BR62" s="154">
        <f>SUMIFS(' B1.8.Online'!V:V,' B1.8.Online'!A:A,'B1.SUM (tuần 4)'!A62)</f>
        <v>200</v>
      </c>
      <c r="BS62" s="154">
        <f>SUMIFS(' B1.8.Online'!W:W,' B1.8.Online'!B:B,'B1.SUM (tuần 4)'!B62)</f>
        <v>700</v>
      </c>
      <c r="BU62" s="161">
        <f t="shared" si="30"/>
        <v>900</v>
      </c>
      <c r="BV62" s="161">
        <f t="shared" si="31"/>
        <v>200</v>
      </c>
      <c r="BW62" s="161">
        <f t="shared" si="32"/>
        <v>700</v>
      </c>
      <c r="BX62" s="154">
        <f>SUMIFS('B1.3.XK'!X:X,'B1.3.XK'!$A:$A,'B1.SUM (tuần 4)'!$A62)</f>
        <v>0</v>
      </c>
      <c r="BY62" s="154">
        <f>SUMIFS('B1.3.XK'!Y:Y,'B1.3.XK'!$A:$A,'B1.SUM (tuần 4)'!$A62)</f>
        <v>0</v>
      </c>
      <c r="BZ62" s="154"/>
      <c r="CA62" s="154"/>
      <c r="CB62" s="154"/>
      <c r="CC62" s="154"/>
      <c r="CD62" s="154"/>
      <c r="CE62" s="154"/>
      <c r="CF62" s="154">
        <f>SUMIFS(' B1.5.GT2'!X:X,' B1.5.GT2'!A:A,'B1.SUM (tuần 4)'!A62)</f>
        <v>0</v>
      </c>
      <c r="CG62" s="154">
        <f>SUMIFS(' B1.5.GT2'!Y:Y,' B1.5.GT2'!A:A,'B1.SUM (tuần 4)'!A62)</f>
        <v>0</v>
      </c>
      <c r="CH62" s="154"/>
      <c r="CI62" s="154"/>
      <c r="CJ62" s="154">
        <f>SUMIFS(' B1.8.Online'!X:X,' B1.8.Online'!$A:$A,'B1.SUM (tuần 4)'!$A62)</f>
        <v>200</v>
      </c>
      <c r="CK62" s="154">
        <f>SUMIFS(' B1.8.Online'!Y:Y,' B1.8.Online'!$A:$A,'B1.SUM (tuần 4)'!$A62)</f>
        <v>700</v>
      </c>
      <c r="CM62" s="161">
        <f t="shared" si="33"/>
        <v>200</v>
      </c>
      <c r="CN62" s="161">
        <f t="shared" si="34"/>
        <v>100</v>
      </c>
      <c r="CO62" s="161">
        <f t="shared" si="35"/>
        <v>100</v>
      </c>
      <c r="CP62" s="154">
        <f>SUMIFS('B1.3.XK'!Z:Z,'B1.3.XK'!$A:$A,'B1.SUM (tuần 4)'!$A62)</f>
        <v>0</v>
      </c>
      <c r="CQ62" s="154">
        <f>SUMIFS('B1.3.XK'!AA:AA,'B1.3.XK'!$A:$A,'B1.SUM (tuần 4)'!$A62)</f>
        <v>0</v>
      </c>
      <c r="CR62" s="154"/>
      <c r="CS62" s="154"/>
      <c r="CT62" s="154"/>
      <c r="CU62" s="154"/>
      <c r="CV62" s="154"/>
      <c r="CW62" s="154"/>
      <c r="CX62" s="154">
        <f>SUMIFS(' B1.5.GT2'!Z:Z,' B1.5.GT2'!$A:$A,'B1.SUM (tuần 4)'!$A62)</f>
        <v>0</v>
      </c>
      <c r="CY62" s="154">
        <f>SUMIFS(' B1.5.GT2'!AA:AA,' B1.5.GT2'!$A:$A,'B1.SUM (tuần 4)'!$A62)</f>
        <v>0</v>
      </c>
      <c r="CZ62" s="154"/>
      <c r="DA62" s="154"/>
      <c r="DB62" s="154">
        <f>SUMIFS(' B1.8.Online'!Z:Z,' B1.8.Online'!$A:$A,'B1.SUM (tuần 4)'!$A62)</f>
        <v>100</v>
      </c>
      <c r="DC62" s="154">
        <f>SUMIFS(' B1.8.Online'!AA:AA,' B1.8.Online'!$A:$A,'B1.SUM (tuần 4)'!$A62)</f>
        <v>100</v>
      </c>
      <c r="DE62" s="161">
        <f t="shared" si="36"/>
        <v>0</v>
      </c>
      <c r="DF62" s="161">
        <f t="shared" si="37"/>
        <v>0</v>
      </c>
      <c r="DG62" s="161">
        <f t="shared" si="38"/>
        <v>0</v>
      </c>
      <c r="DH62" s="154">
        <f>SUMIFS('B1.3.XK'!AB:AB,'B1.3.XK'!$A:$A,'B1.SUM (tuần 4)'!$A62)</f>
        <v>0</v>
      </c>
      <c r="DI62" s="154">
        <f>SUMIFS('B1.3.XK'!AC:AC,'B1.3.XK'!$A:$A,'B1.SUM (tuần 4)'!$A62)</f>
        <v>0</v>
      </c>
      <c r="DJ62" s="154"/>
      <c r="DK62" s="154"/>
      <c r="DL62" s="154"/>
      <c r="DM62" s="154"/>
      <c r="DN62" s="154"/>
      <c r="DO62" s="154"/>
      <c r="DP62" s="154">
        <f>SUMIFS(' B1.5.GT2'!AB:AB,' B1.5.GT2'!$A:$A,'B1.SUM (tuần 4)'!$A62)</f>
        <v>0</v>
      </c>
      <c r="DQ62" s="154">
        <f>SUMIFS(' B1.5.GT2'!AC:AC,' B1.5.GT2'!$A:$A,'B1.SUM (tuần 4)'!$A62)</f>
        <v>0</v>
      </c>
      <c r="DR62" s="154"/>
      <c r="DS62" s="154"/>
      <c r="DT62" s="154">
        <f>SUMIFS(' B1.8.Online'!AB:AB,' B1.8.Online'!$A:$A,'B1.SUM (tuần 4)'!$A62)</f>
        <v>0</v>
      </c>
      <c r="DU62" s="154">
        <f>SUMIFS(' B1.8.Online'!AC:AC,' B1.8.Online'!$A:$A,'B1.SUM (tuần 4)'!$A62)</f>
        <v>0</v>
      </c>
      <c r="DW62" s="161">
        <f t="shared" si="39"/>
        <v>0</v>
      </c>
      <c r="DX62" s="161">
        <f t="shared" si="40"/>
        <v>0</v>
      </c>
      <c r="DY62" s="161">
        <f t="shared" si="41"/>
        <v>0</v>
      </c>
      <c r="DZ62" s="154">
        <f>SUMIFS('B1.3.XK'!AD:AD,'B1.3.XK'!$A:$A,'B1.SUM (tuần 4)'!$A62)</f>
        <v>0</v>
      </c>
      <c r="EA62" s="154">
        <f>SUMIFS('B1.3.XK'!AE:AE,'B1.3.XK'!$A:$A,'B1.SUM (tuần 4)'!$A62)</f>
        <v>0</v>
      </c>
      <c r="EB62" s="154"/>
      <c r="EC62" s="154"/>
      <c r="ED62" s="154"/>
      <c r="EE62" s="154"/>
      <c r="EF62" s="154"/>
      <c r="EG62" s="154"/>
      <c r="EH62" s="154">
        <f>SUMIFS(' B1.5.GT2'!AD:AD,' B1.5.GT2'!$A:$A,'B1.SUM (tuần 4)'!$A62)</f>
        <v>0</v>
      </c>
      <c r="EI62" s="154">
        <f>SUMIFS(' B1.5.GT2'!AE:AE,' B1.5.GT2'!$A:$A,'B1.SUM (tuần 4)'!$A62)</f>
        <v>0</v>
      </c>
      <c r="EJ62" s="154"/>
      <c r="EK62" s="154"/>
      <c r="EL62" s="154">
        <f>SUMIFS(' B1.8.Online'!AD:AD,' B1.8.Online'!$A:$A,'B1.SUM (tuần 4)'!$A62)</f>
        <v>0</v>
      </c>
      <c r="EM62" s="154">
        <f>SUMIFS(' B1.8.Online'!AE:AE,' B1.8.Online'!$A:$A,'B1.SUM (tuần 4)'!$A62)</f>
        <v>0</v>
      </c>
      <c r="EO62" s="162"/>
    </row>
    <row r="63" spans="1:145">
      <c r="A63" s="69">
        <v>2004020151</v>
      </c>
      <c r="B63" s="67" t="s">
        <v>1463</v>
      </c>
      <c r="C63" s="67"/>
      <c r="D63" s="67" t="s">
        <v>1197</v>
      </c>
      <c r="E63" s="67"/>
      <c r="F63" s="67" t="s">
        <v>32</v>
      </c>
      <c r="G63" s="154" t="s">
        <v>1758</v>
      </c>
      <c r="H63" s="154"/>
      <c r="I63" s="160"/>
      <c r="J63" s="154"/>
      <c r="K63" s="154"/>
      <c r="L63" s="154"/>
      <c r="M63" s="154"/>
      <c r="N63" s="154"/>
      <c r="O63" s="154"/>
      <c r="P63" s="154"/>
      <c r="Q63" s="154"/>
      <c r="R63" s="154"/>
      <c r="S63" s="161">
        <f t="shared" si="22"/>
        <v>800</v>
      </c>
      <c r="T63" s="161">
        <f t="shared" si="43"/>
        <v>0</v>
      </c>
      <c r="U63" s="161">
        <f t="shared" si="43"/>
        <v>800</v>
      </c>
      <c r="V63" s="154"/>
      <c r="W63" s="154"/>
      <c r="X63" s="154"/>
      <c r="Y63" s="154"/>
      <c r="Z63" s="154"/>
      <c r="AA63" s="154"/>
      <c r="AB63" s="154"/>
      <c r="AC63" s="154"/>
      <c r="AD63" s="154">
        <f>SUMIFS(' B1.5.GT2'!$R:$R,' B1.5.GT2'!$A:$A,'B1.SUM (tuần 4)'!$A63)</f>
        <v>0</v>
      </c>
      <c r="AE63" s="154">
        <f>SUMIFS(' B1.5.GT2'!$S:$S,' B1.5.GT2'!$A:$A,'B1.SUM (tuần 4)'!$A63)</f>
        <v>0</v>
      </c>
      <c r="AF63" s="154"/>
      <c r="AG63" s="154"/>
      <c r="AH63" s="154">
        <f>SUMIFS(' B1.8.Online'!$R:$R,' B1.8.Online'!$A:$A,'B1.SUM (tuần 4)'!$A63)</f>
        <v>0</v>
      </c>
      <c r="AI63" s="154">
        <f>SUMIFS(' B1.8.Online'!$S:$S,' B1.8.Online'!$A:$A,'B1.SUM (tuần 4)'!$A63)</f>
        <v>800</v>
      </c>
      <c r="AK63" s="161">
        <f t="shared" si="24"/>
        <v>0</v>
      </c>
      <c r="AL63" s="161">
        <f t="shared" si="25"/>
        <v>0</v>
      </c>
      <c r="AM63" s="161">
        <f t="shared" si="26"/>
        <v>0</v>
      </c>
      <c r="AN63" s="154"/>
      <c r="AO63" s="154"/>
      <c r="AP63" s="154"/>
      <c r="AQ63" s="154"/>
      <c r="AR63" s="154"/>
      <c r="AS63" s="154"/>
      <c r="AT63" s="154"/>
      <c r="AU63" s="154"/>
      <c r="AV63" s="154">
        <f>SUMIFS(' B1.5.GT2'!T:T,' B1.5.GT2'!A:A,'B1.SUM (tuần 4)'!A63)</f>
        <v>0</v>
      </c>
      <c r="AW63" s="154">
        <f>SUMIFS(' B1.5.GT2'!U:U,' B1.5.GT2'!A:A,'B1.SUM (tuần 4)'!A63)</f>
        <v>0</v>
      </c>
      <c r="AX63" s="154"/>
      <c r="AY63" s="154"/>
      <c r="AZ63" s="154">
        <f>SUMIFS(' B1.8.Online'!$T:$T,' B1.8.Online'!$A:$A,'B1.SUM (tuần 4)'!$A63)</f>
        <v>0</v>
      </c>
      <c r="BA63" s="154">
        <f>SUMIFS(' B1.8.Online'!$U:$U,' B1.8.Online'!$A:$A,'B1.SUM (tuần 4)'!$A63)</f>
        <v>0</v>
      </c>
      <c r="BC63" s="161">
        <f t="shared" si="27"/>
        <v>500</v>
      </c>
      <c r="BD63" s="161">
        <f t="shared" si="28"/>
        <v>0</v>
      </c>
      <c r="BE63" s="161">
        <f t="shared" si="29"/>
        <v>500</v>
      </c>
      <c r="BF63" s="154">
        <f>SUMIFS('B1.3.XK'!V:V,'B1.3.XK'!$A:$A,'B1.SUM (tuần 4)'!$A63)</f>
        <v>0</v>
      </c>
      <c r="BG63" s="154">
        <f>SUMIFS('B1.3.XK'!W:W,'B1.3.XK'!$A:$A,'B1.SUM (tuần 4)'!$A63)</f>
        <v>0</v>
      </c>
      <c r="BH63" s="154"/>
      <c r="BI63" s="154"/>
      <c r="BJ63" s="154"/>
      <c r="BK63" s="154"/>
      <c r="BL63" s="154"/>
      <c r="BM63" s="154"/>
      <c r="BN63" s="154">
        <f>SUMIFS(' B1.5.GT2'!V:V,' B1.5.GT2'!A:A,'B1.SUM (tuần 4)'!A63)</f>
        <v>0</v>
      </c>
      <c r="BO63" s="154">
        <f>SUMIFS(' B1.5.GT2'!W:W,' B1.5.GT2'!A:A,'B1.SUM (tuần 4)'!A63)</f>
        <v>0</v>
      </c>
      <c r="BP63" s="154"/>
      <c r="BQ63" s="154"/>
      <c r="BR63" s="154">
        <f>SUMIFS(' B1.8.Online'!V:V,' B1.8.Online'!A:A,'B1.SUM (tuần 4)'!A63)</f>
        <v>0</v>
      </c>
      <c r="BS63" s="154">
        <f>SUMIFS(' B1.8.Online'!W:W,' B1.8.Online'!B:B,'B1.SUM (tuần 4)'!B63)</f>
        <v>500</v>
      </c>
      <c r="BU63" s="161">
        <f t="shared" si="30"/>
        <v>0</v>
      </c>
      <c r="BV63" s="161">
        <f t="shared" si="31"/>
        <v>0</v>
      </c>
      <c r="BW63" s="161">
        <f t="shared" si="32"/>
        <v>0</v>
      </c>
      <c r="BX63" s="154">
        <f>SUMIFS('B1.3.XK'!X:X,'B1.3.XK'!$A:$A,'B1.SUM (tuần 4)'!$A63)</f>
        <v>0</v>
      </c>
      <c r="BY63" s="154">
        <f>SUMIFS('B1.3.XK'!Y:Y,'B1.3.XK'!$A:$A,'B1.SUM (tuần 4)'!$A63)</f>
        <v>0</v>
      </c>
      <c r="BZ63" s="154"/>
      <c r="CA63" s="154"/>
      <c r="CB63" s="154"/>
      <c r="CC63" s="154"/>
      <c r="CD63" s="154"/>
      <c r="CE63" s="154"/>
      <c r="CF63" s="154">
        <f>SUMIFS(' B1.5.GT2'!X:X,' B1.5.GT2'!A:A,'B1.SUM (tuần 4)'!A63)</f>
        <v>0</v>
      </c>
      <c r="CG63" s="154">
        <f>SUMIFS(' B1.5.GT2'!Y:Y,' B1.5.GT2'!A:A,'B1.SUM (tuần 4)'!A63)</f>
        <v>0</v>
      </c>
      <c r="CH63" s="154"/>
      <c r="CI63" s="154"/>
      <c r="CJ63" s="154">
        <f>SUMIFS(' B1.8.Online'!X:X,' B1.8.Online'!$A:$A,'B1.SUM (tuần 4)'!$A63)</f>
        <v>0</v>
      </c>
      <c r="CK63" s="154">
        <f>SUMIFS(' B1.8.Online'!Y:Y,' B1.8.Online'!$A:$A,'B1.SUM (tuần 4)'!$A63)</f>
        <v>0</v>
      </c>
      <c r="CM63" s="161">
        <f t="shared" si="33"/>
        <v>0</v>
      </c>
      <c r="CN63" s="161">
        <f t="shared" si="34"/>
        <v>0</v>
      </c>
      <c r="CO63" s="161">
        <f t="shared" si="35"/>
        <v>0</v>
      </c>
      <c r="CP63" s="154">
        <f>SUMIFS('B1.3.XK'!Z:Z,'B1.3.XK'!$A:$A,'B1.SUM (tuần 4)'!$A63)</f>
        <v>0</v>
      </c>
      <c r="CQ63" s="154">
        <f>SUMIFS('B1.3.XK'!AA:AA,'B1.3.XK'!$A:$A,'B1.SUM (tuần 4)'!$A63)</f>
        <v>0</v>
      </c>
      <c r="CR63" s="154"/>
      <c r="CS63" s="154"/>
      <c r="CT63" s="154"/>
      <c r="CU63" s="154"/>
      <c r="CV63" s="154"/>
      <c r="CW63" s="154"/>
      <c r="CX63" s="154">
        <f>SUMIFS(' B1.5.GT2'!Z:Z,' B1.5.GT2'!$A:$A,'B1.SUM (tuần 4)'!$A63)</f>
        <v>0</v>
      </c>
      <c r="CY63" s="154">
        <f>SUMIFS(' B1.5.GT2'!AA:AA,' B1.5.GT2'!$A:$A,'B1.SUM (tuần 4)'!$A63)</f>
        <v>0</v>
      </c>
      <c r="CZ63" s="154"/>
      <c r="DA63" s="154"/>
      <c r="DB63" s="154">
        <f>SUMIFS(' B1.8.Online'!Z:Z,' B1.8.Online'!$A:$A,'B1.SUM (tuần 4)'!$A63)</f>
        <v>0</v>
      </c>
      <c r="DC63" s="154">
        <f>SUMIFS(' B1.8.Online'!AA:AA,' B1.8.Online'!$A:$A,'B1.SUM (tuần 4)'!$A63)</f>
        <v>0</v>
      </c>
      <c r="DE63" s="161">
        <f t="shared" si="36"/>
        <v>0</v>
      </c>
      <c r="DF63" s="161">
        <f t="shared" si="37"/>
        <v>0</v>
      </c>
      <c r="DG63" s="161">
        <f t="shared" si="38"/>
        <v>0</v>
      </c>
      <c r="DH63" s="154">
        <f>SUMIFS('B1.3.XK'!AB:AB,'B1.3.XK'!$A:$A,'B1.SUM (tuần 4)'!$A63)</f>
        <v>0</v>
      </c>
      <c r="DI63" s="154">
        <f>SUMIFS('B1.3.XK'!AC:AC,'B1.3.XK'!$A:$A,'B1.SUM (tuần 4)'!$A63)</f>
        <v>0</v>
      </c>
      <c r="DJ63" s="154"/>
      <c r="DK63" s="154"/>
      <c r="DL63" s="154"/>
      <c r="DM63" s="154"/>
      <c r="DN63" s="154"/>
      <c r="DO63" s="154"/>
      <c r="DP63" s="154">
        <f>SUMIFS(' B1.5.GT2'!AB:AB,' B1.5.GT2'!$A:$A,'B1.SUM (tuần 4)'!$A63)</f>
        <v>0</v>
      </c>
      <c r="DQ63" s="154">
        <f>SUMIFS(' B1.5.GT2'!AC:AC,' B1.5.GT2'!$A:$A,'B1.SUM (tuần 4)'!$A63)</f>
        <v>0</v>
      </c>
      <c r="DR63" s="154"/>
      <c r="DS63" s="154"/>
      <c r="DT63" s="154">
        <f>SUMIFS(' B1.8.Online'!AB:AB,' B1.8.Online'!$A:$A,'B1.SUM (tuần 4)'!$A63)</f>
        <v>0</v>
      </c>
      <c r="DU63" s="154">
        <f>SUMIFS(' B1.8.Online'!AC:AC,' B1.8.Online'!$A:$A,'B1.SUM (tuần 4)'!$A63)</f>
        <v>0</v>
      </c>
      <c r="DW63" s="161">
        <f t="shared" si="39"/>
        <v>0</v>
      </c>
      <c r="DX63" s="161">
        <f t="shared" si="40"/>
        <v>0</v>
      </c>
      <c r="DY63" s="161">
        <f t="shared" si="41"/>
        <v>0</v>
      </c>
      <c r="DZ63" s="154">
        <f>SUMIFS('B1.3.XK'!AD:AD,'B1.3.XK'!$A:$A,'B1.SUM (tuần 4)'!$A63)</f>
        <v>0</v>
      </c>
      <c r="EA63" s="154">
        <f>SUMIFS('B1.3.XK'!AE:AE,'B1.3.XK'!$A:$A,'B1.SUM (tuần 4)'!$A63)</f>
        <v>0</v>
      </c>
      <c r="EB63" s="154"/>
      <c r="EC63" s="154"/>
      <c r="ED63" s="154"/>
      <c r="EE63" s="154"/>
      <c r="EF63" s="154"/>
      <c r="EG63" s="154"/>
      <c r="EH63" s="154">
        <f>SUMIFS(' B1.5.GT2'!AD:AD,' B1.5.GT2'!$A:$A,'B1.SUM (tuần 4)'!$A63)</f>
        <v>0</v>
      </c>
      <c r="EI63" s="154">
        <f>SUMIFS(' B1.5.GT2'!AE:AE,' B1.5.GT2'!$A:$A,'B1.SUM (tuần 4)'!$A63)</f>
        <v>0</v>
      </c>
      <c r="EJ63" s="154"/>
      <c r="EK63" s="154"/>
      <c r="EL63" s="154">
        <f>SUMIFS(' B1.8.Online'!AD:AD,' B1.8.Online'!$A:$A,'B1.SUM (tuần 4)'!$A63)</f>
        <v>0</v>
      </c>
      <c r="EM63" s="154">
        <f>SUMIFS(' B1.8.Online'!AE:AE,' B1.8.Online'!$A:$A,'B1.SUM (tuần 4)'!$A63)</f>
        <v>0</v>
      </c>
      <c r="EO63" s="162"/>
    </row>
    <row r="64" spans="1:145">
      <c r="A64" s="69">
        <v>2004020152</v>
      </c>
      <c r="B64" s="67" t="s">
        <v>1464</v>
      </c>
      <c r="C64" s="67"/>
      <c r="D64" s="67" t="s">
        <v>1197</v>
      </c>
      <c r="E64" s="67"/>
      <c r="F64" s="67" t="s">
        <v>32</v>
      </c>
      <c r="G64" s="154" t="s">
        <v>1758</v>
      </c>
      <c r="H64" s="154"/>
      <c r="I64" s="160"/>
      <c r="J64" s="154"/>
      <c r="K64" s="154"/>
      <c r="L64" s="154"/>
      <c r="M64" s="154"/>
      <c r="N64" s="154"/>
      <c r="O64" s="154"/>
      <c r="P64" s="154"/>
      <c r="Q64" s="154"/>
      <c r="R64" s="154"/>
      <c r="S64" s="161">
        <f t="shared" si="22"/>
        <v>150</v>
      </c>
      <c r="T64" s="161">
        <f t="shared" si="43"/>
        <v>0</v>
      </c>
      <c r="U64" s="161">
        <f t="shared" si="43"/>
        <v>150</v>
      </c>
      <c r="V64" s="154"/>
      <c r="W64" s="154"/>
      <c r="X64" s="154"/>
      <c r="Y64" s="154"/>
      <c r="Z64" s="154"/>
      <c r="AA64" s="154"/>
      <c r="AB64" s="154"/>
      <c r="AC64" s="154"/>
      <c r="AD64" s="154">
        <f>SUMIFS(' B1.5.GT2'!$R:$R,' B1.5.GT2'!$A:$A,'B1.SUM (tuần 4)'!$A64)</f>
        <v>0</v>
      </c>
      <c r="AE64" s="154">
        <f>SUMIFS(' B1.5.GT2'!$S:$S,' B1.5.GT2'!$A:$A,'B1.SUM (tuần 4)'!$A64)</f>
        <v>0</v>
      </c>
      <c r="AF64" s="154"/>
      <c r="AG64" s="154"/>
      <c r="AH64" s="154">
        <f>SUMIFS(' B1.8.Online'!$R:$R,' B1.8.Online'!$A:$A,'B1.SUM (tuần 4)'!$A64)</f>
        <v>0</v>
      </c>
      <c r="AI64" s="154">
        <f>SUMIFS(' B1.8.Online'!$S:$S,' B1.8.Online'!$A:$A,'B1.SUM (tuần 4)'!$A64)</f>
        <v>150</v>
      </c>
      <c r="AK64" s="161">
        <f t="shared" si="24"/>
        <v>150</v>
      </c>
      <c r="AL64" s="161">
        <f t="shared" si="25"/>
        <v>0</v>
      </c>
      <c r="AM64" s="161">
        <f t="shared" si="26"/>
        <v>150</v>
      </c>
      <c r="AN64" s="154"/>
      <c r="AO64" s="154"/>
      <c r="AP64" s="154"/>
      <c r="AQ64" s="154"/>
      <c r="AR64" s="154"/>
      <c r="AS64" s="154"/>
      <c r="AT64" s="154"/>
      <c r="AU64" s="154"/>
      <c r="AV64" s="154">
        <f>SUMIFS(' B1.5.GT2'!T:T,' B1.5.GT2'!A:A,'B1.SUM (tuần 4)'!A64)</f>
        <v>0</v>
      </c>
      <c r="AW64" s="154">
        <f>SUMIFS(' B1.5.GT2'!U:U,' B1.5.GT2'!A:A,'B1.SUM (tuần 4)'!A64)</f>
        <v>0</v>
      </c>
      <c r="AX64" s="154"/>
      <c r="AY64" s="154"/>
      <c r="AZ64" s="154">
        <f>SUMIFS(' B1.8.Online'!$T:$T,' B1.8.Online'!$A:$A,'B1.SUM (tuần 4)'!$A64)</f>
        <v>0</v>
      </c>
      <c r="BA64" s="154">
        <f>SUMIFS(' B1.8.Online'!$U:$U,' B1.8.Online'!$A:$A,'B1.SUM (tuần 4)'!$A64)</f>
        <v>150</v>
      </c>
      <c r="BC64" s="161">
        <f t="shared" si="27"/>
        <v>150</v>
      </c>
      <c r="BD64" s="161">
        <f t="shared" si="28"/>
        <v>0</v>
      </c>
      <c r="BE64" s="161">
        <f t="shared" si="29"/>
        <v>150</v>
      </c>
      <c r="BF64" s="154">
        <f>SUMIFS('B1.3.XK'!V:V,'B1.3.XK'!$A:$A,'B1.SUM (tuần 4)'!$A64)</f>
        <v>0</v>
      </c>
      <c r="BG64" s="154">
        <f>SUMIFS('B1.3.XK'!W:W,'B1.3.XK'!$A:$A,'B1.SUM (tuần 4)'!$A64)</f>
        <v>0</v>
      </c>
      <c r="BH64" s="154"/>
      <c r="BI64" s="154"/>
      <c r="BJ64" s="154"/>
      <c r="BK64" s="154"/>
      <c r="BL64" s="154"/>
      <c r="BM64" s="154"/>
      <c r="BN64" s="154">
        <f>SUMIFS(' B1.5.GT2'!V:V,' B1.5.GT2'!A:A,'B1.SUM (tuần 4)'!A64)</f>
        <v>0</v>
      </c>
      <c r="BO64" s="154">
        <f>SUMIFS(' B1.5.GT2'!W:W,' B1.5.GT2'!A:A,'B1.SUM (tuần 4)'!A64)</f>
        <v>0</v>
      </c>
      <c r="BP64" s="154"/>
      <c r="BQ64" s="154"/>
      <c r="BR64" s="154">
        <f>SUMIFS(' B1.8.Online'!V:V,' B1.8.Online'!A:A,'B1.SUM (tuần 4)'!A64)</f>
        <v>0</v>
      </c>
      <c r="BS64" s="154">
        <f>SUMIFS(' B1.8.Online'!W:W,' B1.8.Online'!B:B,'B1.SUM (tuần 4)'!B64)</f>
        <v>150</v>
      </c>
      <c r="BU64" s="161">
        <f t="shared" si="30"/>
        <v>150</v>
      </c>
      <c r="BV64" s="161">
        <f t="shared" si="31"/>
        <v>0</v>
      </c>
      <c r="BW64" s="161">
        <f t="shared" si="32"/>
        <v>150</v>
      </c>
      <c r="BX64" s="154">
        <f>SUMIFS('B1.3.XK'!X:X,'B1.3.XK'!$A:$A,'B1.SUM (tuần 4)'!$A64)</f>
        <v>0</v>
      </c>
      <c r="BY64" s="154">
        <f>SUMIFS('B1.3.XK'!Y:Y,'B1.3.XK'!$A:$A,'B1.SUM (tuần 4)'!$A64)</f>
        <v>0</v>
      </c>
      <c r="BZ64" s="154"/>
      <c r="CA64" s="154"/>
      <c r="CB64" s="154"/>
      <c r="CC64" s="154"/>
      <c r="CD64" s="154"/>
      <c r="CE64" s="154"/>
      <c r="CF64" s="154">
        <f>SUMIFS(' B1.5.GT2'!X:X,' B1.5.GT2'!A:A,'B1.SUM (tuần 4)'!A64)</f>
        <v>0</v>
      </c>
      <c r="CG64" s="154">
        <f>SUMIFS(' B1.5.GT2'!Y:Y,' B1.5.GT2'!A:A,'B1.SUM (tuần 4)'!A64)</f>
        <v>0</v>
      </c>
      <c r="CH64" s="154"/>
      <c r="CI64" s="154"/>
      <c r="CJ64" s="154">
        <f>SUMIFS(' B1.8.Online'!X:X,' B1.8.Online'!$A:$A,'B1.SUM (tuần 4)'!$A64)</f>
        <v>0</v>
      </c>
      <c r="CK64" s="154">
        <f>SUMIFS(' B1.8.Online'!Y:Y,' B1.8.Online'!$A:$A,'B1.SUM (tuần 4)'!$A64)</f>
        <v>150</v>
      </c>
      <c r="CM64" s="161">
        <f t="shared" si="33"/>
        <v>0</v>
      </c>
      <c r="CN64" s="161">
        <f t="shared" si="34"/>
        <v>0</v>
      </c>
      <c r="CO64" s="161">
        <f t="shared" si="35"/>
        <v>0</v>
      </c>
      <c r="CP64" s="154">
        <f>SUMIFS('B1.3.XK'!Z:Z,'B1.3.XK'!$A:$A,'B1.SUM (tuần 4)'!$A64)</f>
        <v>0</v>
      </c>
      <c r="CQ64" s="154">
        <f>SUMIFS('B1.3.XK'!AA:AA,'B1.3.XK'!$A:$A,'B1.SUM (tuần 4)'!$A64)</f>
        <v>0</v>
      </c>
      <c r="CR64" s="154"/>
      <c r="CS64" s="154"/>
      <c r="CT64" s="154"/>
      <c r="CU64" s="154"/>
      <c r="CV64" s="154"/>
      <c r="CW64" s="154"/>
      <c r="CX64" s="154">
        <f>SUMIFS(' B1.5.GT2'!Z:Z,' B1.5.GT2'!$A:$A,'B1.SUM (tuần 4)'!$A64)</f>
        <v>0</v>
      </c>
      <c r="CY64" s="154">
        <f>SUMIFS(' B1.5.GT2'!AA:AA,' B1.5.GT2'!$A:$A,'B1.SUM (tuần 4)'!$A64)</f>
        <v>0</v>
      </c>
      <c r="CZ64" s="154"/>
      <c r="DA64" s="154"/>
      <c r="DB64" s="154">
        <f>SUMIFS(' B1.8.Online'!Z:Z,' B1.8.Online'!$A:$A,'B1.SUM (tuần 4)'!$A64)</f>
        <v>0</v>
      </c>
      <c r="DC64" s="154">
        <f>SUMIFS(' B1.8.Online'!AA:AA,' B1.8.Online'!$A:$A,'B1.SUM (tuần 4)'!$A64)</f>
        <v>0</v>
      </c>
      <c r="DE64" s="161">
        <f t="shared" si="36"/>
        <v>0</v>
      </c>
      <c r="DF64" s="161">
        <f t="shared" si="37"/>
        <v>0</v>
      </c>
      <c r="DG64" s="161">
        <f t="shared" si="38"/>
        <v>0</v>
      </c>
      <c r="DH64" s="154">
        <f>SUMIFS('B1.3.XK'!AB:AB,'B1.3.XK'!$A:$A,'B1.SUM (tuần 4)'!$A64)</f>
        <v>0</v>
      </c>
      <c r="DI64" s="154">
        <f>SUMIFS('B1.3.XK'!AC:AC,'B1.3.XK'!$A:$A,'B1.SUM (tuần 4)'!$A64)</f>
        <v>0</v>
      </c>
      <c r="DJ64" s="154"/>
      <c r="DK64" s="154"/>
      <c r="DL64" s="154"/>
      <c r="DM64" s="154"/>
      <c r="DN64" s="154"/>
      <c r="DO64" s="154"/>
      <c r="DP64" s="154">
        <f>SUMIFS(' B1.5.GT2'!AB:AB,' B1.5.GT2'!$A:$A,'B1.SUM (tuần 4)'!$A64)</f>
        <v>0</v>
      </c>
      <c r="DQ64" s="154">
        <f>SUMIFS(' B1.5.GT2'!AC:AC,' B1.5.GT2'!$A:$A,'B1.SUM (tuần 4)'!$A64)</f>
        <v>0</v>
      </c>
      <c r="DR64" s="154"/>
      <c r="DS64" s="154"/>
      <c r="DT64" s="154">
        <f>SUMIFS(' B1.8.Online'!AB:AB,' B1.8.Online'!$A:$A,'B1.SUM (tuần 4)'!$A64)</f>
        <v>0</v>
      </c>
      <c r="DU64" s="154">
        <f>SUMIFS(' B1.8.Online'!AC:AC,' B1.8.Online'!$A:$A,'B1.SUM (tuần 4)'!$A64)</f>
        <v>0</v>
      </c>
      <c r="DW64" s="161">
        <f t="shared" si="39"/>
        <v>0</v>
      </c>
      <c r="DX64" s="161">
        <f t="shared" si="40"/>
        <v>0</v>
      </c>
      <c r="DY64" s="161">
        <f t="shared" si="41"/>
        <v>0</v>
      </c>
      <c r="DZ64" s="154">
        <f>SUMIFS('B1.3.XK'!AD:AD,'B1.3.XK'!$A:$A,'B1.SUM (tuần 4)'!$A64)</f>
        <v>0</v>
      </c>
      <c r="EA64" s="154">
        <f>SUMIFS('B1.3.XK'!AE:AE,'B1.3.XK'!$A:$A,'B1.SUM (tuần 4)'!$A64)</f>
        <v>0</v>
      </c>
      <c r="EB64" s="154"/>
      <c r="EC64" s="154"/>
      <c r="ED64" s="154"/>
      <c r="EE64" s="154"/>
      <c r="EF64" s="154"/>
      <c r="EG64" s="154"/>
      <c r="EH64" s="154">
        <f>SUMIFS(' B1.5.GT2'!AD:AD,' B1.5.GT2'!$A:$A,'B1.SUM (tuần 4)'!$A64)</f>
        <v>0</v>
      </c>
      <c r="EI64" s="154">
        <f>SUMIFS(' B1.5.GT2'!AE:AE,' B1.5.GT2'!$A:$A,'B1.SUM (tuần 4)'!$A64)</f>
        <v>0</v>
      </c>
      <c r="EJ64" s="154"/>
      <c r="EK64" s="154"/>
      <c r="EL64" s="154">
        <f>SUMIFS(' B1.8.Online'!AD:AD,' B1.8.Online'!$A:$A,'B1.SUM (tuần 4)'!$A64)</f>
        <v>0</v>
      </c>
      <c r="EM64" s="154">
        <f>SUMIFS(' B1.8.Online'!AE:AE,' B1.8.Online'!$A:$A,'B1.SUM (tuần 4)'!$A64)</f>
        <v>0</v>
      </c>
      <c r="EO64" s="162"/>
    </row>
    <row r="65" spans="1:145">
      <c r="A65" s="69">
        <v>2004020282</v>
      </c>
      <c r="B65" s="67" t="s">
        <v>628</v>
      </c>
      <c r="C65" s="67"/>
      <c r="D65" s="67" t="s">
        <v>1197</v>
      </c>
      <c r="E65" s="67"/>
      <c r="F65" s="67" t="s">
        <v>32</v>
      </c>
      <c r="G65" s="154" t="s">
        <v>1758</v>
      </c>
      <c r="H65" s="154"/>
      <c r="I65" s="160"/>
      <c r="J65" s="154"/>
      <c r="K65" s="154"/>
      <c r="L65" s="154"/>
      <c r="M65" s="154"/>
      <c r="N65" s="154"/>
      <c r="O65" s="154"/>
      <c r="P65" s="154"/>
      <c r="Q65" s="154"/>
      <c r="R65" s="154"/>
      <c r="S65" s="161">
        <f t="shared" si="22"/>
        <v>0</v>
      </c>
      <c r="T65" s="161">
        <f t="shared" si="43"/>
        <v>0</v>
      </c>
      <c r="U65" s="161">
        <f t="shared" si="43"/>
        <v>0</v>
      </c>
      <c r="V65" s="154"/>
      <c r="W65" s="154"/>
      <c r="X65" s="154"/>
      <c r="Y65" s="154"/>
      <c r="Z65" s="154"/>
      <c r="AA65" s="154"/>
      <c r="AB65" s="154"/>
      <c r="AC65" s="154"/>
      <c r="AD65" s="154">
        <f>SUMIFS(' B1.5.GT2'!$R:$R,' B1.5.GT2'!$A:$A,'B1.SUM (tuần 4)'!$A65)</f>
        <v>0</v>
      </c>
      <c r="AE65" s="154">
        <f>SUMIFS(' B1.5.GT2'!$S:$S,' B1.5.GT2'!$A:$A,'B1.SUM (tuần 4)'!$A65)</f>
        <v>0</v>
      </c>
      <c r="AF65" s="154"/>
      <c r="AG65" s="154"/>
      <c r="AH65" s="154">
        <f>SUMIFS(' B1.8.Online'!$R:$R,' B1.8.Online'!$A:$A,'B1.SUM (tuần 4)'!$A65)</f>
        <v>0</v>
      </c>
      <c r="AI65" s="154">
        <f>SUMIFS(' B1.8.Online'!$S:$S,' B1.8.Online'!$A:$A,'B1.SUM (tuần 4)'!$A65)</f>
        <v>0</v>
      </c>
      <c r="AK65" s="161">
        <f t="shared" si="24"/>
        <v>50</v>
      </c>
      <c r="AL65" s="161">
        <f t="shared" si="25"/>
        <v>0</v>
      </c>
      <c r="AM65" s="161">
        <f t="shared" si="26"/>
        <v>50</v>
      </c>
      <c r="AN65" s="154"/>
      <c r="AO65" s="154"/>
      <c r="AP65" s="154"/>
      <c r="AQ65" s="154"/>
      <c r="AR65" s="154"/>
      <c r="AS65" s="154"/>
      <c r="AT65" s="154"/>
      <c r="AU65" s="154"/>
      <c r="AV65" s="154">
        <f>SUMIFS(' B1.5.GT2'!T:T,' B1.5.GT2'!A:A,'B1.SUM (tuần 4)'!A65)</f>
        <v>0</v>
      </c>
      <c r="AW65" s="154">
        <f>SUMIFS(' B1.5.GT2'!U:U,' B1.5.GT2'!A:A,'B1.SUM (tuần 4)'!A65)</f>
        <v>0</v>
      </c>
      <c r="AX65" s="154"/>
      <c r="AY65" s="154"/>
      <c r="AZ65" s="154">
        <f>SUMIFS(' B1.8.Online'!$T:$T,' B1.8.Online'!$A:$A,'B1.SUM (tuần 4)'!$A65)</f>
        <v>0</v>
      </c>
      <c r="BA65" s="154">
        <f>SUMIFS(' B1.8.Online'!$U:$U,' B1.8.Online'!$A:$A,'B1.SUM (tuần 4)'!$A65)</f>
        <v>50</v>
      </c>
      <c r="BC65" s="161">
        <f t="shared" si="27"/>
        <v>0</v>
      </c>
      <c r="BD65" s="161">
        <f t="shared" si="28"/>
        <v>0</v>
      </c>
      <c r="BE65" s="161">
        <f t="shared" si="29"/>
        <v>0</v>
      </c>
      <c r="BF65" s="154">
        <f>SUMIFS('B1.3.XK'!V:V,'B1.3.XK'!$A:$A,'B1.SUM (tuần 4)'!$A65)</f>
        <v>0</v>
      </c>
      <c r="BG65" s="154">
        <f>SUMIFS('B1.3.XK'!W:W,'B1.3.XK'!$A:$A,'B1.SUM (tuần 4)'!$A65)</f>
        <v>0</v>
      </c>
      <c r="BH65" s="154"/>
      <c r="BI65" s="154"/>
      <c r="BJ65" s="154"/>
      <c r="BK65" s="154"/>
      <c r="BL65" s="154"/>
      <c r="BM65" s="154"/>
      <c r="BN65" s="154">
        <f>SUMIFS(' B1.5.GT2'!V:V,' B1.5.GT2'!A:A,'B1.SUM (tuần 4)'!A65)</f>
        <v>0</v>
      </c>
      <c r="BO65" s="154">
        <f>SUMIFS(' B1.5.GT2'!W:W,' B1.5.GT2'!A:A,'B1.SUM (tuần 4)'!A65)</f>
        <v>0</v>
      </c>
      <c r="BP65" s="154"/>
      <c r="BQ65" s="154"/>
      <c r="BR65" s="154">
        <f>SUMIFS(' B1.8.Online'!V:V,' B1.8.Online'!A:A,'B1.SUM (tuần 4)'!A65)</f>
        <v>0</v>
      </c>
      <c r="BS65" s="154">
        <f>SUMIFS(' B1.8.Online'!W:W,' B1.8.Online'!B:B,'B1.SUM (tuần 4)'!B65)</f>
        <v>0</v>
      </c>
      <c r="BU65" s="161">
        <f t="shared" si="30"/>
        <v>0</v>
      </c>
      <c r="BV65" s="161">
        <f t="shared" si="31"/>
        <v>0</v>
      </c>
      <c r="BW65" s="161">
        <f t="shared" si="32"/>
        <v>0</v>
      </c>
      <c r="BX65" s="154">
        <f>SUMIFS('B1.3.XK'!X:X,'B1.3.XK'!$A:$A,'B1.SUM (tuần 4)'!$A65)</f>
        <v>0</v>
      </c>
      <c r="BY65" s="154">
        <f>SUMIFS('B1.3.XK'!Y:Y,'B1.3.XK'!$A:$A,'B1.SUM (tuần 4)'!$A65)</f>
        <v>0</v>
      </c>
      <c r="BZ65" s="154"/>
      <c r="CA65" s="154"/>
      <c r="CB65" s="154"/>
      <c r="CC65" s="154"/>
      <c r="CD65" s="154"/>
      <c r="CE65" s="154"/>
      <c r="CF65" s="154">
        <f>SUMIFS(' B1.5.GT2'!X:X,' B1.5.GT2'!A:A,'B1.SUM (tuần 4)'!A65)</f>
        <v>0</v>
      </c>
      <c r="CG65" s="154">
        <f>SUMIFS(' B1.5.GT2'!Y:Y,' B1.5.GT2'!A:A,'B1.SUM (tuần 4)'!A65)</f>
        <v>0</v>
      </c>
      <c r="CH65" s="154"/>
      <c r="CI65" s="154"/>
      <c r="CJ65" s="154">
        <f>SUMIFS(' B1.8.Online'!X:X,' B1.8.Online'!$A:$A,'B1.SUM (tuần 4)'!$A65)</f>
        <v>0</v>
      </c>
      <c r="CK65" s="154">
        <f>SUMIFS(' B1.8.Online'!Y:Y,' B1.8.Online'!$A:$A,'B1.SUM (tuần 4)'!$A65)</f>
        <v>0</v>
      </c>
      <c r="CM65" s="161">
        <f t="shared" si="33"/>
        <v>0</v>
      </c>
      <c r="CN65" s="161">
        <f t="shared" si="34"/>
        <v>0</v>
      </c>
      <c r="CO65" s="161">
        <f t="shared" si="35"/>
        <v>0</v>
      </c>
      <c r="CP65" s="154">
        <f>SUMIFS('B1.3.XK'!Z:Z,'B1.3.XK'!$A:$A,'B1.SUM (tuần 4)'!$A65)</f>
        <v>0</v>
      </c>
      <c r="CQ65" s="154">
        <f>SUMIFS('B1.3.XK'!AA:AA,'B1.3.XK'!$A:$A,'B1.SUM (tuần 4)'!$A65)</f>
        <v>0</v>
      </c>
      <c r="CR65" s="154"/>
      <c r="CS65" s="154"/>
      <c r="CT65" s="154"/>
      <c r="CU65" s="154"/>
      <c r="CV65" s="154"/>
      <c r="CW65" s="154"/>
      <c r="CX65" s="154">
        <f>SUMIFS(' B1.5.GT2'!Z:Z,' B1.5.GT2'!$A:$A,'B1.SUM (tuần 4)'!$A65)</f>
        <v>0</v>
      </c>
      <c r="CY65" s="154">
        <f>SUMIFS(' B1.5.GT2'!AA:AA,' B1.5.GT2'!$A:$A,'B1.SUM (tuần 4)'!$A65)</f>
        <v>0</v>
      </c>
      <c r="CZ65" s="154"/>
      <c r="DA65" s="154"/>
      <c r="DB65" s="154">
        <f>SUMIFS(' B1.8.Online'!Z:Z,' B1.8.Online'!$A:$A,'B1.SUM (tuần 4)'!$A65)</f>
        <v>0</v>
      </c>
      <c r="DC65" s="154">
        <f>SUMIFS(' B1.8.Online'!AA:AA,' B1.8.Online'!$A:$A,'B1.SUM (tuần 4)'!$A65)</f>
        <v>0</v>
      </c>
      <c r="DE65" s="161">
        <f t="shared" si="36"/>
        <v>0</v>
      </c>
      <c r="DF65" s="161">
        <f t="shared" si="37"/>
        <v>0</v>
      </c>
      <c r="DG65" s="161">
        <f t="shared" si="38"/>
        <v>0</v>
      </c>
      <c r="DH65" s="154">
        <f>SUMIFS('B1.3.XK'!AB:AB,'B1.3.XK'!$A:$A,'B1.SUM (tuần 4)'!$A65)</f>
        <v>0</v>
      </c>
      <c r="DI65" s="154">
        <f>SUMIFS('B1.3.XK'!AC:AC,'B1.3.XK'!$A:$A,'B1.SUM (tuần 4)'!$A65)</f>
        <v>0</v>
      </c>
      <c r="DJ65" s="154"/>
      <c r="DK65" s="154"/>
      <c r="DL65" s="154"/>
      <c r="DM65" s="154"/>
      <c r="DN65" s="154"/>
      <c r="DO65" s="154"/>
      <c r="DP65" s="154">
        <f>SUMIFS(' B1.5.GT2'!AB:AB,' B1.5.GT2'!$A:$A,'B1.SUM (tuần 4)'!$A65)</f>
        <v>0</v>
      </c>
      <c r="DQ65" s="154">
        <f>SUMIFS(' B1.5.GT2'!AC:AC,' B1.5.GT2'!$A:$A,'B1.SUM (tuần 4)'!$A65)</f>
        <v>0</v>
      </c>
      <c r="DR65" s="154"/>
      <c r="DS65" s="154"/>
      <c r="DT65" s="154">
        <f>SUMIFS(' B1.8.Online'!AB:AB,' B1.8.Online'!$A:$A,'B1.SUM (tuần 4)'!$A65)</f>
        <v>0</v>
      </c>
      <c r="DU65" s="154">
        <f>SUMIFS(' B1.8.Online'!AC:AC,' B1.8.Online'!$A:$A,'B1.SUM (tuần 4)'!$A65)</f>
        <v>0</v>
      </c>
      <c r="DW65" s="161">
        <f t="shared" si="39"/>
        <v>0</v>
      </c>
      <c r="DX65" s="161">
        <f t="shared" si="40"/>
        <v>0</v>
      </c>
      <c r="DY65" s="161">
        <f t="shared" si="41"/>
        <v>0</v>
      </c>
      <c r="DZ65" s="154">
        <f>SUMIFS('B1.3.XK'!AD:AD,'B1.3.XK'!$A:$A,'B1.SUM (tuần 4)'!$A65)</f>
        <v>0</v>
      </c>
      <c r="EA65" s="154">
        <f>SUMIFS('B1.3.XK'!AE:AE,'B1.3.XK'!$A:$A,'B1.SUM (tuần 4)'!$A65)</f>
        <v>0</v>
      </c>
      <c r="EB65" s="154"/>
      <c r="EC65" s="154"/>
      <c r="ED65" s="154"/>
      <c r="EE65" s="154"/>
      <c r="EF65" s="154"/>
      <c r="EG65" s="154"/>
      <c r="EH65" s="154">
        <f>SUMIFS(' B1.5.GT2'!AD:AD,' B1.5.GT2'!$A:$A,'B1.SUM (tuần 4)'!$A65)</f>
        <v>0</v>
      </c>
      <c r="EI65" s="154">
        <f>SUMIFS(' B1.5.GT2'!AE:AE,' B1.5.GT2'!$A:$A,'B1.SUM (tuần 4)'!$A65)</f>
        <v>0</v>
      </c>
      <c r="EJ65" s="154"/>
      <c r="EK65" s="154"/>
      <c r="EL65" s="154">
        <f>SUMIFS(' B1.8.Online'!AD:AD,' B1.8.Online'!$A:$A,'B1.SUM (tuần 4)'!$A65)</f>
        <v>0</v>
      </c>
      <c r="EM65" s="154">
        <f>SUMIFS(' B1.8.Online'!AE:AE,' B1.8.Online'!$A:$A,'B1.SUM (tuần 4)'!$A65)</f>
        <v>0</v>
      </c>
      <c r="EO65" s="162"/>
    </row>
    <row r="66" spans="1:145">
      <c r="A66" s="69">
        <v>2004020283</v>
      </c>
      <c r="B66" s="67" t="s">
        <v>630</v>
      </c>
      <c r="C66" s="67"/>
      <c r="D66" s="67" t="s">
        <v>1197</v>
      </c>
      <c r="E66" s="67"/>
      <c r="F66" s="67" t="s">
        <v>32</v>
      </c>
      <c r="G66" s="154" t="s">
        <v>1758</v>
      </c>
      <c r="H66" s="154"/>
      <c r="I66" s="160"/>
      <c r="J66" s="154"/>
      <c r="K66" s="154"/>
      <c r="L66" s="154"/>
      <c r="M66" s="154"/>
      <c r="N66" s="154"/>
      <c r="O66" s="154"/>
      <c r="P66" s="154"/>
      <c r="Q66" s="154"/>
      <c r="R66" s="154"/>
      <c r="S66" s="161">
        <f t="shared" si="22"/>
        <v>0</v>
      </c>
      <c r="T66" s="161">
        <f t="shared" si="43"/>
        <v>0</v>
      </c>
      <c r="U66" s="161">
        <f t="shared" si="43"/>
        <v>0</v>
      </c>
      <c r="V66" s="154"/>
      <c r="W66" s="154"/>
      <c r="X66" s="154"/>
      <c r="Y66" s="154"/>
      <c r="Z66" s="154"/>
      <c r="AA66" s="154"/>
      <c r="AB66" s="154"/>
      <c r="AC66" s="154"/>
      <c r="AD66" s="154">
        <f>SUMIFS(' B1.5.GT2'!$R:$R,' B1.5.GT2'!$A:$A,'B1.SUM (tuần 4)'!$A66)</f>
        <v>0</v>
      </c>
      <c r="AE66" s="154">
        <f>SUMIFS(' B1.5.GT2'!$S:$S,' B1.5.GT2'!$A:$A,'B1.SUM (tuần 4)'!$A66)</f>
        <v>0</v>
      </c>
      <c r="AF66" s="154"/>
      <c r="AG66" s="154"/>
      <c r="AH66" s="154">
        <f>SUMIFS(' B1.8.Online'!$R:$R,' B1.8.Online'!$A:$A,'B1.SUM (tuần 4)'!$A66)</f>
        <v>0</v>
      </c>
      <c r="AI66" s="154">
        <f>SUMIFS(' B1.8.Online'!$S:$S,' B1.8.Online'!$A:$A,'B1.SUM (tuần 4)'!$A66)</f>
        <v>0</v>
      </c>
      <c r="AK66" s="161">
        <f t="shared" si="24"/>
        <v>50</v>
      </c>
      <c r="AL66" s="161">
        <f t="shared" si="25"/>
        <v>0</v>
      </c>
      <c r="AM66" s="161">
        <f t="shared" si="26"/>
        <v>50</v>
      </c>
      <c r="AN66" s="154"/>
      <c r="AO66" s="154"/>
      <c r="AP66" s="154"/>
      <c r="AQ66" s="154"/>
      <c r="AR66" s="154"/>
      <c r="AS66" s="154"/>
      <c r="AT66" s="154"/>
      <c r="AU66" s="154"/>
      <c r="AV66" s="154">
        <f>SUMIFS(' B1.5.GT2'!T:T,' B1.5.GT2'!A:A,'B1.SUM (tuần 4)'!A66)</f>
        <v>0</v>
      </c>
      <c r="AW66" s="154">
        <f>SUMIFS(' B1.5.GT2'!U:U,' B1.5.GT2'!A:A,'B1.SUM (tuần 4)'!A66)</f>
        <v>0</v>
      </c>
      <c r="AX66" s="154"/>
      <c r="AY66" s="154"/>
      <c r="AZ66" s="154">
        <f>SUMIFS(' B1.8.Online'!$T:$T,' B1.8.Online'!$A:$A,'B1.SUM (tuần 4)'!$A66)</f>
        <v>0</v>
      </c>
      <c r="BA66" s="154">
        <f>SUMIFS(' B1.8.Online'!$U:$U,' B1.8.Online'!$A:$A,'B1.SUM (tuần 4)'!$A66)</f>
        <v>50</v>
      </c>
      <c r="BC66" s="161">
        <f t="shared" si="27"/>
        <v>0</v>
      </c>
      <c r="BD66" s="161">
        <f t="shared" si="28"/>
        <v>0</v>
      </c>
      <c r="BE66" s="161">
        <f t="shared" si="29"/>
        <v>0</v>
      </c>
      <c r="BF66" s="154">
        <f>SUMIFS('B1.3.XK'!V:V,'B1.3.XK'!$A:$A,'B1.SUM (tuần 4)'!$A66)</f>
        <v>0</v>
      </c>
      <c r="BG66" s="154">
        <f>SUMIFS('B1.3.XK'!W:W,'B1.3.XK'!$A:$A,'B1.SUM (tuần 4)'!$A66)</f>
        <v>0</v>
      </c>
      <c r="BH66" s="154"/>
      <c r="BI66" s="154"/>
      <c r="BJ66" s="154"/>
      <c r="BK66" s="154"/>
      <c r="BL66" s="154"/>
      <c r="BM66" s="154"/>
      <c r="BN66" s="154">
        <f>SUMIFS(' B1.5.GT2'!V:V,' B1.5.GT2'!A:A,'B1.SUM (tuần 4)'!A66)</f>
        <v>0</v>
      </c>
      <c r="BO66" s="154">
        <f>SUMIFS(' B1.5.GT2'!W:W,' B1.5.GT2'!A:A,'B1.SUM (tuần 4)'!A66)</f>
        <v>0</v>
      </c>
      <c r="BP66" s="154"/>
      <c r="BQ66" s="154"/>
      <c r="BR66" s="154">
        <f>SUMIFS(' B1.8.Online'!V:V,' B1.8.Online'!A:A,'B1.SUM (tuần 4)'!A66)</f>
        <v>0</v>
      </c>
      <c r="BS66" s="154">
        <f>SUMIFS(' B1.8.Online'!W:W,' B1.8.Online'!B:B,'B1.SUM (tuần 4)'!B66)</f>
        <v>0</v>
      </c>
      <c r="BU66" s="161">
        <f t="shared" si="30"/>
        <v>0</v>
      </c>
      <c r="BV66" s="161">
        <f t="shared" si="31"/>
        <v>0</v>
      </c>
      <c r="BW66" s="161">
        <f t="shared" si="32"/>
        <v>0</v>
      </c>
      <c r="BX66" s="154">
        <f>SUMIFS('B1.3.XK'!X:X,'B1.3.XK'!$A:$A,'B1.SUM (tuần 4)'!$A66)</f>
        <v>0</v>
      </c>
      <c r="BY66" s="154">
        <f>SUMIFS('B1.3.XK'!Y:Y,'B1.3.XK'!$A:$A,'B1.SUM (tuần 4)'!$A66)</f>
        <v>0</v>
      </c>
      <c r="BZ66" s="154"/>
      <c r="CA66" s="154"/>
      <c r="CB66" s="154"/>
      <c r="CC66" s="154"/>
      <c r="CD66" s="154"/>
      <c r="CE66" s="154"/>
      <c r="CF66" s="154">
        <f>SUMIFS(' B1.5.GT2'!X:X,' B1.5.GT2'!A:A,'B1.SUM (tuần 4)'!A66)</f>
        <v>0</v>
      </c>
      <c r="CG66" s="154">
        <f>SUMIFS(' B1.5.GT2'!Y:Y,' B1.5.GT2'!A:A,'B1.SUM (tuần 4)'!A66)</f>
        <v>0</v>
      </c>
      <c r="CH66" s="154"/>
      <c r="CI66" s="154"/>
      <c r="CJ66" s="154">
        <f>SUMIFS(' B1.8.Online'!X:X,' B1.8.Online'!$A:$A,'B1.SUM (tuần 4)'!$A66)</f>
        <v>0</v>
      </c>
      <c r="CK66" s="154">
        <f>SUMIFS(' B1.8.Online'!Y:Y,' B1.8.Online'!$A:$A,'B1.SUM (tuần 4)'!$A66)</f>
        <v>0</v>
      </c>
      <c r="CM66" s="161">
        <f t="shared" si="33"/>
        <v>0</v>
      </c>
      <c r="CN66" s="161">
        <f t="shared" si="34"/>
        <v>0</v>
      </c>
      <c r="CO66" s="161">
        <f t="shared" si="35"/>
        <v>0</v>
      </c>
      <c r="CP66" s="154">
        <f>SUMIFS('B1.3.XK'!Z:Z,'B1.3.XK'!$A:$A,'B1.SUM (tuần 4)'!$A66)</f>
        <v>0</v>
      </c>
      <c r="CQ66" s="154">
        <f>SUMIFS('B1.3.XK'!AA:AA,'B1.3.XK'!$A:$A,'B1.SUM (tuần 4)'!$A66)</f>
        <v>0</v>
      </c>
      <c r="CR66" s="154"/>
      <c r="CS66" s="154"/>
      <c r="CT66" s="154"/>
      <c r="CU66" s="154"/>
      <c r="CV66" s="154"/>
      <c r="CW66" s="154"/>
      <c r="CX66" s="154">
        <f>SUMIFS(' B1.5.GT2'!Z:Z,' B1.5.GT2'!$A:$A,'B1.SUM (tuần 4)'!$A66)</f>
        <v>0</v>
      </c>
      <c r="CY66" s="154">
        <f>SUMIFS(' B1.5.GT2'!AA:AA,' B1.5.GT2'!$A:$A,'B1.SUM (tuần 4)'!$A66)</f>
        <v>0</v>
      </c>
      <c r="CZ66" s="154"/>
      <c r="DA66" s="154"/>
      <c r="DB66" s="154">
        <f>SUMIFS(' B1.8.Online'!Z:Z,' B1.8.Online'!$A:$A,'B1.SUM (tuần 4)'!$A66)</f>
        <v>0</v>
      </c>
      <c r="DC66" s="154">
        <f>SUMIFS(' B1.8.Online'!AA:AA,' B1.8.Online'!$A:$A,'B1.SUM (tuần 4)'!$A66)</f>
        <v>0</v>
      </c>
      <c r="DE66" s="161">
        <f t="shared" si="36"/>
        <v>0</v>
      </c>
      <c r="DF66" s="161">
        <f t="shared" si="37"/>
        <v>0</v>
      </c>
      <c r="DG66" s="161">
        <f t="shared" si="38"/>
        <v>0</v>
      </c>
      <c r="DH66" s="154">
        <f>SUMIFS('B1.3.XK'!AB:AB,'B1.3.XK'!$A:$A,'B1.SUM (tuần 4)'!$A66)</f>
        <v>0</v>
      </c>
      <c r="DI66" s="154">
        <f>SUMIFS('B1.3.XK'!AC:AC,'B1.3.XK'!$A:$A,'B1.SUM (tuần 4)'!$A66)</f>
        <v>0</v>
      </c>
      <c r="DJ66" s="154"/>
      <c r="DK66" s="154"/>
      <c r="DL66" s="154"/>
      <c r="DM66" s="154"/>
      <c r="DN66" s="154"/>
      <c r="DO66" s="154"/>
      <c r="DP66" s="154">
        <f>SUMIFS(' B1.5.GT2'!AB:AB,' B1.5.GT2'!$A:$A,'B1.SUM (tuần 4)'!$A66)</f>
        <v>0</v>
      </c>
      <c r="DQ66" s="154">
        <f>SUMIFS(' B1.5.GT2'!AC:AC,' B1.5.GT2'!$A:$A,'B1.SUM (tuần 4)'!$A66)</f>
        <v>0</v>
      </c>
      <c r="DR66" s="154"/>
      <c r="DS66" s="154"/>
      <c r="DT66" s="154">
        <f>SUMIFS(' B1.8.Online'!AB:AB,' B1.8.Online'!$A:$A,'B1.SUM (tuần 4)'!$A66)</f>
        <v>0</v>
      </c>
      <c r="DU66" s="154">
        <f>SUMIFS(' B1.8.Online'!AC:AC,' B1.8.Online'!$A:$A,'B1.SUM (tuần 4)'!$A66)</f>
        <v>0</v>
      </c>
      <c r="DW66" s="161">
        <f t="shared" si="39"/>
        <v>0</v>
      </c>
      <c r="DX66" s="161">
        <f t="shared" si="40"/>
        <v>0</v>
      </c>
      <c r="DY66" s="161">
        <f t="shared" si="41"/>
        <v>0</v>
      </c>
      <c r="DZ66" s="154">
        <f>SUMIFS('B1.3.XK'!AD:AD,'B1.3.XK'!$A:$A,'B1.SUM (tuần 4)'!$A66)</f>
        <v>0</v>
      </c>
      <c r="EA66" s="154">
        <f>SUMIFS('B1.3.XK'!AE:AE,'B1.3.XK'!$A:$A,'B1.SUM (tuần 4)'!$A66)</f>
        <v>0</v>
      </c>
      <c r="EB66" s="154"/>
      <c r="EC66" s="154"/>
      <c r="ED66" s="154"/>
      <c r="EE66" s="154"/>
      <c r="EF66" s="154"/>
      <c r="EG66" s="154"/>
      <c r="EH66" s="154">
        <f>SUMIFS(' B1.5.GT2'!AD:AD,' B1.5.GT2'!$A:$A,'B1.SUM (tuần 4)'!$A66)</f>
        <v>0</v>
      </c>
      <c r="EI66" s="154">
        <f>SUMIFS(' B1.5.GT2'!AE:AE,' B1.5.GT2'!$A:$A,'B1.SUM (tuần 4)'!$A66)</f>
        <v>0</v>
      </c>
      <c r="EJ66" s="154"/>
      <c r="EK66" s="154"/>
      <c r="EL66" s="154">
        <f>SUMIFS(' B1.8.Online'!AD:AD,' B1.8.Online'!$A:$A,'B1.SUM (tuần 4)'!$A66)</f>
        <v>0</v>
      </c>
      <c r="EM66" s="154">
        <f>SUMIFS(' B1.8.Online'!AE:AE,' B1.8.Online'!$A:$A,'B1.SUM (tuần 4)'!$A66)</f>
        <v>0</v>
      </c>
      <c r="EO66" s="162"/>
    </row>
    <row r="67" spans="1:145">
      <c r="A67" s="69">
        <v>2004020297</v>
      </c>
      <c r="B67" s="67" t="s">
        <v>632</v>
      </c>
      <c r="C67" s="67"/>
      <c r="D67" s="67" t="s">
        <v>1197</v>
      </c>
      <c r="E67" s="67"/>
      <c r="F67" s="67" t="s">
        <v>32</v>
      </c>
      <c r="G67" s="154" t="s">
        <v>1758</v>
      </c>
      <c r="H67" s="154"/>
      <c r="I67" s="160"/>
      <c r="J67" s="154"/>
      <c r="K67" s="154"/>
      <c r="L67" s="154"/>
      <c r="M67" s="154"/>
      <c r="N67" s="154"/>
      <c r="O67" s="154"/>
      <c r="P67" s="154"/>
      <c r="Q67" s="154"/>
      <c r="R67" s="154"/>
      <c r="S67" s="161">
        <f t="shared" si="22"/>
        <v>800</v>
      </c>
      <c r="T67" s="161">
        <f t="shared" si="43"/>
        <v>0</v>
      </c>
      <c r="U67" s="161">
        <f t="shared" si="43"/>
        <v>800</v>
      </c>
      <c r="V67" s="154"/>
      <c r="W67" s="154"/>
      <c r="X67" s="154"/>
      <c r="Y67" s="154"/>
      <c r="Z67" s="154"/>
      <c r="AA67" s="154"/>
      <c r="AB67" s="154"/>
      <c r="AC67" s="154"/>
      <c r="AD67" s="154">
        <f>SUMIFS(' B1.5.GT2'!$R:$R,' B1.5.GT2'!$A:$A,'B1.SUM (tuần 4)'!$A67)</f>
        <v>0</v>
      </c>
      <c r="AE67" s="154">
        <f>SUMIFS(' B1.5.GT2'!$S:$S,' B1.5.GT2'!$A:$A,'B1.SUM (tuần 4)'!$A67)</f>
        <v>0</v>
      </c>
      <c r="AF67" s="154"/>
      <c r="AG67" s="154"/>
      <c r="AH67" s="154">
        <f>SUMIFS(' B1.8.Online'!$R:$R,' B1.8.Online'!$A:$A,'B1.SUM (tuần 4)'!$A67)</f>
        <v>0</v>
      </c>
      <c r="AI67" s="154">
        <f>SUMIFS(' B1.8.Online'!$S:$S,' B1.8.Online'!$A:$A,'B1.SUM (tuần 4)'!$A67)</f>
        <v>800</v>
      </c>
      <c r="AK67" s="161">
        <f t="shared" si="24"/>
        <v>500</v>
      </c>
      <c r="AL67" s="161">
        <f t="shared" si="25"/>
        <v>0</v>
      </c>
      <c r="AM67" s="161">
        <f t="shared" si="26"/>
        <v>500</v>
      </c>
      <c r="AN67" s="154"/>
      <c r="AO67" s="154"/>
      <c r="AP67" s="154"/>
      <c r="AQ67" s="154"/>
      <c r="AR67" s="154"/>
      <c r="AS67" s="154"/>
      <c r="AT67" s="154"/>
      <c r="AU67" s="154"/>
      <c r="AV67" s="154">
        <f>SUMIFS(' B1.5.GT2'!T:T,' B1.5.GT2'!A:A,'B1.SUM (tuần 4)'!A67)</f>
        <v>0</v>
      </c>
      <c r="AW67" s="154">
        <f>SUMIFS(' B1.5.GT2'!U:U,' B1.5.GT2'!A:A,'B1.SUM (tuần 4)'!A67)</f>
        <v>0</v>
      </c>
      <c r="AX67" s="154"/>
      <c r="AY67" s="154"/>
      <c r="AZ67" s="154">
        <f>SUMIFS(' B1.8.Online'!$T:$T,' B1.8.Online'!$A:$A,'B1.SUM (tuần 4)'!$A67)</f>
        <v>0</v>
      </c>
      <c r="BA67" s="154">
        <f>SUMIFS(' B1.8.Online'!$U:$U,' B1.8.Online'!$A:$A,'B1.SUM (tuần 4)'!$A67)</f>
        <v>500</v>
      </c>
      <c r="BC67" s="161">
        <f t="shared" si="27"/>
        <v>500</v>
      </c>
      <c r="BD67" s="161">
        <f t="shared" si="28"/>
        <v>0</v>
      </c>
      <c r="BE67" s="161">
        <f t="shared" si="29"/>
        <v>500</v>
      </c>
      <c r="BF67" s="154">
        <f>SUMIFS('B1.3.XK'!V:V,'B1.3.XK'!$A:$A,'B1.SUM (tuần 4)'!$A67)</f>
        <v>0</v>
      </c>
      <c r="BG67" s="154">
        <f>SUMIFS('B1.3.XK'!W:W,'B1.3.XK'!$A:$A,'B1.SUM (tuần 4)'!$A67)</f>
        <v>0</v>
      </c>
      <c r="BH67" s="154"/>
      <c r="BI67" s="154"/>
      <c r="BJ67" s="154"/>
      <c r="BK67" s="154"/>
      <c r="BL67" s="154"/>
      <c r="BM67" s="154"/>
      <c r="BN67" s="154">
        <f>SUMIFS(' B1.5.GT2'!V:V,' B1.5.GT2'!A:A,'B1.SUM (tuần 4)'!A67)</f>
        <v>0</v>
      </c>
      <c r="BO67" s="154">
        <f>SUMIFS(' B1.5.GT2'!W:W,' B1.5.GT2'!A:A,'B1.SUM (tuần 4)'!A67)</f>
        <v>0</v>
      </c>
      <c r="BP67" s="154"/>
      <c r="BQ67" s="154"/>
      <c r="BR67" s="154">
        <f>SUMIFS(' B1.8.Online'!V:V,' B1.8.Online'!A:A,'B1.SUM (tuần 4)'!A67)</f>
        <v>0</v>
      </c>
      <c r="BS67" s="154">
        <f>SUMIFS(' B1.8.Online'!W:W,' B1.8.Online'!B:B,'B1.SUM (tuần 4)'!B67)</f>
        <v>500</v>
      </c>
      <c r="BU67" s="161">
        <f t="shared" si="30"/>
        <v>600</v>
      </c>
      <c r="BV67" s="161">
        <f t="shared" si="31"/>
        <v>50</v>
      </c>
      <c r="BW67" s="161">
        <f t="shared" si="32"/>
        <v>550</v>
      </c>
      <c r="BX67" s="154">
        <f>SUMIFS('B1.3.XK'!X:X,'B1.3.XK'!$A:$A,'B1.SUM (tuần 4)'!$A67)</f>
        <v>0</v>
      </c>
      <c r="BY67" s="154">
        <f>SUMIFS('B1.3.XK'!Y:Y,'B1.3.XK'!$A:$A,'B1.SUM (tuần 4)'!$A67)</f>
        <v>0</v>
      </c>
      <c r="BZ67" s="154"/>
      <c r="CA67" s="154"/>
      <c r="CB67" s="154"/>
      <c r="CC67" s="154"/>
      <c r="CD67" s="154"/>
      <c r="CE67" s="154"/>
      <c r="CF67" s="154">
        <f>SUMIFS(' B1.5.GT2'!X:X,' B1.5.GT2'!A:A,'B1.SUM (tuần 4)'!A67)</f>
        <v>0</v>
      </c>
      <c r="CG67" s="154">
        <f>SUMIFS(' B1.5.GT2'!Y:Y,' B1.5.GT2'!A:A,'B1.SUM (tuần 4)'!A67)</f>
        <v>0</v>
      </c>
      <c r="CH67" s="154"/>
      <c r="CI67" s="154"/>
      <c r="CJ67" s="154">
        <f>SUMIFS(' B1.8.Online'!X:X,' B1.8.Online'!$A:$A,'B1.SUM (tuần 4)'!$A67)</f>
        <v>50</v>
      </c>
      <c r="CK67" s="154">
        <f>SUMIFS(' B1.8.Online'!Y:Y,' B1.8.Online'!$A:$A,'B1.SUM (tuần 4)'!$A67)</f>
        <v>550</v>
      </c>
      <c r="CM67" s="161">
        <f t="shared" si="33"/>
        <v>0</v>
      </c>
      <c r="CN67" s="161">
        <f t="shared" si="34"/>
        <v>0</v>
      </c>
      <c r="CO67" s="161">
        <f t="shared" si="35"/>
        <v>0</v>
      </c>
      <c r="CP67" s="154">
        <f>SUMIFS('B1.3.XK'!Z:Z,'B1.3.XK'!$A:$A,'B1.SUM (tuần 4)'!$A67)</f>
        <v>0</v>
      </c>
      <c r="CQ67" s="154">
        <f>SUMIFS('B1.3.XK'!AA:AA,'B1.3.XK'!$A:$A,'B1.SUM (tuần 4)'!$A67)</f>
        <v>0</v>
      </c>
      <c r="CR67" s="154"/>
      <c r="CS67" s="154"/>
      <c r="CT67" s="154"/>
      <c r="CU67" s="154"/>
      <c r="CV67" s="154"/>
      <c r="CW67" s="154"/>
      <c r="CX67" s="154">
        <f>SUMIFS(' B1.5.GT2'!Z:Z,' B1.5.GT2'!$A:$A,'B1.SUM (tuần 4)'!$A67)</f>
        <v>0</v>
      </c>
      <c r="CY67" s="154">
        <f>SUMIFS(' B1.5.GT2'!AA:AA,' B1.5.GT2'!$A:$A,'B1.SUM (tuần 4)'!$A67)</f>
        <v>0</v>
      </c>
      <c r="CZ67" s="154"/>
      <c r="DA67" s="154"/>
      <c r="DB67" s="154">
        <f>SUMIFS(' B1.8.Online'!Z:Z,' B1.8.Online'!$A:$A,'B1.SUM (tuần 4)'!$A67)</f>
        <v>0</v>
      </c>
      <c r="DC67" s="154">
        <f>SUMIFS(' B1.8.Online'!AA:AA,' B1.8.Online'!$A:$A,'B1.SUM (tuần 4)'!$A67)</f>
        <v>0</v>
      </c>
      <c r="DE67" s="161">
        <f t="shared" si="36"/>
        <v>500</v>
      </c>
      <c r="DF67" s="161">
        <f t="shared" si="37"/>
        <v>500</v>
      </c>
      <c r="DG67" s="161">
        <f t="shared" si="38"/>
        <v>0</v>
      </c>
      <c r="DH67" s="154">
        <f>SUMIFS('B1.3.XK'!AB:AB,'B1.3.XK'!$A:$A,'B1.SUM (tuần 4)'!$A67)</f>
        <v>500</v>
      </c>
      <c r="DI67" s="154">
        <f>SUMIFS('B1.3.XK'!AC:AC,'B1.3.XK'!$A:$A,'B1.SUM (tuần 4)'!$A67)</f>
        <v>0</v>
      </c>
      <c r="DJ67" s="154"/>
      <c r="DK67" s="154"/>
      <c r="DL67" s="154"/>
      <c r="DM67" s="154"/>
      <c r="DN67" s="154"/>
      <c r="DO67" s="154"/>
      <c r="DP67" s="154">
        <f>SUMIFS(' B1.5.GT2'!AB:AB,' B1.5.GT2'!$A:$A,'B1.SUM (tuần 4)'!$A67)</f>
        <v>0</v>
      </c>
      <c r="DQ67" s="154">
        <f>SUMIFS(' B1.5.GT2'!AC:AC,' B1.5.GT2'!$A:$A,'B1.SUM (tuần 4)'!$A67)</f>
        <v>0</v>
      </c>
      <c r="DR67" s="154"/>
      <c r="DS67" s="154"/>
      <c r="DT67" s="154">
        <f>SUMIFS(' B1.8.Online'!AB:AB,' B1.8.Online'!$A:$A,'B1.SUM (tuần 4)'!$A67)</f>
        <v>0</v>
      </c>
      <c r="DU67" s="154">
        <f>SUMIFS(' B1.8.Online'!AC:AC,' B1.8.Online'!$A:$A,'B1.SUM (tuần 4)'!$A67)</f>
        <v>0</v>
      </c>
      <c r="DW67" s="161">
        <f t="shared" si="39"/>
        <v>0</v>
      </c>
      <c r="DX67" s="161">
        <f t="shared" si="40"/>
        <v>0</v>
      </c>
      <c r="DY67" s="161">
        <f t="shared" si="41"/>
        <v>0</v>
      </c>
      <c r="DZ67" s="154">
        <f>SUMIFS('B1.3.XK'!AD:AD,'B1.3.XK'!$A:$A,'B1.SUM (tuần 4)'!$A67)</f>
        <v>0</v>
      </c>
      <c r="EA67" s="154">
        <f>SUMIFS('B1.3.XK'!AE:AE,'B1.3.XK'!$A:$A,'B1.SUM (tuần 4)'!$A67)</f>
        <v>0</v>
      </c>
      <c r="EB67" s="154"/>
      <c r="EC67" s="154"/>
      <c r="ED67" s="154"/>
      <c r="EE67" s="154"/>
      <c r="EF67" s="154"/>
      <c r="EG67" s="154"/>
      <c r="EH67" s="154">
        <f>SUMIFS(' B1.5.GT2'!AD:AD,' B1.5.GT2'!$A:$A,'B1.SUM (tuần 4)'!$A67)</f>
        <v>0</v>
      </c>
      <c r="EI67" s="154">
        <f>SUMIFS(' B1.5.GT2'!AE:AE,' B1.5.GT2'!$A:$A,'B1.SUM (tuần 4)'!$A67)</f>
        <v>0</v>
      </c>
      <c r="EJ67" s="154"/>
      <c r="EK67" s="154"/>
      <c r="EL67" s="154">
        <f>SUMIFS(' B1.8.Online'!AD:AD,' B1.8.Online'!$A:$A,'B1.SUM (tuần 4)'!$A67)</f>
        <v>0</v>
      </c>
      <c r="EM67" s="154">
        <f>SUMIFS(' B1.8.Online'!AE:AE,' B1.8.Online'!$A:$A,'B1.SUM (tuần 4)'!$A67)</f>
        <v>0</v>
      </c>
      <c r="EO67" s="162"/>
    </row>
    <row r="68" spans="1:145">
      <c r="A68" s="69">
        <v>2004020298</v>
      </c>
      <c r="B68" s="67" t="s">
        <v>1465</v>
      </c>
      <c r="C68" s="67"/>
      <c r="D68" s="67" t="s">
        <v>1197</v>
      </c>
      <c r="E68" s="67"/>
      <c r="F68" s="67" t="s">
        <v>32</v>
      </c>
      <c r="G68" s="154" t="s">
        <v>1758</v>
      </c>
      <c r="H68" s="154"/>
      <c r="I68" s="160"/>
      <c r="J68" s="154"/>
      <c r="K68" s="154"/>
      <c r="L68" s="154"/>
      <c r="M68" s="154"/>
      <c r="N68" s="154"/>
      <c r="O68" s="154"/>
      <c r="P68" s="154"/>
      <c r="Q68" s="154"/>
      <c r="R68" s="154"/>
      <c r="S68" s="161">
        <f t="shared" si="22"/>
        <v>600</v>
      </c>
      <c r="T68" s="161">
        <f t="shared" si="43"/>
        <v>0</v>
      </c>
      <c r="U68" s="161">
        <f t="shared" si="43"/>
        <v>600</v>
      </c>
      <c r="V68" s="154"/>
      <c r="W68" s="154"/>
      <c r="X68" s="154"/>
      <c r="Y68" s="154"/>
      <c r="Z68" s="154"/>
      <c r="AA68" s="154"/>
      <c r="AB68" s="154"/>
      <c r="AC68" s="154"/>
      <c r="AD68" s="154">
        <f>SUMIFS(' B1.5.GT2'!$R:$R,' B1.5.GT2'!$A:$A,'B1.SUM (tuần 4)'!$A68)</f>
        <v>0</v>
      </c>
      <c r="AE68" s="154">
        <f>SUMIFS(' B1.5.GT2'!$S:$S,' B1.5.GT2'!$A:$A,'B1.SUM (tuần 4)'!$A68)</f>
        <v>0</v>
      </c>
      <c r="AF68" s="154"/>
      <c r="AG68" s="154"/>
      <c r="AH68" s="154">
        <f>SUMIFS(' B1.8.Online'!$R:$R,' B1.8.Online'!$A:$A,'B1.SUM (tuần 4)'!$A68)</f>
        <v>0</v>
      </c>
      <c r="AI68" s="154">
        <f>SUMIFS(' B1.8.Online'!$S:$S,' B1.8.Online'!$A:$A,'B1.SUM (tuần 4)'!$A68)</f>
        <v>600</v>
      </c>
      <c r="AK68" s="161">
        <f t="shared" si="24"/>
        <v>300</v>
      </c>
      <c r="AL68" s="161">
        <f t="shared" si="25"/>
        <v>0</v>
      </c>
      <c r="AM68" s="161">
        <f t="shared" si="26"/>
        <v>300</v>
      </c>
      <c r="AN68" s="154"/>
      <c r="AO68" s="154"/>
      <c r="AP68" s="154"/>
      <c r="AQ68" s="154"/>
      <c r="AR68" s="154"/>
      <c r="AS68" s="154"/>
      <c r="AT68" s="154"/>
      <c r="AU68" s="154"/>
      <c r="AV68" s="154">
        <f>SUMIFS(' B1.5.GT2'!T:T,' B1.5.GT2'!A:A,'B1.SUM (tuần 4)'!A68)</f>
        <v>0</v>
      </c>
      <c r="AW68" s="154">
        <f>SUMIFS(' B1.5.GT2'!U:U,' B1.5.GT2'!A:A,'B1.SUM (tuần 4)'!A68)</f>
        <v>0</v>
      </c>
      <c r="AX68" s="154"/>
      <c r="AY68" s="154"/>
      <c r="AZ68" s="154">
        <f>SUMIFS(' B1.8.Online'!$T:$T,' B1.8.Online'!$A:$A,'B1.SUM (tuần 4)'!$A68)</f>
        <v>0</v>
      </c>
      <c r="BA68" s="154">
        <f>SUMIFS(' B1.8.Online'!$U:$U,' B1.8.Online'!$A:$A,'B1.SUM (tuần 4)'!$A68)</f>
        <v>300</v>
      </c>
      <c r="BC68" s="161">
        <f t="shared" si="27"/>
        <v>300</v>
      </c>
      <c r="BD68" s="161">
        <f t="shared" si="28"/>
        <v>0</v>
      </c>
      <c r="BE68" s="161">
        <f t="shared" si="29"/>
        <v>300</v>
      </c>
      <c r="BF68" s="154">
        <f>SUMIFS('B1.3.XK'!V:V,'B1.3.XK'!$A:$A,'B1.SUM (tuần 4)'!$A68)</f>
        <v>0</v>
      </c>
      <c r="BG68" s="154">
        <f>SUMIFS('B1.3.XK'!W:W,'B1.3.XK'!$A:$A,'B1.SUM (tuần 4)'!$A68)</f>
        <v>0</v>
      </c>
      <c r="BH68" s="154"/>
      <c r="BI68" s="154"/>
      <c r="BJ68" s="154"/>
      <c r="BK68" s="154"/>
      <c r="BL68" s="154"/>
      <c r="BM68" s="154"/>
      <c r="BN68" s="154">
        <f>SUMIFS(' B1.5.GT2'!V:V,' B1.5.GT2'!A:A,'B1.SUM (tuần 4)'!A68)</f>
        <v>0</v>
      </c>
      <c r="BO68" s="154">
        <f>SUMIFS(' B1.5.GT2'!W:W,' B1.5.GT2'!A:A,'B1.SUM (tuần 4)'!A68)</f>
        <v>0</v>
      </c>
      <c r="BP68" s="154"/>
      <c r="BQ68" s="154"/>
      <c r="BR68" s="154">
        <f>SUMIFS(' B1.8.Online'!V:V,' B1.8.Online'!A:A,'B1.SUM (tuần 4)'!A68)</f>
        <v>0</v>
      </c>
      <c r="BS68" s="154">
        <f>SUMIFS(' B1.8.Online'!W:W,' B1.8.Online'!B:B,'B1.SUM (tuần 4)'!B68)</f>
        <v>300</v>
      </c>
      <c r="BU68" s="161">
        <f t="shared" si="30"/>
        <v>300</v>
      </c>
      <c r="BV68" s="161">
        <f t="shared" si="31"/>
        <v>0</v>
      </c>
      <c r="BW68" s="161">
        <f t="shared" si="32"/>
        <v>300</v>
      </c>
      <c r="BX68" s="154">
        <f>SUMIFS('B1.3.XK'!X:X,'B1.3.XK'!$A:$A,'B1.SUM (tuần 4)'!$A68)</f>
        <v>0</v>
      </c>
      <c r="BY68" s="154">
        <f>SUMIFS('B1.3.XK'!Y:Y,'B1.3.XK'!$A:$A,'B1.SUM (tuần 4)'!$A68)</f>
        <v>0</v>
      </c>
      <c r="BZ68" s="154"/>
      <c r="CA68" s="154"/>
      <c r="CB68" s="154"/>
      <c r="CC68" s="154"/>
      <c r="CD68" s="154"/>
      <c r="CE68" s="154"/>
      <c r="CF68" s="154">
        <f>SUMIFS(' B1.5.GT2'!X:X,' B1.5.GT2'!A:A,'B1.SUM (tuần 4)'!A68)</f>
        <v>0</v>
      </c>
      <c r="CG68" s="154">
        <f>SUMIFS(' B1.5.GT2'!Y:Y,' B1.5.GT2'!A:A,'B1.SUM (tuần 4)'!A68)</f>
        <v>0</v>
      </c>
      <c r="CH68" s="154"/>
      <c r="CI68" s="154"/>
      <c r="CJ68" s="154">
        <f>SUMIFS(' B1.8.Online'!X:X,' B1.8.Online'!$A:$A,'B1.SUM (tuần 4)'!$A68)</f>
        <v>0</v>
      </c>
      <c r="CK68" s="154">
        <f>SUMIFS(' B1.8.Online'!Y:Y,' B1.8.Online'!$A:$A,'B1.SUM (tuần 4)'!$A68)</f>
        <v>300</v>
      </c>
      <c r="CM68" s="161">
        <f t="shared" si="33"/>
        <v>0</v>
      </c>
      <c r="CN68" s="161">
        <f t="shared" si="34"/>
        <v>0</v>
      </c>
      <c r="CO68" s="161">
        <f t="shared" si="35"/>
        <v>0</v>
      </c>
      <c r="CP68" s="154">
        <f>SUMIFS('B1.3.XK'!Z:Z,'B1.3.XK'!$A:$A,'B1.SUM (tuần 4)'!$A68)</f>
        <v>0</v>
      </c>
      <c r="CQ68" s="154">
        <f>SUMIFS('B1.3.XK'!AA:AA,'B1.3.XK'!$A:$A,'B1.SUM (tuần 4)'!$A68)</f>
        <v>0</v>
      </c>
      <c r="CR68" s="154"/>
      <c r="CS68" s="154"/>
      <c r="CT68" s="154"/>
      <c r="CU68" s="154"/>
      <c r="CV68" s="154"/>
      <c r="CW68" s="154"/>
      <c r="CX68" s="154">
        <f>SUMIFS(' B1.5.GT2'!Z:Z,' B1.5.GT2'!$A:$A,'B1.SUM (tuần 4)'!$A68)</f>
        <v>0</v>
      </c>
      <c r="CY68" s="154">
        <f>SUMIFS(' B1.5.GT2'!AA:AA,' B1.5.GT2'!$A:$A,'B1.SUM (tuần 4)'!$A68)</f>
        <v>0</v>
      </c>
      <c r="CZ68" s="154"/>
      <c r="DA68" s="154"/>
      <c r="DB68" s="154">
        <f>SUMIFS(' B1.8.Online'!Z:Z,' B1.8.Online'!$A:$A,'B1.SUM (tuần 4)'!$A68)</f>
        <v>0</v>
      </c>
      <c r="DC68" s="154">
        <f>SUMIFS(' B1.8.Online'!AA:AA,' B1.8.Online'!$A:$A,'B1.SUM (tuần 4)'!$A68)</f>
        <v>0</v>
      </c>
      <c r="DE68" s="161">
        <f t="shared" si="36"/>
        <v>500</v>
      </c>
      <c r="DF68" s="161">
        <f t="shared" si="37"/>
        <v>500</v>
      </c>
      <c r="DG68" s="161">
        <f t="shared" si="38"/>
        <v>0</v>
      </c>
      <c r="DH68" s="154">
        <f>SUMIFS('B1.3.XK'!AB:AB,'B1.3.XK'!$A:$A,'B1.SUM (tuần 4)'!$A68)</f>
        <v>500</v>
      </c>
      <c r="DI68" s="154">
        <f>SUMIFS('B1.3.XK'!AC:AC,'B1.3.XK'!$A:$A,'B1.SUM (tuần 4)'!$A68)</f>
        <v>0</v>
      </c>
      <c r="DJ68" s="154"/>
      <c r="DK68" s="154"/>
      <c r="DL68" s="154"/>
      <c r="DM68" s="154"/>
      <c r="DN68" s="154"/>
      <c r="DO68" s="154"/>
      <c r="DP68" s="154">
        <f>SUMIFS(' B1.5.GT2'!AB:AB,' B1.5.GT2'!$A:$A,'B1.SUM (tuần 4)'!$A68)</f>
        <v>0</v>
      </c>
      <c r="DQ68" s="154">
        <f>SUMIFS(' B1.5.GT2'!AC:AC,' B1.5.GT2'!$A:$A,'B1.SUM (tuần 4)'!$A68)</f>
        <v>0</v>
      </c>
      <c r="DR68" s="154"/>
      <c r="DS68" s="154"/>
      <c r="DT68" s="154">
        <f>SUMIFS(' B1.8.Online'!AB:AB,' B1.8.Online'!$A:$A,'B1.SUM (tuần 4)'!$A68)</f>
        <v>0</v>
      </c>
      <c r="DU68" s="154">
        <f>SUMIFS(' B1.8.Online'!AC:AC,' B1.8.Online'!$A:$A,'B1.SUM (tuần 4)'!$A68)</f>
        <v>0</v>
      </c>
      <c r="DW68" s="161">
        <f t="shared" si="39"/>
        <v>0</v>
      </c>
      <c r="DX68" s="161">
        <f t="shared" si="40"/>
        <v>0</v>
      </c>
      <c r="DY68" s="161">
        <f t="shared" si="41"/>
        <v>0</v>
      </c>
      <c r="DZ68" s="154">
        <f>SUMIFS('B1.3.XK'!AD:AD,'B1.3.XK'!$A:$A,'B1.SUM (tuần 4)'!$A68)</f>
        <v>0</v>
      </c>
      <c r="EA68" s="154">
        <f>SUMIFS('B1.3.XK'!AE:AE,'B1.3.XK'!$A:$A,'B1.SUM (tuần 4)'!$A68)</f>
        <v>0</v>
      </c>
      <c r="EB68" s="154"/>
      <c r="EC68" s="154"/>
      <c r="ED68" s="154"/>
      <c r="EE68" s="154"/>
      <c r="EF68" s="154"/>
      <c r="EG68" s="154"/>
      <c r="EH68" s="154">
        <f>SUMIFS(' B1.5.GT2'!AD:AD,' B1.5.GT2'!$A:$A,'B1.SUM (tuần 4)'!$A68)</f>
        <v>0</v>
      </c>
      <c r="EI68" s="154">
        <f>SUMIFS(' B1.5.GT2'!AE:AE,' B1.5.GT2'!$A:$A,'B1.SUM (tuần 4)'!$A68)</f>
        <v>0</v>
      </c>
      <c r="EJ68" s="154"/>
      <c r="EK68" s="154"/>
      <c r="EL68" s="154">
        <f>SUMIFS(' B1.8.Online'!AD:AD,' B1.8.Online'!$A:$A,'B1.SUM (tuần 4)'!$A68)</f>
        <v>0</v>
      </c>
      <c r="EM68" s="154">
        <f>SUMIFS(' B1.8.Online'!AE:AE,' B1.8.Online'!$A:$A,'B1.SUM (tuần 4)'!$A68)</f>
        <v>0</v>
      </c>
      <c r="EO68" s="162"/>
    </row>
    <row r="69" spans="1:145">
      <c r="A69" s="69">
        <v>2004020299</v>
      </c>
      <c r="B69" s="67" t="s">
        <v>1466</v>
      </c>
      <c r="C69" s="67"/>
      <c r="D69" s="67" t="s">
        <v>1197</v>
      </c>
      <c r="E69" s="67"/>
      <c r="F69" s="67" t="s">
        <v>32</v>
      </c>
      <c r="G69" s="154" t="s">
        <v>1758</v>
      </c>
      <c r="H69" s="154"/>
      <c r="I69" s="160"/>
      <c r="J69" s="154"/>
      <c r="K69" s="154"/>
      <c r="L69" s="154"/>
      <c r="M69" s="154"/>
      <c r="N69" s="154"/>
      <c r="O69" s="154"/>
      <c r="P69" s="154"/>
      <c r="Q69" s="154"/>
      <c r="R69" s="154"/>
      <c r="S69" s="161">
        <f t="shared" si="22"/>
        <v>600</v>
      </c>
      <c r="T69" s="161">
        <f t="shared" si="43"/>
        <v>0</v>
      </c>
      <c r="U69" s="161">
        <f t="shared" si="43"/>
        <v>600</v>
      </c>
      <c r="V69" s="154"/>
      <c r="W69" s="154"/>
      <c r="X69" s="154"/>
      <c r="Y69" s="154"/>
      <c r="Z69" s="154"/>
      <c r="AA69" s="154"/>
      <c r="AB69" s="154"/>
      <c r="AC69" s="154"/>
      <c r="AD69" s="154">
        <f>SUMIFS(' B1.5.GT2'!$R:$R,' B1.5.GT2'!$A:$A,'B1.SUM (tuần 4)'!$A69)</f>
        <v>0</v>
      </c>
      <c r="AE69" s="154">
        <f>SUMIFS(' B1.5.GT2'!$S:$S,' B1.5.GT2'!$A:$A,'B1.SUM (tuần 4)'!$A69)</f>
        <v>0</v>
      </c>
      <c r="AF69" s="154"/>
      <c r="AG69" s="154"/>
      <c r="AH69" s="154">
        <f>SUMIFS(' B1.8.Online'!$R:$R,' B1.8.Online'!$A:$A,'B1.SUM (tuần 4)'!$A69)</f>
        <v>0</v>
      </c>
      <c r="AI69" s="154">
        <f>SUMIFS(' B1.8.Online'!$S:$S,' B1.8.Online'!$A:$A,'B1.SUM (tuần 4)'!$A69)</f>
        <v>600</v>
      </c>
      <c r="AK69" s="161">
        <f t="shared" si="24"/>
        <v>300</v>
      </c>
      <c r="AL69" s="161">
        <f t="shared" si="25"/>
        <v>0</v>
      </c>
      <c r="AM69" s="161">
        <f t="shared" si="26"/>
        <v>300</v>
      </c>
      <c r="AN69" s="154"/>
      <c r="AO69" s="154"/>
      <c r="AP69" s="154"/>
      <c r="AQ69" s="154"/>
      <c r="AR69" s="154"/>
      <c r="AS69" s="154"/>
      <c r="AT69" s="154"/>
      <c r="AU69" s="154"/>
      <c r="AV69" s="154">
        <f>SUMIFS(' B1.5.GT2'!T:T,' B1.5.GT2'!A:A,'B1.SUM (tuần 4)'!A69)</f>
        <v>0</v>
      </c>
      <c r="AW69" s="154">
        <f>SUMIFS(' B1.5.GT2'!U:U,' B1.5.GT2'!A:A,'B1.SUM (tuần 4)'!A69)</f>
        <v>0</v>
      </c>
      <c r="AX69" s="154"/>
      <c r="AY69" s="154"/>
      <c r="AZ69" s="154">
        <f>SUMIFS(' B1.8.Online'!$T:$T,' B1.8.Online'!$A:$A,'B1.SUM (tuần 4)'!$A69)</f>
        <v>0</v>
      </c>
      <c r="BA69" s="154">
        <f>SUMIFS(' B1.8.Online'!$U:$U,' B1.8.Online'!$A:$A,'B1.SUM (tuần 4)'!$A69)</f>
        <v>300</v>
      </c>
      <c r="BC69" s="161">
        <f t="shared" si="27"/>
        <v>300</v>
      </c>
      <c r="BD69" s="161">
        <f t="shared" si="28"/>
        <v>0</v>
      </c>
      <c r="BE69" s="161">
        <f t="shared" si="29"/>
        <v>300</v>
      </c>
      <c r="BF69" s="154">
        <f>SUMIFS('B1.3.XK'!V:V,'B1.3.XK'!$A:$A,'B1.SUM (tuần 4)'!$A69)</f>
        <v>0</v>
      </c>
      <c r="BG69" s="154">
        <f>SUMIFS('B1.3.XK'!W:W,'B1.3.XK'!$A:$A,'B1.SUM (tuần 4)'!$A69)</f>
        <v>0</v>
      </c>
      <c r="BH69" s="154"/>
      <c r="BI69" s="154"/>
      <c r="BJ69" s="154"/>
      <c r="BK69" s="154"/>
      <c r="BL69" s="154"/>
      <c r="BM69" s="154"/>
      <c r="BN69" s="154">
        <f>SUMIFS(' B1.5.GT2'!V:V,' B1.5.GT2'!A:A,'B1.SUM (tuần 4)'!A69)</f>
        <v>0</v>
      </c>
      <c r="BO69" s="154">
        <f>SUMIFS(' B1.5.GT2'!W:W,' B1.5.GT2'!A:A,'B1.SUM (tuần 4)'!A69)</f>
        <v>0</v>
      </c>
      <c r="BP69" s="154"/>
      <c r="BQ69" s="154"/>
      <c r="BR69" s="154">
        <f>SUMIFS(' B1.8.Online'!V:V,' B1.8.Online'!A:A,'B1.SUM (tuần 4)'!A69)</f>
        <v>0</v>
      </c>
      <c r="BS69" s="154">
        <f>SUMIFS(' B1.8.Online'!W:W,' B1.8.Online'!B:B,'B1.SUM (tuần 4)'!B69)</f>
        <v>300</v>
      </c>
      <c r="BU69" s="161">
        <f t="shared" si="30"/>
        <v>300</v>
      </c>
      <c r="BV69" s="161">
        <f t="shared" si="31"/>
        <v>0</v>
      </c>
      <c r="BW69" s="161">
        <f t="shared" si="32"/>
        <v>300</v>
      </c>
      <c r="BX69" s="154">
        <f>SUMIFS('B1.3.XK'!X:X,'B1.3.XK'!$A:$A,'B1.SUM (tuần 4)'!$A69)</f>
        <v>0</v>
      </c>
      <c r="BY69" s="154">
        <f>SUMIFS('B1.3.XK'!Y:Y,'B1.3.XK'!$A:$A,'B1.SUM (tuần 4)'!$A69)</f>
        <v>0</v>
      </c>
      <c r="BZ69" s="154"/>
      <c r="CA69" s="154"/>
      <c r="CB69" s="154"/>
      <c r="CC69" s="154"/>
      <c r="CD69" s="154"/>
      <c r="CE69" s="154"/>
      <c r="CF69" s="154">
        <f>SUMIFS(' B1.5.GT2'!X:X,' B1.5.GT2'!A:A,'B1.SUM (tuần 4)'!A69)</f>
        <v>0</v>
      </c>
      <c r="CG69" s="154">
        <f>SUMIFS(' B1.5.GT2'!Y:Y,' B1.5.GT2'!A:A,'B1.SUM (tuần 4)'!A69)</f>
        <v>0</v>
      </c>
      <c r="CH69" s="154"/>
      <c r="CI69" s="154"/>
      <c r="CJ69" s="154">
        <f>SUMIFS(' B1.8.Online'!X:X,' B1.8.Online'!$A:$A,'B1.SUM (tuần 4)'!$A69)</f>
        <v>0</v>
      </c>
      <c r="CK69" s="154">
        <f>SUMIFS(' B1.8.Online'!Y:Y,' B1.8.Online'!$A:$A,'B1.SUM (tuần 4)'!$A69)</f>
        <v>300</v>
      </c>
      <c r="CM69" s="161">
        <f t="shared" si="33"/>
        <v>0</v>
      </c>
      <c r="CN69" s="161">
        <f t="shared" si="34"/>
        <v>0</v>
      </c>
      <c r="CO69" s="161">
        <f t="shared" si="35"/>
        <v>0</v>
      </c>
      <c r="CP69" s="154">
        <f>SUMIFS('B1.3.XK'!Z:Z,'B1.3.XK'!$A:$A,'B1.SUM (tuần 4)'!$A69)</f>
        <v>0</v>
      </c>
      <c r="CQ69" s="154">
        <f>SUMIFS('B1.3.XK'!AA:AA,'B1.3.XK'!$A:$A,'B1.SUM (tuần 4)'!$A69)</f>
        <v>0</v>
      </c>
      <c r="CR69" s="154"/>
      <c r="CS69" s="154"/>
      <c r="CT69" s="154"/>
      <c r="CU69" s="154"/>
      <c r="CV69" s="154"/>
      <c r="CW69" s="154"/>
      <c r="CX69" s="154">
        <f>SUMIFS(' B1.5.GT2'!Z:Z,' B1.5.GT2'!$A:$A,'B1.SUM (tuần 4)'!$A69)</f>
        <v>0</v>
      </c>
      <c r="CY69" s="154">
        <f>SUMIFS(' B1.5.GT2'!AA:AA,' B1.5.GT2'!$A:$A,'B1.SUM (tuần 4)'!$A69)</f>
        <v>0</v>
      </c>
      <c r="CZ69" s="154"/>
      <c r="DA69" s="154"/>
      <c r="DB69" s="154">
        <f>SUMIFS(' B1.8.Online'!Z:Z,' B1.8.Online'!$A:$A,'B1.SUM (tuần 4)'!$A69)</f>
        <v>0</v>
      </c>
      <c r="DC69" s="154">
        <f>SUMIFS(' B1.8.Online'!AA:AA,' B1.8.Online'!$A:$A,'B1.SUM (tuần 4)'!$A69)</f>
        <v>0</v>
      </c>
      <c r="DE69" s="161">
        <f t="shared" si="36"/>
        <v>500</v>
      </c>
      <c r="DF69" s="161">
        <f t="shared" si="37"/>
        <v>500</v>
      </c>
      <c r="DG69" s="161">
        <f t="shared" si="38"/>
        <v>0</v>
      </c>
      <c r="DH69" s="154">
        <f>SUMIFS('B1.3.XK'!AB:AB,'B1.3.XK'!$A:$A,'B1.SUM (tuần 4)'!$A69)</f>
        <v>500</v>
      </c>
      <c r="DI69" s="154">
        <f>SUMIFS('B1.3.XK'!AC:AC,'B1.3.XK'!$A:$A,'B1.SUM (tuần 4)'!$A69)</f>
        <v>0</v>
      </c>
      <c r="DJ69" s="154"/>
      <c r="DK69" s="154"/>
      <c r="DL69" s="154"/>
      <c r="DM69" s="154"/>
      <c r="DN69" s="154"/>
      <c r="DO69" s="154"/>
      <c r="DP69" s="154">
        <f>SUMIFS(' B1.5.GT2'!AB:AB,' B1.5.GT2'!$A:$A,'B1.SUM (tuần 4)'!$A69)</f>
        <v>0</v>
      </c>
      <c r="DQ69" s="154">
        <f>SUMIFS(' B1.5.GT2'!AC:AC,' B1.5.GT2'!$A:$A,'B1.SUM (tuần 4)'!$A69)</f>
        <v>0</v>
      </c>
      <c r="DR69" s="154"/>
      <c r="DS69" s="154"/>
      <c r="DT69" s="154">
        <f>SUMIFS(' B1.8.Online'!AB:AB,' B1.8.Online'!$A:$A,'B1.SUM (tuần 4)'!$A69)</f>
        <v>0</v>
      </c>
      <c r="DU69" s="154">
        <f>SUMIFS(' B1.8.Online'!AC:AC,' B1.8.Online'!$A:$A,'B1.SUM (tuần 4)'!$A69)</f>
        <v>0</v>
      </c>
      <c r="DW69" s="161">
        <f t="shared" si="39"/>
        <v>0</v>
      </c>
      <c r="DX69" s="161">
        <f t="shared" si="40"/>
        <v>0</v>
      </c>
      <c r="DY69" s="161">
        <f t="shared" si="41"/>
        <v>0</v>
      </c>
      <c r="DZ69" s="154">
        <f>SUMIFS('B1.3.XK'!AD:AD,'B1.3.XK'!$A:$A,'B1.SUM (tuần 4)'!$A69)</f>
        <v>0</v>
      </c>
      <c r="EA69" s="154">
        <f>SUMIFS('B1.3.XK'!AE:AE,'B1.3.XK'!$A:$A,'B1.SUM (tuần 4)'!$A69)</f>
        <v>0</v>
      </c>
      <c r="EB69" s="154"/>
      <c r="EC69" s="154"/>
      <c r="ED69" s="154"/>
      <c r="EE69" s="154"/>
      <c r="EF69" s="154"/>
      <c r="EG69" s="154"/>
      <c r="EH69" s="154">
        <f>SUMIFS(' B1.5.GT2'!AD:AD,' B1.5.GT2'!$A:$A,'B1.SUM (tuần 4)'!$A69)</f>
        <v>0</v>
      </c>
      <c r="EI69" s="154">
        <f>SUMIFS(' B1.5.GT2'!AE:AE,' B1.5.GT2'!$A:$A,'B1.SUM (tuần 4)'!$A69)</f>
        <v>0</v>
      </c>
      <c r="EJ69" s="154"/>
      <c r="EK69" s="154"/>
      <c r="EL69" s="154">
        <f>SUMIFS(' B1.8.Online'!AD:AD,' B1.8.Online'!$A:$A,'B1.SUM (tuần 4)'!$A69)</f>
        <v>0</v>
      </c>
      <c r="EM69" s="154">
        <f>SUMIFS(' B1.8.Online'!AE:AE,' B1.8.Online'!$A:$A,'B1.SUM (tuần 4)'!$A69)</f>
        <v>0</v>
      </c>
      <c r="EO69" s="162"/>
    </row>
    <row r="70" spans="1:145">
      <c r="A70" s="69">
        <v>2004050005</v>
      </c>
      <c r="B70" s="67" t="s">
        <v>1467</v>
      </c>
      <c r="C70" s="67"/>
      <c r="D70" s="67" t="s">
        <v>1197</v>
      </c>
      <c r="E70" s="67"/>
      <c r="F70" s="67" t="s">
        <v>32</v>
      </c>
      <c r="G70" s="154" t="s">
        <v>1758</v>
      </c>
      <c r="H70" s="154"/>
      <c r="I70" s="160"/>
      <c r="J70" s="154"/>
      <c r="K70" s="154"/>
      <c r="L70" s="154"/>
      <c r="M70" s="154"/>
      <c r="N70" s="154"/>
      <c r="O70" s="154"/>
      <c r="P70" s="154"/>
      <c r="Q70" s="154"/>
      <c r="R70" s="154"/>
      <c r="S70" s="161">
        <f t="shared" si="22"/>
        <v>150</v>
      </c>
      <c r="T70" s="161">
        <f t="shared" si="43"/>
        <v>0</v>
      </c>
      <c r="U70" s="161">
        <f t="shared" si="43"/>
        <v>150</v>
      </c>
      <c r="V70" s="154"/>
      <c r="W70" s="154"/>
      <c r="X70" s="154"/>
      <c r="Y70" s="154"/>
      <c r="Z70" s="154"/>
      <c r="AA70" s="154"/>
      <c r="AB70" s="154"/>
      <c r="AC70" s="154"/>
      <c r="AD70" s="154">
        <f>SUMIFS(' B1.5.GT2'!$R:$R,' B1.5.GT2'!$A:$A,'B1.SUM (tuần 4)'!$A70)</f>
        <v>0</v>
      </c>
      <c r="AE70" s="154">
        <f>SUMIFS(' B1.5.GT2'!$S:$S,' B1.5.GT2'!$A:$A,'B1.SUM (tuần 4)'!$A70)</f>
        <v>0</v>
      </c>
      <c r="AF70" s="154"/>
      <c r="AG70" s="154"/>
      <c r="AH70" s="154">
        <f>SUMIFS(' B1.8.Online'!$R:$R,' B1.8.Online'!$A:$A,'B1.SUM (tuần 4)'!$A70)</f>
        <v>0</v>
      </c>
      <c r="AI70" s="154">
        <f>SUMIFS(' B1.8.Online'!$S:$S,' B1.8.Online'!$A:$A,'B1.SUM (tuần 4)'!$A70)</f>
        <v>150</v>
      </c>
      <c r="AK70" s="161">
        <f t="shared" si="24"/>
        <v>150</v>
      </c>
      <c r="AL70" s="161">
        <f t="shared" si="25"/>
        <v>0</v>
      </c>
      <c r="AM70" s="161">
        <f t="shared" si="26"/>
        <v>150</v>
      </c>
      <c r="AN70" s="154"/>
      <c r="AO70" s="154"/>
      <c r="AP70" s="154"/>
      <c r="AQ70" s="154"/>
      <c r="AR70" s="154"/>
      <c r="AS70" s="154"/>
      <c r="AT70" s="154"/>
      <c r="AU70" s="154"/>
      <c r="AV70" s="154">
        <f>SUMIFS(' B1.5.GT2'!T:T,' B1.5.GT2'!A:A,'B1.SUM (tuần 4)'!A70)</f>
        <v>0</v>
      </c>
      <c r="AW70" s="154">
        <f>SUMIFS(' B1.5.GT2'!U:U,' B1.5.GT2'!A:A,'B1.SUM (tuần 4)'!A70)</f>
        <v>0</v>
      </c>
      <c r="AX70" s="154"/>
      <c r="AY70" s="154"/>
      <c r="AZ70" s="154">
        <f>SUMIFS(' B1.8.Online'!$T:$T,' B1.8.Online'!$A:$A,'B1.SUM (tuần 4)'!$A70)</f>
        <v>0</v>
      </c>
      <c r="BA70" s="154">
        <f>SUMIFS(' B1.8.Online'!$U:$U,' B1.8.Online'!$A:$A,'B1.SUM (tuần 4)'!$A70)</f>
        <v>150</v>
      </c>
      <c r="BC70" s="161">
        <f t="shared" si="27"/>
        <v>150</v>
      </c>
      <c r="BD70" s="161">
        <f t="shared" si="28"/>
        <v>0</v>
      </c>
      <c r="BE70" s="161">
        <f t="shared" si="29"/>
        <v>150</v>
      </c>
      <c r="BF70" s="154">
        <f>SUMIFS('B1.3.XK'!V:V,'B1.3.XK'!$A:$A,'B1.SUM (tuần 4)'!$A70)</f>
        <v>0</v>
      </c>
      <c r="BG70" s="154">
        <f>SUMIFS('B1.3.XK'!W:W,'B1.3.XK'!$A:$A,'B1.SUM (tuần 4)'!$A70)</f>
        <v>0</v>
      </c>
      <c r="BH70" s="154"/>
      <c r="BI70" s="154"/>
      <c r="BJ70" s="154"/>
      <c r="BK70" s="154"/>
      <c r="BL70" s="154"/>
      <c r="BM70" s="154"/>
      <c r="BN70" s="154">
        <f>SUMIFS(' B1.5.GT2'!V:V,' B1.5.GT2'!A:A,'B1.SUM (tuần 4)'!A70)</f>
        <v>0</v>
      </c>
      <c r="BO70" s="154">
        <f>SUMIFS(' B1.5.GT2'!W:W,' B1.5.GT2'!A:A,'B1.SUM (tuần 4)'!A70)</f>
        <v>0</v>
      </c>
      <c r="BP70" s="154"/>
      <c r="BQ70" s="154"/>
      <c r="BR70" s="154">
        <f>SUMIFS(' B1.8.Online'!V:V,' B1.8.Online'!A:A,'B1.SUM (tuần 4)'!A70)</f>
        <v>0</v>
      </c>
      <c r="BS70" s="154">
        <f>SUMIFS(' B1.8.Online'!W:W,' B1.8.Online'!B:B,'B1.SUM (tuần 4)'!B70)</f>
        <v>150</v>
      </c>
      <c r="BU70" s="161">
        <f t="shared" si="30"/>
        <v>30</v>
      </c>
      <c r="BV70" s="161">
        <f t="shared" si="31"/>
        <v>0</v>
      </c>
      <c r="BW70" s="161">
        <f t="shared" si="32"/>
        <v>30</v>
      </c>
      <c r="BX70" s="154">
        <f>SUMIFS('B1.3.XK'!X:X,'B1.3.XK'!$A:$A,'B1.SUM (tuần 4)'!$A70)</f>
        <v>0</v>
      </c>
      <c r="BY70" s="154">
        <f>SUMIFS('B1.3.XK'!Y:Y,'B1.3.XK'!$A:$A,'B1.SUM (tuần 4)'!$A70)</f>
        <v>0</v>
      </c>
      <c r="BZ70" s="154"/>
      <c r="CA70" s="154"/>
      <c r="CB70" s="154"/>
      <c r="CC70" s="154"/>
      <c r="CD70" s="154"/>
      <c r="CE70" s="154"/>
      <c r="CF70" s="154">
        <f>SUMIFS(' B1.5.GT2'!X:X,' B1.5.GT2'!A:A,'B1.SUM (tuần 4)'!A70)</f>
        <v>0</v>
      </c>
      <c r="CG70" s="154">
        <f>SUMIFS(' B1.5.GT2'!Y:Y,' B1.5.GT2'!A:A,'B1.SUM (tuần 4)'!A70)</f>
        <v>0</v>
      </c>
      <c r="CH70" s="154"/>
      <c r="CI70" s="154"/>
      <c r="CJ70" s="154">
        <f>SUMIFS(' B1.8.Online'!X:X,' B1.8.Online'!$A:$A,'B1.SUM (tuần 4)'!$A70)</f>
        <v>0</v>
      </c>
      <c r="CK70" s="154">
        <f>SUMIFS(' B1.8.Online'!Y:Y,' B1.8.Online'!$A:$A,'B1.SUM (tuần 4)'!$A70)</f>
        <v>30</v>
      </c>
      <c r="CM70" s="161">
        <f t="shared" si="33"/>
        <v>0</v>
      </c>
      <c r="CN70" s="161">
        <f t="shared" si="34"/>
        <v>0</v>
      </c>
      <c r="CO70" s="161">
        <f t="shared" si="35"/>
        <v>0</v>
      </c>
      <c r="CP70" s="154">
        <f>SUMIFS('B1.3.XK'!Z:Z,'B1.3.XK'!$A:$A,'B1.SUM (tuần 4)'!$A70)</f>
        <v>0</v>
      </c>
      <c r="CQ70" s="154">
        <f>SUMIFS('B1.3.XK'!AA:AA,'B1.3.XK'!$A:$A,'B1.SUM (tuần 4)'!$A70)</f>
        <v>0</v>
      </c>
      <c r="CR70" s="154"/>
      <c r="CS70" s="154"/>
      <c r="CT70" s="154"/>
      <c r="CU70" s="154"/>
      <c r="CV70" s="154"/>
      <c r="CW70" s="154"/>
      <c r="CX70" s="154">
        <f>SUMIFS(' B1.5.GT2'!Z:Z,' B1.5.GT2'!$A:$A,'B1.SUM (tuần 4)'!$A70)</f>
        <v>0</v>
      </c>
      <c r="CY70" s="154">
        <f>SUMIFS(' B1.5.GT2'!AA:AA,' B1.5.GT2'!$A:$A,'B1.SUM (tuần 4)'!$A70)</f>
        <v>0</v>
      </c>
      <c r="CZ70" s="154"/>
      <c r="DA70" s="154"/>
      <c r="DB70" s="154">
        <f>SUMIFS(' B1.8.Online'!Z:Z,' B1.8.Online'!$A:$A,'B1.SUM (tuần 4)'!$A70)</f>
        <v>0</v>
      </c>
      <c r="DC70" s="154">
        <f>SUMIFS(' B1.8.Online'!AA:AA,' B1.8.Online'!$A:$A,'B1.SUM (tuần 4)'!$A70)</f>
        <v>0</v>
      </c>
      <c r="DE70" s="161">
        <f t="shared" si="36"/>
        <v>0</v>
      </c>
      <c r="DF70" s="161">
        <f t="shared" si="37"/>
        <v>0</v>
      </c>
      <c r="DG70" s="161">
        <f t="shared" si="38"/>
        <v>0</v>
      </c>
      <c r="DH70" s="154">
        <f>SUMIFS('B1.3.XK'!AB:AB,'B1.3.XK'!$A:$A,'B1.SUM (tuần 4)'!$A70)</f>
        <v>0</v>
      </c>
      <c r="DI70" s="154">
        <f>SUMIFS('B1.3.XK'!AC:AC,'B1.3.XK'!$A:$A,'B1.SUM (tuần 4)'!$A70)</f>
        <v>0</v>
      </c>
      <c r="DJ70" s="154"/>
      <c r="DK70" s="154"/>
      <c r="DL70" s="154"/>
      <c r="DM70" s="154"/>
      <c r="DN70" s="154"/>
      <c r="DO70" s="154"/>
      <c r="DP70" s="154">
        <f>SUMIFS(' B1.5.GT2'!AB:AB,' B1.5.GT2'!$A:$A,'B1.SUM (tuần 4)'!$A70)</f>
        <v>0</v>
      </c>
      <c r="DQ70" s="154">
        <f>SUMIFS(' B1.5.GT2'!AC:AC,' B1.5.GT2'!$A:$A,'B1.SUM (tuần 4)'!$A70)</f>
        <v>0</v>
      </c>
      <c r="DR70" s="154"/>
      <c r="DS70" s="154"/>
      <c r="DT70" s="154">
        <f>SUMIFS(' B1.8.Online'!AB:AB,' B1.8.Online'!$A:$A,'B1.SUM (tuần 4)'!$A70)</f>
        <v>0</v>
      </c>
      <c r="DU70" s="154">
        <f>SUMIFS(' B1.8.Online'!AC:AC,' B1.8.Online'!$A:$A,'B1.SUM (tuần 4)'!$A70)</f>
        <v>0</v>
      </c>
      <c r="DW70" s="161">
        <f t="shared" si="39"/>
        <v>0</v>
      </c>
      <c r="DX70" s="161">
        <f t="shared" si="40"/>
        <v>0</v>
      </c>
      <c r="DY70" s="161">
        <f t="shared" si="41"/>
        <v>0</v>
      </c>
      <c r="DZ70" s="154">
        <f>SUMIFS('B1.3.XK'!AD:AD,'B1.3.XK'!$A:$A,'B1.SUM (tuần 4)'!$A70)</f>
        <v>0</v>
      </c>
      <c r="EA70" s="154">
        <f>SUMIFS('B1.3.XK'!AE:AE,'B1.3.XK'!$A:$A,'B1.SUM (tuần 4)'!$A70)</f>
        <v>0</v>
      </c>
      <c r="EB70" s="154"/>
      <c r="EC70" s="154"/>
      <c r="ED70" s="154"/>
      <c r="EE70" s="154"/>
      <c r="EF70" s="154"/>
      <c r="EG70" s="154"/>
      <c r="EH70" s="154">
        <f>SUMIFS(' B1.5.GT2'!AD:AD,' B1.5.GT2'!$A:$A,'B1.SUM (tuần 4)'!$A70)</f>
        <v>0</v>
      </c>
      <c r="EI70" s="154">
        <f>SUMIFS(' B1.5.GT2'!AE:AE,' B1.5.GT2'!$A:$A,'B1.SUM (tuần 4)'!$A70)</f>
        <v>0</v>
      </c>
      <c r="EJ70" s="154"/>
      <c r="EK70" s="154"/>
      <c r="EL70" s="154">
        <f>SUMIFS(' B1.8.Online'!AD:AD,' B1.8.Online'!$A:$A,'B1.SUM (tuần 4)'!$A70)</f>
        <v>0</v>
      </c>
      <c r="EM70" s="154">
        <f>SUMIFS(' B1.8.Online'!AE:AE,' B1.8.Online'!$A:$A,'B1.SUM (tuần 4)'!$A70)</f>
        <v>0</v>
      </c>
      <c r="EO70" s="162"/>
    </row>
    <row r="71" spans="1:145">
      <c r="A71" s="69">
        <v>2005010108</v>
      </c>
      <c r="B71" s="67" t="s">
        <v>1468</v>
      </c>
      <c r="C71" s="67"/>
      <c r="D71" s="67" t="s">
        <v>1197</v>
      </c>
      <c r="E71" s="67"/>
      <c r="F71" s="67" t="s">
        <v>32</v>
      </c>
      <c r="G71" s="154" t="s">
        <v>1758</v>
      </c>
      <c r="H71" s="154"/>
      <c r="I71" s="160"/>
      <c r="J71" s="154"/>
      <c r="K71" s="154"/>
      <c r="L71" s="154"/>
      <c r="M71" s="154"/>
      <c r="N71" s="154"/>
      <c r="O71" s="154"/>
      <c r="P71" s="154"/>
      <c r="Q71" s="154"/>
      <c r="R71" s="154"/>
      <c r="S71" s="161">
        <f t="shared" si="22"/>
        <v>450</v>
      </c>
      <c r="T71" s="161">
        <f t="shared" si="43"/>
        <v>0</v>
      </c>
      <c r="U71" s="161">
        <f t="shared" si="43"/>
        <v>450</v>
      </c>
      <c r="V71" s="154"/>
      <c r="W71" s="154"/>
      <c r="X71" s="154"/>
      <c r="Y71" s="154"/>
      <c r="Z71" s="154"/>
      <c r="AA71" s="154"/>
      <c r="AB71" s="154"/>
      <c r="AC71" s="154"/>
      <c r="AD71" s="154">
        <f>SUMIFS(' B1.5.GT2'!$R:$R,' B1.5.GT2'!$A:$A,'B1.SUM (tuần 4)'!$A71)</f>
        <v>0</v>
      </c>
      <c r="AE71" s="154">
        <f>SUMIFS(' B1.5.GT2'!$S:$S,' B1.5.GT2'!$A:$A,'B1.SUM (tuần 4)'!$A71)</f>
        <v>0</v>
      </c>
      <c r="AF71" s="154"/>
      <c r="AG71" s="154"/>
      <c r="AH71" s="154">
        <f>SUMIFS(' B1.8.Online'!$R:$R,' B1.8.Online'!$A:$A,'B1.SUM (tuần 4)'!$A71)</f>
        <v>0</v>
      </c>
      <c r="AI71" s="154">
        <f>SUMIFS(' B1.8.Online'!$S:$S,' B1.8.Online'!$A:$A,'B1.SUM (tuần 4)'!$A71)</f>
        <v>450</v>
      </c>
      <c r="AK71" s="161">
        <f t="shared" si="24"/>
        <v>750</v>
      </c>
      <c r="AL71" s="161">
        <f t="shared" si="25"/>
        <v>150</v>
      </c>
      <c r="AM71" s="161">
        <f t="shared" si="26"/>
        <v>600</v>
      </c>
      <c r="AN71" s="154"/>
      <c r="AO71" s="154"/>
      <c r="AP71" s="154"/>
      <c r="AQ71" s="154"/>
      <c r="AR71" s="154"/>
      <c r="AS71" s="154"/>
      <c r="AT71" s="154"/>
      <c r="AU71" s="154"/>
      <c r="AV71" s="154">
        <f>SUMIFS(' B1.5.GT2'!T:T,' B1.5.GT2'!A:A,'B1.SUM (tuần 4)'!A71)</f>
        <v>0</v>
      </c>
      <c r="AW71" s="154">
        <f>SUMIFS(' B1.5.GT2'!U:U,' B1.5.GT2'!A:A,'B1.SUM (tuần 4)'!A71)</f>
        <v>0</v>
      </c>
      <c r="AX71" s="154"/>
      <c r="AY71" s="154"/>
      <c r="AZ71" s="154">
        <f>SUMIFS(' B1.8.Online'!$T:$T,' B1.8.Online'!$A:$A,'B1.SUM (tuần 4)'!$A71)</f>
        <v>150</v>
      </c>
      <c r="BA71" s="154">
        <f>SUMIFS(' B1.8.Online'!$U:$U,' B1.8.Online'!$A:$A,'B1.SUM (tuần 4)'!$A71)</f>
        <v>600</v>
      </c>
      <c r="BC71" s="161">
        <f t="shared" si="27"/>
        <v>750</v>
      </c>
      <c r="BD71" s="161">
        <f t="shared" si="28"/>
        <v>150</v>
      </c>
      <c r="BE71" s="161">
        <f t="shared" si="29"/>
        <v>600</v>
      </c>
      <c r="BF71" s="154">
        <f>SUMIFS('B1.3.XK'!V:V,'B1.3.XK'!$A:$A,'B1.SUM (tuần 4)'!$A71)</f>
        <v>0</v>
      </c>
      <c r="BG71" s="154">
        <f>SUMIFS('B1.3.XK'!W:W,'B1.3.XK'!$A:$A,'B1.SUM (tuần 4)'!$A71)</f>
        <v>0</v>
      </c>
      <c r="BH71" s="154"/>
      <c r="BI71" s="154"/>
      <c r="BJ71" s="154"/>
      <c r="BK71" s="154"/>
      <c r="BL71" s="154"/>
      <c r="BM71" s="154"/>
      <c r="BN71" s="154">
        <f>SUMIFS(' B1.5.GT2'!V:V,' B1.5.GT2'!A:A,'B1.SUM (tuần 4)'!A71)</f>
        <v>0</v>
      </c>
      <c r="BO71" s="154">
        <f>SUMIFS(' B1.5.GT2'!W:W,' B1.5.GT2'!A:A,'B1.SUM (tuần 4)'!A71)</f>
        <v>0</v>
      </c>
      <c r="BP71" s="154"/>
      <c r="BQ71" s="154"/>
      <c r="BR71" s="154">
        <f>SUMIFS(' B1.8.Online'!V:V,' B1.8.Online'!A:A,'B1.SUM (tuần 4)'!A71)</f>
        <v>150</v>
      </c>
      <c r="BS71" s="154">
        <f>SUMIFS(' B1.8.Online'!W:W,' B1.8.Online'!B:B,'B1.SUM (tuần 4)'!B71)</f>
        <v>600</v>
      </c>
      <c r="BU71" s="161">
        <f t="shared" si="30"/>
        <v>750</v>
      </c>
      <c r="BV71" s="161">
        <f t="shared" si="31"/>
        <v>150</v>
      </c>
      <c r="BW71" s="161">
        <f t="shared" si="32"/>
        <v>600</v>
      </c>
      <c r="BX71" s="154">
        <f>SUMIFS('B1.3.XK'!X:X,'B1.3.XK'!$A:$A,'B1.SUM (tuần 4)'!$A71)</f>
        <v>0</v>
      </c>
      <c r="BY71" s="154">
        <f>SUMIFS('B1.3.XK'!Y:Y,'B1.3.XK'!$A:$A,'B1.SUM (tuần 4)'!$A71)</f>
        <v>0</v>
      </c>
      <c r="BZ71" s="154"/>
      <c r="CA71" s="154"/>
      <c r="CB71" s="154"/>
      <c r="CC71" s="154"/>
      <c r="CD71" s="154"/>
      <c r="CE71" s="154"/>
      <c r="CF71" s="154">
        <f>SUMIFS(' B1.5.GT2'!X:X,' B1.5.GT2'!A:A,'B1.SUM (tuần 4)'!A71)</f>
        <v>0</v>
      </c>
      <c r="CG71" s="154">
        <f>SUMIFS(' B1.5.GT2'!Y:Y,' B1.5.GT2'!A:A,'B1.SUM (tuần 4)'!A71)</f>
        <v>0</v>
      </c>
      <c r="CH71" s="154"/>
      <c r="CI71" s="154"/>
      <c r="CJ71" s="154">
        <f>SUMIFS(' B1.8.Online'!X:X,' B1.8.Online'!$A:$A,'B1.SUM (tuần 4)'!$A71)</f>
        <v>150</v>
      </c>
      <c r="CK71" s="154">
        <f>SUMIFS(' B1.8.Online'!Y:Y,' B1.8.Online'!$A:$A,'B1.SUM (tuần 4)'!$A71)</f>
        <v>600</v>
      </c>
      <c r="CM71" s="161">
        <f t="shared" si="33"/>
        <v>300</v>
      </c>
      <c r="CN71" s="161">
        <f t="shared" si="34"/>
        <v>150</v>
      </c>
      <c r="CO71" s="161">
        <f t="shared" si="35"/>
        <v>150</v>
      </c>
      <c r="CP71" s="154">
        <f>SUMIFS('B1.3.XK'!Z:Z,'B1.3.XK'!$A:$A,'B1.SUM (tuần 4)'!$A71)</f>
        <v>0</v>
      </c>
      <c r="CQ71" s="154">
        <f>SUMIFS('B1.3.XK'!AA:AA,'B1.3.XK'!$A:$A,'B1.SUM (tuần 4)'!$A71)</f>
        <v>0</v>
      </c>
      <c r="CR71" s="154"/>
      <c r="CS71" s="154"/>
      <c r="CT71" s="154"/>
      <c r="CU71" s="154"/>
      <c r="CV71" s="154"/>
      <c r="CW71" s="154"/>
      <c r="CX71" s="154">
        <f>SUMIFS(' B1.5.GT2'!Z:Z,' B1.5.GT2'!$A:$A,'B1.SUM (tuần 4)'!$A71)</f>
        <v>0</v>
      </c>
      <c r="CY71" s="154">
        <f>SUMIFS(' B1.5.GT2'!AA:AA,' B1.5.GT2'!$A:$A,'B1.SUM (tuần 4)'!$A71)</f>
        <v>0</v>
      </c>
      <c r="CZ71" s="154"/>
      <c r="DA71" s="154"/>
      <c r="DB71" s="154">
        <f>SUMIFS(' B1.8.Online'!Z:Z,' B1.8.Online'!$A:$A,'B1.SUM (tuần 4)'!$A71)</f>
        <v>150</v>
      </c>
      <c r="DC71" s="154">
        <f>SUMIFS(' B1.8.Online'!AA:AA,' B1.8.Online'!$A:$A,'B1.SUM (tuần 4)'!$A71)</f>
        <v>150</v>
      </c>
      <c r="DE71" s="161">
        <f t="shared" si="36"/>
        <v>0</v>
      </c>
      <c r="DF71" s="161">
        <f t="shared" si="37"/>
        <v>0</v>
      </c>
      <c r="DG71" s="161">
        <f t="shared" si="38"/>
        <v>0</v>
      </c>
      <c r="DH71" s="154">
        <f>SUMIFS('B1.3.XK'!AB:AB,'B1.3.XK'!$A:$A,'B1.SUM (tuần 4)'!$A71)</f>
        <v>0</v>
      </c>
      <c r="DI71" s="154">
        <f>SUMIFS('B1.3.XK'!AC:AC,'B1.3.XK'!$A:$A,'B1.SUM (tuần 4)'!$A71)</f>
        <v>0</v>
      </c>
      <c r="DJ71" s="154"/>
      <c r="DK71" s="154"/>
      <c r="DL71" s="154"/>
      <c r="DM71" s="154"/>
      <c r="DN71" s="154"/>
      <c r="DO71" s="154"/>
      <c r="DP71" s="154">
        <f>SUMIFS(' B1.5.GT2'!AB:AB,' B1.5.GT2'!$A:$A,'B1.SUM (tuần 4)'!$A71)</f>
        <v>0</v>
      </c>
      <c r="DQ71" s="154">
        <f>SUMIFS(' B1.5.GT2'!AC:AC,' B1.5.GT2'!$A:$A,'B1.SUM (tuần 4)'!$A71)</f>
        <v>0</v>
      </c>
      <c r="DR71" s="154"/>
      <c r="DS71" s="154"/>
      <c r="DT71" s="154">
        <f>SUMIFS(' B1.8.Online'!AB:AB,' B1.8.Online'!$A:$A,'B1.SUM (tuần 4)'!$A71)</f>
        <v>0</v>
      </c>
      <c r="DU71" s="154">
        <f>SUMIFS(' B1.8.Online'!AC:AC,' B1.8.Online'!$A:$A,'B1.SUM (tuần 4)'!$A71)</f>
        <v>0</v>
      </c>
      <c r="DW71" s="161">
        <f t="shared" si="39"/>
        <v>0</v>
      </c>
      <c r="DX71" s="161">
        <f t="shared" si="40"/>
        <v>0</v>
      </c>
      <c r="DY71" s="161">
        <f t="shared" si="41"/>
        <v>0</v>
      </c>
      <c r="DZ71" s="154">
        <f>SUMIFS('B1.3.XK'!AD:AD,'B1.3.XK'!$A:$A,'B1.SUM (tuần 4)'!$A71)</f>
        <v>0</v>
      </c>
      <c r="EA71" s="154">
        <f>SUMIFS('B1.3.XK'!AE:AE,'B1.3.XK'!$A:$A,'B1.SUM (tuần 4)'!$A71)</f>
        <v>0</v>
      </c>
      <c r="EB71" s="154"/>
      <c r="EC71" s="154"/>
      <c r="ED71" s="154"/>
      <c r="EE71" s="154"/>
      <c r="EF71" s="154"/>
      <c r="EG71" s="154"/>
      <c r="EH71" s="154">
        <f>SUMIFS(' B1.5.GT2'!AD:AD,' B1.5.GT2'!$A:$A,'B1.SUM (tuần 4)'!$A71)</f>
        <v>0</v>
      </c>
      <c r="EI71" s="154">
        <f>SUMIFS(' B1.5.GT2'!AE:AE,' B1.5.GT2'!$A:$A,'B1.SUM (tuần 4)'!$A71)</f>
        <v>0</v>
      </c>
      <c r="EJ71" s="154"/>
      <c r="EK71" s="154"/>
      <c r="EL71" s="154">
        <f>SUMIFS(' B1.8.Online'!AD:AD,' B1.8.Online'!$A:$A,'B1.SUM (tuần 4)'!$A71)</f>
        <v>0</v>
      </c>
      <c r="EM71" s="154">
        <f>SUMIFS(' B1.8.Online'!AE:AE,' B1.8.Online'!$A:$A,'B1.SUM (tuần 4)'!$A71)</f>
        <v>0</v>
      </c>
      <c r="EO71" s="162"/>
    </row>
    <row r="72" spans="1:145">
      <c r="A72" s="69">
        <v>2005010194</v>
      </c>
      <c r="B72" s="67" t="s">
        <v>1469</v>
      </c>
      <c r="C72" s="67"/>
      <c r="D72" s="67" t="s">
        <v>1197</v>
      </c>
      <c r="E72" s="67"/>
      <c r="F72" s="67" t="s">
        <v>32</v>
      </c>
      <c r="G72" s="154" t="s">
        <v>1758</v>
      </c>
      <c r="H72" s="154"/>
      <c r="I72" s="160"/>
      <c r="J72" s="154"/>
      <c r="K72" s="154"/>
      <c r="L72" s="154"/>
      <c r="M72" s="154"/>
      <c r="N72" s="154"/>
      <c r="O72" s="154"/>
      <c r="P72" s="154"/>
      <c r="Q72" s="154"/>
      <c r="R72" s="154"/>
      <c r="S72" s="161">
        <f t="shared" si="22"/>
        <v>150</v>
      </c>
      <c r="T72" s="161">
        <f t="shared" si="43"/>
        <v>0</v>
      </c>
      <c r="U72" s="161">
        <f t="shared" si="43"/>
        <v>150</v>
      </c>
      <c r="V72" s="154"/>
      <c r="W72" s="154"/>
      <c r="X72" s="154"/>
      <c r="Y72" s="154"/>
      <c r="Z72" s="154"/>
      <c r="AA72" s="154"/>
      <c r="AB72" s="154"/>
      <c r="AC72" s="154"/>
      <c r="AD72" s="154">
        <f>SUMIFS(' B1.5.GT2'!$R:$R,' B1.5.GT2'!$A:$A,'B1.SUM (tuần 4)'!$A72)</f>
        <v>0</v>
      </c>
      <c r="AE72" s="154">
        <f>SUMIFS(' B1.5.GT2'!$S:$S,' B1.5.GT2'!$A:$A,'B1.SUM (tuần 4)'!$A72)</f>
        <v>0</v>
      </c>
      <c r="AF72" s="154"/>
      <c r="AG72" s="154"/>
      <c r="AH72" s="154">
        <f>SUMIFS(' B1.8.Online'!$R:$R,' B1.8.Online'!$A:$A,'B1.SUM (tuần 4)'!$A72)</f>
        <v>0</v>
      </c>
      <c r="AI72" s="154">
        <f>SUMIFS(' B1.8.Online'!$S:$S,' B1.8.Online'!$A:$A,'B1.SUM (tuần 4)'!$A72)</f>
        <v>150</v>
      </c>
      <c r="AK72" s="161">
        <f t="shared" si="24"/>
        <v>150</v>
      </c>
      <c r="AL72" s="161">
        <f t="shared" si="25"/>
        <v>0</v>
      </c>
      <c r="AM72" s="161">
        <f t="shared" si="26"/>
        <v>150</v>
      </c>
      <c r="AN72" s="154"/>
      <c r="AO72" s="154"/>
      <c r="AP72" s="154"/>
      <c r="AQ72" s="154"/>
      <c r="AR72" s="154"/>
      <c r="AS72" s="154"/>
      <c r="AT72" s="154"/>
      <c r="AU72" s="154"/>
      <c r="AV72" s="154">
        <f>SUMIFS(' B1.5.GT2'!T:T,' B1.5.GT2'!A:A,'B1.SUM (tuần 4)'!A72)</f>
        <v>0</v>
      </c>
      <c r="AW72" s="154">
        <f>SUMIFS(' B1.5.GT2'!U:U,' B1.5.GT2'!A:A,'B1.SUM (tuần 4)'!A72)</f>
        <v>0</v>
      </c>
      <c r="AX72" s="154"/>
      <c r="AY72" s="154"/>
      <c r="AZ72" s="154">
        <f>SUMIFS(' B1.8.Online'!$T:$T,' B1.8.Online'!$A:$A,'B1.SUM (tuần 4)'!$A72)</f>
        <v>0</v>
      </c>
      <c r="BA72" s="154">
        <f>SUMIFS(' B1.8.Online'!$U:$U,' B1.8.Online'!$A:$A,'B1.SUM (tuần 4)'!$A72)</f>
        <v>150</v>
      </c>
      <c r="BC72" s="161">
        <f t="shared" si="27"/>
        <v>150</v>
      </c>
      <c r="BD72" s="161">
        <f t="shared" si="28"/>
        <v>0</v>
      </c>
      <c r="BE72" s="161">
        <f t="shared" si="29"/>
        <v>150</v>
      </c>
      <c r="BF72" s="154">
        <f>SUMIFS('B1.3.XK'!V:V,'B1.3.XK'!$A:$A,'B1.SUM (tuần 4)'!$A72)</f>
        <v>0</v>
      </c>
      <c r="BG72" s="154">
        <f>SUMIFS('B1.3.XK'!W:W,'B1.3.XK'!$A:$A,'B1.SUM (tuần 4)'!$A72)</f>
        <v>0</v>
      </c>
      <c r="BH72" s="154"/>
      <c r="BI72" s="154"/>
      <c r="BJ72" s="154"/>
      <c r="BK72" s="154"/>
      <c r="BL72" s="154"/>
      <c r="BM72" s="154"/>
      <c r="BN72" s="154">
        <f>SUMIFS(' B1.5.GT2'!V:V,' B1.5.GT2'!A:A,'B1.SUM (tuần 4)'!A72)</f>
        <v>0</v>
      </c>
      <c r="BO72" s="154">
        <f>SUMIFS(' B1.5.GT2'!W:W,' B1.5.GT2'!A:A,'B1.SUM (tuần 4)'!A72)</f>
        <v>0</v>
      </c>
      <c r="BP72" s="154"/>
      <c r="BQ72" s="154"/>
      <c r="BR72" s="154">
        <f>SUMIFS(' B1.8.Online'!V:V,' B1.8.Online'!A:A,'B1.SUM (tuần 4)'!A72)</f>
        <v>0</v>
      </c>
      <c r="BS72" s="154">
        <f>SUMIFS(' B1.8.Online'!W:W,' B1.8.Online'!B:B,'B1.SUM (tuần 4)'!B72)</f>
        <v>150</v>
      </c>
      <c r="BU72" s="161">
        <f t="shared" si="30"/>
        <v>150</v>
      </c>
      <c r="BV72" s="161">
        <f t="shared" si="31"/>
        <v>0</v>
      </c>
      <c r="BW72" s="161">
        <f t="shared" si="32"/>
        <v>150</v>
      </c>
      <c r="BX72" s="154">
        <f>SUMIFS('B1.3.XK'!X:X,'B1.3.XK'!$A:$A,'B1.SUM (tuần 4)'!$A72)</f>
        <v>0</v>
      </c>
      <c r="BY72" s="154">
        <f>SUMIFS('B1.3.XK'!Y:Y,'B1.3.XK'!$A:$A,'B1.SUM (tuần 4)'!$A72)</f>
        <v>0</v>
      </c>
      <c r="BZ72" s="154"/>
      <c r="CA72" s="154"/>
      <c r="CB72" s="154"/>
      <c r="CC72" s="154"/>
      <c r="CD72" s="154"/>
      <c r="CE72" s="154"/>
      <c r="CF72" s="154">
        <f>SUMIFS(' B1.5.GT2'!X:X,' B1.5.GT2'!A:A,'B1.SUM (tuần 4)'!A72)</f>
        <v>0</v>
      </c>
      <c r="CG72" s="154">
        <f>SUMIFS(' B1.5.GT2'!Y:Y,' B1.5.GT2'!A:A,'B1.SUM (tuần 4)'!A72)</f>
        <v>0</v>
      </c>
      <c r="CH72" s="154"/>
      <c r="CI72" s="154"/>
      <c r="CJ72" s="154">
        <f>SUMIFS(' B1.8.Online'!X:X,' B1.8.Online'!$A:$A,'B1.SUM (tuần 4)'!$A72)</f>
        <v>0</v>
      </c>
      <c r="CK72" s="154">
        <f>SUMIFS(' B1.8.Online'!Y:Y,' B1.8.Online'!$A:$A,'B1.SUM (tuần 4)'!$A72)</f>
        <v>150</v>
      </c>
      <c r="CM72" s="161">
        <f t="shared" si="33"/>
        <v>0</v>
      </c>
      <c r="CN72" s="161">
        <f t="shared" si="34"/>
        <v>0</v>
      </c>
      <c r="CO72" s="161">
        <f t="shared" si="35"/>
        <v>0</v>
      </c>
      <c r="CP72" s="154">
        <f>SUMIFS('B1.3.XK'!Z:Z,'B1.3.XK'!$A:$A,'B1.SUM (tuần 4)'!$A72)</f>
        <v>0</v>
      </c>
      <c r="CQ72" s="154">
        <f>SUMIFS('B1.3.XK'!AA:AA,'B1.3.XK'!$A:$A,'B1.SUM (tuần 4)'!$A72)</f>
        <v>0</v>
      </c>
      <c r="CR72" s="154"/>
      <c r="CS72" s="154"/>
      <c r="CT72" s="154"/>
      <c r="CU72" s="154"/>
      <c r="CV72" s="154"/>
      <c r="CW72" s="154"/>
      <c r="CX72" s="154">
        <f>SUMIFS(' B1.5.GT2'!Z:Z,' B1.5.GT2'!$A:$A,'B1.SUM (tuần 4)'!$A72)</f>
        <v>0</v>
      </c>
      <c r="CY72" s="154">
        <f>SUMIFS(' B1.5.GT2'!AA:AA,' B1.5.GT2'!$A:$A,'B1.SUM (tuần 4)'!$A72)</f>
        <v>0</v>
      </c>
      <c r="CZ72" s="154"/>
      <c r="DA72" s="154"/>
      <c r="DB72" s="154">
        <f>SUMIFS(' B1.8.Online'!Z:Z,' B1.8.Online'!$A:$A,'B1.SUM (tuần 4)'!$A72)</f>
        <v>0</v>
      </c>
      <c r="DC72" s="154">
        <f>SUMIFS(' B1.8.Online'!AA:AA,' B1.8.Online'!$A:$A,'B1.SUM (tuần 4)'!$A72)</f>
        <v>0</v>
      </c>
      <c r="DE72" s="161">
        <f t="shared" si="36"/>
        <v>0</v>
      </c>
      <c r="DF72" s="161">
        <f t="shared" si="37"/>
        <v>0</v>
      </c>
      <c r="DG72" s="161">
        <f t="shared" si="38"/>
        <v>0</v>
      </c>
      <c r="DH72" s="154">
        <f>SUMIFS('B1.3.XK'!AB:AB,'B1.3.XK'!$A:$A,'B1.SUM (tuần 4)'!$A72)</f>
        <v>0</v>
      </c>
      <c r="DI72" s="154">
        <f>SUMIFS('B1.3.XK'!AC:AC,'B1.3.XK'!$A:$A,'B1.SUM (tuần 4)'!$A72)</f>
        <v>0</v>
      </c>
      <c r="DJ72" s="154"/>
      <c r="DK72" s="154"/>
      <c r="DL72" s="154"/>
      <c r="DM72" s="154"/>
      <c r="DN72" s="154"/>
      <c r="DO72" s="154"/>
      <c r="DP72" s="154">
        <f>SUMIFS(' B1.5.GT2'!AB:AB,' B1.5.GT2'!$A:$A,'B1.SUM (tuần 4)'!$A72)</f>
        <v>0</v>
      </c>
      <c r="DQ72" s="154">
        <f>SUMIFS(' B1.5.GT2'!AC:AC,' B1.5.GT2'!$A:$A,'B1.SUM (tuần 4)'!$A72)</f>
        <v>0</v>
      </c>
      <c r="DR72" s="154"/>
      <c r="DS72" s="154"/>
      <c r="DT72" s="154">
        <f>SUMIFS(' B1.8.Online'!AB:AB,' B1.8.Online'!$A:$A,'B1.SUM (tuần 4)'!$A72)</f>
        <v>0</v>
      </c>
      <c r="DU72" s="154">
        <f>SUMIFS(' B1.8.Online'!AC:AC,' B1.8.Online'!$A:$A,'B1.SUM (tuần 4)'!$A72)</f>
        <v>0</v>
      </c>
      <c r="DW72" s="161">
        <f t="shared" si="39"/>
        <v>0</v>
      </c>
      <c r="DX72" s="161">
        <f t="shared" si="40"/>
        <v>0</v>
      </c>
      <c r="DY72" s="161">
        <f t="shared" si="41"/>
        <v>0</v>
      </c>
      <c r="DZ72" s="154">
        <f>SUMIFS('B1.3.XK'!AD:AD,'B1.3.XK'!$A:$A,'B1.SUM (tuần 4)'!$A72)</f>
        <v>0</v>
      </c>
      <c r="EA72" s="154">
        <f>SUMIFS('B1.3.XK'!AE:AE,'B1.3.XK'!$A:$A,'B1.SUM (tuần 4)'!$A72)</f>
        <v>0</v>
      </c>
      <c r="EB72" s="154"/>
      <c r="EC72" s="154"/>
      <c r="ED72" s="154"/>
      <c r="EE72" s="154"/>
      <c r="EF72" s="154"/>
      <c r="EG72" s="154"/>
      <c r="EH72" s="154">
        <f>SUMIFS(' B1.5.GT2'!AD:AD,' B1.5.GT2'!$A:$A,'B1.SUM (tuần 4)'!$A72)</f>
        <v>0</v>
      </c>
      <c r="EI72" s="154">
        <f>SUMIFS(' B1.5.GT2'!AE:AE,' B1.5.GT2'!$A:$A,'B1.SUM (tuần 4)'!$A72)</f>
        <v>0</v>
      </c>
      <c r="EJ72" s="154"/>
      <c r="EK72" s="154"/>
      <c r="EL72" s="154">
        <f>SUMIFS(' B1.8.Online'!AD:AD,' B1.8.Online'!$A:$A,'B1.SUM (tuần 4)'!$A72)</f>
        <v>0</v>
      </c>
      <c r="EM72" s="154">
        <f>SUMIFS(' B1.8.Online'!AE:AE,' B1.8.Online'!$A:$A,'B1.SUM (tuần 4)'!$A72)</f>
        <v>0</v>
      </c>
      <c r="EO72" s="162"/>
    </row>
    <row r="73" spans="1:145">
      <c r="A73" s="69">
        <v>2005010300</v>
      </c>
      <c r="B73" s="67" t="s">
        <v>1470</v>
      </c>
      <c r="C73" s="67"/>
      <c r="D73" s="67" t="s">
        <v>1197</v>
      </c>
      <c r="E73" s="67"/>
      <c r="F73" s="67" t="s">
        <v>32</v>
      </c>
      <c r="G73" s="154" t="s">
        <v>1758</v>
      </c>
      <c r="H73" s="154"/>
      <c r="I73" s="160"/>
      <c r="J73" s="154"/>
      <c r="K73" s="154"/>
      <c r="L73" s="154"/>
      <c r="M73" s="154"/>
      <c r="N73" s="154"/>
      <c r="O73" s="154"/>
      <c r="P73" s="154"/>
      <c r="Q73" s="154"/>
      <c r="R73" s="154"/>
      <c r="S73" s="161">
        <f t="shared" si="22"/>
        <v>0</v>
      </c>
      <c r="T73" s="161">
        <f t="shared" si="43"/>
        <v>0</v>
      </c>
      <c r="U73" s="161">
        <f t="shared" si="43"/>
        <v>0</v>
      </c>
      <c r="V73" s="154"/>
      <c r="W73" s="154"/>
      <c r="X73" s="154"/>
      <c r="Y73" s="154"/>
      <c r="Z73" s="154"/>
      <c r="AA73" s="154"/>
      <c r="AB73" s="154"/>
      <c r="AC73" s="154"/>
      <c r="AD73" s="154">
        <f>SUMIFS(' B1.5.GT2'!$R:$R,' B1.5.GT2'!$A:$A,'B1.SUM (tuần 4)'!$A73)</f>
        <v>0</v>
      </c>
      <c r="AE73" s="154">
        <f>SUMIFS(' B1.5.GT2'!$S:$S,' B1.5.GT2'!$A:$A,'B1.SUM (tuần 4)'!$A73)</f>
        <v>0</v>
      </c>
      <c r="AF73" s="154"/>
      <c r="AG73" s="154"/>
      <c r="AH73" s="154">
        <f>SUMIFS(' B1.8.Online'!$R:$R,' B1.8.Online'!$A:$A,'B1.SUM (tuần 4)'!$A73)</f>
        <v>0</v>
      </c>
      <c r="AI73" s="154">
        <f>SUMIFS(' B1.8.Online'!$S:$S,' B1.8.Online'!$A:$A,'B1.SUM (tuần 4)'!$A73)</f>
        <v>0</v>
      </c>
      <c r="AK73" s="161">
        <f t="shared" si="24"/>
        <v>2</v>
      </c>
      <c r="AL73" s="161">
        <f t="shared" si="25"/>
        <v>2</v>
      </c>
      <c r="AM73" s="161">
        <f t="shared" si="26"/>
        <v>0</v>
      </c>
      <c r="AN73" s="154"/>
      <c r="AO73" s="154"/>
      <c r="AP73" s="154"/>
      <c r="AQ73" s="154"/>
      <c r="AR73" s="154"/>
      <c r="AS73" s="154"/>
      <c r="AT73" s="154"/>
      <c r="AU73" s="154"/>
      <c r="AV73" s="154">
        <f>SUMIFS(' B1.5.GT2'!T:T,' B1.5.GT2'!A:A,'B1.SUM (tuần 4)'!A73)</f>
        <v>0</v>
      </c>
      <c r="AW73" s="154">
        <f>SUMIFS(' B1.5.GT2'!U:U,' B1.5.GT2'!A:A,'B1.SUM (tuần 4)'!A73)</f>
        <v>0</v>
      </c>
      <c r="AX73" s="154"/>
      <c r="AY73" s="154"/>
      <c r="AZ73" s="154">
        <f>SUMIFS(' B1.8.Online'!$T:$T,' B1.8.Online'!$A:$A,'B1.SUM (tuần 4)'!$A73)</f>
        <v>2</v>
      </c>
      <c r="BA73" s="154">
        <f>SUMIFS(' B1.8.Online'!$U:$U,' B1.8.Online'!$A:$A,'B1.SUM (tuần 4)'!$A73)</f>
        <v>0</v>
      </c>
      <c r="BC73" s="154">
        <f t="shared" si="27"/>
        <v>0</v>
      </c>
      <c r="BD73" s="154">
        <f t="shared" si="28"/>
        <v>0</v>
      </c>
      <c r="BE73" s="154">
        <f t="shared" si="29"/>
        <v>0</v>
      </c>
      <c r="BF73" s="154">
        <f>SUMIFS('B1.3.XK'!V:V,'B1.3.XK'!$A:$A,'B1.SUM (tuần 4)'!$A73)</f>
        <v>0</v>
      </c>
      <c r="BG73" s="154">
        <f>SUMIFS('B1.3.XK'!W:W,'B1.3.XK'!$A:$A,'B1.SUM (tuần 4)'!$A73)</f>
        <v>0</v>
      </c>
      <c r="BH73" s="154"/>
      <c r="BI73" s="154"/>
      <c r="BJ73" s="154"/>
      <c r="BK73" s="154"/>
      <c r="BL73" s="154"/>
      <c r="BM73" s="154"/>
      <c r="BN73" s="154">
        <f>SUMIFS(' B1.5.GT2'!V:V,' B1.5.GT2'!A:A,'B1.SUM (tuần 4)'!A73)</f>
        <v>0</v>
      </c>
      <c r="BO73" s="154">
        <f>SUMIFS(' B1.5.GT2'!W:W,' B1.5.GT2'!A:A,'B1.SUM (tuần 4)'!A73)</f>
        <v>0</v>
      </c>
      <c r="BP73" s="154"/>
      <c r="BQ73" s="154"/>
      <c r="BR73" s="154">
        <f>SUMIFS(' B1.8.Online'!V:V,' B1.8.Online'!A:A,'B1.SUM (tuần 4)'!A73)</f>
        <v>0</v>
      </c>
      <c r="BS73" s="154">
        <f>SUMIFS(' B1.8.Online'!W:W,' B1.8.Online'!B:B,'B1.SUM (tuần 4)'!B73)</f>
        <v>0</v>
      </c>
      <c r="BU73" s="154">
        <f t="shared" si="30"/>
        <v>0</v>
      </c>
      <c r="BV73" s="154">
        <f t="shared" si="31"/>
        <v>0</v>
      </c>
      <c r="BW73" s="154">
        <f t="shared" si="32"/>
        <v>0</v>
      </c>
      <c r="BX73" s="154">
        <f>SUMIFS('B1.3.XK'!X:X,'B1.3.XK'!$A:$A,'B1.SUM (tuần 4)'!$A73)</f>
        <v>0</v>
      </c>
      <c r="BY73" s="154">
        <f>SUMIFS('B1.3.XK'!Y:Y,'B1.3.XK'!$A:$A,'B1.SUM (tuần 4)'!$A73)</f>
        <v>0</v>
      </c>
      <c r="BZ73" s="154"/>
      <c r="CA73" s="154"/>
      <c r="CB73" s="154"/>
      <c r="CC73" s="154"/>
      <c r="CD73" s="154"/>
      <c r="CE73" s="154"/>
      <c r="CF73" s="154">
        <f>SUMIFS(' B1.5.GT2'!X:X,' B1.5.GT2'!A:A,'B1.SUM (tuần 4)'!A73)</f>
        <v>0</v>
      </c>
      <c r="CG73" s="154">
        <f>SUMIFS(' B1.5.GT2'!Y:Y,' B1.5.GT2'!A:A,'B1.SUM (tuần 4)'!A73)</f>
        <v>0</v>
      </c>
      <c r="CH73" s="154"/>
      <c r="CI73" s="154"/>
      <c r="CJ73" s="154">
        <f>SUMIFS(' B1.8.Online'!X:X,' B1.8.Online'!$A:$A,'B1.SUM (tuần 4)'!$A73)</f>
        <v>0</v>
      </c>
      <c r="CK73" s="154">
        <f>SUMIFS(' B1.8.Online'!Y:Y,' B1.8.Online'!$A:$A,'B1.SUM (tuần 4)'!$A73)</f>
        <v>0</v>
      </c>
      <c r="CM73" s="154">
        <f t="shared" si="33"/>
        <v>0</v>
      </c>
      <c r="CN73" s="154">
        <f t="shared" si="34"/>
        <v>0</v>
      </c>
      <c r="CO73" s="154">
        <f t="shared" si="35"/>
        <v>0</v>
      </c>
      <c r="CP73" s="154">
        <f>SUMIFS('B1.3.XK'!Z:Z,'B1.3.XK'!$A:$A,'B1.SUM (tuần 4)'!$A73)</f>
        <v>0</v>
      </c>
      <c r="CQ73" s="154">
        <f>SUMIFS('B1.3.XK'!AA:AA,'B1.3.XK'!$A:$A,'B1.SUM (tuần 4)'!$A73)</f>
        <v>0</v>
      </c>
      <c r="CR73" s="154"/>
      <c r="CS73" s="154"/>
      <c r="CT73" s="154"/>
      <c r="CU73" s="154"/>
      <c r="CV73" s="154"/>
      <c r="CW73" s="154"/>
      <c r="CX73" s="154">
        <f>SUMIFS(' B1.5.GT2'!Z:Z,' B1.5.GT2'!$A:$A,'B1.SUM (tuần 4)'!$A73)</f>
        <v>0</v>
      </c>
      <c r="CY73" s="154">
        <f>SUMIFS(' B1.5.GT2'!AA:AA,' B1.5.GT2'!$A:$A,'B1.SUM (tuần 4)'!$A73)</f>
        <v>0</v>
      </c>
      <c r="CZ73" s="154"/>
      <c r="DA73" s="154"/>
      <c r="DB73" s="154">
        <f>SUMIFS(' B1.8.Online'!Z:Z,' B1.8.Online'!$A:$A,'B1.SUM (tuần 4)'!$A73)</f>
        <v>0</v>
      </c>
      <c r="DC73" s="154">
        <f>SUMIFS(' B1.8.Online'!AA:AA,' B1.8.Online'!$A:$A,'B1.SUM (tuần 4)'!$A73)</f>
        <v>0</v>
      </c>
      <c r="DE73" s="154">
        <f t="shared" si="36"/>
        <v>0</v>
      </c>
      <c r="DF73" s="154">
        <f t="shared" si="37"/>
        <v>0</v>
      </c>
      <c r="DG73" s="154">
        <f t="shared" si="38"/>
        <v>0</v>
      </c>
      <c r="DH73" s="154">
        <f>SUMIFS('B1.3.XK'!AB:AB,'B1.3.XK'!$A:$A,'B1.SUM (tuần 4)'!$A73)</f>
        <v>0</v>
      </c>
      <c r="DI73" s="154">
        <f>SUMIFS('B1.3.XK'!AC:AC,'B1.3.XK'!$A:$A,'B1.SUM (tuần 4)'!$A73)</f>
        <v>0</v>
      </c>
      <c r="DJ73" s="154"/>
      <c r="DK73" s="154"/>
      <c r="DL73" s="154"/>
      <c r="DM73" s="154"/>
      <c r="DN73" s="154"/>
      <c r="DO73" s="154"/>
      <c r="DP73" s="154">
        <f>SUMIFS(' B1.5.GT2'!AB:AB,' B1.5.GT2'!$A:$A,'B1.SUM (tuần 4)'!$A73)</f>
        <v>0</v>
      </c>
      <c r="DQ73" s="154">
        <f>SUMIFS(' B1.5.GT2'!AC:AC,' B1.5.GT2'!$A:$A,'B1.SUM (tuần 4)'!$A73)</f>
        <v>0</v>
      </c>
      <c r="DR73" s="154"/>
      <c r="DS73" s="154"/>
      <c r="DT73" s="154">
        <f>SUMIFS(' B1.8.Online'!AB:AB,' B1.8.Online'!$A:$A,'B1.SUM (tuần 4)'!$A73)</f>
        <v>0</v>
      </c>
      <c r="DU73" s="154">
        <f>SUMIFS(' B1.8.Online'!AC:AC,' B1.8.Online'!$A:$A,'B1.SUM (tuần 4)'!$A73)</f>
        <v>0</v>
      </c>
      <c r="DW73" s="154">
        <f t="shared" si="39"/>
        <v>0</v>
      </c>
      <c r="DX73" s="154">
        <f t="shared" si="40"/>
        <v>0</v>
      </c>
      <c r="DY73" s="154">
        <f t="shared" si="41"/>
        <v>0</v>
      </c>
      <c r="DZ73" s="154">
        <f>SUMIFS('B1.3.XK'!AD:AD,'B1.3.XK'!$A:$A,'B1.SUM (tuần 4)'!$A73)</f>
        <v>0</v>
      </c>
      <c r="EA73" s="154">
        <f>SUMIFS('B1.3.XK'!AE:AE,'B1.3.XK'!$A:$A,'B1.SUM (tuần 4)'!$A73)</f>
        <v>0</v>
      </c>
      <c r="EB73" s="154"/>
      <c r="EC73" s="154"/>
      <c r="ED73" s="154"/>
      <c r="EE73" s="154"/>
      <c r="EF73" s="154"/>
      <c r="EG73" s="154"/>
      <c r="EH73" s="154">
        <f>SUMIFS(' B1.5.GT2'!AD:AD,' B1.5.GT2'!$A:$A,'B1.SUM (tuần 4)'!$A73)</f>
        <v>0</v>
      </c>
      <c r="EI73" s="154">
        <f>SUMIFS(' B1.5.GT2'!AE:AE,' B1.5.GT2'!$A:$A,'B1.SUM (tuần 4)'!$A73)</f>
        <v>0</v>
      </c>
      <c r="EJ73" s="154"/>
      <c r="EK73" s="154"/>
      <c r="EL73" s="154">
        <f>SUMIFS(' B1.8.Online'!AD:AD,' B1.8.Online'!$A:$A,'B1.SUM (tuần 4)'!$A73)</f>
        <v>0</v>
      </c>
      <c r="EM73" s="154">
        <f>SUMIFS(' B1.8.Online'!AE:AE,' B1.8.Online'!$A:$A,'B1.SUM (tuần 4)'!$A73)</f>
        <v>0</v>
      </c>
      <c r="EO73" s="162"/>
    </row>
    <row r="74" spans="1:145">
      <c r="A74" s="69">
        <v>2005020032</v>
      </c>
      <c r="B74" s="67" t="s">
        <v>1471</v>
      </c>
      <c r="C74" s="67"/>
      <c r="D74" s="67" t="s">
        <v>1197</v>
      </c>
      <c r="E74" s="67"/>
      <c r="F74" s="67" t="s">
        <v>32</v>
      </c>
      <c r="G74" s="154" t="s">
        <v>1758</v>
      </c>
      <c r="H74" s="154"/>
      <c r="I74" s="160"/>
      <c r="J74" s="154"/>
      <c r="K74" s="154"/>
      <c r="L74" s="154"/>
      <c r="M74" s="154"/>
      <c r="N74" s="154"/>
      <c r="O74" s="154"/>
      <c r="P74" s="154"/>
      <c r="Q74" s="154"/>
      <c r="R74" s="154"/>
      <c r="S74" s="161">
        <f t="shared" si="22"/>
        <v>0</v>
      </c>
      <c r="T74" s="161">
        <f t="shared" ref="T74:U93" si="44">+SUMIF($V$13:$AI$13,T$13,$V74:$AI74)</f>
        <v>0</v>
      </c>
      <c r="U74" s="161">
        <f t="shared" si="44"/>
        <v>0</v>
      </c>
      <c r="V74" s="154"/>
      <c r="W74" s="154"/>
      <c r="X74" s="154"/>
      <c r="Y74" s="154"/>
      <c r="Z74" s="154"/>
      <c r="AA74" s="154"/>
      <c r="AB74" s="154"/>
      <c r="AC74" s="154"/>
      <c r="AD74" s="154">
        <f>SUMIFS(' B1.5.GT2'!$R:$R,' B1.5.GT2'!$A:$A,'B1.SUM (tuần 4)'!$A74)</f>
        <v>0</v>
      </c>
      <c r="AE74" s="154">
        <f>SUMIFS(' B1.5.GT2'!$S:$S,' B1.5.GT2'!$A:$A,'B1.SUM (tuần 4)'!$A74)</f>
        <v>0</v>
      </c>
      <c r="AF74" s="154"/>
      <c r="AG74" s="154"/>
      <c r="AH74" s="154">
        <f>SUMIFS(' B1.8.Online'!$R:$R,' B1.8.Online'!$A:$A,'B1.SUM (tuần 4)'!$A74)</f>
        <v>0</v>
      </c>
      <c r="AI74" s="154">
        <f>SUMIFS(' B1.8.Online'!$S:$S,' B1.8.Online'!$A:$A,'B1.SUM (tuần 4)'!$A74)</f>
        <v>0</v>
      </c>
      <c r="AK74" s="161">
        <f t="shared" si="24"/>
        <v>0</v>
      </c>
      <c r="AL74" s="161">
        <f t="shared" si="25"/>
        <v>0</v>
      </c>
      <c r="AM74" s="161">
        <f t="shared" si="26"/>
        <v>0</v>
      </c>
      <c r="AN74" s="154"/>
      <c r="AO74" s="154"/>
      <c r="AP74" s="154"/>
      <c r="AQ74" s="154"/>
      <c r="AR74" s="154"/>
      <c r="AS74" s="154"/>
      <c r="AT74" s="154"/>
      <c r="AU74" s="154"/>
      <c r="AV74" s="154">
        <f>SUMIFS(' B1.5.GT2'!T:T,' B1.5.GT2'!A:A,'B1.SUM (tuần 4)'!A74)</f>
        <v>0</v>
      </c>
      <c r="AW74" s="154">
        <f>SUMIFS(' B1.5.GT2'!U:U,' B1.5.GT2'!A:A,'B1.SUM (tuần 4)'!A74)</f>
        <v>0</v>
      </c>
      <c r="AX74" s="154"/>
      <c r="AY74" s="154"/>
      <c r="AZ74" s="154">
        <f>SUMIFS(' B1.8.Online'!$T:$T,' B1.8.Online'!$A:$A,'B1.SUM (tuần 4)'!$A74)</f>
        <v>0</v>
      </c>
      <c r="BA74" s="154">
        <f>SUMIFS(' B1.8.Online'!$U:$U,' B1.8.Online'!$A:$A,'B1.SUM (tuần 4)'!$A74)</f>
        <v>0</v>
      </c>
      <c r="BC74" s="154">
        <f t="shared" si="27"/>
        <v>0</v>
      </c>
      <c r="BD74" s="154">
        <f t="shared" si="28"/>
        <v>0</v>
      </c>
      <c r="BE74" s="154">
        <f t="shared" si="29"/>
        <v>0</v>
      </c>
      <c r="BF74" s="154">
        <f>SUMIFS('B1.3.XK'!V:V,'B1.3.XK'!$A:$A,'B1.SUM (tuần 4)'!$A74)</f>
        <v>0</v>
      </c>
      <c r="BG74" s="154">
        <f>SUMIFS('B1.3.XK'!W:W,'B1.3.XK'!$A:$A,'B1.SUM (tuần 4)'!$A74)</f>
        <v>0</v>
      </c>
      <c r="BH74" s="154"/>
      <c r="BI74" s="154"/>
      <c r="BJ74" s="154"/>
      <c r="BK74" s="154"/>
      <c r="BL74" s="154"/>
      <c r="BM74" s="154"/>
      <c r="BN74" s="154">
        <f>SUMIFS(' B1.5.GT2'!V:V,' B1.5.GT2'!A:A,'B1.SUM (tuần 4)'!A74)</f>
        <v>0</v>
      </c>
      <c r="BO74" s="154">
        <f>SUMIFS(' B1.5.GT2'!W:W,' B1.5.GT2'!A:A,'B1.SUM (tuần 4)'!A74)</f>
        <v>0</v>
      </c>
      <c r="BP74" s="154"/>
      <c r="BQ74" s="154"/>
      <c r="BR74" s="154">
        <f>SUMIFS(' B1.8.Online'!V:V,' B1.8.Online'!A:A,'B1.SUM (tuần 4)'!A74)</f>
        <v>0</v>
      </c>
      <c r="BS74" s="154">
        <f>SUMIFS(' B1.8.Online'!W:W,' B1.8.Online'!B:B,'B1.SUM (tuần 4)'!B74)</f>
        <v>0</v>
      </c>
      <c r="BU74" s="154">
        <f t="shared" si="30"/>
        <v>0</v>
      </c>
      <c r="BV74" s="154">
        <f t="shared" si="31"/>
        <v>0</v>
      </c>
      <c r="BW74" s="154">
        <f t="shared" si="32"/>
        <v>0</v>
      </c>
      <c r="BX74" s="154">
        <f>SUMIFS('B1.3.XK'!X:X,'B1.3.XK'!$A:$A,'B1.SUM (tuần 4)'!$A74)</f>
        <v>0</v>
      </c>
      <c r="BY74" s="154">
        <f>SUMIFS('B1.3.XK'!Y:Y,'B1.3.XK'!$A:$A,'B1.SUM (tuần 4)'!$A74)</f>
        <v>0</v>
      </c>
      <c r="BZ74" s="154"/>
      <c r="CA74" s="154"/>
      <c r="CB74" s="154"/>
      <c r="CC74" s="154"/>
      <c r="CD74" s="154"/>
      <c r="CE74" s="154"/>
      <c r="CF74" s="154">
        <f>SUMIFS(' B1.5.GT2'!X:X,' B1.5.GT2'!A:A,'B1.SUM (tuần 4)'!A74)</f>
        <v>0</v>
      </c>
      <c r="CG74" s="154">
        <f>SUMIFS(' B1.5.GT2'!Y:Y,' B1.5.GT2'!A:A,'B1.SUM (tuần 4)'!A74)</f>
        <v>0</v>
      </c>
      <c r="CH74" s="154"/>
      <c r="CI74" s="154"/>
      <c r="CJ74" s="154">
        <f>SUMIFS(' B1.8.Online'!X:X,' B1.8.Online'!$A:$A,'B1.SUM (tuần 4)'!$A74)</f>
        <v>0</v>
      </c>
      <c r="CK74" s="154">
        <f>SUMIFS(' B1.8.Online'!Y:Y,' B1.8.Online'!$A:$A,'B1.SUM (tuần 4)'!$A74)</f>
        <v>0</v>
      </c>
      <c r="CM74" s="154">
        <f t="shared" si="33"/>
        <v>0</v>
      </c>
      <c r="CN74" s="154">
        <f t="shared" si="34"/>
        <v>0</v>
      </c>
      <c r="CO74" s="154">
        <f t="shared" si="35"/>
        <v>0</v>
      </c>
      <c r="CP74" s="154">
        <f>SUMIFS('B1.3.XK'!Z:Z,'B1.3.XK'!$A:$A,'B1.SUM (tuần 4)'!$A74)</f>
        <v>0</v>
      </c>
      <c r="CQ74" s="154">
        <f>SUMIFS('B1.3.XK'!AA:AA,'B1.3.XK'!$A:$A,'B1.SUM (tuần 4)'!$A74)</f>
        <v>0</v>
      </c>
      <c r="CR74" s="154"/>
      <c r="CS74" s="154"/>
      <c r="CT74" s="154"/>
      <c r="CU74" s="154"/>
      <c r="CV74" s="154"/>
      <c r="CW74" s="154"/>
      <c r="CX74" s="154">
        <f>SUMIFS(' B1.5.GT2'!Z:Z,' B1.5.GT2'!$A:$A,'B1.SUM (tuần 4)'!$A74)</f>
        <v>0</v>
      </c>
      <c r="CY74" s="154">
        <f>SUMIFS(' B1.5.GT2'!AA:AA,' B1.5.GT2'!$A:$A,'B1.SUM (tuần 4)'!$A74)</f>
        <v>0</v>
      </c>
      <c r="CZ74" s="154"/>
      <c r="DA74" s="154"/>
      <c r="DB74" s="154">
        <f>SUMIFS(' B1.8.Online'!Z:Z,' B1.8.Online'!$A:$A,'B1.SUM (tuần 4)'!$A74)</f>
        <v>0</v>
      </c>
      <c r="DC74" s="154">
        <f>SUMIFS(' B1.8.Online'!AA:AA,' B1.8.Online'!$A:$A,'B1.SUM (tuần 4)'!$A74)</f>
        <v>0</v>
      </c>
      <c r="DE74" s="154">
        <f t="shared" si="36"/>
        <v>0</v>
      </c>
      <c r="DF74" s="154">
        <f t="shared" si="37"/>
        <v>0</v>
      </c>
      <c r="DG74" s="154">
        <f t="shared" si="38"/>
        <v>0</v>
      </c>
      <c r="DH74" s="154">
        <f>SUMIFS('B1.3.XK'!AB:AB,'B1.3.XK'!$A:$A,'B1.SUM (tuần 4)'!$A74)</f>
        <v>0</v>
      </c>
      <c r="DI74" s="154">
        <f>SUMIFS('B1.3.XK'!AC:AC,'B1.3.XK'!$A:$A,'B1.SUM (tuần 4)'!$A74)</f>
        <v>0</v>
      </c>
      <c r="DJ74" s="154"/>
      <c r="DK74" s="154"/>
      <c r="DL74" s="154"/>
      <c r="DM74" s="154"/>
      <c r="DN74" s="154"/>
      <c r="DO74" s="154"/>
      <c r="DP74" s="154">
        <f>SUMIFS(' B1.5.GT2'!AB:AB,' B1.5.GT2'!$A:$A,'B1.SUM (tuần 4)'!$A74)</f>
        <v>0</v>
      </c>
      <c r="DQ74" s="154">
        <f>SUMIFS(' B1.5.GT2'!AC:AC,' B1.5.GT2'!$A:$A,'B1.SUM (tuần 4)'!$A74)</f>
        <v>0</v>
      </c>
      <c r="DR74" s="154"/>
      <c r="DS74" s="154"/>
      <c r="DT74" s="154">
        <f>SUMIFS(' B1.8.Online'!AB:AB,' B1.8.Online'!$A:$A,'B1.SUM (tuần 4)'!$A74)</f>
        <v>0</v>
      </c>
      <c r="DU74" s="154">
        <f>SUMIFS(' B1.8.Online'!AC:AC,' B1.8.Online'!$A:$A,'B1.SUM (tuần 4)'!$A74)</f>
        <v>0</v>
      </c>
      <c r="DW74" s="154">
        <f t="shared" si="39"/>
        <v>0</v>
      </c>
      <c r="DX74" s="154">
        <f t="shared" si="40"/>
        <v>0</v>
      </c>
      <c r="DY74" s="154">
        <f t="shared" si="41"/>
        <v>0</v>
      </c>
      <c r="DZ74" s="154">
        <f>SUMIFS('B1.3.XK'!AD:AD,'B1.3.XK'!$A:$A,'B1.SUM (tuần 4)'!$A74)</f>
        <v>0</v>
      </c>
      <c r="EA74" s="154">
        <f>SUMIFS('B1.3.XK'!AE:AE,'B1.3.XK'!$A:$A,'B1.SUM (tuần 4)'!$A74)</f>
        <v>0</v>
      </c>
      <c r="EB74" s="154"/>
      <c r="EC74" s="154"/>
      <c r="ED74" s="154"/>
      <c r="EE74" s="154"/>
      <c r="EF74" s="154"/>
      <c r="EG74" s="154"/>
      <c r="EH74" s="154">
        <f>SUMIFS(' B1.5.GT2'!AD:AD,' B1.5.GT2'!$A:$A,'B1.SUM (tuần 4)'!$A74)</f>
        <v>0</v>
      </c>
      <c r="EI74" s="154">
        <f>SUMIFS(' B1.5.GT2'!AE:AE,' B1.5.GT2'!$A:$A,'B1.SUM (tuần 4)'!$A74)</f>
        <v>0</v>
      </c>
      <c r="EJ74" s="154"/>
      <c r="EK74" s="154"/>
      <c r="EL74" s="154"/>
      <c r="EM74" s="154"/>
      <c r="EO74" s="162"/>
    </row>
    <row r="75" spans="1:145">
      <c r="A75" s="69">
        <v>2005020033</v>
      </c>
      <c r="B75" s="67" t="s">
        <v>1472</v>
      </c>
      <c r="C75" s="67"/>
      <c r="D75" s="67" t="s">
        <v>1197</v>
      </c>
      <c r="E75" s="67"/>
      <c r="F75" s="67" t="s">
        <v>32</v>
      </c>
      <c r="G75" s="154" t="s">
        <v>1758</v>
      </c>
      <c r="H75" s="154"/>
      <c r="I75" s="160"/>
      <c r="J75" s="154"/>
      <c r="K75" s="154"/>
      <c r="L75" s="154"/>
      <c r="M75" s="154"/>
      <c r="N75" s="154"/>
      <c r="O75" s="154"/>
      <c r="P75" s="154"/>
      <c r="Q75" s="154"/>
      <c r="R75" s="154"/>
      <c r="S75" s="161">
        <f t="shared" si="22"/>
        <v>150</v>
      </c>
      <c r="T75" s="161">
        <f t="shared" si="44"/>
        <v>0</v>
      </c>
      <c r="U75" s="161">
        <f t="shared" si="44"/>
        <v>150</v>
      </c>
      <c r="V75" s="154"/>
      <c r="W75" s="154"/>
      <c r="X75" s="154"/>
      <c r="Y75" s="154"/>
      <c r="Z75" s="154"/>
      <c r="AA75" s="154"/>
      <c r="AB75" s="154"/>
      <c r="AC75" s="154"/>
      <c r="AD75" s="154">
        <f>SUMIFS(' B1.5.GT2'!$R:$R,' B1.5.GT2'!$A:$A,'B1.SUM (tuần 4)'!$A75)</f>
        <v>0</v>
      </c>
      <c r="AE75" s="154">
        <f>SUMIFS(' B1.5.GT2'!$S:$S,' B1.5.GT2'!$A:$A,'B1.SUM (tuần 4)'!$A75)</f>
        <v>0</v>
      </c>
      <c r="AF75" s="154"/>
      <c r="AG75" s="154"/>
      <c r="AH75" s="154">
        <f>SUMIFS(' B1.8.Online'!$R:$R,' B1.8.Online'!$A:$A,'B1.SUM (tuần 4)'!$A75)</f>
        <v>0</v>
      </c>
      <c r="AI75" s="154">
        <f>SUMIFS(' B1.8.Online'!$S:$S,' B1.8.Online'!$A:$A,'B1.SUM (tuần 4)'!$A75)</f>
        <v>150</v>
      </c>
      <c r="AK75" s="161">
        <f t="shared" si="24"/>
        <v>0</v>
      </c>
      <c r="AL75" s="161">
        <f t="shared" si="25"/>
        <v>0</v>
      </c>
      <c r="AM75" s="161">
        <f t="shared" si="26"/>
        <v>0</v>
      </c>
      <c r="AN75" s="154"/>
      <c r="AO75" s="154"/>
      <c r="AP75" s="154"/>
      <c r="AQ75" s="154"/>
      <c r="AR75" s="154"/>
      <c r="AS75" s="154"/>
      <c r="AT75" s="154"/>
      <c r="AU75" s="154"/>
      <c r="AV75" s="154">
        <f>SUMIFS(' B1.5.GT2'!T:T,' B1.5.GT2'!A:A,'B1.SUM (tuần 4)'!A75)</f>
        <v>0</v>
      </c>
      <c r="AW75" s="154">
        <f>SUMIFS(' B1.5.GT2'!U:U,' B1.5.GT2'!A:A,'B1.SUM (tuần 4)'!A75)</f>
        <v>0</v>
      </c>
      <c r="AX75" s="154"/>
      <c r="AY75" s="154"/>
      <c r="AZ75" s="154">
        <f>SUMIFS(' B1.8.Online'!$T:$T,' B1.8.Online'!$A:$A,'B1.SUM (tuần 4)'!$A75)</f>
        <v>0</v>
      </c>
      <c r="BA75" s="154">
        <f>SUMIFS(' B1.8.Online'!$U:$U,' B1.8.Online'!$A:$A,'B1.SUM (tuần 4)'!$A75)</f>
        <v>0</v>
      </c>
      <c r="BC75" s="154">
        <f t="shared" si="27"/>
        <v>0</v>
      </c>
      <c r="BD75" s="154">
        <f t="shared" si="28"/>
        <v>0</v>
      </c>
      <c r="BE75" s="154">
        <f t="shared" si="29"/>
        <v>0</v>
      </c>
      <c r="BF75" s="154">
        <f>SUMIFS('B1.3.XK'!V:V,'B1.3.XK'!$A:$A,'B1.SUM (tuần 4)'!$A75)</f>
        <v>0</v>
      </c>
      <c r="BG75" s="154">
        <f>SUMIFS('B1.3.XK'!W:W,'B1.3.XK'!$A:$A,'B1.SUM (tuần 4)'!$A75)</f>
        <v>0</v>
      </c>
      <c r="BH75" s="154"/>
      <c r="BI75" s="154"/>
      <c r="BJ75" s="154"/>
      <c r="BK75" s="154"/>
      <c r="BL75" s="154"/>
      <c r="BM75" s="154"/>
      <c r="BN75" s="154">
        <f>SUMIFS(' B1.5.GT2'!V:V,' B1.5.GT2'!A:A,'B1.SUM (tuần 4)'!A75)</f>
        <v>0</v>
      </c>
      <c r="BO75" s="154">
        <f>SUMIFS(' B1.5.GT2'!W:W,' B1.5.GT2'!A:A,'B1.SUM (tuần 4)'!A75)</f>
        <v>0</v>
      </c>
      <c r="BP75" s="154"/>
      <c r="BQ75" s="154"/>
      <c r="BR75" s="154">
        <f>SUMIFS(' B1.8.Online'!V:V,' B1.8.Online'!A:A,'B1.SUM (tuần 4)'!A75)</f>
        <v>0</v>
      </c>
      <c r="BS75" s="154">
        <f>SUMIFS(' B1.8.Online'!W:W,' B1.8.Online'!B:B,'B1.SUM (tuần 4)'!B75)</f>
        <v>0</v>
      </c>
      <c r="BU75" s="154">
        <f t="shared" si="30"/>
        <v>150</v>
      </c>
      <c r="BV75" s="154">
        <f t="shared" si="31"/>
        <v>0</v>
      </c>
      <c r="BW75" s="154">
        <f t="shared" si="32"/>
        <v>150</v>
      </c>
      <c r="BX75" s="154">
        <f>SUMIFS('B1.3.XK'!X:X,'B1.3.XK'!$A:$A,'B1.SUM (tuần 4)'!$A75)</f>
        <v>0</v>
      </c>
      <c r="BY75" s="154">
        <f>SUMIFS('B1.3.XK'!Y:Y,'B1.3.XK'!$A:$A,'B1.SUM (tuần 4)'!$A75)</f>
        <v>0</v>
      </c>
      <c r="BZ75" s="154"/>
      <c r="CA75" s="154"/>
      <c r="CB75" s="154"/>
      <c r="CC75" s="154"/>
      <c r="CD75" s="154"/>
      <c r="CE75" s="154"/>
      <c r="CF75" s="154">
        <f>SUMIFS(' B1.5.GT2'!X:X,' B1.5.GT2'!A:A,'B1.SUM (tuần 4)'!A75)</f>
        <v>0</v>
      </c>
      <c r="CG75" s="154">
        <f>SUMIFS(' B1.5.GT2'!Y:Y,' B1.5.GT2'!A:A,'B1.SUM (tuần 4)'!A75)</f>
        <v>0</v>
      </c>
      <c r="CH75" s="154"/>
      <c r="CI75" s="154"/>
      <c r="CJ75" s="154">
        <f>SUMIFS(' B1.8.Online'!X:X,' B1.8.Online'!$A:$A,'B1.SUM (tuần 4)'!$A75)</f>
        <v>0</v>
      </c>
      <c r="CK75" s="154">
        <f>SUMIFS(' B1.8.Online'!Y:Y,' B1.8.Online'!$A:$A,'B1.SUM (tuần 4)'!$A75)</f>
        <v>150</v>
      </c>
      <c r="CM75" s="154">
        <f t="shared" si="33"/>
        <v>0</v>
      </c>
      <c r="CN75" s="154">
        <f t="shared" si="34"/>
        <v>0</v>
      </c>
      <c r="CO75" s="154">
        <f t="shared" si="35"/>
        <v>0</v>
      </c>
      <c r="CP75" s="154">
        <f>SUMIFS('B1.3.XK'!Z:Z,'B1.3.XK'!$A:$A,'B1.SUM (tuần 4)'!$A75)</f>
        <v>0</v>
      </c>
      <c r="CQ75" s="154">
        <f>SUMIFS('B1.3.XK'!AA:AA,'B1.3.XK'!$A:$A,'B1.SUM (tuần 4)'!$A75)</f>
        <v>0</v>
      </c>
      <c r="CR75" s="154"/>
      <c r="CS75" s="154"/>
      <c r="CT75" s="154"/>
      <c r="CU75" s="154"/>
      <c r="CV75" s="154"/>
      <c r="CW75" s="154"/>
      <c r="CX75" s="154">
        <f>SUMIFS(' B1.5.GT2'!Z:Z,' B1.5.GT2'!$A:$A,'B1.SUM (tuần 4)'!$A75)</f>
        <v>0</v>
      </c>
      <c r="CY75" s="154">
        <f>SUMIFS(' B1.5.GT2'!AA:AA,' B1.5.GT2'!$A:$A,'B1.SUM (tuần 4)'!$A75)</f>
        <v>0</v>
      </c>
      <c r="CZ75" s="154"/>
      <c r="DA75" s="154"/>
      <c r="DB75" s="154">
        <f>SUMIFS(' B1.8.Online'!Z:Z,' B1.8.Online'!$A:$A,'B1.SUM (tuần 4)'!$A75)</f>
        <v>0</v>
      </c>
      <c r="DC75" s="154">
        <f>SUMIFS(' B1.8.Online'!AA:AA,' B1.8.Online'!$A:$A,'B1.SUM (tuần 4)'!$A75)</f>
        <v>0</v>
      </c>
      <c r="DE75" s="154">
        <f t="shared" si="36"/>
        <v>0</v>
      </c>
      <c r="DF75" s="154">
        <f t="shared" si="37"/>
        <v>0</v>
      </c>
      <c r="DG75" s="154">
        <f t="shared" si="38"/>
        <v>0</v>
      </c>
      <c r="DH75" s="154">
        <f>SUMIFS('B1.3.XK'!AB:AB,'B1.3.XK'!$A:$A,'B1.SUM (tuần 4)'!$A75)</f>
        <v>0</v>
      </c>
      <c r="DI75" s="154">
        <f>SUMIFS('B1.3.XK'!AC:AC,'B1.3.XK'!$A:$A,'B1.SUM (tuần 4)'!$A75)</f>
        <v>0</v>
      </c>
      <c r="DJ75" s="154"/>
      <c r="DK75" s="154"/>
      <c r="DL75" s="154"/>
      <c r="DM75" s="154"/>
      <c r="DN75" s="154"/>
      <c r="DO75" s="154"/>
      <c r="DP75" s="154">
        <f>SUMIFS(' B1.5.GT2'!AB:AB,' B1.5.GT2'!$A:$A,'B1.SUM (tuần 4)'!$A75)</f>
        <v>0</v>
      </c>
      <c r="DQ75" s="154">
        <f>SUMIFS(' B1.5.GT2'!AC:AC,' B1.5.GT2'!$A:$A,'B1.SUM (tuần 4)'!$A75)</f>
        <v>0</v>
      </c>
      <c r="DR75" s="154"/>
      <c r="DS75" s="154"/>
      <c r="DT75" s="154">
        <f>SUMIFS(' B1.8.Online'!AB:AB,' B1.8.Online'!$A:$A,'B1.SUM (tuần 4)'!$A75)</f>
        <v>0</v>
      </c>
      <c r="DU75" s="154">
        <f>SUMIFS(' B1.8.Online'!AC:AC,' B1.8.Online'!$A:$A,'B1.SUM (tuần 4)'!$A75)</f>
        <v>0</v>
      </c>
      <c r="DW75" s="154">
        <f t="shared" si="39"/>
        <v>0</v>
      </c>
      <c r="DX75" s="154">
        <f t="shared" si="40"/>
        <v>0</v>
      </c>
      <c r="DY75" s="154">
        <f t="shared" si="41"/>
        <v>0</v>
      </c>
      <c r="DZ75" s="154">
        <f>SUMIFS('B1.3.XK'!AD:AD,'B1.3.XK'!$A:$A,'B1.SUM (tuần 4)'!$A75)</f>
        <v>0</v>
      </c>
      <c r="EA75" s="154">
        <f>SUMIFS('B1.3.XK'!AE:AE,'B1.3.XK'!$A:$A,'B1.SUM (tuần 4)'!$A75)</f>
        <v>0</v>
      </c>
      <c r="EB75" s="154"/>
      <c r="EC75" s="154"/>
      <c r="ED75" s="154"/>
      <c r="EE75" s="154"/>
      <c r="EF75" s="154"/>
      <c r="EG75" s="154"/>
      <c r="EH75" s="154">
        <f>SUMIFS(' B1.5.GT2'!AD:AD,' B1.5.GT2'!$A:$A,'B1.SUM (tuần 4)'!$A75)</f>
        <v>0</v>
      </c>
      <c r="EI75" s="154">
        <f>SUMIFS(' B1.5.GT2'!AE:AE,' B1.5.GT2'!$A:$A,'B1.SUM (tuần 4)'!$A75)</f>
        <v>0</v>
      </c>
      <c r="EJ75" s="154"/>
      <c r="EK75" s="154"/>
      <c r="EL75" s="154"/>
      <c r="EM75" s="154"/>
      <c r="EO75" s="162"/>
    </row>
    <row r="76" spans="1:145">
      <c r="A76" s="69">
        <v>2005020052</v>
      </c>
      <c r="B76" s="67" t="s">
        <v>1473</v>
      </c>
      <c r="C76" s="67"/>
      <c r="D76" s="67" t="s">
        <v>1197</v>
      </c>
      <c r="E76" s="67"/>
      <c r="F76" s="67" t="s">
        <v>32</v>
      </c>
      <c r="G76" s="154" t="s">
        <v>1758</v>
      </c>
      <c r="H76" s="154"/>
      <c r="I76" s="160"/>
      <c r="J76" s="154"/>
      <c r="K76" s="154"/>
      <c r="L76" s="154"/>
      <c r="M76" s="154"/>
      <c r="N76" s="154"/>
      <c r="O76" s="154"/>
      <c r="P76" s="154"/>
      <c r="Q76" s="154"/>
      <c r="R76" s="154"/>
      <c r="S76" s="161">
        <f t="shared" si="22"/>
        <v>500</v>
      </c>
      <c r="T76" s="161">
        <f t="shared" si="44"/>
        <v>0</v>
      </c>
      <c r="U76" s="161">
        <f t="shared" si="44"/>
        <v>500</v>
      </c>
      <c r="V76" s="154"/>
      <c r="W76" s="154"/>
      <c r="X76" s="154"/>
      <c r="Y76" s="154"/>
      <c r="Z76" s="154"/>
      <c r="AA76" s="154"/>
      <c r="AB76" s="154"/>
      <c r="AC76" s="154"/>
      <c r="AD76" s="154">
        <f>SUMIFS(' B1.5.GT2'!$R:$R,' B1.5.GT2'!$A:$A,'B1.SUM (tuần 4)'!$A76)</f>
        <v>0</v>
      </c>
      <c r="AE76" s="154">
        <f>SUMIFS(' B1.5.GT2'!$S:$S,' B1.5.GT2'!$A:$A,'B1.SUM (tuần 4)'!$A76)</f>
        <v>0</v>
      </c>
      <c r="AF76" s="154"/>
      <c r="AG76" s="154"/>
      <c r="AH76" s="154">
        <f>SUMIFS(' B1.8.Online'!$R:$R,' B1.8.Online'!$A:$A,'B1.SUM (tuần 4)'!$A76)</f>
        <v>0</v>
      </c>
      <c r="AI76" s="154">
        <f>SUMIFS(' B1.8.Online'!$S:$S,' B1.8.Online'!$A:$A,'B1.SUM (tuần 4)'!$A76)</f>
        <v>500</v>
      </c>
      <c r="AK76" s="161">
        <f t="shared" si="24"/>
        <v>150</v>
      </c>
      <c r="AL76" s="161">
        <f t="shared" si="25"/>
        <v>50</v>
      </c>
      <c r="AM76" s="161">
        <f t="shared" si="26"/>
        <v>100</v>
      </c>
      <c r="AN76" s="154"/>
      <c r="AO76" s="154"/>
      <c r="AP76" s="154"/>
      <c r="AQ76" s="154"/>
      <c r="AR76" s="154"/>
      <c r="AS76" s="154"/>
      <c r="AT76" s="154"/>
      <c r="AU76" s="154"/>
      <c r="AV76" s="154">
        <f>SUMIFS(' B1.5.GT2'!T:T,' B1.5.GT2'!A:A,'B1.SUM (tuần 4)'!A76)</f>
        <v>0</v>
      </c>
      <c r="AW76" s="154">
        <f>SUMIFS(' B1.5.GT2'!U:U,' B1.5.GT2'!A:A,'B1.SUM (tuần 4)'!A76)</f>
        <v>0</v>
      </c>
      <c r="AX76" s="154"/>
      <c r="AY76" s="154"/>
      <c r="AZ76" s="154">
        <f>SUMIFS(' B1.8.Online'!$T:$T,' B1.8.Online'!$A:$A,'B1.SUM (tuần 4)'!$A76)</f>
        <v>50</v>
      </c>
      <c r="BA76" s="154">
        <f>SUMIFS(' B1.8.Online'!$U:$U,' B1.8.Online'!$A:$A,'B1.SUM (tuần 4)'!$A76)</f>
        <v>100</v>
      </c>
      <c r="BC76" s="154">
        <f t="shared" si="27"/>
        <v>150</v>
      </c>
      <c r="BD76" s="154">
        <f t="shared" si="28"/>
        <v>50</v>
      </c>
      <c r="BE76" s="154">
        <f t="shared" si="29"/>
        <v>100</v>
      </c>
      <c r="BF76" s="154">
        <f>SUMIFS('B1.3.XK'!V:V,'B1.3.XK'!$A:$A,'B1.SUM (tuần 4)'!$A76)</f>
        <v>0</v>
      </c>
      <c r="BG76" s="154">
        <f>SUMIFS('B1.3.XK'!W:W,'B1.3.XK'!$A:$A,'B1.SUM (tuần 4)'!$A76)</f>
        <v>0</v>
      </c>
      <c r="BH76" s="154"/>
      <c r="BI76" s="154"/>
      <c r="BJ76" s="154"/>
      <c r="BK76" s="154"/>
      <c r="BL76" s="154"/>
      <c r="BM76" s="154"/>
      <c r="BN76" s="154">
        <f>SUMIFS(' B1.5.GT2'!V:V,' B1.5.GT2'!A:A,'B1.SUM (tuần 4)'!A76)</f>
        <v>0</v>
      </c>
      <c r="BO76" s="154">
        <f>SUMIFS(' B1.5.GT2'!W:W,' B1.5.GT2'!A:A,'B1.SUM (tuần 4)'!A76)</f>
        <v>0</v>
      </c>
      <c r="BP76" s="154"/>
      <c r="BQ76" s="154"/>
      <c r="BR76" s="154">
        <f>SUMIFS(' B1.8.Online'!V:V,' B1.8.Online'!A:A,'B1.SUM (tuần 4)'!A76)</f>
        <v>50</v>
      </c>
      <c r="BS76" s="154">
        <f>SUMIFS(' B1.8.Online'!W:W,' B1.8.Online'!B:B,'B1.SUM (tuần 4)'!B76)</f>
        <v>100</v>
      </c>
      <c r="BU76" s="154">
        <f t="shared" si="30"/>
        <v>100</v>
      </c>
      <c r="BV76" s="154">
        <f t="shared" si="31"/>
        <v>50</v>
      </c>
      <c r="BW76" s="154">
        <f t="shared" si="32"/>
        <v>50</v>
      </c>
      <c r="BX76" s="154">
        <f>SUMIFS('B1.3.XK'!X:X,'B1.3.XK'!$A:$A,'B1.SUM (tuần 4)'!$A76)</f>
        <v>0</v>
      </c>
      <c r="BY76" s="154">
        <f>SUMIFS('B1.3.XK'!Y:Y,'B1.3.XK'!$A:$A,'B1.SUM (tuần 4)'!$A76)</f>
        <v>0</v>
      </c>
      <c r="BZ76" s="154"/>
      <c r="CA76" s="154"/>
      <c r="CB76" s="154"/>
      <c r="CC76" s="154"/>
      <c r="CD76" s="154"/>
      <c r="CE76" s="154"/>
      <c r="CF76" s="154">
        <f>SUMIFS(' B1.5.GT2'!X:X,' B1.5.GT2'!A:A,'B1.SUM (tuần 4)'!A76)</f>
        <v>0</v>
      </c>
      <c r="CG76" s="154">
        <f>SUMIFS(' B1.5.GT2'!Y:Y,' B1.5.GT2'!A:A,'B1.SUM (tuần 4)'!A76)</f>
        <v>0</v>
      </c>
      <c r="CH76" s="154"/>
      <c r="CI76" s="154"/>
      <c r="CJ76" s="154">
        <f>SUMIFS(' B1.8.Online'!X:X,' B1.8.Online'!$A:$A,'B1.SUM (tuần 4)'!$A76)</f>
        <v>50</v>
      </c>
      <c r="CK76" s="154">
        <f>SUMIFS(' B1.8.Online'!Y:Y,' B1.8.Online'!$A:$A,'B1.SUM (tuần 4)'!$A76)</f>
        <v>50</v>
      </c>
      <c r="CM76" s="154">
        <f t="shared" si="33"/>
        <v>0</v>
      </c>
      <c r="CN76" s="154">
        <f t="shared" si="34"/>
        <v>0</v>
      </c>
      <c r="CO76" s="154">
        <f t="shared" si="35"/>
        <v>0</v>
      </c>
      <c r="CP76" s="154">
        <f>SUMIFS('B1.3.XK'!Z:Z,'B1.3.XK'!$A:$A,'B1.SUM (tuần 4)'!$A76)</f>
        <v>0</v>
      </c>
      <c r="CQ76" s="154">
        <f>SUMIFS('B1.3.XK'!AA:AA,'B1.3.XK'!$A:$A,'B1.SUM (tuần 4)'!$A76)</f>
        <v>0</v>
      </c>
      <c r="CR76" s="154"/>
      <c r="CS76" s="154"/>
      <c r="CT76" s="154"/>
      <c r="CU76" s="154"/>
      <c r="CV76" s="154"/>
      <c r="CW76" s="154"/>
      <c r="CX76" s="154">
        <f>SUMIFS(' B1.5.GT2'!Z:Z,' B1.5.GT2'!$A:$A,'B1.SUM (tuần 4)'!$A76)</f>
        <v>0</v>
      </c>
      <c r="CY76" s="154">
        <f>SUMIFS(' B1.5.GT2'!AA:AA,' B1.5.GT2'!$A:$A,'B1.SUM (tuần 4)'!$A76)</f>
        <v>0</v>
      </c>
      <c r="CZ76" s="154"/>
      <c r="DA76" s="154"/>
      <c r="DB76" s="154">
        <f>SUMIFS(' B1.8.Online'!Z:Z,' B1.8.Online'!$A:$A,'B1.SUM (tuần 4)'!$A76)</f>
        <v>0</v>
      </c>
      <c r="DC76" s="154">
        <f>SUMIFS(' B1.8.Online'!AA:AA,' B1.8.Online'!$A:$A,'B1.SUM (tuần 4)'!$A76)</f>
        <v>0</v>
      </c>
      <c r="DE76" s="154">
        <f t="shared" si="36"/>
        <v>0</v>
      </c>
      <c r="DF76" s="154">
        <f t="shared" si="37"/>
        <v>0</v>
      </c>
      <c r="DG76" s="154">
        <f t="shared" si="38"/>
        <v>0</v>
      </c>
      <c r="DH76" s="154">
        <f>SUMIFS('B1.3.XK'!AB:AB,'B1.3.XK'!$A:$A,'B1.SUM (tuần 4)'!$A76)</f>
        <v>0</v>
      </c>
      <c r="DI76" s="154">
        <f>SUMIFS('B1.3.XK'!AC:AC,'B1.3.XK'!$A:$A,'B1.SUM (tuần 4)'!$A76)</f>
        <v>0</v>
      </c>
      <c r="DJ76" s="154"/>
      <c r="DK76" s="154"/>
      <c r="DL76" s="154"/>
      <c r="DM76" s="154"/>
      <c r="DN76" s="154"/>
      <c r="DO76" s="154"/>
      <c r="DP76" s="154">
        <f>SUMIFS(' B1.5.GT2'!AB:AB,' B1.5.GT2'!$A:$A,'B1.SUM (tuần 4)'!$A76)</f>
        <v>0</v>
      </c>
      <c r="DQ76" s="154">
        <f>SUMIFS(' B1.5.GT2'!AC:AC,' B1.5.GT2'!$A:$A,'B1.SUM (tuần 4)'!$A76)</f>
        <v>0</v>
      </c>
      <c r="DR76" s="154"/>
      <c r="DS76" s="154"/>
      <c r="DT76" s="154">
        <f>SUMIFS(' B1.8.Online'!AB:AB,' B1.8.Online'!$A:$A,'B1.SUM (tuần 4)'!$A76)</f>
        <v>0</v>
      </c>
      <c r="DU76" s="154">
        <f>SUMIFS(' B1.8.Online'!AC:AC,' B1.8.Online'!$A:$A,'B1.SUM (tuần 4)'!$A76)</f>
        <v>0</v>
      </c>
      <c r="DW76" s="154">
        <f t="shared" si="39"/>
        <v>0</v>
      </c>
      <c r="DX76" s="154">
        <f t="shared" si="40"/>
        <v>0</v>
      </c>
      <c r="DY76" s="154">
        <f t="shared" si="41"/>
        <v>0</v>
      </c>
      <c r="DZ76" s="154">
        <f>SUMIFS('B1.3.XK'!AD:AD,'B1.3.XK'!$A:$A,'B1.SUM (tuần 4)'!$A76)</f>
        <v>0</v>
      </c>
      <c r="EA76" s="154">
        <f>SUMIFS('B1.3.XK'!AE:AE,'B1.3.XK'!$A:$A,'B1.SUM (tuần 4)'!$A76)</f>
        <v>0</v>
      </c>
      <c r="EB76" s="154"/>
      <c r="EC76" s="154"/>
      <c r="ED76" s="154"/>
      <c r="EE76" s="154"/>
      <c r="EF76" s="154"/>
      <c r="EG76" s="154"/>
      <c r="EH76" s="154">
        <f>SUMIFS(' B1.5.GT2'!AD:AD,' B1.5.GT2'!$A:$A,'B1.SUM (tuần 4)'!$A76)</f>
        <v>0</v>
      </c>
      <c r="EI76" s="154">
        <f>SUMIFS(' B1.5.GT2'!AE:AE,' B1.5.GT2'!$A:$A,'B1.SUM (tuần 4)'!$A76)</f>
        <v>0</v>
      </c>
      <c r="EJ76" s="154"/>
      <c r="EK76" s="154"/>
      <c r="EL76" s="154"/>
      <c r="EM76" s="154"/>
      <c r="EO76" s="162"/>
    </row>
    <row r="77" spans="1:145">
      <c r="A77" s="69">
        <v>2007010021</v>
      </c>
      <c r="B77" s="67" t="s">
        <v>1474</v>
      </c>
      <c r="C77" s="67"/>
      <c r="D77" s="67" t="s">
        <v>1197</v>
      </c>
      <c r="E77" s="67"/>
      <c r="F77" s="67" t="s">
        <v>32</v>
      </c>
      <c r="G77" s="154" t="s">
        <v>1758</v>
      </c>
      <c r="H77" s="154"/>
      <c r="I77" s="160"/>
      <c r="J77" s="154"/>
      <c r="K77" s="154"/>
      <c r="L77" s="154"/>
      <c r="M77" s="154"/>
      <c r="N77" s="154"/>
      <c r="O77" s="154"/>
      <c r="P77" s="154"/>
      <c r="Q77" s="154"/>
      <c r="R77" s="154"/>
      <c r="S77" s="161">
        <f t="shared" si="22"/>
        <v>200</v>
      </c>
      <c r="T77" s="161">
        <f t="shared" si="44"/>
        <v>0</v>
      </c>
      <c r="U77" s="161">
        <f t="shared" si="44"/>
        <v>200</v>
      </c>
      <c r="V77" s="154"/>
      <c r="W77" s="154"/>
      <c r="X77" s="154"/>
      <c r="Y77" s="154"/>
      <c r="Z77" s="154"/>
      <c r="AA77" s="154"/>
      <c r="AB77" s="154"/>
      <c r="AC77" s="154"/>
      <c r="AD77" s="154">
        <f>SUMIFS(' B1.5.GT2'!$R:$R,' B1.5.GT2'!$A:$A,'B1.SUM (tuần 4)'!$A77)</f>
        <v>0</v>
      </c>
      <c r="AE77" s="154">
        <f>SUMIFS(' B1.5.GT2'!$S:$S,' B1.5.GT2'!$A:$A,'B1.SUM (tuần 4)'!$A77)</f>
        <v>0</v>
      </c>
      <c r="AF77" s="154"/>
      <c r="AG77" s="154"/>
      <c r="AH77" s="154">
        <f>SUMIFS(' B1.8.Online'!$R:$R,' B1.8.Online'!$A:$A,'B1.SUM (tuần 4)'!$A77)</f>
        <v>0</v>
      </c>
      <c r="AI77" s="154">
        <f>SUMIFS(' B1.8.Online'!$S:$S,' B1.8.Online'!$A:$A,'B1.SUM (tuần 4)'!$A77)</f>
        <v>200</v>
      </c>
      <c r="AK77" s="161">
        <f t="shared" si="24"/>
        <v>0</v>
      </c>
      <c r="AL77" s="161">
        <f t="shared" si="25"/>
        <v>0</v>
      </c>
      <c r="AM77" s="161">
        <f t="shared" si="26"/>
        <v>0</v>
      </c>
      <c r="AN77" s="154"/>
      <c r="AO77" s="154"/>
      <c r="AP77" s="154"/>
      <c r="AQ77" s="154"/>
      <c r="AR77" s="154"/>
      <c r="AS77" s="154"/>
      <c r="AT77" s="154"/>
      <c r="AU77" s="154"/>
      <c r="AV77" s="154">
        <f>SUMIFS(' B1.5.GT2'!T:T,' B1.5.GT2'!A:A,'B1.SUM (tuần 4)'!A77)</f>
        <v>0</v>
      </c>
      <c r="AW77" s="154">
        <f>SUMIFS(' B1.5.GT2'!U:U,' B1.5.GT2'!A:A,'B1.SUM (tuần 4)'!A77)</f>
        <v>0</v>
      </c>
      <c r="AX77" s="154"/>
      <c r="AY77" s="154"/>
      <c r="AZ77" s="154">
        <f>SUMIFS(' B1.8.Online'!$T:$T,' B1.8.Online'!$A:$A,'B1.SUM (tuần 4)'!$A77)</f>
        <v>0</v>
      </c>
      <c r="BA77" s="154">
        <f>SUMIFS(' B1.8.Online'!$U:$U,' B1.8.Online'!$A:$A,'B1.SUM (tuần 4)'!$A77)</f>
        <v>0</v>
      </c>
      <c r="BC77" s="154">
        <f t="shared" si="27"/>
        <v>400</v>
      </c>
      <c r="BD77" s="154">
        <f t="shared" si="28"/>
        <v>200</v>
      </c>
      <c r="BE77" s="154">
        <f t="shared" si="29"/>
        <v>200</v>
      </c>
      <c r="BF77" s="154">
        <f>SUMIFS('B1.3.XK'!V:V,'B1.3.XK'!$A:$A,'B1.SUM (tuần 4)'!$A77)</f>
        <v>0</v>
      </c>
      <c r="BG77" s="154">
        <f>SUMIFS('B1.3.XK'!W:W,'B1.3.XK'!$A:$A,'B1.SUM (tuần 4)'!$A77)</f>
        <v>0</v>
      </c>
      <c r="BH77" s="154"/>
      <c r="BI77" s="154"/>
      <c r="BJ77" s="154"/>
      <c r="BK77" s="154"/>
      <c r="BL77" s="154"/>
      <c r="BM77" s="154"/>
      <c r="BN77" s="154">
        <f>SUMIFS(' B1.5.GT2'!V:V,' B1.5.GT2'!A:A,'B1.SUM (tuần 4)'!A77)</f>
        <v>0</v>
      </c>
      <c r="BO77" s="154">
        <f>SUMIFS(' B1.5.GT2'!W:W,' B1.5.GT2'!A:A,'B1.SUM (tuần 4)'!A77)</f>
        <v>0</v>
      </c>
      <c r="BP77" s="154"/>
      <c r="BQ77" s="154"/>
      <c r="BR77" s="154">
        <f>SUMIFS(' B1.8.Online'!V:V,' B1.8.Online'!A:A,'B1.SUM (tuần 4)'!A77)</f>
        <v>200</v>
      </c>
      <c r="BS77" s="154">
        <f>SUMIFS(' B1.8.Online'!W:W,' B1.8.Online'!B:B,'B1.SUM (tuần 4)'!B77)</f>
        <v>200</v>
      </c>
      <c r="BU77" s="154">
        <f t="shared" si="30"/>
        <v>0</v>
      </c>
      <c r="BV77" s="154">
        <f t="shared" si="31"/>
        <v>0</v>
      </c>
      <c r="BW77" s="154">
        <f t="shared" si="32"/>
        <v>0</v>
      </c>
      <c r="BX77" s="154">
        <f>SUMIFS('B1.3.XK'!X:X,'B1.3.XK'!$A:$A,'B1.SUM (tuần 4)'!$A77)</f>
        <v>0</v>
      </c>
      <c r="BY77" s="154">
        <f>SUMIFS('B1.3.XK'!Y:Y,'B1.3.XK'!$A:$A,'B1.SUM (tuần 4)'!$A77)</f>
        <v>0</v>
      </c>
      <c r="BZ77" s="154"/>
      <c r="CA77" s="154"/>
      <c r="CB77" s="154"/>
      <c r="CC77" s="154"/>
      <c r="CD77" s="154"/>
      <c r="CE77" s="154"/>
      <c r="CF77" s="154">
        <f>SUMIFS(' B1.5.GT2'!X:X,' B1.5.GT2'!A:A,'B1.SUM (tuần 4)'!A77)</f>
        <v>0</v>
      </c>
      <c r="CG77" s="154">
        <f>SUMIFS(' B1.5.GT2'!Y:Y,' B1.5.GT2'!A:A,'B1.SUM (tuần 4)'!A77)</f>
        <v>0</v>
      </c>
      <c r="CH77" s="154"/>
      <c r="CI77" s="154"/>
      <c r="CJ77" s="154">
        <f>SUMIFS(' B1.8.Online'!X:X,' B1.8.Online'!$A:$A,'B1.SUM (tuần 4)'!$A77)</f>
        <v>0</v>
      </c>
      <c r="CK77" s="154">
        <f>SUMIFS(' B1.8.Online'!Y:Y,' B1.8.Online'!$A:$A,'B1.SUM (tuần 4)'!$A77)</f>
        <v>0</v>
      </c>
      <c r="CM77" s="154">
        <f t="shared" si="33"/>
        <v>0</v>
      </c>
      <c r="CN77" s="154">
        <f t="shared" si="34"/>
        <v>0</v>
      </c>
      <c r="CO77" s="154">
        <f t="shared" si="35"/>
        <v>0</v>
      </c>
      <c r="CP77" s="154">
        <f>SUMIFS('B1.3.XK'!Z:Z,'B1.3.XK'!$A:$A,'B1.SUM (tuần 4)'!$A77)</f>
        <v>0</v>
      </c>
      <c r="CQ77" s="154">
        <f>SUMIFS('B1.3.XK'!AA:AA,'B1.3.XK'!$A:$A,'B1.SUM (tuần 4)'!$A77)</f>
        <v>0</v>
      </c>
      <c r="CR77" s="154"/>
      <c r="CS77" s="154"/>
      <c r="CT77" s="154"/>
      <c r="CU77" s="154"/>
      <c r="CV77" s="154"/>
      <c r="CW77" s="154"/>
      <c r="CX77" s="154">
        <f>SUMIFS(' B1.5.GT2'!Z:Z,' B1.5.GT2'!$A:$A,'B1.SUM (tuần 4)'!$A77)</f>
        <v>0</v>
      </c>
      <c r="CY77" s="154">
        <f>SUMIFS(' B1.5.GT2'!AA:AA,' B1.5.GT2'!$A:$A,'B1.SUM (tuần 4)'!$A77)</f>
        <v>0</v>
      </c>
      <c r="CZ77" s="154"/>
      <c r="DA77" s="154"/>
      <c r="DB77" s="154">
        <f>SUMIFS(' B1.8.Online'!Z:Z,' B1.8.Online'!$A:$A,'B1.SUM (tuần 4)'!$A77)</f>
        <v>0</v>
      </c>
      <c r="DC77" s="154">
        <f>SUMIFS(' B1.8.Online'!AA:AA,' B1.8.Online'!$A:$A,'B1.SUM (tuần 4)'!$A77)</f>
        <v>0</v>
      </c>
      <c r="DE77" s="154">
        <f t="shared" si="36"/>
        <v>0</v>
      </c>
      <c r="DF77" s="154">
        <f t="shared" si="37"/>
        <v>0</v>
      </c>
      <c r="DG77" s="154">
        <f t="shared" si="38"/>
        <v>0</v>
      </c>
      <c r="DH77" s="154">
        <f>SUMIFS('B1.3.XK'!AB:AB,'B1.3.XK'!$A:$A,'B1.SUM (tuần 4)'!$A77)</f>
        <v>0</v>
      </c>
      <c r="DI77" s="154">
        <f>SUMIFS('B1.3.XK'!AC:AC,'B1.3.XK'!$A:$A,'B1.SUM (tuần 4)'!$A77)</f>
        <v>0</v>
      </c>
      <c r="DJ77" s="154"/>
      <c r="DK77" s="154"/>
      <c r="DL77" s="154"/>
      <c r="DM77" s="154"/>
      <c r="DN77" s="154"/>
      <c r="DO77" s="154"/>
      <c r="DP77" s="154">
        <f>SUMIFS(' B1.5.GT2'!AB:AB,' B1.5.GT2'!$A:$A,'B1.SUM (tuần 4)'!$A77)</f>
        <v>0</v>
      </c>
      <c r="DQ77" s="154">
        <f>SUMIFS(' B1.5.GT2'!AC:AC,' B1.5.GT2'!$A:$A,'B1.SUM (tuần 4)'!$A77)</f>
        <v>0</v>
      </c>
      <c r="DR77" s="154"/>
      <c r="DS77" s="154"/>
      <c r="DT77" s="154">
        <f>SUMIFS(' B1.8.Online'!AB:AB,' B1.8.Online'!$A:$A,'B1.SUM (tuần 4)'!$A77)</f>
        <v>0</v>
      </c>
      <c r="DU77" s="154">
        <f>SUMIFS(' B1.8.Online'!AC:AC,' B1.8.Online'!$A:$A,'B1.SUM (tuần 4)'!$A77)</f>
        <v>0</v>
      </c>
      <c r="DW77" s="154">
        <f t="shared" si="39"/>
        <v>0</v>
      </c>
      <c r="DX77" s="154">
        <f t="shared" si="40"/>
        <v>0</v>
      </c>
      <c r="DY77" s="154">
        <f t="shared" si="41"/>
        <v>0</v>
      </c>
      <c r="DZ77" s="154">
        <f>SUMIFS('B1.3.XK'!AD:AD,'B1.3.XK'!$A:$A,'B1.SUM (tuần 4)'!$A77)</f>
        <v>0</v>
      </c>
      <c r="EA77" s="154">
        <f>SUMIFS('B1.3.XK'!AE:AE,'B1.3.XK'!$A:$A,'B1.SUM (tuần 4)'!$A77)</f>
        <v>0</v>
      </c>
      <c r="EB77" s="154"/>
      <c r="EC77" s="154"/>
      <c r="ED77" s="154"/>
      <c r="EE77" s="154"/>
      <c r="EF77" s="154"/>
      <c r="EG77" s="154"/>
      <c r="EH77" s="154">
        <f>SUMIFS(' B1.5.GT2'!AD:AD,' B1.5.GT2'!$A:$A,'B1.SUM (tuần 4)'!$A77)</f>
        <v>0</v>
      </c>
      <c r="EI77" s="154">
        <f>SUMIFS(' B1.5.GT2'!AE:AE,' B1.5.GT2'!$A:$A,'B1.SUM (tuần 4)'!$A77)</f>
        <v>0</v>
      </c>
      <c r="EJ77" s="154"/>
      <c r="EK77" s="154"/>
      <c r="EL77" s="154">
        <f>SUMIFS(' B1.4.OEM'!AD:AD,' B1.4.OEM'!$A:$A,'B1.SUM (tuần 4)'!$A77)</f>
        <v>0</v>
      </c>
      <c r="EM77" s="154">
        <f>SUMIFS(' B1.4.OEM'!AE:AE,' B1.4.OEM'!$A:$A,'B1.SUM (tuần 4)'!$A77)</f>
        <v>0</v>
      </c>
      <c r="EO77" s="162"/>
    </row>
    <row r="78" spans="1:145">
      <c r="A78" s="69">
        <v>2007020034</v>
      </c>
      <c r="B78" s="67" t="s">
        <v>756</v>
      </c>
      <c r="C78" s="67"/>
      <c r="D78" s="67" t="s">
        <v>1197</v>
      </c>
      <c r="E78" s="67"/>
      <c r="F78" s="67" t="s">
        <v>32</v>
      </c>
      <c r="G78" s="154" t="s">
        <v>1758</v>
      </c>
      <c r="H78" s="154"/>
      <c r="I78" s="160"/>
      <c r="J78" s="154"/>
      <c r="K78" s="154"/>
      <c r="L78" s="154"/>
      <c r="M78" s="154"/>
      <c r="N78" s="154"/>
      <c r="O78" s="154"/>
      <c r="P78" s="154"/>
      <c r="Q78" s="154"/>
      <c r="R78" s="154"/>
      <c r="S78" s="161">
        <f t="shared" ref="S78:S141" si="45">T78+U78</f>
        <v>0</v>
      </c>
      <c r="T78" s="161">
        <f t="shared" si="44"/>
        <v>0</v>
      </c>
      <c r="U78" s="161">
        <f t="shared" si="44"/>
        <v>0</v>
      </c>
      <c r="V78" s="154"/>
      <c r="W78" s="154"/>
      <c r="X78" s="154"/>
      <c r="Y78" s="154"/>
      <c r="Z78" s="154"/>
      <c r="AA78" s="154"/>
      <c r="AB78" s="154"/>
      <c r="AC78" s="154"/>
      <c r="AD78" s="154">
        <f>SUMIFS(' B1.5.GT2'!$R:$R,' B1.5.GT2'!$A:$A,'B1.SUM (tuần 4)'!$A78)</f>
        <v>0</v>
      </c>
      <c r="AE78" s="154">
        <f>SUMIFS(' B1.5.GT2'!$S:$S,' B1.5.GT2'!$A:$A,'B1.SUM (tuần 4)'!$A78)</f>
        <v>0</v>
      </c>
      <c r="AF78" s="154"/>
      <c r="AG78" s="154"/>
      <c r="AH78" s="154">
        <f>SUMIFS(' B1.8.Online'!$R:$R,' B1.8.Online'!$A:$A,'B1.SUM (tuần 4)'!$A78)</f>
        <v>0</v>
      </c>
      <c r="AI78" s="154">
        <f>SUMIFS(' B1.8.Online'!$S:$S,' B1.8.Online'!$A:$A,'B1.SUM (tuần 4)'!$A78)</f>
        <v>0</v>
      </c>
      <c r="AK78" s="161">
        <f t="shared" ref="AK78:AK141" si="46">AL78+AM78</f>
        <v>50</v>
      </c>
      <c r="AL78" s="161">
        <f t="shared" ref="AL78:AL141" si="47">+SUMIF(AN$13:BA$13,AL$13,AN78:BA78)</f>
        <v>50</v>
      </c>
      <c r="AM78" s="161">
        <f t="shared" ref="AM78:AM141" si="48">+SUMIF(AN$13:BA$13,AM$13,AN78:BA78)</f>
        <v>0</v>
      </c>
      <c r="AN78" s="154"/>
      <c r="AO78" s="154"/>
      <c r="AP78" s="154"/>
      <c r="AQ78" s="154"/>
      <c r="AR78" s="154"/>
      <c r="AS78" s="154"/>
      <c r="AT78" s="154"/>
      <c r="AU78" s="154"/>
      <c r="AV78" s="154">
        <f>SUMIFS(' B1.5.GT2'!T:T,' B1.5.GT2'!A:A,'B1.SUM (tuần 4)'!A78)</f>
        <v>0</v>
      </c>
      <c r="AW78" s="154">
        <f>SUMIFS(' B1.5.GT2'!U:U,' B1.5.GT2'!A:A,'B1.SUM (tuần 4)'!A78)</f>
        <v>0</v>
      </c>
      <c r="AX78" s="154"/>
      <c r="AY78" s="154"/>
      <c r="AZ78" s="154">
        <f>SUMIFS(' B1.8.Online'!$T:$T,' B1.8.Online'!$A:$A,'B1.SUM (tuần 4)'!$A78)</f>
        <v>50</v>
      </c>
      <c r="BA78" s="154">
        <f>SUMIFS(' B1.8.Online'!$U:$U,' B1.8.Online'!$A:$A,'B1.SUM (tuần 4)'!$A78)</f>
        <v>0</v>
      </c>
      <c r="BC78" s="154">
        <f t="shared" ref="BC78:BC141" si="49">BD78+BE78</f>
        <v>0</v>
      </c>
      <c r="BD78" s="154">
        <f t="shared" ref="BD78:BD141" si="50">BF78+BH78+BJ78+BL78+BN78+BP78+BR78</f>
        <v>0</v>
      </c>
      <c r="BE78" s="154">
        <f t="shared" ref="BE78:BE141" si="51">BG78+BI78+BK78+BM78+BO78+BQ78+BS78</f>
        <v>0</v>
      </c>
      <c r="BF78" s="154">
        <f>SUMIFS('B1.3.XK'!V:V,'B1.3.XK'!$A:$A,'B1.SUM (tuần 4)'!$A78)</f>
        <v>0</v>
      </c>
      <c r="BG78" s="154">
        <f>SUMIFS('B1.3.XK'!W:W,'B1.3.XK'!$A:$A,'B1.SUM (tuần 4)'!$A78)</f>
        <v>0</v>
      </c>
      <c r="BH78" s="154"/>
      <c r="BI78" s="154"/>
      <c r="BJ78" s="154"/>
      <c r="BK78" s="154"/>
      <c r="BL78" s="154"/>
      <c r="BM78" s="154"/>
      <c r="BN78" s="154">
        <f>SUMIFS(' B1.5.GT2'!V:V,' B1.5.GT2'!A:A,'B1.SUM (tuần 4)'!A78)</f>
        <v>0</v>
      </c>
      <c r="BO78" s="154">
        <f>SUMIFS(' B1.5.GT2'!W:W,' B1.5.GT2'!A:A,'B1.SUM (tuần 4)'!A78)</f>
        <v>0</v>
      </c>
      <c r="BP78" s="154"/>
      <c r="BQ78" s="154"/>
      <c r="BR78" s="154">
        <f>SUMIFS(' B1.8.Online'!V:V,' B1.8.Online'!A:A,'B1.SUM (tuần 4)'!A78)</f>
        <v>0</v>
      </c>
      <c r="BS78" s="154">
        <f>SUMIFS(' B1.8.Online'!W:W,' B1.8.Online'!B:B,'B1.SUM (tuần 4)'!B78)</f>
        <v>0</v>
      </c>
      <c r="BU78" s="154">
        <f t="shared" ref="BU78:BU141" si="52">BV78+BW78</f>
        <v>0</v>
      </c>
      <c r="BV78" s="154">
        <f t="shared" ref="BV78:BV141" si="53">BX78+BZ78+CB78+CD78+CF78+CH78+CJ78</f>
        <v>0</v>
      </c>
      <c r="BW78" s="154">
        <f t="shared" ref="BW78:BW141" si="54">BY78+CA78+CC78+CE78+CG78+CI78+CK78</f>
        <v>0</v>
      </c>
      <c r="BX78" s="154">
        <f>SUMIFS('B1.3.XK'!X:X,'B1.3.XK'!$A:$A,'B1.SUM (tuần 4)'!$A78)</f>
        <v>0</v>
      </c>
      <c r="BY78" s="154">
        <f>SUMIFS('B1.3.XK'!Y:Y,'B1.3.XK'!$A:$A,'B1.SUM (tuần 4)'!$A78)</f>
        <v>0</v>
      </c>
      <c r="BZ78" s="154"/>
      <c r="CA78" s="154"/>
      <c r="CB78" s="154"/>
      <c r="CC78" s="154"/>
      <c r="CD78" s="154"/>
      <c r="CE78" s="154"/>
      <c r="CF78" s="154">
        <f>SUMIFS(' B1.5.GT2'!X:X,' B1.5.GT2'!A:A,'B1.SUM (tuần 4)'!A78)</f>
        <v>0</v>
      </c>
      <c r="CG78" s="154">
        <f>SUMIFS(' B1.5.GT2'!Y:Y,' B1.5.GT2'!A:A,'B1.SUM (tuần 4)'!A78)</f>
        <v>0</v>
      </c>
      <c r="CH78" s="154"/>
      <c r="CI78" s="154"/>
      <c r="CJ78" s="154">
        <f>SUMIFS(' B1.8.Online'!X:X,' B1.8.Online'!$A:$A,'B1.SUM (tuần 4)'!$A78)</f>
        <v>0</v>
      </c>
      <c r="CK78" s="154">
        <f>SUMIFS(' B1.8.Online'!Y:Y,' B1.8.Online'!$A:$A,'B1.SUM (tuần 4)'!$A78)</f>
        <v>0</v>
      </c>
      <c r="CM78" s="154">
        <f t="shared" ref="CM78:CM141" si="55">CN78+CO78</f>
        <v>0</v>
      </c>
      <c r="CN78" s="154">
        <f t="shared" ref="CN78:CN141" si="56">CP78+CR78+CT78+CV78+CX78+CZ78+DB78</f>
        <v>0</v>
      </c>
      <c r="CO78" s="154">
        <f t="shared" ref="CO78:CO141" si="57">CQ78+CS78+CU78+CW78+CY78+DA78+DC78</f>
        <v>0</v>
      </c>
      <c r="CP78" s="154">
        <f>SUMIFS('B1.3.XK'!Z:Z,'B1.3.XK'!$A:$A,'B1.SUM (tuần 4)'!$A78)</f>
        <v>0</v>
      </c>
      <c r="CQ78" s="154">
        <f>SUMIFS('B1.3.XK'!AA:AA,'B1.3.XK'!$A:$A,'B1.SUM (tuần 4)'!$A78)</f>
        <v>0</v>
      </c>
      <c r="CR78" s="154"/>
      <c r="CS78" s="154"/>
      <c r="CT78" s="154"/>
      <c r="CU78" s="154"/>
      <c r="CV78" s="154"/>
      <c r="CW78" s="154"/>
      <c r="CX78" s="154">
        <f>SUMIFS(' B1.5.GT2'!Z:Z,' B1.5.GT2'!$A:$A,'B1.SUM (tuần 4)'!$A78)</f>
        <v>0</v>
      </c>
      <c r="CY78" s="154">
        <f>SUMIFS(' B1.5.GT2'!AA:AA,' B1.5.GT2'!$A:$A,'B1.SUM (tuần 4)'!$A78)</f>
        <v>0</v>
      </c>
      <c r="CZ78" s="154"/>
      <c r="DA78" s="154"/>
      <c r="DB78" s="154">
        <f>SUMIFS(' B1.8.Online'!Z:Z,' B1.8.Online'!$A:$A,'B1.SUM (tuần 4)'!$A78)</f>
        <v>0</v>
      </c>
      <c r="DC78" s="154">
        <f>SUMIFS(' B1.8.Online'!AA:AA,' B1.8.Online'!$A:$A,'B1.SUM (tuần 4)'!$A78)</f>
        <v>0</v>
      </c>
      <c r="DE78" s="154">
        <f t="shared" ref="DE78:DE141" si="58">DF78+DG78</f>
        <v>21</v>
      </c>
      <c r="DF78" s="154">
        <f t="shared" ref="DF78:DF141" si="59">DH78+DJ78+DL78+DN78+DP78+DR78+DT78</f>
        <v>21</v>
      </c>
      <c r="DG78" s="154">
        <f t="shared" ref="DG78:DG141" si="60">DI78+DK78+DM78+DO78+DQ78+DS78+DU78</f>
        <v>0</v>
      </c>
      <c r="DH78" s="154">
        <f>SUMIFS('B1.3.XK'!AB:AB,'B1.3.XK'!$A:$A,'B1.SUM (tuần 4)'!$A78)</f>
        <v>21</v>
      </c>
      <c r="DI78" s="154">
        <f>SUMIFS('B1.3.XK'!AC:AC,'B1.3.XK'!$A:$A,'B1.SUM (tuần 4)'!$A78)</f>
        <v>0</v>
      </c>
      <c r="DJ78" s="154"/>
      <c r="DK78" s="154"/>
      <c r="DL78" s="154"/>
      <c r="DM78" s="154"/>
      <c r="DN78" s="154"/>
      <c r="DO78" s="154"/>
      <c r="DP78" s="154">
        <f>SUMIFS(' B1.5.GT2'!AB:AB,' B1.5.GT2'!$A:$A,'B1.SUM (tuần 4)'!$A78)</f>
        <v>0</v>
      </c>
      <c r="DQ78" s="154">
        <f>SUMIFS(' B1.5.GT2'!AC:AC,' B1.5.GT2'!$A:$A,'B1.SUM (tuần 4)'!$A78)</f>
        <v>0</v>
      </c>
      <c r="DR78" s="154"/>
      <c r="DS78" s="154"/>
      <c r="DT78" s="154">
        <f>SUMIFS(' B1.8.Online'!AB:AB,' B1.8.Online'!$A:$A,'B1.SUM (tuần 4)'!$A78)</f>
        <v>0</v>
      </c>
      <c r="DU78" s="154">
        <f>SUMIFS(' B1.8.Online'!AC:AC,' B1.8.Online'!$A:$A,'B1.SUM (tuần 4)'!$A78)</f>
        <v>0</v>
      </c>
      <c r="DW78" s="154">
        <f t="shared" ref="DW78:DW141" si="61">DX78+DY78</f>
        <v>0</v>
      </c>
      <c r="DX78" s="154">
        <f t="shared" ref="DX78:DX141" si="62">DZ78+EB78+ED78+EF78+EH78+EJ78+EL78</f>
        <v>0</v>
      </c>
      <c r="DY78" s="154">
        <f t="shared" ref="DY78:DY141" si="63">EA78+EC78+EE78+EG78+EI78+EK78+EM78</f>
        <v>0</v>
      </c>
      <c r="DZ78" s="154">
        <f>SUMIFS('B1.3.XK'!AD:AD,'B1.3.XK'!$A:$A,'B1.SUM (tuần 4)'!$A78)</f>
        <v>0</v>
      </c>
      <c r="EA78" s="154">
        <f>SUMIFS('B1.3.XK'!AE:AE,'B1.3.XK'!$A:$A,'B1.SUM (tuần 4)'!$A78)</f>
        <v>0</v>
      </c>
      <c r="EB78" s="154"/>
      <c r="EC78" s="154"/>
      <c r="ED78" s="154"/>
      <c r="EE78" s="154"/>
      <c r="EF78" s="154"/>
      <c r="EG78" s="154"/>
      <c r="EH78" s="154">
        <f>SUMIFS(' B1.5.GT2'!AD:AD,' B1.5.GT2'!$A:$A,'B1.SUM (tuần 4)'!$A78)</f>
        <v>0</v>
      </c>
      <c r="EI78" s="154">
        <f>SUMIFS(' B1.5.GT2'!AE:AE,' B1.5.GT2'!$A:$A,'B1.SUM (tuần 4)'!$A78)</f>
        <v>0</v>
      </c>
      <c r="EJ78" s="154"/>
      <c r="EK78" s="154"/>
      <c r="EL78" s="154">
        <f>SUMIFS(' B1.4.OEM'!AD:AD,' B1.4.OEM'!$A:$A,'B1.SUM (tuần 4)'!$A78)</f>
        <v>0</v>
      </c>
      <c r="EM78" s="154">
        <f>SUMIFS(' B1.4.OEM'!AE:AE,' B1.4.OEM'!$A:$A,'B1.SUM (tuần 4)'!$A78)</f>
        <v>0</v>
      </c>
      <c r="EO78" s="162"/>
    </row>
    <row r="79" spans="1:145">
      <c r="A79" s="69">
        <v>2007030040</v>
      </c>
      <c r="B79" s="67" t="s">
        <v>758</v>
      </c>
      <c r="C79" s="67"/>
      <c r="D79" s="67" t="s">
        <v>1197</v>
      </c>
      <c r="E79" s="67"/>
      <c r="F79" s="67" t="s">
        <v>32</v>
      </c>
      <c r="G79" s="154" t="s">
        <v>1758</v>
      </c>
      <c r="H79" s="154"/>
      <c r="I79" s="160"/>
      <c r="J79" s="154"/>
      <c r="K79" s="154"/>
      <c r="L79" s="154"/>
      <c r="M79" s="154"/>
      <c r="N79" s="154"/>
      <c r="O79" s="154"/>
      <c r="P79" s="154"/>
      <c r="Q79" s="154"/>
      <c r="R79" s="154"/>
      <c r="S79" s="161">
        <f t="shared" si="45"/>
        <v>150</v>
      </c>
      <c r="T79" s="161">
        <f t="shared" si="44"/>
        <v>0</v>
      </c>
      <c r="U79" s="161">
        <f t="shared" si="44"/>
        <v>150</v>
      </c>
      <c r="V79" s="154"/>
      <c r="W79" s="154"/>
      <c r="X79" s="154"/>
      <c r="Y79" s="154"/>
      <c r="Z79" s="154"/>
      <c r="AA79" s="154"/>
      <c r="AB79" s="154"/>
      <c r="AC79" s="154"/>
      <c r="AD79" s="154">
        <f>SUMIFS(' B1.5.GT2'!$R:$R,' B1.5.GT2'!$A:$A,'B1.SUM (tuần 4)'!$A79)</f>
        <v>0</v>
      </c>
      <c r="AE79" s="154">
        <f>SUMIFS(' B1.5.GT2'!$S:$S,' B1.5.GT2'!$A:$A,'B1.SUM (tuần 4)'!$A79)</f>
        <v>0</v>
      </c>
      <c r="AF79" s="154"/>
      <c r="AG79" s="154"/>
      <c r="AH79" s="154">
        <f>SUMIFS(' B1.8.Online'!$R:$R,' B1.8.Online'!$A:$A,'B1.SUM (tuần 4)'!$A79)</f>
        <v>0</v>
      </c>
      <c r="AI79" s="154">
        <f>SUMIFS(' B1.8.Online'!$S:$S,' B1.8.Online'!$A:$A,'B1.SUM (tuần 4)'!$A79)</f>
        <v>150</v>
      </c>
      <c r="AK79" s="161">
        <f t="shared" si="46"/>
        <v>0</v>
      </c>
      <c r="AL79" s="161">
        <f t="shared" si="47"/>
        <v>0</v>
      </c>
      <c r="AM79" s="161">
        <f t="shared" si="48"/>
        <v>0</v>
      </c>
      <c r="AN79" s="154"/>
      <c r="AO79" s="154"/>
      <c r="AP79" s="154"/>
      <c r="AQ79" s="154"/>
      <c r="AR79" s="154"/>
      <c r="AS79" s="154"/>
      <c r="AT79" s="154"/>
      <c r="AU79" s="154"/>
      <c r="AV79" s="154">
        <f>SUMIFS(' B1.5.GT2'!T:T,' B1.5.GT2'!A:A,'B1.SUM (tuần 4)'!A79)</f>
        <v>0</v>
      </c>
      <c r="AW79" s="154">
        <f>SUMIFS(' B1.5.GT2'!U:U,' B1.5.GT2'!A:A,'B1.SUM (tuần 4)'!A79)</f>
        <v>0</v>
      </c>
      <c r="AX79" s="154"/>
      <c r="AY79" s="154"/>
      <c r="AZ79" s="154">
        <f>SUMIFS(' B1.8.Online'!$T:$T,' B1.8.Online'!$A:$A,'B1.SUM (tuần 4)'!$A79)</f>
        <v>0</v>
      </c>
      <c r="BA79" s="154">
        <f>SUMIFS(' B1.8.Online'!$U:$U,' B1.8.Online'!$A:$A,'B1.SUM (tuần 4)'!$A79)</f>
        <v>0</v>
      </c>
      <c r="BC79" s="161">
        <f t="shared" si="49"/>
        <v>0</v>
      </c>
      <c r="BD79" s="161">
        <f t="shared" si="50"/>
        <v>0</v>
      </c>
      <c r="BE79" s="161">
        <f t="shared" si="51"/>
        <v>0</v>
      </c>
      <c r="BF79" s="154">
        <f>SUMIFS('B1.3.XK'!V:V,'B1.3.XK'!$A:$A,'B1.SUM (tuần 4)'!$A79)</f>
        <v>0</v>
      </c>
      <c r="BG79" s="154">
        <f>SUMIFS('B1.3.XK'!W:W,'B1.3.XK'!$A:$A,'B1.SUM (tuần 4)'!$A79)</f>
        <v>0</v>
      </c>
      <c r="BH79" s="154"/>
      <c r="BI79" s="154"/>
      <c r="BJ79" s="154"/>
      <c r="BK79" s="154"/>
      <c r="BL79" s="154"/>
      <c r="BM79" s="154"/>
      <c r="BN79" s="154">
        <f>SUMIFS(' B1.5.GT2'!V:V,' B1.5.GT2'!A:A,'B1.SUM (tuần 4)'!A79)</f>
        <v>0</v>
      </c>
      <c r="BO79" s="154">
        <f>SUMIFS(' B1.5.GT2'!W:W,' B1.5.GT2'!A:A,'B1.SUM (tuần 4)'!A79)</f>
        <v>0</v>
      </c>
      <c r="BP79" s="154"/>
      <c r="BQ79" s="154"/>
      <c r="BR79" s="154">
        <f>SUMIFS(' B1.8.Online'!V:V,' B1.8.Online'!A:A,'B1.SUM (tuần 4)'!A79)</f>
        <v>0</v>
      </c>
      <c r="BS79" s="154">
        <f>SUMIFS(' B1.8.Online'!W:W,' B1.8.Online'!B:B,'B1.SUM (tuần 4)'!B79)</f>
        <v>0</v>
      </c>
      <c r="BU79" s="161">
        <f t="shared" si="52"/>
        <v>0</v>
      </c>
      <c r="BV79" s="161">
        <f t="shared" si="53"/>
        <v>0</v>
      </c>
      <c r="BW79" s="161">
        <f t="shared" si="54"/>
        <v>0</v>
      </c>
      <c r="BX79" s="154">
        <f>SUMIFS('B1.3.XK'!X:X,'B1.3.XK'!$A:$A,'B1.SUM (tuần 4)'!$A79)</f>
        <v>0</v>
      </c>
      <c r="BY79" s="154">
        <f>SUMIFS('B1.3.XK'!Y:Y,'B1.3.XK'!$A:$A,'B1.SUM (tuần 4)'!$A79)</f>
        <v>0</v>
      </c>
      <c r="BZ79" s="154"/>
      <c r="CA79" s="154"/>
      <c r="CB79" s="154"/>
      <c r="CC79" s="154"/>
      <c r="CD79" s="154"/>
      <c r="CE79" s="154"/>
      <c r="CF79" s="154">
        <f>SUMIFS(' B1.5.GT2'!X:X,' B1.5.GT2'!A:A,'B1.SUM (tuần 4)'!A79)</f>
        <v>0</v>
      </c>
      <c r="CG79" s="154">
        <f>SUMIFS(' B1.5.GT2'!Y:Y,' B1.5.GT2'!A:A,'B1.SUM (tuần 4)'!A79)</f>
        <v>0</v>
      </c>
      <c r="CH79" s="154"/>
      <c r="CI79" s="154"/>
      <c r="CJ79" s="154">
        <f>SUMIFS(' B1.8.Online'!X:X,' B1.8.Online'!$A:$A,'B1.SUM (tuần 4)'!$A79)</f>
        <v>0</v>
      </c>
      <c r="CK79" s="154">
        <f>SUMIFS(' B1.8.Online'!Y:Y,' B1.8.Online'!$A:$A,'B1.SUM (tuần 4)'!$A79)</f>
        <v>0</v>
      </c>
      <c r="CM79" s="161">
        <f t="shared" si="55"/>
        <v>0</v>
      </c>
      <c r="CN79" s="161">
        <f t="shared" si="56"/>
        <v>0</v>
      </c>
      <c r="CO79" s="161">
        <f t="shared" si="57"/>
        <v>0</v>
      </c>
      <c r="CP79" s="154">
        <f>SUMIFS('B1.3.XK'!Z:Z,'B1.3.XK'!$A:$A,'B1.SUM (tuần 4)'!$A79)</f>
        <v>0</v>
      </c>
      <c r="CQ79" s="154">
        <f>SUMIFS('B1.3.XK'!AA:AA,'B1.3.XK'!$A:$A,'B1.SUM (tuần 4)'!$A79)</f>
        <v>0</v>
      </c>
      <c r="CR79" s="154"/>
      <c r="CS79" s="154"/>
      <c r="CT79" s="154"/>
      <c r="CU79" s="154"/>
      <c r="CV79" s="154"/>
      <c r="CW79" s="154"/>
      <c r="CX79" s="154">
        <f>SUMIFS(' B1.5.GT2'!Z:Z,' B1.5.GT2'!$A:$A,'B1.SUM (tuần 4)'!$A79)</f>
        <v>0</v>
      </c>
      <c r="CY79" s="154">
        <f>SUMIFS(' B1.5.GT2'!AA:AA,' B1.5.GT2'!$A:$A,'B1.SUM (tuần 4)'!$A79)</f>
        <v>0</v>
      </c>
      <c r="CZ79" s="154"/>
      <c r="DA79" s="154"/>
      <c r="DB79" s="154">
        <f>SUMIFS(' B1.8.Online'!Z:Z,' B1.8.Online'!$A:$A,'B1.SUM (tuần 4)'!$A79)</f>
        <v>0</v>
      </c>
      <c r="DC79" s="154">
        <f>SUMIFS(' B1.8.Online'!AA:AA,' B1.8.Online'!$A:$A,'B1.SUM (tuần 4)'!$A79)</f>
        <v>0</v>
      </c>
      <c r="DE79" s="161">
        <f t="shared" si="58"/>
        <v>0</v>
      </c>
      <c r="DF79" s="161">
        <f t="shared" si="59"/>
        <v>0</v>
      </c>
      <c r="DG79" s="161">
        <f t="shared" si="60"/>
        <v>0</v>
      </c>
      <c r="DH79" s="154">
        <f>SUMIFS('B1.3.XK'!AB:AB,'B1.3.XK'!$A:$A,'B1.SUM (tuần 4)'!$A79)</f>
        <v>0</v>
      </c>
      <c r="DI79" s="154">
        <f>SUMIFS('B1.3.XK'!AC:AC,'B1.3.XK'!$A:$A,'B1.SUM (tuần 4)'!$A79)</f>
        <v>0</v>
      </c>
      <c r="DJ79" s="154"/>
      <c r="DK79" s="154"/>
      <c r="DL79" s="154"/>
      <c r="DM79" s="154"/>
      <c r="DN79" s="154"/>
      <c r="DO79" s="154"/>
      <c r="DP79" s="154">
        <f>SUMIFS(' B1.5.GT2'!AB:AB,' B1.5.GT2'!$A:$A,'B1.SUM (tuần 4)'!$A79)</f>
        <v>0</v>
      </c>
      <c r="DQ79" s="154">
        <f>SUMIFS(' B1.5.GT2'!AC:AC,' B1.5.GT2'!$A:$A,'B1.SUM (tuần 4)'!$A79)</f>
        <v>0</v>
      </c>
      <c r="DR79" s="154"/>
      <c r="DS79" s="154"/>
      <c r="DT79" s="154">
        <f>SUMIFS(' B1.8.Online'!AB:AB,' B1.8.Online'!$A:$A,'B1.SUM (tuần 4)'!$A79)</f>
        <v>0</v>
      </c>
      <c r="DU79" s="154">
        <f>SUMIFS(' B1.8.Online'!AC:AC,' B1.8.Online'!$A:$A,'B1.SUM (tuần 4)'!$A79)</f>
        <v>0</v>
      </c>
      <c r="DW79" s="161">
        <f t="shared" si="61"/>
        <v>0</v>
      </c>
      <c r="DX79" s="161">
        <f t="shared" si="62"/>
        <v>0</v>
      </c>
      <c r="DY79" s="161">
        <f t="shared" si="63"/>
        <v>0</v>
      </c>
      <c r="DZ79" s="154">
        <f>SUMIFS('B1.3.XK'!AD:AD,'B1.3.XK'!$A:$A,'B1.SUM (tuần 4)'!$A79)</f>
        <v>0</v>
      </c>
      <c r="EA79" s="154">
        <f>SUMIFS('B1.3.XK'!AE:AE,'B1.3.XK'!$A:$A,'B1.SUM (tuần 4)'!$A79)</f>
        <v>0</v>
      </c>
      <c r="EB79" s="154"/>
      <c r="EC79" s="154"/>
      <c r="ED79" s="154"/>
      <c r="EE79" s="154"/>
      <c r="EF79" s="154"/>
      <c r="EG79" s="154"/>
      <c r="EH79" s="154">
        <f>SUMIFS(' B1.5.GT2'!AD:AD,' B1.5.GT2'!$A:$A,'B1.SUM (tuần 4)'!$A79)</f>
        <v>0</v>
      </c>
      <c r="EI79" s="154">
        <f>SUMIFS(' B1.5.GT2'!AE:AE,' B1.5.GT2'!$A:$A,'B1.SUM (tuần 4)'!$A79)</f>
        <v>0</v>
      </c>
      <c r="EJ79" s="154"/>
      <c r="EK79" s="154"/>
      <c r="EL79" s="154">
        <f>SUMIFS(' B1.4.OEM'!AD:AD,' B1.4.OEM'!$A:$A,'B1.SUM (tuần 4)'!$A79)</f>
        <v>0</v>
      </c>
      <c r="EM79" s="154">
        <f>SUMIFS(' B1.4.OEM'!AE:AE,' B1.4.OEM'!$A:$A,'B1.SUM (tuần 4)'!$A79)</f>
        <v>0</v>
      </c>
      <c r="EO79" s="162"/>
    </row>
    <row r="80" spans="1:145">
      <c r="A80" s="69">
        <v>2007030101</v>
      </c>
      <c r="B80" s="67" t="s">
        <v>1475</v>
      </c>
      <c r="C80" s="67"/>
      <c r="D80" s="67" t="s">
        <v>1197</v>
      </c>
      <c r="E80" s="67"/>
      <c r="F80" s="67" t="s">
        <v>32</v>
      </c>
      <c r="G80" s="154" t="s">
        <v>1758</v>
      </c>
      <c r="H80" s="154"/>
      <c r="I80" s="160"/>
      <c r="J80" s="154"/>
      <c r="K80" s="154"/>
      <c r="L80" s="154"/>
      <c r="M80" s="154"/>
      <c r="N80" s="154"/>
      <c r="O80" s="154"/>
      <c r="P80" s="154"/>
      <c r="Q80" s="154"/>
      <c r="R80" s="154"/>
      <c r="S80" s="161">
        <f t="shared" si="45"/>
        <v>50</v>
      </c>
      <c r="T80" s="161">
        <f t="shared" si="44"/>
        <v>0</v>
      </c>
      <c r="U80" s="161">
        <f t="shared" si="44"/>
        <v>50</v>
      </c>
      <c r="V80" s="154"/>
      <c r="W80" s="154"/>
      <c r="X80" s="154"/>
      <c r="Y80" s="154"/>
      <c r="Z80" s="154"/>
      <c r="AA80" s="154"/>
      <c r="AB80" s="154"/>
      <c r="AC80" s="154"/>
      <c r="AD80" s="154">
        <f>SUMIFS(' B1.5.GT2'!$R:$R,' B1.5.GT2'!$A:$A,'B1.SUM (tuần 4)'!$A80)</f>
        <v>0</v>
      </c>
      <c r="AE80" s="154">
        <f>SUMIFS(' B1.5.GT2'!$S:$S,' B1.5.GT2'!$A:$A,'B1.SUM (tuần 4)'!$A80)</f>
        <v>0</v>
      </c>
      <c r="AF80" s="154"/>
      <c r="AG80" s="154"/>
      <c r="AH80" s="154">
        <f>SUMIFS(' B1.8.Online'!$R:$R,' B1.8.Online'!$A:$A,'B1.SUM (tuần 4)'!$A80)</f>
        <v>0</v>
      </c>
      <c r="AI80" s="154">
        <f>SUMIFS(' B1.8.Online'!$S:$S,' B1.8.Online'!$A:$A,'B1.SUM (tuần 4)'!$A80)</f>
        <v>50</v>
      </c>
      <c r="AK80" s="161">
        <f t="shared" si="46"/>
        <v>0</v>
      </c>
      <c r="AL80" s="161">
        <f t="shared" si="47"/>
        <v>0</v>
      </c>
      <c r="AM80" s="161">
        <f t="shared" si="48"/>
        <v>0</v>
      </c>
      <c r="AN80" s="154"/>
      <c r="AO80" s="154"/>
      <c r="AP80" s="154"/>
      <c r="AQ80" s="154"/>
      <c r="AR80" s="154"/>
      <c r="AS80" s="154"/>
      <c r="AT80" s="154"/>
      <c r="AU80" s="154"/>
      <c r="AV80" s="154">
        <f>SUMIFS(' B1.5.GT2'!T:T,' B1.5.GT2'!A:A,'B1.SUM (tuần 4)'!A80)</f>
        <v>0</v>
      </c>
      <c r="AW80" s="154">
        <f>SUMIFS(' B1.5.GT2'!U:U,' B1.5.GT2'!A:A,'B1.SUM (tuần 4)'!A80)</f>
        <v>0</v>
      </c>
      <c r="AX80" s="154"/>
      <c r="AY80" s="154"/>
      <c r="AZ80" s="154">
        <f>SUMIFS(' B1.8.Online'!$T:$T,' B1.8.Online'!$A:$A,'B1.SUM (tuần 4)'!$A80)</f>
        <v>0</v>
      </c>
      <c r="BA80" s="154">
        <f>SUMIFS(' B1.8.Online'!$U:$U,' B1.8.Online'!$A:$A,'B1.SUM (tuần 4)'!$A80)</f>
        <v>0</v>
      </c>
      <c r="BC80" s="161">
        <f t="shared" si="49"/>
        <v>0</v>
      </c>
      <c r="BD80" s="161">
        <f t="shared" si="50"/>
        <v>0</v>
      </c>
      <c r="BE80" s="161">
        <f t="shared" si="51"/>
        <v>0</v>
      </c>
      <c r="BF80" s="154">
        <f>SUMIFS('B1.3.XK'!V:V,'B1.3.XK'!$A:$A,'B1.SUM (tuần 4)'!$A80)</f>
        <v>0</v>
      </c>
      <c r="BG80" s="154">
        <f>SUMIFS('B1.3.XK'!W:W,'B1.3.XK'!$A:$A,'B1.SUM (tuần 4)'!$A80)</f>
        <v>0</v>
      </c>
      <c r="BH80" s="154"/>
      <c r="BI80" s="154"/>
      <c r="BJ80" s="154"/>
      <c r="BK80" s="154"/>
      <c r="BL80" s="154"/>
      <c r="BM80" s="154"/>
      <c r="BN80" s="154">
        <f>SUMIFS(' B1.5.GT2'!V:V,' B1.5.GT2'!A:A,'B1.SUM (tuần 4)'!A80)</f>
        <v>0</v>
      </c>
      <c r="BO80" s="154">
        <f>SUMIFS(' B1.5.GT2'!W:W,' B1.5.GT2'!A:A,'B1.SUM (tuần 4)'!A80)</f>
        <v>0</v>
      </c>
      <c r="BP80" s="154"/>
      <c r="BQ80" s="154"/>
      <c r="BR80" s="154">
        <f>SUMIFS(' B1.8.Online'!V:V,' B1.8.Online'!A:A,'B1.SUM (tuần 4)'!A80)</f>
        <v>0</v>
      </c>
      <c r="BS80" s="154">
        <f>SUMIFS(' B1.8.Online'!W:W,' B1.8.Online'!B:B,'B1.SUM (tuần 4)'!B80)</f>
        <v>0</v>
      </c>
      <c r="BU80" s="161">
        <f t="shared" si="52"/>
        <v>0</v>
      </c>
      <c r="BV80" s="161">
        <f t="shared" si="53"/>
        <v>0</v>
      </c>
      <c r="BW80" s="161">
        <f t="shared" si="54"/>
        <v>0</v>
      </c>
      <c r="BX80" s="154">
        <f>SUMIFS('B1.3.XK'!X:X,'B1.3.XK'!$A:$A,'B1.SUM (tuần 4)'!$A80)</f>
        <v>0</v>
      </c>
      <c r="BY80" s="154">
        <f>SUMIFS('B1.3.XK'!Y:Y,'B1.3.XK'!$A:$A,'B1.SUM (tuần 4)'!$A80)</f>
        <v>0</v>
      </c>
      <c r="BZ80" s="154"/>
      <c r="CA80" s="154"/>
      <c r="CB80" s="154"/>
      <c r="CC80" s="154"/>
      <c r="CD80" s="154"/>
      <c r="CE80" s="154"/>
      <c r="CF80" s="154">
        <f>SUMIFS(' B1.5.GT2'!X:X,' B1.5.GT2'!A:A,'B1.SUM (tuần 4)'!A80)</f>
        <v>0</v>
      </c>
      <c r="CG80" s="154">
        <f>SUMIFS(' B1.5.GT2'!Y:Y,' B1.5.GT2'!A:A,'B1.SUM (tuần 4)'!A80)</f>
        <v>0</v>
      </c>
      <c r="CH80" s="154"/>
      <c r="CI80" s="154"/>
      <c r="CJ80" s="154">
        <f>SUMIFS(' B1.8.Online'!X:X,' B1.8.Online'!$A:$A,'B1.SUM (tuần 4)'!$A80)</f>
        <v>0</v>
      </c>
      <c r="CK80" s="154">
        <f>SUMIFS(' B1.8.Online'!Y:Y,' B1.8.Online'!$A:$A,'B1.SUM (tuần 4)'!$A80)</f>
        <v>0</v>
      </c>
      <c r="CM80" s="161">
        <f t="shared" si="55"/>
        <v>0</v>
      </c>
      <c r="CN80" s="161">
        <f t="shared" si="56"/>
        <v>0</v>
      </c>
      <c r="CO80" s="161">
        <f t="shared" si="57"/>
        <v>0</v>
      </c>
      <c r="CP80" s="154">
        <f>SUMIFS('B1.3.XK'!Z:Z,'B1.3.XK'!$A:$A,'B1.SUM (tuần 4)'!$A80)</f>
        <v>0</v>
      </c>
      <c r="CQ80" s="154">
        <f>SUMIFS('B1.3.XK'!AA:AA,'B1.3.XK'!$A:$A,'B1.SUM (tuần 4)'!$A80)</f>
        <v>0</v>
      </c>
      <c r="CR80" s="154"/>
      <c r="CS80" s="154"/>
      <c r="CT80" s="154"/>
      <c r="CU80" s="154"/>
      <c r="CV80" s="154"/>
      <c r="CW80" s="154"/>
      <c r="CX80" s="154">
        <f>SUMIFS(' B1.5.GT2'!Z:Z,' B1.5.GT2'!$A:$A,'B1.SUM (tuần 4)'!$A80)</f>
        <v>0</v>
      </c>
      <c r="CY80" s="154">
        <f>SUMIFS(' B1.5.GT2'!AA:AA,' B1.5.GT2'!$A:$A,'B1.SUM (tuần 4)'!$A80)</f>
        <v>0</v>
      </c>
      <c r="CZ80" s="154"/>
      <c r="DA80" s="154"/>
      <c r="DB80" s="154">
        <f>SUMIFS(' B1.8.Online'!Z:Z,' B1.8.Online'!$A:$A,'B1.SUM (tuần 4)'!$A80)</f>
        <v>0</v>
      </c>
      <c r="DC80" s="154">
        <f>SUMIFS(' B1.8.Online'!AA:AA,' B1.8.Online'!$A:$A,'B1.SUM (tuần 4)'!$A80)</f>
        <v>0</v>
      </c>
      <c r="DE80" s="161">
        <f t="shared" si="58"/>
        <v>0</v>
      </c>
      <c r="DF80" s="161">
        <f t="shared" si="59"/>
        <v>0</v>
      </c>
      <c r="DG80" s="161">
        <f t="shared" si="60"/>
        <v>0</v>
      </c>
      <c r="DH80" s="154">
        <f>SUMIFS('B1.3.XK'!AB:AB,'B1.3.XK'!$A:$A,'B1.SUM (tuần 4)'!$A80)</f>
        <v>0</v>
      </c>
      <c r="DI80" s="154">
        <f>SUMIFS('B1.3.XK'!AC:AC,'B1.3.XK'!$A:$A,'B1.SUM (tuần 4)'!$A80)</f>
        <v>0</v>
      </c>
      <c r="DJ80" s="154"/>
      <c r="DK80" s="154"/>
      <c r="DL80" s="154"/>
      <c r="DM80" s="154"/>
      <c r="DN80" s="154"/>
      <c r="DO80" s="154"/>
      <c r="DP80" s="154">
        <f>SUMIFS(' B1.5.GT2'!AB:AB,' B1.5.GT2'!$A:$A,'B1.SUM (tuần 4)'!$A80)</f>
        <v>0</v>
      </c>
      <c r="DQ80" s="154">
        <f>SUMIFS(' B1.5.GT2'!AC:AC,' B1.5.GT2'!$A:$A,'B1.SUM (tuần 4)'!$A80)</f>
        <v>0</v>
      </c>
      <c r="DR80" s="154"/>
      <c r="DS80" s="154"/>
      <c r="DT80" s="154">
        <f>SUMIFS(' B1.8.Online'!AB:AB,' B1.8.Online'!$A:$A,'B1.SUM (tuần 4)'!$A80)</f>
        <v>0</v>
      </c>
      <c r="DU80" s="154">
        <f>SUMIFS(' B1.8.Online'!AC:AC,' B1.8.Online'!$A:$A,'B1.SUM (tuần 4)'!$A80)</f>
        <v>0</v>
      </c>
      <c r="DW80" s="161">
        <f t="shared" si="61"/>
        <v>0</v>
      </c>
      <c r="DX80" s="161">
        <f t="shared" si="62"/>
        <v>0</v>
      </c>
      <c r="DY80" s="161">
        <f t="shared" si="63"/>
        <v>0</v>
      </c>
      <c r="DZ80" s="154">
        <f>SUMIFS('B1.3.XK'!AD:AD,'B1.3.XK'!$A:$A,'B1.SUM (tuần 4)'!$A80)</f>
        <v>0</v>
      </c>
      <c r="EA80" s="154">
        <f>SUMIFS('B1.3.XK'!AE:AE,'B1.3.XK'!$A:$A,'B1.SUM (tuần 4)'!$A80)</f>
        <v>0</v>
      </c>
      <c r="EB80" s="154"/>
      <c r="EC80" s="154"/>
      <c r="ED80" s="154"/>
      <c r="EE80" s="154"/>
      <c r="EF80" s="154"/>
      <c r="EG80" s="154"/>
      <c r="EH80" s="154">
        <f>SUMIFS(' B1.5.GT2'!AD:AD,' B1.5.GT2'!$A:$A,'B1.SUM (tuần 4)'!$A80)</f>
        <v>0</v>
      </c>
      <c r="EI80" s="154">
        <f>SUMIFS(' B1.5.GT2'!AE:AE,' B1.5.GT2'!$A:$A,'B1.SUM (tuần 4)'!$A80)</f>
        <v>0</v>
      </c>
      <c r="EJ80" s="154"/>
      <c r="EK80" s="154"/>
      <c r="EL80" s="154">
        <f>SUMIFS(' B1.4.OEM'!AD:AD,' B1.4.OEM'!$A:$A,'B1.SUM (tuần 4)'!$A80)</f>
        <v>0</v>
      </c>
      <c r="EM80" s="154">
        <f>SUMIFS(' B1.4.OEM'!AE:AE,' B1.4.OEM'!$A:$A,'B1.SUM (tuần 4)'!$A80)</f>
        <v>0</v>
      </c>
      <c r="EO80" s="162"/>
    </row>
    <row r="81" spans="1:145">
      <c r="A81" s="69">
        <v>2008010059</v>
      </c>
      <c r="B81" s="67" t="s">
        <v>764</v>
      </c>
      <c r="C81" s="67"/>
      <c r="D81" s="67" t="s">
        <v>1197</v>
      </c>
      <c r="E81" s="67"/>
      <c r="F81" s="67" t="s">
        <v>32</v>
      </c>
      <c r="G81" s="154" t="s">
        <v>1758</v>
      </c>
      <c r="H81" s="154"/>
      <c r="I81" s="160"/>
      <c r="J81" s="154"/>
      <c r="K81" s="154"/>
      <c r="L81" s="154"/>
      <c r="M81" s="154"/>
      <c r="N81" s="154"/>
      <c r="O81" s="154"/>
      <c r="P81" s="154"/>
      <c r="Q81" s="154"/>
      <c r="R81" s="154"/>
      <c r="S81" s="161">
        <f t="shared" si="45"/>
        <v>0</v>
      </c>
      <c r="T81" s="161">
        <f t="shared" si="44"/>
        <v>0</v>
      </c>
      <c r="U81" s="161">
        <f t="shared" si="44"/>
        <v>0</v>
      </c>
      <c r="V81" s="154"/>
      <c r="W81" s="154"/>
      <c r="X81" s="154"/>
      <c r="Y81" s="154"/>
      <c r="Z81" s="154"/>
      <c r="AA81" s="154"/>
      <c r="AB81" s="154"/>
      <c r="AC81" s="154"/>
      <c r="AD81" s="154">
        <f>SUMIFS(' B1.5.GT2'!$R:$R,' B1.5.GT2'!$A:$A,'B1.SUM (tuần 4)'!$A81)</f>
        <v>0</v>
      </c>
      <c r="AE81" s="154">
        <f>SUMIFS(' B1.5.GT2'!$S:$S,' B1.5.GT2'!$A:$A,'B1.SUM (tuần 4)'!$A81)</f>
        <v>0</v>
      </c>
      <c r="AF81" s="154"/>
      <c r="AG81" s="154"/>
      <c r="AH81" s="154">
        <f>SUMIFS(' B1.8.Online'!$R:$R,' B1.8.Online'!$A:$A,'B1.SUM (tuần 4)'!$A81)</f>
        <v>0</v>
      </c>
      <c r="AI81" s="154">
        <f>SUMIFS(' B1.8.Online'!$S:$S,' B1.8.Online'!$A:$A,'B1.SUM (tuần 4)'!$A81)</f>
        <v>0</v>
      </c>
      <c r="AK81" s="161">
        <f t="shared" si="46"/>
        <v>0</v>
      </c>
      <c r="AL81" s="161">
        <f t="shared" si="47"/>
        <v>0</v>
      </c>
      <c r="AM81" s="161">
        <f t="shared" si="48"/>
        <v>0</v>
      </c>
      <c r="AN81" s="154"/>
      <c r="AO81" s="154"/>
      <c r="AP81" s="154"/>
      <c r="AQ81" s="154"/>
      <c r="AR81" s="154"/>
      <c r="AS81" s="154"/>
      <c r="AT81" s="154"/>
      <c r="AU81" s="154"/>
      <c r="AV81" s="154">
        <f>SUMIFS(' B1.5.GT2'!T:T,' B1.5.GT2'!A:A,'B1.SUM (tuần 4)'!A81)</f>
        <v>0</v>
      </c>
      <c r="AW81" s="154">
        <f>SUMIFS(' B1.5.GT2'!U:U,' B1.5.GT2'!A:A,'B1.SUM (tuần 4)'!A81)</f>
        <v>0</v>
      </c>
      <c r="AX81" s="154"/>
      <c r="AY81" s="154"/>
      <c r="AZ81" s="154">
        <f>SUMIFS(' B1.8.Online'!$T:$T,' B1.8.Online'!$A:$A,'B1.SUM (tuần 4)'!$A81)</f>
        <v>0</v>
      </c>
      <c r="BA81" s="154">
        <f>SUMIFS(' B1.8.Online'!$U:$U,' B1.8.Online'!$A:$A,'B1.SUM (tuần 4)'!$A81)</f>
        <v>0</v>
      </c>
      <c r="BC81" s="161">
        <f t="shared" si="49"/>
        <v>0</v>
      </c>
      <c r="BD81" s="161">
        <f t="shared" si="50"/>
        <v>0</v>
      </c>
      <c r="BE81" s="161">
        <f t="shared" si="51"/>
        <v>0</v>
      </c>
      <c r="BF81" s="154">
        <f>SUMIFS('B1.3.XK'!V:V,'B1.3.XK'!$A:$A,'B1.SUM (tuần 4)'!$A81)</f>
        <v>0</v>
      </c>
      <c r="BG81" s="154">
        <f>SUMIFS('B1.3.XK'!W:W,'B1.3.XK'!$A:$A,'B1.SUM (tuần 4)'!$A81)</f>
        <v>0</v>
      </c>
      <c r="BH81" s="154"/>
      <c r="BI81" s="154"/>
      <c r="BJ81" s="154"/>
      <c r="BK81" s="154"/>
      <c r="BL81" s="154"/>
      <c r="BM81" s="154"/>
      <c r="BN81" s="154">
        <f>SUMIFS(' B1.5.GT2'!V:V,' B1.5.GT2'!A:A,'B1.SUM (tuần 4)'!A81)</f>
        <v>0</v>
      </c>
      <c r="BO81" s="154">
        <f>SUMIFS(' B1.5.GT2'!W:W,' B1.5.GT2'!A:A,'B1.SUM (tuần 4)'!A81)</f>
        <v>0</v>
      </c>
      <c r="BP81" s="154"/>
      <c r="BQ81" s="154"/>
      <c r="BR81" s="154">
        <f>SUMIFS(' B1.8.Online'!V:V,' B1.8.Online'!A:A,'B1.SUM (tuần 4)'!A81)</f>
        <v>0</v>
      </c>
      <c r="BS81" s="154">
        <f>SUMIFS(' B1.8.Online'!W:W,' B1.8.Online'!B:B,'B1.SUM (tuần 4)'!B81)</f>
        <v>0</v>
      </c>
      <c r="BU81" s="161">
        <f t="shared" si="52"/>
        <v>0</v>
      </c>
      <c r="BV81" s="161">
        <f t="shared" si="53"/>
        <v>0</v>
      </c>
      <c r="BW81" s="161">
        <f t="shared" si="54"/>
        <v>0</v>
      </c>
      <c r="BX81" s="154">
        <f>SUMIFS('B1.3.XK'!X:X,'B1.3.XK'!$A:$A,'B1.SUM (tuần 4)'!$A81)</f>
        <v>0</v>
      </c>
      <c r="BY81" s="154">
        <f>SUMIFS('B1.3.XK'!Y:Y,'B1.3.XK'!$A:$A,'B1.SUM (tuần 4)'!$A81)</f>
        <v>0</v>
      </c>
      <c r="BZ81" s="154"/>
      <c r="CA81" s="154"/>
      <c r="CB81" s="154"/>
      <c r="CC81" s="154"/>
      <c r="CD81" s="154"/>
      <c r="CE81" s="154"/>
      <c r="CF81" s="154">
        <f>SUMIFS(' B1.5.GT2'!X:X,' B1.5.GT2'!A:A,'B1.SUM (tuần 4)'!A81)</f>
        <v>0</v>
      </c>
      <c r="CG81" s="154">
        <f>SUMIFS(' B1.5.GT2'!Y:Y,' B1.5.GT2'!A:A,'B1.SUM (tuần 4)'!A81)</f>
        <v>0</v>
      </c>
      <c r="CH81" s="154"/>
      <c r="CI81" s="154"/>
      <c r="CJ81" s="154">
        <f>SUMIFS(' B1.8.Online'!X:X,' B1.8.Online'!$A:$A,'B1.SUM (tuần 4)'!$A81)</f>
        <v>0</v>
      </c>
      <c r="CK81" s="154">
        <f>SUMIFS(' B1.8.Online'!Y:Y,' B1.8.Online'!$A:$A,'B1.SUM (tuần 4)'!$A81)</f>
        <v>0</v>
      </c>
      <c r="CM81" s="161">
        <f t="shared" si="55"/>
        <v>0</v>
      </c>
      <c r="CN81" s="161">
        <f t="shared" si="56"/>
        <v>0</v>
      </c>
      <c r="CO81" s="161">
        <f t="shared" si="57"/>
        <v>0</v>
      </c>
      <c r="CP81" s="154">
        <f>SUMIFS('B1.3.XK'!Z:Z,'B1.3.XK'!$A:$A,'B1.SUM (tuần 4)'!$A81)</f>
        <v>0</v>
      </c>
      <c r="CQ81" s="154">
        <f>SUMIFS('B1.3.XK'!AA:AA,'B1.3.XK'!$A:$A,'B1.SUM (tuần 4)'!$A81)</f>
        <v>0</v>
      </c>
      <c r="CR81" s="154"/>
      <c r="CS81" s="154"/>
      <c r="CT81" s="154"/>
      <c r="CU81" s="154"/>
      <c r="CV81" s="154"/>
      <c r="CW81" s="154"/>
      <c r="CX81" s="154">
        <f>SUMIFS(' B1.5.GT2'!Z:Z,' B1.5.GT2'!$A:$A,'B1.SUM (tuần 4)'!$A81)</f>
        <v>0</v>
      </c>
      <c r="CY81" s="154">
        <f>SUMIFS(' B1.5.GT2'!AA:AA,' B1.5.GT2'!$A:$A,'B1.SUM (tuần 4)'!$A81)</f>
        <v>0</v>
      </c>
      <c r="CZ81" s="154"/>
      <c r="DA81" s="154"/>
      <c r="DB81" s="154">
        <f>SUMIFS(' B1.8.Online'!Z:Z,' B1.8.Online'!$A:$A,'B1.SUM (tuần 4)'!$A81)</f>
        <v>0</v>
      </c>
      <c r="DC81" s="154">
        <f>SUMIFS(' B1.8.Online'!AA:AA,' B1.8.Online'!$A:$A,'B1.SUM (tuần 4)'!$A81)</f>
        <v>0</v>
      </c>
      <c r="DE81" s="161">
        <f t="shared" si="58"/>
        <v>0</v>
      </c>
      <c r="DF81" s="161">
        <f t="shared" si="59"/>
        <v>0</v>
      </c>
      <c r="DG81" s="161">
        <f t="shared" si="60"/>
        <v>0</v>
      </c>
      <c r="DH81" s="154">
        <f>SUMIFS('B1.3.XK'!AB:AB,'B1.3.XK'!$A:$A,'B1.SUM (tuần 4)'!$A81)</f>
        <v>0</v>
      </c>
      <c r="DI81" s="154">
        <f>SUMIFS('B1.3.XK'!AC:AC,'B1.3.XK'!$A:$A,'B1.SUM (tuần 4)'!$A81)</f>
        <v>0</v>
      </c>
      <c r="DJ81" s="154"/>
      <c r="DK81" s="154"/>
      <c r="DL81" s="154"/>
      <c r="DM81" s="154"/>
      <c r="DN81" s="154"/>
      <c r="DO81" s="154"/>
      <c r="DP81" s="154">
        <f>SUMIFS(' B1.5.GT2'!AB:AB,' B1.5.GT2'!$A:$A,'B1.SUM (tuần 4)'!$A81)</f>
        <v>0</v>
      </c>
      <c r="DQ81" s="154">
        <f>SUMIFS(' B1.5.GT2'!AC:AC,' B1.5.GT2'!$A:$A,'B1.SUM (tuần 4)'!$A81)</f>
        <v>0</v>
      </c>
      <c r="DR81" s="154"/>
      <c r="DS81" s="154"/>
      <c r="DT81" s="154">
        <f>SUMIFS(' B1.8.Online'!AB:AB,' B1.8.Online'!$A:$A,'B1.SUM (tuần 4)'!$A81)</f>
        <v>0</v>
      </c>
      <c r="DU81" s="154">
        <f>SUMIFS(' B1.8.Online'!AC:AC,' B1.8.Online'!$A:$A,'B1.SUM (tuần 4)'!$A81)</f>
        <v>0</v>
      </c>
      <c r="DW81" s="161">
        <f t="shared" si="61"/>
        <v>0</v>
      </c>
      <c r="DX81" s="161">
        <f t="shared" si="62"/>
        <v>0</v>
      </c>
      <c r="DY81" s="161">
        <f t="shared" si="63"/>
        <v>0</v>
      </c>
      <c r="DZ81" s="154">
        <f>SUMIFS('B1.3.XK'!AD:AD,'B1.3.XK'!$A:$A,'B1.SUM (tuần 4)'!$A81)</f>
        <v>0</v>
      </c>
      <c r="EA81" s="154">
        <f>SUMIFS('B1.3.XK'!AE:AE,'B1.3.XK'!$A:$A,'B1.SUM (tuần 4)'!$A81)</f>
        <v>0</v>
      </c>
      <c r="EB81" s="154"/>
      <c r="EC81" s="154"/>
      <c r="ED81" s="154"/>
      <c r="EE81" s="154"/>
      <c r="EF81" s="154"/>
      <c r="EG81" s="154"/>
      <c r="EH81" s="154">
        <f>SUMIFS(' B1.5.GT2'!AD:AD,' B1.5.GT2'!$A:$A,'B1.SUM (tuần 4)'!$A81)</f>
        <v>0</v>
      </c>
      <c r="EI81" s="154">
        <f>SUMIFS(' B1.5.GT2'!AE:AE,' B1.5.GT2'!$A:$A,'B1.SUM (tuần 4)'!$A81)</f>
        <v>0</v>
      </c>
      <c r="EJ81" s="154"/>
      <c r="EK81" s="154"/>
      <c r="EL81" s="154">
        <f>SUMIFS(' B1.4.OEM'!AD:AD,' B1.4.OEM'!$A:$A,'B1.SUM (tuần 4)'!$A81)</f>
        <v>0</v>
      </c>
      <c r="EM81" s="154">
        <f>SUMIFS(' B1.4.OEM'!AE:AE,' B1.4.OEM'!$A:$A,'B1.SUM (tuần 4)'!$A81)</f>
        <v>0</v>
      </c>
      <c r="EO81" s="162"/>
    </row>
    <row r="82" spans="1:145">
      <c r="A82" s="69">
        <v>2008010101</v>
      </c>
      <c r="B82" s="67" t="s">
        <v>1476</v>
      </c>
      <c r="C82" s="67"/>
      <c r="D82" s="67" t="s">
        <v>1197</v>
      </c>
      <c r="E82" s="67"/>
      <c r="F82" s="67" t="s">
        <v>32</v>
      </c>
      <c r="G82" s="154" t="s">
        <v>1758</v>
      </c>
      <c r="H82" s="154"/>
      <c r="I82" s="160"/>
      <c r="J82" s="154"/>
      <c r="K82" s="154"/>
      <c r="L82" s="154"/>
      <c r="M82" s="154"/>
      <c r="N82" s="154"/>
      <c r="O82" s="154"/>
      <c r="P82" s="154"/>
      <c r="Q82" s="154"/>
      <c r="R82" s="154"/>
      <c r="S82" s="161">
        <f t="shared" si="45"/>
        <v>0</v>
      </c>
      <c r="T82" s="161">
        <f t="shared" si="44"/>
        <v>0</v>
      </c>
      <c r="U82" s="161">
        <f t="shared" si="44"/>
        <v>0</v>
      </c>
      <c r="V82" s="154"/>
      <c r="W82" s="154"/>
      <c r="X82" s="154"/>
      <c r="Y82" s="154"/>
      <c r="Z82" s="154"/>
      <c r="AA82" s="154"/>
      <c r="AB82" s="154"/>
      <c r="AC82" s="154"/>
      <c r="AD82" s="154">
        <f>SUMIFS(' B1.5.GT2'!$R:$R,' B1.5.GT2'!$A:$A,'B1.SUM (tuần 4)'!$A82)</f>
        <v>0</v>
      </c>
      <c r="AE82" s="154">
        <f>SUMIFS(' B1.5.GT2'!$S:$S,' B1.5.GT2'!$A:$A,'B1.SUM (tuần 4)'!$A82)</f>
        <v>0</v>
      </c>
      <c r="AF82" s="154"/>
      <c r="AG82" s="154"/>
      <c r="AH82" s="154">
        <f>SUMIFS(' B1.8.Online'!$R:$R,' B1.8.Online'!$A:$A,'B1.SUM (tuần 4)'!$A82)</f>
        <v>0</v>
      </c>
      <c r="AI82" s="154">
        <f>SUMIFS(' B1.8.Online'!$S:$S,' B1.8.Online'!$A:$A,'B1.SUM (tuần 4)'!$A82)</f>
        <v>0</v>
      </c>
      <c r="AK82" s="161">
        <f t="shared" si="46"/>
        <v>0</v>
      </c>
      <c r="AL82" s="161">
        <f t="shared" si="47"/>
        <v>0</v>
      </c>
      <c r="AM82" s="161">
        <f t="shared" si="48"/>
        <v>0</v>
      </c>
      <c r="AN82" s="154"/>
      <c r="AO82" s="154"/>
      <c r="AP82" s="154"/>
      <c r="AQ82" s="154"/>
      <c r="AR82" s="154"/>
      <c r="AS82" s="154"/>
      <c r="AT82" s="154"/>
      <c r="AU82" s="154"/>
      <c r="AV82" s="154">
        <f>SUMIFS(' B1.5.GT2'!T:T,' B1.5.GT2'!A:A,'B1.SUM (tuần 4)'!A82)</f>
        <v>0</v>
      </c>
      <c r="AW82" s="154">
        <f>SUMIFS(' B1.5.GT2'!U:U,' B1.5.GT2'!A:A,'B1.SUM (tuần 4)'!A82)</f>
        <v>0</v>
      </c>
      <c r="AX82" s="154"/>
      <c r="AY82" s="154"/>
      <c r="AZ82" s="154">
        <f>SUMIFS(' B1.8.Online'!$T:$T,' B1.8.Online'!$A:$A,'B1.SUM (tuần 4)'!$A82)</f>
        <v>0</v>
      </c>
      <c r="BA82" s="154">
        <f>SUMIFS(' B1.8.Online'!$U:$U,' B1.8.Online'!$A:$A,'B1.SUM (tuần 4)'!$A82)</f>
        <v>0</v>
      </c>
      <c r="BC82" s="161">
        <f t="shared" si="49"/>
        <v>50</v>
      </c>
      <c r="BD82" s="161">
        <f t="shared" si="50"/>
        <v>50</v>
      </c>
      <c r="BE82" s="161">
        <f t="shared" si="51"/>
        <v>0</v>
      </c>
      <c r="BF82" s="154">
        <f>SUMIFS('B1.3.XK'!V:V,'B1.3.XK'!$A:$A,'B1.SUM (tuần 4)'!$A82)</f>
        <v>0</v>
      </c>
      <c r="BG82" s="154">
        <f>SUMIFS('B1.3.XK'!W:W,'B1.3.XK'!$A:$A,'B1.SUM (tuần 4)'!$A82)</f>
        <v>0</v>
      </c>
      <c r="BH82" s="154"/>
      <c r="BI82" s="154"/>
      <c r="BJ82" s="154"/>
      <c r="BK82" s="154"/>
      <c r="BL82" s="154"/>
      <c r="BM82" s="154"/>
      <c r="BN82" s="154">
        <f>SUMIFS(' B1.5.GT2'!V:V,' B1.5.GT2'!A:A,'B1.SUM (tuần 4)'!A82)</f>
        <v>0</v>
      </c>
      <c r="BO82" s="154">
        <f>SUMIFS(' B1.5.GT2'!W:W,' B1.5.GT2'!A:A,'B1.SUM (tuần 4)'!A82)</f>
        <v>0</v>
      </c>
      <c r="BP82" s="154"/>
      <c r="BQ82" s="154"/>
      <c r="BR82" s="154">
        <f>SUMIFS(' B1.8.Online'!V:V,' B1.8.Online'!A:A,'B1.SUM (tuần 4)'!A82)</f>
        <v>50</v>
      </c>
      <c r="BS82" s="154">
        <f>SUMIFS(' B1.8.Online'!W:W,' B1.8.Online'!B:B,'B1.SUM (tuần 4)'!B82)</f>
        <v>0</v>
      </c>
      <c r="BU82" s="161">
        <f t="shared" si="52"/>
        <v>0</v>
      </c>
      <c r="BV82" s="161">
        <f t="shared" si="53"/>
        <v>0</v>
      </c>
      <c r="BW82" s="161">
        <f t="shared" si="54"/>
        <v>0</v>
      </c>
      <c r="BX82" s="154">
        <f>SUMIFS('B1.3.XK'!X:X,'B1.3.XK'!$A:$A,'B1.SUM (tuần 4)'!$A82)</f>
        <v>0</v>
      </c>
      <c r="BY82" s="154">
        <f>SUMIFS('B1.3.XK'!Y:Y,'B1.3.XK'!$A:$A,'B1.SUM (tuần 4)'!$A82)</f>
        <v>0</v>
      </c>
      <c r="BZ82" s="154"/>
      <c r="CA82" s="154"/>
      <c r="CB82" s="154"/>
      <c r="CC82" s="154"/>
      <c r="CD82" s="154"/>
      <c r="CE82" s="154"/>
      <c r="CF82" s="154">
        <f>SUMIFS(' B1.5.GT2'!X:X,' B1.5.GT2'!A:A,'B1.SUM (tuần 4)'!A82)</f>
        <v>0</v>
      </c>
      <c r="CG82" s="154">
        <f>SUMIFS(' B1.5.GT2'!Y:Y,' B1.5.GT2'!A:A,'B1.SUM (tuần 4)'!A82)</f>
        <v>0</v>
      </c>
      <c r="CH82" s="154"/>
      <c r="CI82" s="154"/>
      <c r="CJ82" s="154">
        <f>SUMIFS(' B1.8.Online'!X:X,' B1.8.Online'!$A:$A,'B1.SUM (tuần 4)'!$A82)</f>
        <v>0</v>
      </c>
      <c r="CK82" s="154">
        <f>SUMIFS(' B1.8.Online'!Y:Y,' B1.8.Online'!$A:$A,'B1.SUM (tuần 4)'!$A82)</f>
        <v>0</v>
      </c>
      <c r="CM82" s="161">
        <f t="shared" si="55"/>
        <v>0</v>
      </c>
      <c r="CN82" s="161">
        <f t="shared" si="56"/>
        <v>0</v>
      </c>
      <c r="CO82" s="161">
        <f t="shared" si="57"/>
        <v>0</v>
      </c>
      <c r="CP82" s="154">
        <f>SUMIFS('B1.3.XK'!Z:Z,'B1.3.XK'!$A:$A,'B1.SUM (tuần 4)'!$A82)</f>
        <v>0</v>
      </c>
      <c r="CQ82" s="154">
        <f>SUMIFS('B1.3.XK'!AA:AA,'B1.3.XK'!$A:$A,'B1.SUM (tuần 4)'!$A82)</f>
        <v>0</v>
      </c>
      <c r="CR82" s="154"/>
      <c r="CS82" s="154"/>
      <c r="CT82" s="154"/>
      <c r="CU82" s="154"/>
      <c r="CV82" s="154"/>
      <c r="CW82" s="154"/>
      <c r="CX82" s="154">
        <f>SUMIFS(' B1.5.GT2'!Z:Z,' B1.5.GT2'!$A:$A,'B1.SUM (tuần 4)'!$A82)</f>
        <v>0</v>
      </c>
      <c r="CY82" s="154">
        <f>SUMIFS(' B1.5.GT2'!AA:AA,' B1.5.GT2'!$A:$A,'B1.SUM (tuần 4)'!$A82)</f>
        <v>0</v>
      </c>
      <c r="CZ82" s="154"/>
      <c r="DA82" s="154"/>
      <c r="DB82" s="154">
        <f>SUMIFS(' B1.8.Online'!Z:Z,' B1.8.Online'!$A:$A,'B1.SUM (tuần 4)'!$A82)</f>
        <v>0</v>
      </c>
      <c r="DC82" s="154">
        <f>SUMIFS(' B1.8.Online'!AA:AA,' B1.8.Online'!$A:$A,'B1.SUM (tuần 4)'!$A82)</f>
        <v>0</v>
      </c>
      <c r="DE82" s="161">
        <f t="shared" si="58"/>
        <v>0</v>
      </c>
      <c r="DF82" s="161">
        <f t="shared" si="59"/>
        <v>0</v>
      </c>
      <c r="DG82" s="161">
        <f t="shared" si="60"/>
        <v>0</v>
      </c>
      <c r="DH82" s="154">
        <f>SUMIFS('B1.3.XK'!AB:AB,'B1.3.XK'!$A:$A,'B1.SUM (tuần 4)'!$A82)</f>
        <v>0</v>
      </c>
      <c r="DI82" s="154">
        <f>SUMIFS('B1.3.XK'!AC:AC,'B1.3.XK'!$A:$A,'B1.SUM (tuần 4)'!$A82)</f>
        <v>0</v>
      </c>
      <c r="DJ82" s="154"/>
      <c r="DK82" s="154"/>
      <c r="DL82" s="154"/>
      <c r="DM82" s="154"/>
      <c r="DN82" s="154"/>
      <c r="DO82" s="154"/>
      <c r="DP82" s="154">
        <f>SUMIFS(' B1.5.GT2'!AB:AB,' B1.5.GT2'!$A:$A,'B1.SUM (tuần 4)'!$A82)</f>
        <v>0</v>
      </c>
      <c r="DQ82" s="154">
        <f>SUMIFS(' B1.5.GT2'!AC:AC,' B1.5.GT2'!$A:$A,'B1.SUM (tuần 4)'!$A82)</f>
        <v>0</v>
      </c>
      <c r="DR82" s="154"/>
      <c r="DS82" s="154"/>
      <c r="DT82" s="154">
        <f>SUMIFS(' B1.8.Online'!AB:AB,' B1.8.Online'!$A:$A,'B1.SUM (tuần 4)'!$A82)</f>
        <v>0</v>
      </c>
      <c r="DU82" s="154">
        <f>SUMIFS(' B1.8.Online'!AC:AC,' B1.8.Online'!$A:$A,'B1.SUM (tuần 4)'!$A82)</f>
        <v>0</v>
      </c>
      <c r="DW82" s="161">
        <f t="shared" si="61"/>
        <v>0</v>
      </c>
      <c r="DX82" s="161">
        <f t="shared" si="62"/>
        <v>0</v>
      </c>
      <c r="DY82" s="161">
        <f t="shared" si="63"/>
        <v>0</v>
      </c>
      <c r="DZ82" s="154">
        <f>SUMIFS('B1.3.XK'!AD:AD,'B1.3.XK'!$A:$A,'B1.SUM (tuần 4)'!$A82)</f>
        <v>0</v>
      </c>
      <c r="EA82" s="154">
        <f>SUMIFS('B1.3.XK'!AE:AE,'B1.3.XK'!$A:$A,'B1.SUM (tuần 4)'!$A82)</f>
        <v>0</v>
      </c>
      <c r="EB82" s="154"/>
      <c r="EC82" s="154"/>
      <c r="ED82" s="154"/>
      <c r="EE82" s="154"/>
      <c r="EF82" s="154"/>
      <c r="EG82" s="154"/>
      <c r="EH82" s="154">
        <f>SUMIFS(' B1.5.GT2'!AD:AD,' B1.5.GT2'!$A:$A,'B1.SUM (tuần 4)'!$A82)</f>
        <v>0</v>
      </c>
      <c r="EI82" s="154">
        <f>SUMIFS(' B1.5.GT2'!AE:AE,' B1.5.GT2'!$A:$A,'B1.SUM (tuần 4)'!$A82)</f>
        <v>0</v>
      </c>
      <c r="EJ82" s="154"/>
      <c r="EK82" s="154"/>
      <c r="EL82" s="154">
        <f>SUMIFS(' B1.4.OEM'!AD:AD,' B1.4.OEM'!$A:$A,'B1.SUM (tuần 4)'!$A82)</f>
        <v>0</v>
      </c>
      <c r="EM82" s="154">
        <f>SUMIFS(' B1.4.OEM'!AE:AE,' B1.4.OEM'!$A:$A,'B1.SUM (tuần 4)'!$A82)</f>
        <v>0</v>
      </c>
      <c r="EO82" s="162"/>
    </row>
    <row r="83" spans="1:145">
      <c r="A83" s="69">
        <v>2008010139</v>
      </c>
      <c r="B83" s="67" t="s">
        <v>1477</v>
      </c>
      <c r="C83" s="67"/>
      <c r="D83" s="67" t="s">
        <v>1197</v>
      </c>
      <c r="E83" s="67"/>
      <c r="F83" s="67" t="s">
        <v>32</v>
      </c>
      <c r="G83" s="154" t="s">
        <v>1758</v>
      </c>
      <c r="H83" s="154"/>
      <c r="I83" s="160"/>
      <c r="J83" s="154"/>
      <c r="K83" s="154"/>
      <c r="L83" s="154"/>
      <c r="M83" s="154"/>
      <c r="N83" s="154"/>
      <c r="O83" s="154"/>
      <c r="P83" s="154"/>
      <c r="Q83" s="154"/>
      <c r="R83" s="154"/>
      <c r="S83" s="161">
        <f t="shared" si="45"/>
        <v>20</v>
      </c>
      <c r="T83" s="161">
        <f t="shared" si="44"/>
        <v>0</v>
      </c>
      <c r="U83" s="161">
        <f t="shared" si="44"/>
        <v>20</v>
      </c>
      <c r="V83" s="154"/>
      <c r="W83" s="154"/>
      <c r="X83" s="154"/>
      <c r="Y83" s="154"/>
      <c r="Z83" s="154"/>
      <c r="AA83" s="154"/>
      <c r="AB83" s="154"/>
      <c r="AC83" s="154"/>
      <c r="AD83" s="154">
        <f>SUMIFS(' B1.5.GT2'!$R:$R,' B1.5.GT2'!$A:$A,'B1.SUM (tuần 4)'!$A83)</f>
        <v>0</v>
      </c>
      <c r="AE83" s="154">
        <f>SUMIFS(' B1.5.GT2'!$S:$S,' B1.5.GT2'!$A:$A,'B1.SUM (tuần 4)'!$A83)</f>
        <v>0</v>
      </c>
      <c r="AF83" s="154"/>
      <c r="AG83" s="154"/>
      <c r="AH83" s="154">
        <f>SUMIFS(' B1.8.Online'!$R:$R,' B1.8.Online'!$A:$A,'B1.SUM (tuần 4)'!$A83)</f>
        <v>0</v>
      </c>
      <c r="AI83" s="154">
        <f>SUMIFS(' B1.8.Online'!$S:$S,' B1.8.Online'!$A:$A,'B1.SUM (tuần 4)'!$A83)</f>
        <v>20</v>
      </c>
      <c r="AK83" s="161">
        <f t="shared" si="46"/>
        <v>120</v>
      </c>
      <c r="AL83" s="161">
        <f t="shared" si="47"/>
        <v>0</v>
      </c>
      <c r="AM83" s="161">
        <f t="shared" si="48"/>
        <v>120</v>
      </c>
      <c r="AN83" s="154"/>
      <c r="AO83" s="154"/>
      <c r="AP83" s="154"/>
      <c r="AQ83" s="154"/>
      <c r="AR83" s="154"/>
      <c r="AS83" s="154"/>
      <c r="AT83" s="154"/>
      <c r="AU83" s="154"/>
      <c r="AV83" s="154">
        <f>SUMIFS(' B1.5.GT2'!T:T,' B1.5.GT2'!A:A,'B1.SUM (tuần 4)'!A83)</f>
        <v>0</v>
      </c>
      <c r="AW83" s="154">
        <f>SUMIFS(' B1.5.GT2'!U:U,' B1.5.GT2'!A:A,'B1.SUM (tuần 4)'!A83)</f>
        <v>0</v>
      </c>
      <c r="AX83" s="154"/>
      <c r="AY83" s="154"/>
      <c r="AZ83" s="154">
        <f>SUMIFS(' B1.8.Online'!$T:$T,' B1.8.Online'!$A:$A,'B1.SUM (tuần 4)'!$A83)</f>
        <v>0</v>
      </c>
      <c r="BA83" s="154">
        <f>SUMIFS(' B1.8.Online'!$U:$U,' B1.8.Online'!$A:$A,'B1.SUM (tuần 4)'!$A83)</f>
        <v>120</v>
      </c>
      <c r="BC83" s="161">
        <f t="shared" si="49"/>
        <v>120</v>
      </c>
      <c r="BD83" s="161">
        <f t="shared" si="50"/>
        <v>0</v>
      </c>
      <c r="BE83" s="161">
        <f t="shared" si="51"/>
        <v>120</v>
      </c>
      <c r="BF83" s="154">
        <f>SUMIFS('B1.3.XK'!V:V,'B1.3.XK'!$A:$A,'B1.SUM (tuần 4)'!$A83)</f>
        <v>0</v>
      </c>
      <c r="BG83" s="154">
        <f>SUMIFS('B1.3.XK'!W:W,'B1.3.XK'!$A:$A,'B1.SUM (tuần 4)'!$A83)</f>
        <v>0</v>
      </c>
      <c r="BH83" s="154"/>
      <c r="BI83" s="154"/>
      <c r="BJ83" s="154"/>
      <c r="BK83" s="154"/>
      <c r="BL83" s="154"/>
      <c r="BM83" s="154"/>
      <c r="BN83" s="154">
        <f>SUMIFS(' B1.5.GT2'!V:V,' B1.5.GT2'!A:A,'B1.SUM (tuần 4)'!A83)</f>
        <v>0</v>
      </c>
      <c r="BO83" s="154">
        <f>SUMIFS(' B1.5.GT2'!W:W,' B1.5.GT2'!A:A,'B1.SUM (tuần 4)'!A83)</f>
        <v>0</v>
      </c>
      <c r="BP83" s="154"/>
      <c r="BQ83" s="154"/>
      <c r="BR83" s="154">
        <f>SUMIFS(' B1.8.Online'!V:V,' B1.8.Online'!A:A,'B1.SUM (tuần 4)'!A83)</f>
        <v>0</v>
      </c>
      <c r="BS83" s="154">
        <f>SUMIFS(' B1.8.Online'!W:W,' B1.8.Online'!B:B,'B1.SUM (tuần 4)'!B83)</f>
        <v>120</v>
      </c>
      <c r="BU83" s="161">
        <f t="shared" si="52"/>
        <v>120</v>
      </c>
      <c r="BV83" s="161">
        <f t="shared" si="53"/>
        <v>0</v>
      </c>
      <c r="BW83" s="161">
        <f t="shared" si="54"/>
        <v>120</v>
      </c>
      <c r="BX83" s="154">
        <f>SUMIFS('B1.3.XK'!X:X,'B1.3.XK'!$A:$A,'B1.SUM (tuần 4)'!$A83)</f>
        <v>0</v>
      </c>
      <c r="BY83" s="154">
        <f>SUMIFS('B1.3.XK'!Y:Y,'B1.3.XK'!$A:$A,'B1.SUM (tuần 4)'!$A83)</f>
        <v>0</v>
      </c>
      <c r="BZ83" s="154"/>
      <c r="CA83" s="154"/>
      <c r="CB83" s="154"/>
      <c r="CC83" s="154"/>
      <c r="CD83" s="154"/>
      <c r="CE83" s="154"/>
      <c r="CF83" s="154">
        <f>SUMIFS(' B1.5.GT2'!X:X,' B1.5.GT2'!A:A,'B1.SUM (tuần 4)'!A83)</f>
        <v>0</v>
      </c>
      <c r="CG83" s="154">
        <f>SUMIFS(' B1.5.GT2'!Y:Y,' B1.5.GT2'!A:A,'B1.SUM (tuần 4)'!A83)</f>
        <v>0</v>
      </c>
      <c r="CH83" s="154"/>
      <c r="CI83" s="154"/>
      <c r="CJ83" s="154">
        <f>SUMIFS(' B1.8.Online'!X:X,' B1.8.Online'!$A:$A,'B1.SUM (tuần 4)'!$A83)</f>
        <v>0</v>
      </c>
      <c r="CK83" s="154">
        <f>SUMIFS(' B1.8.Online'!Y:Y,' B1.8.Online'!$A:$A,'B1.SUM (tuần 4)'!$A83)</f>
        <v>120</v>
      </c>
      <c r="CM83" s="161">
        <f t="shared" si="55"/>
        <v>0</v>
      </c>
      <c r="CN83" s="161">
        <f t="shared" si="56"/>
        <v>0</v>
      </c>
      <c r="CO83" s="161">
        <f t="shared" si="57"/>
        <v>0</v>
      </c>
      <c r="CP83" s="154">
        <f>SUMIFS('B1.3.XK'!Z:Z,'B1.3.XK'!$A:$A,'B1.SUM (tuần 4)'!$A83)</f>
        <v>0</v>
      </c>
      <c r="CQ83" s="154">
        <f>SUMIFS('B1.3.XK'!AA:AA,'B1.3.XK'!$A:$A,'B1.SUM (tuần 4)'!$A83)</f>
        <v>0</v>
      </c>
      <c r="CR83" s="154"/>
      <c r="CS83" s="154"/>
      <c r="CT83" s="154"/>
      <c r="CU83" s="154"/>
      <c r="CV83" s="154"/>
      <c r="CW83" s="154"/>
      <c r="CX83" s="154">
        <f>SUMIFS(' B1.5.GT2'!Z:Z,' B1.5.GT2'!$A:$A,'B1.SUM (tuần 4)'!$A83)</f>
        <v>0</v>
      </c>
      <c r="CY83" s="154">
        <f>SUMIFS(' B1.5.GT2'!AA:AA,' B1.5.GT2'!$A:$A,'B1.SUM (tuần 4)'!$A83)</f>
        <v>0</v>
      </c>
      <c r="CZ83" s="154"/>
      <c r="DA83" s="154"/>
      <c r="DB83" s="154">
        <f>SUMIFS(' B1.8.Online'!Z:Z,' B1.8.Online'!$A:$A,'B1.SUM (tuần 4)'!$A83)</f>
        <v>0</v>
      </c>
      <c r="DC83" s="154">
        <f>SUMIFS(' B1.8.Online'!AA:AA,' B1.8.Online'!$A:$A,'B1.SUM (tuần 4)'!$A83)</f>
        <v>0</v>
      </c>
      <c r="DE83" s="161">
        <f t="shared" si="58"/>
        <v>0</v>
      </c>
      <c r="DF83" s="161">
        <f t="shared" si="59"/>
        <v>0</v>
      </c>
      <c r="DG83" s="161">
        <f t="shared" si="60"/>
        <v>0</v>
      </c>
      <c r="DH83" s="154">
        <f>SUMIFS('B1.3.XK'!AB:AB,'B1.3.XK'!$A:$A,'B1.SUM (tuần 4)'!$A83)</f>
        <v>0</v>
      </c>
      <c r="DI83" s="154">
        <f>SUMIFS('B1.3.XK'!AC:AC,'B1.3.XK'!$A:$A,'B1.SUM (tuần 4)'!$A83)</f>
        <v>0</v>
      </c>
      <c r="DJ83" s="154"/>
      <c r="DK83" s="154"/>
      <c r="DL83" s="154"/>
      <c r="DM83" s="154"/>
      <c r="DN83" s="154"/>
      <c r="DO83" s="154"/>
      <c r="DP83" s="154">
        <f>SUMIFS(' B1.5.GT2'!AB:AB,' B1.5.GT2'!$A:$A,'B1.SUM (tuần 4)'!$A83)</f>
        <v>0</v>
      </c>
      <c r="DQ83" s="154">
        <f>SUMIFS(' B1.5.GT2'!AC:AC,' B1.5.GT2'!$A:$A,'B1.SUM (tuần 4)'!$A83)</f>
        <v>0</v>
      </c>
      <c r="DR83" s="154"/>
      <c r="DS83" s="154"/>
      <c r="DT83" s="154">
        <f>SUMIFS(' B1.8.Online'!AB:AB,' B1.8.Online'!$A:$A,'B1.SUM (tuần 4)'!$A83)</f>
        <v>0</v>
      </c>
      <c r="DU83" s="154">
        <f>SUMIFS(' B1.8.Online'!AC:AC,' B1.8.Online'!$A:$A,'B1.SUM (tuần 4)'!$A83)</f>
        <v>0</v>
      </c>
      <c r="DW83" s="161">
        <f t="shared" si="61"/>
        <v>0</v>
      </c>
      <c r="DX83" s="161">
        <f t="shared" si="62"/>
        <v>0</v>
      </c>
      <c r="DY83" s="161">
        <f t="shared" si="63"/>
        <v>0</v>
      </c>
      <c r="DZ83" s="154">
        <f>SUMIFS('B1.3.XK'!AD:AD,'B1.3.XK'!$A:$A,'B1.SUM (tuần 4)'!$A83)</f>
        <v>0</v>
      </c>
      <c r="EA83" s="154">
        <f>SUMIFS('B1.3.XK'!AE:AE,'B1.3.XK'!$A:$A,'B1.SUM (tuần 4)'!$A83)</f>
        <v>0</v>
      </c>
      <c r="EB83" s="154"/>
      <c r="EC83" s="154"/>
      <c r="ED83" s="154"/>
      <c r="EE83" s="154"/>
      <c r="EF83" s="154"/>
      <c r="EG83" s="154"/>
      <c r="EH83" s="154">
        <f>SUMIFS(' B1.5.GT2'!AD:AD,' B1.5.GT2'!$A:$A,'B1.SUM (tuần 4)'!$A83)</f>
        <v>0</v>
      </c>
      <c r="EI83" s="154">
        <f>SUMIFS(' B1.5.GT2'!AE:AE,' B1.5.GT2'!$A:$A,'B1.SUM (tuần 4)'!$A83)</f>
        <v>0</v>
      </c>
      <c r="EJ83" s="154"/>
      <c r="EK83" s="154"/>
      <c r="EL83" s="154">
        <f>SUMIFS(' B1.4.OEM'!AD:AD,' B1.4.OEM'!$A:$A,'B1.SUM (tuần 4)'!$A83)</f>
        <v>0</v>
      </c>
      <c r="EM83" s="154">
        <f>SUMIFS(' B1.4.OEM'!AE:AE,' B1.4.OEM'!$A:$A,'B1.SUM (tuần 4)'!$A83)</f>
        <v>0</v>
      </c>
      <c r="EO83" s="162"/>
    </row>
    <row r="84" spans="1:145">
      <c r="A84" s="69">
        <v>2008010361</v>
      </c>
      <c r="B84" s="67" t="s">
        <v>1478</v>
      </c>
      <c r="C84" s="67"/>
      <c r="D84" s="67" t="s">
        <v>1197</v>
      </c>
      <c r="E84" s="67"/>
      <c r="F84" s="67" t="s">
        <v>32</v>
      </c>
      <c r="G84" s="154" t="s">
        <v>1758</v>
      </c>
      <c r="H84" s="154"/>
      <c r="I84" s="160"/>
      <c r="J84" s="154"/>
      <c r="K84" s="154"/>
      <c r="L84" s="154"/>
      <c r="M84" s="154"/>
      <c r="N84" s="154"/>
      <c r="O84" s="154"/>
      <c r="P84" s="154"/>
      <c r="Q84" s="154"/>
      <c r="R84" s="154"/>
      <c r="S84" s="161">
        <f t="shared" si="45"/>
        <v>5</v>
      </c>
      <c r="T84" s="161">
        <f t="shared" si="44"/>
        <v>0</v>
      </c>
      <c r="U84" s="161">
        <f t="shared" si="44"/>
        <v>5</v>
      </c>
      <c r="V84" s="154"/>
      <c r="W84" s="154"/>
      <c r="X84" s="154"/>
      <c r="Y84" s="154"/>
      <c r="Z84" s="154"/>
      <c r="AA84" s="154"/>
      <c r="AB84" s="154"/>
      <c r="AC84" s="154"/>
      <c r="AD84" s="154">
        <f>SUMIFS(' B1.5.GT2'!$R:$R,' B1.5.GT2'!$A:$A,'B1.SUM (tuần 4)'!$A84)</f>
        <v>0</v>
      </c>
      <c r="AE84" s="154">
        <f>SUMIFS(' B1.5.GT2'!$S:$S,' B1.5.GT2'!$A:$A,'B1.SUM (tuần 4)'!$A84)</f>
        <v>0</v>
      </c>
      <c r="AF84" s="154"/>
      <c r="AG84" s="154"/>
      <c r="AH84" s="154">
        <f>SUMIFS(' B1.8.Online'!$R:$R,' B1.8.Online'!$A:$A,'B1.SUM (tuần 4)'!$A84)</f>
        <v>0</v>
      </c>
      <c r="AI84" s="154">
        <f>SUMIFS(' B1.8.Online'!$S:$S,' B1.8.Online'!$A:$A,'B1.SUM (tuần 4)'!$A84)</f>
        <v>5</v>
      </c>
      <c r="AK84" s="161">
        <f t="shared" si="46"/>
        <v>0</v>
      </c>
      <c r="AL84" s="161">
        <f t="shared" si="47"/>
        <v>0</v>
      </c>
      <c r="AM84" s="161">
        <f t="shared" si="48"/>
        <v>0</v>
      </c>
      <c r="AN84" s="154"/>
      <c r="AO84" s="154"/>
      <c r="AP84" s="154"/>
      <c r="AQ84" s="154"/>
      <c r="AR84" s="154"/>
      <c r="AS84" s="154"/>
      <c r="AT84" s="154"/>
      <c r="AU84" s="154"/>
      <c r="AV84" s="154">
        <f>SUMIFS(' B1.5.GT2'!T:T,' B1.5.GT2'!A:A,'B1.SUM (tuần 4)'!A84)</f>
        <v>0</v>
      </c>
      <c r="AW84" s="154">
        <f>SUMIFS(' B1.5.GT2'!U:U,' B1.5.GT2'!A:A,'B1.SUM (tuần 4)'!A84)</f>
        <v>0</v>
      </c>
      <c r="AX84" s="154"/>
      <c r="AY84" s="154"/>
      <c r="AZ84" s="154">
        <f>SUMIFS(' B1.8.Online'!$T:$T,' B1.8.Online'!$A:$A,'B1.SUM (tuần 4)'!$A84)</f>
        <v>0</v>
      </c>
      <c r="BA84" s="154">
        <f>SUMIFS(' B1.8.Online'!$U:$U,' B1.8.Online'!$A:$A,'B1.SUM (tuần 4)'!$A84)</f>
        <v>0</v>
      </c>
      <c r="BC84" s="161">
        <f t="shared" si="49"/>
        <v>0</v>
      </c>
      <c r="BD84" s="161">
        <f t="shared" si="50"/>
        <v>0</v>
      </c>
      <c r="BE84" s="161">
        <f t="shared" si="51"/>
        <v>0</v>
      </c>
      <c r="BF84" s="154">
        <f>SUMIFS('B1.3.XK'!V:V,'B1.3.XK'!$A:$A,'B1.SUM (tuần 4)'!$A84)</f>
        <v>0</v>
      </c>
      <c r="BG84" s="154">
        <f>SUMIFS('B1.3.XK'!W:W,'B1.3.XK'!$A:$A,'B1.SUM (tuần 4)'!$A84)</f>
        <v>0</v>
      </c>
      <c r="BH84" s="154"/>
      <c r="BI84" s="154"/>
      <c r="BJ84" s="154"/>
      <c r="BK84" s="154"/>
      <c r="BL84" s="154"/>
      <c r="BM84" s="154"/>
      <c r="BN84" s="154">
        <f>SUMIFS(' B1.5.GT2'!V:V,' B1.5.GT2'!A:A,'B1.SUM (tuần 4)'!A84)</f>
        <v>0</v>
      </c>
      <c r="BO84" s="154">
        <f>SUMIFS(' B1.5.GT2'!W:W,' B1.5.GT2'!A:A,'B1.SUM (tuần 4)'!A84)</f>
        <v>0</v>
      </c>
      <c r="BP84" s="154"/>
      <c r="BQ84" s="154"/>
      <c r="BR84" s="154">
        <f>SUMIFS(' B1.8.Online'!V:V,' B1.8.Online'!A:A,'B1.SUM (tuần 4)'!A84)</f>
        <v>0</v>
      </c>
      <c r="BS84" s="154">
        <f>SUMIFS(' B1.8.Online'!W:W,' B1.8.Online'!B:B,'B1.SUM (tuần 4)'!B84)</f>
        <v>0</v>
      </c>
      <c r="BU84" s="161">
        <f t="shared" si="52"/>
        <v>0</v>
      </c>
      <c r="BV84" s="161">
        <f t="shared" si="53"/>
        <v>0</v>
      </c>
      <c r="BW84" s="161">
        <f t="shared" si="54"/>
        <v>0</v>
      </c>
      <c r="BX84" s="154">
        <f>SUMIFS('B1.3.XK'!X:X,'B1.3.XK'!$A:$A,'B1.SUM (tuần 4)'!$A84)</f>
        <v>0</v>
      </c>
      <c r="BY84" s="154">
        <f>SUMIFS('B1.3.XK'!Y:Y,'B1.3.XK'!$A:$A,'B1.SUM (tuần 4)'!$A84)</f>
        <v>0</v>
      </c>
      <c r="BZ84" s="154"/>
      <c r="CA84" s="154"/>
      <c r="CB84" s="154"/>
      <c r="CC84" s="154"/>
      <c r="CD84" s="154"/>
      <c r="CE84" s="154"/>
      <c r="CF84" s="154">
        <f>SUMIFS(' B1.5.GT2'!X:X,' B1.5.GT2'!A:A,'B1.SUM (tuần 4)'!A84)</f>
        <v>0</v>
      </c>
      <c r="CG84" s="154">
        <f>SUMIFS(' B1.5.GT2'!Y:Y,' B1.5.GT2'!A:A,'B1.SUM (tuần 4)'!A84)</f>
        <v>0</v>
      </c>
      <c r="CH84" s="154"/>
      <c r="CI84" s="154"/>
      <c r="CJ84" s="154">
        <f>SUMIFS(' B1.8.Online'!X:X,' B1.8.Online'!$A:$A,'B1.SUM (tuần 4)'!$A84)</f>
        <v>0</v>
      </c>
      <c r="CK84" s="154">
        <f>SUMIFS(' B1.8.Online'!Y:Y,' B1.8.Online'!$A:$A,'B1.SUM (tuần 4)'!$A84)</f>
        <v>0</v>
      </c>
      <c r="CM84" s="161">
        <f t="shared" si="55"/>
        <v>0</v>
      </c>
      <c r="CN84" s="161">
        <f t="shared" si="56"/>
        <v>0</v>
      </c>
      <c r="CO84" s="161">
        <f t="shared" si="57"/>
        <v>0</v>
      </c>
      <c r="CP84" s="154">
        <f>SUMIFS('B1.3.XK'!Z:Z,'B1.3.XK'!$A:$A,'B1.SUM (tuần 4)'!$A84)</f>
        <v>0</v>
      </c>
      <c r="CQ84" s="154">
        <f>SUMIFS('B1.3.XK'!AA:AA,'B1.3.XK'!$A:$A,'B1.SUM (tuần 4)'!$A84)</f>
        <v>0</v>
      </c>
      <c r="CR84" s="154"/>
      <c r="CS84" s="154"/>
      <c r="CT84" s="154"/>
      <c r="CU84" s="154"/>
      <c r="CV84" s="154"/>
      <c r="CW84" s="154"/>
      <c r="CX84" s="154">
        <f>SUMIFS(' B1.5.GT2'!Z:Z,' B1.5.GT2'!$A:$A,'B1.SUM (tuần 4)'!$A84)</f>
        <v>0</v>
      </c>
      <c r="CY84" s="154">
        <f>SUMIFS(' B1.5.GT2'!AA:AA,' B1.5.GT2'!$A:$A,'B1.SUM (tuần 4)'!$A84)</f>
        <v>0</v>
      </c>
      <c r="CZ84" s="154"/>
      <c r="DA84" s="154"/>
      <c r="DB84" s="154">
        <f>SUMIFS(' B1.8.Online'!Z:Z,' B1.8.Online'!$A:$A,'B1.SUM (tuần 4)'!$A84)</f>
        <v>0</v>
      </c>
      <c r="DC84" s="154">
        <f>SUMIFS(' B1.8.Online'!AA:AA,' B1.8.Online'!$A:$A,'B1.SUM (tuần 4)'!$A84)</f>
        <v>0</v>
      </c>
      <c r="DE84" s="161">
        <f t="shared" si="58"/>
        <v>0</v>
      </c>
      <c r="DF84" s="161">
        <f t="shared" si="59"/>
        <v>0</v>
      </c>
      <c r="DG84" s="161">
        <f t="shared" si="60"/>
        <v>0</v>
      </c>
      <c r="DH84" s="154">
        <f>SUMIFS('B1.3.XK'!AB:AB,'B1.3.XK'!$A:$A,'B1.SUM (tuần 4)'!$A84)</f>
        <v>0</v>
      </c>
      <c r="DI84" s="154">
        <f>SUMIFS('B1.3.XK'!AC:AC,'B1.3.XK'!$A:$A,'B1.SUM (tuần 4)'!$A84)</f>
        <v>0</v>
      </c>
      <c r="DJ84" s="154"/>
      <c r="DK84" s="154"/>
      <c r="DL84" s="154"/>
      <c r="DM84" s="154"/>
      <c r="DN84" s="154"/>
      <c r="DO84" s="154"/>
      <c r="DP84" s="154">
        <f>SUMIFS(' B1.5.GT2'!AB:AB,' B1.5.GT2'!$A:$A,'B1.SUM (tuần 4)'!$A84)</f>
        <v>0</v>
      </c>
      <c r="DQ84" s="154">
        <f>SUMIFS(' B1.5.GT2'!AC:AC,' B1.5.GT2'!$A:$A,'B1.SUM (tuần 4)'!$A84)</f>
        <v>0</v>
      </c>
      <c r="DR84" s="154"/>
      <c r="DS84" s="154"/>
      <c r="DT84" s="154">
        <f>SUMIFS(' B1.8.Online'!AB:AB,' B1.8.Online'!$A:$A,'B1.SUM (tuần 4)'!$A84)</f>
        <v>0</v>
      </c>
      <c r="DU84" s="154">
        <f>SUMIFS(' B1.8.Online'!AC:AC,' B1.8.Online'!$A:$A,'B1.SUM (tuần 4)'!$A84)</f>
        <v>0</v>
      </c>
      <c r="DW84" s="161">
        <f t="shared" si="61"/>
        <v>0</v>
      </c>
      <c r="DX84" s="161">
        <f t="shared" si="62"/>
        <v>0</v>
      </c>
      <c r="DY84" s="161">
        <f t="shared" si="63"/>
        <v>0</v>
      </c>
      <c r="DZ84" s="154">
        <f>SUMIFS('B1.3.XK'!AD:AD,'B1.3.XK'!$A:$A,'B1.SUM (tuần 4)'!$A84)</f>
        <v>0</v>
      </c>
      <c r="EA84" s="154">
        <f>SUMIFS('B1.3.XK'!AE:AE,'B1.3.XK'!$A:$A,'B1.SUM (tuần 4)'!$A84)</f>
        <v>0</v>
      </c>
      <c r="EB84" s="154"/>
      <c r="EC84" s="154"/>
      <c r="ED84" s="154"/>
      <c r="EE84" s="154"/>
      <c r="EF84" s="154"/>
      <c r="EG84" s="154"/>
      <c r="EH84" s="154">
        <f>SUMIFS(' B1.5.GT2'!AD:AD,' B1.5.GT2'!$A:$A,'B1.SUM (tuần 4)'!$A84)</f>
        <v>0</v>
      </c>
      <c r="EI84" s="154">
        <f>SUMIFS(' B1.5.GT2'!AE:AE,' B1.5.GT2'!$A:$A,'B1.SUM (tuần 4)'!$A84)</f>
        <v>0</v>
      </c>
      <c r="EJ84" s="154"/>
      <c r="EK84" s="154"/>
      <c r="EL84" s="154">
        <f>SUMIFS(' B1.4.OEM'!AD:AD,' B1.4.OEM'!$A:$A,'B1.SUM (tuần 4)'!$A84)</f>
        <v>0</v>
      </c>
      <c r="EM84" s="154">
        <f>SUMIFS(' B1.4.OEM'!AE:AE,' B1.4.OEM'!$A:$A,'B1.SUM (tuần 4)'!$A84)</f>
        <v>0</v>
      </c>
      <c r="EO84" s="162"/>
    </row>
    <row r="85" spans="1:145">
      <c r="A85" s="69">
        <v>2008050025</v>
      </c>
      <c r="B85" s="67" t="s">
        <v>783</v>
      </c>
      <c r="C85" s="67"/>
      <c r="D85" s="67" t="s">
        <v>1197</v>
      </c>
      <c r="E85" s="67"/>
      <c r="F85" s="67" t="s">
        <v>32</v>
      </c>
      <c r="G85" s="154" t="s">
        <v>1758</v>
      </c>
      <c r="H85" s="154"/>
      <c r="I85" s="160"/>
      <c r="J85" s="154"/>
      <c r="K85" s="154"/>
      <c r="L85" s="154"/>
      <c r="M85" s="154"/>
      <c r="N85" s="154"/>
      <c r="O85" s="154"/>
      <c r="P85" s="154"/>
      <c r="Q85" s="154"/>
      <c r="R85" s="154"/>
      <c r="S85" s="161">
        <f t="shared" si="45"/>
        <v>0</v>
      </c>
      <c r="T85" s="161">
        <f t="shared" si="44"/>
        <v>0</v>
      </c>
      <c r="U85" s="161">
        <f t="shared" si="44"/>
        <v>0</v>
      </c>
      <c r="V85" s="154"/>
      <c r="W85" s="154"/>
      <c r="X85" s="154"/>
      <c r="Y85" s="154"/>
      <c r="Z85" s="154"/>
      <c r="AA85" s="154"/>
      <c r="AB85" s="154"/>
      <c r="AC85" s="154"/>
      <c r="AD85" s="154">
        <f>SUMIFS(' B1.5.GT2'!$R:$R,' B1.5.GT2'!$A:$A,'B1.SUM (tuần 4)'!$A85)</f>
        <v>0</v>
      </c>
      <c r="AE85" s="154">
        <f>SUMIFS(' B1.5.GT2'!$S:$S,' B1.5.GT2'!$A:$A,'B1.SUM (tuần 4)'!$A85)</f>
        <v>0</v>
      </c>
      <c r="AF85" s="154"/>
      <c r="AG85" s="154"/>
      <c r="AH85" s="154">
        <f>SUMIFS(' B1.8.Online'!$R:$R,' B1.8.Online'!$A:$A,'B1.SUM (tuần 4)'!$A85)</f>
        <v>0</v>
      </c>
      <c r="AI85" s="154">
        <f>SUMIFS(' B1.8.Online'!$S:$S,' B1.8.Online'!$A:$A,'B1.SUM (tuần 4)'!$A85)</f>
        <v>0</v>
      </c>
      <c r="AK85" s="161">
        <f t="shared" si="46"/>
        <v>0</v>
      </c>
      <c r="AL85" s="161">
        <f t="shared" si="47"/>
        <v>0</v>
      </c>
      <c r="AM85" s="161">
        <f t="shared" si="48"/>
        <v>0</v>
      </c>
      <c r="AN85" s="154"/>
      <c r="AO85" s="154"/>
      <c r="AP85" s="154"/>
      <c r="AQ85" s="154"/>
      <c r="AR85" s="154"/>
      <c r="AS85" s="154"/>
      <c r="AT85" s="154"/>
      <c r="AU85" s="154"/>
      <c r="AV85" s="154">
        <f>SUMIFS(' B1.5.GT2'!T:T,' B1.5.GT2'!A:A,'B1.SUM (tuần 4)'!A85)</f>
        <v>0</v>
      </c>
      <c r="AW85" s="154">
        <f>SUMIFS(' B1.5.GT2'!U:U,' B1.5.GT2'!A:A,'B1.SUM (tuần 4)'!A85)</f>
        <v>0</v>
      </c>
      <c r="AX85" s="154"/>
      <c r="AY85" s="154"/>
      <c r="AZ85" s="154">
        <f>SUMIFS(' B1.8.Online'!$T:$T,' B1.8.Online'!$A:$A,'B1.SUM (tuần 4)'!$A85)</f>
        <v>0</v>
      </c>
      <c r="BA85" s="154">
        <f>SUMIFS(' B1.8.Online'!$U:$U,' B1.8.Online'!$A:$A,'B1.SUM (tuần 4)'!$A85)</f>
        <v>0</v>
      </c>
      <c r="BC85" s="161">
        <f t="shared" si="49"/>
        <v>50</v>
      </c>
      <c r="BD85" s="161">
        <f t="shared" si="50"/>
        <v>0</v>
      </c>
      <c r="BE85" s="161">
        <f t="shared" si="51"/>
        <v>50</v>
      </c>
      <c r="BF85" s="154">
        <f>SUMIFS('B1.3.XK'!V:V,'B1.3.XK'!$A:$A,'B1.SUM (tuần 4)'!$A85)</f>
        <v>0</v>
      </c>
      <c r="BG85" s="154">
        <f>SUMIFS('B1.3.XK'!W:W,'B1.3.XK'!$A:$A,'B1.SUM (tuần 4)'!$A85)</f>
        <v>0</v>
      </c>
      <c r="BH85" s="154"/>
      <c r="BI85" s="154"/>
      <c r="BJ85" s="154"/>
      <c r="BK85" s="154"/>
      <c r="BL85" s="154"/>
      <c r="BM85" s="154"/>
      <c r="BN85" s="154">
        <f>SUMIFS(' B1.5.GT2'!V:V,' B1.5.GT2'!A:A,'B1.SUM (tuần 4)'!A85)</f>
        <v>0</v>
      </c>
      <c r="BO85" s="154">
        <f>SUMIFS(' B1.5.GT2'!W:W,' B1.5.GT2'!A:A,'B1.SUM (tuần 4)'!A85)</f>
        <v>0</v>
      </c>
      <c r="BP85" s="154"/>
      <c r="BQ85" s="154"/>
      <c r="BR85" s="154">
        <f>SUMIFS(' B1.8.Online'!V:V,' B1.8.Online'!A:A,'B1.SUM (tuần 4)'!A85)</f>
        <v>0</v>
      </c>
      <c r="BS85" s="154">
        <f>SUMIFS(' B1.8.Online'!W:W,' B1.8.Online'!B:B,'B1.SUM (tuần 4)'!B85)</f>
        <v>50</v>
      </c>
      <c r="BU85" s="161">
        <f t="shared" si="52"/>
        <v>0</v>
      </c>
      <c r="BV85" s="161">
        <f t="shared" si="53"/>
        <v>0</v>
      </c>
      <c r="BW85" s="161">
        <f t="shared" si="54"/>
        <v>0</v>
      </c>
      <c r="BX85" s="154">
        <f>SUMIFS('B1.3.XK'!X:X,'B1.3.XK'!$A:$A,'B1.SUM (tuần 4)'!$A85)</f>
        <v>0</v>
      </c>
      <c r="BY85" s="154">
        <f>SUMIFS('B1.3.XK'!Y:Y,'B1.3.XK'!$A:$A,'B1.SUM (tuần 4)'!$A85)</f>
        <v>0</v>
      </c>
      <c r="BZ85" s="154"/>
      <c r="CA85" s="154"/>
      <c r="CB85" s="154"/>
      <c r="CC85" s="154"/>
      <c r="CD85" s="154"/>
      <c r="CE85" s="154"/>
      <c r="CF85" s="154">
        <f>SUMIFS(' B1.5.GT2'!X:X,' B1.5.GT2'!A:A,'B1.SUM (tuần 4)'!A85)</f>
        <v>0</v>
      </c>
      <c r="CG85" s="154">
        <f>SUMIFS(' B1.5.GT2'!Y:Y,' B1.5.GT2'!A:A,'B1.SUM (tuần 4)'!A85)</f>
        <v>0</v>
      </c>
      <c r="CH85" s="154"/>
      <c r="CI85" s="154"/>
      <c r="CJ85" s="154">
        <f>SUMIFS(' B1.8.Online'!X:X,' B1.8.Online'!$A:$A,'B1.SUM (tuần 4)'!$A85)</f>
        <v>0</v>
      </c>
      <c r="CK85" s="154">
        <f>SUMIFS(' B1.8.Online'!Y:Y,' B1.8.Online'!$A:$A,'B1.SUM (tuần 4)'!$A85)</f>
        <v>0</v>
      </c>
      <c r="CM85" s="161">
        <f t="shared" si="55"/>
        <v>0</v>
      </c>
      <c r="CN85" s="161">
        <f t="shared" si="56"/>
        <v>0</v>
      </c>
      <c r="CO85" s="161">
        <f t="shared" si="57"/>
        <v>0</v>
      </c>
      <c r="CP85" s="154">
        <f>SUMIFS('B1.3.XK'!Z:Z,'B1.3.XK'!$A:$A,'B1.SUM (tuần 4)'!$A85)</f>
        <v>0</v>
      </c>
      <c r="CQ85" s="154">
        <f>SUMIFS('B1.3.XK'!AA:AA,'B1.3.XK'!$A:$A,'B1.SUM (tuần 4)'!$A85)</f>
        <v>0</v>
      </c>
      <c r="CR85" s="154"/>
      <c r="CS85" s="154"/>
      <c r="CT85" s="154"/>
      <c r="CU85" s="154"/>
      <c r="CV85" s="154"/>
      <c r="CW85" s="154"/>
      <c r="CX85" s="154">
        <f>SUMIFS(' B1.5.GT2'!Z:Z,' B1.5.GT2'!$A:$A,'B1.SUM (tuần 4)'!$A85)</f>
        <v>0</v>
      </c>
      <c r="CY85" s="154">
        <f>SUMIFS(' B1.5.GT2'!AA:AA,' B1.5.GT2'!$A:$A,'B1.SUM (tuần 4)'!$A85)</f>
        <v>0</v>
      </c>
      <c r="CZ85" s="154"/>
      <c r="DA85" s="154"/>
      <c r="DB85" s="154">
        <f>SUMIFS(' B1.8.Online'!Z:Z,' B1.8.Online'!$A:$A,'B1.SUM (tuần 4)'!$A85)</f>
        <v>0</v>
      </c>
      <c r="DC85" s="154">
        <f>SUMIFS(' B1.8.Online'!AA:AA,' B1.8.Online'!$A:$A,'B1.SUM (tuần 4)'!$A85)</f>
        <v>0</v>
      </c>
      <c r="DE85" s="161">
        <f t="shared" si="58"/>
        <v>200</v>
      </c>
      <c r="DF85" s="161">
        <f t="shared" si="59"/>
        <v>200</v>
      </c>
      <c r="DG85" s="161">
        <f t="shared" si="60"/>
        <v>0</v>
      </c>
      <c r="DH85" s="154">
        <f>SUMIFS('B1.3.XK'!AB:AB,'B1.3.XK'!$A:$A,'B1.SUM (tuần 4)'!$A85)</f>
        <v>200</v>
      </c>
      <c r="DI85" s="154">
        <f>SUMIFS('B1.3.XK'!AC:AC,'B1.3.XK'!$A:$A,'B1.SUM (tuần 4)'!$A85)</f>
        <v>0</v>
      </c>
      <c r="DJ85" s="154"/>
      <c r="DK85" s="154"/>
      <c r="DL85" s="154"/>
      <c r="DM85" s="154"/>
      <c r="DN85" s="154"/>
      <c r="DO85" s="154"/>
      <c r="DP85" s="154">
        <f>SUMIFS(' B1.5.GT2'!AB:AB,' B1.5.GT2'!$A:$A,'B1.SUM (tuần 4)'!$A85)</f>
        <v>0</v>
      </c>
      <c r="DQ85" s="154">
        <f>SUMIFS(' B1.5.GT2'!AC:AC,' B1.5.GT2'!$A:$A,'B1.SUM (tuần 4)'!$A85)</f>
        <v>0</v>
      </c>
      <c r="DR85" s="154"/>
      <c r="DS85" s="154"/>
      <c r="DT85" s="154">
        <f>SUMIFS(' B1.8.Online'!AB:AB,' B1.8.Online'!$A:$A,'B1.SUM (tuần 4)'!$A85)</f>
        <v>0</v>
      </c>
      <c r="DU85" s="154">
        <f>SUMIFS(' B1.8.Online'!AC:AC,' B1.8.Online'!$A:$A,'B1.SUM (tuần 4)'!$A85)</f>
        <v>0</v>
      </c>
      <c r="DW85" s="161">
        <f t="shared" si="61"/>
        <v>0</v>
      </c>
      <c r="DX85" s="161">
        <f t="shared" si="62"/>
        <v>0</v>
      </c>
      <c r="DY85" s="161">
        <f t="shared" si="63"/>
        <v>0</v>
      </c>
      <c r="DZ85" s="154">
        <f>SUMIFS('B1.3.XK'!AD:AD,'B1.3.XK'!$A:$A,'B1.SUM (tuần 4)'!$A85)</f>
        <v>0</v>
      </c>
      <c r="EA85" s="154">
        <f>SUMIFS('B1.3.XK'!AE:AE,'B1.3.XK'!$A:$A,'B1.SUM (tuần 4)'!$A85)</f>
        <v>0</v>
      </c>
      <c r="EB85" s="154"/>
      <c r="EC85" s="154"/>
      <c r="ED85" s="154"/>
      <c r="EE85" s="154"/>
      <c r="EF85" s="154"/>
      <c r="EG85" s="154"/>
      <c r="EH85" s="154">
        <f>SUMIFS(' B1.5.GT2'!AD:AD,' B1.5.GT2'!$A:$A,'B1.SUM (tuần 4)'!$A85)</f>
        <v>0</v>
      </c>
      <c r="EI85" s="154">
        <f>SUMIFS(' B1.5.GT2'!AE:AE,' B1.5.GT2'!$A:$A,'B1.SUM (tuần 4)'!$A85)</f>
        <v>0</v>
      </c>
      <c r="EJ85" s="154"/>
      <c r="EK85" s="154"/>
      <c r="EL85" s="154">
        <f>SUMIFS(' B1.4.OEM'!AD:AD,' B1.4.OEM'!$A:$A,'B1.SUM (tuần 4)'!$A85)</f>
        <v>0</v>
      </c>
      <c r="EM85" s="154">
        <f>SUMIFS(' B1.4.OEM'!AE:AE,' B1.4.OEM'!$A:$A,'B1.SUM (tuần 4)'!$A85)</f>
        <v>0</v>
      </c>
      <c r="EO85" s="162"/>
    </row>
    <row r="86" spans="1:145">
      <c r="A86" s="69">
        <v>2009010099</v>
      </c>
      <c r="B86" s="67" t="s">
        <v>794</v>
      </c>
      <c r="C86" s="67"/>
      <c r="D86" s="67" t="s">
        <v>1197</v>
      </c>
      <c r="E86" s="67"/>
      <c r="F86" s="67" t="s">
        <v>32</v>
      </c>
      <c r="G86" s="154" t="s">
        <v>1758</v>
      </c>
      <c r="H86" s="154"/>
      <c r="I86" s="160"/>
      <c r="J86" s="154"/>
      <c r="K86" s="154"/>
      <c r="L86" s="154"/>
      <c r="M86" s="154"/>
      <c r="N86" s="154"/>
      <c r="O86" s="154"/>
      <c r="P86" s="154"/>
      <c r="Q86" s="154"/>
      <c r="R86" s="154"/>
      <c r="S86" s="161">
        <f t="shared" si="45"/>
        <v>0</v>
      </c>
      <c r="T86" s="161">
        <f t="shared" si="44"/>
        <v>0</v>
      </c>
      <c r="U86" s="161">
        <f t="shared" si="44"/>
        <v>0</v>
      </c>
      <c r="V86" s="154"/>
      <c r="W86" s="154"/>
      <c r="X86" s="154"/>
      <c r="Y86" s="154"/>
      <c r="Z86" s="154"/>
      <c r="AA86" s="154"/>
      <c r="AB86" s="154"/>
      <c r="AC86" s="154"/>
      <c r="AD86" s="154">
        <f>SUMIFS(' B1.5.GT2'!$R:$R,' B1.5.GT2'!$A:$A,'B1.SUM (tuần 4)'!$A86)</f>
        <v>0</v>
      </c>
      <c r="AE86" s="154">
        <f>SUMIFS(' B1.5.GT2'!$S:$S,' B1.5.GT2'!$A:$A,'B1.SUM (tuần 4)'!$A86)</f>
        <v>0</v>
      </c>
      <c r="AF86" s="154"/>
      <c r="AG86" s="154"/>
      <c r="AH86" s="154">
        <f>SUMIFS(' B1.8.Online'!$R:$R,' B1.8.Online'!$A:$A,'B1.SUM (tuần 4)'!$A86)</f>
        <v>0</v>
      </c>
      <c r="AI86" s="154">
        <f>SUMIFS(' B1.8.Online'!$S:$S,' B1.8.Online'!$A:$A,'B1.SUM (tuần 4)'!$A86)</f>
        <v>0</v>
      </c>
      <c r="AK86" s="161">
        <f t="shared" si="46"/>
        <v>0</v>
      </c>
      <c r="AL86" s="161">
        <f t="shared" si="47"/>
        <v>0</v>
      </c>
      <c r="AM86" s="161">
        <f t="shared" si="48"/>
        <v>0</v>
      </c>
      <c r="AN86" s="154"/>
      <c r="AO86" s="154"/>
      <c r="AP86" s="154"/>
      <c r="AQ86" s="154"/>
      <c r="AR86" s="154"/>
      <c r="AS86" s="154"/>
      <c r="AT86" s="154"/>
      <c r="AU86" s="154"/>
      <c r="AV86" s="154">
        <f>SUMIFS(' B1.5.GT2'!T:T,' B1.5.GT2'!A:A,'B1.SUM (tuần 4)'!A86)</f>
        <v>0</v>
      </c>
      <c r="AW86" s="154">
        <f>SUMIFS(' B1.5.GT2'!U:U,' B1.5.GT2'!A:A,'B1.SUM (tuần 4)'!A86)</f>
        <v>0</v>
      </c>
      <c r="AX86" s="154"/>
      <c r="AY86" s="154"/>
      <c r="AZ86" s="154">
        <f>SUMIFS(' B1.8.Online'!$T:$T,' B1.8.Online'!$A:$A,'B1.SUM (tuần 4)'!$A86)</f>
        <v>0</v>
      </c>
      <c r="BA86" s="154">
        <f>SUMIFS(' B1.8.Online'!$U:$U,' B1.8.Online'!$A:$A,'B1.SUM (tuần 4)'!$A86)</f>
        <v>0</v>
      </c>
      <c r="BC86" s="161">
        <f t="shared" si="49"/>
        <v>0</v>
      </c>
      <c r="BD86" s="161">
        <f t="shared" si="50"/>
        <v>0</v>
      </c>
      <c r="BE86" s="161">
        <f t="shared" si="51"/>
        <v>0</v>
      </c>
      <c r="BF86" s="154">
        <f>SUMIFS('B1.3.XK'!V:V,'B1.3.XK'!$A:$A,'B1.SUM (tuần 4)'!$A86)</f>
        <v>0</v>
      </c>
      <c r="BG86" s="154">
        <f>SUMIFS('B1.3.XK'!W:W,'B1.3.XK'!$A:$A,'B1.SUM (tuần 4)'!$A86)</f>
        <v>0</v>
      </c>
      <c r="BH86" s="154"/>
      <c r="BI86" s="154"/>
      <c r="BJ86" s="154"/>
      <c r="BK86" s="154"/>
      <c r="BL86" s="154"/>
      <c r="BM86" s="154"/>
      <c r="BN86" s="154">
        <f>SUMIFS(' B1.5.GT2'!V:V,' B1.5.GT2'!A:A,'B1.SUM (tuần 4)'!A86)</f>
        <v>0</v>
      </c>
      <c r="BO86" s="154">
        <f>SUMIFS(' B1.5.GT2'!W:W,' B1.5.GT2'!A:A,'B1.SUM (tuần 4)'!A86)</f>
        <v>0</v>
      </c>
      <c r="BP86" s="154"/>
      <c r="BQ86" s="154"/>
      <c r="BR86" s="154">
        <f>SUMIFS(' B1.8.Online'!V:V,' B1.8.Online'!A:A,'B1.SUM (tuần 4)'!A86)</f>
        <v>0</v>
      </c>
      <c r="BS86" s="154">
        <f>SUMIFS(' B1.8.Online'!W:W,' B1.8.Online'!B:B,'B1.SUM (tuần 4)'!B86)</f>
        <v>0</v>
      </c>
      <c r="BU86" s="161">
        <f t="shared" si="52"/>
        <v>0</v>
      </c>
      <c r="BV86" s="161">
        <f t="shared" si="53"/>
        <v>0</v>
      </c>
      <c r="BW86" s="161">
        <f t="shared" si="54"/>
        <v>0</v>
      </c>
      <c r="BX86" s="154">
        <f>SUMIFS('B1.3.XK'!X:X,'B1.3.XK'!$A:$A,'B1.SUM (tuần 4)'!$A86)</f>
        <v>0</v>
      </c>
      <c r="BY86" s="154">
        <f>SUMIFS('B1.3.XK'!Y:Y,'B1.3.XK'!$A:$A,'B1.SUM (tuần 4)'!$A86)</f>
        <v>0</v>
      </c>
      <c r="BZ86" s="154"/>
      <c r="CA86" s="154"/>
      <c r="CB86" s="154"/>
      <c r="CC86" s="154"/>
      <c r="CD86" s="154"/>
      <c r="CE86" s="154"/>
      <c r="CF86" s="154">
        <f>SUMIFS(' B1.5.GT2'!X:X,' B1.5.GT2'!A:A,'B1.SUM (tuần 4)'!A86)</f>
        <v>0</v>
      </c>
      <c r="CG86" s="154">
        <f>SUMIFS(' B1.5.GT2'!Y:Y,' B1.5.GT2'!A:A,'B1.SUM (tuần 4)'!A86)</f>
        <v>0</v>
      </c>
      <c r="CH86" s="154"/>
      <c r="CI86" s="154"/>
      <c r="CJ86" s="154">
        <f>SUMIFS(' B1.8.Online'!X:X,' B1.8.Online'!$A:$A,'B1.SUM (tuần 4)'!$A86)</f>
        <v>0</v>
      </c>
      <c r="CK86" s="154">
        <f>SUMIFS(' B1.8.Online'!Y:Y,' B1.8.Online'!$A:$A,'B1.SUM (tuần 4)'!$A86)</f>
        <v>0</v>
      </c>
      <c r="CM86" s="161">
        <f t="shared" si="55"/>
        <v>0</v>
      </c>
      <c r="CN86" s="161">
        <f t="shared" si="56"/>
        <v>0</v>
      </c>
      <c r="CO86" s="161">
        <f t="shared" si="57"/>
        <v>0</v>
      </c>
      <c r="CP86" s="154">
        <f>SUMIFS('B1.3.XK'!Z:Z,'B1.3.XK'!$A:$A,'B1.SUM (tuần 4)'!$A86)</f>
        <v>0</v>
      </c>
      <c r="CQ86" s="154">
        <f>SUMIFS('B1.3.XK'!AA:AA,'B1.3.XK'!$A:$A,'B1.SUM (tuần 4)'!$A86)</f>
        <v>0</v>
      </c>
      <c r="CR86" s="154"/>
      <c r="CS86" s="154"/>
      <c r="CT86" s="154"/>
      <c r="CU86" s="154"/>
      <c r="CV86" s="154"/>
      <c r="CW86" s="154"/>
      <c r="CX86" s="154">
        <f>SUMIFS(' B1.5.GT2'!Z:Z,' B1.5.GT2'!$A:$A,'B1.SUM (tuần 4)'!$A86)</f>
        <v>0</v>
      </c>
      <c r="CY86" s="154">
        <f>SUMIFS(' B1.5.GT2'!AA:AA,' B1.5.GT2'!$A:$A,'B1.SUM (tuần 4)'!$A86)</f>
        <v>0</v>
      </c>
      <c r="CZ86" s="154"/>
      <c r="DA86" s="154"/>
      <c r="DB86" s="154">
        <f>SUMIFS(' B1.8.Online'!Z:Z,' B1.8.Online'!$A:$A,'B1.SUM (tuần 4)'!$A86)</f>
        <v>0</v>
      </c>
      <c r="DC86" s="154">
        <f>SUMIFS(' B1.8.Online'!AA:AA,' B1.8.Online'!$A:$A,'B1.SUM (tuần 4)'!$A86)</f>
        <v>0</v>
      </c>
      <c r="DE86" s="161">
        <f t="shared" si="58"/>
        <v>0</v>
      </c>
      <c r="DF86" s="161">
        <f t="shared" si="59"/>
        <v>0</v>
      </c>
      <c r="DG86" s="161">
        <f t="shared" si="60"/>
        <v>0</v>
      </c>
      <c r="DH86" s="154">
        <f>SUMIFS('B1.3.XK'!AB:AB,'B1.3.XK'!$A:$A,'B1.SUM (tuần 4)'!$A86)</f>
        <v>0</v>
      </c>
      <c r="DI86" s="154">
        <f>SUMIFS('B1.3.XK'!AC:AC,'B1.3.XK'!$A:$A,'B1.SUM (tuần 4)'!$A86)</f>
        <v>0</v>
      </c>
      <c r="DJ86" s="154"/>
      <c r="DK86" s="154"/>
      <c r="DL86" s="154"/>
      <c r="DM86" s="154"/>
      <c r="DN86" s="154"/>
      <c r="DO86" s="154"/>
      <c r="DP86" s="154">
        <f>SUMIFS(' B1.5.GT2'!AB:AB,' B1.5.GT2'!$A:$A,'B1.SUM (tuần 4)'!$A86)</f>
        <v>0</v>
      </c>
      <c r="DQ86" s="154">
        <f>SUMIFS(' B1.5.GT2'!AC:AC,' B1.5.GT2'!$A:$A,'B1.SUM (tuần 4)'!$A86)</f>
        <v>0</v>
      </c>
      <c r="DR86" s="154"/>
      <c r="DS86" s="154"/>
      <c r="DT86" s="154">
        <f>SUMIFS(' B1.8.Online'!AB:AB,' B1.8.Online'!$A:$A,'B1.SUM (tuần 4)'!$A86)</f>
        <v>0</v>
      </c>
      <c r="DU86" s="154">
        <f>SUMIFS(' B1.8.Online'!AC:AC,' B1.8.Online'!$A:$A,'B1.SUM (tuần 4)'!$A86)</f>
        <v>0</v>
      </c>
      <c r="DW86" s="161">
        <f t="shared" si="61"/>
        <v>0</v>
      </c>
      <c r="DX86" s="161">
        <f t="shared" si="62"/>
        <v>0</v>
      </c>
      <c r="DY86" s="161">
        <f t="shared" si="63"/>
        <v>0</v>
      </c>
      <c r="DZ86" s="154">
        <f>SUMIFS('B1.3.XK'!AD:AD,'B1.3.XK'!$A:$A,'B1.SUM (tuần 4)'!$A86)</f>
        <v>0</v>
      </c>
      <c r="EA86" s="154">
        <f>SUMIFS('B1.3.XK'!AE:AE,'B1.3.XK'!$A:$A,'B1.SUM (tuần 4)'!$A86)</f>
        <v>0</v>
      </c>
      <c r="EB86" s="154"/>
      <c r="EC86" s="154"/>
      <c r="ED86" s="154"/>
      <c r="EE86" s="154"/>
      <c r="EF86" s="154"/>
      <c r="EG86" s="154"/>
      <c r="EH86" s="154">
        <f>SUMIFS(' B1.5.GT2'!AD:AD,' B1.5.GT2'!$A:$A,'B1.SUM (tuần 4)'!$A86)</f>
        <v>0</v>
      </c>
      <c r="EI86" s="154">
        <f>SUMIFS(' B1.5.GT2'!AE:AE,' B1.5.GT2'!$A:$A,'B1.SUM (tuần 4)'!$A86)</f>
        <v>0</v>
      </c>
      <c r="EJ86" s="154"/>
      <c r="EK86" s="154"/>
      <c r="EL86" s="154">
        <f>SUMIFS(' B1.4.OEM'!AD:AD,' B1.4.OEM'!$A:$A,'B1.SUM (tuần 4)'!$A86)</f>
        <v>0</v>
      </c>
      <c r="EM86" s="154">
        <f>SUMIFS(' B1.4.OEM'!AE:AE,' B1.4.OEM'!$A:$A,'B1.SUM (tuần 4)'!$A86)</f>
        <v>0</v>
      </c>
      <c r="EO86" s="162"/>
    </row>
    <row r="87" spans="1:145">
      <c r="A87" s="69">
        <v>2009010118</v>
      </c>
      <c r="B87" s="67" t="s">
        <v>1479</v>
      </c>
      <c r="C87" s="67"/>
      <c r="D87" s="67" t="s">
        <v>1197</v>
      </c>
      <c r="E87" s="67"/>
      <c r="F87" s="67" t="s">
        <v>32</v>
      </c>
      <c r="G87" s="154" t="s">
        <v>1758</v>
      </c>
      <c r="H87" s="154"/>
      <c r="I87" s="160"/>
      <c r="J87" s="154"/>
      <c r="K87" s="154"/>
      <c r="L87" s="154"/>
      <c r="M87" s="154"/>
      <c r="N87" s="154"/>
      <c r="O87" s="154"/>
      <c r="P87" s="154"/>
      <c r="Q87" s="154"/>
      <c r="R87" s="154"/>
      <c r="S87" s="161">
        <f t="shared" si="45"/>
        <v>0</v>
      </c>
      <c r="T87" s="161">
        <f t="shared" si="44"/>
        <v>0</v>
      </c>
      <c r="U87" s="161">
        <f t="shared" si="44"/>
        <v>0</v>
      </c>
      <c r="V87" s="154"/>
      <c r="W87" s="154"/>
      <c r="X87" s="154"/>
      <c r="Y87" s="154"/>
      <c r="Z87" s="154"/>
      <c r="AA87" s="154"/>
      <c r="AB87" s="154"/>
      <c r="AC87" s="154"/>
      <c r="AD87" s="154">
        <f>SUMIFS(' B1.5.GT2'!$R:$R,' B1.5.GT2'!$A:$A,'B1.SUM (tuần 4)'!$A87)</f>
        <v>0</v>
      </c>
      <c r="AE87" s="154">
        <f>SUMIFS(' B1.5.GT2'!$S:$S,' B1.5.GT2'!$A:$A,'B1.SUM (tuần 4)'!$A87)</f>
        <v>0</v>
      </c>
      <c r="AF87" s="154"/>
      <c r="AG87" s="154"/>
      <c r="AH87" s="154">
        <f>SUMIFS(' B1.8.Online'!$R:$R,' B1.8.Online'!$A:$A,'B1.SUM (tuần 4)'!$A87)</f>
        <v>0</v>
      </c>
      <c r="AI87" s="154">
        <f>SUMIFS(' B1.8.Online'!$S:$S,' B1.8.Online'!$A:$A,'B1.SUM (tuần 4)'!$A87)</f>
        <v>0</v>
      </c>
      <c r="AK87" s="161">
        <f t="shared" si="46"/>
        <v>0</v>
      </c>
      <c r="AL87" s="161">
        <f t="shared" si="47"/>
        <v>0</v>
      </c>
      <c r="AM87" s="161">
        <f t="shared" si="48"/>
        <v>0</v>
      </c>
      <c r="AN87" s="154"/>
      <c r="AO87" s="154"/>
      <c r="AP87" s="154"/>
      <c r="AQ87" s="154"/>
      <c r="AR87" s="154"/>
      <c r="AS87" s="154"/>
      <c r="AT87" s="154"/>
      <c r="AU87" s="154"/>
      <c r="AV87" s="154">
        <f>SUMIFS(' B1.5.GT2'!T:T,' B1.5.GT2'!A:A,'B1.SUM (tuần 4)'!A87)</f>
        <v>0</v>
      </c>
      <c r="AW87" s="154">
        <f>SUMIFS(' B1.5.GT2'!U:U,' B1.5.GT2'!A:A,'B1.SUM (tuần 4)'!A87)</f>
        <v>0</v>
      </c>
      <c r="AX87" s="154"/>
      <c r="AY87" s="154"/>
      <c r="AZ87" s="154">
        <f>SUMIFS(' B1.8.Online'!$T:$T,' B1.8.Online'!$A:$A,'B1.SUM (tuần 4)'!$A87)</f>
        <v>0</v>
      </c>
      <c r="BA87" s="154">
        <f>SUMIFS(' B1.8.Online'!$U:$U,' B1.8.Online'!$A:$A,'B1.SUM (tuần 4)'!$A87)</f>
        <v>0</v>
      </c>
      <c r="BC87" s="161">
        <f t="shared" si="49"/>
        <v>100</v>
      </c>
      <c r="BD87" s="161">
        <f t="shared" si="50"/>
        <v>0</v>
      </c>
      <c r="BE87" s="161">
        <f t="shared" si="51"/>
        <v>100</v>
      </c>
      <c r="BF87" s="154">
        <f>SUMIFS('B1.3.XK'!V:V,'B1.3.XK'!$A:$A,'B1.SUM (tuần 4)'!$A87)</f>
        <v>0</v>
      </c>
      <c r="BG87" s="154">
        <f>SUMIFS('B1.3.XK'!W:W,'B1.3.XK'!$A:$A,'B1.SUM (tuần 4)'!$A87)</f>
        <v>0</v>
      </c>
      <c r="BH87" s="154"/>
      <c r="BI87" s="154"/>
      <c r="BJ87" s="154"/>
      <c r="BK87" s="154"/>
      <c r="BL87" s="154"/>
      <c r="BM87" s="154"/>
      <c r="BN87" s="154">
        <f>SUMIFS(' B1.5.GT2'!V:V,' B1.5.GT2'!A:A,'B1.SUM (tuần 4)'!A87)</f>
        <v>0</v>
      </c>
      <c r="BO87" s="154">
        <f>SUMIFS(' B1.5.GT2'!W:W,' B1.5.GT2'!A:A,'B1.SUM (tuần 4)'!A87)</f>
        <v>0</v>
      </c>
      <c r="BP87" s="154"/>
      <c r="BQ87" s="154"/>
      <c r="BR87" s="154">
        <f>SUMIFS(' B1.8.Online'!V:V,' B1.8.Online'!A:A,'B1.SUM (tuần 4)'!A87)</f>
        <v>0</v>
      </c>
      <c r="BS87" s="154">
        <f>SUMIFS(' B1.8.Online'!W:W,' B1.8.Online'!B:B,'B1.SUM (tuần 4)'!B87)</f>
        <v>100</v>
      </c>
      <c r="BU87" s="161">
        <f t="shared" si="52"/>
        <v>100</v>
      </c>
      <c r="BV87" s="161">
        <f t="shared" si="53"/>
        <v>0</v>
      </c>
      <c r="BW87" s="161">
        <f t="shared" si="54"/>
        <v>100</v>
      </c>
      <c r="BX87" s="154">
        <f>SUMIFS('B1.3.XK'!X:X,'B1.3.XK'!$A:$A,'B1.SUM (tuần 4)'!$A87)</f>
        <v>0</v>
      </c>
      <c r="BY87" s="154">
        <f>SUMIFS('B1.3.XK'!Y:Y,'B1.3.XK'!$A:$A,'B1.SUM (tuần 4)'!$A87)</f>
        <v>0</v>
      </c>
      <c r="BZ87" s="154"/>
      <c r="CA87" s="154"/>
      <c r="CB87" s="154"/>
      <c r="CC87" s="154"/>
      <c r="CD87" s="154"/>
      <c r="CE87" s="154"/>
      <c r="CF87" s="154">
        <f>SUMIFS(' B1.5.GT2'!X:X,' B1.5.GT2'!A:A,'B1.SUM (tuần 4)'!A87)</f>
        <v>0</v>
      </c>
      <c r="CG87" s="154">
        <f>SUMIFS(' B1.5.GT2'!Y:Y,' B1.5.GT2'!A:A,'B1.SUM (tuần 4)'!A87)</f>
        <v>0</v>
      </c>
      <c r="CH87" s="154"/>
      <c r="CI87" s="154"/>
      <c r="CJ87" s="154">
        <f>SUMIFS(' B1.8.Online'!X:X,' B1.8.Online'!$A:$A,'B1.SUM (tuần 4)'!$A87)</f>
        <v>0</v>
      </c>
      <c r="CK87" s="154">
        <f>SUMIFS(' B1.8.Online'!Y:Y,' B1.8.Online'!$A:$A,'B1.SUM (tuần 4)'!$A87)</f>
        <v>100</v>
      </c>
      <c r="CM87" s="161">
        <f t="shared" si="55"/>
        <v>0</v>
      </c>
      <c r="CN87" s="161">
        <f t="shared" si="56"/>
        <v>0</v>
      </c>
      <c r="CO87" s="161">
        <f t="shared" si="57"/>
        <v>0</v>
      </c>
      <c r="CP87" s="154">
        <f>SUMIFS('B1.3.XK'!Z:Z,'B1.3.XK'!$A:$A,'B1.SUM (tuần 4)'!$A87)</f>
        <v>0</v>
      </c>
      <c r="CQ87" s="154">
        <f>SUMIFS('B1.3.XK'!AA:AA,'B1.3.XK'!$A:$A,'B1.SUM (tuần 4)'!$A87)</f>
        <v>0</v>
      </c>
      <c r="CR87" s="154"/>
      <c r="CS87" s="154"/>
      <c r="CT87" s="154"/>
      <c r="CU87" s="154"/>
      <c r="CV87" s="154"/>
      <c r="CW87" s="154"/>
      <c r="CX87" s="154">
        <f>SUMIFS(' B1.5.GT2'!Z:Z,' B1.5.GT2'!$A:$A,'B1.SUM (tuần 4)'!$A87)</f>
        <v>0</v>
      </c>
      <c r="CY87" s="154">
        <f>SUMIFS(' B1.5.GT2'!AA:AA,' B1.5.GT2'!$A:$A,'B1.SUM (tuần 4)'!$A87)</f>
        <v>0</v>
      </c>
      <c r="CZ87" s="154"/>
      <c r="DA87" s="154"/>
      <c r="DB87" s="154">
        <f>SUMIFS(' B1.8.Online'!Z:Z,' B1.8.Online'!$A:$A,'B1.SUM (tuần 4)'!$A87)</f>
        <v>0</v>
      </c>
      <c r="DC87" s="154">
        <f>SUMIFS(' B1.8.Online'!AA:AA,' B1.8.Online'!$A:$A,'B1.SUM (tuần 4)'!$A87)</f>
        <v>0</v>
      </c>
      <c r="DE87" s="161">
        <f t="shared" si="58"/>
        <v>0</v>
      </c>
      <c r="DF87" s="161">
        <f t="shared" si="59"/>
        <v>0</v>
      </c>
      <c r="DG87" s="161">
        <f t="shared" si="60"/>
        <v>0</v>
      </c>
      <c r="DH87" s="154">
        <f>SUMIFS('B1.3.XK'!AB:AB,'B1.3.XK'!$A:$A,'B1.SUM (tuần 4)'!$A87)</f>
        <v>0</v>
      </c>
      <c r="DI87" s="154">
        <f>SUMIFS('B1.3.XK'!AC:AC,'B1.3.XK'!$A:$A,'B1.SUM (tuần 4)'!$A87)</f>
        <v>0</v>
      </c>
      <c r="DJ87" s="154"/>
      <c r="DK87" s="154"/>
      <c r="DL87" s="154"/>
      <c r="DM87" s="154"/>
      <c r="DN87" s="154"/>
      <c r="DO87" s="154"/>
      <c r="DP87" s="154">
        <f>SUMIFS(' B1.5.GT2'!AB:AB,' B1.5.GT2'!$A:$A,'B1.SUM (tuần 4)'!$A87)</f>
        <v>0</v>
      </c>
      <c r="DQ87" s="154">
        <f>SUMIFS(' B1.5.GT2'!AC:AC,' B1.5.GT2'!$A:$A,'B1.SUM (tuần 4)'!$A87)</f>
        <v>0</v>
      </c>
      <c r="DR87" s="154"/>
      <c r="DS87" s="154"/>
      <c r="DT87" s="154">
        <f>SUMIFS(' B1.8.Online'!AB:AB,' B1.8.Online'!$A:$A,'B1.SUM (tuần 4)'!$A87)</f>
        <v>0</v>
      </c>
      <c r="DU87" s="154">
        <f>SUMIFS(' B1.8.Online'!AC:AC,' B1.8.Online'!$A:$A,'B1.SUM (tuần 4)'!$A87)</f>
        <v>0</v>
      </c>
      <c r="DW87" s="161">
        <f t="shared" si="61"/>
        <v>0</v>
      </c>
      <c r="DX87" s="161">
        <f t="shared" si="62"/>
        <v>0</v>
      </c>
      <c r="DY87" s="161">
        <f t="shared" si="63"/>
        <v>0</v>
      </c>
      <c r="DZ87" s="154">
        <f>SUMIFS('B1.3.XK'!AD:AD,'B1.3.XK'!$A:$A,'B1.SUM (tuần 4)'!$A87)</f>
        <v>0</v>
      </c>
      <c r="EA87" s="154">
        <f>SUMIFS('B1.3.XK'!AE:AE,'B1.3.XK'!$A:$A,'B1.SUM (tuần 4)'!$A87)</f>
        <v>0</v>
      </c>
      <c r="EB87" s="154"/>
      <c r="EC87" s="154"/>
      <c r="ED87" s="154"/>
      <c r="EE87" s="154"/>
      <c r="EF87" s="154"/>
      <c r="EG87" s="154"/>
      <c r="EH87" s="154">
        <f>SUMIFS(' B1.5.GT2'!AD:AD,' B1.5.GT2'!$A:$A,'B1.SUM (tuần 4)'!$A87)</f>
        <v>0</v>
      </c>
      <c r="EI87" s="154">
        <f>SUMIFS(' B1.5.GT2'!AE:AE,' B1.5.GT2'!$A:$A,'B1.SUM (tuần 4)'!$A87)</f>
        <v>0</v>
      </c>
      <c r="EJ87" s="154"/>
      <c r="EK87" s="154"/>
      <c r="EL87" s="154">
        <f>SUMIFS(' B1.4.OEM'!AD:AD,' B1.4.OEM'!$A:$A,'B1.SUM (tuần 4)'!$A87)</f>
        <v>0</v>
      </c>
      <c r="EM87" s="154">
        <f>SUMIFS(' B1.4.OEM'!AE:AE,' B1.4.OEM'!$A:$A,'B1.SUM (tuần 4)'!$A87)</f>
        <v>0</v>
      </c>
      <c r="EO87" s="162"/>
    </row>
    <row r="88" spans="1:145">
      <c r="A88" s="69">
        <v>2009020006</v>
      </c>
      <c r="B88" s="67" t="s">
        <v>802</v>
      </c>
      <c r="C88" s="67"/>
      <c r="D88" s="67" t="s">
        <v>1197</v>
      </c>
      <c r="E88" s="67"/>
      <c r="F88" s="67" t="s">
        <v>32</v>
      </c>
      <c r="G88" s="154" t="s">
        <v>1758</v>
      </c>
      <c r="H88" s="154"/>
      <c r="I88" s="160"/>
      <c r="J88" s="154"/>
      <c r="K88" s="154"/>
      <c r="L88" s="154"/>
      <c r="M88" s="154"/>
      <c r="N88" s="154"/>
      <c r="O88" s="154"/>
      <c r="P88" s="154"/>
      <c r="Q88" s="154"/>
      <c r="R88" s="154"/>
      <c r="S88" s="161">
        <f t="shared" si="45"/>
        <v>0</v>
      </c>
      <c r="T88" s="161">
        <f t="shared" si="44"/>
        <v>0</v>
      </c>
      <c r="U88" s="161">
        <f t="shared" si="44"/>
        <v>0</v>
      </c>
      <c r="V88" s="154"/>
      <c r="W88" s="154"/>
      <c r="X88" s="154"/>
      <c r="Y88" s="154"/>
      <c r="Z88" s="154"/>
      <c r="AA88" s="154"/>
      <c r="AB88" s="154"/>
      <c r="AC88" s="154"/>
      <c r="AD88" s="154">
        <f>SUMIFS(' B1.5.GT2'!$R:$R,' B1.5.GT2'!$A:$A,'B1.SUM (tuần 4)'!$A88)</f>
        <v>0</v>
      </c>
      <c r="AE88" s="154">
        <f>SUMIFS(' B1.5.GT2'!$S:$S,' B1.5.GT2'!$A:$A,'B1.SUM (tuần 4)'!$A88)</f>
        <v>0</v>
      </c>
      <c r="AF88" s="154"/>
      <c r="AG88" s="154"/>
      <c r="AH88" s="154">
        <f>SUMIFS(' B1.8.Online'!$R:$R,' B1.8.Online'!$A:$A,'B1.SUM (tuần 4)'!$A88)</f>
        <v>0</v>
      </c>
      <c r="AI88" s="154">
        <f>SUMIFS(' B1.8.Online'!$S:$S,' B1.8.Online'!$A:$A,'B1.SUM (tuần 4)'!$A88)</f>
        <v>0</v>
      </c>
      <c r="AK88" s="161">
        <f t="shared" si="46"/>
        <v>0</v>
      </c>
      <c r="AL88" s="161">
        <f t="shared" si="47"/>
        <v>0</v>
      </c>
      <c r="AM88" s="161">
        <f t="shared" si="48"/>
        <v>0</v>
      </c>
      <c r="AN88" s="154"/>
      <c r="AO88" s="154"/>
      <c r="AP88" s="154"/>
      <c r="AQ88" s="154"/>
      <c r="AR88" s="154"/>
      <c r="AS88" s="154"/>
      <c r="AT88" s="154"/>
      <c r="AU88" s="154"/>
      <c r="AV88" s="154">
        <f>SUMIFS(' B1.5.GT2'!T:T,' B1.5.GT2'!A:A,'B1.SUM (tuần 4)'!A88)</f>
        <v>0</v>
      </c>
      <c r="AW88" s="154">
        <f>SUMIFS(' B1.5.GT2'!U:U,' B1.5.GT2'!A:A,'B1.SUM (tuần 4)'!A88)</f>
        <v>0</v>
      </c>
      <c r="AX88" s="154"/>
      <c r="AY88" s="154"/>
      <c r="AZ88" s="154">
        <f>SUMIFS(' B1.8.Online'!$T:$T,' B1.8.Online'!$A:$A,'B1.SUM (tuần 4)'!$A88)</f>
        <v>0</v>
      </c>
      <c r="BA88" s="154">
        <f>SUMIFS(' B1.8.Online'!$U:$U,' B1.8.Online'!$A:$A,'B1.SUM (tuần 4)'!$A88)</f>
        <v>0</v>
      </c>
      <c r="BC88" s="161">
        <f t="shared" si="49"/>
        <v>0</v>
      </c>
      <c r="BD88" s="161">
        <f t="shared" si="50"/>
        <v>0</v>
      </c>
      <c r="BE88" s="161">
        <f t="shared" si="51"/>
        <v>0</v>
      </c>
      <c r="BF88" s="154">
        <f>SUMIFS('B1.3.XK'!V:V,'B1.3.XK'!$A:$A,'B1.SUM (tuần 4)'!$A88)</f>
        <v>0</v>
      </c>
      <c r="BG88" s="154">
        <f>SUMIFS('B1.3.XK'!W:W,'B1.3.XK'!$A:$A,'B1.SUM (tuần 4)'!$A88)</f>
        <v>0</v>
      </c>
      <c r="BH88" s="154"/>
      <c r="BI88" s="154"/>
      <c r="BJ88" s="154"/>
      <c r="BK88" s="154"/>
      <c r="BL88" s="154"/>
      <c r="BM88" s="154"/>
      <c r="BN88" s="154">
        <f>SUMIFS(' B1.5.GT2'!V:V,' B1.5.GT2'!A:A,'B1.SUM (tuần 4)'!A88)</f>
        <v>0</v>
      </c>
      <c r="BO88" s="154">
        <f>SUMIFS(' B1.5.GT2'!W:W,' B1.5.GT2'!A:A,'B1.SUM (tuần 4)'!A88)</f>
        <v>0</v>
      </c>
      <c r="BP88" s="154"/>
      <c r="BQ88" s="154"/>
      <c r="BR88" s="154">
        <f>SUMIFS(' B1.8.Online'!V:V,' B1.8.Online'!A:A,'B1.SUM (tuần 4)'!A88)</f>
        <v>0</v>
      </c>
      <c r="BS88" s="154">
        <f>SUMIFS(' B1.8.Online'!W:W,' B1.8.Online'!B:B,'B1.SUM (tuần 4)'!B88)</f>
        <v>0</v>
      </c>
      <c r="BU88" s="161">
        <f t="shared" si="52"/>
        <v>0</v>
      </c>
      <c r="BV88" s="161">
        <f t="shared" si="53"/>
        <v>0</v>
      </c>
      <c r="BW88" s="161">
        <f t="shared" si="54"/>
        <v>0</v>
      </c>
      <c r="BX88" s="154">
        <f>SUMIFS('B1.3.XK'!X:X,'B1.3.XK'!$A:$A,'B1.SUM (tuần 4)'!$A88)</f>
        <v>0</v>
      </c>
      <c r="BY88" s="154">
        <f>SUMIFS('B1.3.XK'!Y:Y,'B1.3.XK'!$A:$A,'B1.SUM (tuần 4)'!$A88)</f>
        <v>0</v>
      </c>
      <c r="BZ88" s="154"/>
      <c r="CA88" s="154"/>
      <c r="CB88" s="154"/>
      <c r="CC88" s="154"/>
      <c r="CD88" s="154"/>
      <c r="CE88" s="154"/>
      <c r="CF88" s="154">
        <f>SUMIFS(' B1.5.GT2'!X:X,' B1.5.GT2'!A:A,'B1.SUM (tuần 4)'!A88)</f>
        <v>0</v>
      </c>
      <c r="CG88" s="154">
        <f>SUMIFS(' B1.5.GT2'!Y:Y,' B1.5.GT2'!A:A,'B1.SUM (tuần 4)'!A88)</f>
        <v>0</v>
      </c>
      <c r="CH88" s="154"/>
      <c r="CI88" s="154"/>
      <c r="CJ88" s="154">
        <f>SUMIFS(' B1.8.Online'!X:X,' B1.8.Online'!$A:$A,'B1.SUM (tuần 4)'!$A88)</f>
        <v>0</v>
      </c>
      <c r="CK88" s="154">
        <f>SUMIFS(' B1.8.Online'!Y:Y,' B1.8.Online'!$A:$A,'B1.SUM (tuần 4)'!$A88)</f>
        <v>0</v>
      </c>
      <c r="CM88" s="161">
        <f t="shared" si="55"/>
        <v>0</v>
      </c>
      <c r="CN88" s="161">
        <f t="shared" si="56"/>
        <v>0</v>
      </c>
      <c r="CO88" s="161">
        <f t="shared" si="57"/>
        <v>0</v>
      </c>
      <c r="CP88" s="154">
        <f>SUMIFS('B1.3.XK'!Z:Z,'B1.3.XK'!$A:$A,'B1.SUM (tuần 4)'!$A88)</f>
        <v>0</v>
      </c>
      <c r="CQ88" s="154">
        <f>SUMIFS('B1.3.XK'!AA:AA,'B1.3.XK'!$A:$A,'B1.SUM (tuần 4)'!$A88)</f>
        <v>0</v>
      </c>
      <c r="CR88" s="154"/>
      <c r="CS88" s="154"/>
      <c r="CT88" s="154"/>
      <c r="CU88" s="154"/>
      <c r="CV88" s="154"/>
      <c r="CW88" s="154"/>
      <c r="CX88" s="154">
        <f>SUMIFS(' B1.5.GT2'!Z:Z,' B1.5.GT2'!$A:$A,'B1.SUM (tuần 4)'!$A88)</f>
        <v>0</v>
      </c>
      <c r="CY88" s="154">
        <f>SUMIFS(' B1.5.GT2'!AA:AA,' B1.5.GT2'!$A:$A,'B1.SUM (tuần 4)'!$A88)</f>
        <v>0</v>
      </c>
      <c r="CZ88" s="154"/>
      <c r="DA88" s="154"/>
      <c r="DB88" s="154">
        <f>SUMIFS(' B1.8.Online'!Z:Z,' B1.8.Online'!$A:$A,'B1.SUM (tuần 4)'!$A88)</f>
        <v>0</v>
      </c>
      <c r="DC88" s="154">
        <f>SUMIFS(' B1.8.Online'!AA:AA,' B1.8.Online'!$A:$A,'B1.SUM (tuần 4)'!$A88)</f>
        <v>0</v>
      </c>
      <c r="DE88" s="161">
        <f t="shared" si="58"/>
        <v>100</v>
      </c>
      <c r="DF88" s="161">
        <f t="shared" si="59"/>
        <v>100</v>
      </c>
      <c r="DG88" s="161">
        <f t="shared" si="60"/>
        <v>0</v>
      </c>
      <c r="DH88" s="154">
        <f>SUMIFS('B1.3.XK'!AB:AB,'B1.3.XK'!$A:$A,'B1.SUM (tuần 4)'!$A88)</f>
        <v>100</v>
      </c>
      <c r="DI88" s="154">
        <f>SUMIFS('B1.3.XK'!AC:AC,'B1.3.XK'!$A:$A,'B1.SUM (tuần 4)'!$A88)</f>
        <v>0</v>
      </c>
      <c r="DJ88" s="154"/>
      <c r="DK88" s="154"/>
      <c r="DL88" s="154"/>
      <c r="DM88" s="154"/>
      <c r="DN88" s="154"/>
      <c r="DO88" s="154"/>
      <c r="DP88" s="154">
        <f>SUMIFS(' B1.5.GT2'!AB:AB,' B1.5.GT2'!$A:$A,'B1.SUM (tuần 4)'!$A88)</f>
        <v>0</v>
      </c>
      <c r="DQ88" s="154">
        <f>SUMIFS(' B1.5.GT2'!AC:AC,' B1.5.GT2'!$A:$A,'B1.SUM (tuần 4)'!$A88)</f>
        <v>0</v>
      </c>
      <c r="DR88" s="154"/>
      <c r="DS88" s="154"/>
      <c r="DT88" s="154">
        <f>SUMIFS(' B1.8.Online'!AB:AB,' B1.8.Online'!$A:$A,'B1.SUM (tuần 4)'!$A88)</f>
        <v>0</v>
      </c>
      <c r="DU88" s="154">
        <f>SUMIFS(' B1.8.Online'!AC:AC,' B1.8.Online'!$A:$A,'B1.SUM (tuần 4)'!$A88)</f>
        <v>0</v>
      </c>
      <c r="DW88" s="161">
        <f t="shared" si="61"/>
        <v>0</v>
      </c>
      <c r="DX88" s="161">
        <f t="shared" si="62"/>
        <v>0</v>
      </c>
      <c r="DY88" s="161">
        <f t="shared" si="63"/>
        <v>0</v>
      </c>
      <c r="DZ88" s="154">
        <f>SUMIFS('B1.3.XK'!AD:AD,'B1.3.XK'!$A:$A,'B1.SUM (tuần 4)'!$A88)</f>
        <v>0</v>
      </c>
      <c r="EA88" s="154">
        <f>SUMIFS('B1.3.XK'!AE:AE,'B1.3.XK'!$A:$A,'B1.SUM (tuần 4)'!$A88)</f>
        <v>0</v>
      </c>
      <c r="EB88" s="154"/>
      <c r="EC88" s="154"/>
      <c r="ED88" s="154"/>
      <c r="EE88" s="154"/>
      <c r="EF88" s="154"/>
      <c r="EG88" s="154"/>
      <c r="EH88" s="154">
        <f>SUMIFS(' B1.5.GT2'!AD:AD,' B1.5.GT2'!$A:$A,'B1.SUM (tuần 4)'!$A88)</f>
        <v>0</v>
      </c>
      <c r="EI88" s="154">
        <f>SUMIFS(' B1.5.GT2'!AE:AE,' B1.5.GT2'!$A:$A,'B1.SUM (tuần 4)'!$A88)</f>
        <v>0</v>
      </c>
      <c r="EJ88" s="154"/>
      <c r="EK88" s="154"/>
      <c r="EL88" s="154">
        <f>SUMIFS(' B1.4.OEM'!AD:AD,' B1.4.OEM'!$A:$A,'B1.SUM (tuần 4)'!$A88)</f>
        <v>0</v>
      </c>
      <c r="EM88" s="154">
        <f>SUMIFS(' B1.4.OEM'!AE:AE,' B1.4.OEM'!$A:$A,'B1.SUM (tuần 4)'!$A88)</f>
        <v>0</v>
      </c>
      <c r="EO88" s="162"/>
    </row>
    <row r="89" spans="1:145">
      <c r="A89" s="69">
        <v>2010020023</v>
      </c>
      <c r="B89" s="67" t="s">
        <v>1480</v>
      </c>
      <c r="C89" s="67"/>
      <c r="D89" s="67" t="s">
        <v>1197</v>
      </c>
      <c r="E89" s="67"/>
      <c r="F89" s="67" t="s">
        <v>32</v>
      </c>
      <c r="G89" s="154" t="s">
        <v>1758</v>
      </c>
      <c r="H89" s="154"/>
      <c r="I89" s="160"/>
      <c r="J89" s="154"/>
      <c r="K89" s="154"/>
      <c r="L89" s="154"/>
      <c r="M89" s="154"/>
      <c r="N89" s="154"/>
      <c r="O89" s="154"/>
      <c r="P89" s="154"/>
      <c r="Q89" s="154"/>
      <c r="R89" s="154"/>
      <c r="S89" s="161">
        <f t="shared" si="45"/>
        <v>0</v>
      </c>
      <c r="T89" s="161">
        <f t="shared" si="44"/>
        <v>0</v>
      </c>
      <c r="U89" s="161">
        <f t="shared" si="44"/>
        <v>0</v>
      </c>
      <c r="V89" s="154"/>
      <c r="W89" s="154"/>
      <c r="X89" s="154"/>
      <c r="Y89" s="154"/>
      <c r="Z89" s="154"/>
      <c r="AA89" s="154"/>
      <c r="AB89" s="154"/>
      <c r="AC89" s="154"/>
      <c r="AD89" s="154">
        <f>SUMIFS(' B1.5.GT2'!$R:$R,' B1.5.GT2'!$A:$A,'B1.SUM (tuần 4)'!$A89)</f>
        <v>0</v>
      </c>
      <c r="AE89" s="154">
        <f>SUMIFS(' B1.5.GT2'!$S:$S,' B1.5.GT2'!$A:$A,'B1.SUM (tuần 4)'!$A89)</f>
        <v>0</v>
      </c>
      <c r="AF89" s="154"/>
      <c r="AG89" s="154"/>
      <c r="AH89" s="154">
        <f>SUMIFS(' B1.8.Online'!$R:$R,' B1.8.Online'!$A:$A,'B1.SUM (tuần 4)'!$A89)</f>
        <v>0</v>
      </c>
      <c r="AI89" s="154">
        <f>SUMIFS(' B1.8.Online'!$S:$S,' B1.8.Online'!$A:$A,'B1.SUM (tuần 4)'!$A89)</f>
        <v>0</v>
      </c>
      <c r="AK89" s="161">
        <f t="shared" si="46"/>
        <v>0</v>
      </c>
      <c r="AL89" s="161">
        <f t="shared" si="47"/>
        <v>0</v>
      </c>
      <c r="AM89" s="161">
        <f t="shared" si="48"/>
        <v>0</v>
      </c>
      <c r="AN89" s="154"/>
      <c r="AO89" s="154"/>
      <c r="AP89" s="154"/>
      <c r="AQ89" s="154"/>
      <c r="AR89" s="154"/>
      <c r="AS89" s="154"/>
      <c r="AT89" s="154"/>
      <c r="AU89" s="154"/>
      <c r="AV89" s="154">
        <f>SUMIFS(' B1.5.GT2'!T:T,' B1.5.GT2'!A:A,'B1.SUM (tuần 4)'!A89)</f>
        <v>0</v>
      </c>
      <c r="AW89" s="154">
        <f>SUMIFS(' B1.5.GT2'!U:U,' B1.5.GT2'!A:A,'B1.SUM (tuần 4)'!A89)</f>
        <v>0</v>
      </c>
      <c r="AX89" s="154"/>
      <c r="AY89" s="154"/>
      <c r="AZ89" s="154">
        <f>SUMIFS(' B1.8.Online'!$T:$T,' B1.8.Online'!$A:$A,'B1.SUM (tuần 4)'!$A89)</f>
        <v>0</v>
      </c>
      <c r="BA89" s="154">
        <f>SUMIFS(' B1.8.Online'!$U:$U,' B1.8.Online'!$A:$A,'B1.SUM (tuần 4)'!$A89)</f>
        <v>0</v>
      </c>
      <c r="BC89" s="161">
        <f t="shared" si="49"/>
        <v>0</v>
      </c>
      <c r="BD89" s="161">
        <f t="shared" si="50"/>
        <v>0</v>
      </c>
      <c r="BE89" s="161">
        <f t="shared" si="51"/>
        <v>0</v>
      </c>
      <c r="BF89" s="154">
        <f>SUMIFS('B1.3.XK'!V:V,'B1.3.XK'!$A:$A,'B1.SUM (tuần 4)'!$A89)</f>
        <v>0</v>
      </c>
      <c r="BG89" s="154">
        <f>SUMIFS('B1.3.XK'!W:W,'B1.3.XK'!$A:$A,'B1.SUM (tuần 4)'!$A89)</f>
        <v>0</v>
      </c>
      <c r="BH89" s="154"/>
      <c r="BI89" s="154"/>
      <c r="BJ89" s="154"/>
      <c r="BK89" s="154"/>
      <c r="BL89" s="154"/>
      <c r="BM89" s="154"/>
      <c r="BN89" s="154">
        <f>SUMIFS(' B1.5.GT2'!V:V,' B1.5.GT2'!A:A,'B1.SUM (tuần 4)'!A89)</f>
        <v>0</v>
      </c>
      <c r="BO89" s="154">
        <f>SUMIFS(' B1.5.GT2'!W:W,' B1.5.GT2'!A:A,'B1.SUM (tuần 4)'!A89)</f>
        <v>0</v>
      </c>
      <c r="BP89" s="154"/>
      <c r="BQ89" s="154"/>
      <c r="BR89" s="154">
        <f>SUMIFS(' B1.8.Online'!V:V,' B1.8.Online'!A:A,'B1.SUM (tuần 4)'!A89)</f>
        <v>0</v>
      </c>
      <c r="BS89" s="154">
        <f>SUMIFS(' B1.8.Online'!W:W,' B1.8.Online'!B:B,'B1.SUM (tuần 4)'!B89)</f>
        <v>0</v>
      </c>
      <c r="BU89" s="161">
        <f t="shared" si="52"/>
        <v>0</v>
      </c>
      <c r="BV89" s="161">
        <f t="shared" si="53"/>
        <v>0</v>
      </c>
      <c r="BW89" s="161">
        <f t="shared" si="54"/>
        <v>0</v>
      </c>
      <c r="BX89" s="154">
        <f>SUMIFS('B1.3.XK'!X:X,'B1.3.XK'!$A:$A,'B1.SUM (tuần 4)'!$A89)</f>
        <v>0</v>
      </c>
      <c r="BY89" s="154">
        <f>SUMIFS('B1.3.XK'!Y:Y,'B1.3.XK'!$A:$A,'B1.SUM (tuần 4)'!$A89)</f>
        <v>0</v>
      </c>
      <c r="BZ89" s="154"/>
      <c r="CA89" s="154"/>
      <c r="CB89" s="154"/>
      <c r="CC89" s="154"/>
      <c r="CD89" s="154"/>
      <c r="CE89" s="154"/>
      <c r="CF89" s="154">
        <f>SUMIFS(' B1.5.GT2'!X:X,' B1.5.GT2'!A:A,'B1.SUM (tuần 4)'!A89)</f>
        <v>0</v>
      </c>
      <c r="CG89" s="154">
        <f>SUMIFS(' B1.5.GT2'!Y:Y,' B1.5.GT2'!A:A,'B1.SUM (tuần 4)'!A89)</f>
        <v>0</v>
      </c>
      <c r="CH89" s="154"/>
      <c r="CI89" s="154"/>
      <c r="CJ89" s="154">
        <f>SUMIFS(' B1.8.Online'!X:X,' B1.8.Online'!$A:$A,'B1.SUM (tuần 4)'!$A89)</f>
        <v>0</v>
      </c>
      <c r="CK89" s="154">
        <f>SUMIFS(' B1.8.Online'!Y:Y,' B1.8.Online'!$A:$A,'B1.SUM (tuần 4)'!$A89)</f>
        <v>0</v>
      </c>
      <c r="CM89" s="161">
        <f t="shared" si="55"/>
        <v>0</v>
      </c>
      <c r="CN89" s="161">
        <f t="shared" si="56"/>
        <v>0</v>
      </c>
      <c r="CO89" s="161">
        <f t="shared" si="57"/>
        <v>0</v>
      </c>
      <c r="CP89" s="154">
        <f>SUMIFS('B1.3.XK'!Z:Z,'B1.3.XK'!$A:$A,'B1.SUM (tuần 4)'!$A89)</f>
        <v>0</v>
      </c>
      <c r="CQ89" s="154">
        <f>SUMIFS('B1.3.XK'!AA:AA,'B1.3.XK'!$A:$A,'B1.SUM (tuần 4)'!$A89)</f>
        <v>0</v>
      </c>
      <c r="CR89" s="154"/>
      <c r="CS89" s="154"/>
      <c r="CT89" s="154"/>
      <c r="CU89" s="154"/>
      <c r="CV89" s="154"/>
      <c r="CW89" s="154"/>
      <c r="CX89" s="154">
        <f>SUMIFS(' B1.5.GT2'!Z:Z,' B1.5.GT2'!$A:$A,'B1.SUM (tuần 4)'!$A89)</f>
        <v>0</v>
      </c>
      <c r="CY89" s="154">
        <f>SUMIFS(' B1.5.GT2'!AA:AA,' B1.5.GT2'!$A:$A,'B1.SUM (tuần 4)'!$A89)</f>
        <v>0</v>
      </c>
      <c r="CZ89" s="154"/>
      <c r="DA89" s="154"/>
      <c r="DB89" s="154">
        <f>SUMIFS(' B1.8.Online'!Z:Z,' B1.8.Online'!$A:$A,'B1.SUM (tuần 4)'!$A89)</f>
        <v>0</v>
      </c>
      <c r="DC89" s="154">
        <f>SUMIFS(' B1.8.Online'!AA:AA,' B1.8.Online'!$A:$A,'B1.SUM (tuần 4)'!$A89)</f>
        <v>0</v>
      </c>
      <c r="DE89" s="161">
        <f t="shared" si="58"/>
        <v>0</v>
      </c>
      <c r="DF89" s="161">
        <f t="shared" si="59"/>
        <v>0</v>
      </c>
      <c r="DG89" s="161">
        <f t="shared" si="60"/>
        <v>0</v>
      </c>
      <c r="DH89" s="154">
        <f>SUMIFS('B1.3.XK'!AB:AB,'B1.3.XK'!$A:$A,'B1.SUM (tuần 4)'!$A89)</f>
        <v>0</v>
      </c>
      <c r="DI89" s="154">
        <f>SUMIFS('B1.3.XK'!AC:AC,'B1.3.XK'!$A:$A,'B1.SUM (tuần 4)'!$A89)</f>
        <v>0</v>
      </c>
      <c r="DJ89" s="154"/>
      <c r="DK89" s="154"/>
      <c r="DL89" s="154"/>
      <c r="DM89" s="154"/>
      <c r="DN89" s="154"/>
      <c r="DO89" s="154"/>
      <c r="DP89" s="154">
        <f>SUMIFS(' B1.5.GT2'!AB:AB,' B1.5.GT2'!$A:$A,'B1.SUM (tuần 4)'!$A89)</f>
        <v>0</v>
      </c>
      <c r="DQ89" s="154">
        <f>SUMIFS(' B1.5.GT2'!AC:AC,' B1.5.GT2'!$A:$A,'B1.SUM (tuần 4)'!$A89)</f>
        <v>0</v>
      </c>
      <c r="DR89" s="154"/>
      <c r="DS89" s="154"/>
      <c r="DT89" s="154">
        <f>SUMIFS(' B1.8.Online'!AB:AB,' B1.8.Online'!$A:$A,'B1.SUM (tuần 4)'!$A89)</f>
        <v>0</v>
      </c>
      <c r="DU89" s="154">
        <f>SUMIFS(' B1.8.Online'!AC:AC,' B1.8.Online'!$A:$A,'B1.SUM (tuần 4)'!$A89)</f>
        <v>0</v>
      </c>
      <c r="DW89" s="161">
        <f t="shared" si="61"/>
        <v>0</v>
      </c>
      <c r="DX89" s="161">
        <f t="shared" si="62"/>
        <v>0</v>
      </c>
      <c r="DY89" s="161">
        <f t="shared" si="63"/>
        <v>0</v>
      </c>
      <c r="DZ89" s="154">
        <f>SUMIFS('B1.3.XK'!AD:AD,'B1.3.XK'!$A:$A,'B1.SUM (tuần 4)'!$A89)</f>
        <v>0</v>
      </c>
      <c r="EA89" s="154">
        <f>SUMIFS('B1.3.XK'!AE:AE,'B1.3.XK'!$A:$A,'B1.SUM (tuần 4)'!$A89)</f>
        <v>0</v>
      </c>
      <c r="EB89" s="154"/>
      <c r="EC89" s="154"/>
      <c r="ED89" s="154"/>
      <c r="EE89" s="154"/>
      <c r="EF89" s="154"/>
      <c r="EG89" s="154"/>
      <c r="EH89" s="154">
        <f>SUMIFS(' B1.5.GT2'!AD:AD,' B1.5.GT2'!$A:$A,'B1.SUM (tuần 4)'!$A89)</f>
        <v>0</v>
      </c>
      <c r="EI89" s="154">
        <f>SUMIFS(' B1.5.GT2'!AE:AE,' B1.5.GT2'!$A:$A,'B1.SUM (tuần 4)'!$A89)</f>
        <v>0</v>
      </c>
      <c r="EJ89" s="154"/>
      <c r="EK89" s="154"/>
      <c r="EL89" s="154">
        <f>SUMIFS(' B1.4.OEM'!AD:AD,' B1.4.OEM'!$A:$A,'B1.SUM (tuần 4)'!$A89)</f>
        <v>0</v>
      </c>
      <c r="EM89" s="154">
        <f>SUMIFS(' B1.4.OEM'!AE:AE,' B1.4.OEM'!$A:$A,'B1.SUM (tuần 4)'!$A89)</f>
        <v>0</v>
      </c>
      <c r="EO89" s="162"/>
    </row>
    <row r="90" spans="1:145">
      <c r="A90" s="69">
        <v>2010020187</v>
      </c>
      <c r="B90" s="67" t="s">
        <v>1481</v>
      </c>
      <c r="C90" s="67"/>
      <c r="D90" s="67" t="s">
        <v>1197</v>
      </c>
      <c r="E90" s="67"/>
      <c r="F90" s="67" t="s">
        <v>32</v>
      </c>
      <c r="G90" s="154" t="s">
        <v>1758</v>
      </c>
      <c r="H90" s="154"/>
      <c r="I90" s="160"/>
      <c r="J90" s="154"/>
      <c r="K90" s="154"/>
      <c r="L90" s="154"/>
      <c r="M90" s="154"/>
      <c r="N90" s="154"/>
      <c r="O90" s="154"/>
      <c r="P90" s="154"/>
      <c r="Q90" s="154"/>
      <c r="R90" s="154"/>
      <c r="S90" s="161">
        <f t="shared" si="45"/>
        <v>20</v>
      </c>
      <c r="T90" s="161">
        <f t="shared" si="44"/>
        <v>0</v>
      </c>
      <c r="U90" s="161">
        <f t="shared" si="44"/>
        <v>20</v>
      </c>
      <c r="V90" s="154"/>
      <c r="W90" s="154"/>
      <c r="X90" s="154"/>
      <c r="Y90" s="154"/>
      <c r="Z90" s="154"/>
      <c r="AA90" s="154"/>
      <c r="AB90" s="154"/>
      <c r="AC90" s="154"/>
      <c r="AD90" s="154">
        <f>SUMIFS(' B1.5.GT2'!$R:$R,' B1.5.GT2'!$A:$A,'B1.SUM (tuần 4)'!$A90)</f>
        <v>0</v>
      </c>
      <c r="AE90" s="154">
        <f>SUMIFS(' B1.5.GT2'!$S:$S,' B1.5.GT2'!$A:$A,'B1.SUM (tuần 4)'!$A90)</f>
        <v>0</v>
      </c>
      <c r="AF90" s="154"/>
      <c r="AG90" s="154"/>
      <c r="AH90" s="154">
        <f>SUMIFS(' B1.8.Online'!$R:$R,' B1.8.Online'!$A:$A,'B1.SUM (tuần 4)'!$A90)</f>
        <v>0</v>
      </c>
      <c r="AI90" s="154">
        <f>SUMIFS(' B1.8.Online'!$S:$S,' B1.8.Online'!$A:$A,'B1.SUM (tuần 4)'!$A90)</f>
        <v>20</v>
      </c>
      <c r="AK90" s="161">
        <f t="shared" si="46"/>
        <v>16</v>
      </c>
      <c r="AL90" s="161">
        <f t="shared" si="47"/>
        <v>8</v>
      </c>
      <c r="AM90" s="161">
        <f t="shared" si="48"/>
        <v>8</v>
      </c>
      <c r="AN90" s="154"/>
      <c r="AO90" s="154"/>
      <c r="AP90" s="154"/>
      <c r="AQ90" s="154"/>
      <c r="AR90" s="154"/>
      <c r="AS90" s="154"/>
      <c r="AT90" s="154"/>
      <c r="AU90" s="154"/>
      <c r="AV90" s="154">
        <f>SUMIFS(' B1.5.GT2'!T:T,' B1.5.GT2'!A:A,'B1.SUM (tuần 4)'!A90)</f>
        <v>0</v>
      </c>
      <c r="AW90" s="154">
        <f>SUMIFS(' B1.5.GT2'!U:U,' B1.5.GT2'!A:A,'B1.SUM (tuần 4)'!A90)</f>
        <v>0</v>
      </c>
      <c r="AX90" s="154"/>
      <c r="AY90" s="154"/>
      <c r="AZ90" s="154">
        <f>SUMIFS(' B1.8.Online'!$T:$T,' B1.8.Online'!$A:$A,'B1.SUM (tuần 4)'!$A90)</f>
        <v>8</v>
      </c>
      <c r="BA90" s="154">
        <f>SUMIFS(' B1.8.Online'!$U:$U,' B1.8.Online'!$A:$A,'B1.SUM (tuần 4)'!$A90)</f>
        <v>8</v>
      </c>
      <c r="BC90" s="161">
        <f t="shared" si="49"/>
        <v>0</v>
      </c>
      <c r="BD90" s="161">
        <f t="shared" si="50"/>
        <v>0</v>
      </c>
      <c r="BE90" s="161">
        <f t="shared" si="51"/>
        <v>0</v>
      </c>
      <c r="BF90" s="154">
        <f>SUMIFS('B1.3.XK'!V:V,'B1.3.XK'!$A:$A,'B1.SUM (tuần 4)'!$A90)</f>
        <v>0</v>
      </c>
      <c r="BG90" s="154">
        <f>SUMIFS('B1.3.XK'!W:W,'B1.3.XK'!$A:$A,'B1.SUM (tuần 4)'!$A90)</f>
        <v>0</v>
      </c>
      <c r="BH90" s="154"/>
      <c r="BI90" s="154"/>
      <c r="BJ90" s="154"/>
      <c r="BK90" s="154"/>
      <c r="BL90" s="154"/>
      <c r="BM90" s="154"/>
      <c r="BN90" s="154">
        <f>SUMIFS(' B1.5.GT2'!V:V,' B1.5.GT2'!A:A,'B1.SUM (tuần 4)'!A90)</f>
        <v>0</v>
      </c>
      <c r="BO90" s="154">
        <f>SUMIFS(' B1.5.GT2'!W:W,' B1.5.GT2'!A:A,'B1.SUM (tuần 4)'!A90)</f>
        <v>0</v>
      </c>
      <c r="BP90" s="154"/>
      <c r="BQ90" s="154"/>
      <c r="BR90" s="154">
        <f>SUMIFS(' B1.8.Online'!V:V,' B1.8.Online'!A:A,'B1.SUM (tuần 4)'!A90)</f>
        <v>0</v>
      </c>
      <c r="BS90" s="154">
        <f>SUMIFS(' B1.8.Online'!W:W,' B1.8.Online'!B:B,'B1.SUM (tuần 4)'!B90)</f>
        <v>0</v>
      </c>
      <c r="BU90" s="161">
        <f t="shared" si="52"/>
        <v>0</v>
      </c>
      <c r="BV90" s="161">
        <f t="shared" si="53"/>
        <v>0</v>
      </c>
      <c r="BW90" s="161">
        <f t="shared" si="54"/>
        <v>0</v>
      </c>
      <c r="BX90" s="154">
        <f>SUMIFS('B1.3.XK'!X:X,'B1.3.XK'!$A:$A,'B1.SUM (tuần 4)'!$A90)</f>
        <v>0</v>
      </c>
      <c r="BY90" s="154">
        <f>SUMIFS('B1.3.XK'!Y:Y,'B1.3.XK'!$A:$A,'B1.SUM (tuần 4)'!$A90)</f>
        <v>0</v>
      </c>
      <c r="BZ90" s="154"/>
      <c r="CA90" s="154"/>
      <c r="CB90" s="154"/>
      <c r="CC90" s="154"/>
      <c r="CD90" s="154"/>
      <c r="CE90" s="154"/>
      <c r="CF90" s="154">
        <f>SUMIFS(' B1.5.GT2'!X:X,' B1.5.GT2'!A:A,'B1.SUM (tuần 4)'!A90)</f>
        <v>0</v>
      </c>
      <c r="CG90" s="154">
        <f>SUMIFS(' B1.5.GT2'!Y:Y,' B1.5.GT2'!A:A,'B1.SUM (tuần 4)'!A90)</f>
        <v>0</v>
      </c>
      <c r="CH90" s="154"/>
      <c r="CI90" s="154"/>
      <c r="CJ90" s="154">
        <f>SUMIFS(' B1.8.Online'!X:X,' B1.8.Online'!$A:$A,'B1.SUM (tuần 4)'!$A90)</f>
        <v>0</v>
      </c>
      <c r="CK90" s="154">
        <f>SUMIFS(' B1.8.Online'!Y:Y,' B1.8.Online'!$A:$A,'B1.SUM (tuần 4)'!$A90)</f>
        <v>0</v>
      </c>
      <c r="CM90" s="161">
        <f t="shared" si="55"/>
        <v>0</v>
      </c>
      <c r="CN90" s="161">
        <f t="shared" si="56"/>
        <v>0</v>
      </c>
      <c r="CO90" s="161">
        <f t="shared" si="57"/>
        <v>0</v>
      </c>
      <c r="CP90" s="154">
        <f>SUMIFS('B1.3.XK'!Z:Z,'B1.3.XK'!$A:$A,'B1.SUM (tuần 4)'!$A90)</f>
        <v>0</v>
      </c>
      <c r="CQ90" s="154">
        <f>SUMIFS('B1.3.XK'!AA:AA,'B1.3.XK'!$A:$A,'B1.SUM (tuần 4)'!$A90)</f>
        <v>0</v>
      </c>
      <c r="CR90" s="154"/>
      <c r="CS90" s="154"/>
      <c r="CT90" s="154"/>
      <c r="CU90" s="154"/>
      <c r="CV90" s="154"/>
      <c r="CW90" s="154"/>
      <c r="CX90" s="154">
        <f>SUMIFS(' B1.5.GT2'!Z:Z,' B1.5.GT2'!$A:$A,'B1.SUM (tuần 4)'!$A90)</f>
        <v>0</v>
      </c>
      <c r="CY90" s="154">
        <f>SUMIFS(' B1.5.GT2'!AA:AA,' B1.5.GT2'!$A:$A,'B1.SUM (tuần 4)'!$A90)</f>
        <v>0</v>
      </c>
      <c r="CZ90" s="154"/>
      <c r="DA90" s="154"/>
      <c r="DB90" s="154">
        <f>SUMIFS(' B1.8.Online'!Z:Z,' B1.8.Online'!$A:$A,'B1.SUM (tuần 4)'!$A90)</f>
        <v>0</v>
      </c>
      <c r="DC90" s="154">
        <f>SUMIFS(' B1.8.Online'!AA:AA,' B1.8.Online'!$A:$A,'B1.SUM (tuần 4)'!$A90)</f>
        <v>0</v>
      </c>
      <c r="DE90" s="161">
        <f t="shared" si="58"/>
        <v>0</v>
      </c>
      <c r="DF90" s="161">
        <f t="shared" si="59"/>
        <v>0</v>
      </c>
      <c r="DG90" s="161">
        <f t="shared" si="60"/>
        <v>0</v>
      </c>
      <c r="DH90" s="154">
        <f>SUMIFS('B1.3.XK'!AB:AB,'B1.3.XK'!$A:$A,'B1.SUM (tuần 4)'!$A90)</f>
        <v>0</v>
      </c>
      <c r="DI90" s="154">
        <f>SUMIFS('B1.3.XK'!AC:AC,'B1.3.XK'!$A:$A,'B1.SUM (tuần 4)'!$A90)</f>
        <v>0</v>
      </c>
      <c r="DJ90" s="154"/>
      <c r="DK90" s="154"/>
      <c r="DL90" s="154"/>
      <c r="DM90" s="154"/>
      <c r="DN90" s="154"/>
      <c r="DO90" s="154"/>
      <c r="DP90" s="154">
        <f>SUMIFS(' B1.5.GT2'!AB:AB,' B1.5.GT2'!$A:$A,'B1.SUM (tuần 4)'!$A90)</f>
        <v>0</v>
      </c>
      <c r="DQ90" s="154">
        <f>SUMIFS(' B1.5.GT2'!AC:AC,' B1.5.GT2'!$A:$A,'B1.SUM (tuần 4)'!$A90)</f>
        <v>0</v>
      </c>
      <c r="DR90" s="154"/>
      <c r="DS90" s="154"/>
      <c r="DT90" s="154">
        <f>SUMIFS(' B1.8.Online'!AB:AB,' B1.8.Online'!$A:$A,'B1.SUM (tuần 4)'!$A90)</f>
        <v>0</v>
      </c>
      <c r="DU90" s="154">
        <f>SUMIFS(' B1.8.Online'!AC:AC,' B1.8.Online'!$A:$A,'B1.SUM (tuần 4)'!$A90)</f>
        <v>0</v>
      </c>
      <c r="DW90" s="161">
        <f t="shared" si="61"/>
        <v>0</v>
      </c>
      <c r="DX90" s="161">
        <f t="shared" si="62"/>
        <v>0</v>
      </c>
      <c r="DY90" s="161">
        <f t="shared" si="63"/>
        <v>0</v>
      </c>
      <c r="DZ90" s="154">
        <f>SUMIFS('B1.3.XK'!AD:AD,'B1.3.XK'!$A:$A,'B1.SUM (tuần 4)'!$A90)</f>
        <v>0</v>
      </c>
      <c r="EA90" s="154">
        <f>SUMIFS('B1.3.XK'!AE:AE,'B1.3.XK'!$A:$A,'B1.SUM (tuần 4)'!$A90)</f>
        <v>0</v>
      </c>
      <c r="EB90" s="154"/>
      <c r="EC90" s="154"/>
      <c r="ED90" s="154"/>
      <c r="EE90" s="154"/>
      <c r="EF90" s="154"/>
      <c r="EG90" s="154"/>
      <c r="EH90" s="154">
        <f>SUMIFS(' B1.5.GT2'!AD:AD,' B1.5.GT2'!$A:$A,'B1.SUM (tuần 4)'!$A90)</f>
        <v>0</v>
      </c>
      <c r="EI90" s="154">
        <f>SUMIFS(' B1.5.GT2'!AE:AE,' B1.5.GT2'!$A:$A,'B1.SUM (tuần 4)'!$A90)</f>
        <v>0</v>
      </c>
      <c r="EJ90" s="154"/>
      <c r="EK90" s="154"/>
      <c r="EL90" s="154">
        <f>SUMIFS(' B1.4.OEM'!AD:AD,' B1.4.OEM'!$A:$A,'B1.SUM (tuần 4)'!$A90)</f>
        <v>0</v>
      </c>
      <c r="EM90" s="154">
        <f>SUMIFS(' B1.4.OEM'!AE:AE,' B1.4.OEM'!$A:$A,'B1.SUM (tuần 4)'!$A90)</f>
        <v>0</v>
      </c>
      <c r="EO90" s="162"/>
    </row>
    <row r="91" spans="1:145">
      <c r="A91" s="69">
        <v>2010020188</v>
      </c>
      <c r="B91" s="67" t="s">
        <v>1482</v>
      </c>
      <c r="C91" s="67"/>
      <c r="D91" s="67" t="s">
        <v>1197</v>
      </c>
      <c r="E91" s="67"/>
      <c r="F91" s="67" t="s">
        <v>32</v>
      </c>
      <c r="G91" s="154" t="s">
        <v>1758</v>
      </c>
      <c r="H91" s="154"/>
      <c r="I91" s="160"/>
      <c r="J91" s="154"/>
      <c r="K91" s="154"/>
      <c r="L91" s="154"/>
      <c r="M91" s="154"/>
      <c r="N91" s="154"/>
      <c r="O91" s="154"/>
      <c r="P91" s="154"/>
      <c r="Q91" s="154"/>
      <c r="R91" s="154"/>
      <c r="S91" s="161">
        <f t="shared" si="45"/>
        <v>10</v>
      </c>
      <c r="T91" s="161">
        <f t="shared" si="44"/>
        <v>0</v>
      </c>
      <c r="U91" s="161">
        <f t="shared" si="44"/>
        <v>10</v>
      </c>
      <c r="V91" s="154"/>
      <c r="W91" s="154"/>
      <c r="X91" s="154"/>
      <c r="Y91" s="154"/>
      <c r="Z91" s="154"/>
      <c r="AA91" s="154"/>
      <c r="AB91" s="154"/>
      <c r="AC91" s="154"/>
      <c r="AD91" s="154">
        <f>SUMIFS(' B1.5.GT2'!$R:$R,' B1.5.GT2'!$A:$A,'B1.SUM (tuần 4)'!$A91)</f>
        <v>0</v>
      </c>
      <c r="AE91" s="154">
        <f>SUMIFS(' B1.5.GT2'!$S:$S,' B1.5.GT2'!$A:$A,'B1.SUM (tuần 4)'!$A91)</f>
        <v>0</v>
      </c>
      <c r="AF91" s="154"/>
      <c r="AG91" s="154"/>
      <c r="AH91" s="154">
        <f>SUMIFS(' B1.8.Online'!$R:$R,' B1.8.Online'!$A:$A,'B1.SUM (tuần 4)'!$A91)</f>
        <v>0</v>
      </c>
      <c r="AI91" s="154">
        <f>SUMIFS(' B1.8.Online'!$S:$S,' B1.8.Online'!$A:$A,'B1.SUM (tuần 4)'!$A91)</f>
        <v>10</v>
      </c>
      <c r="AK91" s="161">
        <f t="shared" si="46"/>
        <v>0</v>
      </c>
      <c r="AL91" s="161">
        <f t="shared" si="47"/>
        <v>0</v>
      </c>
      <c r="AM91" s="161">
        <f t="shared" si="48"/>
        <v>0</v>
      </c>
      <c r="AN91" s="154"/>
      <c r="AO91" s="154"/>
      <c r="AP91" s="154"/>
      <c r="AQ91" s="154"/>
      <c r="AR91" s="154"/>
      <c r="AS91" s="154"/>
      <c r="AT91" s="154"/>
      <c r="AU91" s="154"/>
      <c r="AV91" s="154">
        <f>SUMIFS(' B1.5.GT2'!T:T,' B1.5.GT2'!A:A,'B1.SUM (tuần 4)'!A91)</f>
        <v>0</v>
      </c>
      <c r="AW91" s="154">
        <f>SUMIFS(' B1.5.GT2'!U:U,' B1.5.GT2'!A:A,'B1.SUM (tuần 4)'!A91)</f>
        <v>0</v>
      </c>
      <c r="AX91" s="154"/>
      <c r="AY91" s="154"/>
      <c r="AZ91" s="154">
        <f>SUMIFS(' B1.8.Online'!$T:$T,' B1.8.Online'!$A:$A,'B1.SUM (tuần 4)'!$A91)</f>
        <v>0</v>
      </c>
      <c r="BA91" s="154">
        <f>SUMIFS(' B1.8.Online'!$U:$U,' B1.8.Online'!$A:$A,'B1.SUM (tuần 4)'!$A91)</f>
        <v>0</v>
      </c>
      <c r="BC91" s="161">
        <f t="shared" si="49"/>
        <v>0</v>
      </c>
      <c r="BD91" s="161">
        <f t="shared" si="50"/>
        <v>0</v>
      </c>
      <c r="BE91" s="161">
        <f t="shared" si="51"/>
        <v>0</v>
      </c>
      <c r="BF91" s="154">
        <f>SUMIFS('B1.3.XK'!V:V,'B1.3.XK'!$A:$A,'B1.SUM (tuần 4)'!$A91)</f>
        <v>0</v>
      </c>
      <c r="BG91" s="154">
        <f>SUMIFS('B1.3.XK'!W:W,'B1.3.XK'!$A:$A,'B1.SUM (tuần 4)'!$A91)</f>
        <v>0</v>
      </c>
      <c r="BH91" s="154"/>
      <c r="BI91" s="154"/>
      <c r="BJ91" s="154"/>
      <c r="BK91" s="154"/>
      <c r="BL91" s="154"/>
      <c r="BM91" s="154"/>
      <c r="BN91" s="154">
        <f>SUMIFS(' B1.5.GT2'!V:V,' B1.5.GT2'!A:A,'B1.SUM (tuần 4)'!A91)</f>
        <v>0</v>
      </c>
      <c r="BO91" s="154">
        <f>SUMIFS(' B1.5.GT2'!W:W,' B1.5.GT2'!A:A,'B1.SUM (tuần 4)'!A91)</f>
        <v>0</v>
      </c>
      <c r="BP91" s="154"/>
      <c r="BQ91" s="154"/>
      <c r="BR91" s="154">
        <f>SUMIFS(' B1.8.Online'!V:V,' B1.8.Online'!A:A,'B1.SUM (tuần 4)'!A91)</f>
        <v>0</v>
      </c>
      <c r="BS91" s="154">
        <f>SUMIFS(' B1.8.Online'!W:W,' B1.8.Online'!B:B,'B1.SUM (tuần 4)'!B91)</f>
        <v>0</v>
      </c>
      <c r="BU91" s="161">
        <f t="shared" si="52"/>
        <v>0</v>
      </c>
      <c r="BV91" s="161">
        <f t="shared" si="53"/>
        <v>0</v>
      </c>
      <c r="BW91" s="161">
        <f t="shared" si="54"/>
        <v>0</v>
      </c>
      <c r="BX91" s="154">
        <f>SUMIFS('B1.3.XK'!X:X,'B1.3.XK'!$A:$A,'B1.SUM (tuần 4)'!$A91)</f>
        <v>0</v>
      </c>
      <c r="BY91" s="154">
        <f>SUMIFS('B1.3.XK'!Y:Y,'B1.3.XK'!$A:$A,'B1.SUM (tuần 4)'!$A91)</f>
        <v>0</v>
      </c>
      <c r="BZ91" s="154"/>
      <c r="CA91" s="154"/>
      <c r="CB91" s="154"/>
      <c r="CC91" s="154"/>
      <c r="CD91" s="154"/>
      <c r="CE91" s="154"/>
      <c r="CF91" s="154">
        <f>SUMIFS(' B1.5.GT2'!X:X,' B1.5.GT2'!A:A,'B1.SUM (tuần 4)'!A91)</f>
        <v>0</v>
      </c>
      <c r="CG91" s="154">
        <f>SUMIFS(' B1.5.GT2'!Y:Y,' B1.5.GT2'!A:A,'B1.SUM (tuần 4)'!A91)</f>
        <v>0</v>
      </c>
      <c r="CH91" s="154"/>
      <c r="CI91" s="154"/>
      <c r="CJ91" s="154">
        <f>SUMIFS(' B1.8.Online'!X:X,' B1.8.Online'!$A:$A,'B1.SUM (tuần 4)'!$A91)</f>
        <v>0</v>
      </c>
      <c r="CK91" s="154">
        <f>SUMIFS(' B1.8.Online'!Y:Y,' B1.8.Online'!$A:$A,'B1.SUM (tuần 4)'!$A91)</f>
        <v>0</v>
      </c>
      <c r="CM91" s="161">
        <f t="shared" si="55"/>
        <v>0</v>
      </c>
      <c r="CN91" s="161">
        <f t="shared" si="56"/>
        <v>0</v>
      </c>
      <c r="CO91" s="161">
        <f t="shared" si="57"/>
        <v>0</v>
      </c>
      <c r="CP91" s="154">
        <f>SUMIFS('B1.3.XK'!Z:Z,'B1.3.XK'!$A:$A,'B1.SUM (tuần 4)'!$A91)</f>
        <v>0</v>
      </c>
      <c r="CQ91" s="154">
        <f>SUMIFS('B1.3.XK'!AA:AA,'B1.3.XK'!$A:$A,'B1.SUM (tuần 4)'!$A91)</f>
        <v>0</v>
      </c>
      <c r="CR91" s="154"/>
      <c r="CS91" s="154"/>
      <c r="CT91" s="154"/>
      <c r="CU91" s="154"/>
      <c r="CV91" s="154"/>
      <c r="CW91" s="154"/>
      <c r="CX91" s="154">
        <f>SUMIFS(' B1.5.GT2'!Z:Z,' B1.5.GT2'!$A:$A,'B1.SUM (tuần 4)'!$A91)</f>
        <v>0</v>
      </c>
      <c r="CY91" s="154">
        <f>SUMIFS(' B1.5.GT2'!AA:AA,' B1.5.GT2'!$A:$A,'B1.SUM (tuần 4)'!$A91)</f>
        <v>0</v>
      </c>
      <c r="CZ91" s="154"/>
      <c r="DA91" s="154"/>
      <c r="DB91" s="154">
        <f>SUMIFS(' B1.8.Online'!Z:Z,' B1.8.Online'!$A:$A,'B1.SUM (tuần 4)'!$A91)</f>
        <v>0</v>
      </c>
      <c r="DC91" s="154">
        <f>SUMIFS(' B1.8.Online'!AA:AA,' B1.8.Online'!$A:$A,'B1.SUM (tuần 4)'!$A91)</f>
        <v>0</v>
      </c>
      <c r="DE91" s="161">
        <f t="shared" si="58"/>
        <v>0</v>
      </c>
      <c r="DF91" s="161">
        <f t="shared" si="59"/>
        <v>0</v>
      </c>
      <c r="DG91" s="161">
        <f t="shared" si="60"/>
        <v>0</v>
      </c>
      <c r="DH91" s="154">
        <f>SUMIFS('B1.3.XK'!AB:AB,'B1.3.XK'!$A:$A,'B1.SUM (tuần 4)'!$A91)</f>
        <v>0</v>
      </c>
      <c r="DI91" s="154">
        <f>SUMIFS('B1.3.XK'!AC:AC,'B1.3.XK'!$A:$A,'B1.SUM (tuần 4)'!$A91)</f>
        <v>0</v>
      </c>
      <c r="DJ91" s="154"/>
      <c r="DK91" s="154"/>
      <c r="DL91" s="154"/>
      <c r="DM91" s="154"/>
      <c r="DN91" s="154"/>
      <c r="DO91" s="154"/>
      <c r="DP91" s="154">
        <f>SUMIFS(' B1.5.GT2'!AB:AB,' B1.5.GT2'!$A:$A,'B1.SUM (tuần 4)'!$A91)</f>
        <v>0</v>
      </c>
      <c r="DQ91" s="154">
        <f>SUMIFS(' B1.5.GT2'!AC:AC,' B1.5.GT2'!$A:$A,'B1.SUM (tuần 4)'!$A91)</f>
        <v>0</v>
      </c>
      <c r="DR91" s="154"/>
      <c r="DS91" s="154"/>
      <c r="DT91" s="154">
        <f>SUMIFS(' B1.8.Online'!AB:AB,' B1.8.Online'!$A:$A,'B1.SUM (tuần 4)'!$A91)</f>
        <v>0</v>
      </c>
      <c r="DU91" s="154">
        <f>SUMIFS(' B1.8.Online'!AC:AC,' B1.8.Online'!$A:$A,'B1.SUM (tuần 4)'!$A91)</f>
        <v>0</v>
      </c>
      <c r="DW91" s="161">
        <f t="shared" si="61"/>
        <v>0</v>
      </c>
      <c r="DX91" s="161">
        <f t="shared" si="62"/>
        <v>0</v>
      </c>
      <c r="DY91" s="161">
        <f t="shared" si="63"/>
        <v>0</v>
      </c>
      <c r="DZ91" s="154">
        <f>SUMIFS('B1.3.XK'!AD:AD,'B1.3.XK'!$A:$A,'B1.SUM (tuần 4)'!$A91)</f>
        <v>0</v>
      </c>
      <c r="EA91" s="154">
        <f>SUMIFS('B1.3.XK'!AE:AE,'B1.3.XK'!$A:$A,'B1.SUM (tuần 4)'!$A91)</f>
        <v>0</v>
      </c>
      <c r="EB91" s="154"/>
      <c r="EC91" s="154"/>
      <c r="ED91" s="154"/>
      <c r="EE91" s="154"/>
      <c r="EF91" s="154"/>
      <c r="EG91" s="154"/>
      <c r="EH91" s="154">
        <f>SUMIFS(' B1.5.GT2'!AD:AD,' B1.5.GT2'!$A:$A,'B1.SUM (tuần 4)'!$A91)</f>
        <v>0</v>
      </c>
      <c r="EI91" s="154">
        <f>SUMIFS(' B1.5.GT2'!AE:AE,' B1.5.GT2'!$A:$A,'B1.SUM (tuần 4)'!$A91)</f>
        <v>0</v>
      </c>
      <c r="EJ91" s="154"/>
      <c r="EK91" s="154"/>
      <c r="EL91" s="154">
        <f>SUMIFS(' B1.4.OEM'!AD:AD,' B1.4.OEM'!$A:$A,'B1.SUM (tuần 4)'!$A91)</f>
        <v>0</v>
      </c>
      <c r="EM91" s="154">
        <f>SUMIFS(' B1.4.OEM'!AE:AE,' B1.4.OEM'!$A:$A,'B1.SUM (tuần 4)'!$A91)</f>
        <v>0</v>
      </c>
      <c r="EO91" s="162"/>
    </row>
    <row r="92" spans="1:145">
      <c r="A92" s="69">
        <v>2010020330</v>
      </c>
      <c r="B92" s="67" t="s">
        <v>1483</v>
      </c>
      <c r="C92" s="67"/>
      <c r="D92" s="67" t="s">
        <v>1197</v>
      </c>
      <c r="E92" s="67"/>
      <c r="F92" s="67" t="s">
        <v>32</v>
      </c>
      <c r="G92" s="154" t="s">
        <v>1758</v>
      </c>
      <c r="H92" s="154"/>
      <c r="I92" s="160"/>
      <c r="J92" s="154"/>
      <c r="K92" s="154"/>
      <c r="L92" s="154"/>
      <c r="M92" s="154"/>
      <c r="N92" s="154"/>
      <c r="O92" s="154"/>
      <c r="P92" s="154"/>
      <c r="Q92" s="154"/>
      <c r="R92" s="154"/>
      <c r="S92" s="161">
        <f t="shared" si="45"/>
        <v>20</v>
      </c>
      <c r="T92" s="161">
        <f t="shared" si="44"/>
        <v>0</v>
      </c>
      <c r="U92" s="161">
        <f t="shared" si="44"/>
        <v>20</v>
      </c>
      <c r="V92" s="154"/>
      <c r="W92" s="154"/>
      <c r="X92" s="154"/>
      <c r="Y92" s="154"/>
      <c r="Z92" s="154"/>
      <c r="AA92" s="154"/>
      <c r="AB92" s="154"/>
      <c r="AC92" s="154"/>
      <c r="AD92" s="154">
        <f>SUMIFS(' B1.5.GT2'!$R:$R,' B1.5.GT2'!$A:$A,'B1.SUM (tuần 4)'!$A92)</f>
        <v>0</v>
      </c>
      <c r="AE92" s="154">
        <f>SUMIFS(' B1.5.GT2'!$S:$S,' B1.5.GT2'!$A:$A,'B1.SUM (tuần 4)'!$A92)</f>
        <v>0</v>
      </c>
      <c r="AF92" s="154"/>
      <c r="AG92" s="154"/>
      <c r="AH92" s="154">
        <f>SUMIFS(' B1.8.Online'!$R:$R,' B1.8.Online'!$A:$A,'B1.SUM (tuần 4)'!$A92)</f>
        <v>0</v>
      </c>
      <c r="AI92" s="154">
        <f>SUMIFS(' B1.8.Online'!$S:$S,' B1.8.Online'!$A:$A,'B1.SUM (tuần 4)'!$A92)</f>
        <v>20</v>
      </c>
      <c r="AK92" s="161">
        <f t="shared" si="46"/>
        <v>0</v>
      </c>
      <c r="AL92" s="161">
        <f t="shared" si="47"/>
        <v>0</v>
      </c>
      <c r="AM92" s="161">
        <f t="shared" si="48"/>
        <v>0</v>
      </c>
      <c r="AN92" s="154"/>
      <c r="AO92" s="154"/>
      <c r="AP92" s="154"/>
      <c r="AQ92" s="154"/>
      <c r="AR92" s="154"/>
      <c r="AS92" s="154"/>
      <c r="AT92" s="154"/>
      <c r="AU92" s="154"/>
      <c r="AV92" s="154">
        <f>SUMIFS(' B1.5.GT2'!T:T,' B1.5.GT2'!A:A,'B1.SUM (tuần 4)'!A92)</f>
        <v>0</v>
      </c>
      <c r="AW92" s="154">
        <f>SUMIFS(' B1.5.GT2'!U:U,' B1.5.GT2'!A:A,'B1.SUM (tuần 4)'!A92)</f>
        <v>0</v>
      </c>
      <c r="AX92" s="154"/>
      <c r="AY92" s="154"/>
      <c r="AZ92" s="154">
        <f>SUMIFS(' B1.8.Online'!$T:$T,' B1.8.Online'!$A:$A,'B1.SUM (tuần 4)'!$A92)</f>
        <v>0</v>
      </c>
      <c r="BA92" s="154">
        <f>SUMIFS(' B1.8.Online'!$U:$U,' B1.8.Online'!$A:$A,'B1.SUM (tuần 4)'!$A92)</f>
        <v>0</v>
      </c>
      <c r="BC92" s="161">
        <f t="shared" si="49"/>
        <v>0</v>
      </c>
      <c r="BD92" s="161">
        <f t="shared" si="50"/>
        <v>0</v>
      </c>
      <c r="BE92" s="161">
        <f t="shared" si="51"/>
        <v>0</v>
      </c>
      <c r="BF92" s="154">
        <f>SUMIFS('B1.3.XK'!V:V,'B1.3.XK'!$A:$A,'B1.SUM (tuần 4)'!$A92)</f>
        <v>0</v>
      </c>
      <c r="BG92" s="154">
        <f>SUMIFS('B1.3.XK'!W:W,'B1.3.XK'!$A:$A,'B1.SUM (tuần 4)'!$A92)</f>
        <v>0</v>
      </c>
      <c r="BH92" s="154"/>
      <c r="BI92" s="154"/>
      <c r="BJ92" s="154"/>
      <c r="BK92" s="154"/>
      <c r="BL92" s="154"/>
      <c r="BM92" s="154"/>
      <c r="BN92" s="154">
        <f>SUMIFS(' B1.5.GT2'!V:V,' B1.5.GT2'!A:A,'B1.SUM (tuần 4)'!A92)</f>
        <v>0</v>
      </c>
      <c r="BO92" s="154">
        <f>SUMIFS(' B1.5.GT2'!W:W,' B1.5.GT2'!A:A,'B1.SUM (tuần 4)'!A92)</f>
        <v>0</v>
      </c>
      <c r="BP92" s="154"/>
      <c r="BQ92" s="154"/>
      <c r="BR92" s="154">
        <f>SUMIFS(' B1.8.Online'!V:V,' B1.8.Online'!A:A,'B1.SUM (tuần 4)'!A92)</f>
        <v>0</v>
      </c>
      <c r="BS92" s="154">
        <f>SUMIFS(' B1.8.Online'!W:W,' B1.8.Online'!B:B,'B1.SUM (tuần 4)'!B92)</f>
        <v>0</v>
      </c>
      <c r="BU92" s="161">
        <f t="shared" si="52"/>
        <v>0</v>
      </c>
      <c r="BV92" s="161">
        <f t="shared" si="53"/>
        <v>0</v>
      </c>
      <c r="BW92" s="161">
        <f t="shared" si="54"/>
        <v>0</v>
      </c>
      <c r="BX92" s="154">
        <f>SUMIFS('B1.3.XK'!X:X,'B1.3.XK'!$A:$A,'B1.SUM (tuần 4)'!$A92)</f>
        <v>0</v>
      </c>
      <c r="BY92" s="154">
        <f>SUMIFS('B1.3.XK'!Y:Y,'B1.3.XK'!$A:$A,'B1.SUM (tuần 4)'!$A92)</f>
        <v>0</v>
      </c>
      <c r="BZ92" s="154"/>
      <c r="CA92" s="154"/>
      <c r="CB92" s="154"/>
      <c r="CC92" s="154"/>
      <c r="CD92" s="154"/>
      <c r="CE92" s="154"/>
      <c r="CF92" s="154">
        <f>SUMIFS(' B1.5.GT2'!X:X,' B1.5.GT2'!A:A,'B1.SUM (tuần 4)'!A92)</f>
        <v>0</v>
      </c>
      <c r="CG92" s="154">
        <f>SUMIFS(' B1.5.GT2'!Y:Y,' B1.5.GT2'!A:A,'B1.SUM (tuần 4)'!A92)</f>
        <v>0</v>
      </c>
      <c r="CH92" s="154"/>
      <c r="CI92" s="154"/>
      <c r="CJ92" s="154">
        <f>SUMIFS(' B1.8.Online'!X:X,' B1.8.Online'!$A:$A,'B1.SUM (tuần 4)'!$A92)</f>
        <v>0</v>
      </c>
      <c r="CK92" s="154">
        <f>SUMIFS(' B1.8.Online'!Y:Y,' B1.8.Online'!$A:$A,'B1.SUM (tuần 4)'!$A92)</f>
        <v>0</v>
      </c>
      <c r="CM92" s="161">
        <f t="shared" si="55"/>
        <v>0</v>
      </c>
      <c r="CN92" s="161">
        <f t="shared" si="56"/>
        <v>0</v>
      </c>
      <c r="CO92" s="161">
        <f t="shared" si="57"/>
        <v>0</v>
      </c>
      <c r="CP92" s="154">
        <f>SUMIFS('B1.3.XK'!Z:Z,'B1.3.XK'!$A:$A,'B1.SUM (tuần 4)'!$A92)</f>
        <v>0</v>
      </c>
      <c r="CQ92" s="154">
        <f>SUMIFS('B1.3.XK'!AA:AA,'B1.3.XK'!$A:$A,'B1.SUM (tuần 4)'!$A92)</f>
        <v>0</v>
      </c>
      <c r="CR92" s="154"/>
      <c r="CS92" s="154"/>
      <c r="CT92" s="154"/>
      <c r="CU92" s="154"/>
      <c r="CV92" s="154"/>
      <c r="CW92" s="154"/>
      <c r="CX92" s="154">
        <f>SUMIFS(' B1.5.GT2'!Z:Z,' B1.5.GT2'!$A:$A,'B1.SUM (tuần 4)'!$A92)</f>
        <v>0</v>
      </c>
      <c r="CY92" s="154">
        <f>SUMIFS(' B1.5.GT2'!AA:AA,' B1.5.GT2'!$A:$A,'B1.SUM (tuần 4)'!$A92)</f>
        <v>0</v>
      </c>
      <c r="CZ92" s="154"/>
      <c r="DA92" s="154"/>
      <c r="DB92" s="154">
        <f>SUMIFS(' B1.8.Online'!Z:Z,' B1.8.Online'!$A:$A,'B1.SUM (tuần 4)'!$A92)</f>
        <v>0</v>
      </c>
      <c r="DC92" s="154">
        <f>SUMIFS(' B1.8.Online'!AA:AA,' B1.8.Online'!$A:$A,'B1.SUM (tuần 4)'!$A92)</f>
        <v>0</v>
      </c>
      <c r="DE92" s="161">
        <f t="shared" si="58"/>
        <v>0</v>
      </c>
      <c r="DF92" s="161">
        <f t="shared" si="59"/>
        <v>0</v>
      </c>
      <c r="DG92" s="161">
        <f t="shared" si="60"/>
        <v>0</v>
      </c>
      <c r="DH92" s="154">
        <f>SUMIFS('B1.3.XK'!AB:AB,'B1.3.XK'!$A:$A,'B1.SUM (tuần 4)'!$A92)</f>
        <v>0</v>
      </c>
      <c r="DI92" s="154">
        <f>SUMIFS('B1.3.XK'!AC:AC,'B1.3.XK'!$A:$A,'B1.SUM (tuần 4)'!$A92)</f>
        <v>0</v>
      </c>
      <c r="DJ92" s="154"/>
      <c r="DK92" s="154"/>
      <c r="DL92" s="154"/>
      <c r="DM92" s="154"/>
      <c r="DN92" s="154"/>
      <c r="DO92" s="154"/>
      <c r="DP92" s="154">
        <f>SUMIFS(' B1.5.GT2'!AB:AB,' B1.5.GT2'!$A:$A,'B1.SUM (tuần 4)'!$A92)</f>
        <v>0</v>
      </c>
      <c r="DQ92" s="154">
        <f>SUMIFS(' B1.5.GT2'!AC:AC,' B1.5.GT2'!$A:$A,'B1.SUM (tuần 4)'!$A92)</f>
        <v>0</v>
      </c>
      <c r="DR92" s="154"/>
      <c r="DS92" s="154"/>
      <c r="DT92" s="154">
        <f>SUMIFS(' B1.8.Online'!AB:AB,' B1.8.Online'!$A:$A,'B1.SUM (tuần 4)'!$A92)</f>
        <v>0</v>
      </c>
      <c r="DU92" s="154">
        <f>SUMIFS(' B1.8.Online'!AC:AC,' B1.8.Online'!$A:$A,'B1.SUM (tuần 4)'!$A92)</f>
        <v>0</v>
      </c>
      <c r="DW92" s="161">
        <f t="shared" si="61"/>
        <v>0</v>
      </c>
      <c r="DX92" s="161">
        <f t="shared" si="62"/>
        <v>0</v>
      </c>
      <c r="DY92" s="161">
        <f t="shared" si="63"/>
        <v>0</v>
      </c>
      <c r="DZ92" s="154">
        <f>SUMIFS('B1.3.XK'!AD:AD,'B1.3.XK'!$A:$A,'B1.SUM (tuần 4)'!$A92)</f>
        <v>0</v>
      </c>
      <c r="EA92" s="154">
        <f>SUMIFS('B1.3.XK'!AE:AE,'B1.3.XK'!$A:$A,'B1.SUM (tuần 4)'!$A92)</f>
        <v>0</v>
      </c>
      <c r="EB92" s="154"/>
      <c r="EC92" s="154"/>
      <c r="ED92" s="154"/>
      <c r="EE92" s="154"/>
      <c r="EF92" s="154"/>
      <c r="EG92" s="154"/>
      <c r="EH92" s="154">
        <f>SUMIFS(' B1.5.GT2'!AD:AD,' B1.5.GT2'!$A:$A,'B1.SUM (tuần 4)'!$A92)</f>
        <v>0</v>
      </c>
      <c r="EI92" s="154">
        <f>SUMIFS(' B1.5.GT2'!AE:AE,' B1.5.GT2'!$A:$A,'B1.SUM (tuần 4)'!$A92)</f>
        <v>0</v>
      </c>
      <c r="EJ92" s="154"/>
      <c r="EK92" s="154"/>
      <c r="EL92" s="154">
        <f>SUMIFS(' B1.4.OEM'!AD:AD,' B1.4.OEM'!$A:$A,'B1.SUM (tuần 4)'!$A92)</f>
        <v>0</v>
      </c>
      <c r="EM92" s="154">
        <f>SUMIFS(' B1.4.OEM'!AE:AE,' B1.4.OEM'!$A:$A,'B1.SUM (tuần 4)'!$A92)</f>
        <v>0</v>
      </c>
      <c r="EO92" s="162"/>
    </row>
    <row r="93" spans="1:145">
      <c r="A93" s="69">
        <v>2010020332</v>
      </c>
      <c r="B93" s="67" t="s">
        <v>1484</v>
      </c>
      <c r="C93" s="67"/>
      <c r="D93" s="67" t="s">
        <v>1197</v>
      </c>
      <c r="E93" s="67"/>
      <c r="F93" s="67" t="s">
        <v>32</v>
      </c>
      <c r="G93" s="154" t="s">
        <v>1758</v>
      </c>
      <c r="H93" s="154"/>
      <c r="I93" s="160"/>
      <c r="J93" s="154"/>
      <c r="K93" s="154"/>
      <c r="L93" s="154"/>
      <c r="M93" s="154"/>
      <c r="N93" s="154"/>
      <c r="O93" s="154"/>
      <c r="P93" s="154"/>
      <c r="Q93" s="154"/>
      <c r="R93" s="154"/>
      <c r="S93" s="161">
        <f t="shared" si="45"/>
        <v>0</v>
      </c>
      <c r="T93" s="161">
        <f t="shared" si="44"/>
        <v>0</v>
      </c>
      <c r="U93" s="161">
        <f t="shared" si="44"/>
        <v>0</v>
      </c>
      <c r="V93" s="154"/>
      <c r="W93" s="154"/>
      <c r="X93" s="154"/>
      <c r="Y93" s="154"/>
      <c r="Z93" s="154"/>
      <c r="AA93" s="154"/>
      <c r="AB93" s="154"/>
      <c r="AC93" s="154"/>
      <c r="AD93" s="154">
        <f>SUMIFS(' B1.5.GT2'!$R:$R,' B1.5.GT2'!$A:$A,'B1.SUM (tuần 4)'!$A93)</f>
        <v>0</v>
      </c>
      <c r="AE93" s="154">
        <f>SUMIFS(' B1.5.GT2'!$S:$S,' B1.5.GT2'!$A:$A,'B1.SUM (tuần 4)'!$A93)</f>
        <v>0</v>
      </c>
      <c r="AF93" s="154"/>
      <c r="AG93" s="154"/>
      <c r="AH93" s="154">
        <f>SUMIFS(' B1.8.Online'!$R:$R,' B1.8.Online'!$A:$A,'B1.SUM (tuần 4)'!$A93)</f>
        <v>0</v>
      </c>
      <c r="AI93" s="154">
        <f>SUMIFS(' B1.8.Online'!$S:$S,' B1.8.Online'!$A:$A,'B1.SUM (tuần 4)'!$A93)</f>
        <v>0</v>
      </c>
      <c r="AK93" s="161">
        <f t="shared" si="46"/>
        <v>0</v>
      </c>
      <c r="AL93" s="161">
        <f t="shared" si="47"/>
        <v>0</v>
      </c>
      <c r="AM93" s="161">
        <f t="shared" si="48"/>
        <v>0</v>
      </c>
      <c r="AN93" s="154"/>
      <c r="AO93" s="154"/>
      <c r="AP93" s="154"/>
      <c r="AQ93" s="154"/>
      <c r="AR93" s="154"/>
      <c r="AS93" s="154"/>
      <c r="AT93" s="154"/>
      <c r="AU93" s="154"/>
      <c r="AV93" s="154">
        <f>SUMIFS(' B1.5.GT2'!T:T,' B1.5.GT2'!A:A,'B1.SUM (tuần 4)'!A93)</f>
        <v>0</v>
      </c>
      <c r="AW93" s="154">
        <f>SUMIFS(' B1.5.GT2'!U:U,' B1.5.GT2'!A:A,'B1.SUM (tuần 4)'!A93)</f>
        <v>0</v>
      </c>
      <c r="AX93" s="154"/>
      <c r="AY93" s="154"/>
      <c r="AZ93" s="154">
        <f>SUMIFS(' B1.8.Online'!$T:$T,' B1.8.Online'!$A:$A,'B1.SUM (tuần 4)'!$A93)</f>
        <v>0</v>
      </c>
      <c r="BA93" s="154">
        <f>SUMIFS(' B1.8.Online'!$U:$U,' B1.8.Online'!$A:$A,'B1.SUM (tuần 4)'!$A93)</f>
        <v>0</v>
      </c>
      <c r="BC93" s="161">
        <f t="shared" si="49"/>
        <v>0</v>
      </c>
      <c r="BD93" s="161">
        <f t="shared" si="50"/>
        <v>0</v>
      </c>
      <c r="BE93" s="161">
        <f t="shared" si="51"/>
        <v>0</v>
      </c>
      <c r="BF93" s="154">
        <f>SUMIFS('B1.3.XK'!V:V,'B1.3.XK'!$A:$A,'B1.SUM (tuần 4)'!$A93)</f>
        <v>0</v>
      </c>
      <c r="BG93" s="154">
        <f>SUMIFS('B1.3.XK'!W:W,'B1.3.XK'!$A:$A,'B1.SUM (tuần 4)'!$A93)</f>
        <v>0</v>
      </c>
      <c r="BH93" s="154"/>
      <c r="BI93" s="154"/>
      <c r="BJ93" s="154"/>
      <c r="BK93" s="154"/>
      <c r="BL93" s="154"/>
      <c r="BM93" s="154"/>
      <c r="BN93" s="154">
        <f>SUMIFS(' B1.5.GT2'!V:V,' B1.5.GT2'!A:A,'B1.SUM (tuần 4)'!A93)</f>
        <v>0</v>
      </c>
      <c r="BO93" s="154">
        <f>SUMIFS(' B1.5.GT2'!W:W,' B1.5.GT2'!A:A,'B1.SUM (tuần 4)'!A93)</f>
        <v>0</v>
      </c>
      <c r="BP93" s="154"/>
      <c r="BQ93" s="154"/>
      <c r="BR93" s="154">
        <f>SUMIFS(' B1.8.Online'!V:V,' B1.8.Online'!A:A,'B1.SUM (tuần 4)'!A93)</f>
        <v>0</v>
      </c>
      <c r="BS93" s="154">
        <f>SUMIFS(' B1.8.Online'!W:W,' B1.8.Online'!B:B,'B1.SUM (tuần 4)'!B93)</f>
        <v>0</v>
      </c>
      <c r="BU93" s="161">
        <f t="shared" si="52"/>
        <v>0</v>
      </c>
      <c r="BV93" s="161">
        <f t="shared" si="53"/>
        <v>0</v>
      </c>
      <c r="BW93" s="161">
        <f t="shared" si="54"/>
        <v>0</v>
      </c>
      <c r="BX93" s="154">
        <f>SUMIFS('B1.3.XK'!X:X,'B1.3.XK'!$A:$A,'B1.SUM (tuần 4)'!$A93)</f>
        <v>0</v>
      </c>
      <c r="BY93" s="154">
        <f>SUMIFS('B1.3.XK'!Y:Y,'B1.3.XK'!$A:$A,'B1.SUM (tuần 4)'!$A93)</f>
        <v>0</v>
      </c>
      <c r="BZ93" s="154"/>
      <c r="CA93" s="154"/>
      <c r="CB93" s="154"/>
      <c r="CC93" s="154"/>
      <c r="CD93" s="154"/>
      <c r="CE93" s="154"/>
      <c r="CF93" s="154">
        <f>SUMIFS(' B1.5.GT2'!X:X,' B1.5.GT2'!A:A,'B1.SUM (tuần 4)'!A93)</f>
        <v>0</v>
      </c>
      <c r="CG93" s="154">
        <f>SUMIFS(' B1.5.GT2'!Y:Y,' B1.5.GT2'!A:A,'B1.SUM (tuần 4)'!A93)</f>
        <v>0</v>
      </c>
      <c r="CH93" s="154"/>
      <c r="CI93" s="154"/>
      <c r="CJ93" s="154">
        <f>SUMIFS(' B1.8.Online'!X:X,' B1.8.Online'!$A:$A,'B1.SUM (tuần 4)'!$A93)</f>
        <v>0</v>
      </c>
      <c r="CK93" s="154">
        <f>SUMIFS(' B1.8.Online'!Y:Y,' B1.8.Online'!$A:$A,'B1.SUM (tuần 4)'!$A93)</f>
        <v>0</v>
      </c>
      <c r="CM93" s="161">
        <f t="shared" si="55"/>
        <v>0</v>
      </c>
      <c r="CN93" s="161">
        <f t="shared" si="56"/>
        <v>0</v>
      </c>
      <c r="CO93" s="161">
        <f t="shared" si="57"/>
        <v>0</v>
      </c>
      <c r="CP93" s="154">
        <f>SUMIFS('B1.3.XK'!Z:Z,'B1.3.XK'!$A:$A,'B1.SUM (tuần 4)'!$A93)</f>
        <v>0</v>
      </c>
      <c r="CQ93" s="154">
        <f>SUMIFS('B1.3.XK'!AA:AA,'B1.3.XK'!$A:$A,'B1.SUM (tuần 4)'!$A93)</f>
        <v>0</v>
      </c>
      <c r="CR93" s="154"/>
      <c r="CS93" s="154"/>
      <c r="CT93" s="154"/>
      <c r="CU93" s="154"/>
      <c r="CV93" s="154"/>
      <c r="CW93" s="154"/>
      <c r="CX93" s="154">
        <f>SUMIFS(' B1.5.GT2'!Z:Z,' B1.5.GT2'!$A:$A,'B1.SUM (tuần 4)'!$A93)</f>
        <v>0</v>
      </c>
      <c r="CY93" s="154">
        <f>SUMIFS(' B1.5.GT2'!AA:AA,' B1.5.GT2'!$A:$A,'B1.SUM (tuần 4)'!$A93)</f>
        <v>0</v>
      </c>
      <c r="CZ93" s="154"/>
      <c r="DA93" s="154"/>
      <c r="DB93" s="154">
        <f>SUMIFS(' B1.8.Online'!Z:Z,' B1.8.Online'!$A:$A,'B1.SUM (tuần 4)'!$A93)</f>
        <v>0</v>
      </c>
      <c r="DC93" s="154">
        <f>SUMIFS(' B1.8.Online'!AA:AA,' B1.8.Online'!$A:$A,'B1.SUM (tuần 4)'!$A93)</f>
        <v>0</v>
      </c>
      <c r="DE93" s="161">
        <f t="shared" si="58"/>
        <v>0</v>
      </c>
      <c r="DF93" s="161">
        <f t="shared" si="59"/>
        <v>0</v>
      </c>
      <c r="DG93" s="161">
        <f t="shared" si="60"/>
        <v>0</v>
      </c>
      <c r="DH93" s="154">
        <f>SUMIFS('B1.3.XK'!AB:AB,'B1.3.XK'!$A:$A,'B1.SUM (tuần 4)'!$A93)</f>
        <v>0</v>
      </c>
      <c r="DI93" s="154">
        <f>SUMIFS('B1.3.XK'!AC:AC,'B1.3.XK'!$A:$A,'B1.SUM (tuần 4)'!$A93)</f>
        <v>0</v>
      </c>
      <c r="DJ93" s="154"/>
      <c r="DK93" s="154"/>
      <c r="DL93" s="154"/>
      <c r="DM93" s="154"/>
      <c r="DN93" s="154"/>
      <c r="DO93" s="154"/>
      <c r="DP93" s="154">
        <f>SUMIFS(' B1.5.GT2'!AB:AB,' B1.5.GT2'!$A:$A,'B1.SUM (tuần 4)'!$A93)</f>
        <v>0</v>
      </c>
      <c r="DQ93" s="154">
        <f>SUMIFS(' B1.5.GT2'!AC:AC,' B1.5.GT2'!$A:$A,'B1.SUM (tuần 4)'!$A93)</f>
        <v>0</v>
      </c>
      <c r="DR93" s="154"/>
      <c r="DS93" s="154"/>
      <c r="DT93" s="154">
        <f>SUMIFS(' B1.8.Online'!AB:AB,' B1.8.Online'!$A:$A,'B1.SUM (tuần 4)'!$A93)</f>
        <v>0</v>
      </c>
      <c r="DU93" s="154">
        <f>SUMIFS(' B1.8.Online'!AC:AC,' B1.8.Online'!$A:$A,'B1.SUM (tuần 4)'!$A93)</f>
        <v>0</v>
      </c>
      <c r="DW93" s="161">
        <f t="shared" si="61"/>
        <v>0</v>
      </c>
      <c r="DX93" s="161">
        <f t="shared" si="62"/>
        <v>0</v>
      </c>
      <c r="DY93" s="161">
        <f t="shared" si="63"/>
        <v>0</v>
      </c>
      <c r="DZ93" s="154">
        <f>SUMIFS('B1.3.XK'!AD:AD,'B1.3.XK'!$A:$A,'B1.SUM (tuần 4)'!$A93)</f>
        <v>0</v>
      </c>
      <c r="EA93" s="154">
        <f>SUMIFS('B1.3.XK'!AE:AE,'B1.3.XK'!$A:$A,'B1.SUM (tuần 4)'!$A93)</f>
        <v>0</v>
      </c>
      <c r="EB93" s="154"/>
      <c r="EC93" s="154"/>
      <c r="ED93" s="154"/>
      <c r="EE93" s="154"/>
      <c r="EF93" s="154"/>
      <c r="EG93" s="154"/>
      <c r="EH93" s="154">
        <f>SUMIFS(' B1.5.GT2'!AD:AD,' B1.5.GT2'!$A:$A,'B1.SUM (tuần 4)'!$A93)</f>
        <v>0</v>
      </c>
      <c r="EI93" s="154">
        <f>SUMIFS(' B1.5.GT2'!AE:AE,' B1.5.GT2'!$A:$A,'B1.SUM (tuần 4)'!$A93)</f>
        <v>0</v>
      </c>
      <c r="EJ93" s="154"/>
      <c r="EK93" s="154"/>
      <c r="EL93" s="154"/>
      <c r="EM93" s="154"/>
      <c r="EO93" s="162"/>
    </row>
    <row r="94" spans="1:145">
      <c r="A94" s="69">
        <v>2010020444</v>
      </c>
      <c r="B94" s="67" t="s">
        <v>1485</v>
      </c>
      <c r="C94" s="67"/>
      <c r="D94" s="67" t="s">
        <v>1197</v>
      </c>
      <c r="E94" s="67"/>
      <c r="F94" s="67" t="s">
        <v>32</v>
      </c>
      <c r="G94" s="154" t="s">
        <v>1758</v>
      </c>
      <c r="H94" s="154"/>
      <c r="I94" s="160"/>
      <c r="J94" s="154"/>
      <c r="K94" s="154"/>
      <c r="L94" s="154"/>
      <c r="M94" s="154"/>
      <c r="N94" s="154"/>
      <c r="O94" s="154"/>
      <c r="P94" s="154"/>
      <c r="Q94" s="154"/>
      <c r="R94" s="154"/>
      <c r="S94" s="161">
        <f t="shared" si="45"/>
        <v>100</v>
      </c>
      <c r="T94" s="161">
        <f t="shared" ref="T94:U113" si="64">+SUMIF($V$13:$AI$13,T$13,$V94:$AI94)</f>
        <v>0</v>
      </c>
      <c r="U94" s="161">
        <f t="shared" si="64"/>
        <v>100</v>
      </c>
      <c r="V94" s="154"/>
      <c r="W94" s="154"/>
      <c r="X94" s="154"/>
      <c r="Y94" s="154"/>
      <c r="Z94" s="154"/>
      <c r="AA94" s="154"/>
      <c r="AB94" s="154"/>
      <c r="AC94" s="154"/>
      <c r="AD94" s="154">
        <f>SUMIFS(' B1.5.GT2'!$R:$R,' B1.5.GT2'!$A:$A,'B1.SUM (tuần 4)'!$A94)</f>
        <v>0</v>
      </c>
      <c r="AE94" s="154">
        <f>SUMIFS(' B1.5.GT2'!$S:$S,' B1.5.GT2'!$A:$A,'B1.SUM (tuần 4)'!$A94)</f>
        <v>0</v>
      </c>
      <c r="AF94" s="154"/>
      <c r="AG94" s="154"/>
      <c r="AH94" s="154">
        <f>SUMIFS(' B1.8.Online'!$R:$R,' B1.8.Online'!$A:$A,'B1.SUM (tuần 4)'!$A94)</f>
        <v>0</v>
      </c>
      <c r="AI94" s="154">
        <f>SUMIFS(' B1.8.Online'!$S:$S,' B1.8.Online'!$A:$A,'B1.SUM (tuần 4)'!$A94)</f>
        <v>100</v>
      </c>
      <c r="AK94" s="161">
        <f t="shared" si="46"/>
        <v>0</v>
      </c>
      <c r="AL94" s="161">
        <f t="shared" si="47"/>
        <v>0</v>
      </c>
      <c r="AM94" s="161">
        <f t="shared" si="48"/>
        <v>0</v>
      </c>
      <c r="AN94" s="154"/>
      <c r="AO94" s="154"/>
      <c r="AP94" s="154"/>
      <c r="AQ94" s="154"/>
      <c r="AR94" s="154"/>
      <c r="AS94" s="154"/>
      <c r="AT94" s="154"/>
      <c r="AU94" s="154"/>
      <c r="AV94" s="154">
        <f>SUMIFS(' B1.5.GT2'!T:T,' B1.5.GT2'!A:A,'B1.SUM (tuần 4)'!A94)</f>
        <v>0</v>
      </c>
      <c r="AW94" s="154">
        <f>SUMIFS(' B1.5.GT2'!U:U,' B1.5.GT2'!A:A,'B1.SUM (tuần 4)'!A94)</f>
        <v>0</v>
      </c>
      <c r="AX94" s="154"/>
      <c r="AY94" s="154"/>
      <c r="AZ94" s="154">
        <f>SUMIFS(' B1.8.Online'!$T:$T,' B1.8.Online'!$A:$A,'B1.SUM (tuần 4)'!$A94)</f>
        <v>0</v>
      </c>
      <c r="BA94" s="154">
        <f>SUMIFS(' B1.8.Online'!$U:$U,' B1.8.Online'!$A:$A,'B1.SUM (tuần 4)'!$A94)</f>
        <v>0</v>
      </c>
      <c r="BC94" s="161">
        <f t="shared" si="49"/>
        <v>0</v>
      </c>
      <c r="BD94" s="161">
        <f t="shared" si="50"/>
        <v>0</v>
      </c>
      <c r="BE94" s="161">
        <f t="shared" si="51"/>
        <v>0</v>
      </c>
      <c r="BF94" s="154">
        <f>SUMIFS('B1.3.XK'!V:V,'B1.3.XK'!$A:$A,'B1.SUM (tuần 4)'!$A94)</f>
        <v>0</v>
      </c>
      <c r="BG94" s="154">
        <f>SUMIFS('B1.3.XK'!W:W,'B1.3.XK'!$A:$A,'B1.SUM (tuần 4)'!$A94)</f>
        <v>0</v>
      </c>
      <c r="BH94" s="154"/>
      <c r="BI94" s="154"/>
      <c r="BJ94" s="154"/>
      <c r="BK94" s="154"/>
      <c r="BL94" s="154"/>
      <c r="BM94" s="154"/>
      <c r="BN94" s="154">
        <f>SUMIFS(' B1.5.GT2'!V:V,' B1.5.GT2'!A:A,'B1.SUM (tuần 4)'!A94)</f>
        <v>0</v>
      </c>
      <c r="BO94" s="154">
        <f>SUMIFS(' B1.5.GT2'!W:W,' B1.5.GT2'!A:A,'B1.SUM (tuần 4)'!A94)</f>
        <v>0</v>
      </c>
      <c r="BP94" s="154"/>
      <c r="BQ94" s="154"/>
      <c r="BR94" s="154">
        <f>SUMIFS(' B1.8.Online'!V:V,' B1.8.Online'!A:A,'B1.SUM (tuần 4)'!A94)</f>
        <v>0</v>
      </c>
      <c r="BS94" s="154">
        <f>SUMIFS(' B1.8.Online'!W:W,' B1.8.Online'!B:B,'B1.SUM (tuần 4)'!B94)</f>
        <v>0</v>
      </c>
      <c r="BU94" s="161">
        <f t="shared" si="52"/>
        <v>0</v>
      </c>
      <c r="BV94" s="161">
        <f t="shared" si="53"/>
        <v>0</v>
      </c>
      <c r="BW94" s="161">
        <f t="shared" si="54"/>
        <v>0</v>
      </c>
      <c r="BX94" s="154">
        <f>SUMIFS('B1.3.XK'!X:X,'B1.3.XK'!$A:$A,'B1.SUM (tuần 4)'!$A94)</f>
        <v>0</v>
      </c>
      <c r="BY94" s="154">
        <f>SUMIFS('B1.3.XK'!Y:Y,'B1.3.XK'!$A:$A,'B1.SUM (tuần 4)'!$A94)</f>
        <v>0</v>
      </c>
      <c r="BZ94" s="154"/>
      <c r="CA94" s="154"/>
      <c r="CB94" s="154"/>
      <c r="CC94" s="154"/>
      <c r="CD94" s="154"/>
      <c r="CE94" s="154"/>
      <c r="CF94" s="154">
        <f>SUMIFS(' B1.5.GT2'!X:X,' B1.5.GT2'!A:A,'B1.SUM (tuần 4)'!A94)</f>
        <v>0</v>
      </c>
      <c r="CG94" s="154">
        <f>SUMIFS(' B1.5.GT2'!Y:Y,' B1.5.GT2'!A:A,'B1.SUM (tuần 4)'!A94)</f>
        <v>0</v>
      </c>
      <c r="CH94" s="154"/>
      <c r="CI94" s="154"/>
      <c r="CJ94" s="154">
        <f>SUMIFS(' B1.8.Online'!X:X,' B1.8.Online'!$A:$A,'B1.SUM (tuần 4)'!$A94)</f>
        <v>0</v>
      </c>
      <c r="CK94" s="154">
        <f>SUMIFS(' B1.8.Online'!Y:Y,' B1.8.Online'!$A:$A,'B1.SUM (tuần 4)'!$A94)</f>
        <v>0</v>
      </c>
      <c r="CM94" s="161">
        <f t="shared" si="55"/>
        <v>0</v>
      </c>
      <c r="CN94" s="161">
        <f t="shared" si="56"/>
        <v>0</v>
      </c>
      <c r="CO94" s="161">
        <f t="shared" si="57"/>
        <v>0</v>
      </c>
      <c r="CP94" s="154">
        <f>SUMIFS('B1.3.XK'!Z:Z,'B1.3.XK'!$A:$A,'B1.SUM (tuần 4)'!$A94)</f>
        <v>0</v>
      </c>
      <c r="CQ94" s="154">
        <f>SUMIFS('B1.3.XK'!AA:AA,'B1.3.XK'!$A:$A,'B1.SUM (tuần 4)'!$A94)</f>
        <v>0</v>
      </c>
      <c r="CR94" s="154"/>
      <c r="CS94" s="154"/>
      <c r="CT94" s="154"/>
      <c r="CU94" s="154"/>
      <c r="CV94" s="154"/>
      <c r="CW94" s="154"/>
      <c r="CX94" s="154">
        <f>SUMIFS(' B1.5.GT2'!Z:Z,' B1.5.GT2'!$A:$A,'B1.SUM (tuần 4)'!$A94)</f>
        <v>0</v>
      </c>
      <c r="CY94" s="154">
        <f>SUMIFS(' B1.5.GT2'!AA:AA,' B1.5.GT2'!$A:$A,'B1.SUM (tuần 4)'!$A94)</f>
        <v>0</v>
      </c>
      <c r="CZ94" s="154"/>
      <c r="DA94" s="154"/>
      <c r="DB94" s="154">
        <f>SUMIFS(' B1.8.Online'!Z:Z,' B1.8.Online'!$A:$A,'B1.SUM (tuần 4)'!$A94)</f>
        <v>0</v>
      </c>
      <c r="DC94" s="154">
        <f>SUMIFS(' B1.8.Online'!AA:AA,' B1.8.Online'!$A:$A,'B1.SUM (tuần 4)'!$A94)</f>
        <v>0</v>
      </c>
      <c r="DE94" s="161">
        <f t="shared" si="58"/>
        <v>0</v>
      </c>
      <c r="DF94" s="161">
        <f t="shared" si="59"/>
        <v>0</v>
      </c>
      <c r="DG94" s="161">
        <f t="shared" si="60"/>
        <v>0</v>
      </c>
      <c r="DH94" s="154">
        <f>SUMIFS('B1.3.XK'!AB:AB,'B1.3.XK'!$A:$A,'B1.SUM (tuần 4)'!$A94)</f>
        <v>0</v>
      </c>
      <c r="DI94" s="154">
        <f>SUMIFS('B1.3.XK'!AC:AC,'B1.3.XK'!$A:$A,'B1.SUM (tuần 4)'!$A94)</f>
        <v>0</v>
      </c>
      <c r="DJ94" s="154"/>
      <c r="DK94" s="154"/>
      <c r="DL94" s="154"/>
      <c r="DM94" s="154"/>
      <c r="DN94" s="154"/>
      <c r="DO94" s="154"/>
      <c r="DP94" s="154">
        <f>SUMIFS(' B1.5.GT2'!AB:AB,' B1.5.GT2'!$A:$A,'B1.SUM (tuần 4)'!$A94)</f>
        <v>0</v>
      </c>
      <c r="DQ94" s="154">
        <f>SUMIFS(' B1.5.GT2'!AC:AC,' B1.5.GT2'!$A:$A,'B1.SUM (tuần 4)'!$A94)</f>
        <v>0</v>
      </c>
      <c r="DR94" s="154"/>
      <c r="DS94" s="154"/>
      <c r="DT94" s="154">
        <f>SUMIFS(' B1.8.Online'!AB:AB,' B1.8.Online'!$A:$A,'B1.SUM (tuần 4)'!$A94)</f>
        <v>0</v>
      </c>
      <c r="DU94" s="154">
        <f>SUMIFS(' B1.8.Online'!AC:AC,' B1.8.Online'!$A:$A,'B1.SUM (tuần 4)'!$A94)</f>
        <v>0</v>
      </c>
      <c r="DW94" s="161">
        <f t="shared" si="61"/>
        <v>0</v>
      </c>
      <c r="DX94" s="161">
        <f t="shared" si="62"/>
        <v>0</v>
      </c>
      <c r="DY94" s="161">
        <f t="shared" si="63"/>
        <v>0</v>
      </c>
      <c r="DZ94" s="154">
        <f>SUMIFS('B1.3.XK'!AD:AD,'B1.3.XK'!$A:$A,'B1.SUM (tuần 4)'!$A94)</f>
        <v>0</v>
      </c>
      <c r="EA94" s="154">
        <f>SUMIFS('B1.3.XK'!AE:AE,'B1.3.XK'!$A:$A,'B1.SUM (tuần 4)'!$A94)</f>
        <v>0</v>
      </c>
      <c r="EB94" s="154"/>
      <c r="EC94" s="154"/>
      <c r="ED94" s="154"/>
      <c r="EE94" s="154"/>
      <c r="EF94" s="154"/>
      <c r="EG94" s="154"/>
      <c r="EH94" s="154">
        <f>SUMIFS(' B1.5.GT2'!AD:AD,' B1.5.GT2'!$A:$A,'B1.SUM (tuần 4)'!$A94)</f>
        <v>0</v>
      </c>
      <c r="EI94" s="154">
        <f>SUMIFS(' B1.5.GT2'!AE:AE,' B1.5.GT2'!$A:$A,'B1.SUM (tuần 4)'!$A94)</f>
        <v>0</v>
      </c>
      <c r="EJ94" s="154"/>
      <c r="EK94" s="154"/>
      <c r="EL94" s="154"/>
      <c r="EM94" s="154"/>
      <c r="EO94" s="162"/>
    </row>
    <row r="95" spans="1:145">
      <c r="A95" s="69">
        <v>2010020462</v>
      </c>
      <c r="B95" s="67" t="s">
        <v>1486</v>
      </c>
      <c r="C95" s="67"/>
      <c r="D95" s="67" t="s">
        <v>1197</v>
      </c>
      <c r="E95" s="67"/>
      <c r="F95" s="67" t="s">
        <v>32</v>
      </c>
      <c r="G95" s="154" t="s">
        <v>1758</v>
      </c>
      <c r="H95" s="154"/>
      <c r="I95" s="160"/>
      <c r="J95" s="154"/>
      <c r="K95" s="154"/>
      <c r="L95" s="154"/>
      <c r="M95" s="154"/>
      <c r="N95" s="154"/>
      <c r="O95" s="154"/>
      <c r="P95" s="154"/>
      <c r="Q95" s="154"/>
      <c r="R95" s="154"/>
      <c r="S95" s="161">
        <f t="shared" si="45"/>
        <v>100</v>
      </c>
      <c r="T95" s="161">
        <f t="shared" si="64"/>
        <v>0</v>
      </c>
      <c r="U95" s="161">
        <f t="shared" si="64"/>
        <v>100</v>
      </c>
      <c r="V95" s="154"/>
      <c r="W95" s="154"/>
      <c r="X95" s="154"/>
      <c r="Y95" s="154"/>
      <c r="Z95" s="154"/>
      <c r="AA95" s="154"/>
      <c r="AB95" s="154"/>
      <c r="AC95" s="154"/>
      <c r="AD95" s="154">
        <f>SUMIFS(' B1.5.GT2'!$R:$R,' B1.5.GT2'!$A:$A,'B1.SUM (tuần 4)'!$A95)</f>
        <v>0</v>
      </c>
      <c r="AE95" s="154">
        <f>SUMIFS(' B1.5.GT2'!$S:$S,' B1.5.GT2'!$A:$A,'B1.SUM (tuần 4)'!$A95)</f>
        <v>0</v>
      </c>
      <c r="AF95" s="154"/>
      <c r="AG95" s="154"/>
      <c r="AH95" s="154">
        <f>SUMIFS(' B1.8.Online'!$R:$R,' B1.8.Online'!$A:$A,'B1.SUM (tuần 4)'!$A95)</f>
        <v>0</v>
      </c>
      <c r="AI95" s="154">
        <f>SUMIFS(' B1.8.Online'!$S:$S,' B1.8.Online'!$A:$A,'B1.SUM (tuần 4)'!$A95)</f>
        <v>100</v>
      </c>
      <c r="AK95" s="161">
        <f t="shared" si="46"/>
        <v>0</v>
      </c>
      <c r="AL95" s="161">
        <f t="shared" si="47"/>
        <v>0</v>
      </c>
      <c r="AM95" s="161">
        <f t="shared" si="48"/>
        <v>0</v>
      </c>
      <c r="AN95" s="154"/>
      <c r="AO95" s="154"/>
      <c r="AP95" s="154"/>
      <c r="AQ95" s="154"/>
      <c r="AR95" s="154"/>
      <c r="AS95" s="154"/>
      <c r="AT95" s="154"/>
      <c r="AU95" s="154"/>
      <c r="AV95" s="154">
        <f>SUMIFS(' B1.5.GT2'!T:T,' B1.5.GT2'!A:A,'B1.SUM (tuần 4)'!A95)</f>
        <v>0</v>
      </c>
      <c r="AW95" s="154">
        <f>SUMIFS(' B1.5.GT2'!U:U,' B1.5.GT2'!A:A,'B1.SUM (tuần 4)'!A95)</f>
        <v>0</v>
      </c>
      <c r="AX95" s="154"/>
      <c r="AY95" s="154"/>
      <c r="AZ95" s="154">
        <f>SUMIFS(' B1.8.Online'!$T:$T,' B1.8.Online'!$A:$A,'B1.SUM (tuần 4)'!$A95)</f>
        <v>0</v>
      </c>
      <c r="BA95" s="154">
        <f>SUMIFS(' B1.8.Online'!$U:$U,' B1.8.Online'!$A:$A,'B1.SUM (tuần 4)'!$A95)</f>
        <v>0</v>
      </c>
      <c r="BC95" s="161">
        <f t="shared" si="49"/>
        <v>0</v>
      </c>
      <c r="BD95" s="161">
        <f t="shared" si="50"/>
        <v>0</v>
      </c>
      <c r="BE95" s="161">
        <f t="shared" si="51"/>
        <v>0</v>
      </c>
      <c r="BF95" s="154">
        <f>SUMIFS('B1.3.XK'!V:V,'B1.3.XK'!$A:$A,'B1.SUM (tuần 4)'!$A95)</f>
        <v>0</v>
      </c>
      <c r="BG95" s="154">
        <f>SUMIFS('B1.3.XK'!W:W,'B1.3.XK'!$A:$A,'B1.SUM (tuần 4)'!$A95)</f>
        <v>0</v>
      </c>
      <c r="BH95" s="154"/>
      <c r="BI95" s="154"/>
      <c r="BJ95" s="154"/>
      <c r="BK95" s="154"/>
      <c r="BL95" s="154"/>
      <c r="BM95" s="154"/>
      <c r="BN95" s="154">
        <f>SUMIFS(' B1.5.GT2'!V:V,' B1.5.GT2'!A:A,'B1.SUM (tuần 4)'!A95)</f>
        <v>0</v>
      </c>
      <c r="BO95" s="154">
        <f>SUMIFS(' B1.5.GT2'!W:W,' B1.5.GT2'!A:A,'B1.SUM (tuần 4)'!A95)</f>
        <v>0</v>
      </c>
      <c r="BP95" s="154"/>
      <c r="BQ95" s="154"/>
      <c r="BR95" s="154">
        <f>SUMIFS(' B1.8.Online'!V:V,' B1.8.Online'!A:A,'B1.SUM (tuần 4)'!A95)</f>
        <v>0</v>
      </c>
      <c r="BS95" s="154">
        <f>SUMIFS(' B1.8.Online'!W:W,' B1.8.Online'!B:B,'B1.SUM (tuần 4)'!B95)</f>
        <v>0</v>
      </c>
      <c r="BU95" s="161">
        <f t="shared" si="52"/>
        <v>0</v>
      </c>
      <c r="BV95" s="161">
        <f t="shared" si="53"/>
        <v>0</v>
      </c>
      <c r="BW95" s="161">
        <f t="shared" si="54"/>
        <v>0</v>
      </c>
      <c r="BX95" s="154">
        <f>SUMIFS('B1.3.XK'!X:X,'B1.3.XK'!$A:$A,'B1.SUM (tuần 4)'!$A95)</f>
        <v>0</v>
      </c>
      <c r="BY95" s="154">
        <f>SUMIFS('B1.3.XK'!Y:Y,'B1.3.XK'!$A:$A,'B1.SUM (tuần 4)'!$A95)</f>
        <v>0</v>
      </c>
      <c r="BZ95" s="154"/>
      <c r="CA95" s="154"/>
      <c r="CB95" s="154"/>
      <c r="CC95" s="154"/>
      <c r="CD95" s="154"/>
      <c r="CE95" s="154"/>
      <c r="CF95" s="154">
        <f>SUMIFS(' B1.5.GT2'!X:X,' B1.5.GT2'!A:A,'B1.SUM (tuần 4)'!A95)</f>
        <v>0</v>
      </c>
      <c r="CG95" s="154">
        <f>SUMIFS(' B1.5.GT2'!Y:Y,' B1.5.GT2'!A:A,'B1.SUM (tuần 4)'!A95)</f>
        <v>0</v>
      </c>
      <c r="CH95" s="154"/>
      <c r="CI95" s="154"/>
      <c r="CJ95" s="154">
        <f>SUMIFS(' B1.8.Online'!X:X,' B1.8.Online'!$A:$A,'B1.SUM (tuần 4)'!$A95)</f>
        <v>0</v>
      </c>
      <c r="CK95" s="154">
        <f>SUMIFS(' B1.8.Online'!Y:Y,' B1.8.Online'!$A:$A,'B1.SUM (tuần 4)'!$A95)</f>
        <v>0</v>
      </c>
      <c r="CM95" s="161">
        <f t="shared" si="55"/>
        <v>0</v>
      </c>
      <c r="CN95" s="161">
        <f t="shared" si="56"/>
        <v>0</v>
      </c>
      <c r="CO95" s="161">
        <f t="shared" si="57"/>
        <v>0</v>
      </c>
      <c r="CP95" s="154">
        <f>SUMIFS('B1.3.XK'!Z:Z,'B1.3.XK'!$A:$A,'B1.SUM (tuần 4)'!$A95)</f>
        <v>0</v>
      </c>
      <c r="CQ95" s="154">
        <f>SUMIFS('B1.3.XK'!AA:AA,'B1.3.XK'!$A:$A,'B1.SUM (tuần 4)'!$A95)</f>
        <v>0</v>
      </c>
      <c r="CR95" s="154"/>
      <c r="CS95" s="154"/>
      <c r="CT95" s="154"/>
      <c r="CU95" s="154"/>
      <c r="CV95" s="154"/>
      <c r="CW95" s="154"/>
      <c r="CX95" s="154">
        <f>SUMIFS(' B1.5.GT2'!Z:Z,' B1.5.GT2'!$A:$A,'B1.SUM (tuần 4)'!$A95)</f>
        <v>0</v>
      </c>
      <c r="CY95" s="154">
        <f>SUMIFS(' B1.5.GT2'!AA:AA,' B1.5.GT2'!$A:$A,'B1.SUM (tuần 4)'!$A95)</f>
        <v>0</v>
      </c>
      <c r="CZ95" s="154"/>
      <c r="DA95" s="154"/>
      <c r="DB95" s="154">
        <f>SUMIFS(' B1.8.Online'!Z:Z,' B1.8.Online'!$A:$A,'B1.SUM (tuần 4)'!$A95)</f>
        <v>0</v>
      </c>
      <c r="DC95" s="154">
        <f>SUMIFS(' B1.8.Online'!AA:AA,' B1.8.Online'!$A:$A,'B1.SUM (tuần 4)'!$A95)</f>
        <v>0</v>
      </c>
      <c r="DE95" s="161">
        <f t="shared" si="58"/>
        <v>0</v>
      </c>
      <c r="DF95" s="161">
        <f t="shared" si="59"/>
        <v>0</v>
      </c>
      <c r="DG95" s="161">
        <f t="shared" si="60"/>
        <v>0</v>
      </c>
      <c r="DH95" s="154">
        <f>SUMIFS('B1.3.XK'!AB:AB,'B1.3.XK'!$A:$A,'B1.SUM (tuần 4)'!$A95)</f>
        <v>0</v>
      </c>
      <c r="DI95" s="154">
        <f>SUMIFS('B1.3.XK'!AC:AC,'B1.3.XK'!$A:$A,'B1.SUM (tuần 4)'!$A95)</f>
        <v>0</v>
      </c>
      <c r="DJ95" s="154"/>
      <c r="DK95" s="154"/>
      <c r="DL95" s="154"/>
      <c r="DM95" s="154"/>
      <c r="DN95" s="154"/>
      <c r="DO95" s="154"/>
      <c r="DP95" s="154">
        <f>SUMIFS(' B1.5.GT2'!AB:AB,' B1.5.GT2'!$A:$A,'B1.SUM (tuần 4)'!$A95)</f>
        <v>0</v>
      </c>
      <c r="DQ95" s="154">
        <f>SUMIFS(' B1.5.GT2'!AC:AC,' B1.5.GT2'!$A:$A,'B1.SUM (tuần 4)'!$A95)</f>
        <v>0</v>
      </c>
      <c r="DR95" s="154"/>
      <c r="DS95" s="154"/>
      <c r="DT95" s="154">
        <f>SUMIFS(' B1.8.Online'!AB:AB,' B1.8.Online'!$A:$A,'B1.SUM (tuần 4)'!$A95)</f>
        <v>0</v>
      </c>
      <c r="DU95" s="154">
        <f>SUMIFS(' B1.8.Online'!AC:AC,' B1.8.Online'!$A:$A,'B1.SUM (tuần 4)'!$A95)</f>
        <v>0</v>
      </c>
      <c r="DW95" s="161">
        <f t="shared" si="61"/>
        <v>0</v>
      </c>
      <c r="DX95" s="161">
        <f t="shared" si="62"/>
        <v>0</v>
      </c>
      <c r="DY95" s="161">
        <f t="shared" si="63"/>
        <v>0</v>
      </c>
      <c r="DZ95" s="154">
        <f>SUMIFS('B1.3.XK'!AD:AD,'B1.3.XK'!$A:$A,'B1.SUM (tuần 4)'!$A95)</f>
        <v>0</v>
      </c>
      <c r="EA95" s="154">
        <f>SUMIFS('B1.3.XK'!AE:AE,'B1.3.XK'!$A:$A,'B1.SUM (tuần 4)'!$A95)</f>
        <v>0</v>
      </c>
      <c r="EB95" s="154"/>
      <c r="EC95" s="154"/>
      <c r="ED95" s="154"/>
      <c r="EE95" s="154"/>
      <c r="EF95" s="154"/>
      <c r="EG95" s="154"/>
      <c r="EH95" s="154">
        <f>SUMIFS(' B1.5.GT2'!AD:AD,' B1.5.GT2'!$A:$A,'B1.SUM (tuần 4)'!$A95)</f>
        <v>0</v>
      </c>
      <c r="EI95" s="154">
        <f>SUMIFS(' B1.5.GT2'!AE:AE,' B1.5.GT2'!$A:$A,'B1.SUM (tuần 4)'!$A95)</f>
        <v>0</v>
      </c>
      <c r="EJ95" s="154"/>
      <c r="EK95" s="154"/>
      <c r="EL95" s="154"/>
      <c r="EM95" s="154"/>
      <c r="EO95" s="162"/>
    </row>
    <row r="96" spans="1:145">
      <c r="A96" s="69">
        <v>2010020463</v>
      </c>
      <c r="B96" s="67" t="s">
        <v>1487</v>
      </c>
      <c r="C96" s="67"/>
      <c r="D96" s="67" t="s">
        <v>1197</v>
      </c>
      <c r="E96" s="67"/>
      <c r="F96" s="67" t="s">
        <v>32</v>
      </c>
      <c r="G96" s="154" t="s">
        <v>1758</v>
      </c>
      <c r="H96" s="154"/>
      <c r="I96" s="160"/>
      <c r="J96" s="154"/>
      <c r="K96" s="154"/>
      <c r="L96" s="154"/>
      <c r="M96" s="154"/>
      <c r="N96" s="154"/>
      <c r="O96" s="154"/>
      <c r="P96" s="154"/>
      <c r="Q96" s="154"/>
      <c r="R96" s="154"/>
      <c r="S96" s="161">
        <f t="shared" si="45"/>
        <v>100</v>
      </c>
      <c r="T96" s="161">
        <f t="shared" si="64"/>
        <v>0</v>
      </c>
      <c r="U96" s="161">
        <f t="shared" si="64"/>
        <v>100</v>
      </c>
      <c r="V96" s="154"/>
      <c r="W96" s="154"/>
      <c r="X96" s="154"/>
      <c r="Y96" s="154"/>
      <c r="Z96" s="154"/>
      <c r="AA96" s="154"/>
      <c r="AB96" s="154"/>
      <c r="AC96" s="154"/>
      <c r="AD96" s="154">
        <f>SUMIFS(' B1.5.GT2'!$R:$R,' B1.5.GT2'!$A:$A,'B1.SUM (tuần 4)'!$A96)</f>
        <v>0</v>
      </c>
      <c r="AE96" s="154">
        <f>SUMIFS(' B1.5.GT2'!$S:$S,' B1.5.GT2'!$A:$A,'B1.SUM (tuần 4)'!$A96)</f>
        <v>0</v>
      </c>
      <c r="AF96" s="154"/>
      <c r="AG96" s="154"/>
      <c r="AH96" s="154">
        <f>SUMIFS(' B1.8.Online'!$R:$R,' B1.8.Online'!$A:$A,'B1.SUM (tuần 4)'!$A96)</f>
        <v>0</v>
      </c>
      <c r="AI96" s="154">
        <f>SUMIFS(' B1.8.Online'!$S:$S,' B1.8.Online'!$A:$A,'B1.SUM (tuần 4)'!$A96)</f>
        <v>100</v>
      </c>
      <c r="AK96" s="161">
        <f t="shared" si="46"/>
        <v>0</v>
      </c>
      <c r="AL96" s="161">
        <f t="shared" si="47"/>
        <v>0</v>
      </c>
      <c r="AM96" s="161">
        <f t="shared" si="48"/>
        <v>0</v>
      </c>
      <c r="AN96" s="154"/>
      <c r="AO96" s="154"/>
      <c r="AP96" s="154"/>
      <c r="AQ96" s="154"/>
      <c r="AR96" s="154"/>
      <c r="AS96" s="154"/>
      <c r="AT96" s="154"/>
      <c r="AU96" s="154"/>
      <c r="AV96" s="154">
        <f>SUMIFS(' B1.5.GT2'!T:T,' B1.5.GT2'!A:A,'B1.SUM (tuần 4)'!A96)</f>
        <v>0</v>
      </c>
      <c r="AW96" s="154">
        <f>SUMIFS(' B1.5.GT2'!U:U,' B1.5.GT2'!A:A,'B1.SUM (tuần 4)'!A96)</f>
        <v>0</v>
      </c>
      <c r="AX96" s="154"/>
      <c r="AY96" s="154"/>
      <c r="AZ96" s="154">
        <f>SUMIFS(' B1.8.Online'!$T:$T,' B1.8.Online'!$A:$A,'B1.SUM (tuần 4)'!$A96)</f>
        <v>0</v>
      </c>
      <c r="BA96" s="154">
        <f>SUMIFS(' B1.8.Online'!$U:$U,' B1.8.Online'!$A:$A,'B1.SUM (tuần 4)'!$A96)</f>
        <v>0</v>
      </c>
      <c r="BC96" s="161">
        <f t="shared" si="49"/>
        <v>0</v>
      </c>
      <c r="BD96" s="161">
        <f t="shared" si="50"/>
        <v>0</v>
      </c>
      <c r="BE96" s="161">
        <f t="shared" si="51"/>
        <v>0</v>
      </c>
      <c r="BF96" s="154">
        <f>SUMIFS('B1.3.XK'!V:V,'B1.3.XK'!$A:$A,'B1.SUM (tuần 4)'!$A96)</f>
        <v>0</v>
      </c>
      <c r="BG96" s="154">
        <f>SUMIFS('B1.3.XK'!W:W,'B1.3.XK'!$A:$A,'B1.SUM (tuần 4)'!$A96)</f>
        <v>0</v>
      </c>
      <c r="BH96" s="154"/>
      <c r="BI96" s="154"/>
      <c r="BJ96" s="154"/>
      <c r="BK96" s="154"/>
      <c r="BL96" s="154"/>
      <c r="BM96" s="154"/>
      <c r="BN96" s="154">
        <f>SUMIFS(' B1.5.GT2'!V:V,' B1.5.GT2'!A:A,'B1.SUM (tuần 4)'!A96)</f>
        <v>0</v>
      </c>
      <c r="BO96" s="154">
        <f>SUMIFS(' B1.5.GT2'!W:W,' B1.5.GT2'!A:A,'B1.SUM (tuần 4)'!A96)</f>
        <v>0</v>
      </c>
      <c r="BP96" s="154"/>
      <c r="BQ96" s="154"/>
      <c r="BR96" s="154">
        <f>SUMIFS(' B1.8.Online'!V:V,' B1.8.Online'!A:A,'B1.SUM (tuần 4)'!A96)</f>
        <v>0</v>
      </c>
      <c r="BS96" s="154">
        <f>SUMIFS(' B1.8.Online'!W:W,' B1.8.Online'!B:B,'B1.SUM (tuần 4)'!B96)</f>
        <v>0</v>
      </c>
      <c r="BU96" s="161">
        <f t="shared" si="52"/>
        <v>0</v>
      </c>
      <c r="BV96" s="161">
        <f t="shared" si="53"/>
        <v>0</v>
      </c>
      <c r="BW96" s="161">
        <f t="shared" si="54"/>
        <v>0</v>
      </c>
      <c r="BX96" s="154">
        <f>SUMIFS('B1.3.XK'!X:X,'B1.3.XK'!$A:$A,'B1.SUM (tuần 4)'!$A96)</f>
        <v>0</v>
      </c>
      <c r="BY96" s="154">
        <f>SUMIFS('B1.3.XK'!Y:Y,'B1.3.XK'!$A:$A,'B1.SUM (tuần 4)'!$A96)</f>
        <v>0</v>
      </c>
      <c r="BZ96" s="154"/>
      <c r="CA96" s="154"/>
      <c r="CB96" s="154"/>
      <c r="CC96" s="154"/>
      <c r="CD96" s="154"/>
      <c r="CE96" s="154"/>
      <c r="CF96" s="154">
        <f>SUMIFS(' B1.5.GT2'!X:X,' B1.5.GT2'!A:A,'B1.SUM (tuần 4)'!A96)</f>
        <v>0</v>
      </c>
      <c r="CG96" s="154">
        <f>SUMIFS(' B1.5.GT2'!Y:Y,' B1.5.GT2'!A:A,'B1.SUM (tuần 4)'!A96)</f>
        <v>0</v>
      </c>
      <c r="CH96" s="154"/>
      <c r="CI96" s="154"/>
      <c r="CJ96" s="154">
        <f>SUMIFS(' B1.8.Online'!X:X,' B1.8.Online'!$A:$A,'B1.SUM (tuần 4)'!$A96)</f>
        <v>0</v>
      </c>
      <c r="CK96" s="154">
        <f>SUMIFS(' B1.8.Online'!Y:Y,' B1.8.Online'!$A:$A,'B1.SUM (tuần 4)'!$A96)</f>
        <v>0</v>
      </c>
      <c r="CM96" s="161">
        <f t="shared" si="55"/>
        <v>0</v>
      </c>
      <c r="CN96" s="161">
        <f t="shared" si="56"/>
        <v>0</v>
      </c>
      <c r="CO96" s="161">
        <f t="shared" si="57"/>
        <v>0</v>
      </c>
      <c r="CP96" s="154">
        <f>SUMIFS('B1.3.XK'!Z:Z,'B1.3.XK'!$A:$A,'B1.SUM (tuần 4)'!$A96)</f>
        <v>0</v>
      </c>
      <c r="CQ96" s="154">
        <f>SUMIFS('B1.3.XK'!AA:AA,'B1.3.XK'!$A:$A,'B1.SUM (tuần 4)'!$A96)</f>
        <v>0</v>
      </c>
      <c r="CR96" s="154"/>
      <c r="CS96" s="154"/>
      <c r="CT96" s="154"/>
      <c r="CU96" s="154"/>
      <c r="CV96" s="154"/>
      <c r="CW96" s="154"/>
      <c r="CX96" s="154">
        <f>SUMIFS(' B1.5.GT2'!Z:Z,' B1.5.GT2'!$A:$A,'B1.SUM (tuần 4)'!$A96)</f>
        <v>0</v>
      </c>
      <c r="CY96" s="154">
        <f>SUMIFS(' B1.5.GT2'!AA:AA,' B1.5.GT2'!$A:$A,'B1.SUM (tuần 4)'!$A96)</f>
        <v>0</v>
      </c>
      <c r="CZ96" s="154"/>
      <c r="DA96" s="154"/>
      <c r="DB96" s="154">
        <f>SUMIFS(' B1.8.Online'!Z:Z,' B1.8.Online'!$A:$A,'B1.SUM (tuần 4)'!$A96)</f>
        <v>0</v>
      </c>
      <c r="DC96" s="154">
        <f>SUMIFS(' B1.8.Online'!AA:AA,' B1.8.Online'!$A:$A,'B1.SUM (tuần 4)'!$A96)</f>
        <v>0</v>
      </c>
      <c r="DE96" s="161">
        <f t="shared" si="58"/>
        <v>0</v>
      </c>
      <c r="DF96" s="161">
        <f t="shared" si="59"/>
        <v>0</v>
      </c>
      <c r="DG96" s="161">
        <f t="shared" si="60"/>
        <v>0</v>
      </c>
      <c r="DH96" s="154">
        <f>SUMIFS('B1.3.XK'!AB:AB,'B1.3.XK'!$A:$A,'B1.SUM (tuần 4)'!$A96)</f>
        <v>0</v>
      </c>
      <c r="DI96" s="154">
        <f>SUMIFS('B1.3.XK'!AC:AC,'B1.3.XK'!$A:$A,'B1.SUM (tuần 4)'!$A96)</f>
        <v>0</v>
      </c>
      <c r="DJ96" s="154"/>
      <c r="DK96" s="154"/>
      <c r="DL96" s="154"/>
      <c r="DM96" s="154"/>
      <c r="DN96" s="154"/>
      <c r="DO96" s="154"/>
      <c r="DP96" s="154">
        <f>SUMIFS(' B1.5.GT2'!AB:AB,' B1.5.GT2'!$A:$A,'B1.SUM (tuần 4)'!$A96)</f>
        <v>0</v>
      </c>
      <c r="DQ96" s="154">
        <f>SUMIFS(' B1.5.GT2'!AC:AC,' B1.5.GT2'!$A:$A,'B1.SUM (tuần 4)'!$A96)</f>
        <v>0</v>
      </c>
      <c r="DR96" s="154"/>
      <c r="DS96" s="154"/>
      <c r="DT96" s="154">
        <f>SUMIFS(' B1.8.Online'!AB:AB,' B1.8.Online'!$A:$A,'B1.SUM (tuần 4)'!$A96)</f>
        <v>0</v>
      </c>
      <c r="DU96" s="154">
        <f>SUMIFS(' B1.8.Online'!AC:AC,' B1.8.Online'!$A:$A,'B1.SUM (tuần 4)'!$A96)</f>
        <v>0</v>
      </c>
      <c r="DW96" s="161">
        <f t="shared" si="61"/>
        <v>0</v>
      </c>
      <c r="DX96" s="161">
        <f t="shared" si="62"/>
        <v>0</v>
      </c>
      <c r="DY96" s="161">
        <f t="shared" si="63"/>
        <v>0</v>
      </c>
      <c r="DZ96" s="154">
        <f>SUMIFS('B1.3.XK'!AD:AD,'B1.3.XK'!$A:$A,'B1.SUM (tuần 4)'!$A96)</f>
        <v>0</v>
      </c>
      <c r="EA96" s="154">
        <f>SUMIFS('B1.3.XK'!AE:AE,'B1.3.XK'!$A:$A,'B1.SUM (tuần 4)'!$A96)</f>
        <v>0</v>
      </c>
      <c r="EB96" s="154"/>
      <c r="EC96" s="154"/>
      <c r="ED96" s="154"/>
      <c r="EE96" s="154"/>
      <c r="EF96" s="154"/>
      <c r="EG96" s="154"/>
      <c r="EH96" s="154">
        <f>SUMIFS(' B1.5.GT2'!AD:AD,' B1.5.GT2'!$A:$A,'B1.SUM (tuần 4)'!$A96)</f>
        <v>0</v>
      </c>
      <c r="EI96" s="154">
        <f>SUMIFS(' B1.5.GT2'!AE:AE,' B1.5.GT2'!$A:$A,'B1.SUM (tuần 4)'!$A96)</f>
        <v>0</v>
      </c>
      <c r="EJ96" s="154"/>
      <c r="EK96" s="154"/>
      <c r="EL96" s="154">
        <f>SUMIFS(' B1.4.OEM'!AD:AD,' B1.4.OEM'!$A:$A,'B1.SUM (tuần 4)'!$A96)</f>
        <v>0</v>
      </c>
      <c r="EM96" s="154">
        <f>SUMIFS(' B1.4.OEM'!AE:AE,' B1.4.OEM'!$A:$A,'B1.SUM (tuần 4)'!$A96)</f>
        <v>0</v>
      </c>
      <c r="EO96" s="162"/>
    </row>
    <row r="97" spans="1:145">
      <c r="A97" s="69">
        <v>2010020604</v>
      </c>
      <c r="B97" s="67" t="s">
        <v>1488</v>
      </c>
      <c r="C97" s="67"/>
      <c r="D97" s="67" t="s">
        <v>1197</v>
      </c>
      <c r="E97" s="67"/>
      <c r="F97" s="67" t="s">
        <v>32</v>
      </c>
      <c r="G97" s="154" t="s">
        <v>1758</v>
      </c>
      <c r="H97" s="154"/>
      <c r="I97" s="160"/>
      <c r="J97" s="154"/>
      <c r="K97" s="154"/>
      <c r="L97" s="154"/>
      <c r="M97" s="154"/>
      <c r="N97" s="154"/>
      <c r="O97" s="154"/>
      <c r="P97" s="154"/>
      <c r="Q97" s="154"/>
      <c r="R97" s="154"/>
      <c r="S97" s="161">
        <f t="shared" si="45"/>
        <v>54</v>
      </c>
      <c r="T97" s="161">
        <f t="shared" si="64"/>
        <v>0</v>
      </c>
      <c r="U97" s="161">
        <f t="shared" si="64"/>
        <v>54</v>
      </c>
      <c r="V97" s="154"/>
      <c r="W97" s="154"/>
      <c r="X97" s="154"/>
      <c r="Y97" s="154"/>
      <c r="Z97" s="154"/>
      <c r="AA97" s="154"/>
      <c r="AB97" s="154"/>
      <c r="AC97" s="154"/>
      <c r="AD97" s="154">
        <f>SUMIFS(' B1.5.GT2'!$R:$R,' B1.5.GT2'!$A:$A,'B1.SUM (tuần 4)'!$A97)</f>
        <v>0</v>
      </c>
      <c r="AE97" s="154">
        <f>SUMIFS(' B1.5.GT2'!$S:$S,' B1.5.GT2'!$A:$A,'B1.SUM (tuần 4)'!$A97)</f>
        <v>0</v>
      </c>
      <c r="AF97" s="154"/>
      <c r="AG97" s="154"/>
      <c r="AH97" s="154">
        <f>SUMIFS(' B1.8.Online'!$R:$R,' B1.8.Online'!$A:$A,'B1.SUM (tuần 4)'!$A97)</f>
        <v>0</v>
      </c>
      <c r="AI97" s="154">
        <f>SUMIFS(' B1.8.Online'!$S:$S,' B1.8.Online'!$A:$A,'B1.SUM (tuần 4)'!$A97)</f>
        <v>54</v>
      </c>
      <c r="AK97" s="161">
        <f t="shared" si="46"/>
        <v>0</v>
      </c>
      <c r="AL97" s="161">
        <f t="shared" si="47"/>
        <v>0</v>
      </c>
      <c r="AM97" s="161">
        <f t="shared" si="48"/>
        <v>0</v>
      </c>
      <c r="AN97" s="154"/>
      <c r="AO97" s="154"/>
      <c r="AP97" s="154"/>
      <c r="AQ97" s="154"/>
      <c r="AR97" s="154"/>
      <c r="AS97" s="154"/>
      <c r="AT97" s="154"/>
      <c r="AU97" s="154"/>
      <c r="AV97" s="154">
        <f>SUMIFS(' B1.5.GT2'!T:T,' B1.5.GT2'!A:A,'B1.SUM (tuần 4)'!A97)</f>
        <v>0</v>
      </c>
      <c r="AW97" s="154">
        <f>SUMIFS(' B1.5.GT2'!U:U,' B1.5.GT2'!A:A,'B1.SUM (tuần 4)'!A97)</f>
        <v>0</v>
      </c>
      <c r="AX97" s="154"/>
      <c r="AY97" s="154"/>
      <c r="AZ97" s="154">
        <f>SUMIFS(' B1.8.Online'!$T:$T,' B1.8.Online'!$A:$A,'B1.SUM (tuần 4)'!$A97)</f>
        <v>0</v>
      </c>
      <c r="BA97" s="154">
        <f>SUMIFS(' B1.8.Online'!$U:$U,' B1.8.Online'!$A:$A,'B1.SUM (tuần 4)'!$A97)</f>
        <v>0</v>
      </c>
      <c r="BC97" s="161">
        <f t="shared" si="49"/>
        <v>0</v>
      </c>
      <c r="BD97" s="161">
        <f t="shared" si="50"/>
        <v>0</v>
      </c>
      <c r="BE97" s="161">
        <f t="shared" si="51"/>
        <v>0</v>
      </c>
      <c r="BF97" s="154">
        <f>SUMIFS('B1.3.XK'!V:V,'B1.3.XK'!$A:$A,'B1.SUM (tuần 4)'!$A97)</f>
        <v>0</v>
      </c>
      <c r="BG97" s="154">
        <f>SUMIFS('B1.3.XK'!W:W,'B1.3.XK'!$A:$A,'B1.SUM (tuần 4)'!$A97)</f>
        <v>0</v>
      </c>
      <c r="BH97" s="154"/>
      <c r="BI97" s="154"/>
      <c r="BJ97" s="154"/>
      <c r="BK97" s="154"/>
      <c r="BL97" s="154"/>
      <c r="BM97" s="154"/>
      <c r="BN97" s="154">
        <f>SUMIFS(' B1.5.GT2'!V:V,' B1.5.GT2'!A:A,'B1.SUM (tuần 4)'!A97)</f>
        <v>0</v>
      </c>
      <c r="BO97" s="154">
        <f>SUMIFS(' B1.5.GT2'!W:W,' B1.5.GT2'!A:A,'B1.SUM (tuần 4)'!A97)</f>
        <v>0</v>
      </c>
      <c r="BP97" s="154"/>
      <c r="BQ97" s="154"/>
      <c r="BR97" s="154">
        <f>SUMIFS(' B1.8.Online'!V:V,' B1.8.Online'!A:A,'B1.SUM (tuần 4)'!A97)</f>
        <v>0</v>
      </c>
      <c r="BS97" s="154">
        <f>SUMIFS(' B1.8.Online'!W:W,' B1.8.Online'!B:B,'B1.SUM (tuần 4)'!B97)</f>
        <v>0</v>
      </c>
      <c r="BU97" s="161">
        <f t="shared" si="52"/>
        <v>0</v>
      </c>
      <c r="BV97" s="161">
        <f t="shared" si="53"/>
        <v>0</v>
      </c>
      <c r="BW97" s="161">
        <f t="shared" si="54"/>
        <v>0</v>
      </c>
      <c r="BX97" s="154">
        <f>SUMIFS('B1.3.XK'!X:X,'B1.3.XK'!$A:$A,'B1.SUM (tuần 4)'!$A97)</f>
        <v>0</v>
      </c>
      <c r="BY97" s="154">
        <f>SUMIFS('B1.3.XK'!Y:Y,'B1.3.XK'!$A:$A,'B1.SUM (tuần 4)'!$A97)</f>
        <v>0</v>
      </c>
      <c r="BZ97" s="154"/>
      <c r="CA97" s="154"/>
      <c r="CB97" s="154"/>
      <c r="CC97" s="154"/>
      <c r="CD97" s="154"/>
      <c r="CE97" s="154"/>
      <c r="CF97" s="154">
        <f>SUMIFS(' B1.5.GT2'!X:X,' B1.5.GT2'!A:A,'B1.SUM (tuần 4)'!A97)</f>
        <v>0</v>
      </c>
      <c r="CG97" s="154">
        <f>SUMIFS(' B1.5.GT2'!Y:Y,' B1.5.GT2'!A:A,'B1.SUM (tuần 4)'!A97)</f>
        <v>0</v>
      </c>
      <c r="CH97" s="154"/>
      <c r="CI97" s="154"/>
      <c r="CJ97" s="154">
        <f>SUMIFS(' B1.8.Online'!X:X,' B1.8.Online'!$A:$A,'B1.SUM (tuần 4)'!$A97)</f>
        <v>0</v>
      </c>
      <c r="CK97" s="154">
        <f>SUMIFS(' B1.8.Online'!Y:Y,' B1.8.Online'!$A:$A,'B1.SUM (tuần 4)'!$A97)</f>
        <v>0</v>
      </c>
      <c r="CM97" s="161">
        <f t="shared" si="55"/>
        <v>0</v>
      </c>
      <c r="CN97" s="161">
        <f t="shared" si="56"/>
        <v>0</v>
      </c>
      <c r="CO97" s="161">
        <f t="shared" si="57"/>
        <v>0</v>
      </c>
      <c r="CP97" s="154">
        <f>SUMIFS('B1.3.XK'!Z:Z,'B1.3.XK'!$A:$A,'B1.SUM (tuần 4)'!$A97)</f>
        <v>0</v>
      </c>
      <c r="CQ97" s="154">
        <f>SUMIFS('B1.3.XK'!AA:AA,'B1.3.XK'!$A:$A,'B1.SUM (tuần 4)'!$A97)</f>
        <v>0</v>
      </c>
      <c r="CR97" s="154"/>
      <c r="CS97" s="154"/>
      <c r="CT97" s="154"/>
      <c r="CU97" s="154"/>
      <c r="CV97" s="154"/>
      <c r="CW97" s="154"/>
      <c r="CX97" s="154">
        <f>SUMIFS(' B1.5.GT2'!Z:Z,' B1.5.GT2'!$A:$A,'B1.SUM (tuần 4)'!$A97)</f>
        <v>0</v>
      </c>
      <c r="CY97" s="154">
        <f>SUMIFS(' B1.5.GT2'!AA:AA,' B1.5.GT2'!$A:$A,'B1.SUM (tuần 4)'!$A97)</f>
        <v>0</v>
      </c>
      <c r="CZ97" s="154"/>
      <c r="DA97" s="154"/>
      <c r="DB97" s="154">
        <f>SUMIFS(' B1.8.Online'!Z:Z,' B1.8.Online'!$A:$A,'B1.SUM (tuần 4)'!$A97)</f>
        <v>0</v>
      </c>
      <c r="DC97" s="154">
        <f>SUMIFS(' B1.8.Online'!AA:AA,' B1.8.Online'!$A:$A,'B1.SUM (tuần 4)'!$A97)</f>
        <v>0</v>
      </c>
      <c r="DE97" s="161">
        <f t="shared" si="58"/>
        <v>0</v>
      </c>
      <c r="DF97" s="161">
        <f t="shared" si="59"/>
        <v>0</v>
      </c>
      <c r="DG97" s="161">
        <f t="shared" si="60"/>
        <v>0</v>
      </c>
      <c r="DH97" s="154">
        <f>SUMIFS('B1.3.XK'!AB:AB,'B1.3.XK'!$A:$A,'B1.SUM (tuần 4)'!$A97)</f>
        <v>0</v>
      </c>
      <c r="DI97" s="154">
        <f>SUMIFS('B1.3.XK'!AC:AC,'B1.3.XK'!$A:$A,'B1.SUM (tuần 4)'!$A97)</f>
        <v>0</v>
      </c>
      <c r="DJ97" s="154"/>
      <c r="DK97" s="154"/>
      <c r="DL97" s="154"/>
      <c r="DM97" s="154"/>
      <c r="DN97" s="154"/>
      <c r="DO97" s="154"/>
      <c r="DP97" s="154">
        <f>SUMIFS(' B1.5.GT2'!AB:AB,' B1.5.GT2'!$A:$A,'B1.SUM (tuần 4)'!$A97)</f>
        <v>0</v>
      </c>
      <c r="DQ97" s="154">
        <f>SUMIFS(' B1.5.GT2'!AC:AC,' B1.5.GT2'!$A:$A,'B1.SUM (tuần 4)'!$A97)</f>
        <v>0</v>
      </c>
      <c r="DR97" s="154"/>
      <c r="DS97" s="154"/>
      <c r="DT97" s="154">
        <f>SUMIFS(' B1.8.Online'!AB:AB,' B1.8.Online'!$A:$A,'B1.SUM (tuần 4)'!$A97)</f>
        <v>0</v>
      </c>
      <c r="DU97" s="154">
        <f>SUMIFS(' B1.8.Online'!AC:AC,' B1.8.Online'!$A:$A,'B1.SUM (tuần 4)'!$A97)</f>
        <v>0</v>
      </c>
      <c r="DW97" s="161">
        <f t="shared" si="61"/>
        <v>0</v>
      </c>
      <c r="DX97" s="161">
        <f t="shared" si="62"/>
        <v>0</v>
      </c>
      <c r="DY97" s="161">
        <f t="shared" si="63"/>
        <v>0</v>
      </c>
      <c r="DZ97" s="154">
        <f>SUMIFS('B1.3.XK'!AD:AD,'B1.3.XK'!$A:$A,'B1.SUM (tuần 4)'!$A97)</f>
        <v>0</v>
      </c>
      <c r="EA97" s="154">
        <f>SUMIFS('B1.3.XK'!AE:AE,'B1.3.XK'!$A:$A,'B1.SUM (tuần 4)'!$A97)</f>
        <v>0</v>
      </c>
      <c r="EB97" s="154"/>
      <c r="EC97" s="154"/>
      <c r="ED97" s="154"/>
      <c r="EE97" s="154"/>
      <c r="EF97" s="154"/>
      <c r="EG97" s="154"/>
      <c r="EH97" s="154">
        <f>SUMIFS(' B1.5.GT2'!AD:AD,' B1.5.GT2'!$A:$A,'B1.SUM (tuần 4)'!$A97)</f>
        <v>0</v>
      </c>
      <c r="EI97" s="154">
        <f>SUMIFS(' B1.5.GT2'!AE:AE,' B1.5.GT2'!$A:$A,'B1.SUM (tuần 4)'!$A97)</f>
        <v>0</v>
      </c>
      <c r="EJ97" s="154"/>
      <c r="EK97" s="154"/>
      <c r="EL97" s="154">
        <f>SUMIFS(' B1.4.OEM'!AD:AD,' B1.4.OEM'!$A:$A,'B1.SUM (tuần 4)'!$A97)</f>
        <v>0</v>
      </c>
      <c r="EM97" s="154">
        <f>SUMIFS(' B1.4.OEM'!AE:AE,' B1.4.OEM'!$A:$A,'B1.SUM (tuần 4)'!$A97)</f>
        <v>0</v>
      </c>
      <c r="EO97" s="162"/>
    </row>
    <row r="98" spans="1:145">
      <c r="A98" s="69">
        <v>2010020718</v>
      </c>
      <c r="B98" s="67" t="s">
        <v>831</v>
      </c>
      <c r="C98" s="67"/>
      <c r="D98" s="67" t="s">
        <v>1197</v>
      </c>
      <c r="E98" s="67"/>
      <c r="F98" s="67" t="s">
        <v>32</v>
      </c>
      <c r="G98" s="154" t="s">
        <v>1758</v>
      </c>
      <c r="H98" s="154"/>
      <c r="I98" s="160"/>
      <c r="J98" s="154"/>
      <c r="K98" s="154"/>
      <c r="L98" s="154"/>
      <c r="M98" s="154"/>
      <c r="N98" s="154"/>
      <c r="O98" s="154"/>
      <c r="P98" s="154"/>
      <c r="Q98" s="154"/>
      <c r="R98" s="154"/>
      <c r="S98" s="161">
        <f t="shared" si="45"/>
        <v>320</v>
      </c>
      <c r="T98" s="161">
        <f t="shared" si="64"/>
        <v>0</v>
      </c>
      <c r="U98" s="161">
        <f t="shared" si="64"/>
        <v>320</v>
      </c>
      <c r="V98" s="154"/>
      <c r="W98" s="154"/>
      <c r="X98" s="154"/>
      <c r="Y98" s="154"/>
      <c r="Z98" s="154"/>
      <c r="AA98" s="154"/>
      <c r="AB98" s="154"/>
      <c r="AC98" s="154"/>
      <c r="AD98" s="154">
        <f>SUMIFS(' B1.5.GT2'!$R:$R,' B1.5.GT2'!$A:$A,'B1.SUM (tuần 4)'!$A98)</f>
        <v>0</v>
      </c>
      <c r="AE98" s="154">
        <f>SUMIFS(' B1.5.GT2'!$S:$S,' B1.5.GT2'!$A:$A,'B1.SUM (tuần 4)'!$A98)</f>
        <v>0</v>
      </c>
      <c r="AF98" s="154"/>
      <c r="AG98" s="154"/>
      <c r="AH98" s="154">
        <f>SUMIFS(' B1.8.Online'!$R:$R,' B1.8.Online'!$A:$A,'B1.SUM (tuần 4)'!$A98)</f>
        <v>0</v>
      </c>
      <c r="AI98" s="154">
        <f>SUMIFS(' B1.8.Online'!$S:$S,' B1.8.Online'!$A:$A,'B1.SUM (tuần 4)'!$A98)</f>
        <v>320</v>
      </c>
      <c r="AK98" s="161">
        <f t="shared" si="46"/>
        <v>0</v>
      </c>
      <c r="AL98" s="161">
        <f t="shared" si="47"/>
        <v>0</v>
      </c>
      <c r="AM98" s="161">
        <f t="shared" si="48"/>
        <v>0</v>
      </c>
      <c r="AN98" s="154"/>
      <c r="AO98" s="154"/>
      <c r="AP98" s="154"/>
      <c r="AQ98" s="154"/>
      <c r="AR98" s="154"/>
      <c r="AS98" s="154"/>
      <c r="AT98" s="154"/>
      <c r="AU98" s="154"/>
      <c r="AV98" s="154">
        <f>SUMIFS(' B1.5.GT2'!T:T,' B1.5.GT2'!A:A,'B1.SUM (tuần 4)'!A98)</f>
        <v>0</v>
      </c>
      <c r="AW98" s="154">
        <f>SUMIFS(' B1.5.GT2'!U:U,' B1.5.GT2'!A:A,'B1.SUM (tuần 4)'!A98)</f>
        <v>0</v>
      </c>
      <c r="AX98" s="154"/>
      <c r="AY98" s="154"/>
      <c r="AZ98" s="154">
        <f>SUMIFS(' B1.8.Online'!$T:$T,' B1.8.Online'!$A:$A,'B1.SUM (tuần 4)'!$A98)</f>
        <v>0</v>
      </c>
      <c r="BA98" s="154">
        <f>SUMIFS(' B1.8.Online'!$U:$U,' B1.8.Online'!$A:$A,'B1.SUM (tuần 4)'!$A98)</f>
        <v>0</v>
      </c>
      <c r="BC98" s="161">
        <f t="shared" si="49"/>
        <v>0</v>
      </c>
      <c r="BD98" s="161">
        <f t="shared" si="50"/>
        <v>0</v>
      </c>
      <c r="BE98" s="161">
        <f t="shared" si="51"/>
        <v>0</v>
      </c>
      <c r="BF98" s="154">
        <f>SUMIFS('B1.3.XK'!V:V,'B1.3.XK'!$A:$A,'B1.SUM (tuần 4)'!$A98)</f>
        <v>0</v>
      </c>
      <c r="BG98" s="154">
        <f>SUMIFS('B1.3.XK'!W:W,'B1.3.XK'!$A:$A,'B1.SUM (tuần 4)'!$A98)</f>
        <v>0</v>
      </c>
      <c r="BH98" s="154"/>
      <c r="BI98" s="154"/>
      <c r="BJ98" s="154"/>
      <c r="BK98" s="154"/>
      <c r="BL98" s="154"/>
      <c r="BM98" s="154"/>
      <c r="BN98" s="154">
        <f>SUMIFS(' B1.5.GT2'!V:V,' B1.5.GT2'!A:A,'B1.SUM (tuần 4)'!A98)</f>
        <v>0</v>
      </c>
      <c r="BO98" s="154">
        <f>SUMIFS(' B1.5.GT2'!W:W,' B1.5.GT2'!A:A,'B1.SUM (tuần 4)'!A98)</f>
        <v>0</v>
      </c>
      <c r="BP98" s="154"/>
      <c r="BQ98" s="154"/>
      <c r="BR98" s="154">
        <f>SUMIFS(' B1.8.Online'!V:V,' B1.8.Online'!A:A,'B1.SUM (tuần 4)'!A98)</f>
        <v>0</v>
      </c>
      <c r="BS98" s="154">
        <f>SUMIFS(' B1.8.Online'!W:W,' B1.8.Online'!B:B,'B1.SUM (tuần 4)'!B98)</f>
        <v>0</v>
      </c>
      <c r="BU98" s="161">
        <f t="shared" si="52"/>
        <v>0</v>
      </c>
      <c r="BV98" s="161">
        <f t="shared" si="53"/>
        <v>0</v>
      </c>
      <c r="BW98" s="161">
        <f t="shared" si="54"/>
        <v>0</v>
      </c>
      <c r="BX98" s="154">
        <f>SUMIFS('B1.3.XK'!X:X,'B1.3.XK'!$A:$A,'B1.SUM (tuần 4)'!$A98)</f>
        <v>0</v>
      </c>
      <c r="BY98" s="154">
        <f>SUMIFS('B1.3.XK'!Y:Y,'B1.3.XK'!$A:$A,'B1.SUM (tuần 4)'!$A98)</f>
        <v>0</v>
      </c>
      <c r="BZ98" s="154"/>
      <c r="CA98" s="154"/>
      <c r="CB98" s="154"/>
      <c r="CC98" s="154"/>
      <c r="CD98" s="154"/>
      <c r="CE98" s="154"/>
      <c r="CF98" s="154">
        <f>SUMIFS(' B1.5.GT2'!X:X,' B1.5.GT2'!A:A,'B1.SUM (tuần 4)'!A98)</f>
        <v>0</v>
      </c>
      <c r="CG98" s="154">
        <f>SUMIFS(' B1.5.GT2'!Y:Y,' B1.5.GT2'!A:A,'B1.SUM (tuần 4)'!A98)</f>
        <v>0</v>
      </c>
      <c r="CH98" s="154"/>
      <c r="CI98" s="154"/>
      <c r="CJ98" s="154">
        <f>SUMIFS(' B1.8.Online'!X:X,' B1.8.Online'!$A:$A,'B1.SUM (tuần 4)'!$A98)</f>
        <v>0</v>
      </c>
      <c r="CK98" s="154">
        <f>SUMIFS(' B1.8.Online'!Y:Y,' B1.8.Online'!$A:$A,'B1.SUM (tuần 4)'!$A98)</f>
        <v>0</v>
      </c>
      <c r="CM98" s="161">
        <f t="shared" si="55"/>
        <v>0</v>
      </c>
      <c r="CN98" s="161">
        <f t="shared" si="56"/>
        <v>0</v>
      </c>
      <c r="CO98" s="161">
        <f t="shared" si="57"/>
        <v>0</v>
      </c>
      <c r="CP98" s="154">
        <f>SUMIFS('B1.3.XK'!Z:Z,'B1.3.XK'!$A:$A,'B1.SUM (tuần 4)'!$A98)</f>
        <v>0</v>
      </c>
      <c r="CQ98" s="154">
        <f>SUMIFS('B1.3.XK'!AA:AA,'B1.3.XK'!$A:$A,'B1.SUM (tuần 4)'!$A98)</f>
        <v>0</v>
      </c>
      <c r="CR98" s="154"/>
      <c r="CS98" s="154"/>
      <c r="CT98" s="154"/>
      <c r="CU98" s="154"/>
      <c r="CV98" s="154"/>
      <c r="CW98" s="154"/>
      <c r="CX98" s="154">
        <f>SUMIFS(' B1.5.GT2'!Z:Z,' B1.5.GT2'!$A:$A,'B1.SUM (tuần 4)'!$A98)</f>
        <v>0</v>
      </c>
      <c r="CY98" s="154">
        <f>SUMIFS(' B1.5.GT2'!AA:AA,' B1.5.GT2'!$A:$A,'B1.SUM (tuần 4)'!$A98)</f>
        <v>0</v>
      </c>
      <c r="CZ98" s="154"/>
      <c r="DA98" s="154"/>
      <c r="DB98" s="154">
        <f>SUMIFS(' B1.8.Online'!Z:Z,' B1.8.Online'!$A:$A,'B1.SUM (tuần 4)'!$A98)</f>
        <v>0</v>
      </c>
      <c r="DC98" s="154">
        <f>SUMIFS(' B1.8.Online'!AA:AA,' B1.8.Online'!$A:$A,'B1.SUM (tuần 4)'!$A98)</f>
        <v>0</v>
      </c>
      <c r="DE98" s="161">
        <f t="shared" si="58"/>
        <v>0</v>
      </c>
      <c r="DF98" s="161">
        <f t="shared" si="59"/>
        <v>0</v>
      </c>
      <c r="DG98" s="161">
        <f t="shared" si="60"/>
        <v>0</v>
      </c>
      <c r="DH98" s="154">
        <f>SUMIFS('B1.3.XK'!AB:AB,'B1.3.XK'!$A:$A,'B1.SUM (tuần 4)'!$A98)</f>
        <v>0</v>
      </c>
      <c r="DI98" s="154">
        <f>SUMIFS('B1.3.XK'!AC:AC,'B1.3.XK'!$A:$A,'B1.SUM (tuần 4)'!$A98)</f>
        <v>0</v>
      </c>
      <c r="DJ98" s="154"/>
      <c r="DK98" s="154"/>
      <c r="DL98" s="154"/>
      <c r="DM98" s="154"/>
      <c r="DN98" s="154"/>
      <c r="DO98" s="154"/>
      <c r="DP98" s="154">
        <f>SUMIFS(' B1.5.GT2'!AB:AB,' B1.5.GT2'!$A:$A,'B1.SUM (tuần 4)'!$A98)</f>
        <v>0</v>
      </c>
      <c r="DQ98" s="154">
        <f>SUMIFS(' B1.5.GT2'!AC:AC,' B1.5.GT2'!$A:$A,'B1.SUM (tuần 4)'!$A98)</f>
        <v>0</v>
      </c>
      <c r="DR98" s="154"/>
      <c r="DS98" s="154"/>
      <c r="DT98" s="154">
        <f>SUMIFS(' B1.8.Online'!AB:AB,' B1.8.Online'!$A:$A,'B1.SUM (tuần 4)'!$A98)</f>
        <v>0</v>
      </c>
      <c r="DU98" s="154">
        <f>SUMIFS(' B1.8.Online'!AC:AC,' B1.8.Online'!$A:$A,'B1.SUM (tuần 4)'!$A98)</f>
        <v>0</v>
      </c>
      <c r="DW98" s="161">
        <f t="shared" si="61"/>
        <v>0</v>
      </c>
      <c r="DX98" s="161">
        <f t="shared" si="62"/>
        <v>0</v>
      </c>
      <c r="DY98" s="161">
        <f t="shared" si="63"/>
        <v>0</v>
      </c>
      <c r="DZ98" s="154">
        <f>SUMIFS('B1.3.XK'!AD:AD,'B1.3.XK'!$A:$A,'B1.SUM (tuần 4)'!$A98)</f>
        <v>0</v>
      </c>
      <c r="EA98" s="154">
        <f>SUMIFS('B1.3.XK'!AE:AE,'B1.3.XK'!$A:$A,'B1.SUM (tuần 4)'!$A98)</f>
        <v>0</v>
      </c>
      <c r="EB98" s="154"/>
      <c r="EC98" s="154"/>
      <c r="ED98" s="154"/>
      <c r="EE98" s="154"/>
      <c r="EF98" s="154"/>
      <c r="EG98" s="154"/>
      <c r="EH98" s="154">
        <f>SUMIFS(' B1.5.GT2'!AD:AD,' B1.5.GT2'!$A:$A,'B1.SUM (tuần 4)'!$A98)</f>
        <v>0</v>
      </c>
      <c r="EI98" s="154">
        <f>SUMIFS(' B1.5.GT2'!AE:AE,' B1.5.GT2'!$A:$A,'B1.SUM (tuần 4)'!$A98)</f>
        <v>0</v>
      </c>
      <c r="EJ98" s="154"/>
      <c r="EK98" s="154"/>
      <c r="EL98" s="154">
        <f>SUMIFS(' B1.4.OEM'!AD:AD,' B1.4.OEM'!$A:$A,'B1.SUM (tuần 4)'!$A98)</f>
        <v>0</v>
      </c>
      <c r="EM98" s="154">
        <f>SUMIFS(' B1.4.OEM'!AE:AE,' B1.4.OEM'!$A:$A,'B1.SUM (tuần 4)'!$A98)</f>
        <v>0</v>
      </c>
      <c r="EO98" s="162"/>
    </row>
    <row r="99" spans="1:145">
      <c r="A99" s="69">
        <v>2010020735</v>
      </c>
      <c r="B99" s="67" t="s">
        <v>1489</v>
      </c>
      <c r="C99" s="67"/>
      <c r="D99" s="67" t="s">
        <v>1197</v>
      </c>
      <c r="E99" s="67"/>
      <c r="F99" s="67" t="s">
        <v>32</v>
      </c>
      <c r="G99" s="154" t="s">
        <v>1758</v>
      </c>
      <c r="H99" s="154"/>
      <c r="I99" s="160"/>
      <c r="J99" s="154"/>
      <c r="K99" s="154"/>
      <c r="L99" s="154"/>
      <c r="M99" s="154"/>
      <c r="N99" s="154"/>
      <c r="O99" s="154"/>
      <c r="P99" s="154"/>
      <c r="Q99" s="154"/>
      <c r="R99" s="154"/>
      <c r="S99" s="161">
        <f t="shared" si="45"/>
        <v>30</v>
      </c>
      <c r="T99" s="161">
        <f t="shared" si="64"/>
        <v>0</v>
      </c>
      <c r="U99" s="161">
        <f t="shared" si="64"/>
        <v>30</v>
      </c>
      <c r="V99" s="154"/>
      <c r="W99" s="154"/>
      <c r="X99" s="154"/>
      <c r="Y99" s="154"/>
      <c r="Z99" s="154"/>
      <c r="AA99" s="154"/>
      <c r="AB99" s="154"/>
      <c r="AC99" s="154"/>
      <c r="AD99" s="154">
        <f>SUMIFS(' B1.5.GT2'!$R:$R,' B1.5.GT2'!$A:$A,'B1.SUM (tuần 4)'!$A99)</f>
        <v>0</v>
      </c>
      <c r="AE99" s="154">
        <f>SUMIFS(' B1.5.GT2'!$S:$S,' B1.5.GT2'!$A:$A,'B1.SUM (tuần 4)'!$A99)</f>
        <v>0</v>
      </c>
      <c r="AF99" s="154"/>
      <c r="AG99" s="154"/>
      <c r="AH99" s="154">
        <f>SUMIFS(' B1.8.Online'!$R:$R,' B1.8.Online'!$A:$A,'B1.SUM (tuần 4)'!$A99)</f>
        <v>0</v>
      </c>
      <c r="AI99" s="154">
        <f>SUMIFS(' B1.8.Online'!$S:$S,' B1.8.Online'!$A:$A,'B1.SUM (tuần 4)'!$A99)</f>
        <v>30</v>
      </c>
      <c r="AK99" s="161">
        <f t="shared" si="46"/>
        <v>62</v>
      </c>
      <c r="AL99" s="161">
        <f t="shared" si="47"/>
        <v>6</v>
      </c>
      <c r="AM99" s="161">
        <f t="shared" si="48"/>
        <v>56</v>
      </c>
      <c r="AN99" s="154"/>
      <c r="AO99" s="154"/>
      <c r="AP99" s="154"/>
      <c r="AQ99" s="154"/>
      <c r="AR99" s="154"/>
      <c r="AS99" s="154"/>
      <c r="AT99" s="154"/>
      <c r="AU99" s="154"/>
      <c r="AV99" s="154">
        <f>SUMIFS(' B1.5.GT2'!T:T,' B1.5.GT2'!A:A,'B1.SUM (tuần 4)'!A99)</f>
        <v>0</v>
      </c>
      <c r="AW99" s="154">
        <f>SUMIFS(' B1.5.GT2'!U:U,' B1.5.GT2'!A:A,'B1.SUM (tuần 4)'!A99)</f>
        <v>0</v>
      </c>
      <c r="AX99" s="154"/>
      <c r="AY99" s="154"/>
      <c r="AZ99" s="154">
        <f>SUMIFS(' B1.8.Online'!$T:$T,' B1.8.Online'!$A:$A,'B1.SUM (tuần 4)'!$A99)</f>
        <v>6</v>
      </c>
      <c r="BA99" s="154">
        <f>SUMIFS(' B1.8.Online'!$U:$U,' B1.8.Online'!$A:$A,'B1.SUM (tuần 4)'!$A99)</f>
        <v>56</v>
      </c>
      <c r="BC99" s="161">
        <f t="shared" si="49"/>
        <v>50</v>
      </c>
      <c r="BD99" s="161">
        <f t="shared" si="50"/>
        <v>0</v>
      </c>
      <c r="BE99" s="161">
        <f t="shared" si="51"/>
        <v>50</v>
      </c>
      <c r="BF99" s="154">
        <f>SUMIFS('B1.3.XK'!V:V,'B1.3.XK'!$A:$A,'B1.SUM (tuần 4)'!$A99)</f>
        <v>0</v>
      </c>
      <c r="BG99" s="154">
        <f>SUMIFS('B1.3.XK'!W:W,'B1.3.XK'!$A:$A,'B1.SUM (tuần 4)'!$A99)</f>
        <v>0</v>
      </c>
      <c r="BH99" s="154"/>
      <c r="BI99" s="154"/>
      <c r="BJ99" s="154"/>
      <c r="BK99" s="154"/>
      <c r="BL99" s="154"/>
      <c r="BM99" s="154"/>
      <c r="BN99" s="154">
        <f>SUMIFS(' B1.5.GT2'!V:V,' B1.5.GT2'!A:A,'B1.SUM (tuần 4)'!A99)</f>
        <v>0</v>
      </c>
      <c r="BO99" s="154">
        <f>SUMIFS(' B1.5.GT2'!W:W,' B1.5.GT2'!A:A,'B1.SUM (tuần 4)'!A99)</f>
        <v>0</v>
      </c>
      <c r="BP99" s="154"/>
      <c r="BQ99" s="154"/>
      <c r="BR99" s="154">
        <f>SUMIFS(' B1.8.Online'!V:V,' B1.8.Online'!A:A,'B1.SUM (tuần 4)'!A99)</f>
        <v>0</v>
      </c>
      <c r="BS99" s="154">
        <f>SUMIFS(' B1.8.Online'!W:W,' B1.8.Online'!B:B,'B1.SUM (tuần 4)'!B99)</f>
        <v>50</v>
      </c>
      <c r="BU99" s="161">
        <f t="shared" si="52"/>
        <v>50</v>
      </c>
      <c r="BV99" s="161">
        <f t="shared" si="53"/>
        <v>0</v>
      </c>
      <c r="BW99" s="161">
        <f t="shared" si="54"/>
        <v>50</v>
      </c>
      <c r="BX99" s="154">
        <f>SUMIFS('B1.3.XK'!X:X,'B1.3.XK'!$A:$A,'B1.SUM (tuần 4)'!$A99)</f>
        <v>0</v>
      </c>
      <c r="BY99" s="154">
        <f>SUMIFS('B1.3.XK'!Y:Y,'B1.3.XK'!$A:$A,'B1.SUM (tuần 4)'!$A99)</f>
        <v>0</v>
      </c>
      <c r="BZ99" s="154"/>
      <c r="CA99" s="154"/>
      <c r="CB99" s="154"/>
      <c r="CC99" s="154"/>
      <c r="CD99" s="154"/>
      <c r="CE99" s="154"/>
      <c r="CF99" s="154">
        <f>SUMIFS(' B1.5.GT2'!X:X,' B1.5.GT2'!A:A,'B1.SUM (tuần 4)'!A99)</f>
        <v>0</v>
      </c>
      <c r="CG99" s="154">
        <f>SUMIFS(' B1.5.GT2'!Y:Y,' B1.5.GT2'!A:A,'B1.SUM (tuần 4)'!A99)</f>
        <v>0</v>
      </c>
      <c r="CH99" s="154"/>
      <c r="CI99" s="154"/>
      <c r="CJ99" s="154">
        <f>SUMIFS(' B1.8.Online'!X:X,' B1.8.Online'!$A:$A,'B1.SUM (tuần 4)'!$A99)</f>
        <v>0</v>
      </c>
      <c r="CK99" s="154">
        <f>SUMIFS(' B1.8.Online'!Y:Y,' B1.8.Online'!$A:$A,'B1.SUM (tuần 4)'!$A99)</f>
        <v>50</v>
      </c>
      <c r="CM99" s="161">
        <f t="shared" si="55"/>
        <v>0</v>
      </c>
      <c r="CN99" s="161">
        <f t="shared" si="56"/>
        <v>0</v>
      </c>
      <c r="CO99" s="161">
        <f t="shared" si="57"/>
        <v>0</v>
      </c>
      <c r="CP99" s="154">
        <f>SUMIFS('B1.3.XK'!Z:Z,'B1.3.XK'!$A:$A,'B1.SUM (tuần 4)'!$A99)</f>
        <v>0</v>
      </c>
      <c r="CQ99" s="154">
        <f>SUMIFS('B1.3.XK'!AA:AA,'B1.3.XK'!$A:$A,'B1.SUM (tuần 4)'!$A99)</f>
        <v>0</v>
      </c>
      <c r="CR99" s="154"/>
      <c r="CS99" s="154"/>
      <c r="CT99" s="154"/>
      <c r="CU99" s="154"/>
      <c r="CV99" s="154"/>
      <c r="CW99" s="154"/>
      <c r="CX99" s="154">
        <f>SUMIFS(' B1.5.GT2'!Z:Z,' B1.5.GT2'!$A:$A,'B1.SUM (tuần 4)'!$A99)</f>
        <v>0</v>
      </c>
      <c r="CY99" s="154">
        <f>SUMIFS(' B1.5.GT2'!AA:AA,' B1.5.GT2'!$A:$A,'B1.SUM (tuần 4)'!$A99)</f>
        <v>0</v>
      </c>
      <c r="CZ99" s="154"/>
      <c r="DA99" s="154"/>
      <c r="DB99" s="154">
        <f>SUMIFS(' B1.8.Online'!Z:Z,' B1.8.Online'!$A:$A,'B1.SUM (tuần 4)'!$A99)</f>
        <v>0</v>
      </c>
      <c r="DC99" s="154">
        <f>SUMIFS(' B1.8.Online'!AA:AA,' B1.8.Online'!$A:$A,'B1.SUM (tuần 4)'!$A99)</f>
        <v>0</v>
      </c>
      <c r="DE99" s="161">
        <f t="shared" si="58"/>
        <v>0</v>
      </c>
      <c r="DF99" s="161">
        <f t="shared" si="59"/>
        <v>0</v>
      </c>
      <c r="DG99" s="161">
        <f t="shared" si="60"/>
        <v>0</v>
      </c>
      <c r="DH99" s="154">
        <f>SUMIFS('B1.3.XK'!AB:AB,'B1.3.XK'!$A:$A,'B1.SUM (tuần 4)'!$A99)</f>
        <v>0</v>
      </c>
      <c r="DI99" s="154">
        <f>SUMIFS('B1.3.XK'!AC:AC,'B1.3.XK'!$A:$A,'B1.SUM (tuần 4)'!$A99)</f>
        <v>0</v>
      </c>
      <c r="DJ99" s="154"/>
      <c r="DK99" s="154"/>
      <c r="DL99" s="154"/>
      <c r="DM99" s="154"/>
      <c r="DN99" s="154"/>
      <c r="DO99" s="154"/>
      <c r="DP99" s="154">
        <f>SUMIFS(' B1.5.GT2'!AB:AB,' B1.5.GT2'!$A:$A,'B1.SUM (tuần 4)'!$A99)</f>
        <v>0</v>
      </c>
      <c r="DQ99" s="154">
        <f>SUMIFS(' B1.5.GT2'!AC:AC,' B1.5.GT2'!$A:$A,'B1.SUM (tuần 4)'!$A99)</f>
        <v>0</v>
      </c>
      <c r="DR99" s="154"/>
      <c r="DS99" s="154"/>
      <c r="DT99" s="154">
        <f>SUMIFS(' B1.8.Online'!AB:AB,' B1.8.Online'!$A:$A,'B1.SUM (tuần 4)'!$A99)</f>
        <v>0</v>
      </c>
      <c r="DU99" s="154">
        <f>SUMIFS(' B1.8.Online'!AC:AC,' B1.8.Online'!$A:$A,'B1.SUM (tuần 4)'!$A99)</f>
        <v>0</v>
      </c>
      <c r="DW99" s="161">
        <f t="shared" si="61"/>
        <v>0</v>
      </c>
      <c r="DX99" s="161">
        <f t="shared" si="62"/>
        <v>0</v>
      </c>
      <c r="DY99" s="161">
        <f t="shared" si="63"/>
        <v>0</v>
      </c>
      <c r="DZ99" s="154">
        <f>SUMIFS('B1.3.XK'!AD:AD,'B1.3.XK'!$A:$A,'B1.SUM (tuần 4)'!$A99)</f>
        <v>0</v>
      </c>
      <c r="EA99" s="154">
        <f>SUMIFS('B1.3.XK'!AE:AE,'B1.3.XK'!$A:$A,'B1.SUM (tuần 4)'!$A99)</f>
        <v>0</v>
      </c>
      <c r="EB99" s="154"/>
      <c r="EC99" s="154"/>
      <c r="ED99" s="154"/>
      <c r="EE99" s="154"/>
      <c r="EF99" s="154"/>
      <c r="EG99" s="154"/>
      <c r="EH99" s="154">
        <f>SUMIFS(' B1.5.GT2'!AD:AD,' B1.5.GT2'!$A:$A,'B1.SUM (tuần 4)'!$A99)</f>
        <v>0</v>
      </c>
      <c r="EI99" s="154">
        <f>SUMIFS(' B1.5.GT2'!AE:AE,' B1.5.GT2'!$A:$A,'B1.SUM (tuần 4)'!$A99)</f>
        <v>0</v>
      </c>
      <c r="EJ99" s="154"/>
      <c r="EK99" s="154"/>
      <c r="EL99" s="154">
        <f>SUMIFS(' B1.4.OEM'!AD:AD,' B1.4.OEM'!$A:$A,'B1.SUM (tuần 4)'!$A99)</f>
        <v>0</v>
      </c>
      <c r="EM99" s="154">
        <f>SUMIFS(' B1.4.OEM'!AE:AE,' B1.4.OEM'!$A:$A,'B1.SUM (tuần 4)'!$A99)</f>
        <v>0</v>
      </c>
      <c r="EO99" s="162"/>
    </row>
    <row r="100" spans="1:145">
      <c r="A100" s="69">
        <v>2010020800</v>
      </c>
      <c r="B100" s="67" t="s">
        <v>1490</v>
      </c>
      <c r="C100" s="67"/>
      <c r="D100" s="67" t="s">
        <v>1197</v>
      </c>
      <c r="E100" s="67"/>
      <c r="F100" s="67" t="s">
        <v>32</v>
      </c>
      <c r="G100" s="154" t="s">
        <v>1758</v>
      </c>
      <c r="H100" s="154"/>
      <c r="I100" s="160"/>
      <c r="J100" s="154"/>
      <c r="K100" s="154"/>
      <c r="L100" s="154"/>
      <c r="M100" s="154"/>
      <c r="N100" s="154"/>
      <c r="O100" s="154"/>
      <c r="P100" s="154"/>
      <c r="Q100" s="154"/>
      <c r="R100" s="154"/>
      <c r="S100" s="161">
        <f t="shared" si="45"/>
        <v>410</v>
      </c>
      <c r="T100" s="161">
        <f t="shared" si="64"/>
        <v>0</v>
      </c>
      <c r="U100" s="161">
        <f t="shared" si="64"/>
        <v>410</v>
      </c>
      <c r="V100" s="154"/>
      <c r="W100" s="154"/>
      <c r="X100" s="154"/>
      <c r="Y100" s="154"/>
      <c r="Z100" s="154"/>
      <c r="AA100" s="154"/>
      <c r="AB100" s="154"/>
      <c r="AC100" s="154"/>
      <c r="AD100" s="154">
        <f>SUMIFS(' B1.5.GT2'!$R:$R,' B1.5.GT2'!$A:$A,'B1.SUM (tuần 4)'!$A100)</f>
        <v>0</v>
      </c>
      <c r="AE100" s="154">
        <f>SUMIFS(' B1.5.GT2'!$S:$S,' B1.5.GT2'!$A:$A,'B1.SUM (tuần 4)'!$A100)</f>
        <v>0</v>
      </c>
      <c r="AF100" s="154"/>
      <c r="AG100" s="154"/>
      <c r="AH100" s="154">
        <f>SUMIFS(' B1.8.Online'!$R:$R,' B1.8.Online'!$A:$A,'B1.SUM (tuần 4)'!$A100)</f>
        <v>0</v>
      </c>
      <c r="AI100" s="154">
        <f>SUMIFS(' B1.8.Online'!$S:$S,' B1.8.Online'!$A:$A,'B1.SUM (tuần 4)'!$A100)</f>
        <v>410</v>
      </c>
      <c r="AK100" s="161">
        <f t="shared" si="46"/>
        <v>0</v>
      </c>
      <c r="AL100" s="161">
        <f t="shared" si="47"/>
        <v>0</v>
      </c>
      <c r="AM100" s="161">
        <f t="shared" si="48"/>
        <v>0</v>
      </c>
      <c r="AN100" s="154"/>
      <c r="AO100" s="154"/>
      <c r="AP100" s="154"/>
      <c r="AQ100" s="154"/>
      <c r="AR100" s="154"/>
      <c r="AS100" s="154"/>
      <c r="AT100" s="154"/>
      <c r="AU100" s="154"/>
      <c r="AV100" s="154">
        <f>SUMIFS(' B1.5.GT2'!T:T,' B1.5.GT2'!A:A,'B1.SUM (tuần 4)'!A100)</f>
        <v>0</v>
      </c>
      <c r="AW100" s="154">
        <f>SUMIFS(' B1.5.GT2'!U:U,' B1.5.GT2'!A:A,'B1.SUM (tuần 4)'!A100)</f>
        <v>0</v>
      </c>
      <c r="AX100" s="154"/>
      <c r="AY100" s="154"/>
      <c r="AZ100" s="154">
        <f>SUMIFS(' B1.8.Online'!$T:$T,' B1.8.Online'!$A:$A,'B1.SUM (tuần 4)'!$A100)</f>
        <v>0</v>
      </c>
      <c r="BA100" s="154">
        <f>SUMIFS(' B1.8.Online'!$U:$U,' B1.8.Online'!$A:$A,'B1.SUM (tuần 4)'!$A100)</f>
        <v>0</v>
      </c>
      <c r="BC100" s="161">
        <f t="shared" si="49"/>
        <v>0</v>
      </c>
      <c r="BD100" s="161">
        <f t="shared" si="50"/>
        <v>0</v>
      </c>
      <c r="BE100" s="161">
        <f t="shared" si="51"/>
        <v>0</v>
      </c>
      <c r="BF100" s="154">
        <f>SUMIFS('B1.3.XK'!V:V,'B1.3.XK'!$A:$A,'B1.SUM (tuần 4)'!$A100)</f>
        <v>0</v>
      </c>
      <c r="BG100" s="154">
        <f>SUMIFS('B1.3.XK'!W:W,'B1.3.XK'!$A:$A,'B1.SUM (tuần 4)'!$A100)</f>
        <v>0</v>
      </c>
      <c r="BH100" s="154"/>
      <c r="BI100" s="154"/>
      <c r="BJ100" s="154"/>
      <c r="BK100" s="154"/>
      <c r="BL100" s="154"/>
      <c r="BM100" s="154"/>
      <c r="BN100" s="154">
        <f>SUMIFS(' B1.5.GT2'!V:V,' B1.5.GT2'!A:A,'B1.SUM (tuần 4)'!A100)</f>
        <v>0</v>
      </c>
      <c r="BO100" s="154">
        <f>SUMIFS(' B1.5.GT2'!W:W,' B1.5.GT2'!A:A,'B1.SUM (tuần 4)'!A100)</f>
        <v>0</v>
      </c>
      <c r="BP100" s="154"/>
      <c r="BQ100" s="154"/>
      <c r="BR100" s="154">
        <f>SUMIFS(' B1.8.Online'!V:V,' B1.8.Online'!A:A,'B1.SUM (tuần 4)'!A100)</f>
        <v>0</v>
      </c>
      <c r="BS100" s="154">
        <f>SUMIFS(' B1.8.Online'!W:W,' B1.8.Online'!B:B,'B1.SUM (tuần 4)'!B100)</f>
        <v>0</v>
      </c>
      <c r="BU100" s="161">
        <f t="shared" si="52"/>
        <v>0</v>
      </c>
      <c r="BV100" s="161">
        <f t="shared" si="53"/>
        <v>0</v>
      </c>
      <c r="BW100" s="161">
        <f t="shared" si="54"/>
        <v>0</v>
      </c>
      <c r="BX100" s="154">
        <f>SUMIFS('B1.3.XK'!X:X,'B1.3.XK'!$A:$A,'B1.SUM (tuần 4)'!$A100)</f>
        <v>0</v>
      </c>
      <c r="BY100" s="154">
        <f>SUMIFS('B1.3.XK'!Y:Y,'B1.3.XK'!$A:$A,'B1.SUM (tuần 4)'!$A100)</f>
        <v>0</v>
      </c>
      <c r="BZ100" s="154"/>
      <c r="CA100" s="154"/>
      <c r="CB100" s="154"/>
      <c r="CC100" s="154"/>
      <c r="CD100" s="154"/>
      <c r="CE100" s="154"/>
      <c r="CF100" s="154">
        <f>SUMIFS(' B1.5.GT2'!X:X,' B1.5.GT2'!A:A,'B1.SUM (tuần 4)'!A100)</f>
        <v>0</v>
      </c>
      <c r="CG100" s="154">
        <f>SUMIFS(' B1.5.GT2'!Y:Y,' B1.5.GT2'!A:A,'B1.SUM (tuần 4)'!A100)</f>
        <v>0</v>
      </c>
      <c r="CH100" s="154"/>
      <c r="CI100" s="154"/>
      <c r="CJ100" s="154">
        <f>SUMIFS(' B1.8.Online'!X:X,' B1.8.Online'!$A:$A,'B1.SUM (tuần 4)'!$A100)</f>
        <v>0</v>
      </c>
      <c r="CK100" s="154">
        <f>SUMIFS(' B1.8.Online'!Y:Y,' B1.8.Online'!$A:$A,'B1.SUM (tuần 4)'!$A100)</f>
        <v>0</v>
      </c>
      <c r="CM100" s="161">
        <f t="shared" si="55"/>
        <v>0</v>
      </c>
      <c r="CN100" s="161">
        <f t="shared" si="56"/>
        <v>0</v>
      </c>
      <c r="CO100" s="161">
        <f t="shared" si="57"/>
        <v>0</v>
      </c>
      <c r="CP100" s="154">
        <f>SUMIFS('B1.3.XK'!Z:Z,'B1.3.XK'!$A:$A,'B1.SUM (tuần 4)'!$A100)</f>
        <v>0</v>
      </c>
      <c r="CQ100" s="154">
        <f>SUMIFS('B1.3.XK'!AA:AA,'B1.3.XK'!$A:$A,'B1.SUM (tuần 4)'!$A100)</f>
        <v>0</v>
      </c>
      <c r="CR100" s="154"/>
      <c r="CS100" s="154"/>
      <c r="CT100" s="154"/>
      <c r="CU100" s="154"/>
      <c r="CV100" s="154"/>
      <c r="CW100" s="154"/>
      <c r="CX100" s="154">
        <f>SUMIFS(' B1.5.GT2'!Z:Z,' B1.5.GT2'!$A:$A,'B1.SUM (tuần 4)'!$A100)</f>
        <v>0</v>
      </c>
      <c r="CY100" s="154">
        <f>SUMIFS(' B1.5.GT2'!AA:AA,' B1.5.GT2'!$A:$A,'B1.SUM (tuần 4)'!$A100)</f>
        <v>0</v>
      </c>
      <c r="CZ100" s="154"/>
      <c r="DA100" s="154"/>
      <c r="DB100" s="154">
        <f>SUMIFS(' B1.8.Online'!Z:Z,' B1.8.Online'!$A:$A,'B1.SUM (tuần 4)'!$A100)</f>
        <v>0</v>
      </c>
      <c r="DC100" s="154">
        <f>SUMIFS(' B1.8.Online'!AA:AA,' B1.8.Online'!$A:$A,'B1.SUM (tuần 4)'!$A100)</f>
        <v>0</v>
      </c>
      <c r="DE100" s="161">
        <f t="shared" si="58"/>
        <v>0</v>
      </c>
      <c r="DF100" s="161">
        <f t="shared" si="59"/>
        <v>0</v>
      </c>
      <c r="DG100" s="161">
        <f t="shared" si="60"/>
        <v>0</v>
      </c>
      <c r="DH100" s="154">
        <f>SUMIFS('B1.3.XK'!AB:AB,'B1.3.XK'!$A:$A,'B1.SUM (tuần 4)'!$A100)</f>
        <v>0</v>
      </c>
      <c r="DI100" s="154">
        <f>SUMIFS('B1.3.XK'!AC:AC,'B1.3.XK'!$A:$A,'B1.SUM (tuần 4)'!$A100)</f>
        <v>0</v>
      </c>
      <c r="DJ100" s="154"/>
      <c r="DK100" s="154"/>
      <c r="DL100" s="154"/>
      <c r="DM100" s="154"/>
      <c r="DN100" s="154"/>
      <c r="DO100" s="154"/>
      <c r="DP100" s="154">
        <f>SUMIFS(' B1.5.GT2'!AB:AB,' B1.5.GT2'!$A:$A,'B1.SUM (tuần 4)'!$A100)</f>
        <v>0</v>
      </c>
      <c r="DQ100" s="154">
        <f>SUMIFS(' B1.5.GT2'!AC:AC,' B1.5.GT2'!$A:$A,'B1.SUM (tuần 4)'!$A100)</f>
        <v>0</v>
      </c>
      <c r="DR100" s="154"/>
      <c r="DS100" s="154"/>
      <c r="DT100" s="154">
        <f>SUMIFS(' B1.8.Online'!AB:AB,' B1.8.Online'!$A:$A,'B1.SUM (tuần 4)'!$A100)</f>
        <v>0</v>
      </c>
      <c r="DU100" s="154">
        <f>SUMIFS(' B1.8.Online'!AC:AC,' B1.8.Online'!$A:$A,'B1.SUM (tuần 4)'!$A100)</f>
        <v>0</v>
      </c>
      <c r="DW100" s="161">
        <f t="shared" si="61"/>
        <v>0</v>
      </c>
      <c r="DX100" s="161">
        <f t="shared" si="62"/>
        <v>0</v>
      </c>
      <c r="DY100" s="161">
        <f t="shared" si="63"/>
        <v>0</v>
      </c>
      <c r="DZ100" s="154">
        <f>SUMIFS('B1.3.XK'!AD:AD,'B1.3.XK'!$A:$A,'B1.SUM (tuần 4)'!$A100)</f>
        <v>0</v>
      </c>
      <c r="EA100" s="154">
        <f>SUMIFS('B1.3.XK'!AE:AE,'B1.3.XK'!$A:$A,'B1.SUM (tuần 4)'!$A100)</f>
        <v>0</v>
      </c>
      <c r="EB100" s="154"/>
      <c r="EC100" s="154"/>
      <c r="ED100" s="154"/>
      <c r="EE100" s="154"/>
      <c r="EF100" s="154"/>
      <c r="EG100" s="154"/>
      <c r="EH100" s="154">
        <f>SUMIFS(' B1.5.GT2'!AD:AD,' B1.5.GT2'!$A:$A,'B1.SUM (tuần 4)'!$A100)</f>
        <v>0</v>
      </c>
      <c r="EI100" s="154">
        <f>SUMIFS(' B1.5.GT2'!AE:AE,' B1.5.GT2'!$A:$A,'B1.SUM (tuần 4)'!$A100)</f>
        <v>0</v>
      </c>
      <c r="EJ100" s="154"/>
      <c r="EK100" s="154"/>
      <c r="EL100" s="154">
        <f>SUMIFS(' B1.4.OEM'!AD:AD,' B1.4.OEM'!$A:$A,'B1.SUM (tuần 4)'!$A100)</f>
        <v>0</v>
      </c>
      <c r="EM100" s="154">
        <f>SUMIFS(' B1.4.OEM'!AE:AE,' B1.4.OEM'!$A:$A,'B1.SUM (tuần 4)'!$A100)</f>
        <v>0</v>
      </c>
      <c r="EO100" s="162"/>
    </row>
    <row r="101" spans="1:145">
      <c r="A101" s="69">
        <v>2010020801</v>
      </c>
      <c r="B101" s="67" t="s">
        <v>833</v>
      </c>
      <c r="C101" s="67"/>
      <c r="D101" s="67" t="s">
        <v>1197</v>
      </c>
      <c r="E101" s="67"/>
      <c r="F101" s="67" t="s">
        <v>32</v>
      </c>
      <c r="G101" s="154" t="s">
        <v>1758</v>
      </c>
      <c r="H101" s="154"/>
      <c r="I101" s="160"/>
      <c r="J101" s="154"/>
      <c r="K101" s="154"/>
      <c r="L101" s="154"/>
      <c r="M101" s="154"/>
      <c r="N101" s="154"/>
      <c r="O101" s="154"/>
      <c r="P101" s="154"/>
      <c r="Q101" s="154"/>
      <c r="R101" s="154"/>
      <c r="S101" s="161">
        <f t="shared" si="45"/>
        <v>400</v>
      </c>
      <c r="T101" s="161">
        <f t="shared" si="64"/>
        <v>0</v>
      </c>
      <c r="U101" s="161">
        <f t="shared" si="64"/>
        <v>400</v>
      </c>
      <c r="V101" s="154"/>
      <c r="W101" s="154"/>
      <c r="X101" s="154"/>
      <c r="Y101" s="154"/>
      <c r="Z101" s="154"/>
      <c r="AA101" s="154"/>
      <c r="AB101" s="154"/>
      <c r="AC101" s="154"/>
      <c r="AD101" s="154">
        <f>SUMIFS(' B1.5.GT2'!$R:$R,' B1.5.GT2'!$A:$A,'B1.SUM (tuần 4)'!$A101)</f>
        <v>0</v>
      </c>
      <c r="AE101" s="154">
        <f>SUMIFS(' B1.5.GT2'!$S:$S,' B1.5.GT2'!$A:$A,'B1.SUM (tuần 4)'!$A101)</f>
        <v>0</v>
      </c>
      <c r="AF101" s="154"/>
      <c r="AG101" s="154"/>
      <c r="AH101" s="154">
        <f>SUMIFS(' B1.8.Online'!$R:$R,' B1.8.Online'!$A:$A,'B1.SUM (tuần 4)'!$A101)</f>
        <v>0</v>
      </c>
      <c r="AI101" s="154">
        <f>SUMIFS(' B1.8.Online'!$S:$S,' B1.8.Online'!$A:$A,'B1.SUM (tuần 4)'!$A101)</f>
        <v>400</v>
      </c>
      <c r="AK101" s="161">
        <f t="shared" si="46"/>
        <v>0</v>
      </c>
      <c r="AL101" s="161">
        <f t="shared" si="47"/>
        <v>0</v>
      </c>
      <c r="AM101" s="161">
        <f t="shared" si="48"/>
        <v>0</v>
      </c>
      <c r="AN101" s="154"/>
      <c r="AO101" s="154"/>
      <c r="AP101" s="154"/>
      <c r="AQ101" s="154"/>
      <c r="AR101" s="154"/>
      <c r="AS101" s="154"/>
      <c r="AT101" s="154"/>
      <c r="AU101" s="154"/>
      <c r="AV101" s="154">
        <f>SUMIFS(' B1.5.GT2'!T:T,' B1.5.GT2'!A:A,'B1.SUM (tuần 4)'!A101)</f>
        <v>0</v>
      </c>
      <c r="AW101" s="154">
        <f>SUMIFS(' B1.5.GT2'!U:U,' B1.5.GT2'!A:A,'B1.SUM (tuần 4)'!A101)</f>
        <v>0</v>
      </c>
      <c r="AX101" s="154"/>
      <c r="AY101" s="154"/>
      <c r="AZ101" s="154">
        <f>SUMIFS(' B1.8.Online'!$T:$T,' B1.8.Online'!$A:$A,'B1.SUM (tuần 4)'!$A101)</f>
        <v>0</v>
      </c>
      <c r="BA101" s="154">
        <f>SUMIFS(' B1.8.Online'!$U:$U,' B1.8.Online'!$A:$A,'B1.SUM (tuần 4)'!$A101)</f>
        <v>0</v>
      </c>
      <c r="BC101" s="161">
        <f t="shared" si="49"/>
        <v>0</v>
      </c>
      <c r="BD101" s="161">
        <f t="shared" si="50"/>
        <v>0</v>
      </c>
      <c r="BE101" s="161">
        <f t="shared" si="51"/>
        <v>0</v>
      </c>
      <c r="BF101" s="154">
        <f>SUMIFS('B1.3.XK'!V:V,'B1.3.XK'!$A:$A,'B1.SUM (tuần 4)'!$A101)</f>
        <v>0</v>
      </c>
      <c r="BG101" s="154">
        <f>SUMIFS('B1.3.XK'!W:W,'B1.3.XK'!$A:$A,'B1.SUM (tuần 4)'!$A101)</f>
        <v>0</v>
      </c>
      <c r="BH101" s="154"/>
      <c r="BI101" s="154"/>
      <c r="BJ101" s="154"/>
      <c r="BK101" s="154"/>
      <c r="BL101" s="154"/>
      <c r="BM101" s="154"/>
      <c r="BN101" s="154">
        <f>SUMIFS(' B1.5.GT2'!V:V,' B1.5.GT2'!A:A,'B1.SUM (tuần 4)'!A101)</f>
        <v>0</v>
      </c>
      <c r="BO101" s="154">
        <f>SUMIFS(' B1.5.GT2'!W:W,' B1.5.GT2'!A:A,'B1.SUM (tuần 4)'!A101)</f>
        <v>0</v>
      </c>
      <c r="BP101" s="154"/>
      <c r="BQ101" s="154"/>
      <c r="BR101" s="154">
        <f>SUMIFS(' B1.8.Online'!V:V,' B1.8.Online'!A:A,'B1.SUM (tuần 4)'!A101)</f>
        <v>0</v>
      </c>
      <c r="BS101" s="154">
        <f>SUMIFS(' B1.8.Online'!W:W,' B1.8.Online'!B:B,'B1.SUM (tuần 4)'!B101)</f>
        <v>0</v>
      </c>
      <c r="BU101" s="161">
        <f t="shared" si="52"/>
        <v>0</v>
      </c>
      <c r="BV101" s="161">
        <f t="shared" si="53"/>
        <v>0</v>
      </c>
      <c r="BW101" s="161">
        <f t="shared" si="54"/>
        <v>0</v>
      </c>
      <c r="BX101" s="154">
        <f>SUMIFS('B1.3.XK'!X:X,'B1.3.XK'!$A:$A,'B1.SUM (tuần 4)'!$A101)</f>
        <v>0</v>
      </c>
      <c r="BY101" s="154">
        <f>SUMIFS('B1.3.XK'!Y:Y,'B1.3.XK'!$A:$A,'B1.SUM (tuần 4)'!$A101)</f>
        <v>0</v>
      </c>
      <c r="BZ101" s="154"/>
      <c r="CA101" s="154"/>
      <c r="CB101" s="154"/>
      <c r="CC101" s="154"/>
      <c r="CD101" s="154"/>
      <c r="CE101" s="154"/>
      <c r="CF101" s="154">
        <f>SUMIFS(' B1.5.GT2'!X:X,' B1.5.GT2'!A:A,'B1.SUM (tuần 4)'!A101)</f>
        <v>0</v>
      </c>
      <c r="CG101" s="154">
        <f>SUMIFS(' B1.5.GT2'!Y:Y,' B1.5.GT2'!A:A,'B1.SUM (tuần 4)'!A101)</f>
        <v>0</v>
      </c>
      <c r="CH101" s="154"/>
      <c r="CI101" s="154"/>
      <c r="CJ101" s="154">
        <f>SUMIFS(' B1.8.Online'!X:X,' B1.8.Online'!$A:$A,'B1.SUM (tuần 4)'!$A101)</f>
        <v>0</v>
      </c>
      <c r="CK101" s="154">
        <f>SUMIFS(' B1.8.Online'!Y:Y,' B1.8.Online'!$A:$A,'B1.SUM (tuần 4)'!$A101)</f>
        <v>0</v>
      </c>
      <c r="CM101" s="161">
        <f t="shared" si="55"/>
        <v>0</v>
      </c>
      <c r="CN101" s="161">
        <f t="shared" si="56"/>
        <v>0</v>
      </c>
      <c r="CO101" s="161">
        <f t="shared" si="57"/>
        <v>0</v>
      </c>
      <c r="CP101" s="154">
        <f>SUMIFS('B1.3.XK'!Z:Z,'B1.3.XK'!$A:$A,'B1.SUM (tuần 4)'!$A101)</f>
        <v>0</v>
      </c>
      <c r="CQ101" s="154">
        <f>SUMIFS('B1.3.XK'!AA:AA,'B1.3.XK'!$A:$A,'B1.SUM (tuần 4)'!$A101)</f>
        <v>0</v>
      </c>
      <c r="CR101" s="154"/>
      <c r="CS101" s="154"/>
      <c r="CT101" s="154"/>
      <c r="CU101" s="154"/>
      <c r="CV101" s="154"/>
      <c r="CW101" s="154"/>
      <c r="CX101" s="154">
        <f>SUMIFS(' B1.5.GT2'!Z:Z,' B1.5.GT2'!$A:$A,'B1.SUM (tuần 4)'!$A101)</f>
        <v>0</v>
      </c>
      <c r="CY101" s="154">
        <f>SUMIFS(' B1.5.GT2'!AA:AA,' B1.5.GT2'!$A:$A,'B1.SUM (tuần 4)'!$A101)</f>
        <v>0</v>
      </c>
      <c r="CZ101" s="154"/>
      <c r="DA101" s="154"/>
      <c r="DB101" s="154">
        <f>SUMIFS(' B1.8.Online'!Z:Z,' B1.8.Online'!$A:$A,'B1.SUM (tuần 4)'!$A101)</f>
        <v>0</v>
      </c>
      <c r="DC101" s="154">
        <f>SUMIFS(' B1.8.Online'!AA:AA,' B1.8.Online'!$A:$A,'B1.SUM (tuần 4)'!$A101)</f>
        <v>0</v>
      </c>
      <c r="DE101" s="161">
        <f t="shared" si="58"/>
        <v>0</v>
      </c>
      <c r="DF101" s="161">
        <f t="shared" si="59"/>
        <v>0</v>
      </c>
      <c r="DG101" s="161">
        <f t="shared" si="60"/>
        <v>0</v>
      </c>
      <c r="DH101" s="154">
        <f>SUMIFS('B1.3.XK'!AB:AB,'B1.3.XK'!$A:$A,'B1.SUM (tuần 4)'!$A101)</f>
        <v>0</v>
      </c>
      <c r="DI101" s="154">
        <f>SUMIFS('B1.3.XK'!AC:AC,'B1.3.XK'!$A:$A,'B1.SUM (tuần 4)'!$A101)</f>
        <v>0</v>
      </c>
      <c r="DJ101" s="154"/>
      <c r="DK101" s="154"/>
      <c r="DL101" s="154"/>
      <c r="DM101" s="154"/>
      <c r="DN101" s="154"/>
      <c r="DO101" s="154"/>
      <c r="DP101" s="154">
        <f>SUMIFS(' B1.5.GT2'!AB:AB,' B1.5.GT2'!$A:$A,'B1.SUM (tuần 4)'!$A101)</f>
        <v>0</v>
      </c>
      <c r="DQ101" s="154">
        <f>SUMIFS(' B1.5.GT2'!AC:AC,' B1.5.GT2'!$A:$A,'B1.SUM (tuần 4)'!$A101)</f>
        <v>0</v>
      </c>
      <c r="DR101" s="154"/>
      <c r="DS101" s="154"/>
      <c r="DT101" s="154">
        <f>SUMIFS(' B1.8.Online'!AB:AB,' B1.8.Online'!$A:$A,'B1.SUM (tuần 4)'!$A101)</f>
        <v>0</v>
      </c>
      <c r="DU101" s="154">
        <f>SUMIFS(' B1.8.Online'!AC:AC,' B1.8.Online'!$A:$A,'B1.SUM (tuần 4)'!$A101)</f>
        <v>0</v>
      </c>
      <c r="DW101" s="161">
        <f t="shared" si="61"/>
        <v>0</v>
      </c>
      <c r="DX101" s="161">
        <f t="shared" si="62"/>
        <v>0</v>
      </c>
      <c r="DY101" s="161">
        <f t="shared" si="63"/>
        <v>0</v>
      </c>
      <c r="DZ101" s="154">
        <f>SUMIFS('B1.3.XK'!AD:AD,'B1.3.XK'!$A:$A,'B1.SUM (tuần 4)'!$A101)</f>
        <v>0</v>
      </c>
      <c r="EA101" s="154">
        <f>SUMIFS('B1.3.XK'!AE:AE,'B1.3.XK'!$A:$A,'B1.SUM (tuần 4)'!$A101)</f>
        <v>0</v>
      </c>
      <c r="EB101" s="154"/>
      <c r="EC101" s="154"/>
      <c r="ED101" s="154"/>
      <c r="EE101" s="154"/>
      <c r="EF101" s="154"/>
      <c r="EG101" s="154"/>
      <c r="EH101" s="154">
        <f>SUMIFS(' B1.5.GT2'!AD:AD,' B1.5.GT2'!$A:$A,'B1.SUM (tuần 4)'!$A101)</f>
        <v>0</v>
      </c>
      <c r="EI101" s="154">
        <f>SUMIFS(' B1.5.GT2'!AE:AE,' B1.5.GT2'!$A:$A,'B1.SUM (tuần 4)'!$A101)</f>
        <v>0</v>
      </c>
      <c r="EJ101" s="154"/>
      <c r="EK101" s="154"/>
      <c r="EL101" s="154">
        <f>SUMIFS(' B1.4.OEM'!AD:AD,' B1.4.OEM'!$A:$A,'B1.SUM (tuần 4)'!$A101)</f>
        <v>0</v>
      </c>
      <c r="EM101" s="154">
        <f>SUMIFS(' B1.4.OEM'!AE:AE,' B1.4.OEM'!$A:$A,'B1.SUM (tuần 4)'!$A101)</f>
        <v>0</v>
      </c>
      <c r="EO101" s="162"/>
    </row>
    <row r="102" spans="1:145">
      <c r="A102" s="69">
        <v>2010020802</v>
      </c>
      <c r="B102" s="67" t="s">
        <v>1491</v>
      </c>
      <c r="C102" s="67"/>
      <c r="D102" s="67" t="s">
        <v>1197</v>
      </c>
      <c r="E102" s="67"/>
      <c r="F102" s="67" t="s">
        <v>32</v>
      </c>
      <c r="G102" s="154" t="s">
        <v>1758</v>
      </c>
      <c r="H102" s="154"/>
      <c r="I102" s="160"/>
      <c r="J102" s="154"/>
      <c r="K102" s="154"/>
      <c r="L102" s="154"/>
      <c r="M102" s="154"/>
      <c r="N102" s="154"/>
      <c r="O102" s="154"/>
      <c r="P102" s="154"/>
      <c r="Q102" s="154"/>
      <c r="R102" s="154"/>
      <c r="S102" s="161">
        <f t="shared" si="45"/>
        <v>420</v>
      </c>
      <c r="T102" s="161">
        <f t="shared" si="64"/>
        <v>0</v>
      </c>
      <c r="U102" s="161">
        <f t="shared" si="64"/>
        <v>420</v>
      </c>
      <c r="V102" s="154"/>
      <c r="W102" s="154"/>
      <c r="X102" s="154"/>
      <c r="Y102" s="154"/>
      <c r="Z102" s="154"/>
      <c r="AA102" s="154"/>
      <c r="AB102" s="154"/>
      <c r="AC102" s="154"/>
      <c r="AD102" s="154">
        <f>SUMIFS(' B1.5.GT2'!$R:$R,' B1.5.GT2'!$A:$A,'B1.SUM (tuần 4)'!$A102)</f>
        <v>0</v>
      </c>
      <c r="AE102" s="154">
        <f>SUMIFS(' B1.5.GT2'!$S:$S,' B1.5.GT2'!$A:$A,'B1.SUM (tuần 4)'!$A102)</f>
        <v>0</v>
      </c>
      <c r="AF102" s="154"/>
      <c r="AG102" s="154"/>
      <c r="AH102" s="154">
        <f>SUMIFS(' B1.8.Online'!$R:$R,' B1.8.Online'!$A:$A,'B1.SUM (tuần 4)'!$A102)</f>
        <v>0</v>
      </c>
      <c r="AI102" s="154">
        <f>SUMIFS(' B1.8.Online'!$S:$S,' B1.8.Online'!$A:$A,'B1.SUM (tuần 4)'!$A102)</f>
        <v>420</v>
      </c>
      <c r="AK102" s="161">
        <f t="shared" si="46"/>
        <v>0</v>
      </c>
      <c r="AL102" s="161">
        <f t="shared" si="47"/>
        <v>0</v>
      </c>
      <c r="AM102" s="161">
        <f t="shared" si="48"/>
        <v>0</v>
      </c>
      <c r="AN102" s="154"/>
      <c r="AO102" s="154"/>
      <c r="AP102" s="154"/>
      <c r="AQ102" s="154"/>
      <c r="AR102" s="154"/>
      <c r="AS102" s="154"/>
      <c r="AT102" s="154"/>
      <c r="AU102" s="154"/>
      <c r="AV102" s="154">
        <f>SUMIFS(' B1.5.GT2'!T:T,' B1.5.GT2'!A:A,'B1.SUM (tuần 4)'!A102)</f>
        <v>0</v>
      </c>
      <c r="AW102" s="154">
        <f>SUMIFS(' B1.5.GT2'!U:U,' B1.5.GT2'!A:A,'B1.SUM (tuần 4)'!A102)</f>
        <v>0</v>
      </c>
      <c r="AX102" s="154"/>
      <c r="AY102" s="154"/>
      <c r="AZ102" s="154">
        <f>SUMIFS(' B1.8.Online'!$T:$T,' B1.8.Online'!$A:$A,'B1.SUM (tuần 4)'!$A102)</f>
        <v>0</v>
      </c>
      <c r="BA102" s="154">
        <f>SUMIFS(' B1.8.Online'!$U:$U,' B1.8.Online'!$A:$A,'B1.SUM (tuần 4)'!$A102)</f>
        <v>0</v>
      </c>
      <c r="BC102" s="161">
        <f t="shared" si="49"/>
        <v>0</v>
      </c>
      <c r="BD102" s="161">
        <f t="shared" si="50"/>
        <v>0</v>
      </c>
      <c r="BE102" s="161">
        <f t="shared" si="51"/>
        <v>0</v>
      </c>
      <c r="BF102" s="154">
        <f>SUMIFS('B1.3.XK'!V:V,'B1.3.XK'!$A:$A,'B1.SUM (tuần 4)'!$A102)</f>
        <v>0</v>
      </c>
      <c r="BG102" s="154">
        <f>SUMIFS('B1.3.XK'!W:W,'B1.3.XK'!$A:$A,'B1.SUM (tuần 4)'!$A102)</f>
        <v>0</v>
      </c>
      <c r="BH102" s="154"/>
      <c r="BI102" s="154"/>
      <c r="BJ102" s="154"/>
      <c r="BK102" s="154"/>
      <c r="BL102" s="154"/>
      <c r="BM102" s="154"/>
      <c r="BN102" s="154">
        <f>SUMIFS(' B1.5.GT2'!V:V,' B1.5.GT2'!A:A,'B1.SUM (tuần 4)'!A102)</f>
        <v>0</v>
      </c>
      <c r="BO102" s="154">
        <f>SUMIFS(' B1.5.GT2'!W:W,' B1.5.GT2'!A:A,'B1.SUM (tuần 4)'!A102)</f>
        <v>0</v>
      </c>
      <c r="BP102" s="154"/>
      <c r="BQ102" s="154"/>
      <c r="BR102" s="154">
        <f>SUMIFS(' B1.8.Online'!V:V,' B1.8.Online'!A:A,'B1.SUM (tuần 4)'!A102)</f>
        <v>0</v>
      </c>
      <c r="BS102" s="154">
        <f>SUMIFS(' B1.8.Online'!W:W,' B1.8.Online'!B:B,'B1.SUM (tuần 4)'!B102)</f>
        <v>0</v>
      </c>
      <c r="BU102" s="161">
        <f t="shared" si="52"/>
        <v>0</v>
      </c>
      <c r="BV102" s="161">
        <f t="shared" si="53"/>
        <v>0</v>
      </c>
      <c r="BW102" s="161">
        <f t="shared" si="54"/>
        <v>0</v>
      </c>
      <c r="BX102" s="154">
        <f>SUMIFS('B1.3.XK'!X:X,'B1.3.XK'!$A:$A,'B1.SUM (tuần 4)'!$A102)</f>
        <v>0</v>
      </c>
      <c r="BY102" s="154">
        <f>SUMIFS('B1.3.XK'!Y:Y,'B1.3.XK'!$A:$A,'B1.SUM (tuần 4)'!$A102)</f>
        <v>0</v>
      </c>
      <c r="BZ102" s="154"/>
      <c r="CA102" s="154"/>
      <c r="CB102" s="154"/>
      <c r="CC102" s="154"/>
      <c r="CD102" s="154"/>
      <c r="CE102" s="154"/>
      <c r="CF102" s="154">
        <f>SUMIFS(' B1.5.GT2'!X:X,' B1.5.GT2'!A:A,'B1.SUM (tuần 4)'!A102)</f>
        <v>0</v>
      </c>
      <c r="CG102" s="154">
        <f>SUMIFS(' B1.5.GT2'!Y:Y,' B1.5.GT2'!A:A,'B1.SUM (tuần 4)'!A102)</f>
        <v>0</v>
      </c>
      <c r="CH102" s="154"/>
      <c r="CI102" s="154"/>
      <c r="CJ102" s="154">
        <f>SUMIFS(' B1.8.Online'!X:X,' B1.8.Online'!$A:$A,'B1.SUM (tuần 4)'!$A102)</f>
        <v>0</v>
      </c>
      <c r="CK102" s="154">
        <f>SUMIFS(' B1.8.Online'!Y:Y,' B1.8.Online'!$A:$A,'B1.SUM (tuần 4)'!$A102)</f>
        <v>0</v>
      </c>
      <c r="CM102" s="161">
        <f t="shared" si="55"/>
        <v>0</v>
      </c>
      <c r="CN102" s="161">
        <f t="shared" si="56"/>
        <v>0</v>
      </c>
      <c r="CO102" s="161">
        <f t="shared" si="57"/>
        <v>0</v>
      </c>
      <c r="CP102" s="154">
        <f>SUMIFS('B1.3.XK'!Z:Z,'B1.3.XK'!$A:$A,'B1.SUM (tuần 4)'!$A102)</f>
        <v>0</v>
      </c>
      <c r="CQ102" s="154">
        <f>SUMIFS('B1.3.XK'!AA:AA,'B1.3.XK'!$A:$A,'B1.SUM (tuần 4)'!$A102)</f>
        <v>0</v>
      </c>
      <c r="CR102" s="154"/>
      <c r="CS102" s="154"/>
      <c r="CT102" s="154"/>
      <c r="CU102" s="154"/>
      <c r="CV102" s="154"/>
      <c r="CW102" s="154"/>
      <c r="CX102" s="154">
        <f>SUMIFS(' B1.5.GT2'!Z:Z,' B1.5.GT2'!$A:$A,'B1.SUM (tuần 4)'!$A102)</f>
        <v>0</v>
      </c>
      <c r="CY102" s="154">
        <f>SUMIFS(' B1.5.GT2'!AA:AA,' B1.5.GT2'!$A:$A,'B1.SUM (tuần 4)'!$A102)</f>
        <v>0</v>
      </c>
      <c r="CZ102" s="154"/>
      <c r="DA102" s="154"/>
      <c r="DB102" s="154">
        <f>SUMIFS(' B1.8.Online'!Z:Z,' B1.8.Online'!$A:$A,'B1.SUM (tuần 4)'!$A102)</f>
        <v>0</v>
      </c>
      <c r="DC102" s="154">
        <f>SUMIFS(' B1.8.Online'!AA:AA,' B1.8.Online'!$A:$A,'B1.SUM (tuần 4)'!$A102)</f>
        <v>0</v>
      </c>
      <c r="DE102" s="161">
        <f t="shared" si="58"/>
        <v>0</v>
      </c>
      <c r="DF102" s="161">
        <f t="shared" si="59"/>
        <v>0</v>
      </c>
      <c r="DG102" s="161">
        <f t="shared" si="60"/>
        <v>0</v>
      </c>
      <c r="DH102" s="154">
        <f>SUMIFS('B1.3.XK'!AB:AB,'B1.3.XK'!$A:$A,'B1.SUM (tuần 4)'!$A102)</f>
        <v>0</v>
      </c>
      <c r="DI102" s="154">
        <f>SUMIFS('B1.3.XK'!AC:AC,'B1.3.XK'!$A:$A,'B1.SUM (tuần 4)'!$A102)</f>
        <v>0</v>
      </c>
      <c r="DJ102" s="154"/>
      <c r="DK102" s="154"/>
      <c r="DL102" s="154"/>
      <c r="DM102" s="154"/>
      <c r="DN102" s="154"/>
      <c r="DO102" s="154"/>
      <c r="DP102" s="154">
        <f>SUMIFS(' B1.5.GT2'!AB:AB,' B1.5.GT2'!$A:$A,'B1.SUM (tuần 4)'!$A102)</f>
        <v>0</v>
      </c>
      <c r="DQ102" s="154">
        <f>SUMIFS(' B1.5.GT2'!AC:AC,' B1.5.GT2'!$A:$A,'B1.SUM (tuần 4)'!$A102)</f>
        <v>0</v>
      </c>
      <c r="DR102" s="154"/>
      <c r="DS102" s="154"/>
      <c r="DT102" s="154">
        <f>SUMIFS(' B1.8.Online'!AB:AB,' B1.8.Online'!$A:$A,'B1.SUM (tuần 4)'!$A102)</f>
        <v>0</v>
      </c>
      <c r="DU102" s="154">
        <f>SUMIFS(' B1.8.Online'!AC:AC,' B1.8.Online'!$A:$A,'B1.SUM (tuần 4)'!$A102)</f>
        <v>0</v>
      </c>
      <c r="DW102" s="161">
        <f t="shared" si="61"/>
        <v>0</v>
      </c>
      <c r="DX102" s="161">
        <f t="shared" si="62"/>
        <v>0</v>
      </c>
      <c r="DY102" s="161">
        <f t="shared" si="63"/>
        <v>0</v>
      </c>
      <c r="DZ102" s="154">
        <f>SUMIFS('B1.3.XK'!AD:AD,'B1.3.XK'!$A:$A,'B1.SUM (tuần 4)'!$A102)</f>
        <v>0</v>
      </c>
      <c r="EA102" s="154">
        <f>SUMIFS('B1.3.XK'!AE:AE,'B1.3.XK'!$A:$A,'B1.SUM (tuần 4)'!$A102)</f>
        <v>0</v>
      </c>
      <c r="EB102" s="154"/>
      <c r="EC102" s="154"/>
      <c r="ED102" s="154"/>
      <c r="EE102" s="154"/>
      <c r="EF102" s="154"/>
      <c r="EG102" s="154"/>
      <c r="EH102" s="154">
        <f>SUMIFS(' B1.5.GT2'!AD:AD,' B1.5.GT2'!$A:$A,'B1.SUM (tuần 4)'!$A102)</f>
        <v>0</v>
      </c>
      <c r="EI102" s="154">
        <f>SUMIFS(' B1.5.GT2'!AE:AE,' B1.5.GT2'!$A:$A,'B1.SUM (tuần 4)'!$A102)</f>
        <v>0</v>
      </c>
      <c r="EJ102" s="154"/>
      <c r="EK102" s="154"/>
      <c r="EL102" s="154">
        <f>SUMIFS(' B1.4.OEM'!AD:AD,' B1.4.OEM'!$A:$A,'B1.SUM (tuần 4)'!$A102)</f>
        <v>0</v>
      </c>
      <c r="EM102" s="154">
        <f>SUMIFS(' B1.4.OEM'!AE:AE,' B1.4.OEM'!$A:$A,'B1.SUM (tuần 4)'!$A102)</f>
        <v>0</v>
      </c>
      <c r="EO102" s="162"/>
    </row>
    <row r="103" spans="1:145">
      <c r="A103" s="69">
        <v>2010020806</v>
      </c>
      <c r="B103" s="67" t="s">
        <v>1492</v>
      </c>
      <c r="C103" s="67"/>
      <c r="D103" s="67" t="s">
        <v>1197</v>
      </c>
      <c r="E103" s="67"/>
      <c r="F103" s="67" t="s">
        <v>32</v>
      </c>
      <c r="G103" s="154" t="s">
        <v>1758</v>
      </c>
      <c r="H103" s="154"/>
      <c r="I103" s="160"/>
      <c r="J103" s="154"/>
      <c r="K103" s="154"/>
      <c r="L103" s="154"/>
      <c r="M103" s="154"/>
      <c r="N103" s="154"/>
      <c r="O103" s="154"/>
      <c r="P103" s="154"/>
      <c r="Q103" s="154"/>
      <c r="R103" s="154"/>
      <c r="S103" s="161">
        <f t="shared" si="45"/>
        <v>200</v>
      </c>
      <c r="T103" s="161">
        <f t="shared" si="64"/>
        <v>0</v>
      </c>
      <c r="U103" s="161">
        <f t="shared" si="64"/>
        <v>200</v>
      </c>
      <c r="V103" s="154"/>
      <c r="W103" s="154"/>
      <c r="X103" s="154"/>
      <c r="Y103" s="154"/>
      <c r="Z103" s="154"/>
      <c r="AA103" s="154"/>
      <c r="AB103" s="154"/>
      <c r="AC103" s="154"/>
      <c r="AD103" s="154">
        <f>SUMIFS(' B1.5.GT2'!$R:$R,' B1.5.GT2'!$A:$A,'B1.SUM (tuần 4)'!$A103)</f>
        <v>0</v>
      </c>
      <c r="AE103" s="154">
        <f>SUMIFS(' B1.5.GT2'!$S:$S,' B1.5.GT2'!$A:$A,'B1.SUM (tuần 4)'!$A103)</f>
        <v>0</v>
      </c>
      <c r="AF103" s="154"/>
      <c r="AG103" s="154"/>
      <c r="AH103" s="154">
        <f>SUMIFS(' B1.8.Online'!$R:$R,' B1.8.Online'!$A:$A,'B1.SUM (tuần 4)'!$A103)</f>
        <v>0</v>
      </c>
      <c r="AI103" s="154">
        <f>SUMIFS(' B1.8.Online'!$S:$S,' B1.8.Online'!$A:$A,'B1.SUM (tuần 4)'!$A103)</f>
        <v>200</v>
      </c>
      <c r="AK103" s="161">
        <f t="shared" si="46"/>
        <v>0</v>
      </c>
      <c r="AL103" s="161">
        <f t="shared" si="47"/>
        <v>0</v>
      </c>
      <c r="AM103" s="161">
        <f t="shared" si="48"/>
        <v>0</v>
      </c>
      <c r="AN103" s="154"/>
      <c r="AO103" s="154"/>
      <c r="AP103" s="154"/>
      <c r="AQ103" s="154"/>
      <c r="AR103" s="154"/>
      <c r="AS103" s="154"/>
      <c r="AT103" s="154"/>
      <c r="AU103" s="154"/>
      <c r="AV103" s="154">
        <f>SUMIFS(' B1.5.GT2'!T:T,' B1.5.GT2'!A:A,'B1.SUM (tuần 4)'!A103)</f>
        <v>0</v>
      </c>
      <c r="AW103" s="154">
        <f>SUMIFS(' B1.5.GT2'!U:U,' B1.5.GT2'!A:A,'B1.SUM (tuần 4)'!A103)</f>
        <v>0</v>
      </c>
      <c r="AX103" s="154"/>
      <c r="AY103" s="154"/>
      <c r="AZ103" s="154">
        <f>SUMIFS(' B1.8.Online'!$T:$T,' B1.8.Online'!$A:$A,'B1.SUM (tuần 4)'!$A103)</f>
        <v>0</v>
      </c>
      <c r="BA103" s="154">
        <f>SUMIFS(' B1.8.Online'!$U:$U,' B1.8.Online'!$A:$A,'B1.SUM (tuần 4)'!$A103)</f>
        <v>0</v>
      </c>
      <c r="BC103" s="161">
        <f t="shared" si="49"/>
        <v>0</v>
      </c>
      <c r="BD103" s="161">
        <f t="shared" si="50"/>
        <v>0</v>
      </c>
      <c r="BE103" s="161">
        <f t="shared" si="51"/>
        <v>0</v>
      </c>
      <c r="BF103" s="154">
        <f>SUMIFS('B1.3.XK'!V:V,'B1.3.XK'!$A:$A,'B1.SUM (tuần 4)'!$A103)</f>
        <v>0</v>
      </c>
      <c r="BG103" s="154">
        <f>SUMIFS('B1.3.XK'!W:W,'B1.3.XK'!$A:$A,'B1.SUM (tuần 4)'!$A103)</f>
        <v>0</v>
      </c>
      <c r="BH103" s="154"/>
      <c r="BI103" s="154"/>
      <c r="BJ103" s="154"/>
      <c r="BK103" s="154"/>
      <c r="BL103" s="154"/>
      <c r="BM103" s="154"/>
      <c r="BN103" s="154">
        <f>SUMIFS(' B1.5.GT2'!V:V,' B1.5.GT2'!A:A,'B1.SUM (tuần 4)'!A103)</f>
        <v>0</v>
      </c>
      <c r="BO103" s="154">
        <f>SUMIFS(' B1.5.GT2'!W:W,' B1.5.GT2'!A:A,'B1.SUM (tuần 4)'!A103)</f>
        <v>0</v>
      </c>
      <c r="BP103" s="154"/>
      <c r="BQ103" s="154"/>
      <c r="BR103" s="154">
        <f>SUMIFS(' B1.8.Online'!V:V,' B1.8.Online'!A:A,'B1.SUM (tuần 4)'!A103)</f>
        <v>0</v>
      </c>
      <c r="BS103" s="154">
        <f>SUMIFS(' B1.8.Online'!W:W,' B1.8.Online'!B:B,'B1.SUM (tuần 4)'!B103)</f>
        <v>0</v>
      </c>
      <c r="BU103" s="161">
        <f t="shared" si="52"/>
        <v>0</v>
      </c>
      <c r="BV103" s="161">
        <f t="shared" si="53"/>
        <v>0</v>
      </c>
      <c r="BW103" s="161">
        <f t="shared" si="54"/>
        <v>0</v>
      </c>
      <c r="BX103" s="154">
        <f>SUMIFS('B1.3.XK'!X:X,'B1.3.XK'!$A:$A,'B1.SUM (tuần 4)'!$A103)</f>
        <v>0</v>
      </c>
      <c r="BY103" s="154">
        <f>SUMIFS('B1.3.XK'!Y:Y,'B1.3.XK'!$A:$A,'B1.SUM (tuần 4)'!$A103)</f>
        <v>0</v>
      </c>
      <c r="BZ103" s="154"/>
      <c r="CA103" s="154"/>
      <c r="CB103" s="154"/>
      <c r="CC103" s="154"/>
      <c r="CD103" s="154"/>
      <c r="CE103" s="154"/>
      <c r="CF103" s="154">
        <f>SUMIFS(' B1.5.GT2'!X:X,' B1.5.GT2'!A:A,'B1.SUM (tuần 4)'!A103)</f>
        <v>0</v>
      </c>
      <c r="CG103" s="154">
        <f>SUMIFS(' B1.5.GT2'!Y:Y,' B1.5.GT2'!A:A,'B1.SUM (tuần 4)'!A103)</f>
        <v>0</v>
      </c>
      <c r="CH103" s="154"/>
      <c r="CI103" s="154"/>
      <c r="CJ103" s="154">
        <f>SUMIFS(' B1.8.Online'!X:X,' B1.8.Online'!$A:$A,'B1.SUM (tuần 4)'!$A103)</f>
        <v>0</v>
      </c>
      <c r="CK103" s="154">
        <f>SUMIFS(' B1.8.Online'!Y:Y,' B1.8.Online'!$A:$A,'B1.SUM (tuần 4)'!$A103)</f>
        <v>0</v>
      </c>
      <c r="CM103" s="161">
        <f t="shared" si="55"/>
        <v>0</v>
      </c>
      <c r="CN103" s="161">
        <f t="shared" si="56"/>
        <v>0</v>
      </c>
      <c r="CO103" s="161">
        <f t="shared" si="57"/>
        <v>0</v>
      </c>
      <c r="CP103" s="154">
        <f>SUMIFS('B1.3.XK'!Z:Z,'B1.3.XK'!$A:$A,'B1.SUM (tuần 4)'!$A103)</f>
        <v>0</v>
      </c>
      <c r="CQ103" s="154">
        <f>SUMIFS('B1.3.XK'!AA:AA,'B1.3.XK'!$A:$A,'B1.SUM (tuần 4)'!$A103)</f>
        <v>0</v>
      </c>
      <c r="CR103" s="154"/>
      <c r="CS103" s="154"/>
      <c r="CT103" s="154"/>
      <c r="CU103" s="154"/>
      <c r="CV103" s="154"/>
      <c r="CW103" s="154"/>
      <c r="CX103" s="154">
        <f>SUMIFS(' B1.5.GT2'!Z:Z,' B1.5.GT2'!$A:$A,'B1.SUM (tuần 4)'!$A103)</f>
        <v>0</v>
      </c>
      <c r="CY103" s="154">
        <f>SUMIFS(' B1.5.GT2'!AA:AA,' B1.5.GT2'!$A:$A,'B1.SUM (tuần 4)'!$A103)</f>
        <v>0</v>
      </c>
      <c r="CZ103" s="154"/>
      <c r="DA103" s="154"/>
      <c r="DB103" s="154">
        <f>SUMIFS(' B1.8.Online'!Z:Z,' B1.8.Online'!$A:$A,'B1.SUM (tuần 4)'!$A103)</f>
        <v>0</v>
      </c>
      <c r="DC103" s="154">
        <f>SUMIFS(' B1.8.Online'!AA:AA,' B1.8.Online'!$A:$A,'B1.SUM (tuần 4)'!$A103)</f>
        <v>0</v>
      </c>
      <c r="DE103" s="161">
        <f t="shared" si="58"/>
        <v>0</v>
      </c>
      <c r="DF103" s="161">
        <f t="shared" si="59"/>
        <v>0</v>
      </c>
      <c r="DG103" s="161">
        <f t="shared" si="60"/>
        <v>0</v>
      </c>
      <c r="DH103" s="154">
        <f>SUMIFS('B1.3.XK'!AB:AB,'B1.3.XK'!$A:$A,'B1.SUM (tuần 4)'!$A103)</f>
        <v>0</v>
      </c>
      <c r="DI103" s="154">
        <f>SUMIFS('B1.3.XK'!AC:AC,'B1.3.XK'!$A:$A,'B1.SUM (tuần 4)'!$A103)</f>
        <v>0</v>
      </c>
      <c r="DJ103" s="154"/>
      <c r="DK103" s="154"/>
      <c r="DL103" s="154"/>
      <c r="DM103" s="154"/>
      <c r="DN103" s="154"/>
      <c r="DO103" s="154"/>
      <c r="DP103" s="154">
        <f>SUMIFS(' B1.5.GT2'!AB:AB,' B1.5.GT2'!$A:$A,'B1.SUM (tuần 4)'!$A103)</f>
        <v>0</v>
      </c>
      <c r="DQ103" s="154">
        <f>SUMIFS(' B1.5.GT2'!AC:AC,' B1.5.GT2'!$A:$A,'B1.SUM (tuần 4)'!$A103)</f>
        <v>0</v>
      </c>
      <c r="DR103" s="154"/>
      <c r="DS103" s="154"/>
      <c r="DT103" s="154">
        <f>SUMIFS(' B1.8.Online'!AB:AB,' B1.8.Online'!$A:$A,'B1.SUM (tuần 4)'!$A103)</f>
        <v>0</v>
      </c>
      <c r="DU103" s="154">
        <f>SUMIFS(' B1.8.Online'!AC:AC,' B1.8.Online'!$A:$A,'B1.SUM (tuần 4)'!$A103)</f>
        <v>0</v>
      </c>
      <c r="DW103" s="161">
        <f t="shared" si="61"/>
        <v>0</v>
      </c>
      <c r="DX103" s="161">
        <f t="shared" si="62"/>
        <v>0</v>
      </c>
      <c r="DY103" s="161">
        <f t="shared" si="63"/>
        <v>0</v>
      </c>
      <c r="DZ103" s="154">
        <f>SUMIFS('B1.3.XK'!AD:AD,'B1.3.XK'!$A:$A,'B1.SUM (tuần 4)'!$A103)</f>
        <v>0</v>
      </c>
      <c r="EA103" s="154">
        <f>SUMIFS('B1.3.XK'!AE:AE,'B1.3.XK'!$A:$A,'B1.SUM (tuần 4)'!$A103)</f>
        <v>0</v>
      </c>
      <c r="EB103" s="154"/>
      <c r="EC103" s="154"/>
      <c r="ED103" s="154"/>
      <c r="EE103" s="154"/>
      <c r="EF103" s="154"/>
      <c r="EG103" s="154"/>
      <c r="EH103" s="154">
        <f>SUMIFS(' B1.5.GT2'!AD:AD,' B1.5.GT2'!$A:$A,'B1.SUM (tuần 4)'!$A103)</f>
        <v>0</v>
      </c>
      <c r="EI103" s="154">
        <f>SUMIFS(' B1.5.GT2'!AE:AE,' B1.5.GT2'!$A:$A,'B1.SUM (tuần 4)'!$A103)</f>
        <v>0</v>
      </c>
      <c r="EJ103" s="154"/>
      <c r="EK103" s="154"/>
      <c r="EL103" s="154">
        <f>SUMIFS(' B1.4.OEM'!AD:AD,' B1.4.OEM'!$A:$A,'B1.SUM (tuần 4)'!$A103)</f>
        <v>0</v>
      </c>
      <c r="EM103" s="154">
        <f>SUMIFS(' B1.4.OEM'!AE:AE,' B1.4.OEM'!$A:$A,'B1.SUM (tuần 4)'!$A103)</f>
        <v>0</v>
      </c>
      <c r="EO103" s="162"/>
    </row>
    <row r="104" spans="1:145">
      <c r="A104" s="69">
        <v>2010020841</v>
      </c>
      <c r="B104" s="67" t="s">
        <v>1493</v>
      </c>
      <c r="C104" s="67"/>
      <c r="D104" s="67" t="s">
        <v>1197</v>
      </c>
      <c r="E104" s="67"/>
      <c r="F104" s="67" t="s">
        <v>32</v>
      </c>
      <c r="G104" s="154" t="s">
        <v>1758</v>
      </c>
      <c r="H104" s="154"/>
      <c r="I104" s="160"/>
      <c r="J104" s="154"/>
      <c r="K104" s="154"/>
      <c r="L104" s="154"/>
      <c r="M104" s="154"/>
      <c r="N104" s="154"/>
      <c r="O104" s="154"/>
      <c r="P104" s="154"/>
      <c r="Q104" s="154"/>
      <c r="R104" s="154"/>
      <c r="S104" s="161">
        <f t="shared" si="45"/>
        <v>20</v>
      </c>
      <c r="T104" s="161">
        <f t="shared" si="64"/>
        <v>0</v>
      </c>
      <c r="U104" s="161">
        <f t="shared" si="64"/>
        <v>20</v>
      </c>
      <c r="V104" s="154"/>
      <c r="W104" s="154"/>
      <c r="X104" s="154"/>
      <c r="Y104" s="154"/>
      <c r="Z104" s="154"/>
      <c r="AA104" s="154"/>
      <c r="AB104" s="154"/>
      <c r="AC104" s="154"/>
      <c r="AD104" s="154">
        <f>SUMIFS(' B1.5.GT2'!$R:$R,' B1.5.GT2'!$A:$A,'B1.SUM (tuần 4)'!$A104)</f>
        <v>0</v>
      </c>
      <c r="AE104" s="154">
        <f>SUMIFS(' B1.5.GT2'!$S:$S,' B1.5.GT2'!$A:$A,'B1.SUM (tuần 4)'!$A104)</f>
        <v>0</v>
      </c>
      <c r="AF104" s="154"/>
      <c r="AG104" s="154"/>
      <c r="AH104" s="154">
        <f>SUMIFS(' B1.8.Online'!$R:$R,' B1.8.Online'!$A:$A,'B1.SUM (tuần 4)'!$A104)</f>
        <v>0</v>
      </c>
      <c r="AI104" s="154">
        <f>SUMIFS(' B1.8.Online'!$S:$S,' B1.8.Online'!$A:$A,'B1.SUM (tuần 4)'!$A104)</f>
        <v>20</v>
      </c>
      <c r="AK104" s="161">
        <f t="shared" si="46"/>
        <v>0</v>
      </c>
      <c r="AL104" s="161">
        <f t="shared" si="47"/>
        <v>0</v>
      </c>
      <c r="AM104" s="161">
        <f t="shared" si="48"/>
        <v>0</v>
      </c>
      <c r="AN104" s="154"/>
      <c r="AO104" s="154"/>
      <c r="AP104" s="154"/>
      <c r="AQ104" s="154"/>
      <c r="AR104" s="154"/>
      <c r="AS104" s="154"/>
      <c r="AT104" s="154"/>
      <c r="AU104" s="154"/>
      <c r="AV104" s="154">
        <f>SUMIFS(' B1.5.GT2'!T:T,' B1.5.GT2'!A:A,'B1.SUM (tuần 4)'!A104)</f>
        <v>0</v>
      </c>
      <c r="AW104" s="154">
        <f>SUMIFS(' B1.5.GT2'!U:U,' B1.5.GT2'!A:A,'B1.SUM (tuần 4)'!A104)</f>
        <v>0</v>
      </c>
      <c r="AX104" s="154"/>
      <c r="AY104" s="154"/>
      <c r="AZ104" s="154">
        <f>SUMIFS(' B1.8.Online'!$T:$T,' B1.8.Online'!$A:$A,'B1.SUM (tuần 4)'!$A104)</f>
        <v>0</v>
      </c>
      <c r="BA104" s="154">
        <f>SUMIFS(' B1.8.Online'!$U:$U,' B1.8.Online'!$A:$A,'B1.SUM (tuần 4)'!$A104)</f>
        <v>0</v>
      </c>
      <c r="BC104" s="161">
        <f t="shared" si="49"/>
        <v>0</v>
      </c>
      <c r="BD104" s="161">
        <f t="shared" si="50"/>
        <v>0</v>
      </c>
      <c r="BE104" s="161">
        <f t="shared" si="51"/>
        <v>0</v>
      </c>
      <c r="BF104" s="154">
        <f>SUMIFS('B1.3.XK'!V:V,'B1.3.XK'!$A:$A,'B1.SUM (tuần 4)'!$A104)</f>
        <v>0</v>
      </c>
      <c r="BG104" s="154">
        <f>SUMIFS('B1.3.XK'!W:W,'B1.3.XK'!$A:$A,'B1.SUM (tuần 4)'!$A104)</f>
        <v>0</v>
      </c>
      <c r="BH104" s="154"/>
      <c r="BI104" s="154"/>
      <c r="BJ104" s="154"/>
      <c r="BK104" s="154"/>
      <c r="BL104" s="154"/>
      <c r="BM104" s="154"/>
      <c r="BN104" s="154">
        <f>SUMIFS(' B1.5.GT2'!V:V,' B1.5.GT2'!A:A,'B1.SUM (tuần 4)'!A104)</f>
        <v>0</v>
      </c>
      <c r="BO104" s="154">
        <f>SUMIFS(' B1.5.GT2'!W:W,' B1.5.GT2'!A:A,'B1.SUM (tuần 4)'!A104)</f>
        <v>0</v>
      </c>
      <c r="BP104" s="154"/>
      <c r="BQ104" s="154"/>
      <c r="BR104" s="154">
        <f>SUMIFS(' B1.8.Online'!V:V,' B1.8.Online'!A:A,'B1.SUM (tuần 4)'!A104)</f>
        <v>0</v>
      </c>
      <c r="BS104" s="154">
        <f>SUMIFS(' B1.8.Online'!W:W,' B1.8.Online'!B:B,'B1.SUM (tuần 4)'!B104)</f>
        <v>0</v>
      </c>
      <c r="BU104" s="161">
        <f t="shared" si="52"/>
        <v>0</v>
      </c>
      <c r="BV104" s="161">
        <f t="shared" si="53"/>
        <v>0</v>
      </c>
      <c r="BW104" s="161">
        <f t="shared" si="54"/>
        <v>0</v>
      </c>
      <c r="BX104" s="154">
        <f>SUMIFS('B1.3.XK'!X:X,'B1.3.XK'!$A:$A,'B1.SUM (tuần 4)'!$A104)</f>
        <v>0</v>
      </c>
      <c r="BY104" s="154">
        <f>SUMIFS('B1.3.XK'!Y:Y,'B1.3.XK'!$A:$A,'B1.SUM (tuần 4)'!$A104)</f>
        <v>0</v>
      </c>
      <c r="BZ104" s="154"/>
      <c r="CA104" s="154"/>
      <c r="CB104" s="154"/>
      <c r="CC104" s="154"/>
      <c r="CD104" s="154"/>
      <c r="CE104" s="154"/>
      <c r="CF104" s="154">
        <f>SUMIFS(' B1.5.GT2'!X:X,' B1.5.GT2'!A:A,'B1.SUM (tuần 4)'!A104)</f>
        <v>0</v>
      </c>
      <c r="CG104" s="154">
        <f>SUMIFS(' B1.5.GT2'!Y:Y,' B1.5.GT2'!A:A,'B1.SUM (tuần 4)'!A104)</f>
        <v>0</v>
      </c>
      <c r="CH104" s="154"/>
      <c r="CI104" s="154"/>
      <c r="CJ104" s="154">
        <f>SUMIFS(' B1.8.Online'!X:X,' B1.8.Online'!$A:$A,'B1.SUM (tuần 4)'!$A104)</f>
        <v>0</v>
      </c>
      <c r="CK104" s="154">
        <f>SUMIFS(' B1.8.Online'!Y:Y,' B1.8.Online'!$A:$A,'B1.SUM (tuần 4)'!$A104)</f>
        <v>0</v>
      </c>
      <c r="CM104" s="161">
        <f t="shared" si="55"/>
        <v>0</v>
      </c>
      <c r="CN104" s="161">
        <f t="shared" si="56"/>
        <v>0</v>
      </c>
      <c r="CO104" s="161">
        <f t="shared" si="57"/>
        <v>0</v>
      </c>
      <c r="CP104" s="154">
        <f>SUMIFS('B1.3.XK'!Z:Z,'B1.3.XK'!$A:$A,'B1.SUM (tuần 4)'!$A104)</f>
        <v>0</v>
      </c>
      <c r="CQ104" s="154">
        <f>SUMIFS('B1.3.XK'!AA:AA,'B1.3.XK'!$A:$A,'B1.SUM (tuần 4)'!$A104)</f>
        <v>0</v>
      </c>
      <c r="CR104" s="154"/>
      <c r="CS104" s="154"/>
      <c r="CT104" s="154"/>
      <c r="CU104" s="154"/>
      <c r="CV104" s="154"/>
      <c r="CW104" s="154"/>
      <c r="CX104" s="154">
        <f>SUMIFS(' B1.5.GT2'!Z:Z,' B1.5.GT2'!$A:$A,'B1.SUM (tuần 4)'!$A104)</f>
        <v>0</v>
      </c>
      <c r="CY104" s="154">
        <f>SUMIFS(' B1.5.GT2'!AA:AA,' B1.5.GT2'!$A:$A,'B1.SUM (tuần 4)'!$A104)</f>
        <v>0</v>
      </c>
      <c r="CZ104" s="154"/>
      <c r="DA104" s="154"/>
      <c r="DB104" s="154">
        <f>SUMIFS(' B1.8.Online'!Z:Z,' B1.8.Online'!$A:$A,'B1.SUM (tuần 4)'!$A104)</f>
        <v>0</v>
      </c>
      <c r="DC104" s="154">
        <f>SUMIFS(' B1.8.Online'!AA:AA,' B1.8.Online'!$A:$A,'B1.SUM (tuần 4)'!$A104)</f>
        <v>0</v>
      </c>
      <c r="DE104" s="161">
        <f t="shared" si="58"/>
        <v>0</v>
      </c>
      <c r="DF104" s="161">
        <f t="shared" si="59"/>
        <v>0</v>
      </c>
      <c r="DG104" s="161">
        <f t="shared" si="60"/>
        <v>0</v>
      </c>
      <c r="DH104" s="154">
        <f>SUMIFS('B1.3.XK'!AB:AB,'B1.3.XK'!$A:$A,'B1.SUM (tuần 4)'!$A104)</f>
        <v>0</v>
      </c>
      <c r="DI104" s="154">
        <f>SUMIFS('B1.3.XK'!AC:AC,'B1.3.XK'!$A:$A,'B1.SUM (tuần 4)'!$A104)</f>
        <v>0</v>
      </c>
      <c r="DJ104" s="154"/>
      <c r="DK104" s="154"/>
      <c r="DL104" s="154"/>
      <c r="DM104" s="154"/>
      <c r="DN104" s="154"/>
      <c r="DO104" s="154"/>
      <c r="DP104" s="154">
        <f>SUMIFS(' B1.5.GT2'!AB:AB,' B1.5.GT2'!$A:$A,'B1.SUM (tuần 4)'!$A104)</f>
        <v>0</v>
      </c>
      <c r="DQ104" s="154">
        <f>SUMIFS(' B1.5.GT2'!AC:AC,' B1.5.GT2'!$A:$A,'B1.SUM (tuần 4)'!$A104)</f>
        <v>0</v>
      </c>
      <c r="DR104" s="154"/>
      <c r="DS104" s="154"/>
      <c r="DT104" s="154">
        <f>SUMIFS(' B1.8.Online'!AB:AB,' B1.8.Online'!$A:$A,'B1.SUM (tuần 4)'!$A104)</f>
        <v>0</v>
      </c>
      <c r="DU104" s="154">
        <f>SUMIFS(' B1.8.Online'!AC:AC,' B1.8.Online'!$A:$A,'B1.SUM (tuần 4)'!$A104)</f>
        <v>0</v>
      </c>
      <c r="DW104" s="161">
        <f t="shared" si="61"/>
        <v>0</v>
      </c>
      <c r="DX104" s="161">
        <f t="shared" si="62"/>
        <v>0</v>
      </c>
      <c r="DY104" s="161">
        <f t="shared" si="63"/>
        <v>0</v>
      </c>
      <c r="DZ104" s="154">
        <f>SUMIFS('B1.3.XK'!AD:AD,'B1.3.XK'!$A:$A,'B1.SUM (tuần 4)'!$A104)</f>
        <v>0</v>
      </c>
      <c r="EA104" s="154">
        <f>SUMIFS('B1.3.XK'!AE:AE,'B1.3.XK'!$A:$A,'B1.SUM (tuần 4)'!$A104)</f>
        <v>0</v>
      </c>
      <c r="EB104" s="154"/>
      <c r="EC104" s="154"/>
      <c r="ED104" s="154"/>
      <c r="EE104" s="154"/>
      <c r="EF104" s="154"/>
      <c r="EG104" s="154"/>
      <c r="EH104" s="154">
        <f>SUMIFS(' B1.5.GT2'!AD:AD,' B1.5.GT2'!$A:$A,'B1.SUM (tuần 4)'!$A104)</f>
        <v>0</v>
      </c>
      <c r="EI104" s="154">
        <f>SUMIFS(' B1.5.GT2'!AE:AE,' B1.5.GT2'!$A:$A,'B1.SUM (tuần 4)'!$A104)</f>
        <v>0</v>
      </c>
      <c r="EJ104" s="154"/>
      <c r="EK104" s="154"/>
      <c r="EL104" s="154">
        <f>SUMIFS(' B1.4.OEM'!AD:AD,' B1.4.OEM'!$A:$A,'B1.SUM (tuần 4)'!$A104)</f>
        <v>0</v>
      </c>
      <c r="EM104" s="154">
        <f>SUMIFS(' B1.4.OEM'!AE:AE,' B1.4.OEM'!$A:$A,'B1.SUM (tuần 4)'!$A104)</f>
        <v>0</v>
      </c>
      <c r="EO104" s="162"/>
    </row>
    <row r="105" spans="1:145">
      <c r="A105" s="69">
        <v>2010020844</v>
      </c>
      <c r="B105" s="67" t="s">
        <v>1494</v>
      </c>
      <c r="C105" s="67"/>
      <c r="D105" s="67" t="s">
        <v>1197</v>
      </c>
      <c r="E105" s="67"/>
      <c r="F105" s="67" t="s">
        <v>32</v>
      </c>
      <c r="G105" s="154" t="s">
        <v>1758</v>
      </c>
      <c r="H105" s="154"/>
      <c r="I105" s="160"/>
      <c r="J105" s="154"/>
      <c r="K105" s="154"/>
      <c r="L105" s="154"/>
      <c r="M105" s="154"/>
      <c r="N105" s="154"/>
      <c r="O105" s="154"/>
      <c r="P105" s="154"/>
      <c r="Q105" s="154"/>
      <c r="R105" s="154"/>
      <c r="S105" s="161">
        <f t="shared" si="45"/>
        <v>20</v>
      </c>
      <c r="T105" s="161">
        <f t="shared" si="64"/>
        <v>0</v>
      </c>
      <c r="U105" s="161">
        <f t="shared" si="64"/>
        <v>20</v>
      </c>
      <c r="V105" s="154"/>
      <c r="W105" s="154"/>
      <c r="X105" s="154"/>
      <c r="Y105" s="154"/>
      <c r="Z105" s="154"/>
      <c r="AA105" s="154"/>
      <c r="AB105" s="154"/>
      <c r="AC105" s="154"/>
      <c r="AD105" s="154">
        <f>SUMIFS(' B1.5.GT2'!$R:$R,' B1.5.GT2'!$A:$A,'B1.SUM (tuần 4)'!$A105)</f>
        <v>0</v>
      </c>
      <c r="AE105" s="154">
        <f>SUMIFS(' B1.5.GT2'!$S:$S,' B1.5.GT2'!$A:$A,'B1.SUM (tuần 4)'!$A105)</f>
        <v>0</v>
      </c>
      <c r="AF105" s="154"/>
      <c r="AG105" s="154"/>
      <c r="AH105" s="154">
        <f>SUMIFS(' B1.8.Online'!$R:$R,' B1.8.Online'!$A:$A,'B1.SUM (tuần 4)'!$A105)</f>
        <v>0</v>
      </c>
      <c r="AI105" s="154">
        <f>SUMIFS(' B1.8.Online'!$S:$S,' B1.8.Online'!$A:$A,'B1.SUM (tuần 4)'!$A105)</f>
        <v>20</v>
      </c>
      <c r="AK105" s="161">
        <f t="shared" si="46"/>
        <v>0</v>
      </c>
      <c r="AL105" s="161">
        <f t="shared" si="47"/>
        <v>0</v>
      </c>
      <c r="AM105" s="161">
        <f t="shared" si="48"/>
        <v>0</v>
      </c>
      <c r="AN105" s="154"/>
      <c r="AO105" s="154"/>
      <c r="AP105" s="154"/>
      <c r="AQ105" s="154"/>
      <c r="AR105" s="154"/>
      <c r="AS105" s="154"/>
      <c r="AT105" s="154"/>
      <c r="AU105" s="154"/>
      <c r="AV105" s="154">
        <f>SUMIFS(' B1.5.GT2'!T:T,' B1.5.GT2'!A:A,'B1.SUM (tuần 4)'!A105)</f>
        <v>0</v>
      </c>
      <c r="AW105" s="154">
        <f>SUMIFS(' B1.5.GT2'!U:U,' B1.5.GT2'!A:A,'B1.SUM (tuần 4)'!A105)</f>
        <v>0</v>
      </c>
      <c r="AX105" s="154"/>
      <c r="AY105" s="154"/>
      <c r="AZ105" s="154">
        <f>SUMIFS(' B1.8.Online'!$T:$T,' B1.8.Online'!$A:$A,'B1.SUM (tuần 4)'!$A105)</f>
        <v>0</v>
      </c>
      <c r="BA105" s="154">
        <f>SUMIFS(' B1.8.Online'!$U:$U,' B1.8.Online'!$A:$A,'B1.SUM (tuần 4)'!$A105)</f>
        <v>0</v>
      </c>
      <c r="BC105" s="161">
        <f t="shared" si="49"/>
        <v>0</v>
      </c>
      <c r="BD105" s="161">
        <f t="shared" si="50"/>
        <v>0</v>
      </c>
      <c r="BE105" s="161">
        <f t="shared" si="51"/>
        <v>0</v>
      </c>
      <c r="BF105" s="154">
        <f>SUMIFS('B1.3.XK'!V:V,'B1.3.XK'!$A:$A,'B1.SUM (tuần 4)'!$A105)</f>
        <v>0</v>
      </c>
      <c r="BG105" s="154">
        <f>SUMIFS('B1.3.XK'!W:W,'B1.3.XK'!$A:$A,'B1.SUM (tuần 4)'!$A105)</f>
        <v>0</v>
      </c>
      <c r="BH105" s="154"/>
      <c r="BI105" s="154"/>
      <c r="BJ105" s="154"/>
      <c r="BK105" s="154"/>
      <c r="BL105" s="154"/>
      <c r="BM105" s="154"/>
      <c r="BN105" s="154">
        <f>SUMIFS(' B1.5.GT2'!V:V,' B1.5.GT2'!A:A,'B1.SUM (tuần 4)'!A105)</f>
        <v>0</v>
      </c>
      <c r="BO105" s="154">
        <f>SUMIFS(' B1.5.GT2'!W:W,' B1.5.GT2'!A:A,'B1.SUM (tuần 4)'!A105)</f>
        <v>0</v>
      </c>
      <c r="BP105" s="154"/>
      <c r="BQ105" s="154"/>
      <c r="BR105" s="154">
        <f>SUMIFS(' B1.8.Online'!V:V,' B1.8.Online'!A:A,'B1.SUM (tuần 4)'!A105)</f>
        <v>0</v>
      </c>
      <c r="BS105" s="154">
        <f>SUMIFS(' B1.8.Online'!W:W,' B1.8.Online'!B:B,'B1.SUM (tuần 4)'!B105)</f>
        <v>0</v>
      </c>
      <c r="BU105" s="161">
        <f t="shared" si="52"/>
        <v>0</v>
      </c>
      <c r="BV105" s="161">
        <f t="shared" si="53"/>
        <v>0</v>
      </c>
      <c r="BW105" s="161">
        <f t="shared" si="54"/>
        <v>0</v>
      </c>
      <c r="BX105" s="154">
        <f>SUMIFS('B1.3.XK'!X:X,'B1.3.XK'!$A:$A,'B1.SUM (tuần 4)'!$A105)</f>
        <v>0</v>
      </c>
      <c r="BY105" s="154">
        <f>SUMIFS('B1.3.XK'!Y:Y,'B1.3.XK'!$A:$A,'B1.SUM (tuần 4)'!$A105)</f>
        <v>0</v>
      </c>
      <c r="BZ105" s="154"/>
      <c r="CA105" s="154"/>
      <c r="CB105" s="154"/>
      <c r="CC105" s="154"/>
      <c r="CD105" s="154"/>
      <c r="CE105" s="154"/>
      <c r="CF105" s="154">
        <f>SUMIFS(' B1.5.GT2'!X:X,' B1.5.GT2'!A:A,'B1.SUM (tuần 4)'!A105)</f>
        <v>0</v>
      </c>
      <c r="CG105" s="154">
        <f>SUMIFS(' B1.5.GT2'!Y:Y,' B1.5.GT2'!A:A,'B1.SUM (tuần 4)'!A105)</f>
        <v>0</v>
      </c>
      <c r="CH105" s="154"/>
      <c r="CI105" s="154"/>
      <c r="CJ105" s="154">
        <f>SUMIFS(' B1.8.Online'!X:X,' B1.8.Online'!$A:$A,'B1.SUM (tuần 4)'!$A105)</f>
        <v>0</v>
      </c>
      <c r="CK105" s="154">
        <f>SUMIFS(' B1.8.Online'!Y:Y,' B1.8.Online'!$A:$A,'B1.SUM (tuần 4)'!$A105)</f>
        <v>0</v>
      </c>
      <c r="CM105" s="161">
        <f t="shared" si="55"/>
        <v>0</v>
      </c>
      <c r="CN105" s="161">
        <f t="shared" si="56"/>
        <v>0</v>
      </c>
      <c r="CO105" s="161">
        <f t="shared" si="57"/>
        <v>0</v>
      </c>
      <c r="CP105" s="154">
        <f>SUMIFS('B1.3.XK'!Z:Z,'B1.3.XK'!$A:$A,'B1.SUM (tuần 4)'!$A105)</f>
        <v>0</v>
      </c>
      <c r="CQ105" s="154">
        <f>SUMIFS('B1.3.XK'!AA:AA,'B1.3.XK'!$A:$A,'B1.SUM (tuần 4)'!$A105)</f>
        <v>0</v>
      </c>
      <c r="CR105" s="154"/>
      <c r="CS105" s="154"/>
      <c r="CT105" s="154"/>
      <c r="CU105" s="154"/>
      <c r="CV105" s="154"/>
      <c r="CW105" s="154"/>
      <c r="CX105" s="154">
        <f>SUMIFS(' B1.5.GT2'!Z:Z,' B1.5.GT2'!$A:$A,'B1.SUM (tuần 4)'!$A105)</f>
        <v>0</v>
      </c>
      <c r="CY105" s="154">
        <f>SUMIFS(' B1.5.GT2'!AA:AA,' B1.5.GT2'!$A:$A,'B1.SUM (tuần 4)'!$A105)</f>
        <v>0</v>
      </c>
      <c r="CZ105" s="154"/>
      <c r="DA105" s="154"/>
      <c r="DB105" s="154">
        <f>SUMIFS(' B1.8.Online'!Z:Z,' B1.8.Online'!$A:$A,'B1.SUM (tuần 4)'!$A105)</f>
        <v>0</v>
      </c>
      <c r="DC105" s="154">
        <f>SUMIFS(' B1.8.Online'!AA:AA,' B1.8.Online'!$A:$A,'B1.SUM (tuần 4)'!$A105)</f>
        <v>0</v>
      </c>
      <c r="DE105" s="161">
        <f t="shared" si="58"/>
        <v>0</v>
      </c>
      <c r="DF105" s="161">
        <f t="shared" si="59"/>
        <v>0</v>
      </c>
      <c r="DG105" s="161">
        <f t="shared" si="60"/>
        <v>0</v>
      </c>
      <c r="DH105" s="154">
        <f>SUMIFS('B1.3.XK'!AB:AB,'B1.3.XK'!$A:$A,'B1.SUM (tuần 4)'!$A105)</f>
        <v>0</v>
      </c>
      <c r="DI105" s="154">
        <f>SUMIFS('B1.3.XK'!AC:AC,'B1.3.XK'!$A:$A,'B1.SUM (tuần 4)'!$A105)</f>
        <v>0</v>
      </c>
      <c r="DJ105" s="154"/>
      <c r="DK105" s="154"/>
      <c r="DL105" s="154"/>
      <c r="DM105" s="154"/>
      <c r="DN105" s="154"/>
      <c r="DO105" s="154"/>
      <c r="DP105" s="154">
        <f>SUMIFS(' B1.5.GT2'!AB:AB,' B1.5.GT2'!$A:$A,'B1.SUM (tuần 4)'!$A105)</f>
        <v>0</v>
      </c>
      <c r="DQ105" s="154">
        <f>SUMIFS(' B1.5.GT2'!AC:AC,' B1.5.GT2'!$A:$A,'B1.SUM (tuần 4)'!$A105)</f>
        <v>0</v>
      </c>
      <c r="DR105" s="154"/>
      <c r="DS105" s="154"/>
      <c r="DT105" s="154">
        <f>SUMIFS(' B1.8.Online'!AB:AB,' B1.8.Online'!$A:$A,'B1.SUM (tuần 4)'!$A105)</f>
        <v>0</v>
      </c>
      <c r="DU105" s="154">
        <f>SUMIFS(' B1.8.Online'!AC:AC,' B1.8.Online'!$A:$A,'B1.SUM (tuần 4)'!$A105)</f>
        <v>0</v>
      </c>
      <c r="DW105" s="161">
        <f t="shared" si="61"/>
        <v>0</v>
      </c>
      <c r="DX105" s="161">
        <f t="shared" si="62"/>
        <v>0</v>
      </c>
      <c r="DY105" s="161">
        <f t="shared" si="63"/>
        <v>0</v>
      </c>
      <c r="DZ105" s="154">
        <f>SUMIFS('B1.3.XK'!AD:AD,'B1.3.XK'!$A:$A,'B1.SUM (tuần 4)'!$A105)</f>
        <v>0</v>
      </c>
      <c r="EA105" s="154">
        <f>SUMIFS('B1.3.XK'!AE:AE,'B1.3.XK'!$A:$A,'B1.SUM (tuần 4)'!$A105)</f>
        <v>0</v>
      </c>
      <c r="EB105" s="154"/>
      <c r="EC105" s="154"/>
      <c r="ED105" s="154"/>
      <c r="EE105" s="154"/>
      <c r="EF105" s="154"/>
      <c r="EG105" s="154"/>
      <c r="EH105" s="154">
        <f>SUMIFS(' B1.5.GT2'!AD:AD,' B1.5.GT2'!$A:$A,'B1.SUM (tuần 4)'!$A105)</f>
        <v>0</v>
      </c>
      <c r="EI105" s="154">
        <f>SUMIFS(' B1.5.GT2'!AE:AE,' B1.5.GT2'!$A:$A,'B1.SUM (tuần 4)'!$A105)</f>
        <v>0</v>
      </c>
      <c r="EJ105" s="154"/>
      <c r="EK105" s="154"/>
      <c r="EL105" s="154">
        <f>SUMIFS(' B1.4.OEM'!AD:AD,' B1.4.OEM'!$A:$A,'B1.SUM (tuần 4)'!$A105)</f>
        <v>0</v>
      </c>
      <c r="EM105" s="154">
        <f>SUMIFS(' B1.4.OEM'!AE:AE,' B1.4.OEM'!$A:$A,'B1.SUM (tuần 4)'!$A105)</f>
        <v>0</v>
      </c>
      <c r="EO105" s="162"/>
    </row>
    <row r="106" spans="1:145">
      <c r="A106" s="69">
        <v>2010020846</v>
      </c>
      <c r="B106" s="67" t="s">
        <v>1495</v>
      </c>
      <c r="C106" s="67"/>
      <c r="D106" s="67" t="s">
        <v>1197</v>
      </c>
      <c r="E106" s="67"/>
      <c r="F106" s="67" t="s">
        <v>32</v>
      </c>
      <c r="G106" s="154" t="s">
        <v>1758</v>
      </c>
      <c r="H106" s="154"/>
      <c r="I106" s="160"/>
      <c r="J106" s="154"/>
      <c r="K106" s="154"/>
      <c r="L106" s="154"/>
      <c r="M106" s="154"/>
      <c r="N106" s="154"/>
      <c r="O106" s="154"/>
      <c r="P106" s="154"/>
      <c r="Q106" s="154"/>
      <c r="R106" s="154"/>
      <c r="S106" s="161">
        <f t="shared" si="45"/>
        <v>40</v>
      </c>
      <c r="T106" s="161">
        <f t="shared" si="64"/>
        <v>0</v>
      </c>
      <c r="U106" s="161">
        <f t="shared" si="64"/>
        <v>40</v>
      </c>
      <c r="V106" s="154"/>
      <c r="W106" s="154"/>
      <c r="X106" s="154"/>
      <c r="Y106" s="154"/>
      <c r="Z106" s="154"/>
      <c r="AA106" s="154"/>
      <c r="AB106" s="154"/>
      <c r="AC106" s="154"/>
      <c r="AD106" s="154">
        <f>SUMIFS(' B1.5.GT2'!$R:$R,' B1.5.GT2'!$A:$A,'B1.SUM (tuần 4)'!$A106)</f>
        <v>0</v>
      </c>
      <c r="AE106" s="154">
        <f>SUMIFS(' B1.5.GT2'!$S:$S,' B1.5.GT2'!$A:$A,'B1.SUM (tuần 4)'!$A106)</f>
        <v>0</v>
      </c>
      <c r="AF106" s="154"/>
      <c r="AG106" s="154"/>
      <c r="AH106" s="154">
        <f>SUMIFS(' B1.8.Online'!$R:$R,' B1.8.Online'!$A:$A,'B1.SUM (tuần 4)'!$A106)</f>
        <v>0</v>
      </c>
      <c r="AI106" s="154">
        <f>SUMIFS(' B1.8.Online'!$S:$S,' B1.8.Online'!$A:$A,'B1.SUM (tuần 4)'!$A106)</f>
        <v>40</v>
      </c>
      <c r="AK106" s="161">
        <f t="shared" si="46"/>
        <v>6</v>
      </c>
      <c r="AL106" s="161">
        <f t="shared" si="47"/>
        <v>3</v>
      </c>
      <c r="AM106" s="161">
        <f t="shared" si="48"/>
        <v>3</v>
      </c>
      <c r="AN106" s="154"/>
      <c r="AO106" s="154"/>
      <c r="AP106" s="154"/>
      <c r="AQ106" s="154"/>
      <c r="AR106" s="154"/>
      <c r="AS106" s="154"/>
      <c r="AT106" s="154"/>
      <c r="AU106" s="154"/>
      <c r="AV106" s="154">
        <f>SUMIFS(' B1.5.GT2'!T:T,' B1.5.GT2'!A:A,'B1.SUM (tuần 4)'!A106)</f>
        <v>0</v>
      </c>
      <c r="AW106" s="154">
        <f>SUMIFS(' B1.5.GT2'!U:U,' B1.5.GT2'!A:A,'B1.SUM (tuần 4)'!A106)</f>
        <v>0</v>
      </c>
      <c r="AX106" s="154"/>
      <c r="AY106" s="154"/>
      <c r="AZ106" s="154">
        <f>SUMIFS(' B1.8.Online'!$T:$T,' B1.8.Online'!$A:$A,'B1.SUM (tuần 4)'!$A106)</f>
        <v>3</v>
      </c>
      <c r="BA106" s="154">
        <f>SUMIFS(' B1.8.Online'!$U:$U,' B1.8.Online'!$A:$A,'B1.SUM (tuần 4)'!$A106)</f>
        <v>3</v>
      </c>
      <c r="BC106" s="161">
        <f t="shared" si="49"/>
        <v>0</v>
      </c>
      <c r="BD106" s="161">
        <f t="shared" si="50"/>
        <v>0</v>
      </c>
      <c r="BE106" s="161">
        <f t="shared" si="51"/>
        <v>0</v>
      </c>
      <c r="BF106" s="154">
        <f>SUMIFS('B1.3.XK'!V:V,'B1.3.XK'!$A:$A,'B1.SUM (tuần 4)'!$A106)</f>
        <v>0</v>
      </c>
      <c r="BG106" s="154">
        <f>SUMIFS('B1.3.XK'!W:W,'B1.3.XK'!$A:$A,'B1.SUM (tuần 4)'!$A106)</f>
        <v>0</v>
      </c>
      <c r="BH106" s="154"/>
      <c r="BI106" s="154"/>
      <c r="BJ106" s="154"/>
      <c r="BK106" s="154"/>
      <c r="BL106" s="154"/>
      <c r="BM106" s="154"/>
      <c r="BN106" s="154">
        <f>SUMIFS(' B1.5.GT2'!V:V,' B1.5.GT2'!A:A,'B1.SUM (tuần 4)'!A106)</f>
        <v>0</v>
      </c>
      <c r="BO106" s="154">
        <f>SUMIFS(' B1.5.GT2'!W:W,' B1.5.GT2'!A:A,'B1.SUM (tuần 4)'!A106)</f>
        <v>0</v>
      </c>
      <c r="BP106" s="154"/>
      <c r="BQ106" s="154"/>
      <c r="BR106" s="154">
        <f>SUMIFS(' B1.8.Online'!V:V,' B1.8.Online'!A:A,'B1.SUM (tuần 4)'!A106)</f>
        <v>0</v>
      </c>
      <c r="BS106" s="154">
        <f>SUMIFS(' B1.8.Online'!W:W,' B1.8.Online'!B:B,'B1.SUM (tuần 4)'!B106)</f>
        <v>0</v>
      </c>
      <c r="BU106" s="161">
        <f t="shared" si="52"/>
        <v>0</v>
      </c>
      <c r="BV106" s="161">
        <f t="shared" si="53"/>
        <v>0</v>
      </c>
      <c r="BW106" s="161">
        <f t="shared" si="54"/>
        <v>0</v>
      </c>
      <c r="BX106" s="154">
        <f>SUMIFS('B1.3.XK'!X:X,'B1.3.XK'!$A:$A,'B1.SUM (tuần 4)'!$A106)</f>
        <v>0</v>
      </c>
      <c r="BY106" s="154">
        <f>SUMIFS('B1.3.XK'!Y:Y,'B1.3.XK'!$A:$A,'B1.SUM (tuần 4)'!$A106)</f>
        <v>0</v>
      </c>
      <c r="BZ106" s="154"/>
      <c r="CA106" s="154"/>
      <c r="CB106" s="154"/>
      <c r="CC106" s="154"/>
      <c r="CD106" s="154"/>
      <c r="CE106" s="154"/>
      <c r="CF106" s="154">
        <f>SUMIFS(' B1.5.GT2'!X:X,' B1.5.GT2'!A:A,'B1.SUM (tuần 4)'!A106)</f>
        <v>0</v>
      </c>
      <c r="CG106" s="154">
        <f>SUMIFS(' B1.5.GT2'!Y:Y,' B1.5.GT2'!A:A,'B1.SUM (tuần 4)'!A106)</f>
        <v>0</v>
      </c>
      <c r="CH106" s="154"/>
      <c r="CI106" s="154"/>
      <c r="CJ106" s="154">
        <f>SUMIFS(' B1.8.Online'!X:X,' B1.8.Online'!$A:$A,'B1.SUM (tuần 4)'!$A106)</f>
        <v>0</v>
      </c>
      <c r="CK106" s="154">
        <f>SUMIFS(' B1.8.Online'!Y:Y,' B1.8.Online'!$A:$A,'B1.SUM (tuần 4)'!$A106)</f>
        <v>0</v>
      </c>
      <c r="CM106" s="161">
        <f t="shared" si="55"/>
        <v>0</v>
      </c>
      <c r="CN106" s="161">
        <f t="shared" si="56"/>
        <v>0</v>
      </c>
      <c r="CO106" s="161">
        <f t="shared" si="57"/>
        <v>0</v>
      </c>
      <c r="CP106" s="154">
        <f>SUMIFS('B1.3.XK'!Z:Z,'B1.3.XK'!$A:$A,'B1.SUM (tuần 4)'!$A106)</f>
        <v>0</v>
      </c>
      <c r="CQ106" s="154">
        <f>SUMIFS('B1.3.XK'!AA:AA,'B1.3.XK'!$A:$A,'B1.SUM (tuần 4)'!$A106)</f>
        <v>0</v>
      </c>
      <c r="CR106" s="154"/>
      <c r="CS106" s="154"/>
      <c r="CT106" s="154"/>
      <c r="CU106" s="154"/>
      <c r="CV106" s="154"/>
      <c r="CW106" s="154"/>
      <c r="CX106" s="154">
        <f>SUMIFS(' B1.5.GT2'!Z:Z,' B1.5.GT2'!$A:$A,'B1.SUM (tuần 4)'!$A106)</f>
        <v>0</v>
      </c>
      <c r="CY106" s="154">
        <f>SUMIFS(' B1.5.GT2'!AA:AA,' B1.5.GT2'!$A:$A,'B1.SUM (tuần 4)'!$A106)</f>
        <v>0</v>
      </c>
      <c r="CZ106" s="154"/>
      <c r="DA106" s="154"/>
      <c r="DB106" s="154">
        <f>SUMIFS(' B1.8.Online'!Z:Z,' B1.8.Online'!$A:$A,'B1.SUM (tuần 4)'!$A106)</f>
        <v>0</v>
      </c>
      <c r="DC106" s="154">
        <f>SUMIFS(' B1.8.Online'!AA:AA,' B1.8.Online'!$A:$A,'B1.SUM (tuần 4)'!$A106)</f>
        <v>0</v>
      </c>
      <c r="DE106" s="161">
        <f t="shared" si="58"/>
        <v>0</v>
      </c>
      <c r="DF106" s="161">
        <f t="shared" si="59"/>
        <v>0</v>
      </c>
      <c r="DG106" s="161">
        <f t="shared" si="60"/>
        <v>0</v>
      </c>
      <c r="DH106" s="154">
        <f>SUMIFS('B1.3.XK'!AB:AB,'B1.3.XK'!$A:$A,'B1.SUM (tuần 4)'!$A106)</f>
        <v>0</v>
      </c>
      <c r="DI106" s="154">
        <f>SUMIFS('B1.3.XK'!AC:AC,'B1.3.XK'!$A:$A,'B1.SUM (tuần 4)'!$A106)</f>
        <v>0</v>
      </c>
      <c r="DJ106" s="154"/>
      <c r="DK106" s="154"/>
      <c r="DL106" s="154"/>
      <c r="DM106" s="154"/>
      <c r="DN106" s="154"/>
      <c r="DO106" s="154"/>
      <c r="DP106" s="154">
        <f>SUMIFS(' B1.5.GT2'!AB:AB,' B1.5.GT2'!$A:$A,'B1.SUM (tuần 4)'!$A106)</f>
        <v>0</v>
      </c>
      <c r="DQ106" s="154">
        <f>SUMIFS(' B1.5.GT2'!AC:AC,' B1.5.GT2'!$A:$A,'B1.SUM (tuần 4)'!$A106)</f>
        <v>0</v>
      </c>
      <c r="DR106" s="154"/>
      <c r="DS106" s="154"/>
      <c r="DT106" s="154">
        <f>SUMIFS(' B1.8.Online'!AB:AB,' B1.8.Online'!$A:$A,'B1.SUM (tuần 4)'!$A106)</f>
        <v>0</v>
      </c>
      <c r="DU106" s="154">
        <f>SUMIFS(' B1.8.Online'!AC:AC,' B1.8.Online'!$A:$A,'B1.SUM (tuần 4)'!$A106)</f>
        <v>0</v>
      </c>
      <c r="DW106" s="161">
        <f t="shared" si="61"/>
        <v>0</v>
      </c>
      <c r="DX106" s="161">
        <f t="shared" si="62"/>
        <v>0</v>
      </c>
      <c r="DY106" s="161">
        <f t="shared" si="63"/>
        <v>0</v>
      </c>
      <c r="DZ106" s="154">
        <f>SUMIFS('B1.3.XK'!AD:AD,'B1.3.XK'!$A:$A,'B1.SUM (tuần 4)'!$A106)</f>
        <v>0</v>
      </c>
      <c r="EA106" s="154">
        <f>SUMIFS('B1.3.XK'!AE:AE,'B1.3.XK'!$A:$A,'B1.SUM (tuần 4)'!$A106)</f>
        <v>0</v>
      </c>
      <c r="EB106" s="154"/>
      <c r="EC106" s="154"/>
      <c r="ED106" s="154"/>
      <c r="EE106" s="154"/>
      <c r="EF106" s="154"/>
      <c r="EG106" s="154"/>
      <c r="EH106" s="154">
        <f>SUMIFS(' B1.5.GT2'!AD:AD,' B1.5.GT2'!$A:$A,'B1.SUM (tuần 4)'!$A106)</f>
        <v>0</v>
      </c>
      <c r="EI106" s="154">
        <f>SUMIFS(' B1.5.GT2'!AE:AE,' B1.5.GT2'!$A:$A,'B1.SUM (tuần 4)'!$A106)</f>
        <v>0</v>
      </c>
      <c r="EJ106" s="154"/>
      <c r="EK106" s="154"/>
      <c r="EL106" s="154">
        <f>SUMIFS(' B1.4.OEM'!AD:AD,' B1.4.OEM'!$A:$A,'B1.SUM (tuần 4)'!$A106)</f>
        <v>0</v>
      </c>
      <c r="EM106" s="154">
        <f>SUMIFS(' B1.4.OEM'!AE:AE,' B1.4.OEM'!$A:$A,'B1.SUM (tuần 4)'!$A106)</f>
        <v>0</v>
      </c>
      <c r="EO106" s="162"/>
    </row>
    <row r="107" spans="1:145">
      <c r="A107" s="69">
        <v>2010021044</v>
      </c>
      <c r="B107" s="67" t="s">
        <v>1496</v>
      </c>
      <c r="C107" s="67"/>
      <c r="D107" s="67" t="s">
        <v>1197</v>
      </c>
      <c r="E107" s="67"/>
      <c r="F107" s="67" t="s">
        <v>32</v>
      </c>
      <c r="G107" s="154" t="s">
        <v>1758</v>
      </c>
      <c r="H107" s="154"/>
      <c r="I107" s="160"/>
      <c r="J107" s="154"/>
      <c r="K107" s="154"/>
      <c r="L107" s="154"/>
      <c r="M107" s="154"/>
      <c r="N107" s="154"/>
      <c r="O107" s="154"/>
      <c r="P107" s="154"/>
      <c r="Q107" s="154"/>
      <c r="R107" s="154"/>
      <c r="S107" s="161">
        <f t="shared" si="45"/>
        <v>0</v>
      </c>
      <c r="T107" s="161">
        <f t="shared" si="64"/>
        <v>0</v>
      </c>
      <c r="U107" s="161">
        <f t="shared" si="64"/>
        <v>0</v>
      </c>
      <c r="V107" s="154"/>
      <c r="W107" s="154"/>
      <c r="X107" s="154"/>
      <c r="Y107" s="154"/>
      <c r="Z107" s="154"/>
      <c r="AA107" s="154"/>
      <c r="AB107" s="154"/>
      <c r="AC107" s="154"/>
      <c r="AD107" s="154">
        <f>SUMIFS(' B1.5.GT2'!$R:$R,' B1.5.GT2'!$A:$A,'B1.SUM (tuần 4)'!$A107)</f>
        <v>0</v>
      </c>
      <c r="AE107" s="154">
        <f>SUMIFS(' B1.5.GT2'!$S:$S,' B1.5.GT2'!$A:$A,'B1.SUM (tuần 4)'!$A107)</f>
        <v>0</v>
      </c>
      <c r="AF107" s="154"/>
      <c r="AG107" s="154"/>
      <c r="AH107" s="154">
        <f>SUMIFS(' B1.8.Online'!$R:$R,' B1.8.Online'!$A:$A,'B1.SUM (tuần 4)'!$A107)</f>
        <v>0</v>
      </c>
      <c r="AI107" s="154">
        <f>SUMIFS(' B1.8.Online'!$S:$S,' B1.8.Online'!$A:$A,'B1.SUM (tuần 4)'!$A107)</f>
        <v>0</v>
      </c>
      <c r="AK107" s="161">
        <f t="shared" si="46"/>
        <v>0</v>
      </c>
      <c r="AL107" s="161">
        <f t="shared" si="47"/>
        <v>0</v>
      </c>
      <c r="AM107" s="161">
        <f t="shared" si="48"/>
        <v>0</v>
      </c>
      <c r="AN107" s="154"/>
      <c r="AO107" s="154"/>
      <c r="AP107" s="154"/>
      <c r="AQ107" s="154"/>
      <c r="AR107" s="154"/>
      <c r="AS107" s="154"/>
      <c r="AT107" s="154"/>
      <c r="AU107" s="154"/>
      <c r="AV107" s="154">
        <f>SUMIFS(' B1.5.GT2'!T:T,' B1.5.GT2'!A:A,'B1.SUM (tuần 4)'!A107)</f>
        <v>0</v>
      </c>
      <c r="AW107" s="154">
        <f>SUMIFS(' B1.5.GT2'!U:U,' B1.5.GT2'!A:A,'B1.SUM (tuần 4)'!A107)</f>
        <v>0</v>
      </c>
      <c r="AX107" s="154"/>
      <c r="AY107" s="154"/>
      <c r="AZ107" s="154">
        <f>SUMIFS(' B1.8.Online'!$T:$T,' B1.8.Online'!$A:$A,'B1.SUM (tuần 4)'!$A107)</f>
        <v>0</v>
      </c>
      <c r="BA107" s="154">
        <f>SUMIFS(' B1.8.Online'!$U:$U,' B1.8.Online'!$A:$A,'B1.SUM (tuần 4)'!$A107)</f>
        <v>0</v>
      </c>
      <c r="BC107" s="161">
        <f t="shared" si="49"/>
        <v>0</v>
      </c>
      <c r="BD107" s="161">
        <f t="shared" si="50"/>
        <v>0</v>
      </c>
      <c r="BE107" s="161">
        <f t="shared" si="51"/>
        <v>0</v>
      </c>
      <c r="BF107" s="154">
        <f>SUMIFS('B1.3.XK'!V:V,'B1.3.XK'!$A:$A,'B1.SUM (tuần 4)'!$A107)</f>
        <v>0</v>
      </c>
      <c r="BG107" s="154">
        <f>SUMIFS('B1.3.XK'!W:W,'B1.3.XK'!$A:$A,'B1.SUM (tuần 4)'!$A107)</f>
        <v>0</v>
      </c>
      <c r="BH107" s="154"/>
      <c r="BI107" s="154"/>
      <c r="BJ107" s="154"/>
      <c r="BK107" s="154"/>
      <c r="BL107" s="154"/>
      <c r="BM107" s="154"/>
      <c r="BN107" s="154">
        <f>SUMIFS(' B1.5.GT2'!V:V,' B1.5.GT2'!A:A,'B1.SUM (tuần 4)'!A107)</f>
        <v>0</v>
      </c>
      <c r="BO107" s="154">
        <f>SUMIFS(' B1.5.GT2'!W:W,' B1.5.GT2'!A:A,'B1.SUM (tuần 4)'!A107)</f>
        <v>0</v>
      </c>
      <c r="BP107" s="154"/>
      <c r="BQ107" s="154"/>
      <c r="BR107" s="154">
        <f>SUMIFS(' B1.8.Online'!V:V,' B1.8.Online'!A:A,'B1.SUM (tuần 4)'!A107)</f>
        <v>0</v>
      </c>
      <c r="BS107" s="154">
        <f>SUMIFS(' B1.8.Online'!W:W,' B1.8.Online'!B:B,'B1.SUM (tuần 4)'!B107)</f>
        <v>0</v>
      </c>
      <c r="BU107" s="161">
        <f t="shared" si="52"/>
        <v>0</v>
      </c>
      <c r="BV107" s="161">
        <f t="shared" si="53"/>
        <v>0</v>
      </c>
      <c r="BW107" s="161">
        <f t="shared" si="54"/>
        <v>0</v>
      </c>
      <c r="BX107" s="154">
        <f>SUMIFS('B1.3.XK'!X:X,'B1.3.XK'!$A:$A,'B1.SUM (tuần 4)'!$A107)</f>
        <v>0</v>
      </c>
      <c r="BY107" s="154">
        <f>SUMIFS('B1.3.XK'!Y:Y,'B1.3.XK'!$A:$A,'B1.SUM (tuần 4)'!$A107)</f>
        <v>0</v>
      </c>
      <c r="BZ107" s="154"/>
      <c r="CA107" s="154"/>
      <c r="CB107" s="154"/>
      <c r="CC107" s="154"/>
      <c r="CD107" s="154"/>
      <c r="CE107" s="154"/>
      <c r="CF107" s="154">
        <f>SUMIFS(' B1.5.GT2'!X:X,' B1.5.GT2'!A:A,'B1.SUM (tuần 4)'!A107)</f>
        <v>0</v>
      </c>
      <c r="CG107" s="154">
        <f>SUMIFS(' B1.5.GT2'!Y:Y,' B1.5.GT2'!A:A,'B1.SUM (tuần 4)'!A107)</f>
        <v>0</v>
      </c>
      <c r="CH107" s="154"/>
      <c r="CI107" s="154"/>
      <c r="CJ107" s="154">
        <f>SUMIFS(' B1.8.Online'!X:X,' B1.8.Online'!$A:$A,'B1.SUM (tuần 4)'!$A107)</f>
        <v>0</v>
      </c>
      <c r="CK107" s="154">
        <f>SUMIFS(' B1.8.Online'!Y:Y,' B1.8.Online'!$A:$A,'B1.SUM (tuần 4)'!$A107)</f>
        <v>0</v>
      </c>
      <c r="CM107" s="161">
        <f t="shared" si="55"/>
        <v>0</v>
      </c>
      <c r="CN107" s="161">
        <f t="shared" si="56"/>
        <v>0</v>
      </c>
      <c r="CO107" s="161">
        <f t="shared" si="57"/>
        <v>0</v>
      </c>
      <c r="CP107" s="154">
        <f>SUMIFS('B1.3.XK'!Z:Z,'B1.3.XK'!$A:$A,'B1.SUM (tuần 4)'!$A107)</f>
        <v>0</v>
      </c>
      <c r="CQ107" s="154">
        <f>SUMIFS('B1.3.XK'!AA:AA,'B1.3.XK'!$A:$A,'B1.SUM (tuần 4)'!$A107)</f>
        <v>0</v>
      </c>
      <c r="CR107" s="154"/>
      <c r="CS107" s="154"/>
      <c r="CT107" s="154"/>
      <c r="CU107" s="154"/>
      <c r="CV107" s="154"/>
      <c r="CW107" s="154"/>
      <c r="CX107" s="154">
        <f>SUMIFS(' B1.5.GT2'!Z:Z,' B1.5.GT2'!$A:$A,'B1.SUM (tuần 4)'!$A107)</f>
        <v>0</v>
      </c>
      <c r="CY107" s="154">
        <f>SUMIFS(' B1.5.GT2'!AA:AA,' B1.5.GT2'!$A:$A,'B1.SUM (tuần 4)'!$A107)</f>
        <v>0</v>
      </c>
      <c r="CZ107" s="154"/>
      <c r="DA107" s="154"/>
      <c r="DB107" s="154">
        <f>SUMIFS(' B1.8.Online'!Z:Z,' B1.8.Online'!$A:$A,'B1.SUM (tuần 4)'!$A107)</f>
        <v>0</v>
      </c>
      <c r="DC107" s="154">
        <f>SUMIFS(' B1.8.Online'!AA:AA,' B1.8.Online'!$A:$A,'B1.SUM (tuần 4)'!$A107)</f>
        <v>0</v>
      </c>
      <c r="DE107" s="161">
        <f t="shared" si="58"/>
        <v>0</v>
      </c>
      <c r="DF107" s="161">
        <f t="shared" si="59"/>
        <v>0</v>
      </c>
      <c r="DG107" s="161">
        <f t="shared" si="60"/>
        <v>0</v>
      </c>
      <c r="DH107" s="154">
        <f>SUMIFS('B1.3.XK'!AB:AB,'B1.3.XK'!$A:$A,'B1.SUM (tuần 4)'!$A107)</f>
        <v>0</v>
      </c>
      <c r="DI107" s="154">
        <f>SUMIFS('B1.3.XK'!AC:AC,'B1.3.XK'!$A:$A,'B1.SUM (tuần 4)'!$A107)</f>
        <v>0</v>
      </c>
      <c r="DJ107" s="154"/>
      <c r="DK107" s="154"/>
      <c r="DL107" s="154"/>
      <c r="DM107" s="154"/>
      <c r="DN107" s="154"/>
      <c r="DO107" s="154"/>
      <c r="DP107" s="154">
        <f>SUMIFS(' B1.5.GT2'!AB:AB,' B1.5.GT2'!$A:$A,'B1.SUM (tuần 4)'!$A107)</f>
        <v>0</v>
      </c>
      <c r="DQ107" s="154">
        <f>SUMIFS(' B1.5.GT2'!AC:AC,' B1.5.GT2'!$A:$A,'B1.SUM (tuần 4)'!$A107)</f>
        <v>0</v>
      </c>
      <c r="DR107" s="154"/>
      <c r="DS107" s="154"/>
      <c r="DT107" s="154">
        <f>SUMIFS(' B1.8.Online'!AB:AB,' B1.8.Online'!$A:$A,'B1.SUM (tuần 4)'!$A107)</f>
        <v>0</v>
      </c>
      <c r="DU107" s="154">
        <f>SUMIFS(' B1.8.Online'!AC:AC,' B1.8.Online'!$A:$A,'B1.SUM (tuần 4)'!$A107)</f>
        <v>0</v>
      </c>
      <c r="DW107" s="161">
        <f t="shared" si="61"/>
        <v>0</v>
      </c>
      <c r="DX107" s="161">
        <f t="shared" si="62"/>
        <v>0</v>
      </c>
      <c r="DY107" s="161">
        <f t="shared" si="63"/>
        <v>0</v>
      </c>
      <c r="DZ107" s="154">
        <f>SUMIFS('B1.3.XK'!AD:AD,'B1.3.XK'!$A:$A,'B1.SUM (tuần 4)'!$A107)</f>
        <v>0</v>
      </c>
      <c r="EA107" s="154">
        <f>SUMIFS('B1.3.XK'!AE:AE,'B1.3.XK'!$A:$A,'B1.SUM (tuần 4)'!$A107)</f>
        <v>0</v>
      </c>
      <c r="EB107" s="154"/>
      <c r="EC107" s="154"/>
      <c r="ED107" s="154"/>
      <c r="EE107" s="154"/>
      <c r="EF107" s="154"/>
      <c r="EG107" s="154"/>
      <c r="EH107" s="154">
        <f>SUMIFS(' B1.5.GT2'!AD:AD,' B1.5.GT2'!$A:$A,'B1.SUM (tuần 4)'!$A107)</f>
        <v>0</v>
      </c>
      <c r="EI107" s="154">
        <f>SUMIFS(' B1.5.GT2'!AE:AE,' B1.5.GT2'!$A:$A,'B1.SUM (tuần 4)'!$A107)</f>
        <v>0</v>
      </c>
      <c r="EJ107" s="154"/>
      <c r="EK107" s="154"/>
      <c r="EL107" s="154">
        <f>SUMIFS(' B1.4.OEM'!AD:AD,' B1.4.OEM'!$A:$A,'B1.SUM (tuần 4)'!$A107)</f>
        <v>0</v>
      </c>
      <c r="EM107" s="154">
        <f>SUMIFS(' B1.4.OEM'!AE:AE,' B1.4.OEM'!$A:$A,'B1.SUM (tuần 4)'!$A107)</f>
        <v>0</v>
      </c>
      <c r="EO107" s="162"/>
    </row>
    <row r="108" spans="1:145">
      <c r="A108" s="69">
        <v>2010070010</v>
      </c>
      <c r="B108" s="67" t="s">
        <v>1497</v>
      </c>
      <c r="C108" s="67"/>
      <c r="D108" s="67" t="s">
        <v>1197</v>
      </c>
      <c r="E108" s="67"/>
      <c r="F108" s="67" t="s">
        <v>32</v>
      </c>
      <c r="G108" s="154" t="s">
        <v>1758</v>
      </c>
      <c r="H108" s="154"/>
      <c r="I108" s="160"/>
      <c r="J108" s="154"/>
      <c r="K108" s="154"/>
      <c r="L108" s="154"/>
      <c r="M108" s="154"/>
      <c r="N108" s="154"/>
      <c r="O108" s="154"/>
      <c r="P108" s="154"/>
      <c r="Q108" s="154"/>
      <c r="R108" s="154"/>
      <c r="S108" s="161">
        <f t="shared" si="45"/>
        <v>10</v>
      </c>
      <c r="T108" s="161">
        <f t="shared" si="64"/>
        <v>0</v>
      </c>
      <c r="U108" s="161">
        <f t="shared" si="64"/>
        <v>10</v>
      </c>
      <c r="V108" s="154"/>
      <c r="W108" s="154"/>
      <c r="X108" s="154"/>
      <c r="Y108" s="154"/>
      <c r="Z108" s="154"/>
      <c r="AA108" s="154"/>
      <c r="AB108" s="154"/>
      <c r="AC108" s="154"/>
      <c r="AD108" s="154">
        <f>SUMIFS(' B1.5.GT2'!$R:$R,' B1.5.GT2'!$A:$A,'B1.SUM (tuần 4)'!$A108)</f>
        <v>0</v>
      </c>
      <c r="AE108" s="154">
        <f>SUMIFS(' B1.5.GT2'!$S:$S,' B1.5.GT2'!$A:$A,'B1.SUM (tuần 4)'!$A108)</f>
        <v>0</v>
      </c>
      <c r="AF108" s="154"/>
      <c r="AG108" s="154"/>
      <c r="AH108" s="154">
        <f>SUMIFS(' B1.8.Online'!$R:$R,' B1.8.Online'!$A:$A,'B1.SUM (tuần 4)'!$A108)</f>
        <v>0</v>
      </c>
      <c r="AI108" s="154">
        <f>SUMIFS(' B1.8.Online'!$S:$S,' B1.8.Online'!$A:$A,'B1.SUM (tuần 4)'!$A108)</f>
        <v>10</v>
      </c>
      <c r="AK108" s="161">
        <f t="shared" si="46"/>
        <v>0</v>
      </c>
      <c r="AL108" s="161">
        <f t="shared" si="47"/>
        <v>0</v>
      </c>
      <c r="AM108" s="161">
        <f t="shared" si="48"/>
        <v>0</v>
      </c>
      <c r="AN108" s="154"/>
      <c r="AO108" s="154"/>
      <c r="AP108" s="154"/>
      <c r="AQ108" s="154"/>
      <c r="AR108" s="154"/>
      <c r="AS108" s="154"/>
      <c r="AT108" s="154"/>
      <c r="AU108" s="154"/>
      <c r="AV108" s="154">
        <f>SUMIFS(' B1.5.GT2'!T:T,' B1.5.GT2'!A:A,'B1.SUM (tuần 4)'!A108)</f>
        <v>0</v>
      </c>
      <c r="AW108" s="154">
        <f>SUMIFS(' B1.5.GT2'!U:U,' B1.5.GT2'!A:A,'B1.SUM (tuần 4)'!A108)</f>
        <v>0</v>
      </c>
      <c r="AX108" s="154"/>
      <c r="AY108" s="154"/>
      <c r="AZ108" s="154">
        <f>SUMIFS(' B1.8.Online'!$T:$T,' B1.8.Online'!$A:$A,'B1.SUM (tuần 4)'!$A108)</f>
        <v>0</v>
      </c>
      <c r="BA108" s="154">
        <f>SUMIFS(' B1.8.Online'!$U:$U,' B1.8.Online'!$A:$A,'B1.SUM (tuần 4)'!$A108)</f>
        <v>0</v>
      </c>
      <c r="BC108" s="161">
        <f t="shared" si="49"/>
        <v>0</v>
      </c>
      <c r="BD108" s="161">
        <f t="shared" si="50"/>
        <v>0</v>
      </c>
      <c r="BE108" s="161">
        <f t="shared" si="51"/>
        <v>0</v>
      </c>
      <c r="BF108" s="154">
        <f>SUMIFS('B1.3.XK'!V:V,'B1.3.XK'!$A:$A,'B1.SUM (tuần 4)'!$A108)</f>
        <v>0</v>
      </c>
      <c r="BG108" s="154">
        <f>SUMIFS('B1.3.XK'!W:W,'B1.3.XK'!$A:$A,'B1.SUM (tuần 4)'!$A108)</f>
        <v>0</v>
      </c>
      <c r="BH108" s="154"/>
      <c r="BI108" s="154"/>
      <c r="BJ108" s="154"/>
      <c r="BK108" s="154"/>
      <c r="BL108" s="154"/>
      <c r="BM108" s="154"/>
      <c r="BN108" s="154">
        <f>SUMIFS(' B1.5.GT2'!V:V,' B1.5.GT2'!A:A,'B1.SUM (tuần 4)'!A108)</f>
        <v>0</v>
      </c>
      <c r="BO108" s="154">
        <f>SUMIFS(' B1.5.GT2'!W:W,' B1.5.GT2'!A:A,'B1.SUM (tuần 4)'!A108)</f>
        <v>0</v>
      </c>
      <c r="BP108" s="154"/>
      <c r="BQ108" s="154"/>
      <c r="BR108" s="154">
        <f>SUMIFS(' B1.8.Online'!V:V,' B1.8.Online'!A:A,'B1.SUM (tuần 4)'!A108)</f>
        <v>0</v>
      </c>
      <c r="BS108" s="154">
        <f>SUMIFS(' B1.8.Online'!W:W,' B1.8.Online'!B:B,'B1.SUM (tuần 4)'!B108)</f>
        <v>0</v>
      </c>
      <c r="BU108" s="161">
        <f t="shared" si="52"/>
        <v>0</v>
      </c>
      <c r="BV108" s="161">
        <f t="shared" si="53"/>
        <v>0</v>
      </c>
      <c r="BW108" s="161">
        <f t="shared" si="54"/>
        <v>0</v>
      </c>
      <c r="BX108" s="154">
        <f>SUMIFS('B1.3.XK'!X:X,'B1.3.XK'!$A:$A,'B1.SUM (tuần 4)'!$A108)</f>
        <v>0</v>
      </c>
      <c r="BY108" s="154">
        <f>SUMIFS('B1.3.XK'!Y:Y,'B1.3.XK'!$A:$A,'B1.SUM (tuần 4)'!$A108)</f>
        <v>0</v>
      </c>
      <c r="BZ108" s="154"/>
      <c r="CA108" s="154"/>
      <c r="CB108" s="154"/>
      <c r="CC108" s="154"/>
      <c r="CD108" s="154"/>
      <c r="CE108" s="154"/>
      <c r="CF108" s="154">
        <f>SUMIFS(' B1.5.GT2'!X:X,' B1.5.GT2'!A:A,'B1.SUM (tuần 4)'!A108)</f>
        <v>0</v>
      </c>
      <c r="CG108" s="154">
        <f>SUMIFS(' B1.5.GT2'!Y:Y,' B1.5.GT2'!A:A,'B1.SUM (tuần 4)'!A108)</f>
        <v>0</v>
      </c>
      <c r="CH108" s="154"/>
      <c r="CI108" s="154"/>
      <c r="CJ108" s="154">
        <f>SUMIFS(' B1.8.Online'!X:X,' B1.8.Online'!$A:$A,'B1.SUM (tuần 4)'!$A108)</f>
        <v>0</v>
      </c>
      <c r="CK108" s="154">
        <f>SUMIFS(' B1.8.Online'!Y:Y,' B1.8.Online'!$A:$A,'B1.SUM (tuần 4)'!$A108)</f>
        <v>0</v>
      </c>
      <c r="CM108" s="161">
        <f t="shared" si="55"/>
        <v>0</v>
      </c>
      <c r="CN108" s="161">
        <f t="shared" si="56"/>
        <v>0</v>
      </c>
      <c r="CO108" s="161">
        <f t="shared" si="57"/>
        <v>0</v>
      </c>
      <c r="CP108" s="154">
        <f>SUMIFS('B1.3.XK'!Z:Z,'B1.3.XK'!$A:$A,'B1.SUM (tuần 4)'!$A108)</f>
        <v>0</v>
      </c>
      <c r="CQ108" s="154">
        <f>SUMIFS('B1.3.XK'!AA:AA,'B1.3.XK'!$A:$A,'B1.SUM (tuần 4)'!$A108)</f>
        <v>0</v>
      </c>
      <c r="CR108" s="154"/>
      <c r="CS108" s="154"/>
      <c r="CT108" s="154"/>
      <c r="CU108" s="154"/>
      <c r="CV108" s="154"/>
      <c r="CW108" s="154"/>
      <c r="CX108" s="154">
        <f>SUMIFS(' B1.5.GT2'!Z:Z,' B1.5.GT2'!$A:$A,'B1.SUM (tuần 4)'!$A108)</f>
        <v>0</v>
      </c>
      <c r="CY108" s="154">
        <f>SUMIFS(' B1.5.GT2'!AA:AA,' B1.5.GT2'!$A:$A,'B1.SUM (tuần 4)'!$A108)</f>
        <v>0</v>
      </c>
      <c r="CZ108" s="154"/>
      <c r="DA108" s="154"/>
      <c r="DB108" s="154">
        <f>SUMIFS(' B1.8.Online'!Z:Z,' B1.8.Online'!$A:$A,'B1.SUM (tuần 4)'!$A108)</f>
        <v>0</v>
      </c>
      <c r="DC108" s="154">
        <f>SUMIFS(' B1.8.Online'!AA:AA,' B1.8.Online'!$A:$A,'B1.SUM (tuần 4)'!$A108)</f>
        <v>0</v>
      </c>
      <c r="DE108" s="161">
        <f t="shared" si="58"/>
        <v>0</v>
      </c>
      <c r="DF108" s="161">
        <f t="shared" si="59"/>
        <v>0</v>
      </c>
      <c r="DG108" s="161">
        <f t="shared" si="60"/>
        <v>0</v>
      </c>
      <c r="DH108" s="154">
        <f>SUMIFS('B1.3.XK'!AB:AB,'B1.3.XK'!$A:$A,'B1.SUM (tuần 4)'!$A108)</f>
        <v>0</v>
      </c>
      <c r="DI108" s="154">
        <f>SUMIFS('B1.3.XK'!AC:AC,'B1.3.XK'!$A:$A,'B1.SUM (tuần 4)'!$A108)</f>
        <v>0</v>
      </c>
      <c r="DJ108" s="154"/>
      <c r="DK108" s="154"/>
      <c r="DL108" s="154"/>
      <c r="DM108" s="154"/>
      <c r="DN108" s="154"/>
      <c r="DO108" s="154"/>
      <c r="DP108" s="154">
        <f>SUMIFS(' B1.5.GT2'!AB:AB,' B1.5.GT2'!$A:$A,'B1.SUM (tuần 4)'!$A108)</f>
        <v>0</v>
      </c>
      <c r="DQ108" s="154">
        <f>SUMIFS(' B1.5.GT2'!AC:AC,' B1.5.GT2'!$A:$A,'B1.SUM (tuần 4)'!$A108)</f>
        <v>0</v>
      </c>
      <c r="DR108" s="154"/>
      <c r="DS108" s="154"/>
      <c r="DT108" s="154">
        <f>SUMIFS(' B1.8.Online'!AB:AB,' B1.8.Online'!$A:$A,'B1.SUM (tuần 4)'!$A108)</f>
        <v>0</v>
      </c>
      <c r="DU108" s="154">
        <f>SUMIFS(' B1.8.Online'!AC:AC,' B1.8.Online'!$A:$A,'B1.SUM (tuần 4)'!$A108)</f>
        <v>0</v>
      </c>
      <c r="DW108" s="161">
        <f t="shared" si="61"/>
        <v>0</v>
      </c>
      <c r="DX108" s="161">
        <f t="shared" si="62"/>
        <v>0</v>
      </c>
      <c r="DY108" s="161">
        <f t="shared" si="63"/>
        <v>0</v>
      </c>
      <c r="DZ108" s="154">
        <f>SUMIFS('B1.3.XK'!AD:AD,'B1.3.XK'!$A:$A,'B1.SUM (tuần 4)'!$A108)</f>
        <v>0</v>
      </c>
      <c r="EA108" s="154">
        <f>SUMIFS('B1.3.XK'!AE:AE,'B1.3.XK'!$A:$A,'B1.SUM (tuần 4)'!$A108)</f>
        <v>0</v>
      </c>
      <c r="EB108" s="154"/>
      <c r="EC108" s="154"/>
      <c r="ED108" s="154"/>
      <c r="EE108" s="154"/>
      <c r="EF108" s="154"/>
      <c r="EG108" s="154"/>
      <c r="EH108" s="154">
        <f>SUMIFS(' B1.5.GT2'!AD:AD,' B1.5.GT2'!$A:$A,'B1.SUM (tuần 4)'!$A108)</f>
        <v>0</v>
      </c>
      <c r="EI108" s="154">
        <f>SUMIFS(' B1.5.GT2'!AE:AE,' B1.5.GT2'!$A:$A,'B1.SUM (tuần 4)'!$A108)</f>
        <v>0</v>
      </c>
      <c r="EJ108" s="154"/>
      <c r="EK108" s="154"/>
      <c r="EL108" s="154">
        <f>SUMIFS(' B1.4.OEM'!AD:AD,' B1.4.OEM'!$A:$A,'B1.SUM (tuần 4)'!$A108)</f>
        <v>0</v>
      </c>
      <c r="EM108" s="154">
        <f>SUMIFS(' B1.4.OEM'!AE:AE,' B1.4.OEM'!$A:$A,'B1.SUM (tuần 4)'!$A108)</f>
        <v>0</v>
      </c>
      <c r="EO108" s="162"/>
    </row>
    <row r="109" spans="1:145">
      <c r="A109" s="69">
        <v>2011020030</v>
      </c>
      <c r="B109" s="67" t="s">
        <v>1498</v>
      </c>
      <c r="C109" s="67"/>
      <c r="D109" s="67" t="s">
        <v>1197</v>
      </c>
      <c r="E109" s="67"/>
      <c r="F109" s="67" t="s">
        <v>32</v>
      </c>
      <c r="G109" s="154" t="s">
        <v>1758</v>
      </c>
      <c r="H109" s="154"/>
      <c r="I109" s="160"/>
      <c r="J109" s="154"/>
      <c r="K109" s="154"/>
      <c r="L109" s="154"/>
      <c r="M109" s="154"/>
      <c r="N109" s="154"/>
      <c r="O109" s="154"/>
      <c r="P109" s="154"/>
      <c r="Q109" s="154"/>
      <c r="R109" s="154"/>
      <c r="S109" s="161">
        <f t="shared" si="45"/>
        <v>1200</v>
      </c>
      <c r="T109" s="161">
        <f t="shared" si="64"/>
        <v>0</v>
      </c>
      <c r="U109" s="161">
        <f t="shared" si="64"/>
        <v>1200</v>
      </c>
      <c r="V109" s="154"/>
      <c r="W109" s="154"/>
      <c r="X109" s="154"/>
      <c r="Y109" s="154"/>
      <c r="Z109" s="154"/>
      <c r="AA109" s="154"/>
      <c r="AB109" s="154"/>
      <c r="AC109" s="154"/>
      <c r="AD109" s="154">
        <f>SUMIFS(' B1.5.GT2'!$R:$R,' B1.5.GT2'!$A:$A,'B1.SUM (tuần 4)'!$A109)</f>
        <v>0</v>
      </c>
      <c r="AE109" s="154">
        <f>SUMIFS(' B1.5.GT2'!$S:$S,' B1.5.GT2'!$A:$A,'B1.SUM (tuần 4)'!$A109)</f>
        <v>0</v>
      </c>
      <c r="AF109" s="154"/>
      <c r="AG109" s="154"/>
      <c r="AH109" s="154">
        <f>SUMIFS(' B1.8.Online'!$R:$R,' B1.8.Online'!$A:$A,'B1.SUM (tuần 4)'!$A109)</f>
        <v>0</v>
      </c>
      <c r="AI109" s="154">
        <f>SUMIFS(' B1.8.Online'!$S:$S,' B1.8.Online'!$A:$A,'B1.SUM (tuần 4)'!$A109)</f>
        <v>1200</v>
      </c>
      <c r="AK109" s="161">
        <f t="shared" si="46"/>
        <v>0</v>
      </c>
      <c r="AL109" s="161">
        <f t="shared" si="47"/>
        <v>0</v>
      </c>
      <c r="AM109" s="161">
        <f t="shared" si="48"/>
        <v>0</v>
      </c>
      <c r="AN109" s="154"/>
      <c r="AO109" s="154"/>
      <c r="AP109" s="154"/>
      <c r="AQ109" s="154"/>
      <c r="AR109" s="154"/>
      <c r="AS109" s="154"/>
      <c r="AT109" s="154"/>
      <c r="AU109" s="154"/>
      <c r="AV109" s="154">
        <f>SUMIFS(' B1.5.GT2'!T:T,' B1.5.GT2'!A:A,'B1.SUM (tuần 4)'!A109)</f>
        <v>0</v>
      </c>
      <c r="AW109" s="154">
        <f>SUMIFS(' B1.5.GT2'!U:U,' B1.5.GT2'!A:A,'B1.SUM (tuần 4)'!A109)</f>
        <v>0</v>
      </c>
      <c r="AX109" s="154"/>
      <c r="AY109" s="154"/>
      <c r="AZ109" s="154">
        <f>SUMIFS(' B1.8.Online'!$T:$T,' B1.8.Online'!$A:$A,'B1.SUM (tuần 4)'!$A109)</f>
        <v>0</v>
      </c>
      <c r="BA109" s="154">
        <f>SUMIFS(' B1.8.Online'!$U:$U,' B1.8.Online'!$A:$A,'B1.SUM (tuần 4)'!$A109)</f>
        <v>0</v>
      </c>
      <c r="BC109" s="161">
        <f t="shared" si="49"/>
        <v>0</v>
      </c>
      <c r="BD109" s="161">
        <f t="shared" si="50"/>
        <v>0</v>
      </c>
      <c r="BE109" s="161">
        <f t="shared" si="51"/>
        <v>0</v>
      </c>
      <c r="BF109" s="154">
        <f>SUMIFS('B1.3.XK'!V:V,'B1.3.XK'!$A:$A,'B1.SUM (tuần 4)'!$A109)</f>
        <v>0</v>
      </c>
      <c r="BG109" s="154">
        <f>SUMIFS('B1.3.XK'!W:W,'B1.3.XK'!$A:$A,'B1.SUM (tuần 4)'!$A109)</f>
        <v>0</v>
      </c>
      <c r="BH109" s="154"/>
      <c r="BI109" s="154"/>
      <c r="BJ109" s="154"/>
      <c r="BK109" s="154"/>
      <c r="BL109" s="154"/>
      <c r="BM109" s="154"/>
      <c r="BN109" s="154">
        <f>SUMIFS(' B1.5.GT2'!V:V,' B1.5.GT2'!A:A,'B1.SUM (tuần 4)'!A109)</f>
        <v>0</v>
      </c>
      <c r="BO109" s="154">
        <f>SUMIFS(' B1.5.GT2'!W:W,' B1.5.GT2'!A:A,'B1.SUM (tuần 4)'!A109)</f>
        <v>0</v>
      </c>
      <c r="BP109" s="154"/>
      <c r="BQ109" s="154"/>
      <c r="BR109" s="154">
        <f>SUMIFS(' B1.8.Online'!V:V,' B1.8.Online'!A:A,'B1.SUM (tuần 4)'!A109)</f>
        <v>0</v>
      </c>
      <c r="BS109" s="154">
        <f>SUMIFS(' B1.8.Online'!W:W,' B1.8.Online'!B:B,'B1.SUM (tuần 4)'!B109)</f>
        <v>0</v>
      </c>
      <c r="BU109" s="161">
        <f t="shared" si="52"/>
        <v>0</v>
      </c>
      <c r="BV109" s="161">
        <f t="shared" si="53"/>
        <v>0</v>
      </c>
      <c r="BW109" s="161">
        <f t="shared" si="54"/>
        <v>0</v>
      </c>
      <c r="BX109" s="154">
        <f>SUMIFS('B1.3.XK'!X:X,'B1.3.XK'!$A:$A,'B1.SUM (tuần 4)'!$A109)</f>
        <v>0</v>
      </c>
      <c r="BY109" s="154">
        <f>SUMIFS('B1.3.XK'!Y:Y,'B1.3.XK'!$A:$A,'B1.SUM (tuần 4)'!$A109)</f>
        <v>0</v>
      </c>
      <c r="BZ109" s="154"/>
      <c r="CA109" s="154"/>
      <c r="CB109" s="154"/>
      <c r="CC109" s="154"/>
      <c r="CD109" s="154"/>
      <c r="CE109" s="154"/>
      <c r="CF109" s="154">
        <f>SUMIFS(' B1.5.GT2'!X:X,' B1.5.GT2'!A:A,'B1.SUM (tuần 4)'!A109)</f>
        <v>0</v>
      </c>
      <c r="CG109" s="154">
        <f>SUMIFS(' B1.5.GT2'!Y:Y,' B1.5.GT2'!A:A,'B1.SUM (tuần 4)'!A109)</f>
        <v>0</v>
      </c>
      <c r="CH109" s="154"/>
      <c r="CI109" s="154"/>
      <c r="CJ109" s="154">
        <f>SUMIFS(' B1.8.Online'!X:X,' B1.8.Online'!$A:$A,'B1.SUM (tuần 4)'!$A109)</f>
        <v>0</v>
      </c>
      <c r="CK109" s="154">
        <f>SUMIFS(' B1.8.Online'!Y:Y,' B1.8.Online'!$A:$A,'B1.SUM (tuần 4)'!$A109)</f>
        <v>0</v>
      </c>
      <c r="CM109" s="161">
        <f t="shared" si="55"/>
        <v>0</v>
      </c>
      <c r="CN109" s="161">
        <f t="shared" si="56"/>
        <v>0</v>
      </c>
      <c r="CO109" s="161">
        <f t="shared" si="57"/>
        <v>0</v>
      </c>
      <c r="CP109" s="154">
        <f>SUMIFS('B1.3.XK'!Z:Z,'B1.3.XK'!$A:$A,'B1.SUM (tuần 4)'!$A109)</f>
        <v>0</v>
      </c>
      <c r="CQ109" s="154">
        <f>SUMIFS('B1.3.XK'!AA:AA,'B1.3.XK'!$A:$A,'B1.SUM (tuần 4)'!$A109)</f>
        <v>0</v>
      </c>
      <c r="CR109" s="154"/>
      <c r="CS109" s="154"/>
      <c r="CT109" s="154"/>
      <c r="CU109" s="154"/>
      <c r="CV109" s="154"/>
      <c r="CW109" s="154"/>
      <c r="CX109" s="154">
        <f>SUMIFS(' B1.5.GT2'!Z:Z,' B1.5.GT2'!$A:$A,'B1.SUM (tuần 4)'!$A109)</f>
        <v>0</v>
      </c>
      <c r="CY109" s="154">
        <f>SUMIFS(' B1.5.GT2'!AA:AA,' B1.5.GT2'!$A:$A,'B1.SUM (tuần 4)'!$A109)</f>
        <v>0</v>
      </c>
      <c r="CZ109" s="154"/>
      <c r="DA109" s="154"/>
      <c r="DB109" s="154">
        <f>SUMIFS(' B1.8.Online'!Z:Z,' B1.8.Online'!$A:$A,'B1.SUM (tuần 4)'!$A109)</f>
        <v>0</v>
      </c>
      <c r="DC109" s="154">
        <f>SUMIFS(' B1.8.Online'!AA:AA,' B1.8.Online'!$A:$A,'B1.SUM (tuần 4)'!$A109)</f>
        <v>0</v>
      </c>
      <c r="DE109" s="161">
        <f t="shared" si="58"/>
        <v>0</v>
      </c>
      <c r="DF109" s="161">
        <f t="shared" si="59"/>
        <v>0</v>
      </c>
      <c r="DG109" s="161">
        <f t="shared" si="60"/>
        <v>0</v>
      </c>
      <c r="DH109" s="154">
        <f>SUMIFS('B1.3.XK'!AB:AB,'B1.3.XK'!$A:$A,'B1.SUM (tuần 4)'!$A109)</f>
        <v>0</v>
      </c>
      <c r="DI109" s="154">
        <f>SUMIFS('B1.3.XK'!AC:AC,'B1.3.XK'!$A:$A,'B1.SUM (tuần 4)'!$A109)</f>
        <v>0</v>
      </c>
      <c r="DJ109" s="154"/>
      <c r="DK109" s="154"/>
      <c r="DL109" s="154"/>
      <c r="DM109" s="154"/>
      <c r="DN109" s="154"/>
      <c r="DO109" s="154"/>
      <c r="DP109" s="154">
        <f>SUMIFS(' B1.5.GT2'!AB:AB,' B1.5.GT2'!$A:$A,'B1.SUM (tuần 4)'!$A109)</f>
        <v>0</v>
      </c>
      <c r="DQ109" s="154">
        <f>SUMIFS(' B1.5.GT2'!AC:AC,' B1.5.GT2'!$A:$A,'B1.SUM (tuần 4)'!$A109)</f>
        <v>0</v>
      </c>
      <c r="DR109" s="154"/>
      <c r="DS109" s="154"/>
      <c r="DT109" s="154">
        <f>SUMIFS(' B1.8.Online'!AB:AB,' B1.8.Online'!$A:$A,'B1.SUM (tuần 4)'!$A109)</f>
        <v>0</v>
      </c>
      <c r="DU109" s="154">
        <f>SUMIFS(' B1.8.Online'!AC:AC,' B1.8.Online'!$A:$A,'B1.SUM (tuần 4)'!$A109)</f>
        <v>0</v>
      </c>
      <c r="DW109" s="161">
        <f t="shared" si="61"/>
        <v>0</v>
      </c>
      <c r="DX109" s="161">
        <f t="shared" si="62"/>
        <v>0</v>
      </c>
      <c r="DY109" s="161">
        <f t="shared" si="63"/>
        <v>0</v>
      </c>
      <c r="DZ109" s="154">
        <f>SUMIFS('B1.3.XK'!AD:AD,'B1.3.XK'!$A:$A,'B1.SUM (tuần 4)'!$A109)</f>
        <v>0</v>
      </c>
      <c r="EA109" s="154">
        <f>SUMIFS('B1.3.XK'!AE:AE,'B1.3.XK'!$A:$A,'B1.SUM (tuần 4)'!$A109)</f>
        <v>0</v>
      </c>
      <c r="EB109" s="154"/>
      <c r="EC109" s="154"/>
      <c r="ED109" s="154"/>
      <c r="EE109" s="154"/>
      <c r="EF109" s="154"/>
      <c r="EG109" s="154"/>
      <c r="EH109" s="154">
        <f>SUMIFS(' B1.5.GT2'!AD:AD,' B1.5.GT2'!$A:$A,'B1.SUM (tuần 4)'!$A109)</f>
        <v>0</v>
      </c>
      <c r="EI109" s="154">
        <f>SUMIFS(' B1.5.GT2'!AE:AE,' B1.5.GT2'!$A:$A,'B1.SUM (tuần 4)'!$A109)</f>
        <v>0</v>
      </c>
      <c r="EJ109" s="154"/>
      <c r="EK109" s="154"/>
      <c r="EL109" s="154">
        <f>SUMIFS(' B1.4.OEM'!AD:AD,' B1.4.OEM'!$A:$A,'B1.SUM (tuần 4)'!$A109)</f>
        <v>0</v>
      </c>
      <c r="EM109" s="154">
        <f>SUMIFS(' B1.4.OEM'!AE:AE,' B1.4.OEM'!$A:$A,'B1.SUM (tuần 4)'!$A109)</f>
        <v>0</v>
      </c>
      <c r="EO109" s="162"/>
    </row>
    <row r="110" spans="1:145">
      <c r="A110" s="69">
        <v>2011020186</v>
      </c>
      <c r="B110" s="67" t="s">
        <v>859</v>
      </c>
      <c r="C110" s="67"/>
      <c r="D110" s="67" t="s">
        <v>1197</v>
      </c>
      <c r="E110" s="67"/>
      <c r="F110" s="67" t="s">
        <v>32</v>
      </c>
      <c r="G110" s="154" t="s">
        <v>1758</v>
      </c>
      <c r="H110" s="154"/>
      <c r="I110" s="160"/>
      <c r="J110" s="154"/>
      <c r="K110" s="154"/>
      <c r="L110" s="154"/>
      <c r="M110" s="154"/>
      <c r="N110" s="154"/>
      <c r="O110" s="154"/>
      <c r="P110" s="154"/>
      <c r="Q110" s="154"/>
      <c r="R110" s="154"/>
      <c r="S110" s="161">
        <f t="shared" si="45"/>
        <v>0</v>
      </c>
      <c r="T110" s="161">
        <f t="shared" si="64"/>
        <v>0</v>
      </c>
      <c r="U110" s="161">
        <f t="shared" si="64"/>
        <v>0</v>
      </c>
      <c r="V110" s="154"/>
      <c r="W110" s="154"/>
      <c r="X110" s="154"/>
      <c r="Y110" s="154"/>
      <c r="Z110" s="154"/>
      <c r="AA110" s="154"/>
      <c r="AB110" s="154"/>
      <c r="AC110" s="154"/>
      <c r="AD110" s="154">
        <f>SUMIFS(' B1.5.GT2'!$R:$R,' B1.5.GT2'!$A:$A,'B1.SUM (tuần 4)'!$A110)</f>
        <v>0</v>
      </c>
      <c r="AE110" s="154">
        <f>SUMIFS(' B1.5.GT2'!$S:$S,' B1.5.GT2'!$A:$A,'B1.SUM (tuần 4)'!$A110)</f>
        <v>0</v>
      </c>
      <c r="AF110" s="154"/>
      <c r="AG110" s="154"/>
      <c r="AH110" s="154">
        <f>SUMIFS(' B1.8.Online'!$R:$R,' B1.8.Online'!$A:$A,'B1.SUM (tuần 4)'!$A110)</f>
        <v>0</v>
      </c>
      <c r="AI110" s="154">
        <f>SUMIFS(' B1.8.Online'!$S:$S,' B1.8.Online'!$A:$A,'B1.SUM (tuần 4)'!$A110)</f>
        <v>0</v>
      </c>
      <c r="AK110" s="161">
        <f t="shared" si="46"/>
        <v>0</v>
      </c>
      <c r="AL110" s="161">
        <f t="shared" si="47"/>
        <v>0</v>
      </c>
      <c r="AM110" s="161">
        <f t="shared" si="48"/>
        <v>0</v>
      </c>
      <c r="AN110" s="154"/>
      <c r="AO110" s="154"/>
      <c r="AP110" s="154"/>
      <c r="AQ110" s="154"/>
      <c r="AR110" s="154"/>
      <c r="AS110" s="154"/>
      <c r="AT110" s="154"/>
      <c r="AU110" s="154"/>
      <c r="AV110" s="154">
        <f>SUMIFS(' B1.5.GT2'!T:T,' B1.5.GT2'!A:A,'B1.SUM (tuần 4)'!A110)</f>
        <v>0</v>
      </c>
      <c r="AW110" s="154">
        <f>SUMIFS(' B1.5.GT2'!U:U,' B1.5.GT2'!A:A,'B1.SUM (tuần 4)'!A110)</f>
        <v>0</v>
      </c>
      <c r="AX110" s="154"/>
      <c r="AY110" s="154"/>
      <c r="AZ110" s="154">
        <f>SUMIFS(' B1.8.Online'!$T:$T,' B1.8.Online'!$A:$A,'B1.SUM (tuần 4)'!$A110)</f>
        <v>0</v>
      </c>
      <c r="BA110" s="154">
        <f>SUMIFS(' B1.8.Online'!$U:$U,' B1.8.Online'!$A:$A,'B1.SUM (tuần 4)'!$A110)</f>
        <v>0</v>
      </c>
      <c r="BC110" s="161">
        <f t="shared" si="49"/>
        <v>0</v>
      </c>
      <c r="BD110" s="161">
        <f t="shared" si="50"/>
        <v>0</v>
      </c>
      <c r="BE110" s="161">
        <f t="shared" si="51"/>
        <v>0</v>
      </c>
      <c r="BF110" s="154">
        <f>SUMIFS('B1.3.XK'!V:V,'B1.3.XK'!$A:$A,'B1.SUM (tuần 4)'!$A110)</f>
        <v>0</v>
      </c>
      <c r="BG110" s="154">
        <f>SUMIFS('B1.3.XK'!W:W,'B1.3.XK'!$A:$A,'B1.SUM (tuần 4)'!$A110)</f>
        <v>0</v>
      </c>
      <c r="BH110" s="154"/>
      <c r="BI110" s="154"/>
      <c r="BJ110" s="154"/>
      <c r="BK110" s="154"/>
      <c r="BL110" s="154"/>
      <c r="BM110" s="154"/>
      <c r="BN110" s="154">
        <f>SUMIFS(' B1.5.GT2'!V:V,' B1.5.GT2'!A:A,'B1.SUM (tuần 4)'!A110)</f>
        <v>0</v>
      </c>
      <c r="BO110" s="154">
        <f>SUMIFS(' B1.5.GT2'!W:W,' B1.5.GT2'!A:A,'B1.SUM (tuần 4)'!A110)</f>
        <v>0</v>
      </c>
      <c r="BP110" s="154"/>
      <c r="BQ110" s="154"/>
      <c r="BR110" s="154">
        <f>SUMIFS(' B1.8.Online'!V:V,' B1.8.Online'!A:A,'B1.SUM (tuần 4)'!A110)</f>
        <v>0</v>
      </c>
      <c r="BS110" s="154">
        <f>SUMIFS(' B1.8.Online'!W:W,' B1.8.Online'!B:B,'B1.SUM (tuần 4)'!B110)</f>
        <v>0</v>
      </c>
      <c r="BU110" s="161">
        <f t="shared" si="52"/>
        <v>0</v>
      </c>
      <c r="BV110" s="161">
        <f t="shared" si="53"/>
        <v>0</v>
      </c>
      <c r="BW110" s="161">
        <f t="shared" si="54"/>
        <v>0</v>
      </c>
      <c r="BX110" s="154">
        <f>SUMIFS('B1.3.XK'!X:X,'B1.3.XK'!$A:$A,'B1.SUM (tuần 4)'!$A110)</f>
        <v>0</v>
      </c>
      <c r="BY110" s="154">
        <f>SUMIFS('B1.3.XK'!Y:Y,'B1.3.XK'!$A:$A,'B1.SUM (tuần 4)'!$A110)</f>
        <v>0</v>
      </c>
      <c r="BZ110" s="154"/>
      <c r="CA110" s="154"/>
      <c r="CB110" s="154"/>
      <c r="CC110" s="154"/>
      <c r="CD110" s="154"/>
      <c r="CE110" s="154"/>
      <c r="CF110" s="154">
        <f>SUMIFS(' B1.5.GT2'!X:X,' B1.5.GT2'!A:A,'B1.SUM (tuần 4)'!A110)</f>
        <v>0</v>
      </c>
      <c r="CG110" s="154">
        <f>SUMIFS(' B1.5.GT2'!Y:Y,' B1.5.GT2'!A:A,'B1.SUM (tuần 4)'!A110)</f>
        <v>0</v>
      </c>
      <c r="CH110" s="154"/>
      <c r="CI110" s="154"/>
      <c r="CJ110" s="154">
        <f>SUMIFS(' B1.8.Online'!X:X,' B1.8.Online'!$A:$A,'B1.SUM (tuần 4)'!$A110)</f>
        <v>0</v>
      </c>
      <c r="CK110" s="154">
        <f>SUMIFS(' B1.8.Online'!Y:Y,' B1.8.Online'!$A:$A,'B1.SUM (tuần 4)'!$A110)</f>
        <v>0</v>
      </c>
      <c r="CM110" s="161">
        <f t="shared" si="55"/>
        <v>0</v>
      </c>
      <c r="CN110" s="161">
        <f t="shared" si="56"/>
        <v>0</v>
      </c>
      <c r="CO110" s="161">
        <f t="shared" si="57"/>
        <v>0</v>
      </c>
      <c r="CP110" s="154">
        <f>SUMIFS('B1.3.XK'!Z:Z,'B1.3.XK'!$A:$A,'B1.SUM (tuần 4)'!$A110)</f>
        <v>0</v>
      </c>
      <c r="CQ110" s="154">
        <f>SUMIFS('B1.3.XK'!AA:AA,'B1.3.XK'!$A:$A,'B1.SUM (tuần 4)'!$A110)</f>
        <v>0</v>
      </c>
      <c r="CR110" s="154"/>
      <c r="CS110" s="154"/>
      <c r="CT110" s="154"/>
      <c r="CU110" s="154"/>
      <c r="CV110" s="154"/>
      <c r="CW110" s="154"/>
      <c r="CX110" s="154">
        <f>SUMIFS(' B1.5.GT2'!Z:Z,' B1.5.GT2'!$A:$A,'B1.SUM (tuần 4)'!$A110)</f>
        <v>0</v>
      </c>
      <c r="CY110" s="154">
        <f>SUMIFS(' B1.5.GT2'!AA:AA,' B1.5.GT2'!$A:$A,'B1.SUM (tuần 4)'!$A110)</f>
        <v>0</v>
      </c>
      <c r="CZ110" s="154"/>
      <c r="DA110" s="154"/>
      <c r="DB110" s="154">
        <f>SUMIFS(' B1.8.Online'!Z:Z,' B1.8.Online'!$A:$A,'B1.SUM (tuần 4)'!$A110)</f>
        <v>0</v>
      </c>
      <c r="DC110" s="154">
        <f>SUMIFS(' B1.8.Online'!AA:AA,' B1.8.Online'!$A:$A,'B1.SUM (tuần 4)'!$A110)</f>
        <v>0</v>
      </c>
      <c r="DE110" s="161">
        <f t="shared" si="58"/>
        <v>200</v>
      </c>
      <c r="DF110" s="161">
        <f t="shared" si="59"/>
        <v>200</v>
      </c>
      <c r="DG110" s="161">
        <f t="shared" si="60"/>
        <v>0</v>
      </c>
      <c r="DH110" s="154">
        <f>SUMIFS('B1.3.XK'!AB:AB,'B1.3.XK'!$A:$A,'B1.SUM (tuần 4)'!$A110)</f>
        <v>200</v>
      </c>
      <c r="DI110" s="154">
        <f>SUMIFS('B1.3.XK'!AC:AC,'B1.3.XK'!$A:$A,'B1.SUM (tuần 4)'!$A110)</f>
        <v>0</v>
      </c>
      <c r="DJ110" s="154"/>
      <c r="DK110" s="154"/>
      <c r="DL110" s="154"/>
      <c r="DM110" s="154"/>
      <c r="DN110" s="154"/>
      <c r="DO110" s="154"/>
      <c r="DP110" s="154">
        <f>SUMIFS(' B1.5.GT2'!AB:AB,' B1.5.GT2'!$A:$A,'B1.SUM (tuần 4)'!$A110)</f>
        <v>0</v>
      </c>
      <c r="DQ110" s="154">
        <f>SUMIFS(' B1.5.GT2'!AC:AC,' B1.5.GT2'!$A:$A,'B1.SUM (tuần 4)'!$A110)</f>
        <v>0</v>
      </c>
      <c r="DR110" s="154"/>
      <c r="DS110" s="154"/>
      <c r="DT110" s="154">
        <f>SUMIFS(' B1.8.Online'!AB:AB,' B1.8.Online'!$A:$A,'B1.SUM (tuần 4)'!$A110)</f>
        <v>0</v>
      </c>
      <c r="DU110" s="154">
        <f>SUMIFS(' B1.8.Online'!AC:AC,' B1.8.Online'!$A:$A,'B1.SUM (tuần 4)'!$A110)</f>
        <v>0</v>
      </c>
      <c r="DW110" s="161">
        <f t="shared" si="61"/>
        <v>0</v>
      </c>
      <c r="DX110" s="161">
        <f t="shared" si="62"/>
        <v>0</v>
      </c>
      <c r="DY110" s="161">
        <f t="shared" si="63"/>
        <v>0</v>
      </c>
      <c r="DZ110" s="154">
        <f>SUMIFS('B1.3.XK'!AD:AD,'B1.3.XK'!$A:$A,'B1.SUM (tuần 4)'!$A110)</f>
        <v>0</v>
      </c>
      <c r="EA110" s="154">
        <f>SUMIFS('B1.3.XK'!AE:AE,'B1.3.XK'!$A:$A,'B1.SUM (tuần 4)'!$A110)</f>
        <v>0</v>
      </c>
      <c r="EB110" s="154"/>
      <c r="EC110" s="154"/>
      <c r="ED110" s="154"/>
      <c r="EE110" s="154"/>
      <c r="EF110" s="154"/>
      <c r="EG110" s="154"/>
      <c r="EH110" s="154">
        <f>SUMIFS(' B1.5.GT2'!AD:AD,' B1.5.GT2'!$A:$A,'B1.SUM (tuần 4)'!$A110)</f>
        <v>0</v>
      </c>
      <c r="EI110" s="154">
        <f>SUMIFS(' B1.5.GT2'!AE:AE,' B1.5.GT2'!$A:$A,'B1.SUM (tuần 4)'!$A110)</f>
        <v>0</v>
      </c>
      <c r="EJ110" s="154"/>
      <c r="EK110" s="154"/>
      <c r="EL110" s="154">
        <f>SUMIFS(' B1.4.OEM'!AD:AD,' B1.4.OEM'!$A:$A,'B1.SUM (tuần 4)'!$A110)</f>
        <v>0</v>
      </c>
      <c r="EM110" s="154">
        <f>SUMIFS(' B1.4.OEM'!AE:AE,' B1.4.OEM'!$A:$A,'B1.SUM (tuần 4)'!$A110)</f>
        <v>0</v>
      </c>
      <c r="EO110" s="162"/>
    </row>
    <row r="111" spans="1:145">
      <c r="A111" s="69">
        <v>2011020296</v>
      </c>
      <c r="B111" s="67" t="s">
        <v>867</v>
      </c>
      <c r="C111" s="67"/>
      <c r="D111" s="67" t="s">
        <v>1197</v>
      </c>
      <c r="E111" s="67"/>
      <c r="F111" s="67" t="s">
        <v>32</v>
      </c>
      <c r="G111" s="154" t="s">
        <v>1758</v>
      </c>
      <c r="H111" s="154"/>
      <c r="I111" s="160"/>
      <c r="J111" s="154"/>
      <c r="K111" s="154"/>
      <c r="L111" s="154"/>
      <c r="M111" s="154"/>
      <c r="N111" s="154"/>
      <c r="O111" s="154"/>
      <c r="P111" s="154"/>
      <c r="Q111" s="154"/>
      <c r="R111" s="154"/>
      <c r="S111" s="161">
        <f t="shared" si="45"/>
        <v>1200</v>
      </c>
      <c r="T111" s="161">
        <f t="shared" si="64"/>
        <v>0</v>
      </c>
      <c r="U111" s="161">
        <f t="shared" si="64"/>
        <v>1200</v>
      </c>
      <c r="V111" s="154"/>
      <c r="W111" s="154"/>
      <c r="X111" s="154"/>
      <c r="Y111" s="154"/>
      <c r="Z111" s="154"/>
      <c r="AA111" s="154"/>
      <c r="AB111" s="154"/>
      <c r="AC111" s="154"/>
      <c r="AD111" s="154">
        <f>SUMIFS(' B1.5.GT2'!$R:$R,' B1.5.GT2'!$A:$A,'B1.SUM (tuần 4)'!$A111)</f>
        <v>0</v>
      </c>
      <c r="AE111" s="154">
        <f>SUMIFS(' B1.5.GT2'!$S:$S,' B1.5.GT2'!$A:$A,'B1.SUM (tuần 4)'!$A111)</f>
        <v>0</v>
      </c>
      <c r="AF111" s="154"/>
      <c r="AG111" s="154"/>
      <c r="AH111" s="154">
        <f>SUMIFS(' B1.8.Online'!$R:$R,' B1.8.Online'!$A:$A,'B1.SUM (tuần 4)'!$A111)</f>
        <v>0</v>
      </c>
      <c r="AI111" s="154">
        <f>SUMIFS(' B1.8.Online'!$S:$S,' B1.8.Online'!$A:$A,'B1.SUM (tuần 4)'!$A111)</f>
        <v>1200</v>
      </c>
      <c r="AK111" s="161">
        <f t="shared" si="46"/>
        <v>0</v>
      </c>
      <c r="AL111" s="161">
        <f t="shared" si="47"/>
        <v>0</v>
      </c>
      <c r="AM111" s="161">
        <f t="shared" si="48"/>
        <v>0</v>
      </c>
      <c r="AN111" s="154"/>
      <c r="AO111" s="154"/>
      <c r="AP111" s="154"/>
      <c r="AQ111" s="154"/>
      <c r="AR111" s="154"/>
      <c r="AS111" s="154"/>
      <c r="AT111" s="154"/>
      <c r="AU111" s="154"/>
      <c r="AV111" s="154">
        <f>SUMIFS(' B1.5.GT2'!T:T,' B1.5.GT2'!A:A,'B1.SUM (tuần 4)'!A111)</f>
        <v>0</v>
      </c>
      <c r="AW111" s="154">
        <f>SUMIFS(' B1.5.GT2'!U:U,' B1.5.GT2'!A:A,'B1.SUM (tuần 4)'!A111)</f>
        <v>0</v>
      </c>
      <c r="AX111" s="154"/>
      <c r="AY111" s="154"/>
      <c r="AZ111" s="154">
        <f>SUMIFS(' B1.8.Online'!$T:$T,' B1.8.Online'!$A:$A,'B1.SUM (tuần 4)'!$A111)</f>
        <v>0</v>
      </c>
      <c r="BA111" s="154">
        <f>SUMIFS(' B1.8.Online'!$U:$U,' B1.8.Online'!$A:$A,'B1.SUM (tuần 4)'!$A111)</f>
        <v>0</v>
      </c>
      <c r="BC111" s="161">
        <f t="shared" si="49"/>
        <v>0</v>
      </c>
      <c r="BD111" s="161">
        <f t="shared" si="50"/>
        <v>0</v>
      </c>
      <c r="BE111" s="161">
        <f t="shared" si="51"/>
        <v>0</v>
      </c>
      <c r="BF111" s="154">
        <f>SUMIFS('B1.3.XK'!V:V,'B1.3.XK'!$A:$A,'B1.SUM (tuần 4)'!$A111)</f>
        <v>0</v>
      </c>
      <c r="BG111" s="154">
        <f>SUMIFS('B1.3.XK'!W:W,'B1.3.XK'!$A:$A,'B1.SUM (tuần 4)'!$A111)</f>
        <v>0</v>
      </c>
      <c r="BH111" s="154"/>
      <c r="BI111" s="154"/>
      <c r="BJ111" s="154"/>
      <c r="BK111" s="154"/>
      <c r="BL111" s="154"/>
      <c r="BM111" s="154"/>
      <c r="BN111" s="154">
        <f>SUMIFS(' B1.5.GT2'!V:V,' B1.5.GT2'!A:A,'B1.SUM (tuần 4)'!A111)</f>
        <v>0</v>
      </c>
      <c r="BO111" s="154">
        <f>SUMIFS(' B1.5.GT2'!W:W,' B1.5.GT2'!A:A,'B1.SUM (tuần 4)'!A111)</f>
        <v>0</v>
      </c>
      <c r="BP111" s="154"/>
      <c r="BQ111" s="154"/>
      <c r="BR111" s="154">
        <f>SUMIFS(' B1.8.Online'!V:V,' B1.8.Online'!A:A,'B1.SUM (tuần 4)'!A111)</f>
        <v>0</v>
      </c>
      <c r="BS111" s="154">
        <f>SUMIFS(' B1.8.Online'!W:W,' B1.8.Online'!B:B,'B1.SUM (tuần 4)'!B111)</f>
        <v>0</v>
      </c>
      <c r="BU111" s="161">
        <f t="shared" si="52"/>
        <v>0</v>
      </c>
      <c r="BV111" s="161">
        <f t="shared" si="53"/>
        <v>0</v>
      </c>
      <c r="BW111" s="161">
        <f t="shared" si="54"/>
        <v>0</v>
      </c>
      <c r="BX111" s="154">
        <f>SUMIFS('B1.3.XK'!X:X,'B1.3.XK'!$A:$A,'B1.SUM (tuần 4)'!$A111)</f>
        <v>0</v>
      </c>
      <c r="BY111" s="154">
        <f>SUMIFS('B1.3.XK'!Y:Y,'B1.3.XK'!$A:$A,'B1.SUM (tuần 4)'!$A111)</f>
        <v>0</v>
      </c>
      <c r="BZ111" s="154"/>
      <c r="CA111" s="154"/>
      <c r="CB111" s="154"/>
      <c r="CC111" s="154"/>
      <c r="CD111" s="154"/>
      <c r="CE111" s="154"/>
      <c r="CF111" s="154">
        <f>SUMIFS(' B1.5.GT2'!X:X,' B1.5.GT2'!A:A,'B1.SUM (tuần 4)'!A111)</f>
        <v>0</v>
      </c>
      <c r="CG111" s="154">
        <f>SUMIFS(' B1.5.GT2'!Y:Y,' B1.5.GT2'!A:A,'B1.SUM (tuần 4)'!A111)</f>
        <v>0</v>
      </c>
      <c r="CH111" s="154"/>
      <c r="CI111" s="154"/>
      <c r="CJ111" s="154">
        <f>SUMIFS(' B1.8.Online'!X:X,' B1.8.Online'!$A:$A,'B1.SUM (tuần 4)'!$A111)</f>
        <v>0</v>
      </c>
      <c r="CK111" s="154">
        <f>SUMIFS(' B1.8.Online'!Y:Y,' B1.8.Online'!$A:$A,'B1.SUM (tuần 4)'!$A111)</f>
        <v>0</v>
      </c>
      <c r="CM111" s="161">
        <f t="shared" si="55"/>
        <v>0</v>
      </c>
      <c r="CN111" s="161">
        <f t="shared" si="56"/>
        <v>0</v>
      </c>
      <c r="CO111" s="161">
        <f t="shared" si="57"/>
        <v>0</v>
      </c>
      <c r="CP111" s="154">
        <f>SUMIFS('B1.3.XK'!Z:Z,'B1.3.XK'!$A:$A,'B1.SUM (tuần 4)'!$A111)</f>
        <v>0</v>
      </c>
      <c r="CQ111" s="154">
        <f>SUMIFS('B1.3.XK'!AA:AA,'B1.3.XK'!$A:$A,'B1.SUM (tuần 4)'!$A111)</f>
        <v>0</v>
      </c>
      <c r="CR111" s="154"/>
      <c r="CS111" s="154"/>
      <c r="CT111" s="154"/>
      <c r="CU111" s="154"/>
      <c r="CV111" s="154"/>
      <c r="CW111" s="154"/>
      <c r="CX111" s="154">
        <f>SUMIFS(' B1.5.GT2'!Z:Z,' B1.5.GT2'!$A:$A,'B1.SUM (tuần 4)'!$A111)</f>
        <v>0</v>
      </c>
      <c r="CY111" s="154">
        <f>SUMIFS(' B1.5.GT2'!AA:AA,' B1.5.GT2'!$A:$A,'B1.SUM (tuần 4)'!$A111)</f>
        <v>0</v>
      </c>
      <c r="CZ111" s="154"/>
      <c r="DA111" s="154"/>
      <c r="DB111" s="154">
        <f>SUMIFS(' B1.8.Online'!Z:Z,' B1.8.Online'!$A:$A,'B1.SUM (tuần 4)'!$A111)</f>
        <v>0</v>
      </c>
      <c r="DC111" s="154">
        <f>SUMIFS(' B1.8.Online'!AA:AA,' B1.8.Online'!$A:$A,'B1.SUM (tuần 4)'!$A111)</f>
        <v>0</v>
      </c>
      <c r="DE111" s="161">
        <f t="shared" si="58"/>
        <v>200</v>
      </c>
      <c r="DF111" s="161">
        <f t="shared" si="59"/>
        <v>200</v>
      </c>
      <c r="DG111" s="161">
        <f t="shared" si="60"/>
        <v>0</v>
      </c>
      <c r="DH111" s="154">
        <f>SUMIFS('B1.3.XK'!AB:AB,'B1.3.XK'!$A:$A,'B1.SUM (tuần 4)'!$A111)</f>
        <v>200</v>
      </c>
      <c r="DI111" s="154">
        <f>SUMIFS('B1.3.XK'!AC:AC,'B1.3.XK'!$A:$A,'B1.SUM (tuần 4)'!$A111)</f>
        <v>0</v>
      </c>
      <c r="DJ111" s="154"/>
      <c r="DK111" s="154"/>
      <c r="DL111" s="154"/>
      <c r="DM111" s="154"/>
      <c r="DN111" s="154"/>
      <c r="DO111" s="154"/>
      <c r="DP111" s="154">
        <f>SUMIFS(' B1.5.GT2'!AB:AB,' B1.5.GT2'!$A:$A,'B1.SUM (tuần 4)'!$A111)</f>
        <v>0</v>
      </c>
      <c r="DQ111" s="154">
        <f>SUMIFS(' B1.5.GT2'!AC:AC,' B1.5.GT2'!$A:$A,'B1.SUM (tuần 4)'!$A111)</f>
        <v>0</v>
      </c>
      <c r="DR111" s="154"/>
      <c r="DS111" s="154"/>
      <c r="DT111" s="154">
        <f>SUMIFS(' B1.8.Online'!AB:AB,' B1.8.Online'!$A:$A,'B1.SUM (tuần 4)'!$A111)</f>
        <v>0</v>
      </c>
      <c r="DU111" s="154">
        <f>SUMIFS(' B1.8.Online'!AC:AC,' B1.8.Online'!$A:$A,'B1.SUM (tuần 4)'!$A111)</f>
        <v>0</v>
      </c>
      <c r="DW111" s="161">
        <f t="shared" si="61"/>
        <v>0</v>
      </c>
      <c r="DX111" s="161">
        <f t="shared" si="62"/>
        <v>0</v>
      </c>
      <c r="DY111" s="161">
        <f t="shared" si="63"/>
        <v>0</v>
      </c>
      <c r="DZ111" s="154">
        <f>SUMIFS('B1.3.XK'!AD:AD,'B1.3.XK'!$A:$A,'B1.SUM (tuần 4)'!$A111)</f>
        <v>0</v>
      </c>
      <c r="EA111" s="154">
        <f>SUMIFS('B1.3.XK'!AE:AE,'B1.3.XK'!$A:$A,'B1.SUM (tuần 4)'!$A111)</f>
        <v>0</v>
      </c>
      <c r="EB111" s="154"/>
      <c r="EC111" s="154"/>
      <c r="ED111" s="154"/>
      <c r="EE111" s="154"/>
      <c r="EF111" s="154"/>
      <c r="EG111" s="154"/>
      <c r="EH111" s="154">
        <f>SUMIFS(' B1.5.GT2'!AD:AD,' B1.5.GT2'!$A:$A,'B1.SUM (tuần 4)'!$A111)</f>
        <v>0</v>
      </c>
      <c r="EI111" s="154">
        <f>SUMIFS(' B1.5.GT2'!AE:AE,' B1.5.GT2'!$A:$A,'B1.SUM (tuần 4)'!$A111)</f>
        <v>0</v>
      </c>
      <c r="EJ111" s="154"/>
      <c r="EK111" s="154"/>
      <c r="EL111" s="154">
        <f>SUMIFS(' B1.4.OEM'!AD:AD,' B1.4.OEM'!$A:$A,'B1.SUM (tuần 4)'!$A111)</f>
        <v>0</v>
      </c>
      <c r="EM111" s="154">
        <f>SUMIFS(' B1.4.OEM'!AE:AE,' B1.4.OEM'!$A:$A,'B1.SUM (tuần 4)'!$A111)</f>
        <v>0</v>
      </c>
      <c r="EO111" s="162"/>
    </row>
    <row r="112" spans="1:145">
      <c r="A112" s="69">
        <v>2011020297</v>
      </c>
      <c r="B112" s="67" t="s">
        <v>1499</v>
      </c>
      <c r="C112" s="67"/>
      <c r="D112" s="67" t="s">
        <v>1197</v>
      </c>
      <c r="E112" s="67"/>
      <c r="F112" s="67" t="s">
        <v>32</v>
      </c>
      <c r="G112" s="154" t="s">
        <v>1758</v>
      </c>
      <c r="H112" s="154"/>
      <c r="I112" s="160"/>
      <c r="J112" s="154"/>
      <c r="K112" s="154"/>
      <c r="L112" s="154"/>
      <c r="M112" s="154"/>
      <c r="N112" s="154"/>
      <c r="O112" s="154"/>
      <c r="P112" s="154"/>
      <c r="Q112" s="154"/>
      <c r="R112" s="154"/>
      <c r="S112" s="161">
        <f t="shared" si="45"/>
        <v>1000</v>
      </c>
      <c r="T112" s="161">
        <f t="shared" si="64"/>
        <v>0</v>
      </c>
      <c r="U112" s="161">
        <f t="shared" si="64"/>
        <v>1000</v>
      </c>
      <c r="V112" s="154"/>
      <c r="W112" s="154"/>
      <c r="X112" s="154"/>
      <c r="Y112" s="154"/>
      <c r="Z112" s="154"/>
      <c r="AA112" s="154"/>
      <c r="AB112" s="154"/>
      <c r="AC112" s="154"/>
      <c r="AD112" s="154">
        <f>SUMIFS(' B1.5.GT2'!$R:$R,' B1.5.GT2'!$A:$A,'B1.SUM (tuần 4)'!$A112)</f>
        <v>0</v>
      </c>
      <c r="AE112" s="154">
        <f>SUMIFS(' B1.5.GT2'!$S:$S,' B1.5.GT2'!$A:$A,'B1.SUM (tuần 4)'!$A112)</f>
        <v>0</v>
      </c>
      <c r="AF112" s="154"/>
      <c r="AG112" s="154"/>
      <c r="AH112" s="154">
        <f>SUMIFS(' B1.8.Online'!$R:$R,' B1.8.Online'!$A:$A,'B1.SUM (tuần 4)'!$A112)</f>
        <v>0</v>
      </c>
      <c r="AI112" s="154">
        <f>SUMIFS(' B1.8.Online'!$S:$S,' B1.8.Online'!$A:$A,'B1.SUM (tuần 4)'!$A112)</f>
        <v>1000</v>
      </c>
      <c r="AK112" s="161">
        <f t="shared" si="46"/>
        <v>0</v>
      </c>
      <c r="AL112" s="161">
        <f t="shared" si="47"/>
        <v>0</v>
      </c>
      <c r="AM112" s="161">
        <f t="shared" si="48"/>
        <v>0</v>
      </c>
      <c r="AN112" s="154"/>
      <c r="AO112" s="154"/>
      <c r="AP112" s="154"/>
      <c r="AQ112" s="154"/>
      <c r="AR112" s="154"/>
      <c r="AS112" s="154"/>
      <c r="AT112" s="154"/>
      <c r="AU112" s="154"/>
      <c r="AV112" s="154">
        <f>SUMIFS(' B1.5.GT2'!T:T,' B1.5.GT2'!A:A,'B1.SUM (tuần 4)'!A112)</f>
        <v>0</v>
      </c>
      <c r="AW112" s="154">
        <f>SUMIFS(' B1.5.GT2'!U:U,' B1.5.GT2'!A:A,'B1.SUM (tuần 4)'!A112)</f>
        <v>0</v>
      </c>
      <c r="AX112" s="154"/>
      <c r="AY112" s="154"/>
      <c r="AZ112" s="154">
        <f>SUMIFS(' B1.8.Online'!$T:$T,' B1.8.Online'!$A:$A,'B1.SUM (tuần 4)'!$A112)</f>
        <v>0</v>
      </c>
      <c r="BA112" s="154">
        <f>SUMIFS(' B1.8.Online'!$U:$U,' B1.8.Online'!$A:$A,'B1.SUM (tuần 4)'!$A112)</f>
        <v>0</v>
      </c>
      <c r="BC112" s="161">
        <f t="shared" si="49"/>
        <v>0</v>
      </c>
      <c r="BD112" s="161">
        <f t="shared" si="50"/>
        <v>0</v>
      </c>
      <c r="BE112" s="161">
        <f t="shared" si="51"/>
        <v>0</v>
      </c>
      <c r="BF112" s="154">
        <f>SUMIFS('B1.3.XK'!V:V,'B1.3.XK'!$A:$A,'B1.SUM (tuần 4)'!$A112)</f>
        <v>0</v>
      </c>
      <c r="BG112" s="154">
        <f>SUMIFS('B1.3.XK'!W:W,'B1.3.XK'!$A:$A,'B1.SUM (tuần 4)'!$A112)</f>
        <v>0</v>
      </c>
      <c r="BH112" s="154"/>
      <c r="BI112" s="154"/>
      <c r="BJ112" s="154"/>
      <c r="BK112" s="154"/>
      <c r="BL112" s="154"/>
      <c r="BM112" s="154"/>
      <c r="BN112" s="154">
        <f>SUMIFS(' B1.5.GT2'!V:V,' B1.5.GT2'!A:A,'B1.SUM (tuần 4)'!A112)</f>
        <v>0</v>
      </c>
      <c r="BO112" s="154">
        <f>SUMIFS(' B1.5.GT2'!W:W,' B1.5.GT2'!A:A,'B1.SUM (tuần 4)'!A112)</f>
        <v>0</v>
      </c>
      <c r="BP112" s="154"/>
      <c r="BQ112" s="154"/>
      <c r="BR112" s="154">
        <f>SUMIFS(' B1.8.Online'!V:V,' B1.8.Online'!A:A,'B1.SUM (tuần 4)'!A112)</f>
        <v>0</v>
      </c>
      <c r="BS112" s="154">
        <f>SUMIFS(' B1.8.Online'!W:W,' B1.8.Online'!B:B,'B1.SUM (tuần 4)'!B112)</f>
        <v>0</v>
      </c>
      <c r="BU112" s="161">
        <f t="shared" si="52"/>
        <v>0</v>
      </c>
      <c r="BV112" s="161">
        <f t="shared" si="53"/>
        <v>0</v>
      </c>
      <c r="BW112" s="161">
        <f t="shared" si="54"/>
        <v>0</v>
      </c>
      <c r="BX112" s="154">
        <f>SUMIFS('B1.3.XK'!X:X,'B1.3.XK'!$A:$A,'B1.SUM (tuần 4)'!$A112)</f>
        <v>0</v>
      </c>
      <c r="BY112" s="154">
        <f>SUMIFS('B1.3.XK'!Y:Y,'B1.3.XK'!$A:$A,'B1.SUM (tuần 4)'!$A112)</f>
        <v>0</v>
      </c>
      <c r="BZ112" s="154"/>
      <c r="CA112" s="154"/>
      <c r="CB112" s="154"/>
      <c r="CC112" s="154"/>
      <c r="CD112" s="154"/>
      <c r="CE112" s="154"/>
      <c r="CF112" s="154">
        <f>SUMIFS(' B1.5.GT2'!X:X,' B1.5.GT2'!A:A,'B1.SUM (tuần 4)'!A112)</f>
        <v>0</v>
      </c>
      <c r="CG112" s="154">
        <f>SUMIFS(' B1.5.GT2'!Y:Y,' B1.5.GT2'!A:A,'B1.SUM (tuần 4)'!A112)</f>
        <v>0</v>
      </c>
      <c r="CH112" s="154"/>
      <c r="CI112" s="154"/>
      <c r="CJ112" s="154">
        <f>SUMIFS(' B1.8.Online'!X:X,' B1.8.Online'!$A:$A,'B1.SUM (tuần 4)'!$A112)</f>
        <v>0</v>
      </c>
      <c r="CK112" s="154">
        <f>SUMIFS(' B1.8.Online'!Y:Y,' B1.8.Online'!$A:$A,'B1.SUM (tuần 4)'!$A112)</f>
        <v>0</v>
      </c>
      <c r="CM112" s="161">
        <f t="shared" si="55"/>
        <v>0</v>
      </c>
      <c r="CN112" s="161">
        <f t="shared" si="56"/>
        <v>0</v>
      </c>
      <c r="CO112" s="161">
        <f t="shared" si="57"/>
        <v>0</v>
      </c>
      <c r="CP112" s="154">
        <f>SUMIFS('B1.3.XK'!Z:Z,'B1.3.XK'!$A:$A,'B1.SUM (tuần 4)'!$A112)</f>
        <v>0</v>
      </c>
      <c r="CQ112" s="154">
        <f>SUMIFS('B1.3.XK'!AA:AA,'B1.3.XK'!$A:$A,'B1.SUM (tuần 4)'!$A112)</f>
        <v>0</v>
      </c>
      <c r="CR112" s="154"/>
      <c r="CS112" s="154"/>
      <c r="CT112" s="154"/>
      <c r="CU112" s="154"/>
      <c r="CV112" s="154"/>
      <c r="CW112" s="154"/>
      <c r="CX112" s="154">
        <f>SUMIFS(' B1.5.GT2'!Z:Z,' B1.5.GT2'!$A:$A,'B1.SUM (tuần 4)'!$A112)</f>
        <v>0</v>
      </c>
      <c r="CY112" s="154">
        <f>SUMIFS(' B1.5.GT2'!AA:AA,' B1.5.GT2'!$A:$A,'B1.SUM (tuần 4)'!$A112)</f>
        <v>0</v>
      </c>
      <c r="CZ112" s="154"/>
      <c r="DA112" s="154"/>
      <c r="DB112" s="154">
        <f>SUMIFS(' B1.8.Online'!Z:Z,' B1.8.Online'!$A:$A,'B1.SUM (tuần 4)'!$A112)</f>
        <v>0</v>
      </c>
      <c r="DC112" s="154">
        <f>SUMIFS(' B1.8.Online'!AA:AA,' B1.8.Online'!$A:$A,'B1.SUM (tuần 4)'!$A112)</f>
        <v>0</v>
      </c>
      <c r="DE112" s="161">
        <f t="shared" si="58"/>
        <v>0</v>
      </c>
      <c r="DF112" s="161">
        <f t="shared" si="59"/>
        <v>0</v>
      </c>
      <c r="DG112" s="161">
        <f t="shared" si="60"/>
        <v>0</v>
      </c>
      <c r="DH112" s="154">
        <f>SUMIFS('B1.3.XK'!AB:AB,'B1.3.XK'!$A:$A,'B1.SUM (tuần 4)'!$A112)</f>
        <v>0</v>
      </c>
      <c r="DI112" s="154">
        <f>SUMIFS('B1.3.XK'!AC:AC,'B1.3.XK'!$A:$A,'B1.SUM (tuần 4)'!$A112)</f>
        <v>0</v>
      </c>
      <c r="DJ112" s="154"/>
      <c r="DK112" s="154"/>
      <c r="DL112" s="154"/>
      <c r="DM112" s="154"/>
      <c r="DN112" s="154"/>
      <c r="DO112" s="154"/>
      <c r="DP112" s="154">
        <f>SUMIFS(' B1.5.GT2'!AB:AB,' B1.5.GT2'!$A:$A,'B1.SUM (tuần 4)'!$A112)</f>
        <v>0</v>
      </c>
      <c r="DQ112" s="154">
        <f>SUMIFS(' B1.5.GT2'!AC:AC,' B1.5.GT2'!$A:$A,'B1.SUM (tuần 4)'!$A112)</f>
        <v>0</v>
      </c>
      <c r="DR112" s="154"/>
      <c r="DS112" s="154"/>
      <c r="DT112" s="154">
        <f>SUMIFS(' B1.8.Online'!AB:AB,' B1.8.Online'!$A:$A,'B1.SUM (tuần 4)'!$A112)</f>
        <v>0</v>
      </c>
      <c r="DU112" s="154">
        <f>SUMIFS(' B1.8.Online'!AC:AC,' B1.8.Online'!$A:$A,'B1.SUM (tuần 4)'!$A112)</f>
        <v>0</v>
      </c>
      <c r="DW112" s="161">
        <f t="shared" si="61"/>
        <v>0</v>
      </c>
      <c r="DX112" s="161">
        <f t="shared" si="62"/>
        <v>0</v>
      </c>
      <c r="DY112" s="161">
        <f t="shared" si="63"/>
        <v>0</v>
      </c>
      <c r="DZ112" s="154">
        <f>SUMIFS('B1.3.XK'!AD:AD,'B1.3.XK'!$A:$A,'B1.SUM (tuần 4)'!$A112)</f>
        <v>0</v>
      </c>
      <c r="EA112" s="154">
        <f>SUMIFS('B1.3.XK'!AE:AE,'B1.3.XK'!$A:$A,'B1.SUM (tuần 4)'!$A112)</f>
        <v>0</v>
      </c>
      <c r="EB112" s="154"/>
      <c r="EC112" s="154"/>
      <c r="ED112" s="154"/>
      <c r="EE112" s="154"/>
      <c r="EF112" s="154"/>
      <c r="EG112" s="154"/>
      <c r="EH112" s="154">
        <f>SUMIFS(' B1.5.GT2'!AD:AD,' B1.5.GT2'!$A:$A,'B1.SUM (tuần 4)'!$A112)</f>
        <v>0</v>
      </c>
      <c r="EI112" s="154">
        <f>SUMIFS(' B1.5.GT2'!AE:AE,' B1.5.GT2'!$A:$A,'B1.SUM (tuần 4)'!$A112)</f>
        <v>0</v>
      </c>
      <c r="EJ112" s="154"/>
      <c r="EK112" s="154"/>
      <c r="EL112" s="154">
        <f>SUMIFS(' B1.4.OEM'!AD:AD,' B1.4.OEM'!$A:$A,'B1.SUM (tuần 4)'!$A112)</f>
        <v>0</v>
      </c>
      <c r="EM112" s="154">
        <f>SUMIFS(' B1.4.OEM'!AE:AE,' B1.4.OEM'!$A:$A,'B1.SUM (tuần 4)'!$A112)</f>
        <v>0</v>
      </c>
      <c r="EO112" s="162"/>
    </row>
    <row r="113" spans="1:145">
      <c r="A113" s="69">
        <v>2011020299</v>
      </c>
      <c r="B113" s="67" t="s">
        <v>871</v>
      </c>
      <c r="C113" s="67"/>
      <c r="D113" s="67" t="s">
        <v>1197</v>
      </c>
      <c r="E113" s="67"/>
      <c r="F113" s="67" t="s">
        <v>32</v>
      </c>
      <c r="G113" s="154" t="s">
        <v>1758</v>
      </c>
      <c r="H113" s="154"/>
      <c r="I113" s="160"/>
      <c r="J113" s="154"/>
      <c r="K113" s="154"/>
      <c r="L113" s="154"/>
      <c r="M113" s="154"/>
      <c r="N113" s="154"/>
      <c r="O113" s="154"/>
      <c r="P113" s="154"/>
      <c r="Q113" s="154"/>
      <c r="R113" s="154"/>
      <c r="S113" s="161">
        <f t="shared" si="45"/>
        <v>200</v>
      </c>
      <c r="T113" s="161">
        <f t="shared" si="64"/>
        <v>0</v>
      </c>
      <c r="U113" s="161">
        <f t="shared" si="64"/>
        <v>200</v>
      </c>
      <c r="V113" s="154"/>
      <c r="W113" s="154"/>
      <c r="X113" s="154"/>
      <c r="Y113" s="154"/>
      <c r="Z113" s="154"/>
      <c r="AA113" s="154"/>
      <c r="AB113" s="154"/>
      <c r="AC113" s="154"/>
      <c r="AD113" s="154">
        <f>SUMIFS(' B1.5.GT2'!$R:$R,' B1.5.GT2'!$A:$A,'B1.SUM (tuần 4)'!$A113)</f>
        <v>0</v>
      </c>
      <c r="AE113" s="154">
        <f>SUMIFS(' B1.5.GT2'!$S:$S,' B1.5.GT2'!$A:$A,'B1.SUM (tuần 4)'!$A113)</f>
        <v>0</v>
      </c>
      <c r="AF113" s="154"/>
      <c r="AG113" s="154"/>
      <c r="AH113" s="154">
        <f>SUMIFS(' B1.8.Online'!$R:$R,' B1.8.Online'!$A:$A,'B1.SUM (tuần 4)'!$A113)</f>
        <v>0</v>
      </c>
      <c r="AI113" s="154">
        <f>SUMIFS(' B1.8.Online'!$S:$S,' B1.8.Online'!$A:$A,'B1.SUM (tuần 4)'!$A113)</f>
        <v>200</v>
      </c>
      <c r="AK113" s="161">
        <f t="shared" si="46"/>
        <v>0</v>
      </c>
      <c r="AL113" s="161">
        <f t="shared" si="47"/>
        <v>0</v>
      </c>
      <c r="AM113" s="161">
        <f t="shared" si="48"/>
        <v>0</v>
      </c>
      <c r="AN113" s="154"/>
      <c r="AO113" s="154"/>
      <c r="AP113" s="154"/>
      <c r="AQ113" s="154"/>
      <c r="AR113" s="154"/>
      <c r="AS113" s="154"/>
      <c r="AT113" s="154"/>
      <c r="AU113" s="154"/>
      <c r="AV113" s="154">
        <f>SUMIFS(' B1.5.GT2'!T:T,' B1.5.GT2'!A:A,'B1.SUM (tuần 4)'!A113)</f>
        <v>0</v>
      </c>
      <c r="AW113" s="154">
        <f>SUMIFS(' B1.5.GT2'!U:U,' B1.5.GT2'!A:A,'B1.SUM (tuần 4)'!A113)</f>
        <v>0</v>
      </c>
      <c r="AX113" s="154"/>
      <c r="AY113" s="154"/>
      <c r="AZ113" s="154">
        <f>SUMIFS(' B1.8.Online'!$T:$T,' B1.8.Online'!$A:$A,'B1.SUM (tuần 4)'!$A113)</f>
        <v>0</v>
      </c>
      <c r="BA113" s="154">
        <f>SUMIFS(' B1.8.Online'!$U:$U,' B1.8.Online'!$A:$A,'B1.SUM (tuần 4)'!$A113)</f>
        <v>0</v>
      </c>
      <c r="BC113" s="161">
        <f t="shared" si="49"/>
        <v>0</v>
      </c>
      <c r="BD113" s="161">
        <f t="shared" si="50"/>
        <v>0</v>
      </c>
      <c r="BE113" s="161">
        <f t="shared" si="51"/>
        <v>0</v>
      </c>
      <c r="BF113" s="154">
        <f>SUMIFS('B1.3.XK'!V:V,'B1.3.XK'!$A:$A,'B1.SUM (tuần 4)'!$A113)</f>
        <v>0</v>
      </c>
      <c r="BG113" s="154">
        <f>SUMIFS('B1.3.XK'!W:W,'B1.3.XK'!$A:$A,'B1.SUM (tuần 4)'!$A113)</f>
        <v>0</v>
      </c>
      <c r="BH113" s="154"/>
      <c r="BI113" s="154"/>
      <c r="BJ113" s="154"/>
      <c r="BK113" s="154"/>
      <c r="BL113" s="154"/>
      <c r="BM113" s="154"/>
      <c r="BN113" s="154">
        <f>SUMIFS(' B1.5.GT2'!V:V,' B1.5.GT2'!A:A,'B1.SUM (tuần 4)'!A113)</f>
        <v>0</v>
      </c>
      <c r="BO113" s="154">
        <f>SUMIFS(' B1.5.GT2'!W:W,' B1.5.GT2'!A:A,'B1.SUM (tuần 4)'!A113)</f>
        <v>0</v>
      </c>
      <c r="BP113" s="154"/>
      <c r="BQ113" s="154"/>
      <c r="BR113" s="154">
        <f>SUMIFS(' B1.8.Online'!V:V,' B1.8.Online'!A:A,'B1.SUM (tuần 4)'!A113)</f>
        <v>0</v>
      </c>
      <c r="BS113" s="154">
        <f>SUMIFS(' B1.8.Online'!W:W,' B1.8.Online'!B:B,'B1.SUM (tuần 4)'!B113)</f>
        <v>0</v>
      </c>
      <c r="BU113" s="161">
        <f t="shared" si="52"/>
        <v>0</v>
      </c>
      <c r="BV113" s="161">
        <f t="shared" si="53"/>
        <v>0</v>
      </c>
      <c r="BW113" s="161">
        <f t="shared" si="54"/>
        <v>0</v>
      </c>
      <c r="BX113" s="154">
        <f>SUMIFS('B1.3.XK'!X:X,'B1.3.XK'!$A:$A,'B1.SUM (tuần 4)'!$A113)</f>
        <v>0</v>
      </c>
      <c r="BY113" s="154">
        <f>SUMIFS('B1.3.XK'!Y:Y,'B1.3.XK'!$A:$A,'B1.SUM (tuần 4)'!$A113)</f>
        <v>0</v>
      </c>
      <c r="BZ113" s="154"/>
      <c r="CA113" s="154"/>
      <c r="CB113" s="154"/>
      <c r="CC113" s="154"/>
      <c r="CD113" s="154"/>
      <c r="CE113" s="154"/>
      <c r="CF113" s="154">
        <f>SUMIFS(' B1.5.GT2'!X:X,' B1.5.GT2'!A:A,'B1.SUM (tuần 4)'!A113)</f>
        <v>0</v>
      </c>
      <c r="CG113" s="154">
        <f>SUMIFS(' B1.5.GT2'!Y:Y,' B1.5.GT2'!A:A,'B1.SUM (tuần 4)'!A113)</f>
        <v>0</v>
      </c>
      <c r="CH113" s="154"/>
      <c r="CI113" s="154"/>
      <c r="CJ113" s="154">
        <f>SUMIFS(' B1.8.Online'!X:X,' B1.8.Online'!$A:$A,'B1.SUM (tuần 4)'!$A113)</f>
        <v>0</v>
      </c>
      <c r="CK113" s="154">
        <f>SUMIFS(' B1.8.Online'!Y:Y,' B1.8.Online'!$A:$A,'B1.SUM (tuần 4)'!$A113)</f>
        <v>0</v>
      </c>
      <c r="CM113" s="161">
        <f t="shared" si="55"/>
        <v>0</v>
      </c>
      <c r="CN113" s="161">
        <f t="shared" si="56"/>
        <v>0</v>
      </c>
      <c r="CO113" s="161">
        <f t="shared" si="57"/>
        <v>0</v>
      </c>
      <c r="CP113" s="154">
        <f>SUMIFS('B1.3.XK'!Z:Z,'B1.3.XK'!$A:$A,'B1.SUM (tuần 4)'!$A113)</f>
        <v>0</v>
      </c>
      <c r="CQ113" s="154">
        <f>SUMIFS('B1.3.XK'!AA:AA,'B1.3.XK'!$A:$A,'B1.SUM (tuần 4)'!$A113)</f>
        <v>0</v>
      </c>
      <c r="CR113" s="154"/>
      <c r="CS113" s="154"/>
      <c r="CT113" s="154"/>
      <c r="CU113" s="154"/>
      <c r="CV113" s="154"/>
      <c r="CW113" s="154"/>
      <c r="CX113" s="154">
        <f>SUMIFS(' B1.5.GT2'!Z:Z,' B1.5.GT2'!$A:$A,'B1.SUM (tuần 4)'!$A113)</f>
        <v>0</v>
      </c>
      <c r="CY113" s="154">
        <f>SUMIFS(' B1.5.GT2'!AA:AA,' B1.5.GT2'!$A:$A,'B1.SUM (tuần 4)'!$A113)</f>
        <v>0</v>
      </c>
      <c r="CZ113" s="154"/>
      <c r="DA113" s="154"/>
      <c r="DB113" s="154">
        <f>SUMIFS(' B1.8.Online'!Z:Z,' B1.8.Online'!$A:$A,'B1.SUM (tuần 4)'!$A113)</f>
        <v>0</v>
      </c>
      <c r="DC113" s="154">
        <f>SUMIFS(' B1.8.Online'!AA:AA,' B1.8.Online'!$A:$A,'B1.SUM (tuần 4)'!$A113)</f>
        <v>0</v>
      </c>
      <c r="DE113" s="161">
        <f t="shared" si="58"/>
        <v>0</v>
      </c>
      <c r="DF113" s="161">
        <f t="shared" si="59"/>
        <v>0</v>
      </c>
      <c r="DG113" s="161">
        <f t="shared" si="60"/>
        <v>0</v>
      </c>
      <c r="DH113" s="154">
        <f>SUMIFS('B1.3.XK'!AB:AB,'B1.3.XK'!$A:$A,'B1.SUM (tuần 4)'!$A113)</f>
        <v>0</v>
      </c>
      <c r="DI113" s="154">
        <f>SUMIFS('B1.3.XK'!AC:AC,'B1.3.XK'!$A:$A,'B1.SUM (tuần 4)'!$A113)</f>
        <v>0</v>
      </c>
      <c r="DJ113" s="154"/>
      <c r="DK113" s="154"/>
      <c r="DL113" s="154"/>
      <c r="DM113" s="154"/>
      <c r="DN113" s="154"/>
      <c r="DO113" s="154"/>
      <c r="DP113" s="154">
        <f>SUMIFS(' B1.5.GT2'!AB:AB,' B1.5.GT2'!$A:$A,'B1.SUM (tuần 4)'!$A113)</f>
        <v>0</v>
      </c>
      <c r="DQ113" s="154">
        <f>SUMIFS(' B1.5.GT2'!AC:AC,' B1.5.GT2'!$A:$A,'B1.SUM (tuần 4)'!$A113)</f>
        <v>0</v>
      </c>
      <c r="DR113" s="154"/>
      <c r="DS113" s="154"/>
      <c r="DT113" s="154">
        <f>SUMIFS(' B1.8.Online'!AB:AB,' B1.8.Online'!$A:$A,'B1.SUM (tuần 4)'!$A113)</f>
        <v>0</v>
      </c>
      <c r="DU113" s="154">
        <f>SUMIFS(' B1.8.Online'!AC:AC,' B1.8.Online'!$A:$A,'B1.SUM (tuần 4)'!$A113)</f>
        <v>0</v>
      </c>
      <c r="DW113" s="161">
        <f t="shared" si="61"/>
        <v>0</v>
      </c>
      <c r="DX113" s="161">
        <f t="shared" si="62"/>
        <v>0</v>
      </c>
      <c r="DY113" s="161">
        <f t="shared" si="63"/>
        <v>0</v>
      </c>
      <c r="DZ113" s="154">
        <f>SUMIFS('B1.3.XK'!AD:AD,'B1.3.XK'!$A:$A,'B1.SUM (tuần 4)'!$A113)</f>
        <v>0</v>
      </c>
      <c r="EA113" s="154">
        <f>SUMIFS('B1.3.XK'!AE:AE,'B1.3.XK'!$A:$A,'B1.SUM (tuần 4)'!$A113)</f>
        <v>0</v>
      </c>
      <c r="EB113" s="154"/>
      <c r="EC113" s="154"/>
      <c r="ED113" s="154"/>
      <c r="EE113" s="154"/>
      <c r="EF113" s="154"/>
      <c r="EG113" s="154"/>
      <c r="EH113" s="154">
        <f>SUMIFS(' B1.5.GT2'!AD:AD,' B1.5.GT2'!$A:$A,'B1.SUM (tuần 4)'!$A113)</f>
        <v>0</v>
      </c>
      <c r="EI113" s="154">
        <f>SUMIFS(' B1.5.GT2'!AE:AE,' B1.5.GT2'!$A:$A,'B1.SUM (tuần 4)'!$A113)</f>
        <v>0</v>
      </c>
      <c r="EJ113" s="154"/>
      <c r="EK113" s="154"/>
      <c r="EL113" s="154">
        <f>SUMIFS(' B1.4.OEM'!AD:AD,' B1.4.OEM'!$A:$A,'B1.SUM (tuần 4)'!$A113)</f>
        <v>0</v>
      </c>
      <c r="EM113" s="154">
        <f>SUMIFS(' B1.4.OEM'!AE:AE,' B1.4.OEM'!$A:$A,'B1.SUM (tuần 4)'!$A113)</f>
        <v>0</v>
      </c>
      <c r="EO113" s="162"/>
    </row>
    <row r="114" spans="1:145">
      <c r="A114" s="69">
        <v>2011020368</v>
      </c>
      <c r="B114" s="67" t="s">
        <v>1760</v>
      </c>
      <c r="C114" s="67"/>
      <c r="D114" s="67" t="s">
        <v>1197</v>
      </c>
      <c r="E114" s="67"/>
      <c r="F114" s="67" t="s">
        <v>32</v>
      </c>
      <c r="G114" s="154" t="s">
        <v>1758</v>
      </c>
      <c r="H114" s="154"/>
      <c r="I114" s="160"/>
      <c r="J114" s="154"/>
      <c r="K114" s="154"/>
      <c r="L114" s="154"/>
      <c r="M114" s="154"/>
      <c r="N114" s="154"/>
      <c r="O114" s="154"/>
      <c r="P114" s="154"/>
      <c r="Q114" s="154"/>
      <c r="R114" s="154"/>
      <c r="S114" s="161">
        <f t="shared" si="45"/>
        <v>15</v>
      </c>
      <c r="T114" s="161">
        <f t="shared" ref="T114:U133" si="65">+SUMIF($V$13:$AI$13,T$13,$V114:$AI114)</f>
        <v>0</v>
      </c>
      <c r="U114" s="161">
        <f t="shared" si="65"/>
        <v>15</v>
      </c>
      <c r="V114" s="154"/>
      <c r="W114" s="154"/>
      <c r="X114" s="154"/>
      <c r="Y114" s="154"/>
      <c r="Z114" s="154"/>
      <c r="AA114" s="154"/>
      <c r="AB114" s="154"/>
      <c r="AC114" s="154"/>
      <c r="AD114" s="154">
        <f>SUMIFS(' B1.5.GT2'!$R:$R,' B1.5.GT2'!$A:$A,'B1.SUM (tuần 4)'!$A114)</f>
        <v>0</v>
      </c>
      <c r="AE114" s="154">
        <f>SUMIFS(' B1.5.GT2'!$S:$S,' B1.5.GT2'!$A:$A,'B1.SUM (tuần 4)'!$A114)</f>
        <v>0</v>
      </c>
      <c r="AF114" s="154"/>
      <c r="AG114" s="154"/>
      <c r="AH114" s="154">
        <f>SUMIFS(' B1.8.Online'!$R:$R,' B1.8.Online'!$A:$A,'B1.SUM (tuần 4)'!$A114)</f>
        <v>0</v>
      </c>
      <c r="AI114" s="154">
        <f>SUMIFS(' B1.8.Online'!$S:$S,' B1.8.Online'!$A:$A,'B1.SUM (tuần 4)'!$A114)</f>
        <v>15</v>
      </c>
      <c r="AK114" s="161">
        <f t="shared" si="46"/>
        <v>22</v>
      </c>
      <c r="AL114" s="161">
        <f t="shared" si="47"/>
        <v>11</v>
      </c>
      <c r="AM114" s="161">
        <f t="shared" si="48"/>
        <v>11</v>
      </c>
      <c r="AN114" s="154"/>
      <c r="AO114" s="154"/>
      <c r="AP114" s="154"/>
      <c r="AQ114" s="154"/>
      <c r="AR114" s="154"/>
      <c r="AS114" s="154"/>
      <c r="AT114" s="154"/>
      <c r="AU114" s="154"/>
      <c r="AV114" s="154">
        <f>SUMIFS(' B1.5.GT2'!T:T,' B1.5.GT2'!A:A,'B1.SUM (tuần 4)'!A114)</f>
        <v>0</v>
      </c>
      <c r="AW114" s="154">
        <f>SUMIFS(' B1.5.GT2'!U:U,' B1.5.GT2'!A:A,'B1.SUM (tuần 4)'!A114)</f>
        <v>0</v>
      </c>
      <c r="AX114" s="154"/>
      <c r="AY114" s="154"/>
      <c r="AZ114" s="154">
        <f>SUMIFS(' B1.8.Online'!$T:$T,' B1.8.Online'!$A:$A,'B1.SUM (tuần 4)'!$A114)</f>
        <v>11</v>
      </c>
      <c r="BA114" s="154">
        <f>SUMIFS(' B1.8.Online'!$U:$U,' B1.8.Online'!$A:$A,'B1.SUM (tuần 4)'!$A114)</f>
        <v>11</v>
      </c>
      <c r="BC114" s="161">
        <f t="shared" si="49"/>
        <v>0</v>
      </c>
      <c r="BD114" s="161">
        <f t="shared" si="50"/>
        <v>0</v>
      </c>
      <c r="BE114" s="161">
        <f t="shared" si="51"/>
        <v>0</v>
      </c>
      <c r="BF114" s="154">
        <f>SUMIFS('B1.3.XK'!V:V,'B1.3.XK'!$A:$A,'B1.SUM (tuần 4)'!$A114)</f>
        <v>0</v>
      </c>
      <c r="BG114" s="154">
        <f>SUMIFS('B1.3.XK'!W:W,'B1.3.XK'!$A:$A,'B1.SUM (tuần 4)'!$A114)</f>
        <v>0</v>
      </c>
      <c r="BH114" s="154"/>
      <c r="BI114" s="154"/>
      <c r="BJ114" s="154"/>
      <c r="BK114" s="154"/>
      <c r="BL114" s="154"/>
      <c r="BM114" s="154"/>
      <c r="BN114" s="154">
        <f>SUMIFS(' B1.5.GT2'!V:V,' B1.5.GT2'!A:A,'B1.SUM (tuần 4)'!A114)</f>
        <v>0</v>
      </c>
      <c r="BO114" s="154">
        <f>SUMIFS(' B1.5.GT2'!W:W,' B1.5.GT2'!A:A,'B1.SUM (tuần 4)'!A114)</f>
        <v>0</v>
      </c>
      <c r="BP114" s="154"/>
      <c r="BQ114" s="154"/>
      <c r="BR114" s="154">
        <f>SUMIFS(' B1.8.Online'!V:V,' B1.8.Online'!A:A,'B1.SUM (tuần 4)'!A114)</f>
        <v>0</v>
      </c>
      <c r="BS114" s="154">
        <f>SUMIFS(' B1.8.Online'!W:W,' B1.8.Online'!B:B,'B1.SUM (tuần 4)'!B114)</f>
        <v>0</v>
      </c>
      <c r="BU114" s="161">
        <f t="shared" si="52"/>
        <v>0</v>
      </c>
      <c r="BV114" s="161">
        <f t="shared" si="53"/>
        <v>0</v>
      </c>
      <c r="BW114" s="161">
        <f t="shared" si="54"/>
        <v>0</v>
      </c>
      <c r="BX114" s="154">
        <f>SUMIFS('B1.3.XK'!X:X,'B1.3.XK'!$A:$A,'B1.SUM (tuần 4)'!$A114)</f>
        <v>0</v>
      </c>
      <c r="BY114" s="154">
        <f>SUMIFS('B1.3.XK'!Y:Y,'B1.3.XK'!$A:$A,'B1.SUM (tuần 4)'!$A114)</f>
        <v>0</v>
      </c>
      <c r="BZ114" s="154"/>
      <c r="CA114" s="154"/>
      <c r="CB114" s="154"/>
      <c r="CC114" s="154"/>
      <c r="CD114" s="154"/>
      <c r="CE114" s="154"/>
      <c r="CF114" s="154">
        <f>SUMIFS(' B1.5.GT2'!X:X,' B1.5.GT2'!A:A,'B1.SUM (tuần 4)'!A114)</f>
        <v>0</v>
      </c>
      <c r="CG114" s="154">
        <f>SUMIFS(' B1.5.GT2'!Y:Y,' B1.5.GT2'!A:A,'B1.SUM (tuần 4)'!A114)</f>
        <v>0</v>
      </c>
      <c r="CH114" s="154"/>
      <c r="CI114" s="154"/>
      <c r="CJ114" s="154">
        <f>SUMIFS(' B1.8.Online'!X:X,' B1.8.Online'!$A:$A,'B1.SUM (tuần 4)'!$A114)</f>
        <v>0</v>
      </c>
      <c r="CK114" s="154">
        <f>SUMIFS(' B1.8.Online'!Y:Y,' B1.8.Online'!$A:$A,'B1.SUM (tuần 4)'!$A114)</f>
        <v>0</v>
      </c>
      <c r="CM114" s="161">
        <f t="shared" si="55"/>
        <v>0</v>
      </c>
      <c r="CN114" s="161">
        <f t="shared" si="56"/>
        <v>0</v>
      </c>
      <c r="CO114" s="161">
        <f t="shared" si="57"/>
        <v>0</v>
      </c>
      <c r="CP114" s="154">
        <f>SUMIFS('B1.3.XK'!Z:Z,'B1.3.XK'!$A:$A,'B1.SUM (tuần 4)'!$A114)</f>
        <v>0</v>
      </c>
      <c r="CQ114" s="154">
        <f>SUMIFS('B1.3.XK'!AA:AA,'B1.3.XK'!$A:$A,'B1.SUM (tuần 4)'!$A114)</f>
        <v>0</v>
      </c>
      <c r="CR114" s="154"/>
      <c r="CS114" s="154"/>
      <c r="CT114" s="154"/>
      <c r="CU114" s="154"/>
      <c r="CV114" s="154"/>
      <c r="CW114" s="154"/>
      <c r="CX114" s="154">
        <f>SUMIFS(' B1.5.GT2'!Z:Z,' B1.5.GT2'!$A:$A,'B1.SUM (tuần 4)'!$A114)</f>
        <v>0</v>
      </c>
      <c r="CY114" s="154">
        <f>SUMIFS(' B1.5.GT2'!AA:AA,' B1.5.GT2'!$A:$A,'B1.SUM (tuần 4)'!$A114)</f>
        <v>0</v>
      </c>
      <c r="CZ114" s="154"/>
      <c r="DA114" s="154"/>
      <c r="DB114" s="154">
        <f>SUMIFS(' B1.8.Online'!Z:Z,' B1.8.Online'!$A:$A,'B1.SUM (tuần 4)'!$A114)</f>
        <v>0</v>
      </c>
      <c r="DC114" s="154">
        <f>SUMIFS(' B1.8.Online'!AA:AA,' B1.8.Online'!$A:$A,'B1.SUM (tuần 4)'!$A114)</f>
        <v>0</v>
      </c>
      <c r="DE114" s="161">
        <f t="shared" si="58"/>
        <v>0</v>
      </c>
      <c r="DF114" s="161">
        <f t="shared" si="59"/>
        <v>0</v>
      </c>
      <c r="DG114" s="161">
        <f t="shared" si="60"/>
        <v>0</v>
      </c>
      <c r="DH114" s="154">
        <f>SUMIFS('B1.3.XK'!AB:AB,'B1.3.XK'!$A:$A,'B1.SUM (tuần 4)'!$A114)</f>
        <v>0</v>
      </c>
      <c r="DI114" s="154">
        <f>SUMIFS('B1.3.XK'!AC:AC,'B1.3.XK'!$A:$A,'B1.SUM (tuần 4)'!$A114)</f>
        <v>0</v>
      </c>
      <c r="DJ114" s="154"/>
      <c r="DK114" s="154"/>
      <c r="DL114" s="154"/>
      <c r="DM114" s="154"/>
      <c r="DN114" s="154"/>
      <c r="DO114" s="154"/>
      <c r="DP114" s="154">
        <f>SUMIFS(' B1.5.GT2'!AB:AB,' B1.5.GT2'!$A:$A,'B1.SUM (tuần 4)'!$A114)</f>
        <v>0</v>
      </c>
      <c r="DQ114" s="154">
        <f>SUMIFS(' B1.5.GT2'!AC:AC,' B1.5.GT2'!$A:$A,'B1.SUM (tuần 4)'!$A114)</f>
        <v>0</v>
      </c>
      <c r="DR114" s="154"/>
      <c r="DS114" s="154"/>
      <c r="DT114" s="154">
        <f>SUMIFS(' B1.8.Online'!AB:AB,' B1.8.Online'!$A:$A,'B1.SUM (tuần 4)'!$A114)</f>
        <v>0</v>
      </c>
      <c r="DU114" s="154">
        <f>SUMIFS(' B1.8.Online'!AC:AC,' B1.8.Online'!$A:$A,'B1.SUM (tuần 4)'!$A114)</f>
        <v>0</v>
      </c>
      <c r="DW114" s="161">
        <f t="shared" si="61"/>
        <v>0</v>
      </c>
      <c r="DX114" s="161">
        <f t="shared" si="62"/>
        <v>0</v>
      </c>
      <c r="DY114" s="161">
        <f t="shared" si="63"/>
        <v>0</v>
      </c>
      <c r="DZ114" s="154">
        <f>SUMIFS('B1.3.XK'!AD:AD,'B1.3.XK'!$A:$A,'B1.SUM (tuần 4)'!$A114)</f>
        <v>0</v>
      </c>
      <c r="EA114" s="154">
        <f>SUMIFS('B1.3.XK'!AE:AE,'B1.3.XK'!$A:$A,'B1.SUM (tuần 4)'!$A114)</f>
        <v>0</v>
      </c>
      <c r="EB114" s="154"/>
      <c r="EC114" s="154"/>
      <c r="ED114" s="154"/>
      <c r="EE114" s="154"/>
      <c r="EF114" s="154"/>
      <c r="EG114" s="154"/>
      <c r="EH114" s="154">
        <f>SUMIFS(' B1.5.GT2'!AD:AD,' B1.5.GT2'!$A:$A,'B1.SUM (tuần 4)'!$A114)</f>
        <v>0</v>
      </c>
      <c r="EI114" s="154">
        <f>SUMIFS(' B1.5.GT2'!AE:AE,' B1.5.GT2'!$A:$A,'B1.SUM (tuần 4)'!$A114)</f>
        <v>0</v>
      </c>
      <c r="EJ114" s="154"/>
      <c r="EK114" s="154"/>
      <c r="EL114" s="154">
        <f>SUMIFS(' B1.4.OEM'!AD:AD,' B1.4.OEM'!$A:$A,'B1.SUM (tuần 4)'!$A114)</f>
        <v>0</v>
      </c>
      <c r="EM114" s="154">
        <f>SUMIFS(' B1.4.OEM'!AE:AE,' B1.4.OEM'!$A:$A,'B1.SUM (tuần 4)'!$A114)</f>
        <v>0</v>
      </c>
      <c r="EO114" s="162"/>
    </row>
    <row r="115" spans="1:145">
      <c r="A115" s="69">
        <v>2011020473</v>
      </c>
      <c r="B115" s="67" t="s">
        <v>1500</v>
      </c>
      <c r="C115" s="67"/>
      <c r="D115" s="67" t="s">
        <v>1197</v>
      </c>
      <c r="E115" s="67"/>
      <c r="F115" s="67" t="s">
        <v>32</v>
      </c>
      <c r="G115" s="154" t="s">
        <v>1758</v>
      </c>
      <c r="H115" s="154"/>
      <c r="I115" s="160"/>
      <c r="J115" s="154"/>
      <c r="K115" s="154"/>
      <c r="L115" s="154"/>
      <c r="M115" s="154"/>
      <c r="N115" s="154"/>
      <c r="O115" s="154"/>
      <c r="P115" s="154"/>
      <c r="Q115" s="154"/>
      <c r="R115" s="154"/>
      <c r="S115" s="161">
        <f t="shared" si="45"/>
        <v>1200</v>
      </c>
      <c r="T115" s="161">
        <f t="shared" si="65"/>
        <v>0</v>
      </c>
      <c r="U115" s="161">
        <f t="shared" si="65"/>
        <v>1200</v>
      </c>
      <c r="V115" s="154"/>
      <c r="W115" s="154"/>
      <c r="X115" s="154"/>
      <c r="Y115" s="154"/>
      <c r="Z115" s="154"/>
      <c r="AA115" s="154"/>
      <c r="AB115" s="154"/>
      <c r="AC115" s="154"/>
      <c r="AD115" s="154">
        <f>SUMIFS(' B1.5.GT2'!$R:$R,' B1.5.GT2'!$A:$A,'B1.SUM (tuần 4)'!$A115)</f>
        <v>0</v>
      </c>
      <c r="AE115" s="154">
        <f>SUMIFS(' B1.5.GT2'!$S:$S,' B1.5.GT2'!$A:$A,'B1.SUM (tuần 4)'!$A115)</f>
        <v>0</v>
      </c>
      <c r="AF115" s="154"/>
      <c r="AG115" s="154"/>
      <c r="AH115" s="154">
        <f>SUMIFS(' B1.8.Online'!$R:$R,' B1.8.Online'!$A:$A,'B1.SUM (tuần 4)'!$A115)</f>
        <v>0</v>
      </c>
      <c r="AI115" s="154">
        <f>SUMIFS(' B1.8.Online'!$S:$S,' B1.8.Online'!$A:$A,'B1.SUM (tuần 4)'!$A115)</f>
        <v>1200</v>
      </c>
      <c r="AK115" s="161">
        <f t="shared" si="46"/>
        <v>0</v>
      </c>
      <c r="AL115" s="161">
        <f t="shared" si="47"/>
        <v>0</v>
      </c>
      <c r="AM115" s="161">
        <f t="shared" si="48"/>
        <v>0</v>
      </c>
      <c r="AN115" s="154"/>
      <c r="AO115" s="154"/>
      <c r="AP115" s="154"/>
      <c r="AQ115" s="154"/>
      <c r="AR115" s="154"/>
      <c r="AS115" s="154"/>
      <c r="AT115" s="154"/>
      <c r="AU115" s="154"/>
      <c r="AV115" s="154">
        <f>SUMIFS(' B1.5.GT2'!T:T,' B1.5.GT2'!A:A,'B1.SUM (tuần 4)'!A115)</f>
        <v>0</v>
      </c>
      <c r="AW115" s="154">
        <f>SUMIFS(' B1.5.GT2'!U:U,' B1.5.GT2'!A:A,'B1.SUM (tuần 4)'!A115)</f>
        <v>0</v>
      </c>
      <c r="AX115" s="154"/>
      <c r="AY115" s="154"/>
      <c r="AZ115" s="154">
        <f>SUMIFS(' B1.8.Online'!$T:$T,' B1.8.Online'!$A:$A,'B1.SUM (tuần 4)'!$A115)</f>
        <v>0</v>
      </c>
      <c r="BA115" s="154">
        <f>SUMIFS(' B1.8.Online'!$U:$U,' B1.8.Online'!$A:$A,'B1.SUM (tuần 4)'!$A115)</f>
        <v>0</v>
      </c>
      <c r="BC115" s="161">
        <f t="shared" si="49"/>
        <v>0</v>
      </c>
      <c r="BD115" s="161">
        <f t="shared" si="50"/>
        <v>0</v>
      </c>
      <c r="BE115" s="161">
        <f t="shared" si="51"/>
        <v>0</v>
      </c>
      <c r="BF115" s="154">
        <f>SUMIFS('B1.3.XK'!V:V,'B1.3.XK'!$A:$A,'B1.SUM (tuần 4)'!$A115)</f>
        <v>0</v>
      </c>
      <c r="BG115" s="154">
        <f>SUMIFS('B1.3.XK'!W:W,'B1.3.XK'!$A:$A,'B1.SUM (tuần 4)'!$A115)</f>
        <v>0</v>
      </c>
      <c r="BH115" s="154"/>
      <c r="BI115" s="154"/>
      <c r="BJ115" s="154"/>
      <c r="BK115" s="154"/>
      <c r="BL115" s="154"/>
      <c r="BM115" s="154"/>
      <c r="BN115" s="154">
        <f>SUMIFS(' B1.5.GT2'!V:V,' B1.5.GT2'!A:A,'B1.SUM (tuần 4)'!A115)</f>
        <v>0</v>
      </c>
      <c r="BO115" s="154">
        <f>SUMIFS(' B1.5.GT2'!W:W,' B1.5.GT2'!A:A,'B1.SUM (tuần 4)'!A115)</f>
        <v>0</v>
      </c>
      <c r="BP115" s="154"/>
      <c r="BQ115" s="154"/>
      <c r="BR115" s="154">
        <f>SUMIFS(' B1.8.Online'!V:V,' B1.8.Online'!A:A,'B1.SUM (tuần 4)'!A115)</f>
        <v>0</v>
      </c>
      <c r="BS115" s="154">
        <f>SUMIFS(' B1.8.Online'!W:W,' B1.8.Online'!B:B,'B1.SUM (tuần 4)'!B115)</f>
        <v>0</v>
      </c>
      <c r="BU115" s="161">
        <f t="shared" si="52"/>
        <v>0</v>
      </c>
      <c r="BV115" s="161">
        <f t="shared" si="53"/>
        <v>0</v>
      </c>
      <c r="BW115" s="161">
        <f t="shared" si="54"/>
        <v>0</v>
      </c>
      <c r="BX115" s="154">
        <f>SUMIFS('B1.3.XK'!X:X,'B1.3.XK'!$A:$A,'B1.SUM (tuần 4)'!$A115)</f>
        <v>0</v>
      </c>
      <c r="BY115" s="154">
        <f>SUMIFS('B1.3.XK'!Y:Y,'B1.3.XK'!$A:$A,'B1.SUM (tuần 4)'!$A115)</f>
        <v>0</v>
      </c>
      <c r="BZ115" s="154"/>
      <c r="CA115" s="154"/>
      <c r="CB115" s="154"/>
      <c r="CC115" s="154"/>
      <c r="CD115" s="154"/>
      <c r="CE115" s="154"/>
      <c r="CF115" s="154">
        <f>SUMIFS(' B1.5.GT2'!X:X,' B1.5.GT2'!A:A,'B1.SUM (tuần 4)'!A115)</f>
        <v>0</v>
      </c>
      <c r="CG115" s="154">
        <f>SUMIFS(' B1.5.GT2'!Y:Y,' B1.5.GT2'!A:A,'B1.SUM (tuần 4)'!A115)</f>
        <v>0</v>
      </c>
      <c r="CH115" s="154"/>
      <c r="CI115" s="154"/>
      <c r="CJ115" s="154">
        <f>SUMIFS(' B1.8.Online'!X:X,' B1.8.Online'!$A:$A,'B1.SUM (tuần 4)'!$A115)</f>
        <v>0</v>
      </c>
      <c r="CK115" s="154">
        <f>SUMIFS(' B1.8.Online'!Y:Y,' B1.8.Online'!$A:$A,'B1.SUM (tuần 4)'!$A115)</f>
        <v>0</v>
      </c>
      <c r="CM115" s="161">
        <f t="shared" si="55"/>
        <v>0</v>
      </c>
      <c r="CN115" s="161">
        <f t="shared" si="56"/>
        <v>0</v>
      </c>
      <c r="CO115" s="161">
        <f t="shared" si="57"/>
        <v>0</v>
      </c>
      <c r="CP115" s="154">
        <f>SUMIFS('B1.3.XK'!Z:Z,'B1.3.XK'!$A:$A,'B1.SUM (tuần 4)'!$A115)</f>
        <v>0</v>
      </c>
      <c r="CQ115" s="154">
        <f>SUMIFS('B1.3.XK'!AA:AA,'B1.3.XK'!$A:$A,'B1.SUM (tuần 4)'!$A115)</f>
        <v>0</v>
      </c>
      <c r="CR115" s="154"/>
      <c r="CS115" s="154"/>
      <c r="CT115" s="154"/>
      <c r="CU115" s="154"/>
      <c r="CV115" s="154"/>
      <c r="CW115" s="154"/>
      <c r="CX115" s="154">
        <f>SUMIFS(' B1.5.GT2'!Z:Z,' B1.5.GT2'!$A:$A,'B1.SUM (tuần 4)'!$A115)</f>
        <v>0</v>
      </c>
      <c r="CY115" s="154">
        <f>SUMIFS(' B1.5.GT2'!AA:AA,' B1.5.GT2'!$A:$A,'B1.SUM (tuần 4)'!$A115)</f>
        <v>0</v>
      </c>
      <c r="CZ115" s="154"/>
      <c r="DA115" s="154"/>
      <c r="DB115" s="154">
        <f>SUMIFS(' B1.8.Online'!Z:Z,' B1.8.Online'!$A:$A,'B1.SUM (tuần 4)'!$A115)</f>
        <v>0</v>
      </c>
      <c r="DC115" s="154">
        <f>SUMIFS(' B1.8.Online'!AA:AA,' B1.8.Online'!$A:$A,'B1.SUM (tuần 4)'!$A115)</f>
        <v>0</v>
      </c>
      <c r="DE115" s="161">
        <f t="shared" si="58"/>
        <v>0</v>
      </c>
      <c r="DF115" s="161">
        <f t="shared" si="59"/>
        <v>0</v>
      </c>
      <c r="DG115" s="161">
        <f t="shared" si="60"/>
        <v>0</v>
      </c>
      <c r="DH115" s="154">
        <f>SUMIFS('B1.3.XK'!AB:AB,'B1.3.XK'!$A:$A,'B1.SUM (tuần 4)'!$A115)</f>
        <v>0</v>
      </c>
      <c r="DI115" s="154">
        <f>SUMIFS('B1.3.XK'!AC:AC,'B1.3.XK'!$A:$A,'B1.SUM (tuần 4)'!$A115)</f>
        <v>0</v>
      </c>
      <c r="DJ115" s="154"/>
      <c r="DK115" s="154"/>
      <c r="DL115" s="154"/>
      <c r="DM115" s="154"/>
      <c r="DN115" s="154"/>
      <c r="DO115" s="154"/>
      <c r="DP115" s="154">
        <f>SUMIFS(' B1.5.GT2'!AB:AB,' B1.5.GT2'!$A:$A,'B1.SUM (tuần 4)'!$A115)</f>
        <v>0</v>
      </c>
      <c r="DQ115" s="154">
        <f>SUMIFS(' B1.5.GT2'!AC:AC,' B1.5.GT2'!$A:$A,'B1.SUM (tuần 4)'!$A115)</f>
        <v>0</v>
      </c>
      <c r="DR115" s="154"/>
      <c r="DS115" s="154"/>
      <c r="DT115" s="154">
        <f>SUMIFS(' B1.8.Online'!AB:AB,' B1.8.Online'!$A:$A,'B1.SUM (tuần 4)'!$A115)</f>
        <v>0</v>
      </c>
      <c r="DU115" s="154">
        <f>SUMIFS(' B1.8.Online'!AC:AC,' B1.8.Online'!$A:$A,'B1.SUM (tuần 4)'!$A115)</f>
        <v>0</v>
      </c>
      <c r="DW115" s="161">
        <f t="shared" si="61"/>
        <v>0</v>
      </c>
      <c r="DX115" s="161">
        <f t="shared" si="62"/>
        <v>0</v>
      </c>
      <c r="DY115" s="161">
        <f t="shared" si="63"/>
        <v>0</v>
      </c>
      <c r="DZ115" s="154">
        <f>SUMIFS('B1.3.XK'!AD:AD,'B1.3.XK'!$A:$A,'B1.SUM (tuần 4)'!$A115)</f>
        <v>0</v>
      </c>
      <c r="EA115" s="154">
        <f>SUMIFS('B1.3.XK'!AE:AE,'B1.3.XK'!$A:$A,'B1.SUM (tuần 4)'!$A115)</f>
        <v>0</v>
      </c>
      <c r="EB115" s="154"/>
      <c r="EC115" s="154"/>
      <c r="ED115" s="154"/>
      <c r="EE115" s="154"/>
      <c r="EF115" s="154"/>
      <c r="EG115" s="154"/>
      <c r="EH115" s="154">
        <f>SUMIFS(' B1.5.GT2'!AD:AD,' B1.5.GT2'!$A:$A,'B1.SUM (tuần 4)'!$A115)</f>
        <v>0</v>
      </c>
      <c r="EI115" s="154">
        <f>SUMIFS(' B1.5.GT2'!AE:AE,' B1.5.GT2'!$A:$A,'B1.SUM (tuần 4)'!$A115)</f>
        <v>0</v>
      </c>
      <c r="EJ115" s="154"/>
      <c r="EK115" s="154"/>
      <c r="EL115" s="154">
        <f>SUMIFS(' B1.4.OEM'!AD:AD,' B1.4.OEM'!$A:$A,'B1.SUM (tuần 4)'!$A115)</f>
        <v>0</v>
      </c>
      <c r="EM115" s="154">
        <f>SUMIFS(' B1.4.OEM'!AE:AE,' B1.4.OEM'!$A:$A,'B1.SUM (tuần 4)'!$A115)</f>
        <v>0</v>
      </c>
      <c r="EO115" s="162"/>
    </row>
    <row r="116" spans="1:145">
      <c r="A116" s="69">
        <v>2011090014</v>
      </c>
      <c r="B116" s="67" t="s">
        <v>1501</v>
      </c>
      <c r="C116" s="67"/>
      <c r="D116" s="67" t="s">
        <v>1197</v>
      </c>
      <c r="E116" s="67"/>
      <c r="F116" s="67" t="s">
        <v>32</v>
      </c>
      <c r="G116" s="154" t="s">
        <v>1758</v>
      </c>
      <c r="H116" s="154"/>
      <c r="I116" s="160"/>
      <c r="J116" s="154"/>
      <c r="K116" s="154"/>
      <c r="L116" s="154"/>
      <c r="M116" s="154"/>
      <c r="N116" s="154"/>
      <c r="O116" s="154"/>
      <c r="P116" s="154"/>
      <c r="Q116" s="154"/>
      <c r="R116" s="154"/>
      <c r="S116" s="161">
        <f t="shared" si="45"/>
        <v>0</v>
      </c>
      <c r="T116" s="161">
        <f t="shared" si="65"/>
        <v>0</v>
      </c>
      <c r="U116" s="161">
        <f t="shared" si="65"/>
        <v>0</v>
      </c>
      <c r="V116" s="154"/>
      <c r="W116" s="154"/>
      <c r="X116" s="154"/>
      <c r="Y116" s="154"/>
      <c r="Z116" s="154"/>
      <c r="AA116" s="154"/>
      <c r="AB116" s="154"/>
      <c r="AC116" s="154"/>
      <c r="AD116" s="154">
        <f>SUMIFS(' B1.5.GT2'!$R:$R,' B1.5.GT2'!$A:$A,'B1.SUM (tuần 4)'!$A116)</f>
        <v>0</v>
      </c>
      <c r="AE116" s="154">
        <f>SUMIFS(' B1.5.GT2'!$S:$S,' B1.5.GT2'!$A:$A,'B1.SUM (tuần 4)'!$A116)</f>
        <v>0</v>
      </c>
      <c r="AF116" s="154"/>
      <c r="AG116" s="154"/>
      <c r="AH116" s="154">
        <f>SUMIFS(' B1.8.Online'!$R:$R,' B1.8.Online'!$A:$A,'B1.SUM (tuần 4)'!$A116)</f>
        <v>0</v>
      </c>
      <c r="AI116" s="154">
        <f>SUMIFS(' B1.8.Online'!$S:$S,' B1.8.Online'!$A:$A,'B1.SUM (tuần 4)'!$A116)</f>
        <v>0</v>
      </c>
      <c r="AK116" s="161">
        <f t="shared" si="46"/>
        <v>0</v>
      </c>
      <c r="AL116" s="161">
        <f t="shared" si="47"/>
        <v>0</v>
      </c>
      <c r="AM116" s="161">
        <f t="shared" si="48"/>
        <v>0</v>
      </c>
      <c r="AN116" s="154"/>
      <c r="AO116" s="154"/>
      <c r="AP116" s="154"/>
      <c r="AQ116" s="154"/>
      <c r="AR116" s="154"/>
      <c r="AS116" s="154"/>
      <c r="AT116" s="154"/>
      <c r="AU116" s="154"/>
      <c r="AV116" s="154">
        <f>SUMIFS(' B1.5.GT2'!T:T,' B1.5.GT2'!A:A,'B1.SUM (tuần 4)'!A116)</f>
        <v>0</v>
      </c>
      <c r="AW116" s="154">
        <f>SUMIFS(' B1.5.GT2'!U:U,' B1.5.GT2'!A:A,'B1.SUM (tuần 4)'!A116)</f>
        <v>0</v>
      </c>
      <c r="AX116" s="154"/>
      <c r="AY116" s="154"/>
      <c r="AZ116" s="154">
        <f>SUMIFS(' B1.8.Online'!$T:$T,' B1.8.Online'!$A:$A,'B1.SUM (tuần 4)'!$A116)</f>
        <v>0</v>
      </c>
      <c r="BA116" s="154">
        <f>SUMIFS(' B1.8.Online'!$U:$U,' B1.8.Online'!$A:$A,'B1.SUM (tuần 4)'!$A116)</f>
        <v>0</v>
      </c>
      <c r="BC116" s="161">
        <f t="shared" si="49"/>
        <v>0</v>
      </c>
      <c r="BD116" s="161">
        <f t="shared" si="50"/>
        <v>0</v>
      </c>
      <c r="BE116" s="161">
        <f t="shared" si="51"/>
        <v>0</v>
      </c>
      <c r="BF116" s="154">
        <f>SUMIFS('B1.3.XK'!V:V,'B1.3.XK'!$A:$A,'B1.SUM (tuần 4)'!$A116)</f>
        <v>0</v>
      </c>
      <c r="BG116" s="154">
        <f>SUMIFS('B1.3.XK'!W:W,'B1.3.XK'!$A:$A,'B1.SUM (tuần 4)'!$A116)</f>
        <v>0</v>
      </c>
      <c r="BH116" s="154"/>
      <c r="BI116" s="154"/>
      <c r="BJ116" s="154"/>
      <c r="BK116" s="154"/>
      <c r="BL116" s="154"/>
      <c r="BM116" s="154"/>
      <c r="BN116" s="154">
        <f>SUMIFS(' B1.5.GT2'!V:V,' B1.5.GT2'!A:A,'B1.SUM (tuần 4)'!A116)</f>
        <v>0</v>
      </c>
      <c r="BO116" s="154">
        <f>SUMIFS(' B1.5.GT2'!W:W,' B1.5.GT2'!A:A,'B1.SUM (tuần 4)'!A116)</f>
        <v>0</v>
      </c>
      <c r="BP116" s="154"/>
      <c r="BQ116" s="154"/>
      <c r="BR116" s="154">
        <f>SUMIFS(' B1.8.Online'!V:V,' B1.8.Online'!A:A,'B1.SUM (tuần 4)'!A116)</f>
        <v>0</v>
      </c>
      <c r="BS116" s="154">
        <f>SUMIFS(' B1.8.Online'!W:W,' B1.8.Online'!B:B,'B1.SUM (tuần 4)'!B116)</f>
        <v>0</v>
      </c>
      <c r="BU116" s="161">
        <f t="shared" si="52"/>
        <v>0</v>
      </c>
      <c r="BV116" s="161">
        <f t="shared" si="53"/>
        <v>0</v>
      </c>
      <c r="BW116" s="161">
        <f t="shared" si="54"/>
        <v>0</v>
      </c>
      <c r="BX116" s="154">
        <f>SUMIFS('B1.3.XK'!X:X,'B1.3.XK'!$A:$A,'B1.SUM (tuần 4)'!$A116)</f>
        <v>0</v>
      </c>
      <c r="BY116" s="154">
        <f>SUMIFS('B1.3.XK'!Y:Y,'B1.3.XK'!$A:$A,'B1.SUM (tuần 4)'!$A116)</f>
        <v>0</v>
      </c>
      <c r="BZ116" s="154"/>
      <c r="CA116" s="154"/>
      <c r="CB116" s="154"/>
      <c r="CC116" s="154"/>
      <c r="CD116" s="154"/>
      <c r="CE116" s="154"/>
      <c r="CF116" s="154">
        <f>SUMIFS(' B1.5.GT2'!X:X,' B1.5.GT2'!A:A,'B1.SUM (tuần 4)'!A116)</f>
        <v>0</v>
      </c>
      <c r="CG116" s="154">
        <f>SUMIFS(' B1.5.GT2'!Y:Y,' B1.5.GT2'!A:A,'B1.SUM (tuần 4)'!A116)</f>
        <v>0</v>
      </c>
      <c r="CH116" s="154"/>
      <c r="CI116" s="154"/>
      <c r="CJ116" s="154">
        <f>SUMIFS(' B1.8.Online'!X:X,' B1.8.Online'!$A:$A,'B1.SUM (tuần 4)'!$A116)</f>
        <v>0</v>
      </c>
      <c r="CK116" s="154">
        <f>SUMIFS(' B1.8.Online'!Y:Y,' B1.8.Online'!$A:$A,'B1.SUM (tuần 4)'!$A116)</f>
        <v>0</v>
      </c>
      <c r="CM116" s="161">
        <f t="shared" si="55"/>
        <v>0</v>
      </c>
      <c r="CN116" s="161">
        <f t="shared" si="56"/>
        <v>0</v>
      </c>
      <c r="CO116" s="161">
        <f t="shared" si="57"/>
        <v>0</v>
      </c>
      <c r="CP116" s="154">
        <f>SUMIFS('B1.3.XK'!Z:Z,'B1.3.XK'!$A:$A,'B1.SUM (tuần 4)'!$A116)</f>
        <v>0</v>
      </c>
      <c r="CQ116" s="154">
        <f>SUMIFS('B1.3.XK'!AA:AA,'B1.3.XK'!$A:$A,'B1.SUM (tuần 4)'!$A116)</f>
        <v>0</v>
      </c>
      <c r="CR116" s="154"/>
      <c r="CS116" s="154"/>
      <c r="CT116" s="154"/>
      <c r="CU116" s="154"/>
      <c r="CV116" s="154"/>
      <c r="CW116" s="154"/>
      <c r="CX116" s="154">
        <f>SUMIFS(' B1.5.GT2'!Z:Z,' B1.5.GT2'!$A:$A,'B1.SUM (tuần 4)'!$A116)</f>
        <v>0</v>
      </c>
      <c r="CY116" s="154">
        <f>SUMIFS(' B1.5.GT2'!AA:AA,' B1.5.GT2'!$A:$A,'B1.SUM (tuần 4)'!$A116)</f>
        <v>0</v>
      </c>
      <c r="CZ116" s="154"/>
      <c r="DA116" s="154"/>
      <c r="DB116" s="154">
        <f>SUMIFS(' B1.8.Online'!Z:Z,' B1.8.Online'!$A:$A,'B1.SUM (tuần 4)'!$A116)</f>
        <v>0</v>
      </c>
      <c r="DC116" s="154">
        <f>SUMIFS(' B1.8.Online'!AA:AA,' B1.8.Online'!$A:$A,'B1.SUM (tuần 4)'!$A116)</f>
        <v>0</v>
      </c>
      <c r="DE116" s="161">
        <f t="shared" si="58"/>
        <v>0</v>
      </c>
      <c r="DF116" s="161">
        <f t="shared" si="59"/>
        <v>0</v>
      </c>
      <c r="DG116" s="161">
        <f t="shared" si="60"/>
        <v>0</v>
      </c>
      <c r="DH116" s="154">
        <f>SUMIFS('B1.3.XK'!AB:AB,'B1.3.XK'!$A:$A,'B1.SUM (tuần 4)'!$A116)</f>
        <v>0</v>
      </c>
      <c r="DI116" s="154">
        <f>SUMIFS('B1.3.XK'!AC:AC,'B1.3.XK'!$A:$A,'B1.SUM (tuần 4)'!$A116)</f>
        <v>0</v>
      </c>
      <c r="DJ116" s="154"/>
      <c r="DK116" s="154"/>
      <c r="DL116" s="154"/>
      <c r="DM116" s="154"/>
      <c r="DN116" s="154"/>
      <c r="DO116" s="154"/>
      <c r="DP116" s="154">
        <f>SUMIFS(' B1.5.GT2'!AB:AB,' B1.5.GT2'!$A:$A,'B1.SUM (tuần 4)'!$A116)</f>
        <v>0</v>
      </c>
      <c r="DQ116" s="154">
        <f>SUMIFS(' B1.5.GT2'!AC:AC,' B1.5.GT2'!$A:$A,'B1.SUM (tuần 4)'!$A116)</f>
        <v>0</v>
      </c>
      <c r="DR116" s="154"/>
      <c r="DS116" s="154"/>
      <c r="DT116" s="154">
        <f>SUMIFS(' B1.8.Online'!AB:AB,' B1.8.Online'!$A:$A,'B1.SUM (tuần 4)'!$A116)</f>
        <v>0</v>
      </c>
      <c r="DU116" s="154">
        <f>SUMIFS(' B1.8.Online'!AC:AC,' B1.8.Online'!$A:$A,'B1.SUM (tuần 4)'!$A116)</f>
        <v>0</v>
      </c>
      <c r="DW116" s="161">
        <f t="shared" si="61"/>
        <v>0</v>
      </c>
      <c r="DX116" s="161">
        <f t="shared" si="62"/>
        <v>0</v>
      </c>
      <c r="DY116" s="161">
        <f t="shared" si="63"/>
        <v>0</v>
      </c>
      <c r="DZ116" s="154">
        <f>SUMIFS('B1.3.XK'!AD:AD,'B1.3.XK'!$A:$A,'B1.SUM (tuần 4)'!$A116)</f>
        <v>0</v>
      </c>
      <c r="EA116" s="154">
        <f>SUMIFS('B1.3.XK'!AE:AE,'B1.3.XK'!$A:$A,'B1.SUM (tuần 4)'!$A116)</f>
        <v>0</v>
      </c>
      <c r="EB116" s="154"/>
      <c r="EC116" s="154"/>
      <c r="ED116" s="154"/>
      <c r="EE116" s="154"/>
      <c r="EF116" s="154"/>
      <c r="EG116" s="154"/>
      <c r="EH116" s="154">
        <f>SUMIFS(' B1.5.GT2'!AD:AD,' B1.5.GT2'!$A:$A,'B1.SUM (tuần 4)'!$A116)</f>
        <v>0</v>
      </c>
      <c r="EI116" s="154">
        <f>SUMIFS(' B1.5.GT2'!AE:AE,' B1.5.GT2'!$A:$A,'B1.SUM (tuần 4)'!$A116)</f>
        <v>0</v>
      </c>
      <c r="EJ116" s="154"/>
      <c r="EK116" s="154"/>
      <c r="EL116" s="154">
        <f>SUMIFS(' B1.4.OEM'!AD:AD,' B1.4.OEM'!$A:$A,'B1.SUM (tuần 4)'!$A116)</f>
        <v>0</v>
      </c>
      <c r="EM116" s="154">
        <f>SUMIFS(' B1.4.OEM'!AE:AE,' B1.4.OEM'!$A:$A,'B1.SUM (tuần 4)'!$A116)</f>
        <v>0</v>
      </c>
      <c r="EO116" s="162"/>
    </row>
    <row r="117" spans="1:145">
      <c r="A117" s="69">
        <v>2012010014</v>
      </c>
      <c r="B117" s="67" t="s">
        <v>1502</v>
      </c>
      <c r="C117" s="67"/>
      <c r="D117" s="67" t="s">
        <v>1197</v>
      </c>
      <c r="E117" s="67"/>
      <c r="F117" s="67" t="s">
        <v>32</v>
      </c>
      <c r="G117" s="154" t="s">
        <v>1758</v>
      </c>
      <c r="H117" s="154"/>
      <c r="I117" s="160"/>
      <c r="J117" s="154"/>
      <c r="K117" s="154"/>
      <c r="L117" s="154"/>
      <c r="M117" s="154"/>
      <c r="N117" s="154"/>
      <c r="O117" s="154"/>
      <c r="P117" s="154"/>
      <c r="Q117" s="154"/>
      <c r="R117" s="154"/>
      <c r="S117" s="161">
        <f t="shared" si="45"/>
        <v>60</v>
      </c>
      <c r="T117" s="161">
        <f t="shared" si="65"/>
        <v>0</v>
      </c>
      <c r="U117" s="161">
        <f t="shared" si="65"/>
        <v>60</v>
      </c>
      <c r="V117" s="154"/>
      <c r="W117" s="154"/>
      <c r="X117" s="154"/>
      <c r="Y117" s="154"/>
      <c r="Z117" s="154"/>
      <c r="AA117" s="154"/>
      <c r="AB117" s="154"/>
      <c r="AC117" s="154"/>
      <c r="AD117" s="154">
        <f>SUMIFS(' B1.5.GT2'!$R:$R,' B1.5.GT2'!$A:$A,'B1.SUM (tuần 4)'!$A117)</f>
        <v>0</v>
      </c>
      <c r="AE117" s="154">
        <f>SUMIFS(' B1.5.GT2'!$S:$S,' B1.5.GT2'!$A:$A,'B1.SUM (tuần 4)'!$A117)</f>
        <v>0</v>
      </c>
      <c r="AF117" s="154"/>
      <c r="AG117" s="154"/>
      <c r="AH117" s="154">
        <f>SUMIFS(' B1.8.Online'!$R:$R,' B1.8.Online'!$A:$A,'B1.SUM (tuần 4)'!$A117)</f>
        <v>0</v>
      </c>
      <c r="AI117" s="154">
        <f>SUMIFS(' B1.8.Online'!$S:$S,' B1.8.Online'!$A:$A,'B1.SUM (tuần 4)'!$A117)</f>
        <v>60</v>
      </c>
      <c r="AK117" s="161">
        <f t="shared" si="46"/>
        <v>0</v>
      </c>
      <c r="AL117" s="161">
        <f t="shared" si="47"/>
        <v>0</v>
      </c>
      <c r="AM117" s="161">
        <f t="shared" si="48"/>
        <v>0</v>
      </c>
      <c r="AN117" s="154"/>
      <c r="AO117" s="154"/>
      <c r="AP117" s="154"/>
      <c r="AQ117" s="154"/>
      <c r="AR117" s="154"/>
      <c r="AS117" s="154"/>
      <c r="AT117" s="154"/>
      <c r="AU117" s="154"/>
      <c r="AV117" s="154">
        <f>SUMIFS(' B1.5.GT2'!T:T,' B1.5.GT2'!A:A,'B1.SUM (tuần 4)'!A117)</f>
        <v>0</v>
      </c>
      <c r="AW117" s="154">
        <f>SUMIFS(' B1.5.GT2'!U:U,' B1.5.GT2'!A:A,'B1.SUM (tuần 4)'!A117)</f>
        <v>0</v>
      </c>
      <c r="AX117" s="154"/>
      <c r="AY117" s="154"/>
      <c r="AZ117" s="154">
        <f>SUMIFS(' B1.8.Online'!$T:$T,' B1.8.Online'!$A:$A,'B1.SUM (tuần 4)'!$A117)</f>
        <v>0</v>
      </c>
      <c r="BA117" s="154">
        <f>SUMIFS(' B1.8.Online'!$U:$U,' B1.8.Online'!$A:$A,'B1.SUM (tuần 4)'!$A117)</f>
        <v>0</v>
      </c>
      <c r="BC117" s="161">
        <f t="shared" si="49"/>
        <v>0</v>
      </c>
      <c r="BD117" s="161">
        <f t="shared" si="50"/>
        <v>0</v>
      </c>
      <c r="BE117" s="161">
        <f t="shared" si="51"/>
        <v>0</v>
      </c>
      <c r="BF117" s="154">
        <f>SUMIFS('B1.3.XK'!V:V,'B1.3.XK'!$A:$A,'B1.SUM (tuần 4)'!$A117)</f>
        <v>0</v>
      </c>
      <c r="BG117" s="154">
        <f>SUMIFS('B1.3.XK'!W:W,'B1.3.XK'!$A:$A,'B1.SUM (tuần 4)'!$A117)</f>
        <v>0</v>
      </c>
      <c r="BH117" s="154"/>
      <c r="BI117" s="154"/>
      <c r="BJ117" s="154"/>
      <c r="BK117" s="154"/>
      <c r="BL117" s="154"/>
      <c r="BM117" s="154"/>
      <c r="BN117" s="154">
        <f>SUMIFS(' B1.5.GT2'!V:V,' B1.5.GT2'!A:A,'B1.SUM (tuần 4)'!A117)</f>
        <v>0</v>
      </c>
      <c r="BO117" s="154">
        <f>SUMIFS(' B1.5.GT2'!W:W,' B1.5.GT2'!A:A,'B1.SUM (tuần 4)'!A117)</f>
        <v>0</v>
      </c>
      <c r="BP117" s="154"/>
      <c r="BQ117" s="154"/>
      <c r="BR117" s="154">
        <f>SUMIFS(' B1.8.Online'!V:V,' B1.8.Online'!A:A,'B1.SUM (tuần 4)'!A117)</f>
        <v>0</v>
      </c>
      <c r="BS117" s="154">
        <f>SUMIFS(' B1.8.Online'!W:W,' B1.8.Online'!B:B,'B1.SUM (tuần 4)'!B117)</f>
        <v>0</v>
      </c>
      <c r="BU117" s="161">
        <f t="shared" si="52"/>
        <v>0</v>
      </c>
      <c r="BV117" s="161">
        <f t="shared" si="53"/>
        <v>0</v>
      </c>
      <c r="BW117" s="161">
        <f t="shared" si="54"/>
        <v>0</v>
      </c>
      <c r="BX117" s="154">
        <f>SUMIFS('B1.3.XK'!X:X,'B1.3.XK'!$A:$A,'B1.SUM (tuần 4)'!$A117)</f>
        <v>0</v>
      </c>
      <c r="BY117" s="154">
        <f>SUMIFS('B1.3.XK'!Y:Y,'B1.3.XK'!$A:$A,'B1.SUM (tuần 4)'!$A117)</f>
        <v>0</v>
      </c>
      <c r="BZ117" s="154"/>
      <c r="CA117" s="154"/>
      <c r="CB117" s="154"/>
      <c r="CC117" s="154"/>
      <c r="CD117" s="154"/>
      <c r="CE117" s="154"/>
      <c r="CF117" s="154">
        <f>SUMIFS(' B1.5.GT2'!X:X,' B1.5.GT2'!A:A,'B1.SUM (tuần 4)'!A117)</f>
        <v>0</v>
      </c>
      <c r="CG117" s="154">
        <f>SUMIFS(' B1.5.GT2'!Y:Y,' B1.5.GT2'!A:A,'B1.SUM (tuần 4)'!A117)</f>
        <v>0</v>
      </c>
      <c r="CH117" s="154"/>
      <c r="CI117" s="154"/>
      <c r="CJ117" s="154">
        <f>SUMIFS(' B1.8.Online'!X:X,' B1.8.Online'!$A:$A,'B1.SUM (tuần 4)'!$A117)</f>
        <v>0</v>
      </c>
      <c r="CK117" s="154">
        <f>SUMIFS(' B1.8.Online'!Y:Y,' B1.8.Online'!$A:$A,'B1.SUM (tuần 4)'!$A117)</f>
        <v>0</v>
      </c>
      <c r="CM117" s="161">
        <f t="shared" si="55"/>
        <v>0</v>
      </c>
      <c r="CN117" s="161">
        <f t="shared" si="56"/>
        <v>0</v>
      </c>
      <c r="CO117" s="161">
        <f t="shared" si="57"/>
        <v>0</v>
      </c>
      <c r="CP117" s="154">
        <f>SUMIFS('B1.3.XK'!Z:Z,'B1.3.XK'!$A:$A,'B1.SUM (tuần 4)'!$A117)</f>
        <v>0</v>
      </c>
      <c r="CQ117" s="154">
        <f>SUMIFS('B1.3.XK'!AA:AA,'B1.3.XK'!$A:$A,'B1.SUM (tuần 4)'!$A117)</f>
        <v>0</v>
      </c>
      <c r="CR117" s="154"/>
      <c r="CS117" s="154"/>
      <c r="CT117" s="154"/>
      <c r="CU117" s="154"/>
      <c r="CV117" s="154"/>
      <c r="CW117" s="154"/>
      <c r="CX117" s="154">
        <f>SUMIFS(' B1.5.GT2'!Z:Z,' B1.5.GT2'!$A:$A,'B1.SUM (tuần 4)'!$A117)</f>
        <v>0</v>
      </c>
      <c r="CY117" s="154">
        <f>SUMIFS(' B1.5.GT2'!AA:AA,' B1.5.GT2'!$A:$A,'B1.SUM (tuần 4)'!$A117)</f>
        <v>0</v>
      </c>
      <c r="CZ117" s="154"/>
      <c r="DA117" s="154"/>
      <c r="DB117" s="154">
        <f>SUMIFS(' B1.8.Online'!Z:Z,' B1.8.Online'!$A:$A,'B1.SUM (tuần 4)'!$A117)</f>
        <v>0</v>
      </c>
      <c r="DC117" s="154">
        <f>SUMIFS(' B1.8.Online'!AA:AA,' B1.8.Online'!$A:$A,'B1.SUM (tuần 4)'!$A117)</f>
        <v>0</v>
      </c>
      <c r="DE117" s="161">
        <f t="shared" si="58"/>
        <v>0</v>
      </c>
      <c r="DF117" s="161">
        <f t="shared" si="59"/>
        <v>0</v>
      </c>
      <c r="DG117" s="161">
        <f t="shared" si="60"/>
        <v>0</v>
      </c>
      <c r="DH117" s="154">
        <f>SUMIFS('B1.3.XK'!AB:AB,'B1.3.XK'!$A:$A,'B1.SUM (tuần 4)'!$A117)</f>
        <v>0</v>
      </c>
      <c r="DI117" s="154">
        <f>SUMIFS('B1.3.XK'!AC:AC,'B1.3.XK'!$A:$A,'B1.SUM (tuần 4)'!$A117)</f>
        <v>0</v>
      </c>
      <c r="DJ117" s="154"/>
      <c r="DK117" s="154"/>
      <c r="DL117" s="154"/>
      <c r="DM117" s="154"/>
      <c r="DN117" s="154"/>
      <c r="DO117" s="154"/>
      <c r="DP117" s="154">
        <f>SUMIFS(' B1.5.GT2'!AB:AB,' B1.5.GT2'!$A:$A,'B1.SUM (tuần 4)'!$A117)</f>
        <v>0</v>
      </c>
      <c r="DQ117" s="154">
        <f>SUMIFS(' B1.5.GT2'!AC:AC,' B1.5.GT2'!$A:$A,'B1.SUM (tuần 4)'!$A117)</f>
        <v>0</v>
      </c>
      <c r="DR117" s="154"/>
      <c r="DS117" s="154"/>
      <c r="DT117" s="154">
        <f>SUMIFS(' B1.8.Online'!AB:AB,' B1.8.Online'!$A:$A,'B1.SUM (tuần 4)'!$A117)</f>
        <v>0</v>
      </c>
      <c r="DU117" s="154">
        <f>SUMIFS(' B1.8.Online'!AC:AC,' B1.8.Online'!$A:$A,'B1.SUM (tuần 4)'!$A117)</f>
        <v>0</v>
      </c>
      <c r="DW117" s="161">
        <f t="shared" si="61"/>
        <v>0</v>
      </c>
      <c r="DX117" s="161">
        <f t="shared" si="62"/>
        <v>0</v>
      </c>
      <c r="DY117" s="161">
        <f t="shared" si="63"/>
        <v>0</v>
      </c>
      <c r="DZ117" s="154">
        <f>SUMIFS('B1.3.XK'!AD:AD,'B1.3.XK'!$A:$A,'B1.SUM (tuần 4)'!$A117)</f>
        <v>0</v>
      </c>
      <c r="EA117" s="154">
        <f>SUMIFS('B1.3.XK'!AE:AE,'B1.3.XK'!$A:$A,'B1.SUM (tuần 4)'!$A117)</f>
        <v>0</v>
      </c>
      <c r="EB117" s="154"/>
      <c r="EC117" s="154"/>
      <c r="ED117" s="154"/>
      <c r="EE117" s="154"/>
      <c r="EF117" s="154"/>
      <c r="EG117" s="154"/>
      <c r="EH117" s="154">
        <f>SUMIFS(' B1.5.GT2'!AD:AD,' B1.5.GT2'!$A:$A,'B1.SUM (tuần 4)'!$A117)</f>
        <v>0</v>
      </c>
      <c r="EI117" s="154">
        <f>SUMIFS(' B1.5.GT2'!AE:AE,' B1.5.GT2'!$A:$A,'B1.SUM (tuần 4)'!$A117)</f>
        <v>0</v>
      </c>
      <c r="EJ117" s="154"/>
      <c r="EK117" s="154"/>
      <c r="EL117" s="154">
        <f>SUMIFS(' B1.4.OEM'!AD:AD,' B1.4.OEM'!$A:$A,'B1.SUM (tuần 4)'!$A117)</f>
        <v>0</v>
      </c>
      <c r="EM117" s="154">
        <f>SUMIFS(' B1.4.OEM'!AE:AE,' B1.4.OEM'!$A:$A,'B1.SUM (tuần 4)'!$A117)</f>
        <v>0</v>
      </c>
      <c r="EO117" s="162"/>
    </row>
    <row r="118" spans="1:145">
      <c r="A118" s="69">
        <v>2012010025</v>
      </c>
      <c r="B118" s="67" t="s">
        <v>1503</v>
      </c>
      <c r="C118" s="67"/>
      <c r="D118" s="67" t="s">
        <v>1197</v>
      </c>
      <c r="E118" s="67"/>
      <c r="F118" s="67" t="s">
        <v>32</v>
      </c>
      <c r="G118" s="154" t="s">
        <v>1758</v>
      </c>
      <c r="H118" s="154"/>
      <c r="I118" s="160"/>
      <c r="J118" s="154"/>
      <c r="K118" s="154"/>
      <c r="L118" s="154"/>
      <c r="M118" s="154"/>
      <c r="N118" s="154"/>
      <c r="O118" s="154"/>
      <c r="P118" s="154"/>
      <c r="Q118" s="154"/>
      <c r="R118" s="154"/>
      <c r="S118" s="161">
        <f t="shared" si="45"/>
        <v>1</v>
      </c>
      <c r="T118" s="161">
        <f t="shared" si="65"/>
        <v>0</v>
      </c>
      <c r="U118" s="161">
        <f t="shared" si="65"/>
        <v>1</v>
      </c>
      <c r="V118" s="154"/>
      <c r="W118" s="154"/>
      <c r="X118" s="154"/>
      <c r="Y118" s="154"/>
      <c r="Z118" s="154"/>
      <c r="AA118" s="154"/>
      <c r="AB118" s="154"/>
      <c r="AC118" s="154"/>
      <c r="AD118" s="154">
        <f>SUMIFS(' B1.5.GT2'!$R:$R,' B1.5.GT2'!$A:$A,'B1.SUM (tuần 4)'!$A118)</f>
        <v>0</v>
      </c>
      <c r="AE118" s="154">
        <f>SUMIFS(' B1.5.GT2'!$S:$S,' B1.5.GT2'!$A:$A,'B1.SUM (tuần 4)'!$A118)</f>
        <v>0</v>
      </c>
      <c r="AF118" s="154"/>
      <c r="AG118" s="154"/>
      <c r="AH118" s="154">
        <f>SUMIFS(' B1.8.Online'!$R:$R,' B1.8.Online'!$A:$A,'B1.SUM (tuần 4)'!$A118)</f>
        <v>0</v>
      </c>
      <c r="AI118" s="154">
        <f>SUMIFS(' B1.8.Online'!$S:$S,' B1.8.Online'!$A:$A,'B1.SUM (tuần 4)'!$A118)</f>
        <v>1</v>
      </c>
      <c r="AK118" s="161">
        <f t="shared" si="46"/>
        <v>0</v>
      </c>
      <c r="AL118" s="161">
        <f t="shared" si="47"/>
        <v>0</v>
      </c>
      <c r="AM118" s="161">
        <f t="shared" si="48"/>
        <v>0</v>
      </c>
      <c r="AN118" s="154"/>
      <c r="AO118" s="154"/>
      <c r="AP118" s="154"/>
      <c r="AQ118" s="154"/>
      <c r="AR118" s="154"/>
      <c r="AS118" s="154"/>
      <c r="AT118" s="154"/>
      <c r="AU118" s="154"/>
      <c r="AV118" s="154">
        <f>SUMIFS(' B1.5.GT2'!T:T,' B1.5.GT2'!A:A,'B1.SUM (tuần 4)'!A118)</f>
        <v>0</v>
      </c>
      <c r="AW118" s="154">
        <f>SUMIFS(' B1.5.GT2'!U:U,' B1.5.GT2'!A:A,'B1.SUM (tuần 4)'!A118)</f>
        <v>0</v>
      </c>
      <c r="AX118" s="154"/>
      <c r="AY118" s="154"/>
      <c r="AZ118" s="154">
        <f>SUMIFS(' B1.8.Online'!$T:$T,' B1.8.Online'!$A:$A,'B1.SUM (tuần 4)'!$A118)</f>
        <v>0</v>
      </c>
      <c r="BA118" s="154">
        <f>SUMIFS(' B1.8.Online'!$U:$U,' B1.8.Online'!$A:$A,'B1.SUM (tuần 4)'!$A118)</f>
        <v>0</v>
      </c>
      <c r="BC118" s="161">
        <f t="shared" si="49"/>
        <v>0</v>
      </c>
      <c r="BD118" s="161">
        <f t="shared" si="50"/>
        <v>0</v>
      </c>
      <c r="BE118" s="161">
        <f t="shared" si="51"/>
        <v>0</v>
      </c>
      <c r="BF118" s="154">
        <f>SUMIFS('B1.3.XK'!V:V,'B1.3.XK'!$A:$A,'B1.SUM (tuần 4)'!$A118)</f>
        <v>0</v>
      </c>
      <c r="BG118" s="154">
        <f>SUMIFS('B1.3.XK'!W:W,'B1.3.XK'!$A:$A,'B1.SUM (tuần 4)'!$A118)</f>
        <v>0</v>
      </c>
      <c r="BH118" s="154"/>
      <c r="BI118" s="154"/>
      <c r="BJ118" s="154"/>
      <c r="BK118" s="154"/>
      <c r="BL118" s="154"/>
      <c r="BM118" s="154"/>
      <c r="BN118" s="154">
        <f>SUMIFS(' B1.5.GT2'!V:V,' B1.5.GT2'!A:A,'B1.SUM (tuần 4)'!A118)</f>
        <v>0</v>
      </c>
      <c r="BO118" s="154">
        <f>SUMIFS(' B1.5.GT2'!W:W,' B1.5.GT2'!A:A,'B1.SUM (tuần 4)'!A118)</f>
        <v>0</v>
      </c>
      <c r="BP118" s="154"/>
      <c r="BQ118" s="154"/>
      <c r="BR118" s="154">
        <f>SUMIFS(' B1.8.Online'!V:V,' B1.8.Online'!A:A,'B1.SUM (tuần 4)'!A118)</f>
        <v>0</v>
      </c>
      <c r="BS118" s="154">
        <f>SUMIFS(' B1.8.Online'!W:W,' B1.8.Online'!B:B,'B1.SUM (tuần 4)'!B118)</f>
        <v>0</v>
      </c>
      <c r="BU118" s="161">
        <f t="shared" si="52"/>
        <v>0</v>
      </c>
      <c r="BV118" s="161">
        <f t="shared" si="53"/>
        <v>0</v>
      </c>
      <c r="BW118" s="161">
        <f t="shared" si="54"/>
        <v>0</v>
      </c>
      <c r="BX118" s="154">
        <f>SUMIFS('B1.3.XK'!X:X,'B1.3.XK'!$A:$A,'B1.SUM (tuần 4)'!$A118)</f>
        <v>0</v>
      </c>
      <c r="BY118" s="154">
        <f>SUMIFS('B1.3.XK'!Y:Y,'B1.3.XK'!$A:$A,'B1.SUM (tuần 4)'!$A118)</f>
        <v>0</v>
      </c>
      <c r="BZ118" s="154"/>
      <c r="CA118" s="154"/>
      <c r="CB118" s="154"/>
      <c r="CC118" s="154"/>
      <c r="CD118" s="154"/>
      <c r="CE118" s="154"/>
      <c r="CF118" s="154">
        <f>SUMIFS(' B1.5.GT2'!X:X,' B1.5.GT2'!A:A,'B1.SUM (tuần 4)'!A118)</f>
        <v>0</v>
      </c>
      <c r="CG118" s="154">
        <f>SUMIFS(' B1.5.GT2'!Y:Y,' B1.5.GT2'!A:A,'B1.SUM (tuần 4)'!A118)</f>
        <v>0</v>
      </c>
      <c r="CH118" s="154"/>
      <c r="CI118" s="154"/>
      <c r="CJ118" s="154">
        <f>SUMIFS(' B1.8.Online'!X:X,' B1.8.Online'!$A:$A,'B1.SUM (tuần 4)'!$A118)</f>
        <v>0</v>
      </c>
      <c r="CK118" s="154">
        <f>SUMIFS(' B1.8.Online'!Y:Y,' B1.8.Online'!$A:$A,'B1.SUM (tuần 4)'!$A118)</f>
        <v>0</v>
      </c>
      <c r="CM118" s="161">
        <f t="shared" si="55"/>
        <v>0</v>
      </c>
      <c r="CN118" s="161">
        <f t="shared" si="56"/>
        <v>0</v>
      </c>
      <c r="CO118" s="161">
        <f t="shared" si="57"/>
        <v>0</v>
      </c>
      <c r="CP118" s="154">
        <f>SUMIFS('B1.3.XK'!Z:Z,'B1.3.XK'!$A:$A,'B1.SUM (tuần 4)'!$A118)</f>
        <v>0</v>
      </c>
      <c r="CQ118" s="154">
        <f>SUMIFS('B1.3.XK'!AA:AA,'B1.3.XK'!$A:$A,'B1.SUM (tuần 4)'!$A118)</f>
        <v>0</v>
      </c>
      <c r="CR118" s="154"/>
      <c r="CS118" s="154"/>
      <c r="CT118" s="154"/>
      <c r="CU118" s="154"/>
      <c r="CV118" s="154"/>
      <c r="CW118" s="154"/>
      <c r="CX118" s="154">
        <f>SUMIFS(' B1.5.GT2'!Z:Z,' B1.5.GT2'!$A:$A,'B1.SUM (tuần 4)'!$A118)</f>
        <v>0</v>
      </c>
      <c r="CY118" s="154">
        <f>SUMIFS(' B1.5.GT2'!AA:AA,' B1.5.GT2'!$A:$A,'B1.SUM (tuần 4)'!$A118)</f>
        <v>0</v>
      </c>
      <c r="CZ118" s="154"/>
      <c r="DA118" s="154"/>
      <c r="DB118" s="154">
        <f>SUMIFS(' B1.8.Online'!Z:Z,' B1.8.Online'!$A:$A,'B1.SUM (tuần 4)'!$A118)</f>
        <v>0</v>
      </c>
      <c r="DC118" s="154">
        <f>SUMIFS(' B1.8.Online'!AA:AA,' B1.8.Online'!$A:$A,'B1.SUM (tuần 4)'!$A118)</f>
        <v>0</v>
      </c>
      <c r="DE118" s="161">
        <f t="shared" si="58"/>
        <v>0</v>
      </c>
      <c r="DF118" s="161">
        <f t="shared" si="59"/>
        <v>0</v>
      </c>
      <c r="DG118" s="161">
        <f t="shared" si="60"/>
        <v>0</v>
      </c>
      <c r="DH118" s="154">
        <f>SUMIFS('B1.3.XK'!AB:AB,'B1.3.XK'!$A:$A,'B1.SUM (tuần 4)'!$A118)</f>
        <v>0</v>
      </c>
      <c r="DI118" s="154">
        <f>SUMIFS('B1.3.XK'!AC:AC,'B1.3.XK'!$A:$A,'B1.SUM (tuần 4)'!$A118)</f>
        <v>0</v>
      </c>
      <c r="DJ118" s="154"/>
      <c r="DK118" s="154"/>
      <c r="DL118" s="154"/>
      <c r="DM118" s="154"/>
      <c r="DN118" s="154"/>
      <c r="DO118" s="154"/>
      <c r="DP118" s="154">
        <f>SUMIFS(' B1.5.GT2'!AB:AB,' B1.5.GT2'!$A:$A,'B1.SUM (tuần 4)'!$A118)</f>
        <v>0</v>
      </c>
      <c r="DQ118" s="154">
        <f>SUMIFS(' B1.5.GT2'!AC:AC,' B1.5.GT2'!$A:$A,'B1.SUM (tuần 4)'!$A118)</f>
        <v>0</v>
      </c>
      <c r="DR118" s="154"/>
      <c r="DS118" s="154"/>
      <c r="DT118" s="154">
        <f>SUMIFS(' B1.8.Online'!AB:AB,' B1.8.Online'!$A:$A,'B1.SUM (tuần 4)'!$A118)</f>
        <v>0</v>
      </c>
      <c r="DU118" s="154">
        <f>SUMIFS(' B1.8.Online'!AC:AC,' B1.8.Online'!$A:$A,'B1.SUM (tuần 4)'!$A118)</f>
        <v>0</v>
      </c>
      <c r="DW118" s="161">
        <f t="shared" si="61"/>
        <v>0</v>
      </c>
      <c r="DX118" s="161">
        <f t="shared" si="62"/>
        <v>0</v>
      </c>
      <c r="DY118" s="161">
        <f t="shared" si="63"/>
        <v>0</v>
      </c>
      <c r="DZ118" s="154">
        <f>SUMIFS('B1.3.XK'!AD:AD,'B1.3.XK'!$A:$A,'B1.SUM (tuần 4)'!$A118)</f>
        <v>0</v>
      </c>
      <c r="EA118" s="154">
        <f>SUMIFS('B1.3.XK'!AE:AE,'B1.3.XK'!$A:$A,'B1.SUM (tuần 4)'!$A118)</f>
        <v>0</v>
      </c>
      <c r="EB118" s="154"/>
      <c r="EC118" s="154"/>
      <c r="ED118" s="154"/>
      <c r="EE118" s="154"/>
      <c r="EF118" s="154"/>
      <c r="EG118" s="154"/>
      <c r="EH118" s="154">
        <f>SUMIFS(' B1.5.GT2'!AD:AD,' B1.5.GT2'!$A:$A,'B1.SUM (tuần 4)'!$A118)</f>
        <v>0</v>
      </c>
      <c r="EI118" s="154">
        <f>SUMIFS(' B1.5.GT2'!AE:AE,' B1.5.GT2'!$A:$A,'B1.SUM (tuần 4)'!$A118)</f>
        <v>0</v>
      </c>
      <c r="EJ118" s="154"/>
      <c r="EK118" s="154"/>
      <c r="EL118" s="154">
        <f>SUMIFS(' B1.4.OEM'!AD:AD,' B1.4.OEM'!$A:$A,'B1.SUM (tuần 4)'!$A118)</f>
        <v>0</v>
      </c>
      <c r="EM118" s="154">
        <f>SUMIFS(' B1.4.OEM'!AE:AE,' B1.4.OEM'!$A:$A,'B1.SUM (tuần 4)'!$A118)</f>
        <v>0</v>
      </c>
      <c r="EO118" s="162"/>
    </row>
    <row r="119" spans="1:145">
      <c r="A119" s="69">
        <v>2012010027</v>
      </c>
      <c r="B119" s="67" t="s">
        <v>1504</v>
      </c>
      <c r="C119" s="67"/>
      <c r="D119" s="67" t="s">
        <v>1197</v>
      </c>
      <c r="E119" s="67"/>
      <c r="F119" s="67" t="s">
        <v>32</v>
      </c>
      <c r="G119" s="154" t="s">
        <v>1758</v>
      </c>
      <c r="H119" s="154"/>
      <c r="I119" s="160"/>
      <c r="J119" s="154"/>
      <c r="K119" s="154"/>
      <c r="L119" s="154"/>
      <c r="M119" s="154"/>
      <c r="N119" s="154"/>
      <c r="O119" s="154"/>
      <c r="P119" s="154"/>
      <c r="Q119" s="154"/>
      <c r="R119" s="154"/>
      <c r="S119" s="161">
        <f t="shared" si="45"/>
        <v>50</v>
      </c>
      <c r="T119" s="161">
        <f t="shared" si="65"/>
        <v>0</v>
      </c>
      <c r="U119" s="161">
        <f t="shared" si="65"/>
        <v>50</v>
      </c>
      <c r="V119" s="154"/>
      <c r="W119" s="154"/>
      <c r="X119" s="154"/>
      <c r="Y119" s="154"/>
      <c r="Z119" s="154"/>
      <c r="AA119" s="154"/>
      <c r="AB119" s="154"/>
      <c r="AC119" s="154"/>
      <c r="AD119" s="154">
        <f>SUMIFS(' B1.5.GT2'!$R:$R,' B1.5.GT2'!$A:$A,'B1.SUM (tuần 4)'!$A119)</f>
        <v>0</v>
      </c>
      <c r="AE119" s="154">
        <f>SUMIFS(' B1.5.GT2'!$S:$S,' B1.5.GT2'!$A:$A,'B1.SUM (tuần 4)'!$A119)</f>
        <v>0</v>
      </c>
      <c r="AF119" s="154"/>
      <c r="AG119" s="154"/>
      <c r="AH119" s="154">
        <f>SUMIFS(' B1.8.Online'!$R:$R,' B1.8.Online'!$A:$A,'B1.SUM (tuần 4)'!$A119)</f>
        <v>0</v>
      </c>
      <c r="AI119" s="154">
        <f>SUMIFS(' B1.8.Online'!$S:$S,' B1.8.Online'!$A:$A,'B1.SUM (tuần 4)'!$A119)</f>
        <v>50</v>
      </c>
      <c r="AK119" s="161">
        <f t="shared" si="46"/>
        <v>0</v>
      </c>
      <c r="AL119" s="161">
        <f t="shared" si="47"/>
        <v>0</v>
      </c>
      <c r="AM119" s="161">
        <f t="shared" si="48"/>
        <v>0</v>
      </c>
      <c r="AN119" s="154"/>
      <c r="AO119" s="154"/>
      <c r="AP119" s="154"/>
      <c r="AQ119" s="154"/>
      <c r="AR119" s="154"/>
      <c r="AS119" s="154"/>
      <c r="AT119" s="154"/>
      <c r="AU119" s="154"/>
      <c r="AV119" s="154">
        <f>SUMIFS(' B1.5.GT2'!T:T,' B1.5.GT2'!A:A,'B1.SUM (tuần 4)'!A119)</f>
        <v>0</v>
      </c>
      <c r="AW119" s="154">
        <f>SUMIFS(' B1.5.GT2'!U:U,' B1.5.GT2'!A:A,'B1.SUM (tuần 4)'!A119)</f>
        <v>0</v>
      </c>
      <c r="AX119" s="154"/>
      <c r="AY119" s="154"/>
      <c r="AZ119" s="154">
        <f>SUMIFS(' B1.8.Online'!$T:$T,' B1.8.Online'!$A:$A,'B1.SUM (tuần 4)'!$A119)</f>
        <v>0</v>
      </c>
      <c r="BA119" s="154">
        <f>SUMIFS(' B1.8.Online'!$U:$U,' B1.8.Online'!$A:$A,'B1.SUM (tuần 4)'!$A119)</f>
        <v>0</v>
      </c>
      <c r="BC119" s="161">
        <f t="shared" si="49"/>
        <v>160</v>
      </c>
      <c r="BD119" s="161">
        <f t="shared" si="50"/>
        <v>30</v>
      </c>
      <c r="BE119" s="161">
        <f t="shared" si="51"/>
        <v>130</v>
      </c>
      <c r="BF119" s="154">
        <f>SUMIFS('B1.3.XK'!V:V,'B1.3.XK'!$A:$A,'B1.SUM (tuần 4)'!$A119)</f>
        <v>0</v>
      </c>
      <c r="BG119" s="154">
        <f>SUMIFS('B1.3.XK'!W:W,'B1.3.XK'!$A:$A,'B1.SUM (tuần 4)'!$A119)</f>
        <v>0</v>
      </c>
      <c r="BH119" s="154"/>
      <c r="BI119" s="154"/>
      <c r="BJ119" s="154"/>
      <c r="BK119" s="154"/>
      <c r="BL119" s="154"/>
      <c r="BM119" s="154"/>
      <c r="BN119" s="154">
        <f>SUMIFS(' B1.5.GT2'!V:V,' B1.5.GT2'!A:A,'B1.SUM (tuần 4)'!A119)</f>
        <v>0</v>
      </c>
      <c r="BO119" s="154">
        <f>SUMIFS(' B1.5.GT2'!W:W,' B1.5.GT2'!A:A,'B1.SUM (tuần 4)'!A119)</f>
        <v>0</v>
      </c>
      <c r="BP119" s="154"/>
      <c r="BQ119" s="154"/>
      <c r="BR119" s="154">
        <f>SUMIFS(' B1.8.Online'!V:V,' B1.8.Online'!A:A,'B1.SUM (tuần 4)'!A119)</f>
        <v>30</v>
      </c>
      <c r="BS119" s="154">
        <f>SUMIFS(' B1.8.Online'!W:W,' B1.8.Online'!B:B,'B1.SUM (tuần 4)'!B119)</f>
        <v>130</v>
      </c>
      <c r="BU119" s="161">
        <f t="shared" si="52"/>
        <v>0</v>
      </c>
      <c r="BV119" s="161">
        <f t="shared" si="53"/>
        <v>0</v>
      </c>
      <c r="BW119" s="161">
        <f t="shared" si="54"/>
        <v>0</v>
      </c>
      <c r="BX119" s="154">
        <f>SUMIFS('B1.3.XK'!X:X,'B1.3.XK'!$A:$A,'B1.SUM (tuần 4)'!$A119)</f>
        <v>0</v>
      </c>
      <c r="BY119" s="154">
        <f>SUMIFS('B1.3.XK'!Y:Y,'B1.3.XK'!$A:$A,'B1.SUM (tuần 4)'!$A119)</f>
        <v>0</v>
      </c>
      <c r="BZ119" s="154"/>
      <c r="CA119" s="154"/>
      <c r="CB119" s="154"/>
      <c r="CC119" s="154"/>
      <c r="CD119" s="154"/>
      <c r="CE119" s="154"/>
      <c r="CF119" s="154">
        <f>SUMIFS(' B1.5.GT2'!X:X,' B1.5.GT2'!A:A,'B1.SUM (tuần 4)'!A119)</f>
        <v>0</v>
      </c>
      <c r="CG119" s="154">
        <f>SUMIFS(' B1.5.GT2'!Y:Y,' B1.5.GT2'!A:A,'B1.SUM (tuần 4)'!A119)</f>
        <v>0</v>
      </c>
      <c r="CH119" s="154"/>
      <c r="CI119" s="154"/>
      <c r="CJ119" s="154">
        <f>SUMIFS(' B1.8.Online'!X:X,' B1.8.Online'!$A:$A,'B1.SUM (tuần 4)'!$A119)</f>
        <v>0</v>
      </c>
      <c r="CK119" s="154">
        <f>SUMIFS(' B1.8.Online'!Y:Y,' B1.8.Online'!$A:$A,'B1.SUM (tuần 4)'!$A119)</f>
        <v>0</v>
      </c>
      <c r="CM119" s="161">
        <f t="shared" si="55"/>
        <v>0</v>
      </c>
      <c r="CN119" s="161">
        <f t="shared" si="56"/>
        <v>0</v>
      </c>
      <c r="CO119" s="161">
        <f t="shared" si="57"/>
        <v>0</v>
      </c>
      <c r="CP119" s="154">
        <f>SUMIFS('B1.3.XK'!Z:Z,'B1.3.XK'!$A:$A,'B1.SUM (tuần 4)'!$A119)</f>
        <v>0</v>
      </c>
      <c r="CQ119" s="154">
        <f>SUMIFS('B1.3.XK'!AA:AA,'B1.3.XK'!$A:$A,'B1.SUM (tuần 4)'!$A119)</f>
        <v>0</v>
      </c>
      <c r="CR119" s="154"/>
      <c r="CS119" s="154"/>
      <c r="CT119" s="154"/>
      <c r="CU119" s="154"/>
      <c r="CV119" s="154"/>
      <c r="CW119" s="154"/>
      <c r="CX119" s="154">
        <f>SUMIFS(' B1.5.GT2'!Z:Z,' B1.5.GT2'!$A:$A,'B1.SUM (tuần 4)'!$A119)</f>
        <v>0</v>
      </c>
      <c r="CY119" s="154">
        <f>SUMIFS(' B1.5.GT2'!AA:AA,' B1.5.GT2'!$A:$A,'B1.SUM (tuần 4)'!$A119)</f>
        <v>0</v>
      </c>
      <c r="CZ119" s="154"/>
      <c r="DA119" s="154"/>
      <c r="DB119" s="154">
        <f>SUMIFS(' B1.8.Online'!Z:Z,' B1.8.Online'!$A:$A,'B1.SUM (tuần 4)'!$A119)</f>
        <v>0</v>
      </c>
      <c r="DC119" s="154">
        <f>SUMIFS(' B1.8.Online'!AA:AA,' B1.8.Online'!$A:$A,'B1.SUM (tuần 4)'!$A119)</f>
        <v>0</v>
      </c>
      <c r="DE119" s="161">
        <f t="shared" si="58"/>
        <v>0</v>
      </c>
      <c r="DF119" s="161">
        <f t="shared" si="59"/>
        <v>0</v>
      </c>
      <c r="DG119" s="161">
        <f t="shared" si="60"/>
        <v>0</v>
      </c>
      <c r="DH119" s="154">
        <f>SUMIFS('B1.3.XK'!AB:AB,'B1.3.XK'!$A:$A,'B1.SUM (tuần 4)'!$A119)</f>
        <v>0</v>
      </c>
      <c r="DI119" s="154">
        <f>SUMIFS('B1.3.XK'!AC:AC,'B1.3.XK'!$A:$A,'B1.SUM (tuần 4)'!$A119)</f>
        <v>0</v>
      </c>
      <c r="DJ119" s="154"/>
      <c r="DK119" s="154"/>
      <c r="DL119" s="154"/>
      <c r="DM119" s="154"/>
      <c r="DN119" s="154"/>
      <c r="DO119" s="154"/>
      <c r="DP119" s="154">
        <f>SUMIFS(' B1.5.GT2'!AB:AB,' B1.5.GT2'!$A:$A,'B1.SUM (tuần 4)'!$A119)</f>
        <v>0</v>
      </c>
      <c r="DQ119" s="154">
        <f>SUMIFS(' B1.5.GT2'!AC:AC,' B1.5.GT2'!$A:$A,'B1.SUM (tuần 4)'!$A119)</f>
        <v>0</v>
      </c>
      <c r="DR119" s="154"/>
      <c r="DS119" s="154"/>
      <c r="DT119" s="154">
        <f>SUMIFS(' B1.8.Online'!AB:AB,' B1.8.Online'!$A:$A,'B1.SUM (tuần 4)'!$A119)</f>
        <v>0</v>
      </c>
      <c r="DU119" s="154">
        <f>SUMIFS(' B1.8.Online'!AC:AC,' B1.8.Online'!$A:$A,'B1.SUM (tuần 4)'!$A119)</f>
        <v>0</v>
      </c>
      <c r="DW119" s="161">
        <f t="shared" si="61"/>
        <v>0</v>
      </c>
      <c r="DX119" s="161">
        <f t="shared" si="62"/>
        <v>0</v>
      </c>
      <c r="DY119" s="161">
        <f t="shared" si="63"/>
        <v>0</v>
      </c>
      <c r="DZ119" s="154">
        <f>SUMIFS('B1.3.XK'!AD:AD,'B1.3.XK'!$A:$A,'B1.SUM (tuần 4)'!$A119)</f>
        <v>0</v>
      </c>
      <c r="EA119" s="154">
        <f>SUMIFS('B1.3.XK'!AE:AE,'B1.3.XK'!$A:$A,'B1.SUM (tuần 4)'!$A119)</f>
        <v>0</v>
      </c>
      <c r="EB119" s="154"/>
      <c r="EC119" s="154"/>
      <c r="ED119" s="154"/>
      <c r="EE119" s="154"/>
      <c r="EF119" s="154"/>
      <c r="EG119" s="154"/>
      <c r="EH119" s="154">
        <f>SUMIFS(' B1.5.GT2'!AD:AD,' B1.5.GT2'!$A:$A,'B1.SUM (tuần 4)'!$A119)</f>
        <v>0</v>
      </c>
      <c r="EI119" s="154">
        <f>SUMIFS(' B1.5.GT2'!AE:AE,' B1.5.GT2'!$A:$A,'B1.SUM (tuần 4)'!$A119)</f>
        <v>0</v>
      </c>
      <c r="EJ119" s="154"/>
      <c r="EK119" s="154"/>
      <c r="EL119" s="154">
        <f>SUMIFS(' B1.4.OEM'!AD:AD,' B1.4.OEM'!$A:$A,'B1.SUM (tuần 4)'!$A119)</f>
        <v>0</v>
      </c>
      <c r="EM119" s="154">
        <f>SUMIFS(' B1.4.OEM'!AE:AE,' B1.4.OEM'!$A:$A,'B1.SUM (tuần 4)'!$A119)</f>
        <v>0</v>
      </c>
      <c r="EO119" s="162"/>
    </row>
    <row r="120" spans="1:145">
      <c r="A120" s="69">
        <v>2012010079</v>
      </c>
      <c r="B120" s="67" t="s">
        <v>902</v>
      </c>
      <c r="C120" s="67"/>
      <c r="D120" s="67" t="s">
        <v>1197</v>
      </c>
      <c r="E120" s="67"/>
      <c r="F120" s="67" t="s">
        <v>32</v>
      </c>
      <c r="G120" s="154" t="s">
        <v>1758</v>
      </c>
      <c r="H120" s="154"/>
      <c r="I120" s="160"/>
      <c r="J120" s="154"/>
      <c r="K120" s="154"/>
      <c r="L120" s="154"/>
      <c r="M120" s="154"/>
      <c r="N120" s="154"/>
      <c r="O120" s="154"/>
      <c r="P120" s="154"/>
      <c r="Q120" s="154"/>
      <c r="R120" s="154"/>
      <c r="S120" s="161">
        <f t="shared" si="45"/>
        <v>220</v>
      </c>
      <c r="T120" s="161">
        <f t="shared" si="65"/>
        <v>0</v>
      </c>
      <c r="U120" s="161">
        <f t="shared" si="65"/>
        <v>220</v>
      </c>
      <c r="V120" s="154"/>
      <c r="W120" s="154"/>
      <c r="X120" s="154"/>
      <c r="Y120" s="154"/>
      <c r="Z120" s="154"/>
      <c r="AA120" s="154"/>
      <c r="AB120" s="154"/>
      <c r="AC120" s="154"/>
      <c r="AD120" s="154">
        <f>SUMIFS(' B1.5.GT2'!$R:$R,' B1.5.GT2'!$A:$A,'B1.SUM (tuần 4)'!$A120)</f>
        <v>0</v>
      </c>
      <c r="AE120" s="154">
        <f>SUMIFS(' B1.5.GT2'!$S:$S,' B1.5.GT2'!$A:$A,'B1.SUM (tuần 4)'!$A120)</f>
        <v>0</v>
      </c>
      <c r="AF120" s="154"/>
      <c r="AG120" s="154"/>
      <c r="AH120" s="154">
        <f>SUMIFS(' B1.8.Online'!$R:$R,' B1.8.Online'!$A:$A,'B1.SUM (tuần 4)'!$A120)</f>
        <v>0</v>
      </c>
      <c r="AI120" s="154">
        <f>SUMIFS(' B1.8.Online'!$S:$S,' B1.8.Online'!$A:$A,'B1.SUM (tuần 4)'!$A120)</f>
        <v>220</v>
      </c>
      <c r="AK120" s="161">
        <f t="shared" si="46"/>
        <v>210</v>
      </c>
      <c r="AL120" s="161">
        <f t="shared" si="47"/>
        <v>30</v>
      </c>
      <c r="AM120" s="161">
        <f t="shared" si="48"/>
        <v>180</v>
      </c>
      <c r="AN120" s="154"/>
      <c r="AO120" s="154"/>
      <c r="AP120" s="154"/>
      <c r="AQ120" s="154"/>
      <c r="AR120" s="154"/>
      <c r="AS120" s="154"/>
      <c r="AT120" s="154"/>
      <c r="AU120" s="154"/>
      <c r="AV120" s="154">
        <f>SUMIFS(' B1.5.GT2'!T:T,' B1.5.GT2'!A:A,'B1.SUM (tuần 4)'!A120)</f>
        <v>0</v>
      </c>
      <c r="AW120" s="154">
        <f>SUMIFS(' B1.5.GT2'!U:U,' B1.5.GT2'!A:A,'B1.SUM (tuần 4)'!A120)</f>
        <v>0</v>
      </c>
      <c r="AX120" s="154"/>
      <c r="AY120" s="154"/>
      <c r="AZ120" s="154">
        <f>SUMIFS(' B1.8.Online'!$T:$T,' B1.8.Online'!$A:$A,'B1.SUM (tuần 4)'!$A120)</f>
        <v>30</v>
      </c>
      <c r="BA120" s="154">
        <f>SUMIFS(' B1.8.Online'!$U:$U,' B1.8.Online'!$A:$A,'B1.SUM (tuần 4)'!$A120)</f>
        <v>180</v>
      </c>
      <c r="BC120" s="161">
        <f t="shared" si="49"/>
        <v>210</v>
      </c>
      <c r="BD120" s="161">
        <f t="shared" si="50"/>
        <v>60</v>
      </c>
      <c r="BE120" s="161">
        <f t="shared" si="51"/>
        <v>150</v>
      </c>
      <c r="BF120" s="154">
        <f>SUMIFS('B1.3.XK'!V:V,'B1.3.XK'!$A:$A,'B1.SUM (tuần 4)'!$A120)</f>
        <v>0</v>
      </c>
      <c r="BG120" s="154">
        <f>SUMIFS('B1.3.XK'!W:W,'B1.3.XK'!$A:$A,'B1.SUM (tuần 4)'!$A120)</f>
        <v>0</v>
      </c>
      <c r="BH120" s="154"/>
      <c r="BI120" s="154"/>
      <c r="BJ120" s="154"/>
      <c r="BK120" s="154"/>
      <c r="BL120" s="154"/>
      <c r="BM120" s="154"/>
      <c r="BN120" s="154">
        <f>SUMIFS(' B1.5.GT2'!V:V,' B1.5.GT2'!A:A,'B1.SUM (tuần 4)'!A120)</f>
        <v>0</v>
      </c>
      <c r="BO120" s="154">
        <f>SUMIFS(' B1.5.GT2'!W:W,' B1.5.GT2'!A:A,'B1.SUM (tuần 4)'!A120)</f>
        <v>0</v>
      </c>
      <c r="BP120" s="154"/>
      <c r="BQ120" s="154"/>
      <c r="BR120" s="154">
        <f>SUMIFS(' B1.8.Online'!V:V,' B1.8.Online'!A:A,'B1.SUM (tuần 4)'!A120)</f>
        <v>60</v>
      </c>
      <c r="BS120" s="154">
        <f>SUMIFS(' B1.8.Online'!W:W,' B1.8.Online'!B:B,'B1.SUM (tuần 4)'!B120)</f>
        <v>150</v>
      </c>
      <c r="BU120" s="161">
        <f t="shared" si="52"/>
        <v>60</v>
      </c>
      <c r="BV120" s="161">
        <f t="shared" si="53"/>
        <v>30</v>
      </c>
      <c r="BW120" s="161">
        <f t="shared" si="54"/>
        <v>30</v>
      </c>
      <c r="BX120" s="154">
        <f>SUMIFS('B1.3.XK'!X:X,'B1.3.XK'!$A:$A,'B1.SUM (tuần 4)'!$A120)</f>
        <v>0</v>
      </c>
      <c r="BY120" s="154">
        <f>SUMIFS('B1.3.XK'!Y:Y,'B1.3.XK'!$A:$A,'B1.SUM (tuần 4)'!$A120)</f>
        <v>0</v>
      </c>
      <c r="BZ120" s="154"/>
      <c r="CA120" s="154"/>
      <c r="CB120" s="154"/>
      <c r="CC120" s="154"/>
      <c r="CD120" s="154"/>
      <c r="CE120" s="154"/>
      <c r="CF120" s="154">
        <f>SUMIFS(' B1.5.GT2'!X:X,' B1.5.GT2'!A:A,'B1.SUM (tuần 4)'!A120)</f>
        <v>0</v>
      </c>
      <c r="CG120" s="154">
        <f>SUMIFS(' B1.5.GT2'!Y:Y,' B1.5.GT2'!A:A,'B1.SUM (tuần 4)'!A120)</f>
        <v>0</v>
      </c>
      <c r="CH120" s="154"/>
      <c r="CI120" s="154"/>
      <c r="CJ120" s="154">
        <f>SUMIFS(' B1.8.Online'!X:X,' B1.8.Online'!$A:$A,'B1.SUM (tuần 4)'!$A120)</f>
        <v>30</v>
      </c>
      <c r="CK120" s="154">
        <f>SUMIFS(' B1.8.Online'!Y:Y,' B1.8.Online'!$A:$A,'B1.SUM (tuần 4)'!$A120)</f>
        <v>30</v>
      </c>
      <c r="CM120" s="161">
        <f t="shared" si="55"/>
        <v>60</v>
      </c>
      <c r="CN120" s="161">
        <f t="shared" si="56"/>
        <v>30</v>
      </c>
      <c r="CO120" s="161">
        <f t="shared" si="57"/>
        <v>30</v>
      </c>
      <c r="CP120" s="154">
        <f>SUMIFS('B1.3.XK'!Z:Z,'B1.3.XK'!$A:$A,'B1.SUM (tuần 4)'!$A120)</f>
        <v>0</v>
      </c>
      <c r="CQ120" s="154">
        <f>SUMIFS('B1.3.XK'!AA:AA,'B1.3.XK'!$A:$A,'B1.SUM (tuần 4)'!$A120)</f>
        <v>0</v>
      </c>
      <c r="CR120" s="154"/>
      <c r="CS120" s="154"/>
      <c r="CT120" s="154"/>
      <c r="CU120" s="154"/>
      <c r="CV120" s="154"/>
      <c r="CW120" s="154"/>
      <c r="CX120" s="154">
        <f>SUMIFS(' B1.5.GT2'!Z:Z,' B1.5.GT2'!$A:$A,'B1.SUM (tuần 4)'!$A120)</f>
        <v>0</v>
      </c>
      <c r="CY120" s="154">
        <f>SUMIFS(' B1.5.GT2'!AA:AA,' B1.5.GT2'!$A:$A,'B1.SUM (tuần 4)'!$A120)</f>
        <v>0</v>
      </c>
      <c r="CZ120" s="154"/>
      <c r="DA120" s="154"/>
      <c r="DB120" s="154">
        <f>SUMIFS(' B1.8.Online'!Z:Z,' B1.8.Online'!$A:$A,'B1.SUM (tuần 4)'!$A120)</f>
        <v>30</v>
      </c>
      <c r="DC120" s="154">
        <f>SUMIFS(' B1.8.Online'!AA:AA,' B1.8.Online'!$A:$A,'B1.SUM (tuần 4)'!$A120)</f>
        <v>30</v>
      </c>
      <c r="DE120" s="161">
        <f t="shared" si="58"/>
        <v>0</v>
      </c>
      <c r="DF120" s="161">
        <f t="shared" si="59"/>
        <v>0</v>
      </c>
      <c r="DG120" s="161">
        <f t="shared" si="60"/>
        <v>0</v>
      </c>
      <c r="DH120" s="154">
        <f>SUMIFS('B1.3.XK'!AB:AB,'B1.3.XK'!$A:$A,'B1.SUM (tuần 4)'!$A120)</f>
        <v>0</v>
      </c>
      <c r="DI120" s="154">
        <f>SUMIFS('B1.3.XK'!AC:AC,'B1.3.XK'!$A:$A,'B1.SUM (tuần 4)'!$A120)</f>
        <v>0</v>
      </c>
      <c r="DJ120" s="154"/>
      <c r="DK120" s="154"/>
      <c r="DL120" s="154"/>
      <c r="DM120" s="154"/>
      <c r="DN120" s="154"/>
      <c r="DO120" s="154"/>
      <c r="DP120" s="154">
        <f>SUMIFS(' B1.5.GT2'!AB:AB,' B1.5.GT2'!$A:$A,'B1.SUM (tuần 4)'!$A120)</f>
        <v>0</v>
      </c>
      <c r="DQ120" s="154">
        <f>SUMIFS(' B1.5.GT2'!AC:AC,' B1.5.GT2'!$A:$A,'B1.SUM (tuần 4)'!$A120)</f>
        <v>0</v>
      </c>
      <c r="DR120" s="154"/>
      <c r="DS120" s="154"/>
      <c r="DT120" s="154">
        <f>SUMIFS(' B1.8.Online'!AB:AB,' B1.8.Online'!$A:$A,'B1.SUM (tuần 4)'!$A120)</f>
        <v>0</v>
      </c>
      <c r="DU120" s="154">
        <f>SUMIFS(' B1.8.Online'!AC:AC,' B1.8.Online'!$A:$A,'B1.SUM (tuần 4)'!$A120)</f>
        <v>0</v>
      </c>
      <c r="DW120" s="161">
        <f t="shared" si="61"/>
        <v>0</v>
      </c>
      <c r="DX120" s="161">
        <f t="shared" si="62"/>
        <v>0</v>
      </c>
      <c r="DY120" s="161">
        <f t="shared" si="63"/>
        <v>0</v>
      </c>
      <c r="DZ120" s="154">
        <f>SUMIFS('B1.3.XK'!AD:AD,'B1.3.XK'!$A:$A,'B1.SUM (tuần 4)'!$A120)</f>
        <v>0</v>
      </c>
      <c r="EA120" s="154">
        <f>SUMIFS('B1.3.XK'!AE:AE,'B1.3.XK'!$A:$A,'B1.SUM (tuần 4)'!$A120)</f>
        <v>0</v>
      </c>
      <c r="EB120" s="154"/>
      <c r="EC120" s="154"/>
      <c r="ED120" s="154"/>
      <c r="EE120" s="154"/>
      <c r="EF120" s="154"/>
      <c r="EG120" s="154"/>
      <c r="EH120" s="154">
        <f>SUMIFS(' B1.5.GT2'!AD:AD,' B1.5.GT2'!$A:$A,'B1.SUM (tuần 4)'!$A120)</f>
        <v>0</v>
      </c>
      <c r="EI120" s="154">
        <f>SUMIFS(' B1.5.GT2'!AE:AE,' B1.5.GT2'!$A:$A,'B1.SUM (tuần 4)'!$A120)</f>
        <v>0</v>
      </c>
      <c r="EJ120" s="154"/>
      <c r="EK120" s="154"/>
      <c r="EL120" s="154">
        <f>SUMIFS(' B1.4.OEM'!AD:AD,' B1.4.OEM'!$A:$A,'B1.SUM (tuần 4)'!$A120)</f>
        <v>0</v>
      </c>
      <c r="EM120" s="154">
        <f>SUMIFS(' B1.4.OEM'!AE:AE,' B1.4.OEM'!$A:$A,'B1.SUM (tuần 4)'!$A120)</f>
        <v>0</v>
      </c>
      <c r="EO120" s="162"/>
    </row>
    <row r="121" spans="1:145">
      <c r="A121" s="69">
        <v>2012010116</v>
      </c>
      <c r="B121" s="67" t="s">
        <v>1505</v>
      </c>
      <c r="C121" s="67"/>
      <c r="D121" s="67" t="s">
        <v>1197</v>
      </c>
      <c r="E121" s="67"/>
      <c r="F121" s="67" t="s">
        <v>32</v>
      </c>
      <c r="G121" s="154" t="s">
        <v>1758</v>
      </c>
      <c r="H121" s="154"/>
      <c r="I121" s="160"/>
      <c r="J121" s="154"/>
      <c r="K121" s="154"/>
      <c r="L121" s="154"/>
      <c r="M121" s="154"/>
      <c r="N121" s="154"/>
      <c r="O121" s="154"/>
      <c r="P121" s="154"/>
      <c r="Q121" s="154"/>
      <c r="R121" s="154"/>
      <c r="S121" s="161">
        <f t="shared" si="45"/>
        <v>60</v>
      </c>
      <c r="T121" s="161">
        <f t="shared" si="65"/>
        <v>0</v>
      </c>
      <c r="U121" s="161">
        <f t="shared" si="65"/>
        <v>60</v>
      </c>
      <c r="V121" s="154"/>
      <c r="W121" s="154"/>
      <c r="X121" s="154"/>
      <c r="Y121" s="154"/>
      <c r="Z121" s="154"/>
      <c r="AA121" s="154"/>
      <c r="AB121" s="154"/>
      <c r="AC121" s="154"/>
      <c r="AD121" s="154">
        <f>SUMIFS(' B1.5.GT2'!$R:$R,' B1.5.GT2'!$A:$A,'B1.SUM (tuần 4)'!$A121)</f>
        <v>0</v>
      </c>
      <c r="AE121" s="154">
        <f>SUMIFS(' B1.5.GT2'!$S:$S,' B1.5.GT2'!$A:$A,'B1.SUM (tuần 4)'!$A121)</f>
        <v>0</v>
      </c>
      <c r="AF121" s="154"/>
      <c r="AG121" s="154"/>
      <c r="AH121" s="154">
        <f>SUMIFS(' B1.8.Online'!$R:$R,' B1.8.Online'!$A:$A,'B1.SUM (tuần 4)'!$A121)</f>
        <v>0</v>
      </c>
      <c r="AI121" s="154">
        <f>SUMIFS(' B1.8.Online'!$S:$S,' B1.8.Online'!$A:$A,'B1.SUM (tuần 4)'!$A121)</f>
        <v>60</v>
      </c>
      <c r="AK121" s="161">
        <f t="shared" si="46"/>
        <v>42</v>
      </c>
      <c r="AL121" s="161">
        <f t="shared" si="47"/>
        <v>21</v>
      </c>
      <c r="AM121" s="161">
        <f t="shared" si="48"/>
        <v>21</v>
      </c>
      <c r="AN121" s="154"/>
      <c r="AO121" s="154"/>
      <c r="AP121" s="154"/>
      <c r="AQ121" s="154"/>
      <c r="AR121" s="154"/>
      <c r="AS121" s="154"/>
      <c r="AT121" s="154"/>
      <c r="AU121" s="154"/>
      <c r="AV121" s="154">
        <f>SUMIFS(' B1.5.GT2'!T:T,' B1.5.GT2'!A:A,'B1.SUM (tuần 4)'!A121)</f>
        <v>0</v>
      </c>
      <c r="AW121" s="154">
        <f>SUMIFS(' B1.5.GT2'!U:U,' B1.5.GT2'!A:A,'B1.SUM (tuần 4)'!A121)</f>
        <v>0</v>
      </c>
      <c r="AX121" s="154"/>
      <c r="AY121" s="154"/>
      <c r="AZ121" s="154">
        <f>SUMIFS(' B1.8.Online'!$T:$T,' B1.8.Online'!$A:$A,'B1.SUM (tuần 4)'!$A121)</f>
        <v>21</v>
      </c>
      <c r="BA121" s="154">
        <f>SUMIFS(' B1.8.Online'!$U:$U,' B1.8.Online'!$A:$A,'B1.SUM (tuần 4)'!$A121)</f>
        <v>21</v>
      </c>
      <c r="BC121" s="161">
        <f t="shared" si="49"/>
        <v>60</v>
      </c>
      <c r="BD121" s="161">
        <f t="shared" si="50"/>
        <v>0</v>
      </c>
      <c r="BE121" s="161">
        <f t="shared" si="51"/>
        <v>60</v>
      </c>
      <c r="BF121" s="154">
        <f>SUMIFS('B1.3.XK'!V:V,'B1.3.XK'!$A:$A,'B1.SUM (tuần 4)'!$A121)</f>
        <v>0</v>
      </c>
      <c r="BG121" s="154">
        <f>SUMIFS('B1.3.XK'!W:W,'B1.3.XK'!$A:$A,'B1.SUM (tuần 4)'!$A121)</f>
        <v>0</v>
      </c>
      <c r="BH121" s="154"/>
      <c r="BI121" s="154"/>
      <c r="BJ121" s="154"/>
      <c r="BK121" s="154"/>
      <c r="BL121" s="154"/>
      <c r="BM121" s="154"/>
      <c r="BN121" s="154">
        <f>SUMIFS(' B1.5.GT2'!V:V,' B1.5.GT2'!A:A,'B1.SUM (tuần 4)'!A121)</f>
        <v>0</v>
      </c>
      <c r="BO121" s="154">
        <f>SUMIFS(' B1.5.GT2'!W:W,' B1.5.GT2'!A:A,'B1.SUM (tuần 4)'!A121)</f>
        <v>0</v>
      </c>
      <c r="BP121" s="154"/>
      <c r="BQ121" s="154"/>
      <c r="BR121" s="154">
        <f>SUMIFS(' B1.8.Online'!V:V,' B1.8.Online'!A:A,'B1.SUM (tuần 4)'!A121)</f>
        <v>0</v>
      </c>
      <c r="BS121" s="154">
        <f>SUMIFS(' B1.8.Online'!W:W,' B1.8.Online'!B:B,'B1.SUM (tuần 4)'!B121)</f>
        <v>60</v>
      </c>
      <c r="BU121" s="161">
        <f t="shared" si="52"/>
        <v>0</v>
      </c>
      <c r="BV121" s="161">
        <f t="shared" si="53"/>
        <v>0</v>
      </c>
      <c r="BW121" s="161">
        <f t="shared" si="54"/>
        <v>0</v>
      </c>
      <c r="BX121" s="154">
        <f>SUMIFS('B1.3.XK'!X:X,'B1.3.XK'!$A:$A,'B1.SUM (tuần 4)'!$A121)</f>
        <v>0</v>
      </c>
      <c r="BY121" s="154">
        <f>SUMIFS('B1.3.XK'!Y:Y,'B1.3.XK'!$A:$A,'B1.SUM (tuần 4)'!$A121)</f>
        <v>0</v>
      </c>
      <c r="BZ121" s="154"/>
      <c r="CA121" s="154"/>
      <c r="CB121" s="154"/>
      <c r="CC121" s="154"/>
      <c r="CD121" s="154"/>
      <c r="CE121" s="154"/>
      <c r="CF121" s="154">
        <f>SUMIFS(' B1.5.GT2'!X:X,' B1.5.GT2'!A:A,'B1.SUM (tuần 4)'!A121)</f>
        <v>0</v>
      </c>
      <c r="CG121" s="154">
        <f>SUMIFS(' B1.5.GT2'!Y:Y,' B1.5.GT2'!A:A,'B1.SUM (tuần 4)'!A121)</f>
        <v>0</v>
      </c>
      <c r="CH121" s="154"/>
      <c r="CI121" s="154"/>
      <c r="CJ121" s="154">
        <f>SUMIFS(' B1.8.Online'!X:X,' B1.8.Online'!$A:$A,'B1.SUM (tuần 4)'!$A121)</f>
        <v>0</v>
      </c>
      <c r="CK121" s="154">
        <f>SUMIFS(' B1.8.Online'!Y:Y,' B1.8.Online'!$A:$A,'B1.SUM (tuần 4)'!$A121)</f>
        <v>0</v>
      </c>
      <c r="CM121" s="161">
        <f t="shared" si="55"/>
        <v>0</v>
      </c>
      <c r="CN121" s="161">
        <f t="shared" si="56"/>
        <v>0</v>
      </c>
      <c r="CO121" s="161">
        <f t="shared" si="57"/>
        <v>0</v>
      </c>
      <c r="CP121" s="154">
        <f>SUMIFS('B1.3.XK'!Z:Z,'B1.3.XK'!$A:$A,'B1.SUM (tuần 4)'!$A121)</f>
        <v>0</v>
      </c>
      <c r="CQ121" s="154">
        <f>SUMIFS('B1.3.XK'!AA:AA,'B1.3.XK'!$A:$A,'B1.SUM (tuần 4)'!$A121)</f>
        <v>0</v>
      </c>
      <c r="CR121" s="154"/>
      <c r="CS121" s="154"/>
      <c r="CT121" s="154"/>
      <c r="CU121" s="154"/>
      <c r="CV121" s="154"/>
      <c r="CW121" s="154"/>
      <c r="CX121" s="154">
        <f>SUMIFS(' B1.5.GT2'!Z:Z,' B1.5.GT2'!$A:$A,'B1.SUM (tuần 4)'!$A121)</f>
        <v>0</v>
      </c>
      <c r="CY121" s="154">
        <f>SUMIFS(' B1.5.GT2'!AA:AA,' B1.5.GT2'!$A:$A,'B1.SUM (tuần 4)'!$A121)</f>
        <v>0</v>
      </c>
      <c r="CZ121" s="154"/>
      <c r="DA121" s="154"/>
      <c r="DB121" s="154">
        <f>SUMIFS(' B1.8.Online'!Z:Z,' B1.8.Online'!$A:$A,'B1.SUM (tuần 4)'!$A121)</f>
        <v>0</v>
      </c>
      <c r="DC121" s="154">
        <f>SUMIFS(' B1.8.Online'!AA:AA,' B1.8.Online'!$A:$A,'B1.SUM (tuần 4)'!$A121)</f>
        <v>0</v>
      </c>
      <c r="DE121" s="161">
        <f t="shared" si="58"/>
        <v>0</v>
      </c>
      <c r="DF121" s="161">
        <f t="shared" si="59"/>
        <v>0</v>
      </c>
      <c r="DG121" s="161">
        <f t="shared" si="60"/>
        <v>0</v>
      </c>
      <c r="DH121" s="154">
        <f>SUMIFS('B1.3.XK'!AB:AB,'B1.3.XK'!$A:$A,'B1.SUM (tuần 4)'!$A121)</f>
        <v>0</v>
      </c>
      <c r="DI121" s="154">
        <f>SUMIFS('B1.3.XK'!AC:AC,'B1.3.XK'!$A:$A,'B1.SUM (tuần 4)'!$A121)</f>
        <v>0</v>
      </c>
      <c r="DJ121" s="154"/>
      <c r="DK121" s="154"/>
      <c r="DL121" s="154"/>
      <c r="DM121" s="154"/>
      <c r="DN121" s="154"/>
      <c r="DO121" s="154"/>
      <c r="DP121" s="154">
        <f>SUMIFS(' B1.5.GT2'!AB:AB,' B1.5.GT2'!$A:$A,'B1.SUM (tuần 4)'!$A121)</f>
        <v>0</v>
      </c>
      <c r="DQ121" s="154">
        <f>SUMIFS(' B1.5.GT2'!AC:AC,' B1.5.GT2'!$A:$A,'B1.SUM (tuần 4)'!$A121)</f>
        <v>0</v>
      </c>
      <c r="DR121" s="154"/>
      <c r="DS121" s="154"/>
      <c r="DT121" s="154">
        <f>SUMIFS(' B1.8.Online'!AB:AB,' B1.8.Online'!$A:$A,'B1.SUM (tuần 4)'!$A121)</f>
        <v>0</v>
      </c>
      <c r="DU121" s="154">
        <f>SUMIFS(' B1.8.Online'!AC:AC,' B1.8.Online'!$A:$A,'B1.SUM (tuần 4)'!$A121)</f>
        <v>0</v>
      </c>
      <c r="DW121" s="161">
        <f t="shared" si="61"/>
        <v>0</v>
      </c>
      <c r="DX121" s="161">
        <f t="shared" si="62"/>
        <v>0</v>
      </c>
      <c r="DY121" s="161">
        <f t="shared" si="63"/>
        <v>0</v>
      </c>
      <c r="DZ121" s="154">
        <f>SUMIFS('B1.3.XK'!AD:AD,'B1.3.XK'!$A:$A,'B1.SUM (tuần 4)'!$A121)</f>
        <v>0</v>
      </c>
      <c r="EA121" s="154">
        <f>SUMIFS('B1.3.XK'!AE:AE,'B1.3.XK'!$A:$A,'B1.SUM (tuần 4)'!$A121)</f>
        <v>0</v>
      </c>
      <c r="EB121" s="154"/>
      <c r="EC121" s="154"/>
      <c r="ED121" s="154"/>
      <c r="EE121" s="154"/>
      <c r="EF121" s="154"/>
      <c r="EG121" s="154"/>
      <c r="EH121" s="154">
        <f>SUMIFS(' B1.5.GT2'!AD:AD,' B1.5.GT2'!$A:$A,'B1.SUM (tuần 4)'!$A121)</f>
        <v>0</v>
      </c>
      <c r="EI121" s="154">
        <f>SUMIFS(' B1.5.GT2'!AE:AE,' B1.5.GT2'!$A:$A,'B1.SUM (tuần 4)'!$A121)</f>
        <v>0</v>
      </c>
      <c r="EJ121" s="154"/>
      <c r="EK121" s="154"/>
      <c r="EL121" s="154">
        <f>SUMIFS(' B1.4.OEM'!AD:AD,' B1.4.OEM'!$A:$A,'B1.SUM (tuần 4)'!$A121)</f>
        <v>0</v>
      </c>
      <c r="EM121" s="154">
        <f>SUMIFS(' B1.4.OEM'!AE:AE,' B1.4.OEM'!$A:$A,'B1.SUM (tuần 4)'!$A121)</f>
        <v>0</v>
      </c>
      <c r="EO121" s="162"/>
    </row>
    <row r="122" spans="1:145">
      <c r="A122" s="69">
        <v>2012010163</v>
      </c>
      <c r="B122" s="67" t="s">
        <v>1506</v>
      </c>
      <c r="C122" s="67"/>
      <c r="D122" s="67" t="s">
        <v>1197</v>
      </c>
      <c r="E122" s="67"/>
      <c r="F122" s="67" t="s">
        <v>32</v>
      </c>
      <c r="G122" s="154" t="s">
        <v>1758</v>
      </c>
      <c r="H122" s="154"/>
      <c r="I122" s="160"/>
      <c r="J122" s="154"/>
      <c r="K122" s="154"/>
      <c r="L122" s="154"/>
      <c r="M122" s="154"/>
      <c r="N122" s="154"/>
      <c r="O122" s="154"/>
      <c r="P122" s="154"/>
      <c r="Q122" s="154"/>
      <c r="R122" s="154"/>
      <c r="S122" s="161">
        <f t="shared" si="45"/>
        <v>60</v>
      </c>
      <c r="T122" s="161">
        <f t="shared" si="65"/>
        <v>0</v>
      </c>
      <c r="U122" s="161">
        <f t="shared" si="65"/>
        <v>60</v>
      </c>
      <c r="V122" s="154"/>
      <c r="W122" s="154"/>
      <c r="X122" s="154"/>
      <c r="Y122" s="154"/>
      <c r="Z122" s="154"/>
      <c r="AA122" s="154"/>
      <c r="AB122" s="154"/>
      <c r="AC122" s="154"/>
      <c r="AD122" s="154">
        <f>SUMIFS(' B1.5.GT2'!$R:$R,' B1.5.GT2'!$A:$A,'B1.SUM (tuần 4)'!$A122)</f>
        <v>0</v>
      </c>
      <c r="AE122" s="154">
        <f>SUMIFS(' B1.5.GT2'!$S:$S,' B1.5.GT2'!$A:$A,'B1.SUM (tuần 4)'!$A122)</f>
        <v>0</v>
      </c>
      <c r="AF122" s="154"/>
      <c r="AG122" s="154"/>
      <c r="AH122" s="154">
        <f>SUMIFS(' B1.8.Online'!$R:$R,' B1.8.Online'!$A:$A,'B1.SUM (tuần 4)'!$A122)</f>
        <v>0</v>
      </c>
      <c r="AI122" s="154">
        <f>SUMIFS(' B1.8.Online'!$S:$S,' B1.8.Online'!$A:$A,'B1.SUM (tuần 4)'!$A122)</f>
        <v>60</v>
      </c>
      <c r="AK122" s="161">
        <f t="shared" si="46"/>
        <v>0</v>
      </c>
      <c r="AL122" s="161">
        <f t="shared" si="47"/>
        <v>0</v>
      </c>
      <c r="AM122" s="161">
        <f t="shared" si="48"/>
        <v>0</v>
      </c>
      <c r="AN122" s="154"/>
      <c r="AO122" s="154"/>
      <c r="AP122" s="154"/>
      <c r="AQ122" s="154"/>
      <c r="AR122" s="154"/>
      <c r="AS122" s="154"/>
      <c r="AT122" s="154"/>
      <c r="AU122" s="154"/>
      <c r="AV122" s="154">
        <f>SUMIFS(' B1.5.GT2'!T:T,' B1.5.GT2'!A:A,'B1.SUM (tuần 4)'!A122)</f>
        <v>0</v>
      </c>
      <c r="AW122" s="154">
        <f>SUMIFS(' B1.5.GT2'!U:U,' B1.5.GT2'!A:A,'B1.SUM (tuần 4)'!A122)</f>
        <v>0</v>
      </c>
      <c r="AX122" s="154"/>
      <c r="AY122" s="154"/>
      <c r="AZ122" s="154">
        <f>SUMIFS(' B1.8.Online'!$T:$T,' B1.8.Online'!$A:$A,'B1.SUM (tuần 4)'!$A122)</f>
        <v>0</v>
      </c>
      <c r="BA122" s="154">
        <f>SUMIFS(' B1.8.Online'!$U:$U,' B1.8.Online'!$A:$A,'B1.SUM (tuần 4)'!$A122)</f>
        <v>0</v>
      </c>
      <c r="BC122" s="161">
        <f t="shared" si="49"/>
        <v>0</v>
      </c>
      <c r="BD122" s="161">
        <f t="shared" si="50"/>
        <v>0</v>
      </c>
      <c r="BE122" s="161">
        <f t="shared" si="51"/>
        <v>0</v>
      </c>
      <c r="BF122" s="154">
        <f>SUMIFS('B1.3.XK'!V:V,'B1.3.XK'!$A:$A,'B1.SUM (tuần 4)'!$A122)</f>
        <v>0</v>
      </c>
      <c r="BG122" s="154">
        <f>SUMIFS('B1.3.XK'!W:W,'B1.3.XK'!$A:$A,'B1.SUM (tuần 4)'!$A122)</f>
        <v>0</v>
      </c>
      <c r="BH122" s="154"/>
      <c r="BI122" s="154"/>
      <c r="BJ122" s="154"/>
      <c r="BK122" s="154"/>
      <c r="BL122" s="154"/>
      <c r="BM122" s="154"/>
      <c r="BN122" s="154">
        <f>SUMIFS(' B1.5.GT2'!V:V,' B1.5.GT2'!A:A,'B1.SUM (tuần 4)'!A122)</f>
        <v>0</v>
      </c>
      <c r="BO122" s="154">
        <f>SUMIFS(' B1.5.GT2'!W:W,' B1.5.GT2'!A:A,'B1.SUM (tuần 4)'!A122)</f>
        <v>0</v>
      </c>
      <c r="BP122" s="154"/>
      <c r="BQ122" s="154"/>
      <c r="BR122" s="154">
        <f>SUMIFS(' B1.8.Online'!V:V,' B1.8.Online'!A:A,'B1.SUM (tuần 4)'!A122)</f>
        <v>0</v>
      </c>
      <c r="BS122" s="154">
        <f>SUMIFS(' B1.8.Online'!W:W,' B1.8.Online'!B:B,'B1.SUM (tuần 4)'!B122)</f>
        <v>0</v>
      </c>
      <c r="BU122" s="161">
        <f t="shared" si="52"/>
        <v>0</v>
      </c>
      <c r="BV122" s="161">
        <f t="shared" si="53"/>
        <v>0</v>
      </c>
      <c r="BW122" s="161">
        <f t="shared" si="54"/>
        <v>0</v>
      </c>
      <c r="BX122" s="154">
        <f>SUMIFS('B1.3.XK'!X:X,'B1.3.XK'!$A:$A,'B1.SUM (tuần 4)'!$A122)</f>
        <v>0</v>
      </c>
      <c r="BY122" s="154">
        <f>SUMIFS('B1.3.XK'!Y:Y,'B1.3.XK'!$A:$A,'B1.SUM (tuần 4)'!$A122)</f>
        <v>0</v>
      </c>
      <c r="BZ122" s="154"/>
      <c r="CA122" s="154"/>
      <c r="CB122" s="154"/>
      <c r="CC122" s="154"/>
      <c r="CD122" s="154"/>
      <c r="CE122" s="154"/>
      <c r="CF122" s="154">
        <f>SUMIFS(' B1.5.GT2'!X:X,' B1.5.GT2'!A:A,'B1.SUM (tuần 4)'!A122)</f>
        <v>0</v>
      </c>
      <c r="CG122" s="154">
        <f>SUMIFS(' B1.5.GT2'!Y:Y,' B1.5.GT2'!A:A,'B1.SUM (tuần 4)'!A122)</f>
        <v>0</v>
      </c>
      <c r="CH122" s="154"/>
      <c r="CI122" s="154"/>
      <c r="CJ122" s="154">
        <f>SUMIFS(' B1.8.Online'!X:X,' B1.8.Online'!$A:$A,'B1.SUM (tuần 4)'!$A122)</f>
        <v>0</v>
      </c>
      <c r="CK122" s="154">
        <f>SUMIFS(' B1.8.Online'!Y:Y,' B1.8.Online'!$A:$A,'B1.SUM (tuần 4)'!$A122)</f>
        <v>0</v>
      </c>
      <c r="CM122" s="161">
        <f t="shared" si="55"/>
        <v>0</v>
      </c>
      <c r="CN122" s="161">
        <f t="shared" si="56"/>
        <v>0</v>
      </c>
      <c r="CO122" s="161">
        <f t="shared" si="57"/>
        <v>0</v>
      </c>
      <c r="CP122" s="154">
        <f>SUMIFS('B1.3.XK'!Z:Z,'B1.3.XK'!$A:$A,'B1.SUM (tuần 4)'!$A122)</f>
        <v>0</v>
      </c>
      <c r="CQ122" s="154">
        <f>SUMIFS('B1.3.XK'!AA:AA,'B1.3.XK'!$A:$A,'B1.SUM (tuần 4)'!$A122)</f>
        <v>0</v>
      </c>
      <c r="CR122" s="154"/>
      <c r="CS122" s="154"/>
      <c r="CT122" s="154"/>
      <c r="CU122" s="154"/>
      <c r="CV122" s="154"/>
      <c r="CW122" s="154"/>
      <c r="CX122" s="154">
        <f>SUMIFS(' B1.5.GT2'!Z:Z,' B1.5.GT2'!$A:$A,'B1.SUM (tuần 4)'!$A122)</f>
        <v>0</v>
      </c>
      <c r="CY122" s="154">
        <f>SUMIFS(' B1.5.GT2'!AA:AA,' B1.5.GT2'!$A:$A,'B1.SUM (tuần 4)'!$A122)</f>
        <v>0</v>
      </c>
      <c r="CZ122" s="154"/>
      <c r="DA122" s="154"/>
      <c r="DB122" s="154">
        <f>SUMIFS(' B1.8.Online'!Z:Z,' B1.8.Online'!$A:$A,'B1.SUM (tuần 4)'!$A122)</f>
        <v>0</v>
      </c>
      <c r="DC122" s="154">
        <f>SUMIFS(' B1.8.Online'!AA:AA,' B1.8.Online'!$A:$A,'B1.SUM (tuần 4)'!$A122)</f>
        <v>0</v>
      </c>
      <c r="DE122" s="161">
        <f t="shared" si="58"/>
        <v>0</v>
      </c>
      <c r="DF122" s="161">
        <f t="shared" si="59"/>
        <v>0</v>
      </c>
      <c r="DG122" s="161">
        <f t="shared" si="60"/>
        <v>0</v>
      </c>
      <c r="DH122" s="154">
        <f>SUMIFS('B1.3.XK'!AB:AB,'B1.3.XK'!$A:$A,'B1.SUM (tuần 4)'!$A122)</f>
        <v>0</v>
      </c>
      <c r="DI122" s="154">
        <f>SUMIFS('B1.3.XK'!AC:AC,'B1.3.XK'!$A:$A,'B1.SUM (tuần 4)'!$A122)</f>
        <v>0</v>
      </c>
      <c r="DJ122" s="154"/>
      <c r="DK122" s="154"/>
      <c r="DL122" s="154"/>
      <c r="DM122" s="154"/>
      <c r="DN122" s="154"/>
      <c r="DO122" s="154"/>
      <c r="DP122" s="154">
        <f>SUMIFS(' B1.5.GT2'!AB:AB,' B1.5.GT2'!$A:$A,'B1.SUM (tuần 4)'!$A122)</f>
        <v>0</v>
      </c>
      <c r="DQ122" s="154">
        <f>SUMIFS(' B1.5.GT2'!AC:AC,' B1.5.GT2'!$A:$A,'B1.SUM (tuần 4)'!$A122)</f>
        <v>0</v>
      </c>
      <c r="DR122" s="154"/>
      <c r="DS122" s="154"/>
      <c r="DT122" s="154">
        <f>SUMIFS(' B1.8.Online'!AB:AB,' B1.8.Online'!$A:$A,'B1.SUM (tuần 4)'!$A122)</f>
        <v>0</v>
      </c>
      <c r="DU122" s="154">
        <f>SUMIFS(' B1.8.Online'!AC:AC,' B1.8.Online'!$A:$A,'B1.SUM (tuần 4)'!$A122)</f>
        <v>0</v>
      </c>
      <c r="DW122" s="161">
        <f t="shared" si="61"/>
        <v>0</v>
      </c>
      <c r="DX122" s="161">
        <f t="shared" si="62"/>
        <v>0</v>
      </c>
      <c r="DY122" s="161">
        <f t="shared" si="63"/>
        <v>0</v>
      </c>
      <c r="DZ122" s="154">
        <f>SUMIFS('B1.3.XK'!AD:AD,'B1.3.XK'!$A:$A,'B1.SUM (tuần 4)'!$A122)</f>
        <v>0</v>
      </c>
      <c r="EA122" s="154">
        <f>SUMIFS('B1.3.XK'!AE:AE,'B1.3.XK'!$A:$A,'B1.SUM (tuần 4)'!$A122)</f>
        <v>0</v>
      </c>
      <c r="EB122" s="154"/>
      <c r="EC122" s="154"/>
      <c r="ED122" s="154"/>
      <c r="EE122" s="154"/>
      <c r="EF122" s="154"/>
      <c r="EG122" s="154"/>
      <c r="EH122" s="154">
        <f>SUMIFS(' B1.5.GT2'!AD:AD,' B1.5.GT2'!$A:$A,'B1.SUM (tuần 4)'!$A122)</f>
        <v>0</v>
      </c>
      <c r="EI122" s="154">
        <f>SUMIFS(' B1.5.GT2'!AE:AE,' B1.5.GT2'!$A:$A,'B1.SUM (tuần 4)'!$A122)</f>
        <v>0</v>
      </c>
      <c r="EJ122" s="154"/>
      <c r="EK122" s="154"/>
      <c r="EL122" s="154">
        <f>SUMIFS(' B1.4.OEM'!AD:AD,' B1.4.OEM'!$A:$A,'B1.SUM (tuần 4)'!$A122)</f>
        <v>0</v>
      </c>
      <c r="EM122" s="154">
        <f>SUMIFS(' B1.4.OEM'!AE:AE,' B1.4.OEM'!$A:$A,'B1.SUM (tuần 4)'!$A122)</f>
        <v>0</v>
      </c>
      <c r="EO122" s="162"/>
    </row>
    <row r="123" spans="1:145">
      <c r="A123" s="69">
        <v>2012010254</v>
      </c>
      <c r="B123" s="67" t="s">
        <v>1507</v>
      </c>
      <c r="C123" s="67"/>
      <c r="D123" s="67" t="s">
        <v>1197</v>
      </c>
      <c r="E123" s="67"/>
      <c r="F123" s="67" t="s">
        <v>32</v>
      </c>
      <c r="G123" s="154" t="s">
        <v>1758</v>
      </c>
      <c r="H123" s="154"/>
      <c r="I123" s="160"/>
      <c r="J123" s="154"/>
      <c r="K123" s="154"/>
      <c r="L123" s="154"/>
      <c r="M123" s="154"/>
      <c r="N123" s="154"/>
      <c r="O123" s="154"/>
      <c r="P123" s="154"/>
      <c r="Q123" s="154"/>
      <c r="R123" s="154"/>
      <c r="S123" s="161">
        <f t="shared" si="45"/>
        <v>0</v>
      </c>
      <c r="T123" s="161">
        <f t="shared" si="65"/>
        <v>0</v>
      </c>
      <c r="U123" s="161">
        <f t="shared" si="65"/>
        <v>0</v>
      </c>
      <c r="V123" s="154"/>
      <c r="W123" s="154"/>
      <c r="X123" s="154"/>
      <c r="Y123" s="154"/>
      <c r="Z123" s="154"/>
      <c r="AA123" s="154"/>
      <c r="AB123" s="154"/>
      <c r="AC123" s="154"/>
      <c r="AD123" s="154">
        <f>SUMIFS(' B1.5.GT2'!$R:$R,' B1.5.GT2'!$A:$A,'B1.SUM (tuần 4)'!$A123)</f>
        <v>0</v>
      </c>
      <c r="AE123" s="154">
        <f>SUMIFS(' B1.5.GT2'!$S:$S,' B1.5.GT2'!$A:$A,'B1.SUM (tuần 4)'!$A123)</f>
        <v>0</v>
      </c>
      <c r="AF123" s="154"/>
      <c r="AG123" s="154"/>
      <c r="AH123" s="154">
        <f>SUMIFS(' B1.8.Online'!$R:$R,' B1.8.Online'!$A:$A,'B1.SUM (tuần 4)'!$A123)</f>
        <v>0</v>
      </c>
      <c r="AI123" s="154">
        <f>SUMIFS(' B1.8.Online'!$S:$S,' B1.8.Online'!$A:$A,'B1.SUM (tuần 4)'!$A123)</f>
        <v>0</v>
      </c>
      <c r="AK123" s="161">
        <f t="shared" si="46"/>
        <v>0</v>
      </c>
      <c r="AL123" s="161">
        <f t="shared" si="47"/>
        <v>0</v>
      </c>
      <c r="AM123" s="161">
        <f t="shared" si="48"/>
        <v>0</v>
      </c>
      <c r="AN123" s="154"/>
      <c r="AO123" s="154"/>
      <c r="AP123" s="154"/>
      <c r="AQ123" s="154"/>
      <c r="AR123" s="154"/>
      <c r="AS123" s="154"/>
      <c r="AT123" s="154"/>
      <c r="AU123" s="154"/>
      <c r="AV123" s="154">
        <f>SUMIFS(' B1.5.GT2'!T:T,' B1.5.GT2'!A:A,'B1.SUM (tuần 4)'!A123)</f>
        <v>0</v>
      </c>
      <c r="AW123" s="154">
        <f>SUMIFS(' B1.5.GT2'!U:U,' B1.5.GT2'!A:A,'B1.SUM (tuần 4)'!A123)</f>
        <v>0</v>
      </c>
      <c r="AX123" s="154"/>
      <c r="AY123" s="154"/>
      <c r="AZ123" s="154">
        <f>SUMIFS(' B1.8.Online'!$T:$T,' B1.8.Online'!$A:$A,'B1.SUM (tuần 4)'!$A123)</f>
        <v>0</v>
      </c>
      <c r="BA123" s="154">
        <f>SUMIFS(' B1.8.Online'!$U:$U,' B1.8.Online'!$A:$A,'B1.SUM (tuần 4)'!$A123)</f>
        <v>0</v>
      </c>
      <c r="BC123" s="161">
        <f t="shared" si="49"/>
        <v>1</v>
      </c>
      <c r="BD123" s="161">
        <f t="shared" si="50"/>
        <v>1</v>
      </c>
      <c r="BE123" s="161">
        <f t="shared" si="51"/>
        <v>0</v>
      </c>
      <c r="BF123" s="154">
        <f>SUMIFS('B1.3.XK'!V:V,'B1.3.XK'!$A:$A,'B1.SUM (tuần 4)'!$A123)</f>
        <v>0</v>
      </c>
      <c r="BG123" s="154">
        <f>SUMIFS('B1.3.XK'!W:W,'B1.3.XK'!$A:$A,'B1.SUM (tuần 4)'!$A123)</f>
        <v>0</v>
      </c>
      <c r="BH123" s="154"/>
      <c r="BI123" s="154"/>
      <c r="BJ123" s="154"/>
      <c r="BK123" s="154"/>
      <c r="BL123" s="154"/>
      <c r="BM123" s="154"/>
      <c r="BN123" s="154">
        <f>SUMIFS(' B1.5.GT2'!V:V,' B1.5.GT2'!A:A,'B1.SUM (tuần 4)'!A123)</f>
        <v>0</v>
      </c>
      <c r="BO123" s="154">
        <f>SUMIFS(' B1.5.GT2'!W:W,' B1.5.GT2'!A:A,'B1.SUM (tuần 4)'!A123)</f>
        <v>0</v>
      </c>
      <c r="BP123" s="154"/>
      <c r="BQ123" s="154"/>
      <c r="BR123" s="154">
        <f>SUMIFS(' B1.8.Online'!V:V,' B1.8.Online'!A:A,'B1.SUM (tuần 4)'!A123)</f>
        <v>1</v>
      </c>
      <c r="BS123" s="154">
        <f>SUMIFS(' B1.8.Online'!W:W,' B1.8.Online'!B:B,'B1.SUM (tuần 4)'!B123)</f>
        <v>0</v>
      </c>
      <c r="BU123" s="161">
        <f t="shared" si="52"/>
        <v>0</v>
      </c>
      <c r="BV123" s="161">
        <f t="shared" si="53"/>
        <v>0</v>
      </c>
      <c r="BW123" s="161">
        <f t="shared" si="54"/>
        <v>0</v>
      </c>
      <c r="BX123" s="154">
        <f>SUMIFS('B1.3.XK'!X:X,'B1.3.XK'!$A:$A,'B1.SUM (tuần 4)'!$A123)</f>
        <v>0</v>
      </c>
      <c r="BY123" s="154">
        <f>SUMIFS('B1.3.XK'!Y:Y,'B1.3.XK'!$A:$A,'B1.SUM (tuần 4)'!$A123)</f>
        <v>0</v>
      </c>
      <c r="BZ123" s="154"/>
      <c r="CA123" s="154"/>
      <c r="CB123" s="154"/>
      <c r="CC123" s="154"/>
      <c r="CD123" s="154"/>
      <c r="CE123" s="154"/>
      <c r="CF123" s="154">
        <f>SUMIFS(' B1.5.GT2'!X:X,' B1.5.GT2'!A:A,'B1.SUM (tuần 4)'!A123)</f>
        <v>0</v>
      </c>
      <c r="CG123" s="154">
        <f>SUMIFS(' B1.5.GT2'!Y:Y,' B1.5.GT2'!A:A,'B1.SUM (tuần 4)'!A123)</f>
        <v>0</v>
      </c>
      <c r="CH123" s="154"/>
      <c r="CI123" s="154"/>
      <c r="CJ123" s="154">
        <f>SUMIFS(' B1.8.Online'!X:X,' B1.8.Online'!$A:$A,'B1.SUM (tuần 4)'!$A123)</f>
        <v>0</v>
      </c>
      <c r="CK123" s="154">
        <f>SUMIFS(' B1.8.Online'!Y:Y,' B1.8.Online'!$A:$A,'B1.SUM (tuần 4)'!$A123)</f>
        <v>0</v>
      </c>
      <c r="CM123" s="161">
        <f t="shared" si="55"/>
        <v>0</v>
      </c>
      <c r="CN123" s="161">
        <f t="shared" si="56"/>
        <v>0</v>
      </c>
      <c r="CO123" s="161">
        <f t="shared" si="57"/>
        <v>0</v>
      </c>
      <c r="CP123" s="154">
        <f>SUMIFS('B1.3.XK'!Z:Z,'B1.3.XK'!$A:$A,'B1.SUM (tuần 4)'!$A123)</f>
        <v>0</v>
      </c>
      <c r="CQ123" s="154">
        <f>SUMIFS('B1.3.XK'!AA:AA,'B1.3.XK'!$A:$A,'B1.SUM (tuần 4)'!$A123)</f>
        <v>0</v>
      </c>
      <c r="CR123" s="154"/>
      <c r="CS123" s="154"/>
      <c r="CT123" s="154"/>
      <c r="CU123" s="154"/>
      <c r="CV123" s="154"/>
      <c r="CW123" s="154"/>
      <c r="CX123" s="154">
        <f>SUMIFS(' B1.5.GT2'!Z:Z,' B1.5.GT2'!$A:$A,'B1.SUM (tuần 4)'!$A123)</f>
        <v>0</v>
      </c>
      <c r="CY123" s="154">
        <f>SUMIFS(' B1.5.GT2'!AA:AA,' B1.5.GT2'!$A:$A,'B1.SUM (tuần 4)'!$A123)</f>
        <v>0</v>
      </c>
      <c r="CZ123" s="154"/>
      <c r="DA123" s="154"/>
      <c r="DB123" s="154">
        <f>SUMIFS(' B1.8.Online'!Z:Z,' B1.8.Online'!$A:$A,'B1.SUM (tuần 4)'!$A123)</f>
        <v>0</v>
      </c>
      <c r="DC123" s="154">
        <f>SUMIFS(' B1.8.Online'!AA:AA,' B1.8.Online'!$A:$A,'B1.SUM (tuần 4)'!$A123)</f>
        <v>0</v>
      </c>
      <c r="DE123" s="161">
        <f t="shared" si="58"/>
        <v>0</v>
      </c>
      <c r="DF123" s="161">
        <f t="shared" si="59"/>
        <v>0</v>
      </c>
      <c r="DG123" s="161">
        <f t="shared" si="60"/>
        <v>0</v>
      </c>
      <c r="DH123" s="154">
        <f>SUMIFS('B1.3.XK'!AB:AB,'B1.3.XK'!$A:$A,'B1.SUM (tuần 4)'!$A123)</f>
        <v>0</v>
      </c>
      <c r="DI123" s="154">
        <f>SUMIFS('B1.3.XK'!AC:AC,'B1.3.XK'!$A:$A,'B1.SUM (tuần 4)'!$A123)</f>
        <v>0</v>
      </c>
      <c r="DJ123" s="154"/>
      <c r="DK123" s="154"/>
      <c r="DL123" s="154"/>
      <c r="DM123" s="154"/>
      <c r="DN123" s="154"/>
      <c r="DO123" s="154"/>
      <c r="DP123" s="154">
        <f>SUMIFS(' B1.5.GT2'!AB:AB,' B1.5.GT2'!$A:$A,'B1.SUM (tuần 4)'!$A123)</f>
        <v>0</v>
      </c>
      <c r="DQ123" s="154">
        <f>SUMIFS(' B1.5.GT2'!AC:AC,' B1.5.GT2'!$A:$A,'B1.SUM (tuần 4)'!$A123)</f>
        <v>0</v>
      </c>
      <c r="DR123" s="154"/>
      <c r="DS123" s="154"/>
      <c r="DT123" s="154">
        <f>SUMIFS(' B1.8.Online'!AB:AB,' B1.8.Online'!$A:$A,'B1.SUM (tuần 4)'!$A123)</f>
        <v>0</v>
      </c>
      <c r="DU123" s="154">
        <f>SUMIFS(' B1.8.Online'!AC:AC,' B1.8.Online'!$A:$A,'B1.SUM (tuần 4)'!$A123)</f>
        <v>0</v>
      </c>
      <c r="DW123" s="161">
        <f t="shared" si="61"/>
        <v>0</v>
      </c>
      <c r="DX123" s="161">
        <f t="shared" si="62"/>
        <v>0</v>
      </c>
      <c r="DY123" s="161">
        <f t="shared" si="63"/>
        <v>0</v>
      </c>
      <c r="DZ123" s="154">
        <f>SUMIFS('B1.3.XK'!AD:AD,'B1.3.XK'!$A:$A,'B1.SUM (tuần 4)'!$A123)</f>
        <v>0</v>
      </c>
      <c r="EA123" s="154">
        <f>SUMIFS('B1.3.XK'!AE:AE,'B1.3.XK'!$A:$A,'B1.SUM (tuần 4)'!$A123)</f>
        <v>0</v>
      </c>
      <c r="EB123" s="154"/>
      <c r="EC123" s="154"/>
      <c r="ED123" s="154"/>
      <c r="EE123" s="154"/>
      <c r="EF123" s="154"/>
      <c r="EG123" s="154"/>
      <c r="EH123" s="154">
        <f>SUMIFS(' B1.5.GT2'!AD:AD,' B1.5.GT2'!$A:$A,'B1.SUM (tuần 4)'!$A123)</f>
        <v>0</v>
      </c>
      <c r="EI123" s="154">
        <f>SUMIFS(' B1.5.GT2'!AE:AE,' B1.5.GT2'!$A:$A,'B1.SUM (tuần 4)'!$A123)</f>
        <v>0</v>
      </c>
      <c r="EJ123" s="154"/>
      <c r="EK123" s="154"/>
      <c r="EL123" s="154">
        <f>SUMIFS(' B1.4.OEM'!AD:AD,' B1.4.OEM'!$A:$A,'B1.SUM (tuần 4)'!$A123)</f>
        <v>0</v>
      </c>
      <c r="EM123" s="154">
        <f>SUMIFS(' B1.4.OEM'!AE:AE,' B1.4.OEM'!$A:$A,'B1.SUM (tuần 4)'!$A123)</f>
        <v>0</v>
      </c>
      <c r="EO123" s="162"/>
    </row>
    <row r="124" spans="1:145">
      <c r="A124" s="69">
        <v>2012010256</v>
      </c>
      <c r="B124" s="67" t="s">
        <v>1508</v>
      </c>
      <c r="C124" s="67"/>
      <c r="D124" s="67" t="s">
        <v>1197</v>
      </c>
      <c r="E124" s="67"/>
      <c r="F124" s="67" t="s">
        <v>32</v>
      </c>
      <c r="G124" s="154" t="s">
        <v>1758</v>
      </c>
      <c r="H124" s="154"/>
      <c r="I124" s="160"/>
      <c r="J124" s="154"/>
      <c r="K124" s="154"/>
      <c r="L124" s="154"/>
      <c r="M124" s="154"/>
      <c r="N124" s="154"/>
      <c r="O124" s="154"/>
      <c r="P124" s="154"/>
      <c r="Q124" s="154"/>
      <c r="R124" s="154"/>
      <c r="S124" s="161">
        <f t="shared" si="45"/>
        <v>15</v>
      </c>
      <c r="T124" s="161">
        <f t="shared" si="65"/>
        <v>0</v>
      </c>
      <c r="U124" s="161">
        <f t="shared" si="65"/>
        <v>15</v>
      </c>
      <c r="V124" s="154"/>
      <c r="W124" s="154"/>
      <c r="X124" s="154"/>
      <c r="Y124" s="154"/>
      <c r="Z124" s="154"/>
      <c r="AA124" s="154"/>
      <c r="AB124" s="154"/>
      <c r="AC124" s="154"/>
      <c r="AD124" s="154">
        <f>SUMIFS(' B1.5.GT2'!$R:$R,' B1.5.GT2'!$A:$A,'B1.SUM (tuần 4)'!$A124)</f>
        <v>0</v>
      </c>
      <c r="AE124" s="154">
        <f>SUMIFS(' B1.5.GT2'!$S:$S,' B1.5.GT2'!$A:$A,'B1.SUM (tuần 4)'!$A124)</f>
        <v>0</v>
      </c>
      <c r="AF124" s="154"/>
      <c r="AG124" s="154"/>
      <c r="AH124" s="154">
        <f>SUMIFS(' B1.8.Online'!$R:$R,' B1.8.Online'!$A:$A,'B1.SUM (tuần 4)'!$A124)</f>
        <v>0</v>
      </c>
      <c r="AI124" s="154">
        <f>SUMIFS(' B1.8.Online'!$S:$S,' B1.8.Online'!$A:$A,'B1.SUM (tuần 4)'!$A124)</f>
        <v>15</v>
      </c>
      <c r="AK124" s="161">
        <f t="shared" si="46"/>
        <v>26</v>
      </c>
      <c r="AL124" s="161">
        <f t="shared" si="47"/>
        <v>13</v>
      </c>
      <c r="AM124" s="161">
        <f t="shared" si="48"/>
        <v>13</v>
      </c>
      <c r="AN124" s="154"/>
      <c r="AO124" s="154"/>
      <c r="AP124" s="154"/>
      <c r="AQ124" s="154"/>
      <c r="AR124" s="154"/>
      <c r="AS124" s="154"/>
      <c r="AT124" s="154"/>
      <c r="AU124" s="154"/>
      <c r="AV124" s="154">
        <f>SUMIFS(' B1.5.GT2'!T:T,' B1.5.GT2'!A:A,'B1.SUM (tuần 4)'!A124)</f>
        <v>0</v>
      </c>
      <c r="AW124" s="154">
        <f>SUMIFS(' B1.5.GT2'!U:U,' B1.5.GT2'!A:A,'B1.SUM (tuần 4)'!A124)</f>
        <v>0</v>
      </c>
      <c r="AX124" s="154"/>
      <c r="AY124" s="154"/>
      <c r="AZ124" s="154">
        <f>SUMIFS(' B1.8.Online'!$T:$T,' B1.8.Online'!$A:$A,'B1.SUM (tuần 4)'!$A124)</f>
        <v>13</v>
      </c>
      <c r="BA124" s="154">
        <f>SUMIFS(' B1.8.Online'!$U:$U,' B1.8.Online'!$A:$A,'B1.SUM (tuần 4)'!$A124)</f>
        <v>13</v>
      </c>
      <c r="BC124" s="161">
        <f t="shared" si="49"/>
        <v>0</v>
      </c>
      <c r="BD124" s="161">
        <f t="shared" si="50"/>
        <v>0</v>
      </c>
      <c r="BE124" s="161">
        <f t="shared" si="51"/>
        <v>0</v>
      </c>
      <c r="BF124" s="154">
        <f>SUMIFS('B1.3.XK'!V:V,'B1.3.XK'!$A:$A,'B1.SUM (tuần 4)'!$A124)</f>
        <v>0</v>
      </c>
      <c r="BG124" s="154">
        <f>SUMIFS('B1.3.XK'!W:W,'B1.3.XK'!$A:$A,'B1.SUM (tuần 4)'!$A124)</f>
        <v>0</v>
      </c>
      <c r="BH124" s="154"/>
      <c r="BI124" s="154"/>
      <c r="BJ124" s="154"/>
      <c r="BK124" s="154"/>
      <c r="BL124" s="154"/>
      <c r="BM124" s="154"/>
      <c r="BN124" s="154">
        <f>SUMIFS(' B1.5.GT2'!V:V,' B1.5.GT2'!A:A,'B1.SUM (tuần 4)'!A124)</f>
        <v>0</v>
      </c>
      <c r="BO124" s="154">
        <f>SUMIFS(' B1.5.GT2'!W:W,' B1.5.GT2'!A:A,'B1.SUM (tuần 4)'!A124)</f>
        <v>0</v>
      </c>
      <c r="BP124" s="154"/>
      <c r="BQ124" s="154"/>
      <c r="BR124" s="154">
        <f>SUMIFS(' B1.8.Online'!V:V,' B1.8.Online'!A:A,'B1.SUM (tuần 4)'!A124)</f>
        <v>0</v>
      </c>
      <c r="BS124" s="154">
        <f>SUMIFS(' B1.8.Online'!W:W,' B1.8.Online'!B:B,'B1.SUM (tuần 4)'!B124)</f>
        <v>0</v>
      </c>
      <c r="BU124" s="161">
        <f t="shared" si="52"/>
        <v>0</v>
      </c>
      <c r="BV124" s="161">
        <f t="shared" si="53"/>
        <v>0</v>
      </c>
      <c r="BW124" s="161">
        <f t="shared" si="54"/>
        <v>0</v>
      </c>
      <c r="BX124" s="154">
        <f>SUMIFS('B1.3.XK'!X:X,'B1.3.XK'!$A:$A,'B1.SUM (tuần 4)'!$A124)</f>
        <v>0</v>
      </c>
      <c r="BY124" s="154">
        <f>SUMIFS('B1.3.XK'!Y:Y,'B1.3.XK'!$A:$A,'B1.SUM (tuần 4)'!$A124)</f>
        <v>0</v>
      </c>
      <c r="BZ124" s="154"/>
      <c r="CA124" s="154"/>
      <c r="CB124" s="154"/>
      <c r="CC124" s="154"/>
      <c r="CD124" s="154"/>
      <c r="CE124" s="154"/>
      <c r="CF124" s="154">
        <f>SUMIFS(' B1.5.GT2'!X:X,' B1.5.GT2'!A:A,'B1.SUM (tuần 4)'!A124)</f>
        <v>0</v>
      </c>
      <c r="CG124" s="154">
        <f>SUMIFS(' B1.5.GT2'!Y:Y,' B1.5.GT2'!A:A,'B1.SUM (tuần 4)'!A124)</f>
        <v>0</v>
      </c>
      <c r="CH124" s="154"/>
      <c r="CI124" s="154"/>
      <c r="CJ124" s="154">
        <f>SUMIFS(' B1.8.Online'!X:X,' B1.8.Online'!$A:$A,'B1.SUM (tuần 4)'!$A124)</f>
        <v>0</v>
      </c>
      <c r="CK124" s="154">
        <f>SUMIFS(' B1.8.Online'!Y:Y,' B1.8.Online'!$A:$A,'B1.SUM (tuần 4)'!$A124)</f>
        <v>0</v>
      </c>
      <c r="CM124" s="161">
        <f t="shared" si="55"/>
        <v>0</v>
      </c>
      <c r="CN124" s="161">
        <f t="shared" si="56"/>
        <v>0</v>
      </c>
      <c r="CO124" s="161">
        <f t="shared" si="57"/>
        <v>0</v>
      </c>
      <c r="CP124" s="154">
        <f>SUMIFS('B1.3.XK'!Z:Z,'B1.3.XK'!$A:$A,'B1.SUM (tuần 4)'!$A124)</f>
        <v>0</v>
      </c>
      <c r="CQ124" s="154">
        <f>SUMIFS('B1.3.XK'!AA:AA,'B1.3.XK'!$A:$A,'B1.SUM (tuần 4)'!$A124)</f>
        <v>0</v>
      </c>
      <c r="CR124" s="154"/>
      <c r="CS124" s="154"/>
      <c r="CT124" s="154"/>
      <c r="CU124" s="154"/>
      <c r="CV124" s="154"/>
      <c r="CW124" s="154"/>
      <c r="CX124" s="154">
        <f>SUMIFS(' B1.5.GT2'!Z:Z,' B1.5.GT2'!$A:$A,'B1.SUM (tuần 4)'!$A124)</f>
        <v>0</v>
      </c>
      <c r="CY124" s="154">
        <f>SUMIFS(' B1.5.GT2'!AA:AA,' B1.5.GT2'!$A:$A,'B1.SUM (tuần 4)'!$A124)</f>
        <v>0</v>
      </c>
      <c r="CZ124" s="154"/>
      <c r="DA124" s="154"/>
      <c r="DB124" s="154">
        <f>SUMIFS(' B1.8.Online'!Z:Z,' B1.8.Online'!$A:$A,'B1.SUM (tuần 4)'!$A124)</f>
        <v>0</v>
      </c>
      <c r="DC124" s="154">
        <f>SUMIFS(' B1.8.Online'!AA:AA,' B1.8.Online'!$A:$A,'B1.SUM (tuần 4)'!$A124)</f>
        <v>0</v>
      </c>
      <c r="DE124" s="161">
        <f t="shared" si="58"/>
        <v>0</v>
      </c>
      <c r="DF124" s="161">
        <f t="shared" si="59"/>
        <v>0</v>
      </c>
      <c r="DG124" s="161">
        <f t="shared" si="60"/>
        <v>0</v>
      </c>
      <c r="DH124" s="154">
        <f>SUMIFS('B1.3.XK'!AB:AB,'B1.3.XK'!$A:$A,'B1.SUM (tuần 4)'!$A124)</f>
        <v>0</v>
      </c>
      <c r="DI124" s="154">
        <f>SUMIFS('B1.3.XK'!AC:AC,'B1.3.XK'!$A:$A,'B1.SUM (tuần 4)'!$A124)</f>
        <v>0</v>
      </c>
      <c r="DJ124" s="154"/>
      <c r="DK124" s="154"/>
      <c r="DL124" s="154"/>
      <c r="DM124" s="154"/>
      <c r="DN124" s="154"/>
      <c r="DO124" s="154"/>
      <c r="DP124" s="154">
        <f>SUMIFS(' B1.5.GT2'!AB:AB,' B1.5.GT2'!$A:$A,'B1.SUM (tuần 4)'!$A124)</f>
        <v>0</v>
      </c>
      <c r="DQ124" s="154">
        <f>SUMIFS(' B1.5.GT2'!AC:AC,' B1.5.GT2'!$A:$A,'B1.SUM (tuần 4)'!$A124)</f>
        <v>0</v>
      </c>
      <c r="DR124" s="154"/>
      <c r="DS124" s="154"/>
      <c r="DT124" s="154">
        <f>SUMIFS(' B1.8.Online'!AB:AB,' B1.8.Online'!$A:$A,'B1.SUM (tuần 4)'!$A124)</f>
        <v>0</v>
      </c>
      <c r="DU124" s="154">
        <f>SUMIFS(' B1.8.Online'!AC:AC,' B1.8.Online'!$A:$A,'B1.SUM (tuần 4)'!$A124)</f>
        <v>0</v>
      </c>
      <c r="DW124" s="161">
        <f t="shared" si="61"/>
        <v>0</v>
      </c>
      <c r="DX124" s="161">
        <f t="shared" si="62"/>
        <v>0</v>
      </c>
      <c r="DY124" s="161">
        <f t="shared" si="63"/>
        <v>0</v>
      </c>
      <c r="DZ124" s="154">
        <f>SUMIFS('B1.3.XK'!AD:AD,'B1.3.XK'!$A:$A,'B1.SUM (tuần 4)'!$A124)</f>
        <v>0</v>
      </c>
      <c r="EA124" s="154">
        <f>SUMIFS('B1.3.XK'!AE:AE,'B1.3.XK'!$A:$A,'B1.SUM (tuần 4)'!$A124)</f>
        <v>0</v>
      </c>
      <c r="EB124" s="154"/>
      <c r="EC124" s="154"/>
      <c r="ED124" s="154"/>
      <c r="EE124" s="154"/>
      <c r="EF124" s="154"/>
      <c r="EG124" s="154"/>
      <c r="EH124" s="154">
        <f>SUMIFS(' B1.5.GT2'!AD:AD,' B1.5.GT2'!$A:$A,'B1.SUM (tuần 4)'!$A124)</f>
        <v>0</v>
      </c>
      <c r="EI124" s="154">
        <f>SUMIFS(' B1.5.GT2'!AE:AE,' B1.5.GT2'!$A:$A,'B1.SUM (tuần 4)'!$A124)</f>
        <v>0</v>
      </c>
      <c r="EJ124" s="154"/>
      <c r="EK124" s="154"/>
      <c r="EL124" s="154">
        <f>SUMIFS(' B1.4.OEM'!AD:AD,' B1.4.OEM'!$A:$A,'B1.SUM (tuần 4)'!$A124)</f>
        <v>0</v>
      </c>
      <c r="EM124" s="154">
        <f>SUMIFS(' B1.4.OEM'!AE:AE,' B1.4.OEM'!$A:$A,'B1.SUM (tuần 4)'!$A124)</f>
        <v>0</v>
      </c>
      <c r="EO124" s="162"/>
    </row>
    <row r="125" spans="1:145">
      <c r="A125" s="69">
        <v>2012010258</v>
      </c>
      <c r="B125" s="67" t="s">
        <v>919</v>
      </c>
      <c r="C125" s="67"/>
      <c r="D125" s="67" t="s">
        <v>1197</v>
      </c>
      <c r="E125" s="67"/>
      <c r="F125" s="67" t="s">
        <v>32</v>
      </c>
      <c r="G125" s="154" t="s">
        <v>1758</v>
      </c>
      <c r="H125" s="154"/>
      <c r="I125" s="160"/>
      <c r="J125" s="154"/>
      <c r="K125" s="154"/>
      <c r="L125" s="154"/>
      <c r="M125" s="154"/>
      <c r="N125" s="154"/>
      <c r="O125" s="154"/>
      <c r="P125" s="154"/>
      <c r="Q125" s="154"/>
      <c r="R125" s="154"/>
      <c r="S125" s="161">
        <f t="shared" si="45"/>
        <v>10</v>
      </c>
      <c r="T125" s="161">
        <f t="shared" si="65"/>
        <v>0</v>
      </c>
      <c r="U125" s="161">
        <f t="shared" si="65"/>
        <v>10</v>
      </c>
      <c r="V125" s="154"/>
      <c r="W125" s="154"/>
      <c r="X125" s="154"/>
      <c r="Y125" s="154"/>
      <c r="Z125" s="154"/>
      <c r="AA125" s="154"/>
      <c r="AB125" s="154"/>
      <c r="AC125" s="154"/>
      <c r="AD125" s="154">
        <f>SUMIFS(' B1.5.GT2'!$R:$R,' B1.5.GT2'!$A:$A,'B1.SUM (tuần 4)'!$A125)</f>
        <v>0</v>
      </c>
      <c r="AE125" s="154">
        <f>SUMIFS(' B1.5.GT2'!$S:$S,' B1.5.GT2'!$A:$A,'B1.SUM (tuần 4)'!$A125)</f>
        <v>0</v>
      </c>
      <c r="AF125" s="154"/>
      <c r="AG125" s="154"/>
      <c r="AH125" s="154">
        <f>SUMIFS(' B1.8.Online'!$R:$R,' B1.8.Online'!$A:$A,'B1.SUM (tuần 4)'!$A125)</f>
        <v>0</v>
      </c>
      <c r="AI125" s="154">
        <f>SUMIFS(' B1.8.Online'!$S:$S,' B1.8.Online'!$A:$A,'B1.SUM (tuần 4)'!$A125)</f>
        <v>10</v>
      </c>
      <c r="AK125" s="161">
        <f t="shared" si="46"/>
        <v>0</v>
      </c>
      <c r="AL125" s="161">
        <f t="shared" si="47"/>
        <v>0</v>
      </c>
      <c r="AM125" s="161">
        <f t="shared" si="48"/>
        <v>0</v>
      </c>
      <c r="AN125" s="154"/>
      <c r="AO125" s="154"/>
      <c r="AP125" s="154"/>
      <c r="AQ125" s="154"/>
      <c r="AR125" s="154"/>
      <c r="AS125" s="154"/>
      <c r="AT125" s="154"/>
      <c r="AU125" s="154"/>
      <c r="AV125" s="154">
        <f>SUMIFS(' B1.5.GT2'!T:T,' B1.5.GT2'!A:A,'B1.SUM (tuần 4)'!A125)</f>
        <v>0</v>
      </c>
      <c r="AW125" s="154">
        <f>SUMIFS(' B1.5.GT2'!U:U,' B1.5.GT2'!A:A,'B1.SUM (tuần 4)'!A125)</f>
        <v>0</v>
      </c>
      <c r="AX125" s="154"/>
      <c r="AY125" s="154"/>
      <c r="AZ125" s="154">
        <f>SUMIFS(' B1.8.Online'!$T:$T,' B1.8.Online'!$A:$A,'B1.SUM (tuần 4)'!$A125)</f>
        <v>0</v>
      </c>
      <c r="BA125" s="154">
        <f>SUMIFS(' B1.8.Online'!$U:$U,' B1.8.Online'!$A:$A,'B1.SUM (tuần 4)'!$A125)</f>
        <v>0</v>
      </c>
      <c r="BC125" s="161">
        <f t="shared" si="49"/>
        <v>0</v>
      </c>
      <c r="BD125" s="161">
        <f t="shared" si="50"/>
        <v>0</v>
      </c>
      <c r="BE125" s="161">
        <f t="shared" si="51"/>
        <v>0</v>
      </c>
      <c r="BF125" s="154">
        <f>SUMIFS('B1.3.XK'!V:V,'B1.3.XK'!$A:$A,'B1.SUM (tuần 4)'!$A125)</f>
        <v>0</v>
      </c>
      <c r="BG125" s="154">
        <f>SUMIFS('B1.3.XK'!W:W,'B1.3.XK'!$A:$A,'B1.SUM (tuần 4)'!$A125)</f>
        <v>0</v>
      </c>
      <c r="BH125" s="154"/>
      <c r="BI125" s="154"/>
      <c r="BJ125" s="154"/>
      <c r="BK125" s="154"/>
      <c r="BL125" s="154"/>
      <c r="BM125" s="154"/>
      <c r="BN125" s="154">
        <f>SUMIFS(' B1.5.GT2'!V:V,' B1.5.GT2'!A:A,'B1.SUM (tuần 4)'!A125)</f>
        <v>0</v>
      </c>
      <c r="BO125" s="154">
        <f>SUMIFS(' B1.5.GT2'!W:W,' B1.5.GT2'!A:A,'B1.SUM (tuần 4)'!A125)</f>
        <v>0</v>
      </c>
      <c r="BP125" s="154"/>
      <c r="BQ125" s="154"/>
      <c r="BR125" s="154">
        <f>SUMIFS(' B1.8.Online'!V:V,' B1.8.Online'!A:A,'B1.SUM (tuần 4)'!A125)</f>
        <v>0</v>
      </c>
      <c r="BS125" s="154">
        <f>SUMIFS(' B1.8.Online'!W:W,' B1.8.Online'!B:B,'B1.SUM (tuần 4)'!B125)</f>
        <v>0</v>
      </c>
      <c r="BU125" s="161">
        <f t="shared" si="52"/>
        <v>0</v>
      </c>
      <c r="BV125" s="161">
        <f t="shared" si="53"/>
        <v>0</v>
      </c>
      <c r="BW125" s="161">
        <f t="shared" si="54"/>
        <v>0</v>
      </c>
      <c r="BX125" s="154">
        <f>SUMIFS('B1.3.XK'!X:X,'B1.3.XK'!$A:$A,'B1.SUM (tuần 4)'!$A125)</f>
        <v>0</v>
      </c>
      <c r="BY125" s="154">
        <f>SUMIFS('B1.3.XK'!Y:Y,'B1.3.XK'!$A:$A,'B1.SUM (tuần 4)'!$A125)</f>
        <v>0</v>
      </c>
      <c r="BZ125" s="154"/>
      <c r="CA125" s="154"/>
      <c r="CB125" s="154"/>
      <c r="CC125" s="154"/>
      <c r="CD125" s="154"/>
      <c r="CE125" s="154"/>
      <c r="CF125" s="154">
        <f>SUMIFS(' B1.5.GT2'!X:X,' B1.5.GT2'!A:A,'B1.SUM (tuần 4)'!A125)</f>
        <v>0</v>
      </c>
      <c r="CG125" s="154">
        <f>SUMIFS(' B1.5.GT2'!Y:Y,' B1.5.GT2'!A:A,'B1.SUM (tuần 4)'!A125)</f>
        <v>0</v>
      </c>
      <c r="CH125" s="154"/>
      <c r="CI125" s="154"/>
      <c r="CJ125" s="154">
        <f>SUMIFS(' B1.8.Online'!X:X,' B1.8.Online'!$A:$A,'B1.SUM (tuần 4)'!$A125)</f>
        <v>0</v>
      </c>
      <c r="CK125" s="154">
        <f>SUMIFS(' B1.8.Online'!Y:Y,' B1.8.Online'!$A:$A,'B1.SUM (tuần 4)'!$A125)</f>
        <v>0</v>
      </c>
      <c r="CM125" s="161">
        <f t="shared" si="55"/>
        <v>0</v>
      </c>
      <c r="CN125" s="161">
        <f t="shared" si="56"/>
        <v>0</v>
      </c>
      <c r="CO125" s="161">
        <f t="shared" si="57"/>
        <v>0</v>
      </c>
      <c r="CP125" s="154">
        <f>SUMIFS('B1.3.XK'!Z:Z,'B1.3.XK'!$A:$A,'B1.SUM (tuần 4)'!$A125)</f>
        <v>0</v>
      </c>
      <c r="CQ125" s="154">
        <f>SUMIFS('B1.3.XK'!AA:AA,'B1.3.XK'!$A:$A,'B1.SUM (tuần 4)'!$A125)</f>
        <v>0</v>
      </c>
      <c r="CR125" s="154"/>
      <c r="CS125" s="154"/>
      <c r="CT125" s="154"/>
      <c r="CU125" s="154"/>
      <c r="CV125" s="154"/>
      <c r="CW125" s="154"/>
      <c r="CX125" s="154">
        <f>SUMIFS(' B1.5.GT2'!Z:Z,' B1.5.GT2'!$A:$A,'B1.SUM (tuần 4)'!$A125)</f>
        <v>0</v>
      </c>
      <c r="CY125" s="154">
        <f>SUMIFS(' B1.5.GT2'!AA:AA,' B1.5.GT2'!$A:$A,'B1.SUM (tuần 4)'!$A125)</f>
        <v>0</v>
      </c>
      <c r="CZ125" s="154"/>
      <c r="DA125" s="154"/>
      <c r="DB125" s="154">
        <f>SUMIFS(' B1.8.Online'!Z:Z,' B1.8.Online'!$A:$A,'B1.SUM (tuần 4)'!$A125)</f>
        <v>0</v>
      </c>
      <c r="DC125" s="154">
        <f>SUMIFS(' B1.8.Online'!AA:AA,' B1.8.Online'!$A:$A,'B1.SUM (tuần 4)'!$A125)</f>
        <v>0</v>
      </c>
      <c r="DE125" s="161">
        <f t="shared" si="58"/>
        <v>0</v>
      </c>
      <c r="DF125" s="161">
        <f t="shared" si="59"/>
        <v>0</v>
      </c>
      <c r="DG125" s="161">
        <f t="shared" si="60"/>
        <v>0</v>
      </c>
      <c r="DH125" s="154">
        <f>SUMIFS('B1.3.XK'!AB:AB,'B1.3.XK'!$A:$A,'B1.SUM (tuần 4)'!$A125)</f>
        <v>0</v>
      </c>
      <c r="DI125" s="154">
        <f>SUMIFS('B1.3.XK'!AC:AC,'B1.3.XK'!$A:$A,'B1.SUM (tuần 4)'!$A125)</f>
        <v>0</v>
      </c>
      <c r="DJ125" s="154"/>
      <c r="DK125" s="154"/>
      <c r="DL125" s="154"/>
      <c r="DM125" s="154"/>
      <c r="DN125" s="154"/>
      <c r="DO125" s="154"/>
      <c r="DP125" s="154">
        <f>SUMIFS(' B1.5.GT2'!AB:AB,' B1.5.GT2'!$A:$A,'B1.SUM (tuần 4)'!$A125)</f>
        <v>0</v>
      </c>
      <c r="DQ125" s="154">
        <f>SUMIFS(' B1.5.GT2'!AC:AC,' B1.5.GT2'!$A:$A,'B1.SUM (tuần 4)'!$A125)</f>
        <v>0</v>
      </c>
      <c r="DR125" s="154"/>
      <c r="DS125" s="154"/>
      <c r="DT125" s="154">
        <f>SUMIFS(' B1.8.Online'!AB:AB,' B1.8.Online'!$A:$A,'B1.SUM (tuần 4)'!$A125)</f>
        <v>0</v>
      </c>
      <c r="DU125" s="154">
        <f>SUMIFS(' B1.8.Online'!AC:AC,' B1.8.Online'!$A:$A,'B1.SUM (tuần 4)'!$A125)</f>
        <v>0</v>
      </c>
      <c r="DW125" s="161">
        <f t="shared" si="61"/>
        <v>0</v>
      </c>
      <c r="DX125" s="161">
        <f t="shared" si="62"/>
        <v>0</v>
      </c>
      <c r="DY125" s="161">
        <f t="shared" si="63"/>
        <v>0</v>
      </c>
      <c r="DZ125" s="154">
        <f>SUMIFS('B1.3.XK'!AD:AD,'B1.3.XK'!$A:$A,'B1.SUM (tuần 4)'!$A125)</f>
        <v>0</v>
      </c>
      <c r="EA125" s="154">
        <f>SUMIFS('B1.3.XK'!AE:AE,'B1.3.XK'!$A:$A,'B1.SUM (tuần 4)'!$A125)</f>
        <v>0</v>
      </c>
      <c r="EB125" s="154"/>
      <c r="EC125" s="154"/>
      <c r="ED125" s="154"/>
      <c r="EE125" s="154"/>
      <c r="EF125" s="154"/>
      <c r="EG125" s="154"/>
      <c r="EH125" s="154">
        <f>SUMIFS(' B1.5.GT2'!AD:AD,' B1.5.GT2'!$A:$A,'B1.SUM (tuần 4)'!$A125)</f>
        <v>0</v>
      </c>
      <c r="EI125" s="154">
        <f>SUMIFS(' B1.5.GT2'!AE:AE,' B1.5.GT2'!$A:$A,'B1.SUM (tuần 4)'!$A125)</f>
        <v>0</v>
      </c>
      <c r="EJ125" s="154"/>
      <c r="EK125" s="154"/>
      <c r="EL125" s="154">
        <f>SUMIFS(' B1.4.OEM'!AD:AD,' B1.4.OEM'!$A:$A,'B1.SUM (tuần 4)'!$A125)</f>
        <v>0</v>
      </c>
      <c r="EM125" s="154">
        <f>SUMIFS(' B1.4.OEM'!AE:AE,' B1.4.OEM'!$A:$A,'B1.SUM (tuần 4)'!$A125)</f>
        <v>0</v>
      </c>
      <c r="EO125" s="162"/>
    </row>
    <row r="126" spans="1:145">
      <c r="A126" s="69">
        <v>2013010021</v>
      </c>
      <c r="B126" s="67" t="s">
        <v>1509</v>
      </c>
      <c r="C126" s="67"/>
      <c r="D126" s="67" t="s">
        <v>1197</v>
      </c>
      <c r="E126" s="67"/>
      <c r="F126" s="67" t="s">
        <v>32</v>
      </c>
      <c r="G126" s="154" t="s">
        <v>1758</v>
      </c>
      <c r="H126" s="154"/>
      <c r="I126" s="160"/>
      <c r="J126" s="154"/>
      <c r="K126" s="154"/>
      <c r="L126" s="154"/>
      <c r="M126" s="154"/>
      <c r="N126" s="154"/>
      <c r="O126" s="154"/>
      <c r="P126" s="154"/>
      <c r="Q126" s="154"/>
      <c r="R126" s="154"/>
      <c r="S126" s="161">
        <f t="shared" si="45"/>
        <v>9000</v>
      </c>
      <c r="T126" s="161">
        <f t="shared" si="65"/>
        <v>0</v>
      </c>
      <c r="U126" s="161">
        <f t="shared" si="65"/>
        <v>9000</v>
      </c>
      <c r="V126" s="154"/>
      <c r="W126" s="154"/>
      <c r="X126" s="154"/>
      <c r="Y126" s="154"/>
      <c r="Z126" s="154"/>
      <c r="AA126" s="154"/>
      <c r="AB126" s="154"/>
      <c r="AC126" s="154"/>
      <c r="AD126" s="154">
        <f>SUMIFS(' B1.5.GT2'!$R:$R,' B1.5.GT2'!$A:$A,'B1.SUM (tuần 4)'!$A126)</f>
        <v>0</v>
      </c>
      <c r="AE126" s="154">
        <f>SUMIFS(' B1.5.GT2'!$S:$S,' B1.5.GT2'!$A:$A,'B1.SUM (tuần 4)'!$A126)</f>
        <v>0</v>
      </c>
      <c r="AF126" s="154"/>
      <c r="AG126" s="154"/>
      <c r="AH126" s="154">
        <f>SUMIFS(' B1.8.Online'!$R:$R,' B1.8.Online'!$A:$A,'B1.SUM (tuần 4)'!$A126)</f>
        <v>0</v>
      </c>
      <c r="AI126" s="154">
        <f>SUMIFS(' B1.8.Online'!$S:$S,' B1.8.Online'!$A:$A,'B1.SUM (tuần 4)'!$A126)</f>
        <v>9000</v>
      </c>
      <c r="AK126" s="161">
        <f t="shared" si="46"/>
        <v>0</v>
      </c>
      <c r="AL126" s="161">
        <f t="shared" si="47"/>
        <v>0</v>
      </c>
      <c r="AM126" s="161">
        <f t="shared" si="48"/>
        <v>0</v>
      </c>
      <c r="AN126" s="154"/>
      <c r="AO126" s="154"/>
      <c r="AP126" s="154"/>
      <c r="AQ126" s="154"/>
      <c r="AR126" s="154"/>
      <c r="AS126" s="154"/>
      <c r="AT126" s="154"/>
      <c r="AU126" s="154"/>
      <c r="AV126" s="154">
        <f>SUMIFS(' B1.5.GT2'!T:T,' B1.5.GT2'!A:A,'B1.SUM (tuần 4)'!A126)</f>
        <v>0</v>
      </c>
      <c r="AW126" s="154">
        <f>SUMIFS(' B1.5.GT2'!U:U,' B1.5.GT2'!A:A,'B1.SUM (tuần 4)'!A126)</f>
        <v>0</v>
      </c>
      <c r="AX126" s="154"/>
      <c r="AY126" s="154"/>
      <c r="AZ126" s="154">
        <f>SUMIFS(' B1.8.Online'!$T:$T,' B1.8.Online'!$A:$A,'B1.SUM (tuần 4)'!$A126)</f>
        <v>0</v>
      </c>
      <c r="BA126" s="154">
        <f>SUMIFS(' B1.8.Online'!$U:$U,' B1.8.Online'!$A:$A,'B1.SUM (tuần 4)'!$A126)</f>
        <v>0</v>
      </c>
      <c r="BC126" s="161">
        <f t="shared" si="49"/>
        <v>0</v>
      </c>
      <c r="BD126" s="161">
        <f t="shared" si="50"/>
        <v>0</v>
      </c>
      <c r="BE126" s="161">
        <f t="shared" si="51"/>
        <v>0</v>
      </c>
      <c r="BF126" s="154">
        <f>SUMIFS('B1.3.XK'!V:V,'B1.3.XK'!$A:$A,'B1.SUM (tuần 4)'!$A126)</f>
        <v>0</v>
      </c>
      <c r="BG126" s="154">
        <f>SUMIFS('B1.3.XK'!W:W,'B1.3.XK'!$A:$A,'B1.SUM (tuần 4)'!$A126)</f>
        <v>0</v>
      </c>
      <c r="BH126" s="154"/>
      <c r="BI126" s="154"/>
      <c r="BJ126" s="154"/>
      <c r="BK126" s="154"/>
      <c r="BL126" s="154"/>
      <c r="BM126" s="154"/>
      <c r="BN126" s="154">
        <f>SUMIFS(' B1.5.GT2'!V:V,' B1.5.GT2'!A:A,'B1.SUM (tuần 4)'!A126)</f>
        <v>0</v>
      </c>
      <c r="BO126" s="154">
        <f>SUMIFS(' B1.5.GT2'!W:W,' B1.5.GT2'!A:A,'B1.SUM (tuần 4)'!A126)</f>
        <v>0</v>
      </c>
      <c r="BP126" s="154"/>
      <c r="BQ126" s="154"/>
      <c r="BR126" s="154">
        <f>SUMIFS(' B1.8.Online'!V:V,' B1.8.Online'!A:A,'B1.SUM (tuần 4)'!A126)</f>
        <v>0</v>
      </c>
      <c r="BS126" s="154">
        <f>SUMIFS(' B1.8.Online'!W:W,' B1.8.Online'!B:B,'B1.SUM (tuần 4)'!B126)</f>
        <v>0</v>
      </c>
      <c r="BU126" s="161">
        <f t="shared" si="52"/>
        <v>0</v>
      </c>
      <c r="BV126" s="161">
        <f t="shared" si="53"/>
        <v>0</v>
      </c>
      <c r="BW126" s="161">
        <f t="shared" si="54"/>
        <v>0</v>
      </c>
      <c r="BX126" s="154">
        <f>SUMIFS('B1.3.XK'!X:X,'B1.3.XK'!$A:$A,'B1.SUM (tuần 4)'!$A126)</f>
        <v>0</v>
      </c>
      <c r="BY126" s="154">
        <f>SUMIFS('B1.3.XK'!Y:Y,'B1.3.XK'!$A:$A,'B1.SUM (tuần 4)'!$A126)</f>
        <v>0</v>
      </c>
      <c r="BZ126" s="154"/>
      <c r="CA126" s="154"/>
      <c r="CB126" s="154"/>
      <c r="CC126" s="154"/>
      <c r="CD126" s="154"/>
      <c r="CE126" s="154"/>
      <c r="CF126" s="154">
        <f>SUMIFS(' B1.5.GT2'!X:X,' B1.5.GT2'!A:A,'B1.SUM (tuần 4)'!A126)</f>
        <v>0</v>
      </c>
      <c r="CG126" s="154">
        <f>SUMIFS(' B1.5.GT2'!Y:Y,' B1.5.GT2'!A:A,'B1.SUM (tuần 4)'!A126)</f>
        <v>0</v>
      </c>
      <c r="CH126" s="154"/>
      <c r="CI126" s="154"/>
      <c r="CJ126" s="154">
        <f>SUMIFS(' B1.8.Online'!X:X,' B1.8.Online'!$A:$A,'B1.SUM (tuần 4)'!$A126)</f>
        <v>0</v>
      </c>
      <c r="CK126" s="154">
        <f>SUMIFS(' B1.8.Online'!Y:Y,' B1.8.Online'!$A:$A,'B1.SUM (tuần 4)'!$A126)</f>
        <v>0</v>
      </c>
      <c r="CM126" s="161">
        <f t="shared" si="55"/>
        <v>0</v>
      </c>
      <c r="CN126" s="161">
        <f t="shared" si="56"/>
        <v>0</v>
      </c>
      <c r="CO126" s="161">
        <f t="shared" si="57"/>
        <v>0</v>
      </c>
      <c r="CP126" s="154">
        <f>SUMIFS('B1.3.XK'!Z:Z,'B1.3.XK'!$A:$A,'B1.SUM (tuần 4)'!$A126)</f>
        <v>0</v>
      </c>
      <c r="CQ126" s="154">
        <f>SUMIFS('B1.3.XK'!AA:AA,'B1.3.XK'!$A:$A,'B1.SUM (tuần 4)'!$A126)</f>
        <v>0</v>
      </c>
      <c r="CR126" s="154"/>
      <c r="CS126" s="154"/>
      <c r="CT126" s="154"/>
      <c r="CU126" s="154"/>
      <c r="CV126" s="154"/>
      <c r="CW126" s="154"/>
      <c r="CX126" s="154">
        <f>SUMIFS(' B1.5.GT2'!Z:Z,' B1.5.GT2'!$A:$A,'B1.SUM (tuần 4)'!$A126)</f>
        <v>0</v>
      </c>
      <c r="CY126" s="154">
        <f>SUMIFS(' B1.5.GT2'!AA:AA,' B1.5.GT2'!$A:$A,'B1.SUM (tuần 4)'!$A126)</f>
        <v>0</v>
      </c>
      <c r="CZ126" s="154"/>
      <c r="DA126" s="154"/>
      <c r="DB126" s="154">
        <f>SUMIFS(' B1.8.Online'!Z:Z,' B1.8.Online'!$A:$A,'B1.SUM (tuần 4)'!$A126)</f>
        <v>0</v>
      </c>
      <c r="DC126" s="154">
        <f>SUMIFS(' B1.8.Online'!AA:AA,' B1.8.Online'!$A:$A,'B1.SUM (tuần 4)'!$A126)</f>
        <v>0</v>
      </c>
      <c r="DE126" s="161">
        <f t="shared" si="58"/>
        <v>0</v>
      </c>
      <c r="DF126" s="161">
        <f t="shared" si="59"/>
        <v>0</v>
      </c>
      <c r="DG126" s="161">
        <f t="shared" si="60"/>
        <v>0</v>
      </c>
      <c r="DH126" s="154">
        <f>SUMIFS('B1.3.XK'!AB:AB,'B1.3.XK'!$A:$A,'B1.SUM (tuần 4)'!$A126)</f>
        <v>0</v>
      </c>
      <c r="DI126" s="154">
        <f>SUMIFS('B1.3.XK'!AC:AC,'B1.3.XK'!$A:$A,'B1.SUM (tuần 4)'!$A126)</f>
        <v>0</v>
      </c>
      <c r="DJ126" s="154"/>
      <c r="DK126" s="154"/>
      <c r="DL126" s="154"/>
      <c r="DM126" s="154"/>
      <c r="DN126" s="154"/>
      <c r="DO126" s="154"/>
      <c r="DP126" s="154">
        <f>SUMIFS(' B1.5.GT2'!AB:AB,' B1.5.GT2'!$A:$A,'B1.SUM (tuần 4)'!$A126)</f>
        <v>0</v>
      </c>
      <c r="DQ126" s="154">
        <f>SUMIFS(' B1.5.GT2'!AC:AC,' B1.5.GT2'!$A:$A,'B1.SUM (tuần 4)'!$A126)</f>
        <v>0</v>
      </c>
      <c r="DR126" s="154"/>
      <c r="DS126" s="154"/>
      <c r="DT126" s="154">
        <f>SUMIFS(' B1.8.Online'!AB:AB,' B1.8.Online'!$A:$A,'B1.SUM (tuần 4)'!$A126)</f>
        <v>0</v>
      </c>
      <c r="DU126" s="154">
        <f>SUMIFS(' B1.8.Online'!AC:AC,' B1.8.Online'!$A:$A,'B1.SUM (tuần 4)'!$A126)</f>
        <v>0</v>
      </c>
      <c r="DW126" s="161">
        <f t="shared" si="61"/>
        <v>0</v>
      </c>
      <c r="DX126" s="161">
        <f t="shared" si="62"/>
        <v>0</v>
      </c>
      <c r="DY126" s="161">
        <f t="shared" si="63"/>
        <v>0</v>
      </c>
      <c r="DZ126" s="154">
        <f>SUMIFS('B1.3.XK'!AD:AD,'B1.3.XK'!$A:$A,'B1.SUM (tuần 4)'!$A126)</f>
        <v>0</v>
      </c>
      <c r="EA126" s="154">
        <f>SUMIFS('B1.3.XK'!AE:AE,'B1.3.XK'!$A:$A,'B1.SUM (tuần 4)'!$A126)</f>
        <v>0</v>
      </c>
      <c r="EB126" s="154"/>
      <c r="EC126" s="154"/>
      <c r="ED126" s="154"/>
      <c r="EE126" s="154"/>
      <c r="EF126" s="154"/>
      <c r="EG126" s="154"/>
      <c r="EH126" s="154">
        <f>SUMIFS(' B1.5.GT2'!AD:AD,' B1.5.GT2'!$A:$A,'B1.SUM (tuần 4)'!$A126)</f>
        <v>0</v>
      </c>
      <c r="EI126" s="154">
        <f>SUMIFS(' B1.5.GT2'!AE:AE,' B1.5.GT2'!$A:$A,'B1.SUM (tuần 4)'!$A126)</f>
        <v>0</v>
      </c>
      <c r="EJ126" s="154"/>
      <c r="EK126" s="154"/>
      <c r="EL126" s="154">
        <f>SUMIFS(' B1.4.OEM'!AD:AD,' B1.4.OEM'!$A:$A,'B1.SUM (tuần 4)'!$A126)</f>
        <v>0</v>
      </c>
      <c r="EM126" s="154">
        <f>SUMIFS(' B1.4.OEM'!AE:AE,' B1.4.OEM'!$A:$A,'B1.SUM (tuần 4)'!$A126)</f>
        <v>0</v>
      </c>
      <c r="EO126" s="162"/>
    </row>
    <row r="127" spans="1:145">
      <c r="A127" s="69">
        <v>2013040093</v>
      </c>
      <c r="B127" s="67" t="s">
        <v>948</v>
      </c>
      <c r="C127" s="67"/>
      <c r="D127" s="67" t="s">
        <v>1197</v>
      </c>
      <c r="E127" s="67"/>
      <c r="F127" s="67" t="s">
        <v>32</v>
      </c>
      <c r="G127" s="154" t="s">
        <v>1758</v>
      </c>
      <c r="H127" s="154"/>
      <c r="I127" s="160"/>
      <c r="J127" s="154"/>
      <c r="K127" s="154"/>
      <c r="L127" s="154"/>
      <c r="M127" s="154"/>
      <c r="N127" s="154"/>
      <c r="O127" s="154"/>
      <c r="P127" s="154"/>
      <c r="Q127" s="154"/>
      <c r="R127" s="154"/>
      <c r="S127" s="161">
        <f t="shared" si="45"/>
        <v>50</v>
      </c>
      <c r="T127" s="161">
        <f t="shared" si="65"/>
        <v>0</v>
      </c>
      <c r="U127" s="161">
        <f t="shared" si="65"/>
        <v>50</v>
      </c>
      <c r="V127" s="154"/>
      <c r="W127" s="154"/>
      <c r="X127" s="154"/>
      <c r="Y127" s="154"/>
      <c r="Z127" s="154"/>
      <c r="AA127" s="154"/>
      <c r="AB127" s="154"/>
      <c r="AC127" s="154"/>
      <c r="AD127" s="154">
        <f>SUMIFS(' B1.5.GT2'!$R:$R,' B1.5.GT2'!$A:$A,'B1.SUM (tuần 4)'!$A127)</f>
        <v>0</v>
      </c>
      <c r="AE127" s="154">
        <f>SUMIFS(' B1.5.GT2'!$S:$S,' B1.5.GT2'!$A:$A,'B1.SUM (tuần 4)'!$A127)</f>
        <v>0</v>
      </c>
      <c r="AF127" s="154"/>
      <c r="AG127" s="154"/>
      <c r="AH127" s="154">
        <f>SUMIFS(' B1.8.Online'!$R:$R,' B1.8.Online'!$A:$A,'B1.SUM (tuần 4)'!$A127)</f>
        <v>0</v>
      </c>
      <c r="AI127" s="154">
        <f>SUMIFS(' B1.8.Online'!$S:$S,' B1.8.Online'!$A:$A,'B1.SUM (tuần 4)'!$A127)</f>
        <v>50</v>
      </c>
      <c r="AK127" s="161">
        <f t="shared" si="46"/>
        <v>40</v>
      </c>
      <c r="AL127" s="161">
        <f t="shared" si="47"/>
        <v>20</v>
      </c>
      <c r="AM127" s="161">
        <f t="shared" si="48"/>
        <v>20</v>
      </c>
      <c r="AN127" s="154"/>
      <c r="AO127" s="154"/>
      <c r="AP127" s="154"/>
      <c r="AQ127" s="154"/>
      <c r="AR127" s="154"/>
      <c r="AS127" s="154"/>
      <c r="AT127" s="154"/>
      <c r="AU127" s="154"/>
      <c r="AV127" s="154">
        <f>SUMIFS(' B1.5.GT2'!T:T,' B1.5.GT2'!A:A,'B1.SUM (tuần 4)'!A127)</f>
        <v>0</v>
      </c>
      <c r="AW127" s="154">
        <f>SUMIFS(' B1.5.GT2'!U:U,' B1.5.GT2'!A:A,'B1.SUM (tuần 4)'!A127)</f>
        <v>0</v>
      </c>
      <c r="AX127" s="154"/>
      <c r="AY127" s="154"/>
      <c r="AZ127" s="154">
        <f>SUMIFS(' B1.8.Online'!$T:$T,' B1.8.Online'!$A:$A,'B1.SUM (tuần 4)'!$A127)</f>
        <v>20</v>
      </c>
      <c r="BA127" s="154">
        <f>SUMIFS(' B1.8.Online'!$U:$U,' B1.8.Online'!$A:$A,'B1.SUM (tuần 4)'!$A127)</f>
        <v>20</v>
      </c>
      <c r="BC127" s="161">
        <f t="shared" si="49"/>
        <v>0</v>
      </c>
      <c r="BD127" s="161">
        <f t="shared" si="50"/>
        <v>0</v>
      </c>
      <c r="BE127" s="161">
        <f t="shared" si="51"/>
        <v>0</v>
      </c>
      <c r="BF127" s="154">
        <f>SUMIFS('B1.3.XK'!V:V,'B1.3.XK'!$A:$A,'B1.SUM (tuần 4)'!$A127)</f>
        <v>0</v>
      </c>
      <c r="BG127" s="154">
        <f>SUMIFS('B1.3.XK'!W:W,'B1.3.XK'!$A:$A,'B1.SUM (tuần 4)'!$A127)</f>
        <v>0</v>
      </c>
      <c r="BH127" s="154"/>
      <c r="BI127" s="154"/>
      <c r="BJ127" s="154"/>
      <c r="BK127" s="154"/>
      <c r="BL127" s="154"/>
      <c r="BM127" s="154"/>
      <c r="BN127" s="154">
        <f>SUMIFS(' B1.5.GT2'!V:V,' B1.5.GT2'!A:A,'B1.SUM (tuần 4)'!A127)</f>
        <v>0</v>
      </c>
      <c r="BO127" s="154">
        <f>SUMIFS(' B1.5.GT2'!W:W,' B1.5.GT2'!A:A,'B1.SUM (tuần 4)'!A127)</f>
        <v>0</v>
      </c>
      <c r="BP127" s="154"/>
      <c r="BQ127" s="154"/>
      <c r="BR127" s="154">
        <f>SUMIFS(' B1.8.Online'!V:V,' B1.8.Online'!A:A,'B1.SUM (tuần 4)'!A127)</f>
        <v>0</v>
      </c>
      <c r="BS127" s="154">
        <f>SUMIFS(' B1.8.Online'!W:W,' B1.8.Online'!B:B,'B1.SUM (tuần 4)'!B127)</f>
        <v>0</v>
      </c>
      <c r="BU127" s="161">
        <f t="shared" si="52"/>
        <v>0</v>
      </c>
      <c r="BV127" s="161">
        <f t="shared" si="53"/>
        <v>0</v>
      </c>
      <c r="BW127" s="161">
        <f t="shared" si="54"/>
        <v>0</v>
      </c>
      <c r="BX127" s="154">
        <f>SUMIFS('B1.3.XK'!X:X,'B1.3.XK'!$A:$A,'B1.SUM (tuần 4)'!$A127)</f>
        <v>0</v>
      </c>
      <c r="BY127" s="154">
        <f>SUMIFS('B1.3.XK'!Y:Y,'B1.3.XK'!$A:$A,'B1.SUM (tuần 4)'!$A127)</f>
        <v>0</v>
      </c>
      <c r="BZ127" s="154"/>
      <c r="CA127" s="154"/>
      <c r="CB127" s="154"/>
      <c r="CC127" s="154"/>
      <c r="CD127" s="154"/>
      <c r="CE127" s="154"/>
      <c r="CF127" s="154">
        <f>SUMIFS(' B1.5.GT2'!X:X,' B1.5.GT2'!A:A,'B1.SUM (tuần 4)'!A127)</f>
        <v>0</v>
      </c>
      <c r="CG127" s="154">
        <f>SUMIFS(' B1.5.GT2'!Y:Y,' B1.5.GT2'!A:A,'B1.SUM (tuần 4)'!A127)</f>
        <v>0</v>
      </c>
      <c r="CH127" s="154"/>
      <c r="CI127" s="154"/>
      <c r="CJ127" s="154">
        <f>SUMIFS(' B1.8.Online'!X:X,' B1.8.Online'!$A:$A,'B1.SUM (tuần 4)'!$A127)</f>
        <v>0</v>
      </c>
      <c r="CK127" s="154">
        <f>SUMIFS(' B1.8.Online'!Y:Y,' B1.8.Online'!$A:$A,'B1.SUM (tuần 4)'!$A127)</f>
        <v>0</v>
      </c>
      <c r="CM127" s="161">
        <f t="shared" si="55"/>
        <v>0</v>
      </c>
      <c r="CN127" s="161">
        <f t="shared" si="56"/>
        <v>0</v>
      </c>
      <c r="CO127" s="161">
        <f t="shared" si="57"/>
        <v>0</v>
      </c>
      <c r="CP127" s="154">
        <f>SUMIFS('B1.3.XK'!Z:Z,'B1.3.XK'!$A:$A,'B1.SUM (tuần 4)'!$A127)</f>
        <v>0</v>
      </c>
      <c r="CQ127" s="154">
        <f>SUMIFS('B1.3.XK'!AA:AA,'B1.3.XK'!$A:$A,'B1.SUM (tuần 4)'!$A127)</f>
        <v>0</v>
      </c>
      <c r="CR127" s="154"/>
      <c r="CS127" s="154"/>
      <c r="CT127" s="154"/>
      <c r="CU127" s="154"/>
      <c r="CV127" s="154"/>
      <c r="CW127" s="154"/>
      <c r="CX127" s="154">
        <f>SUMIFS(' B1.5.GT2'!Z:Z,' B1.5.GT2'!$A:$A,'B1.SUM (tuần 4)'!$A127)</f>
        <v>0</v>
      </c>
      <c r="CY127" s="154">
        <f>SUMIFS(' B1.5.GT2'!AA:AA,' B1.5.GT2'!$A:$A,'B1.SUM (tuần 4)'!$A127)</f>
        <v>0</v>
      </c>
      <c r="CZ127" s="154"/>
      <c r="DA127" s="154"/>
      <c r="DB127" s="154">
        <f>SUMIFS(' B1.8.Online'!Z:Z,' B1.8.Online'!$A:$A,'B1.SUM (tuần 4)'!$A127)</f>
        <v>0</v>
      </c>
      <c r="DC127" s="154">
        <f>SUMIFS(' B1.8.Online'!AA:AA,' B1.8.Online'!$A:$A,'B1.SUM (tuần 4)'!$A127)</f>
        <v>0</v>
      </c>
      <c r="DE127" s="161">
        <f t="shared" si="58"/>
        <v>0</v>
      </c>
      <c r="DF127" s="161">
        <f t="shared" si="59"/>
        <v>0</v>
      </c>
      <c r="DG127" s="161">
        <f t="shared" si="60"/>
        <v>0</v>
      </c>
      <c r="DH127" s="154">
        <f>SUMIFS('B1.3.XK'!AB:AB,'B1.3.XK'!$A:$A,'B1.SUM (tuần 4)'!$A127)</f>
        <v>0</v>
      </c>
      <c r="DI127" s="154">
        <f>SUMIFS('B1.3.XK'!AC:AC,'B1.3.XK'!$A:$A,'B1.SUM (tuần 4)'!$A127)</f>
        <v>0</v>
      </c>
      <c r="DJ127" s="154"/>
      <c r="DK127" s="154"/>
      <c r="DL127" s="154"/>
      <c r="DM127" s="154"/>
      <c r="DN127" s="154"/>
      <c r="DO127" s="154"/>
      <c r="DP127" s="154">
        <f>SUMIFS(' B1.5.GT2'!AB:AB,' B1.5.GT2'!$A:$A,'B1.SUM (tuần 4)'!$A127)</f>
        <v>0</v>
      </c>
      <c r="DQ127" s="154">
        <f>SUMIFS(' B1.5.GT2'!AC:AC,' B1.5.GT2'!$A:$A,'B1.SUM (tuần 4)'!$A127)</f>
        <v>0</v>
      </c>
      <c r="DR127" s="154"/>
      <c r="DS127" s="154"/>
      <c r="DT127" s="154">
        <f>SUMIFS(' B1.8.Online'!AB:AB,' B1.8.Online'!$A:$A,'B1.SUM (tuần 4)'!$A127)</f>
        <v>0</v>
      </c>
      <c r="DU127" s="154">
        <f>SUMIFS(' B1.8.Online'!AC:AC,' B1.8.Online'!$A:$A,'B1.SUM (tuần 4)'!$A127)</f>
        <v>0</v>
      </c>
      <c r="DW127" s="161">
        <f t="shared" si="61"/>
        <v>0</v>
      </c>
      <c r="DX127" s="161">
        <f t="shared" si="62"/>
        <v>0</v>
      </c>
      <c r="DY127" s="161">
        <f t="shared" si="63"/>
        <v>0</v>
      </c>
      <c r="DZ127" s="154">
        <f>SUMIFS('B1.3.XK'!AD:AD,'B1.3.XK'!$A:$A,'B1.SUM (tuần 4)'!$A127)</f>
        <v>0</v>
      </c>
      <c r="EA127" s="154">
        <f>SUMIFS('B1.3.XK'!AE:AE,'B1.3.XK'!$A:$A,'B1.SUM (tuần 4)'!$A127)</f>
        <v>0</v>
      </c>
      <c r="EB127" s="154"/>
      <c r="EC127" s="154"/>
      <c r="ED127" s="154"/>
      <c r="EE127" s="154"/>
      <c r="EF127" s="154"/>
      <c r="EG127" s="154"/>
      <c r="EH127" s="154">
        <f>SUMIFS(' B1.5.GT2'!AD:AD,' B1.5.GT2'!$A:$A,'B1.SUM (tuần 4)'!$A127)</f>
        <v>0</v>
      </c>
      <c r="EI127" s="154">
        <f>SUMIFS(' B1.5.GT2'!AE:AE,' B1.5.GT2'!$A:$A,'B1.SUM (tuần 4)'!$A127)</f>
        <v>0</v>
      </c>
      <c r="EJ127" s="154"/>
      <c r="EK127" s="154"/>
      <c r="EL127" s="154">
        <f>SUMIFS(' B1.4.OEM'!AD:AD,' B1.4.OEM'!$A:$A,'B1.SUM (tuần 4)'!$A127)</f>
        <v>0</v>
      </c>
      <c r="EM127" s="154">
        <f>SUMIFS(' B1.4.OEM'!AE:AE,' B1.4.OEM'!$A:$A,'B1.SUM (tuần 4)'!$A127)</f>
        <v>0</v>
      </c>
      <c r="EO127" s="162"/>
    </row>
    <row r="128" spans="1:145">
      <c r="A128" s="69">
        <v>2013040106</v>
      </c>
      <c r="B128" s="67" t="s">
        <v>950</v>
      </c>
      <c r="C128" s="67"/>
      <c r="D128" s="67" t="s">
        <v>1197</v>
      </c>
      <c r="E128" s="67"/>
      <c r="F128" s="67" t="s">
        <v>32</v>
      </c>
      <c r="G128" s="154" t="s">
        <v>1758</v>
      </c>
      <c r="H128" s="154"/>
      <c r="I128" s="160"/>
      <c r="J128" s="154"/>
      <c r="K128" s="154"/>
      <c r="L128" s="154"/>
      <c r="M128" s="154"/>
      <c r="N128" s="154"/>
      <c r="O128" s="154"/>
      <c r="P128" s="154"/>
      <c r="Q128" s="154"/>
      <c r="R128" s="154"/>
      <c r="S128" s="161">
        <f t="shared" si="45"/>
        <v>0</v>
      </c>
      <c r="T128" s="161">
        <f t="shared" si="65"/>
        <v>0</v>
      </c>
      <c r="U128" s="161">
        <f t="shared" si="65"/>
        <v>0</v>
      </c>
      <c r="V128" s="154"/>
      <c r="W128" s="154"/>
      <c r="X128" s="154"/>
      <c r="Y128" s="154"/>
      <c r="Z128" s="154"/>
      <c r="AA128" s="154"/>
      <c r="AB128" s="154"/>
      <c r="AC128" s="154"/>
      <c r="AD128" s="154">
        <f>SUMIFS(' B1.5.GT2'!$R:$R,' B1.5.GT2'!$A:$A,'B1.SUM (tuần 4)'!$A128)</f>
        <v>0</v>
      </c>
      <c r="AE128" s="154">
        <f>SUMIFS(' B1.5.GT2'!$S:$S,' B1.5.GT2'!$A:$A,'B1.SUM (tuần 4)'!$A128)</f>
        <v>0</v>
      </c>
      <c r="AF128" s="154"/>
      <c r="AG128" s="154"/>
      <c r="AH128" s="154">
        <f>SUMIFS(' B1.8.Online'!$R:$R,' B1.8.Online'!$A:$A,'B1.SUM (tuần 4)'!$A128)</f>
        <v>0</v>
      </c>
      <c r="AI128" s="154">
        <f>SUMIFS(' B1.8.Online'!$S:$S,' B1.8.Online'!$A:$A,'B1.SUM (tuần 4)'!$A128)</f>
        <v>0</v>
      </c>
      <c r="AK128" s="161">
        <f t="shared" si="46"/>
        <v>0</v>
      </c>
      <c r="AL128" s="161">
        <f t="shared" si="47"/>
        <v>0</v>
      </c>
      <c r="AM128" s="161">
        <f t="shared" si="48"/>
        <v>0</v>
      </c>
      <c r="AN128" s="154"/>
      <c r="AO128" s="154"/>
      <c r="AP128" s="154"/>
      <c r="AQ128" s="154"/>
      <c r="AR128" s="154"/>
      <c r="AS128" s="154"/>
      <c r="AT128" s="154"/>
      <c r="AU128" s="154"/>
      <c r="AV128" s="154">
        <f>SUMIFS(' B1.5.GT2'!T:T,' B1.5.GT2'!A:A,'B1.SUM (tuần 4)'!A128)</f>
        <v>0</v>
      </c>
      <c r="AW128" s="154">
        <f>SUMIFS(' B1.5.GT2'!U:U,' B1.5.GT2'!A:A,'B1.SUM (tuần 4)'!A128)</f>
        <v>0</v>
      </c>
      <c r="AX128" s="154"/>
      <c r="AY128" s="154"/>
      <c r="AZ128" s="154">
        <f>SUMIFS(' B1.8.Online'!$T:$T,' B1.8.Online'!$A:$A,'B1.SUM (tuần 4)'!$A128)</f>
        <v>0</v>
      </c>
      <c r="BA128" s="154">
        <f>SUMIFS(' B1.8.Online'!$U:$U,' B1.8.Online'!$A:$A,'B1.SUM (tuần 4)'!$A128)</f>
        <v>0</v>
      </c>
      <c r="BC128" s="161">
        <f t="shared" si="49"/>
        <v>0</v>
      </c>
      <c r="BD128" s="161">
        <f t="shared" si="50"/>
        <v>0</v>
      </c>
      <c r="BE128" s="161">
        <f t="shared" si="51"/>
        <v>0</v>
      </c>
      <c r="BF128" s="154">
        <f>SUMIFS('B1.3.XK'!V:V,'B1.3.XK'!$A:$A,'B1.SUM (tuần 4)'!$A128)</f>
        <v>0</v>
      </c>
      <c r="BG128" s="154">
        <f>SUMIFS('B1.3.XK'!W:W,'B1.3.XK'!$A:$A,'B1.SUM (tuần 4)'!$A128)</f>
        <v>0</v>
      </c>
      <c r="BH128" s="154"/>
      <c r="BI128" s="154"/>
      <c r="BJ128" s="154"/>
      <c r="BK128" s="154"/>
      <c r="BL128" s="154"/>
      <c r="BM128" s="154"/>
      <c r="BN128" s="154">
        <f>SUMIFS(' B1.5.GT2'!V:V,' B1.5.GT2'!A:A,'B1.SUM (tuần 4)'!A128)</f>
        <v>0</v>
      </c>
      <c r="BO128" s="154">
        <f>SUMIFS(' B1.5.GT2'!W:W,' B1.5.GT2'!A:A,'B1.SUM (tuần 4)'!A128)</f>
        <v>0</v>
      </c>
      <c r="BP128" s="154"/>
      <c r="BQ128" s="154"/>
      <c r="BR128" s="154">
        <f>SUMIFS(' B1.8.Online'!V:V,' B1.8.Online'!A:A,'B1.SUM (tuần 4)'!A128)</f>
        <v>0</v>
      </c>
      <c r="BS128" s="154">
        <f>SUMIFS(' B1.8.Online'!W:W,' B1.8.Online'!B:B,'B1.SUM (tuần 4)'!B128)</f>
        <v>0</v>
      </c>
      <c r="BU128" s="161">
        <f t="shared" si="52"/>
        <v>30</v>
      </c>
      <c r="BV128" s="161">
        <f t="shared" si="53"/>
        <v>0</v>
      </c>
      <c r="BW128" s="161">
        <f t="shared" si="54"/>
        <v>30</v>
      </c>
      <c r="BX128" s="154">
        <f>SUMIFS('B1.3.XK'!X:X,'B1.3.XK'!$A:$A,'B1.SUM (tuần 4)'!$A128)</f>
        <v>0</v>
      </c>
      <c r="BY128" s="154">
        <f>SUMIFS('B1.3.XK'!Y:Y,'B1.3.XK'!$A:$A,'B1.SUM (tuần 4)'!$A128)</f>
        <v>0</v>
      </c>
      <c r="BZ128" s="154"/>
      <c r="CA128" s="154"/>
      <c r="CB128" s="154"/>
      <c r="CC128" s="154"/>
      <c r="CD128" s="154"/>
      <c r="CE128" s="154"/>
      <c r="CF128" s="154">
        <f>SUMIFS(' B1.5.GT2'!X:X,' B1.5.GT2'!A:A,'B1.SUM (tuần 4)'!A128)</f>
        <v>0</v>
      </c>
      <c r="CG128" s="154">
        <f>SUMIFS(' B1.5.GT2'!Y:Y,' B1.5.GT2'!A:A,'B1.SUM (tuần 4)'!A128)</f>
        <v>0</v>
      </c>
      <c r="CH128" s="154"/>
      <c r="CI128" s="154"/>
      <c r="CJ128" s="154">
        <f>SUMIFS(' B1.8.Online'!X:X,' B1.8.Online'!$A:$A,'B1.SUM (tuần 4)'!$A128)</f>
        <v>0</v>
      </c>
      <c r="CK128" s="154">
        <f>SUMIFS(' B1.8.Online'!Y:Y,' B1.8.Online'!$A:$A,'B1.SUM (tuần 4)'!$A128)</f>
        <v>30</v>
      </c>
      <c r="CM128" s="161">
        <f t="shared" si="55"/>
        <v>0</v>
      </c>
      <c r="CN128" s="161">
        <f t="shared" si="56"/>
        <v>0</v>
      </c>
      <c r="CO128" s="161">
        <f t="shared" si="57"/>
        <v>0</v>
      </c>
      <c r="CP128" s="154">
        <f>SUMIFS('B1.3.XK'!Z:Z,'B1.3.XK'!$A:$A,'B1.SUM (tuần 4)'!$A128)</f>
        <v>0</v>
      </c>
      <c r="CQ128" s="154">
        <f>SUMIFS('B1.3.XK'!AA:AA,'B1.3.XK'!$A:$A,'B1.SUM (tuần 4)'!$A128)</f>
        <v>0</v>
      </c>
      <c r="CR128" s="154"/>
      <c r="CS128" s="154"/>
      <c r="CT128" s="154"/>
      <c r="CU128" s="154"/>
      <c r="CV128" s="154"/>
      <c r="CW128" s="154"/>
      <c r="CX128" s="154">
        <f>SUMIFS(' B1.5.GT2'!Z:Z,' B1.5.GT2'!$A:$A,'B1.SUM (tuần 4)'!$A128)</f>
        <v>0</v>
      </c>
      <c r="CY128" s="154">
        <f>SUMIFS(' B1.5.GT2'!AA:AA,' B1.5.GT2'!$A:$A,'B1.SUM (tuần 4)'!$A128)</f>
        <v>0</v>
      </c>
      <c r="CZ128" s="154"/>
      <c r="DA128" s="154"/>
      <c r="DB128" s="154">
        <f>SUMIFS(' B1.8.Online'!Z:Z,' B1.8.Online'!$A:$A,'B1.SUM (tuần 4)'!$A128)</f>
        <v>0</v>
      </c>
      <c r="DC128" s="154">
        <f>SUMIFS(' B1.8.Online'!AA:AA,' B1.8.Online'!$A:$A,'B1.SUM (tuần 4)'!$A128)</f>
        <v>0</v>
      </c>
      <c r="DE128" s="161">
        <f t="shared" si="58"/>
        <v>0</v>
      </c>
      <c r="DF128" s="161">
        <f t="shared" si="59"/>
        <v>0</v>
      </c>
      <c r="DG128" s="161">
        <f t="shared" si="60"/>
        <v>0</v>
      </c>
      <c r="DH128" s="154">
        <f>SUMIFS('B1.3.XK'!AB:AB,'B1.3.XK'!$A:$A,'B1.SUM (tuần 4)'!$A128)</f>
        <v>0</v>
      </c>
      <c r="DI128" s="154">
        <f>SUMIFS('B1.3.XK'!AC:AC,'B1.3.XK'!$A:$A,'B1.SUM (tuần 4)'!$A128)</f>
        <v>0</v>
      </c>
      <c r="DJ128" s="154"/>
      <c r="DK128" s="154"/>
      <c r="DL128" s="154"/>
      <c r="DM128" s="154"/>
      <c r="DN128" s="154"/>
      <c r="DO128" s="154"/>
      <c r="DP128" s="154">
        <f>SUMIFS(' B1.5.GT2'!AB:AB,' B1.5.GT2'!$A:$A,'B1.SUM (tuần 4)'!$A128)</f>
        <v>0</v>
      </c>
      <c r="DQ128" s="154">
        <f>SUMIFS(' B1.5.GT2'!AC:AC,' B1.5.GT2'!$A:$A,'B1.SUM (tuần 4)'!$A128)</f>
        <v>0</v>
      </c>
      <c r="DR128" s="154"/>
      <c r="DS128" s="154"/>
      <c r="DT128" s="154">
        <f>SUMIFS(' B1.8.Online'!AB:AB,' B1.8.Online'!$A:$A,'B1.SUM (tuần 4)'!$A128)</f>
        <v>0</v>
      </c>
      <c r="DU128" s="154">
        <f>SUMIFS(' B1.8.Online'!AC:AC,' B1.8.Online'!$A:$A,'B1.SUM (tuần 4)'!$A128)</f>
        <v>0</v>
      </c>
      <c r="DW128" s="161">
        <f t="shared" si="61"/>
        <v>0</v>
      </c>
      <c r="DX128" s="161">
        <f t="shared" si="62"/>
        <v>0</v>
      </c>
      <c r="DY128" s="161">
        <f t="shared" si="63"/>
        <v>0</v>
      </c>
      <c r="DZ128" s="154">
        <f>SUMIFS('B1.3.XK'!AD:AD,'B1.3.XK'!$A:$A,'B1.SUM (tuần 4)'!$A128)</f>
        <v>0</v>
      </c>
      <c r="EA128" s="154">
        <f>SUMIFS('B1.3.XK'!AE:AE,'B1.3.XK'!$A:$A,'B1.SUM (tuần 4)'!$A128)</f>
        <v>0</v>
      </c>
      <c r="EB128" s="154"/>
      <c r="EC128" s="154"/>
      <c r="ED128" s="154"/>
      <c r="EE128" s="154"/>
      <c r="EF128" s="154"/>
      <c r="EG128" s="154"/>
      <c r="EH128" s="154">
        <f>SUMIFS(' B1.5.GT2'!AD:AD,' B1.5.GT2'!$A:$A,'B1.SUM (tuần 4)'!$A128)</f>
        <v>0</v>
      </c>
      <c r="EI128" s="154">
        <f>SUMIFS(' B1.5.GT2'!AE:AE,' B1.5.GT2'!$A:$A,'B1.SUM (tuần 4)'!$A128)</f>
        <v>0</v>
      </c>
      <c r="EJ128" s="154"/>
      <c r="EK128" s="154"/>
      <c r="EL128" s="154">
        <f>SUMIFS(' B1.4.OEM'!AD:AD,' B1.4.OEM'!$A:$A,'B1.SUM (tuần 4)'!$A128)</f>
        <v>0</v>
      </c>
      <c r="EM128" s="154">
        <f>SUMIFS(' B1.4.OEM'!AE:AE,' B1.4.OEM'!$A:$A,'B1.SUM (tuần 4)'!$A128)</f>
        <v>0</v>
      </c>
      <c r="EO128" s="162"/>
    </row>
    <row r="129" spans="1:145">
      <c r="A129" s="69">
        <v>2013040157</v>
      </c>
      <c r="B129" s="67" t="s">
        <v>1510</v>
      </c>
      <c r="C129" s="67"/>
      <c r="D129" s="67" t="s">
        <v>1197</v>
      </c>
      <c r="E129" s="67"/>
      <c r="F129" s="67" t="s">
        <v>32</v>
      </c>
      <c r="G129" s="154" t="s">
        <v>1758</v>
      </c>
      <c r="H129" s="154"/>
      <c r="I129" s="160"/>
      <c r="J129" s="154"/>
      <c r="K129" s="154"/>
      <c r="L129" s="154"/>
      <c r="M129" s="154"/>
      <c r="N129" s="154"/>
      <c r="O129" s="154"/>
      <c r="P129" s="154"/>
      <c r="Q129" s="154"/>
      <c r="R129" s="154"/>
      <c r="S129" s="161">
        <f t="shared" si="45"/>
        <v>0</v>
      </c>
      <c r="T129" s="161">
        <f t="shared" si="65"/>
        <v>0</v>
      </c>
      <c r="U129" s="161">
        <f t="shared" si="65"/>
        <v>0</v>
      </c>
      <c r="V129" s="154"/>
      <c r="W129" s="154"/>
      <c r="X129" s="154"/>
      <c r="Y129" s="154"/>
      <c r="Z129" s="154"/>
      <c r="AA129" s="154"/>
      <c r="AB129" s="154"/>
      <c r="AC129" s="154"/>
      <c r="AD129" s="154">
        <f>SUMIFS(' B1.5.GT2'!$R:$R,' B1.5.GT2'!$A:$A,'B1.SUM (tuần 4)'!$A129)</f>
        <v>0</v>
      </c>
      <c r="AE129" s="154">
        <f>SUMIFS(' B1.5.GT2'!$S:$S,' B1.5.GT2'!$A:$A,'B1.SUM (tuần 4)'!$A129)</f>
        <v>0</v>
      </c>
      <c r="AF129" s="154"/>
      <c r="AG129" s="154"/>
      <c r="AH129" s="154">
        <f>SUMIFS(' B1.8.Online'!$R:$R,' B1.8.Online'!$A:$A,'B1.SUM (tuần 4)'!$A129)</f>
        <v>0</v>
      </c>
      <c r="AI129" s="154">
        <f>SUMIFS(' B1.8.Online'!$S:$S,' B1.8.Online'!$A:$A,'B1.SUM (tuần 4)'!$A129)</f>
        <v>0</v>
      </c>
      <c r="AK129" s="161">
        <f t="shared" si="46"/>
        <v>0</v>
      </c>
      <c r="AL129" s="161">
        <f t="shared" si="47"/>
        <v>0</v>
      </c>
      <c r="AM129" s="161">
        <f t="shared" si="48"/>
        <v>0</v>
      </c>
      <c r="AN129" s="154"/>
      <c r="AO129" s="154"/>
      <c r="AP129" s="154"/>
      <c r="AQ129" s="154"/>
      <c r="AR129" s="154"/>
      <c r="AS129" s="154"/>
      <c r="AT129" s="154"/>
      <c r="AU129" s="154"/>
      <c r="AV129" s="154">
        <f>SUMIFS(' B1.5.GT2'!T:T,' B1.5.GT2'!A:A,'B1.SUM (tuần 4)'!A129)</f>
        <v>0</v>
      </c>
      <c r="AW129" s="154">
        <f>SUMIFS(' B1.5.GT2'!U:U,' B1.5.GT2'!A:A,'B1.SUM (tuần 4)'!A129)</f>
        <v>0</v>
      </c>
      <c r="AX129" s="154"/>
      <c r="AY129" s="154"/>
      <c r="AZ129" s="154">
        <f>SUMIFS(' B1.8.Online'!$T:$T,' B1.8.Online'!$A:$A,'B1.SUM (tuần 4)'!$A129)</f>
        <v>0</v>
      </c>
      <c r="BA129" s="154">
        <f>SUMIFS(' B1.8.Online'!$U:$U,' B1.8.Online'!$A:$A,'B1.SUM (tuần 4)'!$A129)</f>
        <v>0</v>
      </c>
      <c r="BC129" s="161">
        <f t="shared" si="49"/>
        <v>0</v>
      </c>
      <c r="BD129" s="161">
        <f t="shared" si="50"/>
        <v>0</v>
      </c>
      <c r="BE129" s="161">
        <f t="shared" si="51"/>
        <v>0</v>
      </c>
      <c r="BF129" s="154">
        <f>SUMIFS('B1.3.XK'!V:V,'B1.3.XK'!$A:$A,'B1.SUM (tuần 4)'!$A129)</f>
        <v>0</v>
      </c>
      <c r="BG129" s="154">
        <f>SUMIFS('B1.3.XK'!W:W,'B1.3.XK'!$A:$A,'B1.SUM (tuần 4)'!$A129)</f>
        <v>0</v>
      </c>
      <c r="BH129" s="154"/>
      <c r="BI129" s="154"/>
      <c r="BJ129" s="154"/>
      <c r="BK129" s="154"/>
      <c r="BL129" s="154"/>
      <c r="BM129" s="154"/>
      <c r="BN129" s="154">
        <f>SUMIFS(' B1.5.GT2'!V:V,' B1.5.GT2'!A:A,'B1.SUM (tuần 4)'!A129)</f>
        <v>0</v>
      </c>
      <c r="BO129" s="154">
        <f>SUMIFS(' B1.5.GT2'!W:W,' B1.5.GT2'!A:A,'B1.SUM (tuần 4)'!A129)</f>
        <v>0</v>
      </c>
      <c r="BP129" s="154"/>
      <c r="BQ129" s="154"/>
      <c r="BR129" s="154">
        <f>SUMIFS(' B1.8.Online'!V:V,' B1.8.Online'!A:A,'B1.SUM (tuần 4)'!A129)</f>
        <v>0</v>
      </c>
      <c r="BS129" s="154">
        <f>SUMIFS(' B1.8.Online'!W:W,' B1.8.Online'!B:B,'B1.SUM (tuần 4)'!B129)</f>
        <v>0</v>
      </c>
      <c r="BU129" s="161">
        <f t="shared" si="52"/>
        <v>0</v>
      </c>
      <c r="BV129" s="161">
        <f t="shared" si="53"/>
        <v>0</v>
      </c>
      <c r="BW129" s="161">
        <f t="shared" si="54"/>
        <v>0</v>
      </c>
      <c r="BX129" s="154">
        <f>SUMIFS('B1.3.XK'!X:X,'B1.3.XK'!$A:$A,'B1.SUM (tuần 4)'!$A129)</f>
        <v>0</v>
      </c>
      <c r="BY129" s="154">
        <f>SUMIFS('B1.3.XK'!Y:Y,'B1.3.XK'!$A:$A,'B1.SUM (tuần 4)'!$A129)</f>
        <v>0</v>
      </c>
      <c r="BZ129" s="154"/>
      <c r="CA129" s="154"/>
      <c r="CB129" s="154"/>
      <c r="CC129" s="154"/>
      <c r="CD129" s="154"/>
      <c r="CE129" s="154"/>
      <c r="CF129" s="154">
        <f>SUMIFS(' B1.5.GT2'!X:X,' B1.5.GT2'!A:A,'B1.SUM (tuần 4)'!A129)</f>
        <v>0</v>
      </c>
      <c r="CG129" s="154">
        <f>SUMIFS(' B1.5.GT2'!Y:Y,' B1.5.GT2'!A:A,'B1.SUM (tuần 4)'!A129)</f>
        <v>0</v>
      </c>
      <c r="CH129" s="154"/>
      <c r="CI129" s="154"/>
      <c r="CJ129" s="154">
        <f>SUMIFS(' B1.8.Online'!X:X,' B1.8.Online'!$A:$A,'B1.SUM (tuần 4)'!$A129)</f>
        <v>0</v>
      </c>
      <c r="CK129" s="154">
        <f>SUMIFS(' B1.8.Online'!Y:Y,' B1.8.Online'!$A:$A,'B1.SUM (tuần 4)'!$A129)</f>
        <v>0</v>
      </c>
      <c r="CM129" s="161">
        <f t="shared" si="55"/>
        <v>0</v>
      </c>
      <c r="CN129" s="161">
        <f t="shared" si="56"/>
        <v>0</v>
      </c>
      <c r="CO129" s="161">
        <f t="shared" si="57"/>
        <v>0</v>
      </c>
      <c r="CP129" s="154">
        <f>SUMIFS('B1.3.XK'!Z:Z,'B1.3.XK'!$A:$A,'B1.SUM (tuần 4)'!$A129)</f>
        <v>0</v>
      </c>
      <c r="CQ129" s="154">
        <f>SUMIFS('B1.3.XK'!AA:AA,'B1.3.XK'!$A:$A,'B1.SUM (tuần 4)'!$A129)</f>
        <v>0</v>
      </c>
      <c r="CR129" s="154"/>
      <c r="CS129" s="154"/>
      <c r="CT129" s="154"/>
      <c r="CU129" s="154"/>
      <c r="CV129" s="154"/>
      <c r="CW129" s="154"/>
      <c r="CX129" s="154">
        <f>SUMIFS(' B1.5.GT2'!Z:Z,' B1.5.GT2'!$A:$A,'B1.SUM (tuần 4)'!$A129)</f>
        <v>0</v>
      </c>
      <c r="CY129" s="154">
        <f>SUMIFS(' B1.5.GT2'!AA:AA,' B1.5.GT2'!$A:$A,'B1.SUM (tuần 4)'!$A129)</f>
        <v>0</v>
      </c>
      <c r="CZ129" s="154"/>
      <c r="DA129" s="154"/>
      <c r="DB129" s="154">
        <f>SUMIFS(' B1.8.Online'!Z:Z,' B1.8.Online'!$A:$A,'B1.SUM (tuần 4)'!$A129)</f>
        <v>0</v>
      </c>
      <c r="DC129" s="154">
        <f>SUMIFS(' B1.8.Online'!AA:AA,' B1.8.Online'!$A:$A,'B1.SUM (tuần 4)'!$A129)</f>
        <v>0</v>
      </c>
      <c r="DE129" s="161">
        <f t="shared" si="58"/>
        <v>0</v>
      </c>
      <c r="DF129" s="161">
        <f t="shared" si="59"/>
        <v>0</v>
      </c>
      <c r="DG129" s="161">
        <f t="shared" si="60"/>
        <v>0</v>
      </c>
      <c r="DH129" s="154">
        <f>SUMIFS('B1.3.XK'!AB:AB,'B1.3.XK'!$A:$A,'B1.SUM (tuần 4)'!$A129)</f>
        <v>0</v>
      </c>
      <c r="DI129" s="154">
        <f>SUMIFS('B1.3.XK'!AC:AC,'B1.3.XK'!$A:$A,'B1.SUM (tuần 4)'!$A129)</f>
        <v>0</v>
      </c>
      <c r="DJ129" s="154"/>
      <c r="DK129" s="154"/>
      <c r="DL129" s="154"/>
      <c r="DM129" s="154"/>
      <c r="DN129" s="154"/>
      <c r="DO129" s="154"/>
      <c r="DP129" s="154">
        <f>SUMIFS(' B1.5.GT2'!AB:AB,' B1.5.GT2'!$A:$A,'B1.SUM (tuần 4)'!$A129)</f>
        <v>0</v>
      </c>
      <c r="DQ129" s="154">
        <f>SUMIFS(' B1.5.GT2'!AC:AC,' B1.5.GT2'!$A:$A,'B1.SUM (tuần 4)'!$A129)</f>
        <v>0</v>
      </c>
      <c r="DR129" s="154"/>
      <c r="DS129" s="154"/>
      <c r="DT129" s="154">
        <f>SUMIFS(' B1.8.Online'!AB:AB,' B1.8.Online'!$A:$A,'B1.SUM (tuần 4)'!$A129)</f>
        <v>0</v>
      </c>
      <c r="DU129" s="154">
        <f>SUMIFS(' B1.8.Online'!AC:AC,' B1.8.Online'!$A:$A,'B1.SUM (tuần 4)'!$A129)</f>
        <v>0</v>
      </c>
      <c r="DW129" s="161">
        <f t="shared" si="61"/>
        <v>0</v>
      </c>
      <c r="DX129" s="161">
        <f t="shared" si="62"/>
        <v>0</v>
      </c>
      <c r="DY129" s="161">
        <f t="shared" si="63"/>
        <v>0</v>
      </c>
      <c r="DZ129" s="154">
        <f>SUMIFS('B1.3.XK'!AD:AD,'B1.3.XK'!$A:$A,'B1.SUM (tuần 4)'!$A129)</f>
        <v>0</v>
      </c>
      <c r="EA129" s="154">
        <f>SUMIFS('B1.3.XK'!AE:AE,'B1.3.XK'!$A:$A,'B1.SUM (tuần 4)'!$A129)</f>
        <v>0</v>
      </c>
      <c r="EB129" s="154"/>
      <c r="EC129" s="154"/>
      <c r="ED129" s="154"/>
      <c r="EE129" s="154"/>
      <c r="EF129" s="154"/>
      <c r="EG129" s="154"/>
      <c r="EH129" s="154">
        <f>SUMIFS(' B1.5.GT2'!AD:AD,' B1.5.GT2'!$A:$A,'B1.SUM (tuần 4)'!$A129)</f>
        <v>0</v>
      </c>
      <c r="EI129" s="154">
        <f>SUMIFS(' B1.5.GT2'!AE:AE,' B1.5.GT2'!$A:$A,'B1.SUM (tuần 4)'!$A129)</f>
        <v>0</v>
      </c>
      <c r="EJ129" s="154"/>
      <c r="EK129" s="154"/>
      <c r="EL129" s="154">
        <f>SUMIFS(' B1.4.OEM'!AD:AD,' B1.4.OEM'!$A:$A,'B1.SUM (tuần 4)'!$A129)</f>
        <v>0</v>
      </c>
      <c r="EM129" s="154">
        <f>SUMIFS(' B1.4.OEM'!AE:AE,' B1.4.OEM'!$A:$A,'B1.SUM (tuần 4)'!$A129)</f>
        <v>0</v>
      </c>
      <c r="EO129" s="162"/>
    </row>
    <row r="130" spans="1:145">
      <c r="A130" s="69">
        <v>2013050083</v>
      </c>
      <c r="B130" s="67" t="s">
        <v>1511</v>
      </c>
      <c r="C130" s="67"/>
      <c r="D130" s="67" t="s">
        <v>1197</v>
      </c>
      <c r="E130" s="67"/>
      <c r="F130" s="67" t="s">
        <v>32</v>
      </c>
      <c r="G130" s="154" t="s">
        <v>1758</v>
      </c>
      <c r="H130" s="154"/>
      <c r="I130" s="160"/>
      <c r="J130" s="154"/>
      <c r="K130" s="154"/>
      <c r="L130" s="154"/>
      <c r="M130" s="154"/>
      <c r="N130" s="154"/>
      <c r="O130" s="154"/>
      <c r="P130" s="154"/>
      <c r="Q130" s="154"/>
      <c r="R130" s="154"/>
      <c r="S130" s="161">
        <f t="shared" si="45"/>
        <v>0</v>
      </c>
      <c r="T130" s="161">
        <f t="shared" si="65"/>
        <v>0</v>
      </c>
      <c r="U130" s="161">
        <f t="shared" si="65"/>
        <v>0</v>
      </c>
      <c r="V130" s="154"/>
      <c r="W130" s="154"/>
      <c r="X130" s="154"/>
      <c r="Y130" s="154"/>
      <c r="Z130" s="154"/>
      <c r="AA130" s="154"/>
      <c r="AB130" s="154"/>
      <c r="AC130" s="154"/>
      <c r="AD130" s="154">
        <f>SUMIFS(' B1.5.GT2'!$R:$R,' B1.5.GT2'!$A:$A,'B1.SUM (tuần 4)'!$A130)</f>
        <v>0</v>
      </c>
      <c r="AE130" s="154">
        <f>SUMIFS(' B1.5.GT2'!$S:$S,' B1.5.GT2'!$A:$A,'B1.SUM (tuần 4)'!$A130)</f>
        <v>0</v>
      </c>
      <c r="AF130" s="154"/>
      <c r="AG130" s="154"/>
      <c r="AH130" s="154">
        <f>SUMIFS(' B1.8.Online'!$R:$R,' B1.8.Online'!$A:$A,'B1.SUM (tuần 4)'!$A130)</f>
        <v>0</v>
      </c>
      <c r="AI130" s="154">
        <f>SUMIFS(' B1.8.Online'!$S:$S,' B1.8.Online'!$A:$A,'B1.SUM (tuần 4)'!$A130)</f>
        <v>0</v>
      </c>
      <c r="AK130" s="161">
        <f t="shared" si="46"/>
        <v>0</v>
      </c>
      <c r="AL130" s="161">
        <f t="shared" si="47"/>
        <v>0</v>
      </c>
      <c r="AM130" s="161">
        <f t="shared" si="48"/>
        <v>0</v>
      </c>
      <c r="AN130" s="154"/>
      <c r="AO130" s="154"/>
      <c r="AP130" s="154"/>
      <c r="AQ130" s="154"/>
      <c r="AR130" s="154"/>
      <c r="AS130" s="154"/>
      <c r="AT130" s="154"/>
      <c r="AU130" s="154"/>
      <c r="AV130" s="154">
        <f>SUMIFS(' B1.5.GT2'!T:T,' B1.5.GT2'!A:A,'B1.SUM (tuần 4)'!A130)</f>
        <v>0</v>
      </c>
      <c r="AW130" s="154">
        <f>SUMIFS(' B1.5.GT2'!U:U,' B1.5.GT2'!A:A,'B1.SUM (tuần 4)'!A130)</f>
        <v>0</v>
      </c>
      <c r="AX130" s="154"/>
      <c r="AY130" s="154"/>
      <c r="AZ130" s="154">
        <f>SUMIFS(' B1.8.Online'!$T:$T,' B1.8.Online'!$A:$A,'B1.SUM (tuần 4)'!$A130)</f>
        <v>0</v>
      </c>
      <c r="BA130" s="154">
        <f>SUMIFS(' B1.8.Online'!$U:$U,' B1.8.Online'!$A:$A,'B1.SUM (tuần 4)'!$A130)</f>
        <v>0</v>
      </c>
      <c r="BC130" s="161">
        <f t="shared" si="49"/>
        <v>9</v>
      </c>
      <c r="BD130" s="161">
        <f t="shared" si="50"/>
        <v>2</v>
      </c>
      <c r="BE130" s="161">
        <f t="shared" si="51"/>
        <v>7</v>
      </c>
      <c r="BF130" s="154">
        <f>SUMIFS('B1.3.XK'!V:V,'B1.3.XK'!$A:$A,'B1.SUM (tuần 4)'!$A130)</f>
        <v>0</v>
      </c>
      <c r="BG130" s="154">
        <f>SUMIFS('B1.3.XK'!W:W,'B1.3.XK'!$A:$A,'B1.SUM (tuần 4)'!$A130)</f>
        <v>0</v>
      </c>
      <c r="BH130" s="154"/>
      <c r="BI130" s="154"/>
      <c r="BJ130" s="154"/>
      <c r="BK130" s="154"/>
      <c r="BL130" s="154"/>
      <c r="BM130" s="154"/>
      <c r="BN130" s="154">
        <f>SUMIFS(' B1.5.GT2'!V:V,' B1.5.GT2'!A:A,'B1.SUM (tuần 4)'!A130)</f>
        <v>0</v>
      </c>
      <c r="BO130" s="154">
        <f>SUMIFS(' B1.5.GT2'!W:W,' B1.5.GT2'!A:A,'B1.SUM (tuần 4)'!A130)</f>
        <v>0</v>
      </c>
      <c r="BP130" s="154"/>
      <c r="BQ130" s="154"/>
      <c r="BR130" s="154">
        <f>SUMIFS(' B1.8.Online'!V:V,' B1.8.Online'!A:A,'B1.SUM (tuần 4)'!A130)</f>
        <v>2</v>
      </c>
      <c r="BS130" s="154">
        <f>SUMIFS(' B1.8.Online'!W:W,' B1.8.Online'!B:B,'B1.SUM (tuần 4)'!B130)</f>
        <v>7</v>
      </c>
      <c r="BU130" s="161">
        <f t="shared" si="52"/>
        <v>0</v>
      </c>
      <c r="BV130" s="161">
        <f t="shared" si="53"/>
        <v>0</v>
      </c>
      <c r="BW130" s="161">
        <f t="shared" si="54"/>
        <v>0</v>
      </c>
      <c r="BX130" s="154">
        <f>SUMIFS('B1.3.XK'!X:X,'B1.3.XK'!$A:$A,'B1.SUM (tuần 4)'!$A130)</f>
        <v>0</v>
      </c>
      <c r="BY130" s="154">
        <f>SUMIFS('B1.3.XK'!Y:Y,'B1.3.XK'!$A:$A,'B1.SUM (tuần 4)'!$A130)</f>
        <v>0</v>
      </c>
      <c r="BZ130" s="154"/>
      <c r="CA130" s="154"/>
      <c r="CB130" s="154"/>
      <c r="CC130" s="154"/>
      <c r="CD130" s="154"/>
      <c r="CE130" s="154"/>
      <c r="CF130" s="154">
        <f>SUMIFS(' B1.5.GT2'!X:X,' B1.5.GT2'!A:A,'B1.SUM (tuần 4)'!A130)</f>
        <v>0</v>
      </c>
      <c r="CG130" s="154">
        <f>SUMIFS(' B1.5.GT2'!Y:Y,' B1.5.GT2'!A:A,'B1.SUM (tuần 4)'!A130)</f>
        <v>0</v>
      </c>
      <c r="CH130" s="154"/>
      <c r="CI130" s="154"/>
      <c r="CJ130" s="154">
        <f>SUMIFS(' B1.8.Online'!X:X,' B1.8.Online'!$A:$A,'B1.SUM (tuần 4)'!$A130)</f>
        <v>0</v>
      </c>
      <c r="CK130" s="154">
        <f>SUMIFS(' B1.8.Online'!Y:Y,' B1.8.Online'!$A:$A,'B1.SUM (tuần 4)'!$A130)</f>
        <v>0</v>
      </c>
      <c r="CM130" s="161">
        <f t="shared" si="55"/>
        <v>0</v>
      </c>
      <c r="CN130" s="161">
        <f t="shared" si="56"/>
        <v>0</v>
      </c>
      <c r="CO130" s="161">
        <f t="shared" si="57"/>
        <v>0</v>
      </c>
      <c r="CP130" s="154">
        <f>SUMIFS('B1.3.XK'!Z:Z,'B1.3.XK'!$A:$A,'B1.SUM (tuần 4)'!$A130)</f>
        <v>0</v>
      </c>
      <c r="CQ130" s="154">
        <f>SUMIFS('B1.3.XK'!AA:AA,'B1.3.XK'!$A:$A,'B1.SUM (tuần 4)'!$A130)</f>
        <v>0</v>
      </c>
      <c r="CR130" s="154"/>
      <c r="CS130" s="154"/>
      <c r="CT130" s="154"/>
      <c r="CU130" s="154"/>
      <c r="CV130" s="154"/>
      <c r="CW130" s="154"/>
      <c r="CX130" s="154">
        <f>SUMIFS(' B1.5.GT2'!Z:Z,' B1.5.GT2'!$A:$A,'B1.SUM (tuần 4)'!$A130)</f>
        <v>0</v>
      </c>
      <c r="CY130" s="154">
        <f>SUMIFS(' B1.5.GT2'!AA:AA,' B1.5.GT2'!$A:$A,'B1.SUM (tuần 4)'!$A130)</f>
        <v>0</v>
      </c>
      <c r="CZ130" s="154"/>
      <c r="DA130" s="154"/>
      <c r="DB130" s="154">
        <f>SUMIFS(' B1.8.Online'!Z:Z,' B1.8.Online'!$A:$A,'B1.SUM (tuần 4)'!$A130)</f>
        <v>0</v>
      </c>
      <c r="DC130" s="154">
        <f>SUMIFS(' B1.8.Online'!AA:AA,' B1.8.Online'!$A:$A,'B1.SUM (tuần 4)'!$A130)</f>
        <v>0</v>
      </c>
      <c r="DE130" s="161">
        <f t="shared" si="58"/>
        <v>0</v>
      </c>
      <c r="DF130" s="161">
        <f t="shared" si="59"/>
        <v>0</v>
      </c>
      <c r="DG130" s="161">
        <f t="shared" si="60"/>
        <v>0</v>
      </c>
      <c r="DH130" s="154">
        <f>SUMIFS('B1.3.XK'!AB:AB,'B1.3.XK'!$A:$A,'B1.SUM (tuần 4)'!$A130)</f>
        <v>0</v>
      </c>
      <c r="DI130" s="154">
        <f>SUMIFS('B1.3.XK'!AC:AC,'B1.3.XK'!$A:$A,'B1.SUM (tuần 4)'!$A130)</f>
        <v>0</v>
      </c>
      <c r="DJ130" s="154"/>
      <c r="DK130" s="154"/>
      <c r="DL130" s="154"/>
      <c r="DM130" s="154"/>
      <c r="DN130" s="154"/>
      <c r="DO130" s="154"/>
      <c r="DP130" s="154">
        <f>SUMIFS(' B1.5.GT2'!AB:AB,' B1.5.GT2'!$A:$A,'B1.SUM (tuần 4)'!$A130)</f>
        <v>0</v>
      </c>
      <c r="DQ130" s="154">
        <f>SUMIFS(' B1.5.GT2'!AC:AC,' B1.5.GT2'!$A:$A,'B1.SUM (tuần 4)'!$A130)</f>
        <v>0</v>
      </c>
      <c r="DR130" s="154"/>
      <c r="DS130" s="154"/>
      <c r="DT130" s="154">
        <f>SUMIFS(' B1.8.Online'!AB:AB,' B1.8.Online'!$A:$A,'B1.SUM (tuần 4)'!$A130)</f>
        <v>0</v>
      </c>
      <c r="DU130" s="154">
        <f>SUMIFS(' B1.8.Online'!AC:AC,' B1.8.Online'!$A:$A,'B1.SUM (tuần 4)'!$A130)</f>
        <v>0</v>
      </c>
      <c r="DW130" s="161">
        <f t="shared" si="61"/>
        <v>0</v>
      </c>
      <c r="DX130" s="161">
        <f t="shared" si="62"/>
        <v>0</v>
      </c>
      <c r="DY130" s="161">
        <f t="shared" si="63"/>
        <v>0</v>
      </c>
      <c r="DZ130" s="154">
        <f>SUMIFS('B1.3.XK'!AD:AD,'B1.3.XK'!$A:$A,'B1.SUM (tuần 4)'!$A130)</f>
        <v>0</v>
      </c>
      <c r="EA130" s="154">
        <f>SUMIFS('B1.3.XK'!AE:AE,'B1.3.XK'!$A:$A,'B1.SUM (tuần 4)'!$A130)</f>
        <v>0</v>
      </c>
      <c r="EB130" s="154"/>
      <c r="EC130" s="154"/>
      <c r="ED130" s="154"/>
      <c r="EE130" s="154"/>
      <c r="EF130" s="154"/>
      <c r="EG130" s="154"/>
      <c r="EH130" s="154">
        <f>SUMIFS(' B1.5.GT2'!AD:AD,' B1.5.GT2'!$A:$A,'B1.SUM (tuần 4)'!$A130)</f>
        <v>0</v>
      </c>
      <c r="EI130" s="154">
        <f>SUMIFS(' B1.5.GT2'!AE:AE,' B1.5.GT2'!$A:$A,'B1.SUM (tuần 4)'!$A130)</f>
        <v>0</v>
      </c>
      <c r="EJ130" s="154"/>
      <c r="EK130" s="154"/>
      <c r="EL130" s="154">
        <f>SUMIFS(' B1.4.OEM'!AD:AD,' B1.4.OEM'!$A:$A,'B1.SUM (tuần 4)'!$A130)</f>
        <v>0</v>
      </c>
      <c r="EM130" s="154">
        <f>SUMIFS(' B1.4.OEM'!AE:AE,' B1.4.OEM'!$A:$A,'B1.SUM (tuần 4)'!$A130)</f>
        <v>0</v>
      </c>
      <c r="EO130" s="162"/>
    </row>
    <row r="131" spans="1:145">
      <c r="A131" s="69">
        <v>2013050084</v>
      </c>
      <c r="B131" s="67" t="s">
        <v>962</v>
      </c>
      <c r="C131" s="67"/>
      <c r="D131" s="67" t="s">
        <v>1197</v>
      </c>
      <c r="E131" s="67"/>
      <c r="F131" s="67" t="s">
        <v>32</v>
      </c>
      <c r="G131" s="154" t="s">
        <v>1758</v>
      </c>
      <c r="H131" s="154"/>
      <c r="I131" s="160"/>
      <c r="J131" s="154"/>
      <c r="K131" s="154"/>
      <c r="L131" s="154"/>
      <c r="M131" s="154"/>
      <c r="N131" s="154"/>
      <c r="O131" s="154"/>
      <c r="P131" s="154"/>
      <c r="Q131" s="154"/>
      <c r="R131" s="154"/>
      <c r="S131" s="161">
        <f t="shared" si="45"/>
        <v>0</v>
      </c>
      <c r="T131" s="161">
        <f t="shared" si="65"/>
        <v>0</v>
      </c>
      <c r="U131" s="161">
        <f t="shared" si="65"/>
        <v>0</v>
      </c>
      <c r="V131" s="154"/>
      <c r="W131" s="154"/>
      <c r="X131" s="154"/>
      <c r="Y131" s="154"/>
      <c r="Z131" s="154"/>
      <c r="AA131" s="154"/>
      <c r="AB131" s="154"/>
      <c r="AC131" s="154"/>
      <c r="AD131" s="154">
        <f>SUMIFS(' B1.5.GT2'!$R:$R,' B1.5.GT2'!$A:$A,'B1.SUM (tuần 4)'!$A131)</f>
        <v>0</v>
      </c>
      <c r="AE131" s="154">
        <f>SUMIFS(' B1.5.GT2'!$S:$S,' B1.5.GT2'!$A:$A,'B1.SUM (tuần 4)'!$A131)</f>
        <v>0</v>
      </c>
      <c r="AF131" s="154"/>
      <c r="AG131" s="154"/>
      <c r="AH131" s="154">
        <f>SUMIFS(' B1.8.Online'!$R:$R,' B1.8.Online'!$A:$A,'B1.SUM (tuần 4)'!$A131)</f>
        <v>0</v>
      </c>
      <c r="AI131" s="154">
        <f>SUMIFS(' B1.8.Online'!$S:$S,' B1.8.Online'!$A:$A,'B1.SUM (tuần 4)'!$A131)</f>
        <v>0</v>
      </c>
      <c r="AK131" s="161">
        <f t="shared" si="46"/>
        <v>0</v>
      </c>
      <c r="AL131" s="161">
        <f t="shared" si="47"/>
        <v>0</v>
      </c>
      <c r="AM131" s="161">
        <f t="shared" si="48"/>
        <v>0</v>
      </c>
      <c r="AN131" s="154"/>
      <c r="AO131" s="154"/>
      <c r="AP131" s="154"/>
      <c r="AQ131" s="154"/>
      <c r="AR131" s="154"/>
      <c r="AS131" s="154"/>
      <c r="AT131" s="154"/>
      <c r="AU131" s="154"/>
      <c r="AV131" s="154">
        <f>SUMIFS(' B1.5.GT2'!T:T,' B1.5.GT2'!A:A,'B1.SUM (tuần 4)'!A131)</f>
        <v>0</v>
      </c>
      <c r="AW131" s="154">
        <f>SUMIFS(' B1.5.GT2'!U:U,' B1.5.GT2'!A:A,'B1.SUM (tuần 4)'!A131)</f>
        <v>0</v>
      </c>
      <c r="AX131" s="154"/>
      <c r="AY131" s="154"/>
      <c r="AZ131" s="154">
        <f>SUMIFS(' B1.8.Online'!$T:$T,' B1.8.Online'!$A:$A,'B1.SUM (tuần 4)'!$A131)</f>
        <v>0</v>
      </c>
      <c r="BA131" s="154">
        <f>SUMIFS(' B1.8.Online'!$U:$U,' B1.8.Online'!$A:$A,'B1.SUM (tuần 4)'!$A131)</f>
        <v>0</v>
      </c>
      <c r="BC131" s="161">
        <f t="shared" si="49"/>
        <v>5</v>
      </c>
      <c r="BD131" s="161">
        <f t="shared" si="50"/>
        <v>0</v>
      </c>
      <c r="BE131" s="161">
        <f t="shared" si="51"/>
        <v>5</v>
      </c>
      <c r="BF131" s="154">
        <f>SUMIFS('B1.3.XK'!V:V,'B1.3.XK'!$A:$A,'B1.SUM (tuần 4)'!$A131)</f>
        <v>0</v>
      </c>
      <c r="BG131" s="154">
        <f>SUMIFS('B1.3.XK'!W:W,'B1.3.XK'!$A:$A,'B1.SUM (tuần 4)'!$A131)</f>
        <v>0</v>
      </c>
      <c r="BH131" s="154"/>
      <c r="BI131" s="154"/>
      <c r="BJ131" s="154"/>
      <c r="BK131" s="154"/>
      <c r="BL131" s="154"/>
      <c r="BM131" s="154"/>
      <c r="BN131" s="154">
        <f>SUMIFS(' B1.5.GT2'!V:V,' B1.5.GT2'!A:A,'B1.SUM (tuần 4)'!A131)</f>
        <v>0</v>
      </c>
      <c r="BO131" s="154">
        <f>SUMIFS(' B1.5.GT2'!W:W,' B1.5.GT2'!A:A,'B1.SUM (tuần 4)'!A131)</f>
        <v>0</v>
      </c>
      <c r="BP131" s="154"/>
      <c r="BQ131" s="154"/>
      <c r="BR131" s="154">
        <f>SUMIFS(' B1.8.Online'!V:V,' B1.8.Online'!A:A,'B1.SUM (tuần 4)'!A131)</f>
        <v>0</v>
      </c>
      <c r="BS131" s="154">
        <f>SUMIFS(' B1.8.Online'!W:W,' B1.8.Online'!B:B,'B1.SUM (tuần 4)'!B131)</f>
        <v>5</v>
      </c>
      <c r="BU131" s="161">
        <f t="shared" si="52"/>
        <v>0</v>
      </c>
      <c r="BV131" s="161">
        <f t="shared" si="53"/>
        <v>0</v>
      </c>
      <c r="BW131" s="161">
        <f t="shared" si="54"/>
        <v>0</v>
      </c>
      <c r="BX131" s="154">
        <f>SUMIFS('B1.3.XK'!X:X,'B1.3.XK'!$A:$A,'B1.SUM (tuần 4)'!$A131)</f>
        <v>0</v>
      </c>
      <c r="BY131" s="154">
        <f>SUMIFS('B1.3.XK'!Y:Y,'B1.3.XK'!$A:$A,'B1.SUM (tuần 4)'!$A131)</f>
        <v>0</v>
      </c>
      <c r="BZ131" s="154"/>
      <c r="CA131" s="154"/>
      <c r="CB131" s="154"/>
      <c r="CC131" s="154"/>
      <c r="CD131" s="154"/>
      <c r="CE131" s="154"/>
      <c r="CF131" s="154">
        <f>SUMIFS(' B1.5.GT2'!X:X,' B1.5.GT2'!A:A,'B1.SUM (tuần 4)'!A131)</f>
        <v>0</v>
      </c>
      <c r="CG131" s="154">
        <f>SUMIFS(' B1.5.GT2'!Y:Y,' B1.5.GT2'!A:A,'B1.SUM (tuần 4)'!A131)</f>
        <v>0</v>
      </c>
      <c r="CH131" s="154"/>
      <c r="CI131" s="154"/>
      <c r="CJ131" s="154">
        <f>SUMIFS(' B1.8.Online'!X:X,' B1.8.Online'!$A:$A,'B1.SUM (tuần 4)'!$A131)</f>
        <v>0</v>
      </c>
      <c r="CK131" s="154">
        <f>SUMIFS(' B1.8.Online'!Y:Y,' B1.8.Online'!$A:$A,'B1.SUM (tuần 4)'!$A131)</f>
        <v>0</v>
      </c>
      <c r="CM131" s="161">
        <f t="shared" si="55"/>
        <v>0</v>
      </c>
      <c r="CN131" s="161">
        <f t="shared" si="56"/>
        <v>0</v>
      </c>
      <c r="CO131" s="161">
        <f t="shared" si="57"/>
        <v>0</v>
      </c>
      <c r="CP131" s="154">
        <f>SUMIFS('B1.3.XK'!Z:Z,'B1.3.XK'!$A:$A,'B1.SUM (tuần 4)'!$A131)</f>
        <v>0</v>
      </c>
      <c r="CQ131" s="154">
        <f>SUMIFS('B1.3.XK'!AA:AA,'B1.3.XK'!$A:$A,'B1.SUM (tuần 4)'!$A131)</f>
        <v>0</v>
      </c>
      <c r="CR131" s="154"/>
      <c r="CS131" s="154"/>
      <c r="CT131" s="154"/>
      <c r="CU131" s="154"/>
      <c r="CV131" s="154"/>
      <c r="CW131" s="154"/>
      <c r="CX131" s="154">
        <f>SUMIFS(' B1.5.GT2'!Z:Z,' B1.5.GT2'!$A:$A,'B1.SUM (tuần 4)'!$A131)</f>
        <v>0</v>
      </c>
      <c r="CY131" s="154">
        <f>SUMIFS(' B1.5.GT2'!AA:AA,' B1.5.GT2'!$A:$A,'B1.SUM (tuần 4)'!$A131)</f>
        <v>0</v>
      </c>
      <c r="CZ131" s="154"/>
      <c r="DA131" s="154"/>
      <c r="DB131" s="154">
        <f>SUMIFS(' B1.8.Online'!Z:Z,' B1.8.Online'!$A:$A,'B1.SUM (tuần 4)'!$A131)</f>
        <v>0</v>
      </c>
      <c r="DC131" s="154">
        <f>SUMIFS(' B1.8.Online'!AA:AA,' B1.8.Online'!$A:$A,'B1.SUM (tuần 4)'!$A131)</f>
        <v>0</v>
      </c>
      <c r="DE131" s="161">
        <f t="shared" si="58"/>
        <v>0</v>
      </c>
      <c r="DF131" s="161">
        <f t="shared" si="59"/>
        <v>0</v>
      </c>
      <c r="DG131" s="161">
        <f t="shared" si="60"/>
        <v>0</v>
      </c>
      <c r="DH131" s="154">
        <f>SUMIFS('B1.3.XK'!AB:AB,'B1.3.XK'!$A:$A,'B1.SUM (tuần 4)'!$A131)</f>
        <v>0</v>
      </c>
      <c r="DI131" s="154">
        <f>SUMIFS('B1.3.XK'!AC:AC,'B1.3.XK'!$A:$A,'B1.SUM (tuần 4)'!$A131)</f>
        <v>0</v>
      </c>
      <c r="DJ131" s="154"/>
      <c r="DK131" s="154"/>
      <c r="DL131" s="154"/>
      <c r="DM131" s="154"/>
      <c r="DN131" s="154"/>
      <c r="DO131" s="154"/>
      <c r="DP131" s="154">
        <f>SUMIFS(' B1.5.GT2'!AB:AB,' B1.5.GT2'!$A:$A,'B1.SUM (tuần 4)'!$A131)</f>
        <v>0</v>
      </c>
      <c r="DQ131" s="154">
        <f>SUMIFS(' B1.5.GT2'!AC:AC,' B1.5.GT2'!$A:$A,'B1.SUM (tuần 4)'!$A131)</f>
        <v>0</v>
      </c>
      <c r="DR131" s="154"/>
      <c r="DS131" s="154"/>
      <c r="DT131" s="154">
        <f>SUMIFS(' B1.8.Online'!AB:AB,' B1.8.Online'!$A:$A,'B1.SUM (tuần 4)'!$A131)</f>
        <v>0</v>
      </c>
      <c r="DU131" s="154">
        <f>SUMIFS(' B1.8.Online'!AC:AC,' B1.8.Online'!$A:$A,'B1.SUM (tuần 4)'!$A131)</f>
        <v>0</v>
      </c>
      <c r="DW131" s="161">
        <f t="shared" si="61"/>
        <v>0</v>
      </c>
      <c r="DX131" s="161">
        <f t="shared" si="62"/>
        <v>0</v>
      </c>
      <c r="DY131" s="161">
        <f t="shared" si="63"/>
        <v>0</v>
      </c>
      <c r="DZ131" s="154">
        <f>SUMIFS('B1.3.XK'!AD:AD,'B1.3.XK'!$A:$A,'B1.SUM (tuần 4)'!$A131)</f>
        <v>0</v>
      </c>
      <c r="EA131" s="154">
        <f>SUMIFS('B1.3.XK'!AE:AE,'B1.3.XK'!$A:$A,'B1.SUM (tuần 4)'!$A131)</f>
        <v>0</v>
      </c>
      <c r="EB131" s="154"/>
      <c r="EC131" s="154"/>
      <c r="ED131" s="154"/>
      <c r="EE131" s="154"/>
      <c r="EF131" s="154"/>
      <c r="EG131" s="154"/>
      <c r="EH131" s="154">
        <f>SUMIFS(' B1.5.GT2'!AD:AD,' B1.5.GT2'!$A:$A,'B1.SUM (tuần 4)'!$A131)</f>
        <v>0</v>
      </c>
      <c r="EI131" s="154">
        <f>SUMIFS(' B1.5.GT2'!AE:AE,' B1.5.GT2'!$A:$A,'B1.SUM (tuần 4)'!$A131)</f>
        <v>0</v>
      </c>
      <c r="EJ131" s="154"/>
      <c r="EK131" s="154"/>
      <c r="EL131" s="154">
        <f>SUMIFS(' B1.4.OEM'!AD:AD,' B1.4.OEM'!$A:$A,'B1.SUM (tuần 4)'!$A131)</f>
        <v>0</v>
      </c>
      <c r="EM131" s="154">
        <f>SUMIFS(' B1.4.OEM'!AE:AE,' B1.4.OEM'!$A:$A,'B1.SUM (tuần 4)'!$A131)</f>
        <v>0</v>
      </c>
      <c r="EO131" s="162"/>
    </row>
    <row r="132" spans="1:145">
      <c r="A132" s="69">
        <v>2013050107</v>
      </c>
      <c r="B132" s="67" t="s">
        <v>965</v>
      </c>
      <c r="C132" s="67"/>
      <c r="D132" s="67" t="s">
        <v>1197</v>
      </c>
      <c r="E132" s="67"/>
      <c r="F132" s="67" t="s">
        <v>32</v>
      </c>
      <c r="G132" s="154" t="s">
        <v>1758</v>
      </c>
      <c r="H132" s="154"/>
      <c r="I132" s="160"/>
      <c r="J132" s="154"/>
      <c r="K132" s="154"/>
      <c r="L132" s="154"/>
      <c r="M132" s="154"/>
      <c r="N132" s="154"/>
      <c r="O132" s="154"/>
      <c r="P132" s="154"/>
      <c r="Q132" s="154"/>
      <c r="R132" s="154"/>
      <c r="S132" s="161">
        <f t="shared" si="45"/>
        <v>0</v>
      </c>
      <c r="T132" s="161">
        <f t="shared" si="65"/>
        <v>0</v>
      </c>
      <c r="U132" s="161">
        <f t="shared" si="65"/>
        <v>0</v>
      </c>
      <c r="V132" s="154"/>
      <c r="W132" s="154"/>
      <c r="X132" s="154"/>
      <c r="Y132" s="154"/>
      <c r="Z132" s="154"/>
      <c r="AA132" s="154"/>
      <c r="AB132" s="154"/>
      <c r="AC132" s="154"/>
      <c r="AD132" s="154">
        <f>SUMIFS(' B1.5.GT2'!$R:$R,' B1.5.GT2'!$A:$A,'B1.SUM (tuần 4)'!$A132)</f>
        <v>0</v>
      </c>
      <c r="AE132" s="154">
        <f>SUMIFS(' B1.5.GT2'!$S:$S,' B1.5.GT2'!$A:$A,'B1.SUM (tuần 4)'!$A132)</f>
        <v>0</v>
      </c>
      <c r="AF132" s="154"/>
      <c r="AG132" s="154"/>
      <c r="AH132" s="154">
        <f>SUMIFS(' B1.8.Online'!$R:$R,' B1.8.Online'!$A:$A,'B1.SUM (tuần 4)'!$A132)</f>
        <v>0</v>
      </c>
      <c r="AI132" s="154">
        <f>SUMIFS(' B1.8.Online'!$S:$S,' B1.8.Online'!$A:$A,'B1.SUM (tuần 4)'!$A132)</f>
        <v>0</v>
      </c>
      <c r="AK132" s="161">
        <f t="shared" si="46"/>
        <v>400</v>
      </c>
      <c r="AL132" s="161">
        <f t="shared" si="47"/>
        <v>200</v>
      </c>
      <c r="AM132" s="161">
        <f t="shared" si="48"/>
        <v>200</v>
      </c>
      <c r="AN132" s="154"/>
      <c r="AO132" s="154"/>
      <c r="AP132" s="154"/>
      <c r="AQ132" s="154"/>
      <c r="AR132" s="154"/>
      <c r="AS132" s="154"/>
      <c r="AT132" s="154"/>
      <c r="AU132" s="154"/>
      <c r="AV132" s="154">
        <f>SUMIFS(' B1.5.GT2'!T:T,' B1.5.GT2'!A:A,'B1.SUM (tuần 4)'!A132)</f>
        <v>0</v>
      </c>
      <c r="AW132" s="154">
        <f>SUMIFS(' B1.5.GT2'!U:U,' B1.5.GT2'!A:A,'B1.SUM (tuần 4)'!A132)</f>
        <v>0</v>
      </c>
      <c r="AX132" s="154"/>
      <c r="AY132" s="154"/>
      <c r="AZ132" s="154">
        <f>SUMIFS(' B1.8.Online'!$T:$T,' B1.8.Online'!$A:$A,'B1.SUM (tuần 4)'!$A132)</f>
        <v>200</v>
      </c>
      <c r="BA132" s="154">
        <f>SUMIFS(' B1.8.Online'!$U:$U,' B1.8.Online'!$A:$A,'B1.SUM (tuần 4)'!$A132)</f>
        <v>200</v>
      </c>
      <c r="BC132" s="161">
        <f t="shared" si="49"/>
        <v>0</v>
      </c>
      <c r="BD132" s="161">
        <f t="shared" si="50"/>
        <v>0</v>
      </c>
      <c r="BE132" s="161">
        <f t="shared" si="51"/>
        <v>0</v>
      </c>
      <c r="BF132" s="154">
        <f>SUMIFS('B1.3.XK'!V:V,'B1.3.XK'!$A:$A,'B1.SUM (tuần 4)'!$A132)</f>
        <v>0</v>
      </c>
      <c r="BG132" s="154">
        <f>SUMIFS('B1.3.XK'!W:W,'B1.3.XK'!$A:$A,'B1.SUM (tuần 4)'!$A132)</f>
        <v>0</v>
      </c>
      <c r="BH132" s="154"/>
      <c r="BI132" s="154"/>
      <c r="BJ132" s="154"/>
      <c r="BK132" s="154"/>
      <c r="BL132" s="154"/>
      <c r="BM132" s="154"/>
      <c r="BN132" s="154">
        <f>SUMIFS(' B1.5.GT2'!V:V,' B1.5.GT2'!A:A,'B1.SUM (tuần 4)'!A132)</f>
        <v>0</v>
      </c>
      <c r="BO132" s="154">
        <f>SUMIFS(' B1.5.GT2'!W:W,' B1.5.GT2'!A:A,'B1.SUM (tuần 4)'!A132)</f>
        <v>0</v>
      </c>
      <c r="BP132" s="154"/>
      <c r="BQ132" s="154"/>
      <c r="BR132" s="154">
        <f>SUMIFS(' B1.8.Online'!V:V,' B1.8.Online'!A:A,'B1.SUM (tuần 4)'!A132)</f>
        <v>0</v>
      </c>
      <c r="BS132" s="154">
        <f>SUMIFS(' B1.8.Online'!W:W,' B1.8.Online'!B:B,'B1.SUM (tuần 4)'!B132)</f>
        <v>0</v>
      </c>
      <c r="BU132" s="161">
        <f t="shared" si="52"/>
        <v>100</v>
      </c>
      <c r="BV132" s="161">
        <f t="shared" si="53"/>
        <v>0</v>
      </c>
      <c r="BW132" s="161">
        <f t="shared" si="54"/>
        <v>100</v>
      </c>
      <c r="BX132" s="154">
        <f>SUMIFS('B1.3.XK'!X:X,'B1.3.XK'!$A:$A,'B1.SUM (tuần 4)'!$A132)</f>
        <v>0</v>
      </c>
      <c r="BY132" s="154">
        <f>SUMIFS('B1.3.XK'!Y:Y,'B1.3.XK'!$A:$A,'B1.SUM (tuần 4)'!$A132)</f>
        <v>0</v>
      </c>
      <c r="BZ132" s="154"/>
      <c r="CA132" s="154"/>
      <c r="CB132" s="154"/>
      <c r="CC132" s="154"/>
      <c r="CD132" s="154"/>
      <c r="CE132" s="154"/>
      <c r="CF132" s="154">
        <f>SUMIFS(' B1.5.GT2'!X:X,' B1.5.GT2'!A:A,'B1.SUM (tuần 4)'!A132)</f>
        <v>0</v>
      </c>
      <c r="CG132" s="154">
        <f>SUMIFS(' B1.5.GT2'!Y:Y,' B1.5.GT2'!A:A,'B1.SUM (tuần 4)'!A132)</f>
        <v>0</v>
      </c>
      <c r="CH132" s="154"/>
      <c r="CI132" s="154"/>
      <c r="CJ132" s="154">
        <f>SUMIFS(' B1.8.Online'!X:X,' B1.8.Online'!$A:$A,'B1.SUM (tuần 4)'!$A132)</f>
        <v>0</v>
      </c>
      <c r="CK132" s="154">
        <f>SUMIFS(' B1.8.Online'!Y:Y,' B1.8.Online'!$A:$A,'B1.SUM (tuần 4)'!$A132)</f>
        <v>100</v>
      </c>
      <c r="CM132" s="161">
        <f t="shared" si="55"/>
        <v>0</v>
      </c>
      <c r="CN132" s="161">
        <f t="shared" si="56"/>
        <v>0</v>
      </c>
      <c r="CO132" s="161">
        <f t="shared" si="57"/>
        <v>0</v>
      </c>
      <c r="CP132" s="154">
        <f>SUMIFS('B1.3.XK'!Z:Z,'B1.3.XK'!$A:$A,'B1.SUM (tuần 4)'!$A132)</f>
        <v>0</v>
      </c>
      <c r="CQ132" s="154">
        <f>SUMIFS('B1.3.XK'!AA:AA,'B1.3.XK'!$A:$A,'B1.SUM (tuần 4)'!$A132)</f>
        <v>0</v>
      </c>
      <c r="CR132" s="154"/>
      <c r="CS132" s="154"/>
      <c r="CT132" s="154"/>
      <c r="CU132" s="154"/>
      <c r="CV132" s="154"/>
      <c r="CW132" s="154"/>
      <c r="CX132" s="154">
        <f>SUMIFS(' B1.5.GT2'!Z:Z,' B1.5.GT2'!$A:$A,'B1.SUM (tuần 4)'!$A132)</f>
        <v>0</v>
      </c>
      <c r="CY132" s="154">
        <f>SUMIFS(' B1.5.GT2'!AA:AA,' B1.5.GT2'!$A:$A,'B1.SUM (tuần 4)'!$A132)</f>
        <v>0</v>
      </c>
      <c r="CZ132" s="154"/>
      <c r="DA132" s="154"/>
      <c r="DB132" s="154">
        <f>SUMIFS(' B1.8.Online'!Z:Z,' B1.8.Online'!$A:$A,'B1.SUM (tuần 4)'!$A132)</f>
        <v>0</v>
      </c>
      <c r="DC132" s="154">
        <f>SUMIFS(' B1.8.Online'!AA:AA,' B1.8.Online'!$A:$A,'B1.SUM (tuần 4)'!$A132)</f>
        <v>0</v>
      </c>
      <c r="DE132" s="161">
        <f t="shared" si="58"/>
        <v>0</v>
      </c>
      <c r="DF132" s="161">
        <f t="shared" si="59"/>
        <v>0</v>
      </c>
      <c r="DG132" s="161">
        <f t="shared" si="60"/>
        <v>0</v>
      </c>
      <c r="DH132" s="154">
        <f>SUMIFS('B1.3.XK'!AB:AB,'B1.3.XK'!$A:$A,'B1.SUM (tuần 4)'!$A132)</f>
        <v>0</v>
      </c>
      <c r="DI132" s="154">
        <f>SUMIFS('B1.3.XK'!AC:AC,'B1.3.XK'!$A:$A,'B1.SUM (tuần 4)'!$A132)</f>
        <v>0</v>
      </c>
      <c r="DJ132" s="154"/>
      <c r="DK132" s="154"/>
      <c r="DL132" s="154"/>
      <c r="DM132" s="154"/>
      <c r="DN132" s="154"/>
      <c r="DO132" s="154"/>
      <c r="DP132" s="154">
        <f>SUMIFS(' B1.5.GT2'!AB:AB,' B1.5.GT2'!$A:$A,'B1.SUM (tuần 4)'!$A132)</f>
        <v>0</v>
      </c>
      <c r="DQ132" s="154">
        <f>SUMIFS(' B1.5.GT2'!AC:AC,' B1.5.GT2'!$A:$A,'B1.SUM (tuần 4)'!$A132)</f>
        <v>0</v>
      </c>
      <c r="DR132" s="154"/>
      <c r="DS132" s="154"/>
      <c r="DT132" s="154">
        <f>SUMIFS(' B1.8.Online'!AB:AB,' B1.8.Online'!$A:$A,'B1.SUM (tuần 4)'!$A132)</f>
        <v>0</v>
      </c>
      <c r="DU132" s="154">
        <f>SUMIFS(' B1.8.Online'!AC:AC,' B1.8.Online'!$A:$A,'B1.SUM (tuần 4)'!$A132)</f>
        <v>0</v>
      </c>
      <c r="DW132" s="161">
        <f t="shared" si="61"/>
        <v>0</v>
      </c>
      <c r="DX132" s="161">
        <f t="shared" si="62"/>
        <v>0</v>
      </c>
      <c r="DY132" s="161">
        <f t="shared" si="63"/>
        <v>0</v>
      </c>
      <c r="DZ132" s="154">
        <f>SUMIFS('B1.3.XK'!AD:AD,'B1.3.XK'!$A:$A,'B1.SUM (tuần 4)'!$A132)</f>
        <v>0</v>
      </c>
      <c r="EA132" s="154">
        <f>SUMIFS('B1.3.XK'!AE:AE,'B1.3.XK'!$A:$A,'B1.SUM (tuần 4)'!$A132)</f>
        <v>0</v>
      </c>
      <c r="EB132" s="154"/>
      <c r="EC132" s="154"/>
      <c r="ED132" s="154"/>
      <c r="EE132" s="154"/>
      <c r="EF132" s="154"/>
      <c r="EG132" s="154"/>
      <c r="EH132" s="154">
        <f>SUMIFS(' B1.5.GT2'!AD:AD,' B1.5.GT2'!$A:$A,'B1.SUM (tuần 4)'!$A132)</f>
        <v>0</v>
      </c>
      <c r="EI132" s="154">
        <f>SUMIFS(' B1.5.GT2'!AE:AE,' B1.5.GT2'!$A:$A,'B1.SUM (tuần 4)'!$A132)</f>
        <v>0</v>
      </c>
      <c r="EJ132" s="154"/>
      <c r="EK132" s="154"/>
      <c r="EL132" s="154">
        <f>SUMIFS(' B1.4.OEM'!AD:AD,' B1.4.OEM'!$A:$A,'B1.SUM (tuần 4)'!$A132)</f>
        <v>0</v>
      </c>
      <c r="EM132" s="154">
        <f>SUMIFS(' B1.4.OEM'!AE:AE,' B1.4.OEM'!$A:$A,'B1.SUM (tuần 4)'!$A132)</f>
        <v>0</v>
      </c>
      <c r="EO132" s="162"/>
    </row>
    <row r="133" spans="1:145">
      <c r="A133" s="69">
        <v>2013050114</v>
      </c>
      <c r="B133" s="67" t="s">
        <v>968</v>
      </c>
      <c r="C133" s="67"/>
      <c r="D133" s="67" t="s">
        <v>1197</v>
      </c>
      <c r="E133" s="67"/>
      <c r="F133" s="67" t="s">
        <v>32</v>
      </c>
      <c r="G133" s="154" t="s">
        <v>1758</v>
      </c>
      <c r="H133" s="154"/>
      <c r="I133" s="160"/>
      <c r="J133" s="154"/>
      <c r="K133" s="154"/>
      <c r="L133" s="154"/>
      <c r="M133" s="154"/>
      <c r="N133" s="154"/>
      <c r="O133" s="154"/>
      <c r="P133" s="154"/>
      <c r="Q133" s="154"/>
      <c r="R133" s="154"/>
      <c r="S133" s="161">
        <f t="shared" si="45"/>
        <v>0</v>
      </c>
      <c r="T133" s="161">
        <f t="shared" si="65"/>
        <v>0</v>
      </c>
      <c r="U133" s="161">
        <f t="shared" si="65"/>
        <v>0</v>
      </c>
      <c r="V133" s="154"/>
      <c r="W133" s="154"/>
      <c r="X133" s="154"/>
      <c r="Y133" s="154"/>
      <c r="Z133" s="154"/>
      <c r="AA133" s="154"/>
      <c r="AB133" s="154"/>
      <c r="AC133" s="154"/>
      <c r="AD133" s="154">
        <f>SUMIFS(' B1.5.GT2'!$R:$R,' B1.5.GT2'!$A:$A,'B1.SUM (tuần 4)'!$A133)</f>
        <v>0</v>
      </c>
      <c r="AE133" s="154">
        <f>SUMIFS(' B1.5.GT2'!$S:$S,' B1.5.GT2'!$A:$A,'B1.SUM (tuần 4)'!$A133)</f>
        <v>0</v>
      </c>
      <c r="AF133" s="154"/>
      <c r="AG133" s="154"/>
      <c r="AH133" s="154">
        <f>SUMIFS(' B1.8.Online'!$R:$R,' B1.8.Online'!$A:$A,'B1.SUM (tuần 4)'!$A133)</f>
        <v>0</v>
      </c>
      <c r="AI133" s="154">
        <f>SUMIFS(' B1.8.Online'!$S:$S,' B1.8.Online'!$A:$A,'B1.SUM (tuần 4)'!$A133)</f>
        <v>0</v>
      </c>
      <c r="AK133" s="161">
        <f t="shared" si="46"/>
        <v>62</v>
      </c>
      <c r="AL133" s="161">
        <f t="shared" si="47"/>
        <v>31</v>
      </c>
      <c r="AM133" s="161">
        <f t="shared" si="48"/>
        <v>31</v>
      </c>
      <c r="AN133" s="154"/>
      <c r="AO133" s="154"/>
      <c r="AP133" s="154"/>
      <c r="AQ133" s="154"/>
      <c r="AR133" s="154"/>
      <c r="AS133" s="154"/>
      <c r="AT133" s="154"/>
      <c r="AU133" s="154"/>
      <c r="AV133" s="154">
        <f>SUMIFS(' B1.5.GT2'!T:T,' B1.5.GT2'!A:A,'B1.SUM (tuần 4)'!A133)</f>
        <v>0</v>
      </c>
      <c r="AW133" s="154">
        <f>SUMIFS(' B1.5.GT2'!U:U,' B1.5.GT2'!A:A,'B1.SUM (tuần 4)'!A133)</f>
        <v>0</v>
      </c>
      <c r="AX133" s="154"/>
      <c r="AY133" s="154"/>
      <c r="AZ133" s="154">
        <f>SUMIFS(' B1.8.Online'!$T:$T,' B1.8.Online'!$A:$A,'B1.SUM (tuần 4)'!$A133)</f>
        <v>31</v>
      </c>
      <c r="BA133" s="154">
        <f>SUMIFS(' B1.8.Online'!$U:$U,' B1.8.Online'!$A:$A,'B1.SUM (tuần 4)'!$A133)</f>
        <v>31</v>
      </c>
      <c r="BC133" s="161">
        <f t="shared" si="49"/>
        <v>0</v>
      </c>
      <c r="BD133" s="161">
        <f t="shared" si="50"/>
        <v>0</v>
      </c>
      <c r="BE133" s="161">
        <f t="shared" si="51"/>
        <v>0</v>
      </c>
      <c r="BF133" s="154">
        <f>SUMIFS('B1.3.XK'!V:V,'B1.3.XK'!$A:$A,'B1.SUM (tuần 4)'!$A133)</f>
        <v>0</v>
      </c>
      <c r="BG133" s="154">
        <f>SUMIFS('B1.3.XK'!W:W,'B1.3.XK'!$A:$A,'B1.SUM (tuần 4)'!$A133)</f>
        <v>0</v>
      </c>
      <c r="BH133" s="154"/>
      <c r="BI133" s="154"/>
      <c r="BJ133" s="154"/>
      <c r="BK133" s="154"/>
      <c r="BL133" s="154"/>
      <c r="BM133" s="154"/>
      <c r="BN133" s="154">
        <f>SUMIFS(' B1.5.GT2'!V:V,' B1.5.GT2'!A:A,'B1.SUM (tuần 4)'!A133)</f>
        <v>0</v>
      </c>
      <c r="BO133" s="154">
        <f>SUMIFS(' B1.5.GT2'!W:W,' B1.5.GT2'!A:A,'B1.SUM (tuần 4)'!A133)</f>
        <v>0</v>
      </c>
      <c r="BP133" s="154"/>
      <c r="BQ133" s="154"/>
      <c r="BR133" s="154">
        <f>SUMIFS(' B1.8.Online'!V:V,' B1.8.Online'!A:A,'B1.SUM (tuần 4)'!A133)</f>
        <v>0</v>
      </c>
      <c r="BS133" s="154">
        <f>SUMIFS(' B1.8.Online'!W:W,' B1.8.Online'!B:B,'B1.SUM (tuần 4)'!B133)</f>
        <v>0</v>
      </c>
      <c r="BU133" s="161">
        <f t="shared" si="52"/>
        <v>150</v>
      </c>
      <c r="BV133" s="161">
        <f t="shared" si="53"/>
        <v>0</v>
      </c>
      <c r="BW133" s="161">
        <f t="shared" si="54"/>
        <v>150</v>
      </c>
      <c r="BX133" s="154">
        <f>SUMIFS('B1.3.XK'!X:X,'B1.3.XK'!$A:$A,'B1.SUM (tuần 4)'!$A133)</f>
        <v>0</v>
      </c>
      <c r="BY133" s="154">
        <f>SUMIFS('B1.3.XK'!Y:Y,'B1.3.XK'!$A:$A,'B1.SUM (tuần 4)'!$A133)</f>
        <v>0</v>
      </c>
      <c r="BZ133" s="154"/>
      <c r="CA133" s="154"/>
      <c r="CB133" s="154"/>
      <c r="CC133" s="154"/>
      <c r="CD133" s="154"/>
      <c r="CE133" s="154"/>
      <c r="CF133" s="154">
        <f>SUMIFS(' B1.5.GT2'!X:X,' B1.5.GT2'!A:A,'B1.SUM (tuần 4)'!A133)</f>
        <v>0</v>
      </c>
      <c r="CG133" s="154">
        <f>SUMIFS(' B1.5.GT2'!Y:Y,' B1.5.GT2'!A:A,'B1.SUM (tuần 4)'!A133)</f>
        <v>0</v>
      </c>
      <c r="CH133" s="154"/>
      <c r="CI133" s="154"/>
      <c r="CJ133" s="154">
        <f>SUMIFS(' B1.8.Online'!X:X,' B1.8.Online'!$A:$A,'B1.SUM (tuần 4)'!$A133)</f>
        <v>0</v>
      </c>
      <c r="CK133" s="154">
        <f>SUMIFS(' B1.8.Online'!Y:Y,' B1.8.Online'!$A:$A,'B1.SUM (tuần 4)'!$A133)</f>
        <v>150</v>
      </c>
      <c r="CM133" s="161">
        <f t="shared" si="55"/>
        <v>0</v>
      </c>
      <c r="CN133" s="161">
        <f t="shared" si="56"/>
        <v>0</v>
      </c>
      <c r="CO133" s="161">
        <f t="shared" si="57"/>
        <v>0</v>
      </c>
      <c r="CP133" s="154">
        <f>SUMIFS('B1.3.XK'!Z:Z,'B1.3.XK'!$A:$A,'B1.SUM (tuần 4)'!$A133)</f>
        <v>0</v>
      </c>
      <c r="CQ133" s="154">
        <f>SUMIFS('B1.3.XK'!AA:AA,'B1.3.XK'!$A:$A,'B1.SUM (tuần 4)'!$A133)</f>
        <v>0</v>
      </c>
      <c r="CR133" s="154"/>
      <c r="CS133" s="154"/>
      <c r="CT133" s="154"/>
      <c r="CU133" s="154"/>
      <c r="CV133" s="154"/>
      <c r="CW133" s="154"/>
      <c r="CX133" s="154">
        <f>SUMIFS(' B1.5.GT2'!Z:Z,' B1.5.GT2'!$A:$A,'B1.SUM (tuần 4)'!$A133)</f>
        <v>0</v>
      </c>
      <c r="CY133" s="154">
        <f>SUMIFS(' B1.5.GT2'!AA:AA,' B1.5.GT2'!$A:$A,'B1.SUM (tuần 4)'!$A133)</f>
        <v>0</v>
      </c>
      <c r="CZ133" s="154"/>
      <c r="DA133" s="154"/>
      <c r="DB133" s="154">
        <f>SUMIFS(' B1.8.Online'!Z:Z,' B1.8.Online'!$A:$A,'B1.SUM (tuần 4)'!$A133)</f>
        <v>0</v>
      </c>
      <c r="DC133" s="154">
        <f>SUMIFS(' B1.8.Online'!AA:AA,' B1.8.Online'!$A:$A,'B1.SUM (tuần 4)'!$A133)</f>
        <v>0</v>
      </c>
      <c r="DE133" s="161">
        <f t="shared" si="58"/>
        <v>0</v>
      </c>
      <c r="DF133" s="161">
        <f t="shared" si="59"/>
        <v>0</v>
      </c>
      <c r="DG133" s="161">
        <f t="shared" si="60"/>
        <v>0</v>
      </c>
      <c r="DH133" s="154">
        <f>SUMIFS('B1.3.XK'!AB:AB,'B1.3.XK'!$A:$A,'B1.SUM (tuần 4)'!$A133)</f>
        <v>0</v>
      </c>
      <c r="DI133" s="154">
        <f>SUMIFS('B1.3.XK'!AC:AC,'B1.3.XK'!$A:$A,'B1.SUM (tuần 4)'!$A133)</f>
        <v>0</v>
      </c>
      <c r="DJ133" s="154"/>
      <c r="DK133" s="154"/>
      <c r="DL133" s="154"/>
      <c r="DM133" s="154"/>
      <c r="DN133" s="154"/>
      <c r="DO133" s="154"/>
      <c r="DP133" s="154">
        <f>SUMIFS(' B1.5.GT2'!AB:AB,' B1.5.GT2'!$A:$A,'B1.SUM (tuần 4)'!$A133)</f>
        <v>0</v>
      </c>
      <c r="DQ133" s="154">
        <f>SUMIFS(' B1.5.GT2'!AC:AC,' B1.5.GT2'!$A:$A,'B1.SUM (tuần 4)'!$A133)</f>
        <v>0</v>
      </c>
      <c r="DR133" s="154"/>
      <c r="DS133" s="154"/>
      <c r="DT133" s="154">
        <f>SUMIFS(' B1.8.Online'!AB:AB,' B1.8.Online'!$A:$A,'B1.SUM (tuần 4)'!$A133)</f>
        <v>0</v>
      </c>
      <c r="DU133" s="154">
        <f>SUMIFS(' B1.8.Online'!AC:AC,' B1.8.Online'!$A:$A,'B1.SUM (tuần 4)'!$A133)</f>
        <v>0</v>
      </c>
      <c r="DW133" s="161">
        <f t="shared" si="61"/>
        <v>0</v>
      </c>
      <c r="DX133" s="161">
        <f t="shared" si="62"/>
        <v>0</v>
      </c>
      <c r="DY133" s="161">
        <f t="shared" si="63"/>
        <v>0</v>
      </c>
      <c r="DZ133" s="154">
        <f>SUMIFS('B1.3.XK'!AD:AD,'B1.3.XK'!$A:$A,'B1.SUM (tuần 4)'!$A133)</f>
        <v>0</v>
      </c>
      <c r="EA133" s="154">
        <f>SUMIFS('B1.3.XK'!AE:AE,'B1.3.XK'!$A:$A,'B1.SUM (tuần 4)'!$A133)</f>
        <v>0</v>
      </c>
      <c r="EB133" s="154"/>
      <c r="EC133" s="154"/>
      <c r="ED133" s="154"/>
      <c r="EE133" s="154"/>
      <c r="EF133" s="154"/>
      <c r="EG133" s="154"/>
      <c r="EH133" s="154">
        <f>SUMIFS(' B1.5.GT2'!AD:AD,' B1.5.GT2'!$A:$A,'B1.SUM (tuần 4)'!$A133)</f>
        <v>0</v>
      </c>
      <c r="EI133" s="154">
        <f>SUMIFS(' B1.5.GT2'!AE:AE,' B1.5.GT2'!$A:$A,'B1.SUM (tuần 4)'!$A133)</f>
        <v>0</v>
      </c>
      <c r="EJ133" s="154"/>
      <c r="EK133" s="154"/>
      <c r="EL133" s="154">
        <f>SUMIFS(' B1.4.OEM'!AD:AD,' B1.4.OEM'!$A:$A,'B1.SUM (tuần 4)'!$A133)</f>
        <v>0</v>
      </c>
      <c r="EM133" s="154">
        <f>SUMIFS(' B1.4.OEM'!AE:AE,' B1.4.OEM'!$A:$A,'B1.SUM (tuần 4)'!$A133)</f>
        <v>0</v>
      </c>
      <c r="EO133" s="162"/>
    </row>
    <row r="134" spans="1:145">
      <c r="A134" s="69">
        <v>2013050129</v>
      </c>
      <c r="B134" s="67" t="s">
        <v>1512</v>
      </c>
      <c r="C134" s="67"/>
      <c r="D134" s="67" t="s">
        <v>1197</v>
      </c>
      <c r="E134" s="67"/>
      <c r="F134" s="67" t="s">
        <v>32</v>
      </c>
      <c r="G134" s="154" t="s">
        <v>1758</v>
      </c>
      <c r="H134" s="154"/>
      <c r="I134" s="160"/>
      <c r="J134" s="154"/>
      <c r="K134" s="154"/>
      <c r="L134" s="154"/>
      <c r="M134" s="154"/>
      <c r="N134" s="154"/>
      <c r="O134" s="154"/>
      <c r="P134" s="154"/>
      <c r="Q134" s="154"/>
      <c r="R134" s="154"/>
      <c r="S134" s="161">
        <f t="shared" si="45"/>
        <v>0</v>
      </c>
      <c r="T134" s="161">
        <f t="shared" ref="T134:U153" si="66">+SUMIF($V$13:$AI$13,T$13,$V134:$AI134)</f>
        <v>0</v>
      </c>
      <c r="U134" s="161">
        <f t="shared" si="66"/>
        <v>0</v>
      </c>
      <c r="V134" s="154"/>
      <c r="W134" s="154"/>
      <c r="X134" s="154"/>
      <c r="Y134" s="154"/>
      <c r="Z134" s="154"/>
      <c r="AA134" s="154"/>
      <c r="AB134" s="154"/>
      <c r="AC134" s="154"/>
      <c r="AD134" s="154">
        <f>SUMIFS(' B1.5.GT2'!$R:$R,' B1.5.GT2'!$A:$A,'B1.SUM (tuần 4)'!$A134)</f>
        <v>0</v>
      </c>
      <c r="AE134" s="154">
        <f>SUMIFS(' B1.5.GT2'!$S:$S,' B1.5.GT2'!$A:$A,'B1.SUM (tuần 4)'!$A134)</f>
        <v>0</v>
      </c>
      <c r="AF134" s="154"/>
      <c r="AG134" s="154"/>
      <c r="AH134" s="154">
        <f>SUMIFS(' B1.8.Online'!$R:$R,' B1.8.Online'!$A:$A,'B1.SUM (tuần 4)'!$A134)</f>
        <v>0</v>
      </c>
      <c r="AI134" s="154">
        <f>SUMIFS(' B1.8.Online'!$S:$S,' B1.8.Online'!$A:$A,'B1.SUM (tuần 4)'!$A134)</f>
        <v>0</v>
      </c>
      <c r="AK134" s="161">
        <f t="shared" si="46"/>
        <v>0</v>
      </c>
      <c r="AL134" s="161">
        <f t="shared" si="47"/>
        <v>0</v>
      </c>
      <c r="AM134" s="161">
        <f t="shared" si="48"/>
        <v>0</v>
      </c>
      <c r="AN134" s="154"/>
      <c r="AO134" s="154"/>
      <c r="AP134" s="154"/>
      <c r="AQ134" s="154"/>
      <c r="AR134" s="154"/>
      <c r="AS134" s="154"/>
      <c r="AT134" s="154"/>
      <c r="AU134" s="154"/>
      <c r="AV134" s="154">
        <f>SUMIFS(' B1.5.GT2'!T:T,' B1.5.GT2'!A:A,'B1.SUM (tuần 4)'!A134)</f>
        <v>0</v>
      </c>
      <c r="AW134" s="154">
        <f>SUMIFS(' B1.5.GT2'!U:U,' B1.5.GT2'!A:A,'B1.SUM (tuần 4)'!A134)</f>
        <v>0</v>
      </c>
      <c r="AX134" s="154"/>
      <c r="AY134" s="154"/>
      <c r="AZ134" s="154">
        <f>SUMIFS(' B1.8.Online'!$T:$T,' B1.8.Online'!$A:$A,'B1.SUM (tuần 4)'!$A134)</f>
        <v>0</v>
      </c>
      <c r="BA134" s="154">
        <f>SUMIFS(' B1.8.Online'!$U:$U,' B1.8.Online'!$A:$A,'B1.SUM (tuần 4)'!$A134)</f>
        <v>0</v>
      </c>
      <c r="BC134" s="161">
        <f t="shared" si="49"/>
        <v>0</v>
      </c>
      <c r="BD134" s="161">
        <f t="shared" si="50"/>
        <v>0</v>
      </c>
      <c r="BE134" s="161">
        <f t="shared" si="51"/>
        <v>0</v>
      </c>
      <c r="BF134" s="154">
        <f>SUMIFS('B1.3.XK'!V:V,'B1.3.XK'!$A:$A,'B1.SUM (tuần 4)'!$A134)</f>
        <v>0</v>
      </c>
      <c r="BG134" s="154">
        <f>SUMIFS('B1.3.XK'!W:W,'B1.3.XK'!$A:$A,'B1.SUM (tuần 4)'!$A134)</f>
        <v>0</v>
      </c>
      <c r="BH134" s="154"/>
      <c r="BI134" s="154"/>
      <c r="BJ134" s="154"/>
      <c r="BK134" s="154"/>
      <c r="BL134" s="154"/>
      <c r="BM134" s="154"/>
      <c r="BN134" s="154">
        <f>SUMIFS(' B1.5.GT2'!V:V,' B1.5.GT2'!A:A,'B1.SUM (tuần 4)'!A134)</f>
        <v>0</v>
      </c>
      <c r="BO134" s="154">
        <f>SUMIFS(' B1.5.GT2'!W:W,' B1.5.GT2'!A:A,'B1.SUM (tuần 4)'!A134)</f>
        <v>0</v>
      </c>
      <c r="BP134" s="154"/>
      <c r="BQ134" s="154"/>
      <c r="BR134" s="154">
        <f>SUMIFS(' B1.8.Online'!V:V,' B1.8.Online'!A:A,'B1.SUM (tuần 4)'!A134)</f>
        <v>0</v>
      </c>
      <c r="BS134" s="154">
        <f>SUMIFS(' B1.8.Online'!W:W,' B1.8.Online'!B:B,'B1.SUM (tuần 4)'!B134)</f>
        <v>0</v>
      </c>
      <c r="BU134" s="161">
        <f t="shared" si="52"/>
        <v>100</v>
      </c>
      <c r="BV134" s="161">
        <f t="shared" si="53"/>
        <v>0</v>
      </c>
      <c r="BW134" s="161">
        <f t="shared" si="54"/>
        <v>100</v>
      </c>
      <c r="BX134" s="154">
        <f>SUMIFS('B1.3.XK'!X:X,'B1.3.XK'!$A:$A,'B1.SUM (tuần 4)'!$A134)</f>
        <v>0</v>
      </c>
      <c r="BY134" s="154">
        <f>SUMIFS('B1.3.XK'!Y:Y,'B1.3.XK'!$A:$A,'B1.SUM (tuần 4)'!$A134)</f>
        <v>0</v>
      </c>
      <c r="BZ134" s="154"/>
      <c r="CA134" s="154"/>
      <c r="CB134" s="154"/>
      <c r="CC134" s="154"/>
      <c r="CD134" s="154"/>
      <c r="CE134" s="154"/>
      <c r="CF134" s="154">
        <f>SUMIFS(' B1.5.GT2'!X:X,' B1.5.GT2'!A:A,'B1.SUM (tuần 4)'!A134)</f>
        <v>0</v>
      </c>
      <c r="CG134" s="154">
        <f>SUMIFS(' B1.5.GT2'!Y:Y,' B1.5.GT2'!A:A,'B1.SUM (tuần 4)'!A134)</f>
        <v>0</v>
      </c>
      <c r="CH134" s="154"/>
      <c r="CI134" s="154"/>
      <c r="CJ134" s="154">
        <f>SUMIFS(' B1.8.Online'!X:X,' B1.8.Online'!$A:$A,'B1.SUM (tuần 4)'!$A134)</f>
        <v>0</v>
      </c>
      <c r="CK134" s="154">
        <f>SUMIFS(' B1.8.Online'!Y:Y,' B1.8.Online'!$A:$A,'B1.SUM (tuần 4)'!$A134)</f>
        <v>100</v>
      </c>
      <c r="CM134" s="161">
        <f t="shared" si="55"/>
        <v>0</v>
      </c>
      <c r="CN134" s="161">
        <f t="shared" si="56"/>
        <v>0</v>
      </c>
      <c r="CO134" s="161">
        <f t="shared" si="57"/>
        <v>0</v>
      </c>
      <c r="CP134" s="154">
        <f>SUMIFS('B1.3.XK'!Z:Z,'B1.3.XK'!$A:$A,'B1.SUM (tuần 4)'!$A134)</f>
        <v>0</v>
      </c>
      <c r="CQ134" s="154">
        <f>SUMIFS('B1.3.XK'!AA:AA,'B1.3.XK'!$A:$A,'B1.SUM (tuần 4)'!$A134)</f>
        <v>0</v>
      </c>
      <c r="CR134" s="154"/>
      <c r="CS134" s="154"/>
      <c r="CT134" s="154"/>
      <c r="CU134" s="154"/>
      <c r="CV134" s="154"/>
      <c r="CW134" s="154"/>
      <c r="CX134" s="154">
        <f>SUMIFS(' B1.5.GT2'!Z:Z,' B1.5.GT2'!$A:$A,'B1.SUM (tuần 4)'!$A134)</f>
        <v>0</v>
      </c>
      <c r="CY134" s="154">
        <f>SUMIFS(' B1.5.GT2'!AA:AA,' B1.5.GT2'!$A:$A,'B1.SUM (tuần 4)'!$A134)</f>
        <v>0</v>
      </c>
      <c r="CZ134" s="154"/>
      <c r="DA134" s="154"/>
      <c r="DB134" s="154">
        <f>SUMIFS(' B1.8.Online'!Z:Z,' B1.8.Online'!$A:$A,'B1.SUM (tuần 4)'!$A134)</f>
        <v>0</v>
      </c>
      <c r="DC134" s="154">
        <f>SUMIFS(' B1.8.Online'!AA:AA,' B1.8.Online'!$A:$A,'B1.SUM (tuần 4)'!$A134)</f>
        <v>0</v>
      </c>
      <c r="DE134" s="161">
        <f t="shared" si="58"/>
        <v>0</v>
      </c>
      <c r="DF134" s="161">
        <f t="shared" si="59"/>
        <v>0</v>
      </c>
      <c r="DG134" s="161">
        <f t="shared" si="60"/>
        <v>0</v>
      </c>
      <c r="DH134" s="154">
        <f>SUMIFS('B1.3.XK'!AB:AB,'B1.3.XK'!$A:$A,'B1.SUM (tuần 4)'!$A134)</f>
        <v>0</v>
      </c>
      <c r="DI134" s="154">
        <f>SUMIFS('B1.3.XK'!AC:AC,'B1.3.XK'!$A:$A,'B1.SUM (tuần 4)'!$A134)</f>
        <v>0</v>
      </c>
      <c r="DJ134" s="154"/>
      <c r="DK134" s="154"/>
      <c r="DL134" s="154"/>
      <c r="DM134" s="154"/>
      <c r="DN134" s="154"/>
      <c r="DO134" s="154"/>
      <c r="DP134" s="154">
        <f>SUMIFS(' B1.5.GT2'!AB:AB,' B1.5.GT2'!$A:$A,'B1.SUM (tuần 4)'!$A134)</f>
        <v>0</v>
      </c>
      <c r="DQ134" s="154">
        <f>SUMIFS(' B1.5.GT2'!AC:AC,' B1.5.GT2'!$A:$A,'B1.SUM (tuần 4)'!$A134)</f>
        <v>0</v>
      </c>
      <c r="DR134" s="154"/>
      <c r="DS134" s="154"/>
      <c r="DT134" s="154">
        <f>SUMIFS(' B1.8.Online'!AB:AB,' B1.8.Online'!$A:$A,'B1.SUM (tuần 4)'!$A134)</f>
        <v>0</v>
      </c>
      <c r="DU134" s="154">
        <f>SUMIFS(' B1.8.Online'!AC:AC,' B1.8.Online'!$A:$A,'B1.SUM (tuần 4)'!$A134)</f>
        <v>0</v>
      </c>
      <c r="DW134" s="161">
        <f t="shared" si="61"/>
        <v>0</v>
      </c>
      <c r="DX134" s="161">
        <f t="shared" si="62"/>
        <v>0</v>
      </c>
      <c r="DY134" s="161">
        <f t="shared" si="63"/>
        <v>0</v>
      </c>
      <c r="DZ134" s="154">
        <f>SUMIFS('B1.3.XK'!AD:AD,'B1.3.XK'!$A:$A,'B1.SUM (tuần 4)'!$A134)</f>
        <v>0</v>
      </c>
      <c r="EA134" s="154">
        <f>SUMIFS('B1.3.XK'!AE:AE,'B1.3.XK'!$A:$A,'B1.SUM (tuần 4)'!$A134)</f>
        <v>0</v>
      </c>
      <c r="EB134" s="154"/>
      <c r="EC134" s="154"/>
      <c r="ED134" s="154"/>
      <c r="EE134" s="154"/>
      <c r="EF134" s="154"/>
      <c r="EG134" s="154"/>
      <c r="EH134" s="154">
        <f>SUMIFS(' B1.5.GT2'!AD:AD,' B1.5.GT2'!$A:$A,'B1.SUM (tuần 4)'!$A134)</f>
        <v>0</v>
      </c>
      <c r="EI134" s="154">
        <f>SUMIFS(' B1.5.GT2'!AE:AE,' B1.5.GT2'!$A:$A,'B1.SUM (tuần 4)'!$A134)</f>
        <v>0</v>
      </c>
      <c r="EJ134" s="154"/>
      <c r="EK134" s="154"/>
      <c r="EL134" s="154">
        <f>SUMIFS(' B1.4.OEM'!AD:AD,' B1.4.OEM'!$A:$A,'B1.SUM (tuần 4)'!$A134)</f>
        <v>0</v>
      </c>
      <c r="EM134" s="154">
        <f>SUMIFS(' B1.4.OEM'!AE:AE,' B1.4.OEM'!$A:$A,'B1.SUM (tuần 4)'!$A134)</f>
        <v>0</v>
      </c>
      <c r="EO134" s="162"/>
    </row>
    <row r="135" spans="1:145">
      <c r="A135" s="69">
        <v>2013050149</v>
      </c>
      <c r="B135" s="67" t="s">
        <v>1513</v>
      </c>
      <c r="C135" s="67"/>
      <c r="D135" s="67" t="s">
        <v>1197</v>
      </c>
      <c r="E135" s="67"/>
      <c r="F135" s="67" t="s">
        <v>32</v>
      </c>
      <c r="G135" s="154" t="s">
        <v>1758</v>
      </c>
      <c r="H135" s="154"/>
      <c r="I135" s="160"/>
      <c r="J135" s="154"/>
      <c r="K135" s="154"/>
      <c r="L135" s="154"/>
      <c r="M135" s="154"/>
      <c r="N135" s="154"/>
      <c r="O135" s="154"/>
      <c r="P135" s="154"/>
      <c r="Q135" s="154"/>
      <c r="R135" s="154"/>
      <c r="S135" s="161">
        <f t="shared" si="45"/>
        <v>5</v>
      </c>
      <c r="T135" s="161">
        <f t="shared" si="66"/>
        <v>0</v>
      </c>
      <c r="U135" s="161">
        <f t="shared" si="66"/>
        <v>5</v>
      </c>
      <c r="V135" s="154"/>
      <c r="W135" s="154"/>
      <c r="X135" s="154"/>
      <c r="Y135" s="154"/>
      <c r="Z135" s="154"/>
      <c r="AA135" s="154"/>
      <c r="AB135" s="154"/>
      <c r="AC135" s="154"/>
      <c r="AD135" s="154">
        <f>SUMIFS(' B1.5.GT2'!$R:$R,' B1.5.GT2'!$A:$A,'B1.SUM (tuần 4)'!$A135)</f>
        <v>0</v>
      </c>
      <c r="AE135" s="154">
        <f>SUMIFS(' B1.5.GT2'!$S:$S,' B1.5.GT2'!$A:$A,'B1.SUM (tuần 4)'!$A135)</f>
        <v>0</v>
      </c>
      <c r="AF135" s="154"/>
      <c r="AG135" s="154"/>
      <c r="AH135" s="154">
        <f>SUMIFS(' B1.8.Online'!$R:$R,' B1.8.Online'!$A:$A,'B1.SUM (tuần 4)'!$A135)</f>
        <v>0</v>
      </c>
      <c r="AI135" s="154">
        <f>SUMIFS(' B1.8.Online'!$S:$S,' B1.8.Online'!$A:$A,'B1.SUM (tuần 4)'!$A135)</f>
        <v>5</v>
      </c>
      <c r="AK135" s="161">
        <f t="shared" si="46"/>
        <v>0</v>
      </c>
      <c r="AL135" s="161">
        <f t="shared" si="47"/>
        <v>0</v>
      </c>
      <c r="AM135" s="161">
        <f t="shared" si="48"/>
        <v>0</v>
      </c>
      <c r="AN135" s="154"/>
      <c r="AO135" s="154"/>
      <c r="AP135" s="154"/>
      <c r="AQ135" s="154"/>
      <c r="AR135" s="154"/>
      <c r="AS135" s="154"/>
      <c r="AT135" s="154"/>
      <c r="AU135" s="154"/>
      <c r="AV135" s="154">
        <f>SUMIFS(' B1.5.GT2'!T:T,' B1.5.GT2'!A:A,'B1.SUM (tuần 4)'!A135)</f>
        <v>0</v>
      </c>
      <c r="AW135" s="154">
        <f>SUMIFS(' B1.5.GT2'!U:U,' B1.5.GT2'!A:A,'B1.SUM (tuần 4)'!A135)</f>
        <v>0</v>
      </c>
      <c r="AX135" s="154"/>
      <c r="AY135" s="154"/>
      <c r="AZ135" s="154">
        <f>SUMIFS(' B1.8.Online'!$T:$T,' B1.8.Online'!$A:$A,'B1.SUM (tuần 4)'!$A135)</f>
        <v>0</v>
      </c>
      <c r="BA135" s="154">
        <f>SUMIFS(' B1.8.Online'!$U:$U,' B1.8.Online'!$A:$A,'B1.SUM (tuần 4)'!$A135)</f>
        <v>0</v>
      </c>
      <c r="BC135" s="161">
        <f t="shared" si="49"/>
        <v>0</v>
      </c>
      <c r="BD135" s="161">
        <f t="shared" si="50"/>
        <v>0</v>
      </c>
      <c r="BE135" s="161">
        <f t="shared" si="51"/>
        <v>0</v>
      </c>
      <c r="BF135" s="154">
        <f>SUMIFS('B1.3.XK'!V:V,'B1.3.XK'!$A:$A,'B1.SUM (tuần 4)'!$A135)</f>
        <v>0</v>
      </c>
      <c r="BG135" s="154">
        <f>SUMIFS('B1.3.XK'!W:W,'B1.3.XK'!$A:$A,'B1.SUM (tuần 4)'!$A135)</f>
        <v>0</v>
      </c>
      <c r="BH135" s="154"/>
      <c r="BI135" s="154"/>
      <c r="BJ135" s="154"/>
      <c r="BK135" s="154"/>
      <c r="BL135" s="154"/>
      <c r="BM135" s="154"/>
      <c r="BN135" s="154">
        <f>SUMIFS(' B1.5.GT2'!V:V,' B1.5.GT2'!A:A,'B1.SUM (tuần 4)'!A135)</f>
        <v>0</v>
      </c>
      <c r="BO135" s="154">
        <f>SUMIFS(' B1.5.GT2'!W:W,' B1.5.GT2'!A:A,'B1.SUM (tuần 4)'!A135)</f>
        <v>0</v>
      </c>
      <c r="BP135" s="154"/>
      <c r="BQ135" s="154"/>
      <c r="BR135" s="154">
        <f>SUMIFS(' B1.8.Online'!V:V,' B1.8.Online'!A:A,'B1.SUM (tuần 4)'!A135)</f>
        <v>0</v>
      </c>
      <c r="BS135" s="154">
        <f>SUMIFS(' B1.8.Online'!W:W,' B1.8.Online'!B:B,'B1.SUM (tuần 4)'!B135)</f>
        <v>0</v>
      </c>
      <c r="BU135" s="161">
        <f t="shared" si="52"/>
        <v>0</v>
      </c>
      <c r="BV135" s="161">
        <f t="shared" si="53"/>
        <v>0</v>
      </c>
      <c r="BW135" s="161">
        <f t="shared" si="54"/>
        <v>0</v>
      </c>
      <c r="BX135" s="154">
        <f>SUMIFS('B1.3.XK'!X:X,'B1.3.XK'!$A:$A,'B1.SUM (tuần 4)'!$A135)</f>
        <v>0</v>
      </c>
      <c r="BY135" s="154">
        <f>SUMIFS('B1.3.XK'!Y:Y,'B1.3.XK'!$A:$A,'B1.SUM (tuần 4)'!$A135)</f>
        <v>0</v>
      </c>
      <c r="BZ135" s="154"/>
      <c r="CA135" s="154"/>
      <c r="CB135" s="154"/>
      <c r="CC135" s="154"/>
      <c r="CD135" s="154"/>
      <c r="CE135" s="154"/>
      <c r="CF135" s="154">
        <f>SUMIFS(' B1.5.GT2'!X:X,' B1.5.GT2'!A:A,'B1.SUM (tuần 4)'!A135)</f>
        <v>0</v>
      </c>
      <c r="CG135" s="154">
        <f>SUMIFS(' B1.5.GT2'!Y:Y,' B1.5.GT2'!A:A,'B1.SUM (tuần 4)'!A135)</f>
        <v>0</v>
      </c>
      <c r="CH135" s="154"/>
      <c r="CI135" s="154"/>
      <c r="CJ135" s="154">
        <f>SUMIFS(' B1.8.Online'!X:X,' B1.8.Online'!$A:$A,'B1.SUM (tuần 4)'!$A135)</f>
        <v>0</v>
      </c>
      <c r="CK135" s="154">
        <f>SUMIFS(' B1.8.Online'!Y:Y,' B1.8.Online'!$A:$A,'B1.SUM (tuần 4)'!$A135)</f>
        <v>0</v>
      </c>
      <c r="CM135" s="161">
        <f t="shared" si="55"/>
        <v>0</v>
      </c>
      <c r="CN135" s="161">
        <f t="shared" si="56"/>
        <v>0</v>
      </c>
      <c r="CO135" s="161">
        <f t="shared" si="57"/>
        <v>0</v>
      </c>
      <c r="CP135" s="154">
        <f>SUMIFS('B1.3.XK'!Z:Z,'B1.3.XK'!$A:$A,'B1.SUM (tuần 4)'!$A135)</f>
        <v>0</v>
      </c>
      <c r="CQ135" s="154">
        <f>SUMIFS('B1.3.XK'!AA:AA,'B1.3.XK'!$A:$A,'B1.SUM (tuần 4)'!$A135)</f>
        <v>0</v>
      </c>
      <c r="CR135" s="154"/>
      <c r="CS135" s="154"/>
      <c r="CT135" s="154"/>
      <c r="CU135" s="154"/>
      <c r="CV135" s="154"/>
      <c r="CW135" s="154"/>
      <c r="CX135" s="154">
        <f>SUMIFS(' B1.5.GT2'!Z:Z,' B1.5.GT2'!$A:$A,'B1.SUM (tuần 4)'!$A135)</f>
        <v>0</v>
      </c>
      <c r="CY135" s="154">
        <f>SUMIFS(' B1.5.GT2'!AA:AA,' B1.5.GT2'!$A:$A,'B1.SUM (tuần 4)'!$A135)</f>
        <v>0</v>
      </c>
      <c r="CZ135" s="154"/>
      <c r="DA135" s="154"/>
      <c r="DB135" s="154">
        <f>SUMIFS(' B1.8.Online'!Z:Z,' B1.8.Online'!$A:$A,'B1.SUM (tuần 4)'!$A135)</f>
        <v>0</v>
      </c>
      <c r="DC135" s="154">
        <f>SUMIFS(' B1.8.Online'!AA:AA,' B1.8.Online'!$A:$A,'B1.SUM (tuần 4)'!$A135)</f>
        <v>0</v>
      </c>
      <c r="DE135" s="161">
        <f t="shared" si="58"/>
        <v>0</v>
      </c>
      <c r="DF135" s="161">
        <f t="shared" si="59"/>
        <v>0</v>
      </c>
      <c r="DG135" s="161">
        <f t="shared" si="60"/>
        <v>0</v>
      </c>
      <c r="DH135" s="154">
        <f>SUMIFS('B1.3.XK'!AB:AB,'B1.3.XK'!$A:$A,'B1.SUM (tuần 4)'!$A135)</f>
        <v>0</v>
      </c>
      <c r="DI135" s="154">
        <f>SUMIFS('B1.3.XK'!AC:AC,'B1.3.XK'!$A:$A,'B1.SUM (tuần 4)'!$A135)</f>
        <v>0</v>
      </c>
      <c r="DJ135" s="154"/>
      <c r="DK135" s="154"/>
      <c r="DL135" s="154"/>
      <c r="DM135" s="154"/>
      <c r="DN135" s="154"/>
      <c r="DO135" s="154"/>
      <c r="DP135" s="154">
        <f>SUMIFS(' B1.5.GT2'!AB:AB,' B1.5.GT2'!$A:$A,'B1.SUM (tuần 4)'!$A135)</f>
        <v>0</v>
      </c>
      <c r="DQ135" s="154">
        <f>SUMIFS(' B1.5.GT2'!AC:AC,' B1.5.GT2'!$A:$A,'B1.SUM (tuần 4)'!$A135)</f>
        <v>0</v>
      </c>
      <c r="DR135" s="154"/>
      <c r="DS135" s="154"/>
      <c r="DT135" s="154">
        <f>SUMIFS(' B1.8.Online'!AB:AB,' B1.8.Online'!$A:$A,'B1.SUM (tuần 4)'!$A135)</f>
        <v>0</v>
      </c>
      <c r="DU135" s="154">
        <f>SUMIFS(' B1.8.Online'!AC:AC,' B1.8.Online'!$A:$A,'B1.SUM (tuần 4)'!$A135)</f>
        <v>0</v>
      </c>
      <c r="DW135" s="161">
        <f t="shared" si="61"/>
        <v>0</v>
      </c>
      <c r="DX135" s="161">
        <f t="shared" si="62"/>
        <v>0</v>
      </c>
      <c r="DY135" s="161">
        <f t="shared" si="63"/>
        <v>0</v>
      </c>
      <c r="DZ135" s="154">
        <f>SUMIFS('B1.3.XK'!AD:AD,'B1.3.XK'!$A:$A,'B1.SUM (tuần 4)'!$A135)</f>
        <v>0</v>
      </c>
      <c r="EA135" s="154">
        <f>SUMIFS('B1.3.XK'!AE:AE,'B1.3.XK'!$A:$A,'B1.SUM (tuần 4)'!$A135)</f>
        <v>0</v>
      </c>
      <c r="EB135" s="154"/>
      <c r="EC135" s="154"/>
      <c r="ED135" s="154"/>
      <c r="EE135" s="154"/>
      <c r="EF135" s="154"/>
      <c r="EG135" s="154"/>
      <c r="EH135" s="154">
        <f>SUMIFS(' B1.5.GT2'!AD:AD,' B1.5.GT2'!$A:$A,'B1.SUM (tuần 4)'!$A135)</f>
        <v>0</v>
      </c>
      <c r="EI135" s="154">
        <f>SUMIFS(' B1.5.GT2'!AE:AE,' B1.5.GT2'!$A:$A,'B1.SUM (tuần 4)'!$A135)</f>
        <v>0</v>
      </c>
      <c r="EJ135" s="154"/>
      <c r="EK135" s="154"/>
      <c r="EL135" s="154">
        <f>SUMIFS(' B1.4.OEM'!AD:AD,' B1.4.OEM'!$A:$A,'B1.SUM (tuần 4)'!$A135)</f>
        <v>0</v>
      </c>
      <c r="EM135" s="154">
        <f>SUMIFS(' B1.4.OEM'!AE:AE,' B1.4.OEM'!$A:$A,'B1.SUM (tuần 4)'!$A135)</f>
        <v>0</v>
      </c>
      <c r="EO135" s="162"/>
    </row>
    <row r="136" spans="1:145">
      <c r="A136" s="69">
        <v>2013070026</v>
      </c>
      <c r="B136" s="67" t="s">
        <v>1514</v>
      </c>
      <c r="C136" s="67"/>
      <c r="D136" s="67" t="s">
        <v>1197</v>
      </c>
      <c r="E136" s="67"/>
      <c r="F136" s="67" t="s">
        <v>32</v>
      </c>
      <c r="G136" s="154" t="s">
        <v>1758</v>
      </c>
      <c r="H136" s="154"/>
      <c r="I136" s="160"/>
      <c r="J136" s="154"/>
      <c r="K136" s="154"/>
      <c r="L136" s="154"/>
      <c r="M136" s="154"/>
      <c r="N136" s="154"/>
      <c r="O136" s="154"/>
      <c r="P136" s="154"/>
      <c r="Q136" s="154"/>
      <c r="R136" s="154"/>
      <c r="S136" s="161">
        <f t="shared" si="45"/>
        <v>0</v>
      </c>
      <c r="T136" s="161">
        <f t="shared" si="66"/>
        <v>0</v>
      </c>
      <c r="U136" s="161">
        <f t="shared" si="66"/>
        <v>0</v>
      </c>
      <c r="V136" s="154"/>
      <c r="W136" s="154"/>
      <c r="X136" s="154"/>
      <c r="Y136" s="154"/>
      <c r="Z136" s="154"/>
      <c r="AA136" s="154"/>
      <c r="AB136" s="154"/>
      <c r="AC136" s="154"/>
      <c r="AD136" s="154">
        <f>SUMIFS(' B1.5.GT2'!$R:$R,' B1.5.GT2'!$A:$A,'B1.SUM (tuần 4)'!$A136)</f>
        <v>0</v>
      </c>
      <c r="AE136" s="154">
        <f>SUMIFS(' B1.5.GT2'!$S:$S,' B1.5.GT2'!$A:$A,'B1.SUM (tuần 4)'!$A136)</f>
        <v>0</v>
      </c>
      <c r="AF136" s="154"/>
      <c r="AG136" s="154"/>
      <c r="AH136" s="154">
        <f>SUMIFS(' B1.8.Online'!$R:$R,' B1.8.Online'!$A:$A,'B1.SUM (tuần 4)'!$A136)</f>
        <v>0</v>
      </c>
      <c r="AI136" s="154">
        <f>SUMIFS(' B1.8.Online'!$S:$S,' B1.8.Online'!$A:$A,'B1.SUM (tuần 4)'!$A136)</f>
        <v>0</v>
      </c>
      <c r="AK136" s="161">
        <f t="shared" si="46"/>
        <v>0</v>
      </c>
      <c r="AL136" s="161">
        <f t="shared" si="47"/>
        <v>0</v>
      </c>
      <c r="AM136" s="161">
        <f t="shared" si="48"/>
        <v>0</v>
      </c>
      <c r="AN136" s="154"/>
      <c r="AO136" s="154"/>
      <c r="AP136" s="154"/>
      <c r="AQ136" s="154"/>
      <c r="AR136" s="154"/>
      <c r="AS136" s="154"/>
      <c r="AT136" s="154"/>
      <c r="AU136" s="154"/>
      <c r="AV136" s="154">
        <f>SUMIFS(' B1.5.GT2'!T:T,' B1.5.GT2'!A:A,'B1.SUM (tuần 4)'!A136)</f>
        <v>0</v>
      </c>
      <c r="AW136" s="154">
        <f>SUMIFS(' B1.5.GT2'!U:U,' B1.5.GT2'!A:A,'B1.SUM (tuần 4)'!A136)</f>
        <v>0</v>
      </c>
      <c r="AX136" s="154"/>
      <c r="AY136" s="154"/>
      <c r="AZ136" s="154">
        <f>SUMIFS(' B1.8.Online'!$T:$T,' B1.8.Online'!$A:$A,'B1.SUM (tuần 4)'!$A136)</f>
        <v>0</v>
      </c>
      <c r="BA136" s="154">
        <f>SUMIFS(' B1.8.Online'!$U:$U,' B1.8.Online'!$A:$A,'B1.SUM (tuần 4)'!$A136)</f>
        <v>0</v>
      </c>
      <c r="BC136" s="161">
        <f t="shared" si="49"/>
        <v>0</v>
      </c>
      <c r="BD136" s="161">
        <f t="shared" si="50"/>
        <v>0</v>
      </c>
      <c r="BE136" s="161">
        <f t="shared" si="51"/>
        <v>0</v>
      </c>
      <c r="BF136" s="154">
        <f>SUMIFS('B1.3.XK'!V:V,'B1.3.XK'!$A:$A,'B1.SUM (tuần 4)'!$A136)</f>
        <v>0</v>
      </c>
      <c r="BG136" s="154">
        <f>SUMIFS('B1.3.XK'!W:W,'B1.3.XK'!$A:$A,'B1.SUM (tuần 4)'!$A136)</f>
        <v>0</v>
      </c>
      <c r="BH136" s="154"/>
      <c r="BI136" s="154"/>
      <c r="BJ136" s="154"/>
      <c r="BK136" s="154"/>
      <c r="BL136" s="154"/>
      <c r="BM136" s="154"/>
      <c r="BN136" s="154">
        <f>SUMIFS(' B1.5.GT2'!V:V,' B1.5.GT2'!A:A,'B1.SUM (tuần 4)'!A136)</f>
        <v>0</v>
      </c>
      <c r="BO136" s="154">
        <f>SUMIFS(' B1.5.GT2'!W:W,' B1.5.GT2'!A:A,'B1.SUM (tuần 4)'!A136)</f>
        <v>0</v>
      </c>
      <c r="BP136" s="154"/>
      <c r="BQ136" s="154"/>
      <c r="BR136" s="154">
        <f>SUMIFS(' B1.8.Online'!V:V,' B1.8.Online'!A:A,'B1.SUM (tuần 4)'!A136)</f>
        <v>0</v>
      </c>
      <c r="BS136" s="154">
        <f>SUMIFS(' B1.8.Online'!W:W,' B1.8.Online'!B:B,'B1.SUM (tuần 4)'!B136)</f>
        <v>0</v>
      </c>
      <c r="BU136" s="161">
        <f t="shared" si="52"/>
        <v>0</v>
      </c>
      <c r="BV136" s="161">
        <f t="shared" si="53"/>
        <v>0</v>
      </c>
      <c r="BW136" s="161">
        <f t="shared" si="54"/>
        <v>0</v>
      </c>
      <c r="BX136" s="154">
        <f>SUMIFS('B1.3.XK'!X:X,'B1.3.XK'!$A:$A,'B1.SUM (tuần 4)'!$A136)</f>
        <v>0</v>
      </c>
      <c r="BY136" s="154">
        <f>SUMIFS('B1.3.XK'!Y:Y,'B1.3.XK'!$A:$A,'B1.SUM (tuần 4)'!$A136)</f>
        <v>0</v>
      </c>
      <c r="BZ136" s="154"/>
      <c r="CA136" s="154"/>
      <c r="CB136" s="154"/>
      <c r="CC136" s="154"/>
      <c r="CD136" s="154"/>
      <c r="CE136" s="154"/>
      <c r="CF136" s="154">
        <f>SUMIFS(' B1.5.GT2'!X:X,' B1.5.GT2'!A:A,'B1.SUM (tuần 4)'!A136)</f>
        <v>0</v>
      </c>
      <c r="CG136" s="154">
        <f>SUMIFS(' B1.5.GT2'!Y:Y,' B1.5.GT2'!A:A,'B1.SUM (tuần 4)'!A136)</f>
        <v>0</v>
      </c>
      <c r="CH136" s="154"/>
      <c r="CI136" s="154"/>
      <c r="CJ136" s="154">
        <f>SUMIFS(' B1.8.Online'!X:X,' B1.8.Online'!$A:$A,'B1.SUM (tuần 4)'!$A136)</f>
        <v>0</v>
      </c>
      <c r="CK136" s="154">
        <f>SUMIFS(' B1.8.Online'!Y:Y,' B1.8.Online'!$A:$A,'B1.SUM (tuần 4)'!$A136)</f>
        <v>0</v>
      </c>
      <c r="CM136" s="161">
        <f t="shared" si="55"/>
        <v>0</v>
      </c>
      <c r="CN136" s="161">
        <f t="shared" si="56"/>
        <v>0</v>
      </c>
      <c r="CO136" s="161">
        <f t="shared" si="57"/>
        <v>0</v>
      </c>
      <c r="CP136" s="154">
        <f>SUMIFS('B1.3.XK'!Z:Z,'B1.3.XK'!$A:$A,'B1.SUM (tuần 4)'!$A136)</f>
        <v>0</v>
      </c>
      <c r="CQ136" s="154">
        <f>SUMIFS('B1.3.XK'!AA:AA,'B1.3.XK'!$A:$A,'B1.SUM (tuần 4)'!$A136)</f>
        <v>0</v>
      </c>
      <c r="CR136" s="154"/>
      <c r="CS136" s="154"/>
      <c r="CT136" s="154"/>
      <c r="CU136" s="154"/>
      <c r="CV136" s="154"/>
      <c r="CW136" s="154"/>
      <c r="CX136" s="154">
        <f>SUMIFS(' B1.5.GT2'!Z:Z,' B1.5.GT2'!$A:$A,'B1.SUM (tuần 4)'!$A136)</f>
        <v>0</v>
      </c>
      <c r="CY136" s="154">
        <f>SUMIFS(' B1.5.GT2'!AA:AA,' B1.5.GT2'!$A:$A,'B1.SUM (tuần 4)'!$A136)</f>
        <v>0</v>
      </c>
      <c r="CZ136" s="154"/>
      <c r="DA136" s="154"/>
      <c r="DB136" s="154">
        <f>SUMIFS(' B1.8.Online'!Z:Z,' B1.8.Online'!$A:$A,'B1.SUM (tuần 4)'!$A136)</f>
        <v>0</v>
      </c>
      <c r="DC136" s="154">
        <f>SUMIFS(' B1.8.Online'!AA:AA,' B1.8.Online'!$A:$A,'B1.SUM (tuần 4)'!$A136)</f>
        <v>0</v>
      </c>
      <c r="DE136" s="161">
        <f t="shared" si="58"/>
        <v>0</v>
      </c>
      <c r="DF136" s="161">
        <f t="shared" si="59"/>
        <v>0</v>
      </c>
      <c r="DG136" s="161">
        <f t="shared" si="60"/>
        <v>0</v>
      </c>
      <c r="DH136" s="154">
        <f>SUMIFS('B1.3.XK'!AB:AB,'B1.3.XK'!$A:$A,'B1.SUM (tuần 4)'!$A136)</f>
        <v>0</v>
      </c>
      <c r="DI136" s="154">
        <f>SUMIFS('B1.3.XK'!AC:AC,'B1.3.XK'!$A:$A,'B1.SUM (tuần 4)'!$A136)</f>
        <v>0</v>
      </c>
      <c r="DJ136" s="154"/>
      <c r="DK136" s="154"/>
      <c r="DL136" s="154"/>
      <c r="DM136" s="154"/>
      <c r="DN136" s="154"/>
      <c r="DO136" s="154"/>
      <c r="DP136" s="154">
        <f>SUMIFS(' B1.5.GT2'!AB:AB,' B1.5.GT2'!$A:$A,'B1.SUM (tuần 4)'!$A136)</f>
        <v>0</v>
      </c>
      <c r="DQ136" s="154">
        <f>SUMIFS(' B1.5.GT2'!AC:AC,' B1.5.GT2'!$A:$A,'B1.SUM (tuần 4)'!$A136)</f>
        <v>0</v>
      </c>
      <c r="DR136" s="154"/>
      <c r="DS136" s="154"/>
      <c r="DT136" s="154">
        <f>SUMIFS(' B1.8.Online'!AB:AB,' B1.8.Online'!$A:$A,'B1.SUM (tuần 4)'!$A136)</f>
        <v>0</v>
      </c>
      <c r="DU136" s="154">
        <f>SUMIFS(' B1.8.Online'!AC:AC,' B1.8.Online'!$A:$A,'B1.SUM (tuần 4)'!$A136)</f>
        <v>0</v>
      </c>
      <c r="DW136" s="161">
        <f t="shared" si="61"/>
        <v>0</v>
      </c>
      <c r="DX136" s="161">
        <f t="shared" si="62"/>
        <v>0</v>
      </c>
      <c r="DY136" s="161">
        <f t="shared" si="63"/>
        <v>0</v>
      </c>
      <c r="DZ136" s="154">
        <f>SUMIFS('B1.3.XK'!AD:AD,'B1.3.XK'!$A:$A,'B1.SUM (tuần 4)'!$A136)</f>
        <v>0</v>
      </c>
      <c r="EA136" s="154">
        <f>SUMIFS('B1.3.XK'!AE:AE,'B1.3.XK'!$A:$A,'B1.SUM (tuần 4)'!$A136)</f>
        <v>0</v>
      </c>
      <c r="EB136" s="154"/>
      <c r="EC136" s="154"/>
      <c r="ED136" s="154"/>
      <c r="EE136" s="154"/>
      <c r="EF136" s="154"/>
      <c r="EG136" s="154"/>
      <c r="EH136" s="154">
        <f>SUMIFS(' B1.5.GT2'!AD:AD,' B1.5.GT2'!$A:$A,'B1.SUM (tuần 4)'!$A136)</f>
        <v>0</v>
      </c>
      <c r="EI136" s="154">
        <f>SUMIFS(' B1.5.GT2'!AE:AE,' B1.5.GT2'!$A:$A,'B1.SUM (tuần 4)'!$A136)</f>
        <v>0</v>
      </c>
      <c r="EJ136" s="154"/>
      <c r="EK136" s="154"/>
      <c r="EL136" s="154">
        <f>SUMIFS(' B1.4.OEM'!AD:AD,' B1.4.OEM'!$A:$A,'B1.SUM (tuần 4)'!$A136)</f>
        <v>0</v>
      </c>
      <c r="EM136" s="154">
        <f>SUMIFS(' B1.4.OEM'!AE:AE,' B1.4.OEM'!$A:$A,'B1.SUM (tuần 4)'!$A136)</f>
        <v>0</v>
      </c>
      <c r="EO136" s="162"/>
    </row>
    <row r="137" spans="1:145">
      <c r="A137" s="69">
        <v>2013070057</v>
      </c>
      <c r="B137" s="67" t="s">
        <v>1515</v>
      </c>
      <c r="C137" s="67"/>
      <c r="D137" s="67" t="s">
        <v>1197</v>
      </c>
      <c r="E137" s="67"/>
      <c r="F137" s="67" t="s">
        <v>32</v>
      </c>
      <c r="G137" s="154" t="s">
        <v>1758</v>
      </c>
      <c r="H137" s="154"/>
      <c r="I137" s="160"/>
      <c r="J137" s="154"/>
      <c r="K137" s="154"/>
      <c r="L137" s="154"/>
      <c r="M137" s="154"/>
      <c r="N137" s="154"/>
      <c r="O137" s="154"/>
      <c r="P137" s="154"/>
      <c r="Q137" s="154"/>
      <c r="R137" s="154"/>
      <c r="S137" s="161">
        <f t="shared" si="45"/>
        <v>0</v>
      </c>
      <c r="T137" s="161">
        <f t="shared" si="66"/>
        <v>0</v>
      </c>
      <c r="U137" s="161">
        <f t="shared" si="66"/>
        <v>0</v>
      </c>
      <c r="V137" s="154"/>
      <c r="W137" s="154"/>
      <c r="X137" s="154"/>
      <c r="Y137" s="154"/>
      <c r="Z137" s="154"/>
      <c r="AA137" s="154"/>
      <c r="AB137" s="154"/>
      <c r="AC137" s="154"/>
      <c r="AD137" s="154">
        <f>SUMIFS(' B1.5.GT2'!$R:$R,' B1.5.GT2'!$A:$A,'B1.SUM (tuần 4)'!$A137)</f>
        <v>0</v>
      </c>
      <c r="AE137" s="154">
        <f>SUMIFS(' B1.5.GT2'!$S:$S,' B1.5.GT2'!$A:$A,'B1.SUM (tuần 4)'!$A137)</f>
        <v>0</v>
      </c>
      <c r="AF137" s="154"/>
      <c r="AG137" s="154"/>
      <c r="AH137" s="154">
        <f>SUMIFS(' B1.8.Online'!$R:$R,' B1.8.Online'!$A:$A,'B1.SUM (tuần 4)'!$A137)</f>
        <v>0</v>
      </c>
      <c r="AI137" s="154">
        <f>SUMIFS(' B1.8.Online'!$S:$S,' B1.8.Online'!$A:$A,'B1.SUM (tuần 4)'!$A137)</f>
        <v>0</v>
      </c>
      <c r="AK137" s="161">
        <f t="shared" si="46"/>
        <v>0</v>
      </c>
      <c r="AL137" s="161">
        <f t="shared" si="47"/>
        <v>0</v>
      </c>
      <c r="AM137" s="161">
        <f t="shared" si="48"/>
        <v>0</v>
      </c>
      <c r="AN137" s="154"/>
      <c r="AO137" s="154"/>
      <c r="AP137" s="154"/>
      <c r="AQ137" s="154"/>
      <c r="AR137" s="154"/>
      <c r="AS137" s="154"/>
      <c r="AT137" s="154"/>
      <c r="AU137" s="154"/>
      <c r="AV137" s="154">
        <f>SUMIFS(' B1.5.GT2'!T:T,' B1.5.GT2'!A:A,'B1.SUM (tuần 4)'!A137)</f>
        <v>0</v>
      </c>
      <c r="AW137" s="154">
        <f>SUMIFS(' B1.5.GT2'!U:U,' B1.5.GT2'!A:A,'B1.SUM (tuần 4)'!A137)</f>
        <v>0</v>
      </c>
      <c r="AX137" s="154"/>
      <c r="AY137" s="154"/>
      <c r="AZ137" s="154">
        <f>SUMIFS(' B1.8.Online'!$T:$T,' B1.8.Online'!$A:$A,'B1.SUM (tuần 4)'!$A137)</f>
        <v>0</v>
      </c>
      <c r="BA137" s="154">
        <f>SUMIFS(' B1.8.Online'!$U:$U,' B1.8.Online'!$A:$A,'B1.SUM (tuần 4)'!$A137)</f>
        <v>0</v>
      </c>
      <c r="BC137" s="161">
        <f t="shared" si="49"/>
        <v>0</v>
      </c>
      <c r="BD137" s="161">
        <f t="shared" si="50"/>
        <v>0</v>
      </c>
      <c r="BE137" s="161">
        <f t="shared" si="51"/>
        <v>0</v>
      </c>
      <c r="BF137" s="154">
        <f>SUMIFS('B1.3.XK'!V:V,'B1.3.XK'!$A:$A,'B1.SUM (tuần 4)'!$A137)</f>
        <v>0</v>
      </c>
      <c r="BG137" s="154">
        <f>SUMIFS('B1.3.XK'!W:W,'B1.3.XK'!$A:$A,'B1.SUM (tuần 4)'!$A137)</f>
        <v>0</v>
      </c>
      <c r="BH137" s="154"/>
      <c r="BI137" s="154"/>
      <c r="BJ137" s="154"/>
      <c r="BK137" s="154"/>
      <c r="BL137" s="154"/>
      <c r="BM137" s="154"/>
      <c r="BN137" s="154">
        <f>SUMIFS(' B1.5.GT2'!V:V,' B1.5.GT2'!A:A,'B1.SUM (tuần 4)'!A137)</f>
        <v>0</v>
      </c>
      <c r="BO137" s="154">
        <f>SUMIFS(' B1.5.GT2'!W:W,' B1.5.GT2'!A:A,'B1.SUM (tuần 4)'!A137)</f>
        <v>0</v>
      </c>
      <c r="BP137" s="154"/>
      <c r="BQ137" s="154"/>
      <c r="BR137" s="154">
        <f>SUMIFS(' B1.8.Online'!V:V,' B1.8.Online'!A:A,'B1.SUM (tuần 4)'!A137)</f>
        <v>0</v>
      </c>
      <c r="BS137" s="154">
        <f>SUMIFS(' B1.8.Online'!W:W,' B1.8.Online'!B:B,'B1.SUM (tuần 4)'!B137)</f>
        <v>0</v>
      </c>
      <c r="BU137" s="161">
        <f t="shared" si="52"/>
        <v>0</v>
      </c>
      <c r="BV137" s="161">
        <f t="shared" si="53"/>
        <v>0</v>
      </c>
      <c r="BW137" s="161">
        <f t="shared" si="54"/>
        <v>0</v>
      </c>
      <c r="BX137" s="154">
        <f>SUMIFS('B1.3.XK'!X:X,'B1.3.XK'!$A:$A,'B1.SUM (tuần 4)'!$A137)</f>
        <v>0</v>
      </c>
      <c r="BY137" s="154">
        <f>SUMIFS('B1.3.XK'!Y:Y,'B1.3.XK'!$A:$A,'B1.SUM (tuần 4)'!$A137)</f>
        <v>0</v>
      </c>
      <c r="BZ137" s="154"/>
      <c r="CA137" s="154"/>
      <c r="CB137" s="154"/>
      <c r="CC137" s="154"/>
      <c r="CD137" s="154"/>
      <c r="CE137" s="154"/>
      <c r="CF137" s="154">
        <f>SUMIFS(' B1.5.GT2'!X:X,' B1.5.GT2'!A:A,'B1.SUM (tuần 4)'!A137)</f>
        <v>0</v>
      </c>
      <c r="CG137" s="154">
        <f>SUMIFS(' B1.5.GT2'!Y:Y,' B1.5.GT2'!A:A,'B1.SUM (tuần 4)'!A137)</f>
        <v>0</v>
      </c>
      <c r="CH137" s="154"/>
      <c r="CI137" s="154"/>
      <c r="CJ137" s="154">
        <f>SUMIFS(' B1.8.Online'!X:X,' B1.8.Online'!$A:$A,'B1.SUM (tuần 4)'!$A137)</f>
        <v>0</v>
      </c>
      <c r="CK137" s="154">
        <f>SUMIFS(' B1.8.Online'!Y:Y,' B1.8.Online'!$A:$A,'B1.SUM (tuần 4)'!$A137)</f>
        <v>0</v>
      </c>
      <c r="CM137" s="161">
        <f t="shared" si="55"/>
        <v>0</v>
      </c>
      <c r="CN137" s="161">
        <f t="shared" si="56"/>
        <v>0</v>
      </c>
      <c r="CO137" s="161">
        <f t="shared" si="57"/>
        <v>0</v>
      </c>
      <c r="CP137" s="154">
        <f>SUMIFS('B1.3.XK'!Z:Z,'B1.3.XK'!$A:$A,'B1.SUM (tuần 4)'!$A137)</f>
        <v>0</v>
      </c>
      <c r="CQ137" s="154">
        <f>SUMIFS('B1.3.XK'!AA:AA,'B1.3.XK'!$A:$A,'B1.SUM (tuần 4)'!$A137)</f>
        <v>0</v>
      </c>
      <c r="CR137" s="154"/>
      <c r="CS137" s="154"/>
      <c r="CT137" s="154"/>
      <c r="CU137" s="154"/>
      <c r="CV137" s="154"/>
      <c r="CW137" s="154"/>
      <c r="CX137" s="154">
        <f>SUMIFS(' B1.5.GT2'!Z:Z,' B1.5.GT2'!$A:$A,'B1.SUM (tuần 4)'!$A137)</f>
        <v>0</v>
      </c>
      <c r="CY137" s="154">
        <f>SUMIFS(' B1.5.GT2'!AA:AA,' B1.5.GT2'!$A:$A,'B1.SUM (tuần 4)'!$A137)</f>
        <v>0</v>
      </c>
      <c r="CZ137" s="154"/>
      <c r="DA137" s="154"/>
      <c r="DB137" s="154">
        <f>SUMIFS(' B1.8.Online'!Z:Z,' B1.8.Online'!$A:$A,'B1.SUM (tuần 4)'!$A137)</f>
        <v>0</v>
      </c>
      <c r="DC137" s="154">
        <f>SUMIFS(' B1.8.Online'!AA:AA,' B1.8.Online'!$A:$A,'B1.SUM (tuần 4)'!$A137)</f>
        <v>0</v>
      </c>
      <c r="DE137" s="161">
        <f t="shared" si="58"/>
        <v>0</v>
      </c>
      <c r="DF137" s="161">
        <f t="shared" si="59"/>
        <v>0</v>
      </c>
      <c r="DG137" s="161">
        <f t="shared" si="60"/>
        <v>0</v>
      </c>
      <c r="DH137" s="154">
        <f>SUMIFS('B1.3.XK'!AB:AB,'B1.3.XK'!$A:$A,'B1.SUM (tuần 4)'!$A137)</f>
        <v>0</v>
      </c>
      <c r="DI137" s="154">
        <f>SUMIFS('B1.3.XK'!AC:AC,'B1.3.XK'!$A:$A,'B1.SUM (tuần 4)'!$A137)</f>
        <v>0</v>
      </c>
      <c r="DJ137" s="154"/>
      <c r="DK137" s="154"/>
      <c r="DL137" s="154"/>
      <c r="DM137" s="154"/>
      <c r="DN137" s="154"/>
      <c r="DO137" s="154"/>
      <c r="DP137" s="154">
        <f>SUMIFS(' B1.5.GT2'!AB:AB,' B1.5.GT2'!$A:$A,'B1.SUM (tuần 4)'!$A137)</f>
        <v>0</v>
      </c>
      <c r="DQ137" s="154">
        <f>SUMIFS(' B1.5.GT2'!AC:AC,' B1.5.GT2'!$A:$A,'B1.SUM (tuần 4)'!$A137)</f>
        <v>0</v>
      </c>
      <c r="DR137" s="154"/>
      <c r="DS137" s="154"/>
      <c r="DT137" s="154">
        <f>SUMIFS(' B1.8.Online'!AB:AB,' B1.8.Online'!$A:$A,'B1.SUM (tuần 4)'!$A137)</f>
        <v>0</v>
      </c>
      <c r="DU137" s="154">
        <f>SUMIFS(' B1.8.Online'!AC:AC,' B1.8.Online'!$A:$A,'B1.SUM (tuần 4)'!$A137)</f>
        <v>0</v>
      </c>
      <c r="DW137" s="161">
        <f t="shared" si="61"/>
        <v>0</v>
      </c>
      <c r="DX137" s="161">
        <f t="shared" si="62"/>
        <v>0</v>
      </c>
      <c r="DY137" s="161">
        <f t="shared" si="63"/>
        <v>0</v>
      </c>
      <c r="DZ137" s="154">
        <f>SUMIFS('B1.3.XK'!AD:AD,'B1.3.XK'!$A:$A,'B1.SUM (tuần 4)'!$A137)</f>
        <v>0</v>
      </c>
      <c r="EA137" s="154">
        <f>SUMIFS('B1.3.XK'!AE:AE,'B1.3.XK'!$A:$A,'B1.SUM (tuần 4)'!$A137)</f>
        <v>0</v>
      </c>
      <c r="EB137" s="154"/>
      <c r="EC137" s="154"/>
      <c r="ED137" s="154"/>
      <c r="EE137" s="154"/>
      <c r="EF137" s="154"/>
      <c r="EG137" s="154"/>
      <c r="EH137" s="154">
        <f>SUMIFS(' B1.5.GT2'!AD:AD,' B1.5.GT2'!$A:$A,'B1.SUM (tuần 4)'!$A137)</f>
        <v>0</v>
      </c>
      <c r="EI137" s="154">
        <f>SUMIFS(' B1.5.GT2'!AE:AE,' B1.5.GT2'!$A:$A,'B1.SUM (tuần 4)'!$A137)</f>
        <v>0</v>
      </c>
      <c r="EJ137" s="154"/>
      <c r="EK137" s="154"/>
      <c r="EL137" s="154">
        <f>SUMIFS(' B1.4.OEM'!AD:AD,' B1.4.OEM'!$A:$A,'B1.SUM (tuần 4)'!$A137)</f>
        <v>0</v>
      </c>
      <c r="EM137" s="154">
        <f>SUMIFS(' B1.4.OEM'!AE:AE,' B1.4.OEM'!$A:$A,'B1.SUM (tuần 4)'!$A137)</f>
        <v>0</v>
      </c>
      <c r="EO137" s="162"/>
    </row>
    <row r="138" spans="1:145">
      <c r="A138" s="69">
        <v>2013070081</v>
      </c>
      <c r="B138" s="67" t="s">
        <v>1761</v>
      </c>
      <c r="C138" s="67"/>
      <c r="D138" s="67" t="s">
        <v>1197</v>
      </c>
      <c r="E138" s="67"/>
      <c r="F138" s="67" t="s">
        <v>32</v>
      </c>
      <c r="G138" s="154" t="s">
        <v>1758</v>
      </c>
      <c r="H138" s="154"/>
      <c r="I138" s="160"/>
      <c r="J138" s="154"/>
      <c r="K138" s="154"/>
      <c r="L138" s="154"/>
      <c r="M138" s="154"/>
      <c r="N138" s="154"/>
      <c r="O138" s="154"/>
      <c r="P138" s="154"/>
      <c r="Q138" s="154"/>
      <c r="R138" s="154"/>
      <c r="S138" s="161">
        <f t="shared" si="45"/>
        <v>40</v>
      </c>
      <c r="T138" s="161">
        <f t="shared" si="66"/>
        <v>0</v>
      </c>
      <c r="U138" s="161">
        <f t="shared" si="66"/>
        <v>40</v>
      </c>
      <c r="V138" s="154"/>
      <c r="W138" s="154"/>
      <c r="X138" s="154"/>
      <c r="Y138" s="154"/>
      <c r="Z138" s="154"/>
      <c r="AA138" s="154"/>
      <c r="AB138" s="154"/>
      <c r="AC138" s="154"/>
      <c r="AD138" s="154">
        <f>SUMIFS(' B1.5.GT2'!$R:$R,' B1.5.GT2'!$A:$A,'B1.SUM (tuần 4)'!$A138)</f>
        <v>0</v>
      </c>
      <c r="AE138" s="154">
        <f>SUMIFS(' B1.5.GT2'!$S:$S,' B1.5.GT2'!$A:$A,'B1.SUM (tuần 4)'!$A138)</f>
        <v>0</v>
      </c>
      <c r="AF138" s="154"/>
      <c r="AG138" s="154"/>
      <c r="AH138" s="154">
        <f>SUMIFS(' B1.8.Online'!$R:$R,' B1.8.Online'!$A:$A,'B1.SUM (tuần 4)'!$A138)</f>
        <v>0</v>
      </c>
      <c r="AI138" s="154">
        <f>SUMIFS(' B1.8.Online'!$S:$S,' B1.8.Online'!$A:$A,'B1.SUM (tuần 4)'!$A138)</f>
        <v>40</v>
      </c>
      <c r="AK138" s="161">
        <f t="shared" si="46"/>
        <v>20</v>
      </c>
      <c r="AL138" s="161">
        <f t="shared" si="47"/>
        <v>0</v>
      </c>
      <c r="AM138" s="161">
        <f t="shared" si="48"/>
        <v>20</v>
      </c>
      <c r="AN138" s="154"/>
      <c r="AO138" s="154"/>
      <c r="AP138" s="154"/>
      <c r="AQ138" s="154"/>
      <c r="AR138" s="154"/>
      <c r="AS138" s="154"/>
      <c r="AT138" s="154"/>
      <c r="AU138" s="154"/>
      <c r="AV138" s="154">
        <f>SUMIFS(' B1.5.GT2'!T:T,' B1.5.GT2'!A:A,'B1.SUM (tuần 4)'!A138)</f>
        <v>0</v>
      </c>
      <c r="AW138" s="154">
        <f>SUMIFS(' B1.5.GT2'!U:U,' B1.5.GT2'!A:A,'B1.SUM (tuần 4)'!A138)</f>
        <v>0</v>
      </c>
      <c r="AX138" s="154"/>
      <c r="AY138" s="154"/>
      <c r="AZ138" s="154">
        <f>SUMIFS(' B1.8.Online'!$T:$T,' B1.8.Online'!$A:$A,'B1.SUM (tuần 4)'!$A138)</f>
        <v>0</v>
      </c>
      <c r="BA138" s="154">
        <f>SUMIFS(' B1.8.Online'!$U:$U,' B1.8.Online'!$A:$A,'B1.SUM (tuần 4)'!$A138)</f>
        <v>20</v>
      </c>
      <c r="BC138" s="161">
        <f t="shared" si="49"/>
        <v>20</v>
      </c>
      <c r="BD138" s="161">
        <f t="shared" si="50"/>
        <v>0</v>
      </c>
      <c r="BE138" s="161">
        <f t="shared" si="51"/>
        <v>20</v>
      </c>
      <c r="BF138" s="154">
        <f>SUMIFS('B1.3.XK'!V:V,'B1.3.XK'!$A:$A,'B1.SUM (tuần 4)'!$A138)</f>
        <v>0</v>
      </c>
      <c r="BG138" s="154">
        <f>SUMIFS('B1.3.XK'!W:W,'B1.3.XK'!$A:$A,'B1.SUM (tuần 4)'!$A138)</f>
        <v>0</v>
      </c>
      <c r="BH138" s="154"/>
      <c r="BI138" s="154"/>
      <c r="BJ138" s="154"/>
      <c r="BK138" s="154"/>
      <c r="BL138" s="154"/>
      <c r="BM138" s="154"/>
      <c r="BN138" s="154">
        <f>SUMIFS(' B1.5.GT2'!V:V,' B1.5.GT2'!A:A,'B1.SUM (tuần 4)'!A138)</f>
        <v>0</v>
      </c>
      <c r="BO138" s="154">
        <f>SUMIFS(' B1.5.GT2'!W:W,' B1.5.GT2'!A:A,'B1.SUM (tuần 4)'!A138)</f>
        <v>0</v>
      </c>
      <c r="BP138" s="154"/>
      <c r="BQ138" s="154"/>
      <c r="BR138" s="154">
        <f>SUMIFS(' B1.8.Online'!V:V,' B1.8.Online'!A:A,'B1.SUM (tuần 4)'!A138)</f>
        <v>0</v>
      </c>
      <c r="BS138" s="154">
        <f>SUMIFS(' B1.8.Online'!W:W,' B1.8.Online'!B:B,'B1.SUM (tuần 4)'!B138)</f>
        <v>20</v>
      </c>
      <c r="BU138" s="161">
        <f t="shared" si="52"/>
        <v>20</v>
      </c>
      <c r="BV138" s="161">
        <f t="shared" si="53"/>
        <v>0</v>
      </c>
      <c r="BW138" s="161">
        <f t="shared" si="54"/>
        <v>20</v>
      </c>
      <c r="BX138" s="154">
        <f>SUMIFS('B1.3.XK'!X:X,'B1.3.XK'!$A:$A,'B1.SUM (tuần 4)'!$A138)</f>
        <v>0</v>
      </c>
      <c r="BY138" s="154">
        <f>SUMIFS('B1.3.XK'!Y:Y,'B1.3.XK'!$A:$A,'B1.SUM (tuần 4)'!$A138)</f>
        <v>0</v>
      </c>
      <c r="BZ138" s="154"/>
      <c r="CA138" s="154"/>
      <c r="CB138" s="154"/>
      <c r="CC138" s="154"/>
      <c r="CD138" s="154"/>
      <c r="CE138" s="154"/>
      <c r="CF138" s="154">
        <f>SUMIFS(' B1.5.GT2'!X:X,' B1.5.GT2'!A:A,'B1.SUM (tuần 4)'!A138)</f>
        <v>0</v>
      </c>
      <c r="CG138" s="154">
        <f>SUMIFS(' B1.5.GT2'!Y:Y,' B1.5.GT2'!A:A,'B1.SUM (tuần 4)'!A138)</f>
        <v>0</v>
      </c>
      <c r="CH138" s="154"/>
      <c r="CI138" s="154"/>
      <c r="CJ138" s="154">
        <f>SUMIFS(' B1.8.Online'!X:X,' B1.8.Online'!$A:$A,'B1.SUM (tuần 4)'!$A138)</f>
        <v>0</v>
      </c>
      <c r="CK138" s="154">
        <f>SUMIFS(' B1.8.Online'!Y:Y,' B1.8.Online'!$A:$A,'B1.SUM (tuần 4)'!$A138)</f>
        <v>20</v>
      </c>
      <c r="CM138" s="161">
        <f t="shared" si="55"/>
        <v>0</v>
      </c>
      <c r="CN138" s="161">
        <f t="shared" si="56"/>
        <v>0</v>
      </c>
      <c r="CO138" s="161">
        <f t="shared" si="57"/>
        <v>0</v>
      </c>
      <c r="CP138" s="154">
        <f>SUMIFS('B1.3.XK'!Z:Z,'B1.3.XK'!$A:$A,'B1.SUM (tuần 4)'!$A138)</f>
        <v>0</v>
      </c>
      <c r="CQ138" s="154">
        <f>SUMIFS('B1.3.XK'!AA:AA,'B1.3.XK'!$A:$A,'B1.SUM (tuần 4)'!$A138)</f>
        <v>0</v>
      </c>
      <c r="CR138" s="154"/>
      <c r="CS138" s="154"/>
      <c r="CT138" s="154"/>
      <c r="CU138" s="154"/>
      <c r="CV138" s="154"/>
      <c r="CW138" s="154"/>
      <c r="CX138" s="154">
        <f>SUMIFS(' B1.5.GT2'!Z:Z,' B1.5.GT2'!$A:$A,'B1.SUM (tuần 4)'!$A138)</f>
        <v>0</v>
      </c>
      <c r="CY138" s="154">
        <f>SUMIFS(' B1.5.GT2'!AA:AA,' B1.5.GT2'!$A:$A,'B1.SUM (tuần 4)'!$A138)</f>
        <v>0</v>
      </c>
      <c r="CZ138" s="154"/>
      <c r="DA138" s="154"/>
      <c r="DB138" s="154">
        <f>SUMIFS(' B1.8.Online'!Z:Z,' B1.8.Online'!$A:$A,'B1.SUM (tuần 4)'!$A138)</f>
        <v>0</v>
      </c>
      <c r="DC138" s="154">
        <f>SUMIFS(' B1.8.Online'!AA:AA,' B1.8.Online'!$A:$A,'B1.SUM (tuần 4)'!$A138)</f>
        <v>0</v>
      </c>
      <c r="DE138" s="161">
        <f t="shared" si="58"/>
        <v>0</v>
      </c>
      <c r="DF138" s="161">
        <f t="shared" si="59"/>
        <v>0</v>
      </c>
      <c r="DG138" s="161">
        <f t="shared" si="60"/>
        <v>0</v>
      </c>
      <c r="DH138" s="154">
        <f>SUMIFS('B1.3.XK'!AB:AB,'B1.3.XK'!$A:$A,'B1.SUM (tuần 4)'!$A138)</f>
        <v>0</v>
      </c>
      <c r="DI138" s="154">
        <f>SUMIFS('B1.3.XK'!AC:AC,'B1.3.XK'!$A:$A,'B1.SUM (tuần 4)'!$A138)</f>
        <v>0</v>
      </c>
      <c r="DJ138" s="154"/>
      <c r="DK138" s="154"/>
      <c r="DL138" s="154"/>
      <c r="DM138" s="154"/>
      <c r="DN138" s="154"/>
      <c r="DO138" s="154"/>
      <c r="DP138" s="154">
        <f>SUMIFS(' B1.5.GT2'!AB:AB,' B1.5.GT2'!$A:$A,'B1.SUM (tuần 4)'!$A138)</f>
        <v>0</v>
      </c>
      <c r="DQ138" s="154">
        <f>SUMIFS(' B1.5.GT2'!AC:AC,' B1.5.GT2'!$A:$A,'B1.SUM (tuần 4)'!$A138)</f>
        <v>0</v>
      </c>
      <c r="DR138" s="154"/>
      <c r="DS138" s="154"/>
      <c r="DT138" s="154">
        <f>SUMIFS(' B1.8.Online'!AB:AB,' B1.8.Online'!$A:$A,'B1.SUM (tuần 4)'!$A138)</f>
        <v>0</v>
      </c>
      <c r="DU138" s="154">
        <f>SUMIFS(' B1.8.Online'!AC:AC,' B1.8.Online'!$A:$A,'B1.SUM (tuần 4)'!$A138)</f>
        <v>0</v>
      </c>
      <c r="DW138" s="161">
        <f t="shared" si="61"/>
        <v>0</v>
      </c>
      <c r="DX138" s="161">
        <f t="shared" si="62"/>
        <v>0</v>
      </c>
      <c r="DY138" s="161">
        <f t="shared" si="63"/>
        <v>0</v>
      </c>
      <c r="DZ138" s="154">
        <f>SUMIFS('B1.3.XK'!AD:AD,'B1.3.XK'!$A:$A,'B1.SUM (tuần 4)'!$A138)</f>
        <v>0</v>
      </c>
      <c r="EA138" s="154">
        <f>SUMIFS('B1.3.XK'!AE:AE,'B1.3.XK'!$A:$A,'B1.SUM (tuần 4)'!$A138)</f>
        <v>0</v>
      </c>
      <c r="EB138" s="154"/>
      <c r="EC138" s="154"/>
      <c r="ED138" s="154"/>
      <c r="EE138" s="154"/>
      <c r="EF138" s="154"/>
      <c r="EG138" s="154"/>
      <c r="EH138" s="154">
        <f>SUMIFS(' B1.5.GT2'!AD:AD,' B1.5.GT2'!$A:$A,'B1.SUM (tuần 4)'!$A138)</f>
        <v>0</v>
      </c>
      <c r="EI138" s="154">
        <f>SUMIFS(' B1.5.GT2'!AE:AE,' B1.5.GT2'!$A:$A,'B1.SUM (tuần 4)'!$A138)</f>
        <v>0</v>
      </c>
      <c r="EJ138" s="154"/>
      <c r="EK138" s="154"/>
      <c r="EL138" s="154">
        <f>SUMIFS(' B1.4.OEM'!AD:AD,' B1.4.OEM'!$A:$A,'B1.SUM (tuần 4)'!$A138)</f>
        <v>0</v>
      </c>
      <c r="EM138" s="154">
        <f>SUMIFS(' B1.4.OEM'!AE:AE,' B1.4.OEM'!$A:$A,'B1.SUM (tuần 4)'!$A138)</f>
        <v>0</v>
      </c>
      <c r="EO138" s="162"/>
    </row>
    <row r="139" spans="1:145">
      <c r="A139" s="69">
        <v>2013070086</v>
      </c>
      <c r="B139" s="67" t="s">
        <v>1516</v>
      </c>
      <c r="C139" s="67"/>
      <c r="D139" s="67" t="s">
        <v>1197</v>
      </c>
      <c r="E139" s="67"/>
      <c r="F139" s="67" t="s">
        <v>32</v>
      </c>
      <c r="G139" s="154" t="s">
        <v>1758</v>
      </c>
      <c r="H139" s="154"/>
      <c r="I139" s="160"/>
      <c r="J139" s="154"/>
      <c r="K139" s="154"/>
      <c r="L139" s="154"/>
      <c r="M139" s="154"/>
      <c r="N139" s="154"/>
      <c r="O139" s="154"/>
      <c r="P139" s="154"/>
      <c r="Q139" s="154"/>
      <c r="R139" s="154"/>
      <c r="S139" s="161">
        <f t="shared" si="45"/>
        <v>0</v>
      </c>
      <c r="T139" s="161">
        <f t="shared" si="66"/>
        <v>0</v>
      </c>
      <c r="U139" s="161">
        <f t="shared" si="66"/>
        <v>0</v>
      </c>
      <c r="V139" s="154"/>
      <c r="W139" s="154"/>
      <c r="X139" s="154"/>
      <c r="Y139" s="154"/>
      <c r="Z139" s="154"/>
      <c r="AA139" s="154"/>
      <c r="AB139" s="154"/>
      <c r="AC139" s="154"/>
      <c r="AD139" s="154">
        <f>SUMIFS(' B1.5.GT2'!$R:$R,' B1.5.GT2'!$A:$A,'B1.SUM (tuần 4)'!$A139)</f>
        <v>0</v>
      </c>
      <c r="AE139" s="154">
        <f>SUMIFS(' B1.5.GT2'!$S:$S,' B1.5.GT2'!$A:$A,'B1.SUM (tuần 4)'!$A139)</f>
        <v>0</v>
      </c>
      <c r="AF139" s="154"/>
      <c r="AG139" s="154"/>
      <c r="AH139" s="154">
        <f>SUMIFS(' B1.8.Online'!$R:$R,' B1.8.Online'!$A:$A,'B1.SUM (tuần 4)'!$A139)</f>
        <v>0</v>
      </c>
      <c r="AI139" s="154">
        <f>SUMIFS(' B1.8.Online'!$S:$S,' B1.8.Online'!$A:$A,'B1.SUM (tuần 4)'!$A139)</f>
        <v>0</v>
      </c>
      <c r="AK139" s="161">
        <f t="shared" si="46"/>
        <v>0</v>
      </c>
      <c r="AL139" s="161">
        <f t="shared" si="47"/>
        <v>0</v>
      </c>
      <c r="AM139" s="161">
        <f t="shared" si="48"/>
        <v>0</v>
      </c>
      <c r="AN139" s="154"/>
      <c r="AO139" s="154"/>
      <c r="AP139" s="154"/>
      <c r="AQ139" s="154"/>
      <c r="AR139" s="154"/>
      <c r="AS139" s="154"/>
      <c r="AT139" s="154"/>
      <c r="AU139" s="154"/>
      <c r="AV139" s="154">
        <f>SUMIFS(' B1.5.GT2'!T:T,' B1.5.GT2'!A:A,'B1.SUM (tuần 4)'!A139)</f>
        <v>0</v>
      </c>
      <c r="AW139" s="154">
        <f>SUMIFS(' B1.5.GT2'!U:U,' B1.5.GT2'!A:A,'B1.SUM (tuần 4)'!A139)</f>
        <v>0</v>
      </c>
      <c r="AX139" s="154"/>
      <c r="AY139" s="154"/>
      <c r="AZ139" s="154">
        <f>SUMIFS(' B1.8.Online'!$T:$T,' B1.8.Online'!$A:$A,'B1.SUM (tuần 4)'!$A139)</f>
        <v>0</v>
      </c>
      <c r="BA139" s="154">
        <f>SUMIFS(' B1.8.Online'!$U:$U,' B1.8.Online'!$A:$A,'B1.SUM (tuần 4)'!$A139)</f>
        <v>0</v>
      </c>
      <c r="BC139" s="161">
        <f t="shared" si="49"/>
        <v>4</v>
      </c>
      <c r="BD139" s="161">
        <f t="shared" si="50"/>
        <v>0</v>
      </c>
      <c r="BE139" s="161">
        <f t="shared" si="51"/>
        <v>4</v>
      </c>
      <c r="BF139" s="154">
        <f>SUMIFS('B1.3.XK'!V:V,'B1.3.XK'!$A:$A,'B1.SUM (tuần 4)'!$A139)</f>
        <v>0</v>
      </c>
      <c r="BG139" s="154">
        <f>SUMIFS('B1.3.XK'!W:W,'B1.3.XK'!$A:$A,'B1.SUM (tuần 4)'!$A139)</f>
        <v>0</v>
      </c>
      <c r="BH139" s="154"/>
      <c r="BI139" s="154"/>
      <c r="BJ139" s="154"/>
      <c r="BK139" s="154"/>
      <c r="BL139" s="154"/>
      <c r="BM139" s="154"/>
      <c r="BN139" s="154">
        <f>SUMIFS(' B1.5.GT2'!V:V,' B1.5.GT2'!A:A,'B1.SUM (tuần 4)'!A139)</f>
        <v>0</v>
      </c>
      <c r="BO139" s="154">
        <f>SUMIFS(' B1.5.GT2'!W:W,' B1.5.GT2'!A:A,'B1.SUM (tuần 4)'!A139)</f>
        <v>0</v>
      </c>
      <c r="BP139" s="154"/>
      <c r="BQ139" s="154"/>
      <c r="BR139" s="154">
        <f>SUMIFS(' B1.8.Online'!V:V,' B1.8.Online'!A:A,'B1.SUM (tuần 4)'!A139)</f>
        <v>0</v>
      </c>
      <c r="BS139" s="154">
        <f>SUMIFS(' B1.8.Online'!W:W,' B1.8.Online'!B:B,'B1.SUM (tuần 4)'!B139)</f>
        <v>4</v>
      </c>
      <c r="BU139" s="161">
        <f t="shared" si="52"/>
        <v>0</v>
      </c>
      <c r="BV139" s="161">
        <f t="shared" si="53"/>
        <v>0</v>
      </c>
      <c r="BW139" s="161">
        <f t="shared" si="54"/>
        <v>0</v>
      </c>
      <c r="BX139" s="154">
        <f>SUMIFS('B1.3.XK'!X:X,'B1.3.XK'!$A:$A,'B1.SUM (tuần 4)'!$A139)</f>
        <v>0</v>
      </c>
      <c r="BY139" s="154">
        <f>SUMIFS('B1.3.XK'!Y:Y,'B1.3.XK'!$A:$A,'B1.SUM (tuần 4)'!$A139)</f>
        <v>0</v>
      </c>
      <c r="BZ139" s="154"/>
      <c r="CA139" s="154"/>
      <c r="CB139" s="154"/>
      <c r="CC139" s="154"/>
      <c r="CD139" s="154"/>
      <c r="CE139" s="154"/>
      <c r="CF139" s="154">
        <f>SUMIFS(' B1.5.GT2'!X:X,' B1.5.GT2'!A:A,'B1.SUM (tuần 4)'!A139)</f>
        <v>0</v>
      </c>
      <c r="CG139" s="154">
        <f>SUMIFS(' B1.5.GT2'!Y:Y,' B1.5.GT2'!A:A,'B1.SUM (tuần 4)'!A139)</f>
        <v>0</v>
      </c>
      <c r="CH139" s="154"/>
      <c r="CI139" s="154"/>
      <c r="CJ139" s="154">
        <f>SUMIFS(' B1.8.Online'!X:X,' B1.8.Online'!$A:$A,'B1.SUM (tuần 4)'!$A139)</f>
        <v>0</v>
      </c>
      <c r="CK139" s="154">
        <f>SUMIFS(' B1.8.Online'!Y:Y,' B1.8.Online'!$A:$A,'B1.SUM (tuần 4)'!$A139)</f>
        <v>0</v>
      </c>
      <c r="CM139" s="161">
        <f t="shared" si="55"/>
        <v>0</v>
      </c>
      <c r="CN139" s="161">
        <f t="shared" si="56"/>
        <v>0</v>
      </c>
      <c r="CO139" s="161">
        <f t="shared" si="57"/>
        <v>0</v>
      </c>
      <c r="CP139" s="154">
        <f>SUMIFS('B1.3.XK'!Z:Z,'B1.3.XK'!$A:$A,'B1.SUM (tuần 4)'!$A139)</f>
        <v>0</v>
      </c>
      <c r="CQ139" s="154">
        <f>SUMIFS('B1.3.XK'!AA:AA,'B1.3.XK'!$A:$A,'B1.SUM (tuần 4)'!$A139)</f>
        <v>0</v>
      </c>
      <c r="CR139" s="154"/>
      <c r="CS139" s="154"/>
      <c r="CT139" s="154"/>
      <c r="CU139" s="154"/>
      <c r="CV139" s="154"/>
      <c r="CW139" s="154"/>
      <c r="CX139" s="154">
        <f>SUMIFS(' B1.5.GT2'!Z:Z,' B1.5.GT2'!$A:$A,'B1.SUM (tuần 4)'!$A139)</f>
        <v>0</v>
      </c>
      <c r="CY139" s="154">
        <f>SUMIFS(' B1.5.GT2'!AA:AA,' B1.5.GT2'!$A:$A,'B1.SUM (tuần 4)'!$A139)</f>
        <v>0</v>
      </c>
      <c r="CZ139" s="154"/>
      <c r="DA139" s="154"/>
      <c r="DB139" s="154">
        <f>SUMIFS(' B1.8.Online'!Z:Z,' B1.8.Online'!$A:$A,'B1.SUM (tuần 4)'!$A139)</f>
        <v>0</v>
      </c>
      <c r="DC139" s="154">
        <f>SUMIFS(' B1.8.Online'!AA:AA,' B1.8.Online'!$A:$A,'B1.SUM (tuần 4)'!$A139)</f>
        <v>0</v>
      </c>
      <c r="DE139" s="161">
        <f t="shared" si="58"/>
        <v>0</v>
      </c>
      <c r="DF139" s="161">
        <f t="shared" si="59"/>
        <v>0</v>
      </c>
      <c r="DG139" s="161">
        <f t="shared" si="60"/>
        <v>0</v>
      </c>
      <c r="DH139" s="154">
        <f>SUMIFS('B1.3.XK'!AB:AB,'B1.3.XK'!$A:$A,'B1.SUM (tuần 4)'!$A139)</f>
        <v>0</v>
      </c>
      <c r="DI139" s="154">
        <f>SUMIFS('B1.3.XK'!AC:AC,'B1.3.XK'!$A:$A,'B1.SUM (tuần 4)'!$A139)</f>
        <v>0</v>
      </c>
      <c r="DJ139" s="154"/>
      <c r="DK139" s="154"/>
      <c r="DL139" s="154"/>
      <c r="DM139" s="154"/>
      <c r="DN139" s="154"/>
      <c r="DO139" s="154"/>
      <c r="DP139" s="154">
        <f>SUMIFS(' B1.5.GT2'!AB:AB,' B1.5.GT2'!$A:$A,'B1.SUM (tuần 4)'!$A139)</f>
        <v>0</v>
      </c>
      <c r="DQ139" s="154">
        <f>SUMIFS(' B1.5.GT2'!AC:AC,' B1.5.GT2'!$A:$A,'B1.SUM (tuần 4)'!$A139)</f>
        <v>0</v>
      </c>
      <c r="DR139" s="154"/>
      <c r="DS139" s="154"/>
      <c r="DT139" s="154">
        <f>SUMIFS(' B1.8.Online'!AB:AB,' B1.8.Online'!$A:$A,'B1.SUM (tuần 4)'!$A139)</f>
        <v>0</v>
      </c>
      <c r="DU139" s="154">
        <f>SUMIFS(' B1.8.Online'!AC:AC,' B1.8.Online'!$A:$A,'B1.SUM (tuần 4)'!$A139)</f>
        <v>0</v>
      </c>
      <c r="DW139" s="161">
        <f t="shared" si="61"/>
        <v>0</v>
      </c>
      <c r="DX139" s="161">
        <f t="shared" si="62"/>
        <v>0</v>
      </c>
      <c r="DY139" s="161">
        <f t="shared" si="63"/>
        <v>0</v>
      </c>
      <c r="DZ139" s="154">
        <f>SUMIFS('B1.3.XK'!AD:AD,'B1.3.XK'!$A:$A,'B1.SUM (tuần 4)'!$A139)</f>
        <v>0</v>
      </c>
      <c r="EA139" s="154">
        <f>SUMIFS('B1.3.XK'!AE:AE,'B1.3.XK'!$A:$A,'B1.SUM (tuần 4)'!$A139)</f>
        <v>0</v>
      </c>
      <c r="EB139" s="154"/>
      <c r="EC139" s="154"/>
      <c r="ED139" s="154"/>
      <c r="EE139" s="154"/>
      <c r="EF139" s="154"/>
      <c r="EG139" s="154"/>
      <c r="EH139" s="154">
        <f>SUMIFS(' B1.5.GT2'!AD:AD,' B1.5.GT2'!$A:$A,'B1.SUM (tuần 4)'!$A139)</f>
        <v>0</v>
      </c>
      <c r="EI139" s="154">
        <f>SUMIFS(' B1.5.GT2'!AE:AE,' B1.5.GT2'!$A:$A,'B1.SUM (tuần 4)'!$A139)</f>
        <v>0</v>
      </c>
      <c r="EJ139" s="154"/>
      <c r="EK139" s="154"/>
      <c r="EL139" s="154">
        <f>SUMIFS(' B1.4.OEM'!AD:AD,' B1.4.OEM'!$A:$A,'B1.SUM (tuần 4)'!$A139)</f>
        <v>0</v>
      </c>
      <c r="EM139" s="154">
        <f>SUMIFS(' B1.4.OEM'!AE:AE,' B1.4.OEM'!$A:$A,'B1.SUM (tuần 4)'!$A139)</f>
        <v>0</v>
      </c>
      <c r="EO139" s="162"/>
    </row>
    <row r="140" spans="1:145">
      <c r="A140" s="69">
        <v>2013070090</v>
      </c>
      <c r="B140" s="67" t="s">
        <v>1517</v>
      </c>
      <c r="C140" s="67"/>
      <c r="D140" s="67" t="s">
        <v>1197</v>
      </c>
      <c r="E140" s="67"/>
      <c r="F140" s="67" t="s">
        <v>32</v>
      </c>
      <c r="G140" s="154" t="s">
        <v>1758</v>
      </c>
      <c r="H140" s="154"/>
      <c r="I140" s="160"/>
      <c r="J140" s="154"/>
      <c r="K140" s="154"/>
      <c r="L140" s="154"/>
      <c r="M140" s="154"/>
      <c r="N140" s="154"/>
      <c r="O140" s="154"/>
      <c r="P140" s="154"/>
      <c r="Q140" s="154"/>
      <c r="R140" s="154"/>
      <c r="S140" s="161">
        <f t="shared" si="45"/>
        <v>10</v>
      </c>
      <c r="T140" s="161">
        <f t="shared" si="66"/>
        <v>0</v>
      </c>
      <c r="U140" s="161">
        <f t="shared" si="66"/>
        <v>10</v>
      </c>
      <c r="V140" s="154"/>
      <c r="W140" s="154"/>
      <c r="X140" s="154"/>
      <c r="Y140" s="154"/>
      <c r="Z140" s="154"/>
      <c r="AA140" s="154"/>
      <c r="AB140" s="154"/>
      <c r="AC140" s="154"/>
      <c r="AD140" s="154">
        <f>SUMIFS(' B1.5.GT2'!$R:$R,' B1.5.GT2'!$A:$A,'B1.SUM (tuần 4)'!$A140)</f>
        <v>0</v>
      </c>
      <c r="AE140" s="154">
        <f>SUMIFS(' B1.5.GT2'!$S:$S,' B1.5.GT2'!$A:$A,'B1.SUM (tuần 4)'!$A140)</f>
        <v>0</v>
      </c>
      <c r="AF140" s="154"/>
      <c r="AG140" s="154"/>
      <c r="AH140" s="154">
        <f>SUMIFS(' B1.8.Online'!$R:$R,' B1.8.Online'!$A:$A,'B1.SUM (tuần 4)'!$A140)</f>
        <v>0</v>
      </c>
      <c r="AI140" s="154">
        <f>SUMIFS(' B1.8.Online'!$S:$S,' B1.8.Online'!$A:$A,'B1.SUM (tuần 4)'!$A140)</f>
        <v>10</v>
      </c>
      <c r="AK140" s="161">
        <f t="shared" si="46"/>
        <v>10</v>
      </c>
      <c r="AL140" s="161">
        <f t="shared" si="47"/>
        <v>0</v>
      </c>
      <c r="AM140" s="161">
        <f t="shared" si="48"/>
        <v>10</v>
      </c>
      <c r="AN140" s="154"/>
      <c r="AO140" s="154"/>
      <c r="AP140" s="154"/>
      <c r="AQ140" s="154"/>
      <c r="AR140" s="154"/>
      <c r="AS140" s="154"/>
      <c r="AT140" s="154"/>
      <c r="AU140" s="154"/>
      <c r="AV140" s="154">
        <f>SUMIFS(' B1.5.GT2'!T:T,' B1.5.GT2'!A:A,'B1.SUM (tuần 4)'!A140)</f>
        <v>0</v>
      </c>
      <c r="AW140" s="154">
        <f>SUMIFS(' B1.5.GT2'!U:U,' B1.5.GT2'!A:A,'B1.SUM (tuần 4)'!A140)</f>
        <v>0</v>
      </c>
      <c r="AX140" s="154"/>
      <c r="AY140" s="154"/>
      <c r="AZ140" s="154">
        <f>SUMIFS(' B1.8.Online'!$T:$T,' B1.8.Online'!$A:$A,'B1.SUM (tuần 4)'!$A140)</f>
        <v>0</v>
      </c>
      <c r="BA140" s="154">
        <f>SUMIFS(' B1.8.Online'!$U:$U,' B1.8.Online'!$A:$A,'B1.SUM (tuần 4)'!$A140)</f>
        <v>10</v>
      </c>
      <c r="BC140" s="161">
        <f t="shared" si="49"/>
        <v>10</v>
      </c>
      <c r="BD140" s="161">
        <f t="shared" si="50"/>
        <v>0</v>
      </c>
      <c r="BE140" s="161">
        <f t="shared" si="51"/>
        <v>10</v>
      </c>
      <c r="BF140" s="154">
        <f>SUMIFS('B1.3.XK'!V:V,'B1.3.XK'!$A:$A,'B1.SUM (tuần 4)'!$A140)</f>
        <v>0</v>
      </c>
      <c r="BG140" s="154">
        <f>SUMIFS('B1.3.XK'!W:W,'B1.3.XK'!$A:$A,'B1.SUM (tuần 4)'!$A140)</f>
        <v>0</v>
      </c>
      <c r="BH140" s="154"/>
      <c r="BI140" s="154"/>
      <c r="BJ140" s="154"/>
      <c r="BK140" s="154"/>
      <c r="BL140" s="154"/>
      <c r="BM140" s="154"/>
      <c r="BN140" s="154">
        <f>SUMIFS(' B1.5.GT2'!V:V,' B1.5.GT2'!A:A,'B1.SUM (tuần 4)'!A140)</f>
        <v>0</v>
      </c>
      <c r="BO140" s="154">
        <f>SUMIFS(' B1.5.GT2'!W:W,' B1.5.GT2'!A:A,'B1.SUM (tuần 4)'!A140)</f>
        <v>0</v>
      </c>
      <c r="BP140" s="154"/>
      <c r="BQ140" s="154"/>
      <c r="BR140" s="154">
        <f>SUMIFS(' B1.8.Online'!V:V,' B1.8.Online'!A:A,'B1.SUM (tuần 4)'!A140)</f>
        <v>0</v>
      </c>
      <c r="BS140" s="154">
        <f>SUMIFS(' B1.8.Online'!W:W,' B1.8.Online'!B:B,'B1.SUM (tuần 4)'!B140)</f>
        <v>10</v>
      </c>
      <c r="BU140" s="161">
        <f t="shared" si="52"/>
        <v>10</v>
      </c>
      <c r="BV140" s="161">
        <f t="shared" si="53"/>
        <v>0</v>
      </c>
      <c r="BW140" s="161">
        <f t="shared" si="54"/>
        <v>10</v>
      </c>
      <c r="BX140" s="154">
        <f>SUMIFS('B1.3.XK'!X:X,'B1.3.XK'!$A:$A,'B1.SUM (tuần 4)'!$A140)</f>
        <v>0</v>
      </c>
      <c r="BY140" s="154">
        <f>SUMIFS('B1.3.XK'!Y:Y,'B1.3.XK'!$A:$A,'B1.SUM (tuần 4)'!$A140)</f>
        <v>0</v>
      </c>
      <c r="BZ140" s="154"/>
      <c r="CA140" s="154"/>
      <c r="CB140" s="154"/>
      <c r="CC140" s="154"/>
      <c r="CD140" s="154"/>
      <c r="CE140" s="154"/>
      <c r="CF140" s="154">
        <f>SUMIFS(' B1.5.GT2'!X:X,' B1.5.GT2'!A:A,'B1.SUM (tuần 4)'!A140)</f>
        <v>0</v>
      </c>
      <c r="CG140" s="154">
        <f>SUMIFS(' B1.5.GT2'!Y:Y,' B1.5.GT2'!A:A,'B1.SUM (tuần 4)'!A140)</f>
        <v>0</v>
      </c>
      <c r="CH140" s="154"/>
      <c r="CI140" s="154"/>
      <c r="CJ140" s="154">
        <f>SUMIFS(' B1.8.Online'!X:X,' B1.8.Online'!$A:$A,'B1.SUM (tuần 4)'!$A140)</f>
        <v>0</v>
      </c>
      <c r="CK140" s="154">
        <f>SUMIFS(' B1.8.Online'!Y:Y,' B1.8.Online'!$A:$A,'B1.SUM (tuần 4)'!$A140)</f>
        <v>10</v>
      </c>
      <c r="CM140" s="161">
        <f t="shared" si="55"/>
        <v>0</v>
      </c>
      <c r="CN140" s="161">
        <f t="shared" si="56"/>
        <v>0</v>
      </c>
      <c r="CO140" s="161">
        <f t="shared" si="57"/>
        <v>0</v>
      </c>
      <c r="CP140" s="154">
        <f>SUMIFS('B1.3.XK'!Z:Z,'B1.3.XK'!$A:$A,'B1.SUM (tuần 4)'!$A140)</f>
        <v>0</v>
      </c>
      <c r="CQ140" s="154">
        <f>SUMIFS('B1.3.XK'!AA:AA,'B1.3.XK'!$A:$A,'B1.SUM (tuần 4)'!$A140)</f>
        <v>0</v>
      </c>
      <c r="CR140" s="154"/>
      <c r="CS140" s="154"/>
      <c r="CT140" s="154"/>
      <c r="CU140" s="154"/>
      <c r="CV140" s="154"/>
      <c r="CW140" s="154"/>
      <c r="CX140" s="154">
        <f>SUMIFS(' B1.5.GT2'!Z:Z,' B1.5.GT2'!$A:$A,'B1.SUM (tuần 4)'!$A140)</f>
        <v>0</v>
      </c>
      <c r="CY140" s="154">
        <f>SUMIFS(' B1.5.GT2'!AA:AA,' B1.5.GT2'!$A:$A,'B1.SUM (tuần 4)'!$A140)</f>
        <v>0</v>
      </c>
      <c r="CZ140" s="154"/>
      <c r="DA140" s="154"/>
      <c r="DB140" s="154">
        <f>SUMIFS(' B1.8.Online'!Z:Z,' B1.8.Online'!$A:$A,'B1.SUM (tuần 4)'!$A140)</f>
        <v>0</v>
      </c>
      <c r="DC140" s="154">
        <f>SUMIFS(' B1.8.Online'!AA:AA,' B1.8.Online'!$A:$A,'B1.SUM (tuần 4)'!$A140)</f>
        <v>0</v>
      </c>
      <c r="DE140" s="161">
        <f t="shared" si="58"/>
        <v>0</v>
      </c>
      <c r="DF140" s="161">
        <f t="shared" si="59"/>
        <v>0</v>
      </c>
      <c r="DG140" s="161">
        <f t="shared" si="60"/>
        <v>0</v>
      </c>
      <c r="DH140" s="154">
        <f>SUMIFS('B1.3.XK'!AB:AB,'B1.3.XK'!$A:$A,'B1.SUM (tuần 4)'!$A140)</f>
        <v>0</v>
      </c>
      <c r="DI140" s="154">
        <f>SUMIFS('B1.3.XK'!AC:AC,'B1.3.XK'!$A:$A,'B1.SUM (tuần 4)'!$A140)</f>
        <v>0</v>
      </c>
      <c r="DJ140" s="154"/>
      <c r="DK140" s="154"/>
      <c r="DL140" s="154"/>
      <c r="DM140" s="154"/>
      <c r="DN140" s="154"/>
      <c r="DO140" s="154"/>
      <c r="DP140" s="154">
        <f>SUMIFS(' B1.5.GT2'!AB:AB,' B1.5.GT2'!$A:$A,'B1.SUM (tuần 4)'!$A140)</f>
        <v>0</v>
      </c>
      <c r="DQ140" s="154">
        <f>SUMIFS(' B1.5.GT2'!AC:AC,' B1.5.GT2'!$A:$A,'B1.SUM (tuần 4)'!$A140)</f>
        <v>0</v>
      </c>
      <c r="DR140" s="154"/>
      <c r="DS140" s="154"/>
      <c r="DT140" s="154">
        <f>SUMIFS(' B1.8.Online'!AB:AB,' B1.8.Online'!$A:$A,'B1.SUM (tuần 4)'!$A140)</f>
        <v>0</v>
      </c>
      <c r="DU140" s="154">
        <f>SUMIFS(' B1.8.Online'!AC:AC,' B1.8.Online'!$A:$A,'B1.SUM (tuần 4)'!$A140)</f>
        <v>0</v>
      </c>
      <c r="DW140" s="161">
        <f t="shared" si="61"/>
        <v>0</v>
      </c>
      <c r="DX140" s="161">
        <f t="shared" si="62"/>
        <v>0</v>
      </c>
      <c r="DY140" s="161">
        <f t="shared" si="63"/>
        <v>0</v>
      </c>
      <c r="DZ140" s="154">
        <f>SUMIFS('B1.3.XK'!AD:AD,'B1.3.XK'!$A:$A,'B1.SUM (tuần 4)'!$A140)</f>
        <v>0</v>
      </c>
      <c r="EA140" s="154">
        <f>SUMIFS('B1.3.XK'!AE:AE,'B1.3.XK'!$A:$A,'B1.SUM (tuần 4)'!$A140)</f>
        <v>0</v>
      </c>
      <c r="EB140" s="154"/>
      <c r="EC140" s="154"/>
      <c r="ED140" s="154"/>
      <c r="EE140" s="154"/>
      <c r="EF140" s="154"/>
      <c r="EG140" s="154"/>
      <c r="EH140" s="154">
        <f>SUMIFS(' B1.5.GT2'!AD:AD,' B1.5.GT2'!$A:$A,'B1.SUM (tuần 4)'!$A140)</f>
        <v>0</v>
      </c>
      <c r="EI140" s="154">
        <f>SUMIFS(' B1.5.GT2'!AE:AE,' B1.5.GT2'!$A:$A,'B1.SUM (tuần 4)'!$A140)</f>
        <v>0</v>
      </c>
      <c r="EJ140" s="154"/>
      <c r="EK140" s="154"/>
      <c r="EL140" s="154">
        <f>SUMIFS(' B1.4.OEM'!AD:AD,' B1.4.OEM'!$A:$A,'B1.SUM (tuần 4)'!$A140)</f>
        <v>0</v>
      </c>
      <c r="EM140" s="154">
        <f>SUMIFS(' B1.4.OEM'!AE:AE,' B1.4.OEM'!$A:$A,'B1.SUM (tuần 4)'!$A140)</f>
        <v>0</v>
      </c>
      <c r="EO140" s="162"/>
    </row>
    <row r="141" spans="1:145">
      <c r="A141" s="69">
        <v>2013080002</v>
      </c>
      <c r="B141" s="67" t="s">
        <v>1518</v>
      </c>
      <c r="C141" s="67"/>
      <c r="D141" s="67" t="s">
        <v>1197</v>
      </c>
      <c r="E141" s="67"/>
      <c r="F141" s="67" t="s">
        <v>32</v>
      </c>
      <c r="G141" s="154" t="s">
        <v>1758</v>
      </c>
      <c r="H141" s="154"/>
      <c r="I141" s="160"/>
      <c r="J141" s="154"/>
      <c r="K141" s="154"/>
      <c r="L141" s="154"/>
      <c r="M141" s="154"/>
      <c r="N141" s="154"/>
      <c r="O141" s="154"/>
      <c r="P141" s="154"/>
      <c r="Q141" s="154"/>
      <c r="R141" s="154"/>
      <c r="S141" s="161">
        <f t="shared" si="45"/>
        <v>0</v>
      </c>
      <c r="T141" s="161">
        <f t="shared" si="66"/>
        <v>0</v>
      </c>
      <c r="U141" s="161">
        <f t="shared" si="66"/>
        <v>0</v>
      </c>
      <c r="V141" s="154"/>
      <c r="W141" s="154"/>
      <c r="X141" s="154"/>
      <c r="Y141" s="154"/>
      <c r="Z141" s="154"/>
      <c r="AA141" s="154"/>
      <c r="AB141" s="154"/>
      <c r="AC141" s="154"/>
      <c r="AD141" s="154">
        <f>SUMIFS(' B1.5.GT2'!$R:$R,' B1.5.GT2'!$A:$A,'B1.SUM (tuần 4)'!$A141)</f>
        <v>0</v>
      </c>
      <c r="AE141" s="154">
        <f>SUMIFS(' B1.5.GT2'!$S:$S,' B1.5.GT2'!$A:$A,'B1.SUM (tuần 4)'!$A141)</f>
        <v>0</v>
      </c>
      <c r="AF141" s="154"/>
      <c r="AG141" s="154"/>
      <c r="AH141" s="154">
        <f>SUMIFS(' B1.8.Online'!$R:$R,' B1.8.Online'!$A:$A,'B1.SUM (tuần 4)'!$A141)</f>
        <v>0</v>
      </c>
      <c r="AI141" s="154">
        <f>SUMIFS(' B1.8.Online'!$S:$S,' B1.8.Online'!$A:$A,'B1.SUM (tuần 4)'!$A141)</f>
        <v>0</v>
      </c>
      <c r="AK141" s="161">
        <f t="shared" si="46"/>
        <v>80</v>
      </c>
      <c r="AL141" s="161">
        <f t="shared" si="47"/>
        <v>40</v>
      </c>
      <c r="AM141" s="161">
        <f t="shared" si="48"/>
        <v>40</v>
      </c>
      <c r="AN141" s="154"/>
      <c r="AO141" s="154"/>
      <c r="AP141" s="154"/>
      <c r="AQ141" s="154"/>
      <c r="AR141" s="154"/>
      <c r="AS141" s="154"/>
      <c r="AT141" s="154"/>
      <c r="AU141" s="154"/>
      <c r="AV141" s="154">
        <f>SUMIFS(' B1.5.GT2'!T:T,' B1.5.GT2'!A:A,'B1.SUM (tuần 4)'!A141)</f>
        <v>0</v>
      </c>
      <c r="AW141" s="154">
        <f>SUMIFS(' B1.5.GT2'!U:U,' B1.5.GT2'!A:A,'B1.SUM (tuần 4)'!A141)</f>
        <v>0</v>
      </c>
      <c r="AX141" s="154"/>
      <c r="AY141" s="154"/>
      <c r="AZ141" s="154">
        <f>SUMIFS(' B1.8.Online'!$T:$T,' B1.8.Online'!$A:$A,'B1.SUM (tuần 4)'!$A141)</f>
        <v>40</v>
      </c>
      <c r="BA141" s="154">
        <f>SUMIFS(' B1.8.Online'!$U:$U,' B1.8.Online'!$A:$A,'B1.SUM (tuần 4)'!$A141)</f>
        <v>40</v>
      </c>
      <c r="BC141" s="161">
        <f t="shared" si="49"/>
        <v>28</v>
      </c>
      <c r="BD141" s="161">
        <f t="shared" si="50"/>
        <v>0</v>
      </c>
      <c r="BE141" s="161">
        <f t="shared" si="51"/>
        <v>28</v>
      </c>
      <c r="BF141" s="154">
        <f>SUMIFS('B1.3.XK'!V:V,'B1.3.XK'!$A:$A,'B1.SUM (tuần 4)'!$A141)</f>
        <v>0</v>
      </c>
      <c r="BG141" s="154">
        <f>SUMIFS('B1.3.XK'!W:W,'B1.3.XK'!$A:$A,'B1.SUM (tuần 4)'!$A141)</f>
        <v>0</v>
      </c>
      <c r="BH141" s="154"/>
      <c r="BI141" s="154"/>
      <c r="BJ141" s="154"/>
      <c r="BK141" s="154"/>
      <c r="BL141" s="154"/>
      <c r="BM141" s="154"/>
      <c r="BN141" s="154">
        <f>SUMIFS(' B1.5.GT2'!V:V,' B1.5.GT2'!A:A,'B1.SUM (tuần 4)'!A141)</f>
        <v>0</v>
      </c>
      <c r="BO141" s="154">
        <f>SUMIFS(' B1.5.GT2'!W:W,' B1.5.GT2'!A:A,'B1.SUM (tuần 4)'!A141)</f>
        <v>0</v>
      </c>
      <c r="BP141" s="154"/>
      <c r="BQ141" s="154"/>
      <c r="BR141" s="154">
        <f>SUMIFS(' B1.8.Online'!V:V,' B1.8.Online'!A:A,'B1.SUM (tuần 4)'!A141)</f>
        <v>0</v>
      </c>
      <c r="BS141" s="154">
        <f>SUMIFS(' B1.8.Online'!W:W,' B1.8.Online'!B:B,'B1.SUM (tuần 4)'!B141)</f>
        <v>28</v>
      </c>
      <c r="BU141" s="161">
        <f t="shared" si="52"/>
        <v>0</v>
      </c>
      <c r="BV141" s="161">
        <f t="shared" si="53"/>
        <v>0</v>
      </c>
      <c r="BW141" s="161">
        <f t="shared" si="54"/>
        <v>0</v>
      </c>
      <c r="BX141" s="154">
        <f>SUMIFS('B1.3.XK'!X:X,'B1.3.XK'!$A:$A,'B1.SUM (tuần 4)'!$A141)</f>
        <v>0</v>
      </c>
      <c r="BY141" s="154">
        <f>SUMIFS('B1.3.XK'!Y:Y,'B1.3.XK'!$A:$A,'B1.SUM (tuần 4)'!$A141)</f>
        <v>0</v>
      </c>
      <c r="BZ141" s="154"/>
      <c r="CA141" s="154"/>
      <c r="CB141" s="154"/>
      <c r="CC141" s="154"/>
      <c r="CD141" s="154"/>
      <c r="CE141" s="154"/>
      <c r="CF141" s="154">
        <f>SUMIFS(' B1.5.GT2'!X:X,' B1.5.GT2'!A:A,'B1.SUM (tuần 4)'!A141)</f>
        <v>0</v>
      </c>
      <c r="CG141" s="154">
        <f>SUMIFS(' B1.5.GT2'!Y:Y,' B1.5.GT2'!A:A,'B1.SUM (tuần 4)'!A141)</f>
        <v>0</v>
      </c>
      <c r="CH141" s="154"/>
      <c r="CI141" s="154"/>
      <c r="CJ141" s="154">
        <f>SUMIFS(' B1.8.Online'!X:X,' B1.8.Online'!$A:$A,'B1.SUM (tuần 4)'!$A141)</f>
        <v>0</v>
      </c>
      <c r="CK141" s="154">
        <f>SUMIFS(' B1.8.Online'!Y:Y,' B1.8.Online'!$A:$A,'B1.SUM (tuần 4)'!$A141)</f>
        <v>0</v>
      </c>
      <c r="CM141" s="161">
        <f t="shared" si="55"/>
        <v>0</v>
      </c>
      <c r="CN141" s="161">
        <f t="shared" si="56"/>
        <v>0</v>
      </c>
      <c r="CO141" s="161">
        <f t="shared" si="57"/>
        <v>0</v>
      </c>
      <c r="CP141" s="154">
        <f>SUMIFS('B1.3.XK'!Z:Z,'B1.3.XK'!$A:$A,'B1.SUM (tuần 4)'!$A141)</f>
        <v>0</v>
      </c>
      <c r="CQ141" s="154">
        <f>SUMIFS('B1.3.XK'!AA:AA,'B1.3.XK'!$A:$A,'B1.SUM (tuần 4)'!$A141)</f>
        <v>0</v>
      </c>
      <c r="CR141" s="154"/>
      <c r="CS141" s="154"/>
      <c r="CT141" s="154"/>
      <c r="CU141" s="154"/>
      <c r="CV141" s="154"/>
      <c r="CW141" s="154"/>
      <c r="CX141" s="154">
        <f>SUMIFS(' B1.5.GT2'!Z:Z,' B1.5.GT2'!$A:$A,'B1.SUM (tuần 4)'!$A141)</f>
        <v>0</v>
      </c>
      <c r="CY141" s="154">
        <f>SUMIFS(' B1.5.GT2'!AA:AA,' B1.5.GT2'!$A:$A,'B1.SUM (tuần 4)'!$A141)</f>
        <v>0</v>
      </c>
      <c r="CZ141" s="154"/>
      <c r="DA141" s="154"/>
      <c r="DB141" s="154">
        <f>SUMIFS(' B1.8.Online'!Z:Z,' B1.8.Online'!$A:$A,'B1.SUM (tuần 4)'!$A141)</f>
        <v>0</v>
      </c>
      <c r="DC141" s="154">
        <f>SUMIFS(' B1.8.Online'!AA:AA,' B1.8.Online'!$A:$A,'B1.SUM (tuần 4)'!$A141)</f>
        <v>0</v>
      </c>
      <c r="DE141" s="161">
        <f t="shared" si="58"/>
        <v>0</v>
      </c>
      <c r="DF141" s="161">
        <f t="shared" si="59"/>
        <v>0</v>
      </c>
      <c r="DG141" s="161">
        <f t="shared" si="60"/>
        <v>0</v>
      </c>
      <c r="DH141" s="154">
        <f>SUMIFS('B1.3.XK'!AB:AB,'B1.3.XK'!$A:$A,'B1.SUM (tuần 4)'!$A141)</f>
        <v>0</v>
      </c>
      <c r="DI141" s="154">
        <f>SUMIFS('B1.3.XK'!AC:AC,'B1.3.XK'!$A:$A,'B1.SUM (tuần 4)'!$A141)</f>
        <v>0</v>
      </c>
      <c r="DJ141" s="154"/>
      <c r="DK141" s="154"/>
      <c r="DL141" s="154"/>
      <c r="DM141" s="154"/>
      <c r="DN141" s="154"/>
      <c r="DO141" s="154"/>
      <c r="DP141" s="154">
        <f>SUMIFS(' B1.5.GT2'!AB:AB,' B1.5.GT2'!$A:$A,'B1.SUM (tuần 4)'!$A141)</f>
        <v>0</v>
      </c>
      <c r="DQ141" s="154">
        <f>SUMIFS(' B1.5.GT2'!AC:AC,' B1.5.GT2'!$A:$A,'B1.SUM (tuần 4)'!$A141)</f>
        <v>0</v>
      </c>
      <c r="DR141" s="154"/>
      <c r="DS141" s="154"/>
      <c r="DT141" s="154">
        <f>SUMIFS(' B1.8.Online'!AB:AB,' B1.8.Online'!$A:$A,'B1.SUM (tuần 4)'!$A141)</f>
        <v>0</v>
      </c>
      <c r="DU141" s="154">
        <f>SUMIFS(' B1.8.Online'!AC:AC,' B1.8.Online'!$A:$A,'B1.SUM (tuần 4)'!$A141)</f>
        <v>0</v>
      </c>
      <c r="DW141" s="161">
        <f t="shared" si="61"/>
        <v>0</v>
      </c>
      <c r="DX141" s="161">
        <f t="shared" si="62"/>
        <v>0</v>
      </c>
      <c r="DY141" s="161">
        <f t="shared" si="63"/>
        <v>0</v>
      </c>
      <c r="DZ141" s="154">
        <f>SUMIFS('B1.3.XK'!AD:AD,'B1.3.XK'!$A:$A,'B1.SUM (tuần 4)'!$A141)</f>
        <v>0</v>
      </c>
      <c r="EA141" s="154">
        <f>SUMIFS('B1.3.XK'!AE:AE,'B1.3.XK'!$A:$A,'B1.SUM (tuần 4)'!$A141)</f>
        <v>0</v>
      </c>
      <c r="EB141" s="154"/>
      <c r="EC141" s="154"/>
      <c r="ED141" s="154"/>
      <c r="EE141" s="154"/>
      <c r="EF141" s="154"/>
      <c r="EG141" s="154"/>
      <c r="EH141" s="154">
        <f>SUMIFS(' B1.5.GT2'!AD:AD,' B1.5.GT2'!$A:$A,'B1.SUM (tuần 4)'!$A141)</f>
        <v>0</v>
      </c>
      <c r="EI141" s="154">
        <f>SUMIFS(' B1.5.GT2'!AE:AE,' B1.5.GT2'!$A:$A,'B1.SUM (tuần 4)'!$A141)</f>
        <v>0</v>
      </c>
      <c r="EJ141" s="154"/>
      <c r="EK141" s="154"/>
      <c r="EL141" s="154">
        <f>SUMIFS(' B1.4.OEM'!AD:AD,' B1.4.OEM'!$A:$A,'B1.SUM (tuần 4)'!$A141)</f>
        <v>0</v>
      </c>
      <c r="EM141" s="154">
        <f>SUMIFS(' B1.4.OEM'!AE:AE,' B1.4.OEM'!$A:$A,'B1.SUM (tuần 4)'!$A141)</f>
        <v>0</v>
      </c>
      <c r="EO141" s="162"/>
    </row>
    <row r="142" spans="1:145">
      <c r="A142" s="69">
        <v>2013080025</v>
      </c>
      <c r="B142" s="67" t="s">
        <v>1519</v>
      </c>
      <c r="C142" s="67"/>
      <c r="D142" s="67" t="s">
        <v>1197</v>
      </c>
      <c r="E142" s="67"/>
      <c r="F142" s="67" t="s">
        <v>32</v>
      </c>
      <c r="G142" s="154" t="s">
        <v>1758</v>
      </c>
      <c r="H142" s="154"/>
      <c r="I142" s="160"/>
      <c r="J142" s="154"/>
      <c r="K142" s="154"/>
      <c r="L142" s="154"/>
      <c r="M142" s="154"/>
      <c r="N142" s="154"/>
      <c r="O142" s="154"/>
      <c r="P142" s="154"/>
      <c r="Q142" s="154"/>
      <c r="R142" s="154"/>
      <c r="S142" s="161">
        <f t="shared" ref="S142:S205" si="67">T142+U142</f>
        <v>2</v>
      </c>
      <c r="T142" s="161">
        <f t="shared" si="66"/>
        <v>0</v>
      </c>
      <c r="U142" s="161">
        <f t="shared" si="66"/>
        <v>2</v>
      </c>
      <c r="V142" s="154"/>
      <c r="W142" s="154"/>
      <c r="X142" s="154"/>
      <c r="Y142" s="154"/>
      <c r="Z142" s="154"/>
      <c r="AA142" s="154"/>
      <c r="AB142" s="154"/>
      <c r="AC142" s="154"/>
      <c r="AD142" s="154">
        <f>SUMIFS(' B1.5.GT2'!$R:$R,' B1.5.GT2'!$A:$A,'B1.SUM (tuần 4)'!$A142)</f>
        <v>0</v>
      </c>
      <c r="AE142" s="154">
        <f>SUMIFS(' B1.5.GT2'!$S:$S,' B1.5.GT2'!$A:$A,'B1.SUM (tuần 4)'!$A142)</f>
        <v>0</v>
      </c>
      <c r="AF142" s="154"/>
      <c r="AG142" s="154"/>
      <c r="AH142" s="154">
        <f>SUMIFS(' B1.8.Online'!$R:$R,' B1.8.Online'!$A:$A,'B1.SUM (tuần 4)'!$A142)</f>
        <v>0</v>
      </c>
      <c r="AI142" s="154">
        <f>SUMIFS(' B1.8.Online'!$S:$S,' B1.8.Online'!$A:$A,'B1.SUM (tuần 4)'!$A142)</f>
        <v>2</v>
      </c>
      <c r="AK142" s="161">
        <f t="shared" ref="AK142:AK205" si="68">AL142+AM142</f>
        <v>0</v>
      </c>
      <c r="AL142" s="161">
        <f t="shared" ref="AL142:AL205" si="69">+SUMIF(AN$13:BA$13,AL$13,AN142:BA142)</f>
        <v>0</v>
      </c>
      <c r="AM142" s="161">
        <f t="shared" ref="AM142:AM205" si="70">+SUMIF(AN$13:BA$13,AM$13,AN142:BA142)</f>
        <v>0</v>
      </c>
      <c r="AN142" s="154"/>
      <c r="AO142" s="154"/>
      <c r="AP142" s="154"/>
      <c r="AQ142" s="154"/>
      <c r="AR142" s="154"/>
      <c r="AS142" s="154"/>
      <c r="AT142" s="154"/>
      <c r="AU142" s="154"/>
      <c r="AV142" s="154">
        <f>SUMIFS(' B1.5.GT2'!T:T,' B1.5.GT2'!A:A,'B1.SUM (tuần 4)'!A142)</f>
        <v>0</v>
      </c>
      <c r="AW142" s="154">
        <f>SUMIFS(' B1.5.GT2'!U:U,' B1.5.GT2'!A:A,'B1.SUM (tuần 4)'!A142)</f>
        <v>0</v>
      </c>
      <c r="AX142" s="154"/>
      <c r="AY142" s="154"/>
      <c r="AZ142" s="154">
        <f>SUMIFS(' B1.8.Online'!$T:$T,' B1.8.Online'!$A:$A,'B1.SUM (tuần 4)'!$A142)</f>
        <v>0</v>
      </c>
      <c r="BA142" s="154">
        <f>SUMIFS(' B1.8.Online'!$U:$U,' B1.8.Online'!$A:$A,'B1.SUM (tuần 4)'!$A142)</f>
        <v>0</v>
      </c>
      <c r="BC142" s="161">
        <f t="shared" ref="BC142:BC205" si="71">BD142+BE142</f>
        <v>0</v>
      </c>
      <c r="BD142" s="161">
        <f t="shared" ref="BD142:BD205" si="72">BF142+BH142+BJ142+BL142+BN142+BP142+BR142</f>
        <v>0</v>
      </c>
      <c r="BE142" s="161">
        <f t="shared" ref="BE142:BE205" si="73">BG142+BI142+BK142+BM142+BO142+BQ142+BS142</f>
        <v>0</v>
      </c>
      <c r="BF142" s="154">
        <f>SUMIFS('B1.3.XK'!V:V,'B1.3.XK'!$A:$A,'B1.SUM (tuần 4)'!$A142)</f>
        <v>0</v>
      </c>
      <c r="BG142" s="154">
        <f>SUMIFS('B1.3.XK'!W:W,'B1.3.XK'!$A:$A,'B1.SUM (tuần 4)'!$A142)</f>
        <v>0</v>
      </c>
      <c r="BH142" s="154"/>
      <c r="BI142" s="154"/>
      <c r="BJ142" s="154"/>
      <c r="BK142" s="154"/>
      <c r="BL142" s="154"/>
      <c r="BM142" s="154"/>
      <c r="BN142" s="154">
        <f>SUMIFS(' B1.5.GT2'!V:V,' B1.5.GT2'!A:A,'B1.SUM (tuần 4)'!A142)</f>
        <v>0</v>
      </c>
      <c r="BO142" s="154">
        <f>SUMIFS(' B1.5.GT2'!W:W,' B1.5.GT2'!A:A,'B1.SUM (tuần 4)'!A142)</f>
        <v>0</v>
      </c>
      <c r="BP142" s="154"/>
      <c r="BQ142" s="154"/>
      <c r="BR142" s="154">
        <f>SUMIFS(' B1.8.Online'!V:V,' B1.8.Online'!A:A,'B1.SUM (tuần 4)'!A142)</f>
        <v>0</v>
      </c>
      <c r="BS142" s="154">
        <f>SUMIFS(' B1.8.Online'!W:W,' B1.8.Online'!B:B,'B1.SUM (tuần 4)'!B142)</f>
        <v>0</v>
      </c>
      <c r="BU142" s="161">
        <f t="shared" ref="BU142:BU205" si="74">BV142+BW142</f>
        <v>0</v>
      </c>
      <c r="BV142" s="161">
        <f t="shared" ref="BV142:BV205" si="75">BX142+BZ142+CB142+CD142+CF142+CH142+CJ142</f>
        <v>0</v>
      </c>
      <c r="BW142" s="161">
        <f t="shared" ref="BW142:BW205" si="76">BY142+CA142+CC142+CE142+CG142+CI142+CK142</f>
        <v>0</v>
      </c>
      <c r="BX142" s="154">
        <f>SUMIFS('B1.3.XK'!X:X,'B1.3.XK'!$A:$A,'B1.SUM (tuần 4)'!$A142)</f>
        <v>0</v>
      </c>
      <c r="BY142" s="154">
        <f>SUMIFS('B1.3.XK'!Y:Y,'B1.3.XK'!$A:$A,'B1.SUM (tuần 4)'!$A142)</f>
        <v>0</v>
      </c>
      <c r="BZ142" s="154"/>
      <c r="CA142" s="154"/>
      <c r="CB142" s="154"/>
      <c r="CC142" s="154"/>
      <c r="CD142" s="154"/>
      <c r="CE142" s="154"/>
      <c r="CF142" s="154">
        <f>SUMIFS(' B1.5.GT2'!X:X,' B1.5.GT2'!A:A,'B1.SUM (tuần 4)'!A142)</f>
        <v>0</v>
      </c>
      <c r="CG142" s="154">
        <f>SUMIFS(' B1.5.GT2'!Y:Y,' B1.5.GT2'!A:A,'B1.SUM (tuần 4)'!A142)</f>
        <v>0</v>
      </c>
      <c r="CH142" s="154"/>
      <c r="CI142" s="154"/>
      <c r="CJ142" s="154">
        <f>SUMIFS(' B1.8.Online'!X:X,' B1.8.Online'!$A:$A,'B1.SUM (tuần 4)'!$A142)</f>
        <v>0</v>
      </c>
      <c r="CK142" s="154">
        <f>SUMIFS(' B1.8.Online'!Y:Y,' B1.8.Online'!$A:$A,'B1.SUM (tuần 4)'!$A142)</f>
        <v>0</v>
      </c>
      <c r="CM142" s="161">
        <f t="shared" ref="CM142:CM205" si="77">CN142+CO142</f>
        <v>0</v>
      </c>
      <c r="CN142" s="161">
        <f t="shared" ref="CN142:CN205" si="78">CP142+CR142+CT142+CV142+CX142+CZ142+DB142</f>
        <v>0</v>
      </c>
      <c r="CO142" s="161">
        <f t="shared" ref="CO142:CO205" si="79">CQ142+CS142+CU142+CW142+CY142+DA142+DC142</f>
        <v>0</v>
      </c>
      <c r="CP142" s="154">
        <f>SUMIFS('B1.3.XK'!Z:Z,'B1.3.XK'!$A:$A,'B1.SUM (tuần 4)'!$A142)</f>
        <v>0</v>
      </c>
      <c r="CQ142" s="154">
        <f>SUMIFS('B1.3.XK'!AA:AA,'B1.3.XK'!$A:$A,'B1.SUM (tuần 4)'!$A142)</f>
        <v>0</v>
      </c>
      <c r="CR142" s="154"/>
      <c r="CS142" s="154"/>
      <c r="CT142" s="154"/>
      <c r="CU142" s="154"/>
      <c r="CV142" s="154"/>
      <c r="CW142" s="154"/>
      <c r="CX142" s="154">
        <f>SUMIFS(' B1.5.GT2'!Z:Z,' B1.5.GT2'!$A:$A,'B1.SUM (tuần 4)'!$A142)</f>
        <v>0</v>
      </c>
      <c r="CY142" s="154">
        <f>SUMIFS(' B1.5.GT2'!AA:AA,' B1.5.GT2'!$A:$A,'B1.SUM (tuần 4)'!$A142)</f>
        <v>0</v>
      </c>
      <c r="CZ142" s="154"/>
      <c r="DA142" s="154"/>
      <c r="DB142" s="154">
        <f>SUMIFS(' B1.8.Online'!Z:Z,' B1.8.Online'!$A:$A,'B1.SUM (tuần 4)'!$A142)</f>
        <v>0</v>
      </c>
      <c r="DC142" s="154">
        <f>SUMIFS(' B1.8.Online'!AA:AA,' B1.8.Online'!$A:$A,'B1.SUM (tuần 4)'!$A142)</f>
        <v>0</v>
      </c>
      <c r="DE142" s="161">
        <f t="shared" ref="DE142:DE205" si="80">DF142+DG142</f>
        <v>0</v>
      </c>
      <c r="DF142" s="161">
        <f t="shared" ref="DF142:DF205" si="81">DH142+DJ142+DL142+DN142+DP142+DR142+DT142</f>
        <v>0</v>
      </c>
      <c r="DG142" s="161">
        <f t="shared" ref="DG142:DG205" si="82">DI142+DK142+DM142+DO142+DQ142+DS142+DU142</f>
        <v>0</v>
      </c>
      <c r="DH142" s="154">
        <f>SUMIFS('B1.3.XK'!AB:AB,'B1.3.XK'!$A:$A,'B1.SUM (tuần 4)'!$A142)</f>
        <v>0</v>
      </c>
      <c r="DI142" s="154">
        <f>SUMIFS('B1.3.XK'!AC:AC,'B1.3.XK'!$A:$A,'B1.SUM (tuần 4)'!$A142)</f>
        <v>0</v>
      </c>
      <c r="DJ142" s="154"/>
      <c r="DK142" s="154"/>
      <c r="DL142" s="154"/>
      <c r="DM142" s="154"/>
      <c r="DN142" s="154"/>
      <c r="DO142" s="154"/>
      <c r="DP142" s="154">
        <f>SUMIFS(' B1.5.GT2'!AB:AB,' B1.5.GT2'!$A:$A,'B1.SUM (tuần 4)'!$A142)</f>
        <v>0</v>
      </c>
      <c r="DQ142" s="154">
        <f>SUMIFS(' B1.5.GT2'!AC:AC,' B1.5.GT2'!$A:$A,'B1.SUM (tuần 4)'!$A142)</f>
        <v>0</v>
      </c>
      <c r="DR142" s="154"/>
      <c r="DS142" s="154"/>
      <c r="DT142" s="154">
        <f>SUMIFS(' B1.8.Online'!AB:AB,' B1.8.Online'!$A:$A,'B1.SUM (tuần 4)'!$A142)</f>
        <v>0</v>
      </c>
      <c r="DU142" s="154">
        <f>SUMIFS(' B1.8.Online'!AC:AC,' B1.8.Online'!$A:$A,'B1.SUM (tuần 4)'!$A142)</f>
        <v>0</v>
      </c>
      <c r="DW142" s="161">
        <f t="shared" ref="DW142:DW205" si="83">DX142+DY142</f>
        <v>0</v>
      </c>
      <c r="DX142" s="161">
        <f t="shared" ref="DX142:DX205" si="84">DZ142+EB142+ED142+EF142+EH142+EJ142+EL142</f>
        <v>0</v>
      </c>
      <c r="DY142" s="161">
        <f t="shared" ref="DY142:DY205" si="85">EA142+EC142+EE142+EG142+EI142+EK142+EM142</f>
        <v>0</v>
      </c>
      <c r="DZ142" s="154">
        <f>SUMIFS('B1.3.XK'!AD:AD,'B1.3.XK'!$A:$A,'B1.SUM (tuần 4)'!$A142)</f>
        <v>0</v>
      </c>
      <c r="EA142" s="154">
        <f>SUMIFS('B1.3.XK'!AE:AE,'B1.3.XK'!$A:$A,'B1.SUM (tuần 4)'!$A142)</f>
        <v>0</v>
      </c>
      <c r="EB142" s="154"/>
      <c r="EC142" s="154"/>
      <c r="ED142" s="154"/>
      <c r="EE142" s="154"/>
      <c r="EF142" s="154"/>
      <c r="EG142" s="154"/>
      <c r="EH142" s="154">
        <f>SUMIFS(' B1.5.GT2'!AD:AD,' B1.5.GT2'!$A:$A,'B1.SUM (tuần 4)'!$A142)</f>
        <v>0</v>
      </c>
      <c r="EI142" s="154">
        <f>SUMIFS(' B1.5.GT2'!AE:AE,' B1.5.GT2'!$A:$A,'B1.SUM (tuần 4)'!$A142)</f>
        <v>0</v>
      </c>
      <c r="EJ142" s="154"/>
      <c r="EK142" s="154"/>
      <c r="EL142" s="154">
        <f>SUMIFS(' B1.4.OEM'!AD:AD,' B1.4.OEM'!$A:$A,'B1.SUM (tuần 4)'!$A142)</f>
        <v>0</v>
      </c>
      <c r="EM142" s="154">
        <f>SUMIFS(' B1.4.OEM'!AE:AE,' B1.4.OEM'!$A:$A,'B1.SUM (tuần 4)'!$A142)</f>
        <v>0</v>
      </c>
      <c r="EO142" s="162"/>
    </row>
    <row r="143" spans="1:145">
      <c r="A143" s="69">
        <v>2013080124</v>
      </c>
      <c r="B143" s="67" t="s">
        <v>1520</v>
      </c>
      <c r="C143" s="67"/>
      <c r="D143" s="67" t="s">
        <v>1197</v>
      </c>
      <c r="E143" s="67"/>
      <c r="F143" s="67" t="s">
        <v>32</v>
      </c>
      <c r="G143" s="154" t="s">
        <v>1758</v>
      </c>
      <c r="H143" s="154"/>
      <c r="I143" s="160"/>
      <c r="J143" s="154"/>
      <c r="K143" s="154"/>
      <c r="L143" s="154"/>
      <c r="M143" s="154"/>
      <c r="N143" s="154"/>
      <c r="O143" s="154"/>
      <c r="P143" s="154"/>
      <c r="Q143" s="154"/>
      <c r="R143" s="154"/>
      <c r="S143" s="161">
        <f t="shared" si="67"/>
        <v>0</v>
      </c>
      <c r="T143" s="161">
        <f t="shared" si="66"/>
        <v>0</v>
      </c>
      <c r="U143" s="161">
        <f t="shared" si="66"/>
        <v>0</v>
      </c>
      <c r="V143" s="154"/>
      <c r="W143" s="154"/>
      <c r="X143" s="154"/>
      <c r="Y143" s="154"/>
      <c r="Z143" s="154"/>
      <c r="AA143" s="154"/>
      <c r="AB143" s="154"/>
      <c r="AC143" s="154"/>
      <c r="AD143" s="154">
        <f>SUMIFS(' B1.5.GT2'!$R:$R,' B1.5.GT2'!$A:$A,'B1.SUM (tuần 4)'!$A143)</f>
        <v>0</v>
      </c>
      <c r="AE143" s="154">
        <f>SUMIFS(' B1.5.GT2'!$S:$S,' B1.5.GT2'!$A:$A,'B1.SUM (tuần 4)'!$A143)</f>
        <v>0</v>
      </c>
      <c r="AF143" s="154"/>
      <c r="AG143" s="154"/>
      <c r="AH143" s="154">
        <f>SUMIFS(' B1.8.Online'!$R:$R,' B1.8.Online'!$A:$A,'B1.SUM (tuần 4)'!$A143)</f>
        <v>0</v>
      </c>
      <c r="AI143" s="154">
        <f>SUMIFS(' B1.8.Online'!$S:$S,' B1.8.Online'!$A:$A,'B1.SUM (tuần 4)'!$A143)</f>
        <v>0</v>
      </c>
      <c r="AK143" s="161">
        <f t="shared" si="68"/>
        <v>0</v>
      </c>
      <c r="AL143" s="161">
        <f t="shared" si="69"/>
        <v>0</v>
      </c>
      <c r="AM143" s="161">
        <f t="shared" si="70"/>
        <v>0</v>
      </c>
      <c r="AN143" s="154"/>
      <c r="AO143" s="154"/>
      <c r="AP143" s="154"/>
      <c r="AQ143" s="154"/>
      <c r="AR143" s="154"/>
      <c r="AS143" s="154"/>
      <c r="AT143" s="154"/>
      <c r="AU143" s="154"/>
      <c r="AV143" s="154">
        <f>SUMIFS(' B1.5.GT2'!T:T,' B1.5.GT2'!A:A,'B1.SUM (tuần 4)'!A143)</f>
        <v>0</v>
      </c>
      <c r="AW143" s="154">
        <f>SUMIFS(' B1.5.GT2'!U:U,' B1.5.GT2'!A:A,'B1.SUM (tuần 4)'!A143)</f>
        <v>0</v>
      </c>
      <c r="AX143" s="154"/>
      <c r="AY143" s="154"/>
      <c r="AZ143" s="154">
        <f>SUMIFS(' B1.8.Online'!$T:$T,' B1.8.Online'!$A:$A,'B1.SUM (tuần 4)'!$A143)</f>
        <v>0</v>
      </c>
      <c r="BA143" s="154">
        <f>SUMIFS(' B1.8.Online'!$U:$U,' B1.8.Online'!$A:$A,'B1.SUM (tuần 4)'!$A143)</f>
        <v>0</v>
      </c>
      <c r="BC143" s="161">
        <f t="shared" si="71"/>
        <v>11</v>
      </c>
      <c r="BD143" s="161">
        <f t="shared" si="72"/>
        <v>11</v>
      </c>
      <c r="BE143" s="161">
        <f t="shared" si="73"/>
        <v>0</v>
      </c>
      <c r="BF143" s="154">
        <f>SUMIFS('B1.3.XK'!V:V,'B1.3.XK'!$A:$A,'B1.SUM (tuần 4)'!$A143)</f>
        <v>0</v>
      </c>
      <c r="BG143" s="154">
        <f>SUMIFS('B1.3.XK'!W:W,'B1.3.XK'!$A:$A,'B1.SUM (tuần 4)'!$A143)</f>
        <v>0</v>
      </c>
      <c r="BH143" s="154"/>
      <c r="BI143" s="154"/>
      <c r="BJ143" s="154"/>
      <c r="BK143" s="154"/>
      <c r="BL143" s="154"/>
      <c r="BM143" s="154"/>
      <c r="BN143" s="154">
        <f>SUMIFS(' B1.5.GT2'!V:V,' B1.5.GT2'!A:A,'B1.SUM (tuần 4)'!A143)</f>
        <v>0</v>
      </c>
      <c r="BO143" s="154">
        <f>SUMIFS(' B1.5.GT2'!W:W,' B1.5.GT2'!A:A,'B1.SUM (tuần 4)'!A143)</f>
        <v>0</v>
      </c>
      <c r="BP143" s="154"/>
      <c r="BQ143" s="154"/>
      <c r="BR143" s="154">
        <f>SUMIFS(' B1.8.Online'!V:V,' B1.8.Online'!A:A,'B1.SUM (tuần 4)'!A143)</f>
        <v>11</v>
      </c>
      <c r="BS143" s="154">
        <f>SUMIFS(' B1.8.Online'!W:W,' B1.8.Online'!B:B,'B1.SUM (tuần 4)'!B143)</f>
        <v>0</v>
      </c>
      <c r="BU143" s="161">
        <f t="shared" si="74"/>
        <v>0</v>
      </c>
      <c r="BV143" s="161">
        <f t="shared" si="75"/>
        <v>0</v>
      </c>
      <c r="BW143" s="161">
        <f t="shared" si="76"/>
        <v>0</v>
      </c>
      <c r="BX143" s="154">
        <f>SUMIFS('B1.3.XK'!X:X,'B1.3.XK'!$A:$A,'B1.SUM (tuần 4)'!$A143)</f>
        <v>0</v>
      </c>
      <c r="BY143" s="154">
        <f>SUMIFS('B1.3.XK'!Y:Y,'B1.3.XK'!$A:$A,'B1.SUM (tuần 4)'!$A143)</f>
        <v>0</v>
      </c>
      <c r="BZ143" s="154"/>
      <c r="CA143" s="154"/>
      <c r="CB143" s="154"/>
      <c r="CC143" s="154"/>
      <c r="CD143" s="154"/>
      <c r="CE143" s="154"/>
      <c r="CF143" s="154">
        <f>SUMIFS(' B1.5.GT2'!X:X,' B1.5.GT2'!A:A,'B1.SUM (tuần 4)'!A143)</f>
        <v>0</v>
      </c>
      <c r="CG143" s="154">
        <f>SUMIFS(' B1.5.GT2'!Y:Y,' B1.5.GT2'!A:A,'B1.SUM (tuần 4)'!A143)</f>
        <v>0</v>
      </c>
      <c r="CH143" s="154"/>
      <c r="CI143" s="154"/>
      <c r="CJ143" s="154">
        <f>SUMIFS(' B1.8.Online'!X:X,' B1.8.Online'!$A:$A,'B1.SUM (tuần 4)'!$A143)</f>
        <v>0</v>
      </c>
      <c r="CK143" s="154">
        <f>SUMIFS(' B1.8.Online'!Y:Y,' B1.8.Online'!$A:$A,'B1.SUM (tuần 4)'!$A143)</f>
        <v>0</v>
      </c>
      <c r="CM143" s="161">
        <f t="shared" si="77"/>
        <v>0</v>
      </c>
      <c r="CN143" s="161">
        <f t="shared" si="78"/>
        <v>0</v>
      </c>
      <c r="CO143" s="161">
        <f t="shared" si="79"/>
        <v>0</v>
      </c>
      <c r="CP143" s="154">
        <f>SUMIFS('B1.3.XK'!Z:Z,'B1.3.XK'!$A:$A,'B1.SUM (tuần 4)'!$A143)</f>
        <v>0</v>
      </c>
      <c r="CQ143" s="154">
        <f>SUMIFS('B1.3.XK'!AA:AA,'B1.3.XK'!$A:$A,'B1.SUM (tuần 4)'!$A143)</f>
        <v>0</v>
      </c>
      <c r="CR143" s="154"/>
      <c r="CS143" s="154"/>
      <c r="CT143" s="154"/>
      <c r="CU143" s="154"/>
      <c r="CV143" s="154"/>
      <c r="CW143" s="154"/>
      <c r="CX143" s="154">
        <f>SUMIFS(' B1.5.GT2'!Z:Z,' B1.5.GT2'!$A:$A,'B1.SUM (tuần 4)'!$A143)</f>
        <v>0</v>
      </c>
      <c r="CY143" s="154">
        <f>SUMIFS(' B1.5.GT2'!AA:AA,' B1.5.GT2'!$A:$A,'B1.SUM (tuần 4)'!$A143)</f>
        <v>0</v>
      </c>
      <c r="CZ143" s="154"/>
      <c r="DA143" s="154"/>
      <c r="DB143" s="154">
        <f>SUMIFS(' B1.8.Online'!Z:Z,' B1.8.Online'!$A:$A,'B1.SUM (tuần 4)'!$A143)</f>
        <v>0</v>
      </c>
      <c r="DC143" s="154">
        <f>SUMIFS(' B1.8.Online'!AA:AA,' B1.8.Online'!$A:$A,'B1.SUM (tuần 4)'!$A143)</f>
        <v>0</v>
      </c>
      <c r="DE143" s="161">
        <f t="shared" si="80"/>
        <v>0</v>
      </c>
      <c r="DF143" s="161">
        <f t="shared" si="81"/>
        <v>0</v>
      </c>
      <c r="DG143" s="161">
        <f t="shared" si="82"/>
        <v>0</v>
      </c>
      <c r="DH143" s="154">
        <f>SUMIFS('B1.3.XK'!AB:AB,'B1.3.XK'!$A:$A,'B1.SUM (tuần 4)'!$A143)</f>
        <v>0</v>
      </c>
      <c r="DI143" s="154">
        <f>SUMIFS('B1.3.XK'!AC:AC,'B1.3.XK'!$A:$A,'B1.SUM (tuần 4)'!$A143)</f>
        <v>0</v>
      </c>
      <c r="DJ143" s="154"/>
      <c r="DK143" s="154"/>
      <c r="DL143" s="154"/>
      <c r="DM143" s="154"/>
      <c r="DN143" s="154"/>
      <c r="DO143" s="154"/>
      <c r="DP143" s="154">
        <f>SUMIFS(' B1.5.GT2'!AB:AB,' B1.5.GT2'!$A:$A,'B1.SUM (tuần 4)'!$A143)</f>
        <v>0</v>
      </c>
      <c r="DQ143" s="154">
        <f>SUMIFS(' B1.5.GT2'!AC:AC,' B1.5.GT2'!$A:$A,'B1.SUM (tuần 4)'!$A143)</f>
        <v>0</v>
      </c>
      <c r="DR143" s="154"/>
      <c r="DS143" s="154"/>
      <c r="DT143" s="154">
        <f>SUMIFS(' B1.8.Online'!AB:AB,' B1.8.Online'!$A:$A,'B1.SUM (tuần 4)'!$A143)</f>
        <v>0</v>
      </c>
      <c r="DU143" s="154">
        <f>SUMIFS(' B1.8.Online'!AC:AC,' B1.8.Online'!$A:$A,'B1.SUM (tuần 4)'!$A143)</f>
        <v>0</v>
      </c>
      <c r="DW143" s="161">
        <f t="shared" si="83"/>
        <v>0</v>
      </c>
      <c r="DX143" s="161">
        <f t="shared" si="84"/>
        <v>0</v>
      </c>
      <c r="DY143" s="161">
        <f t="shared" si="85"/>
        <v>0</v>
      </c>
      <c r="DZ143" s="154">
        <f>SUMIFS('B1.3.XK'!AD:AD,'B1.3.XK'!$A:$A,'B1.SUM (tuần 4)'!$A143)</f>
        <v>0</v>
      </c>
      <c r="EA143" s="154">
        <f>SUMIFS('B1.3.XK'!AE:AE,'B1.3.XK'!$A:$A,'B1.SUM (tuần 4)'!$A143)</f>
        <v>0</v>
      </c>
      <c r="EB143" s="154"/>
      <c r="EC143" s="154"/>
      <c r="ED143" s="154"/>
      <c r="EE143" s="154"/>
      <c r="EF143" s="154"/>
      <c r="EG143" s="154"/>
      <c r="EH143" s="154">
        <f>SUMIFS(' B1.5.GT2'!AD:AD,' B1.5.GT2'!$A:$A,'B1.SUM (tuần 4)'!$A143)</f>
        <v>0</v>
      </c>
      <c r="EI143" s="154">
        <f>SUMIFS(' B1.5.GT2'!AE:AE,' B1.5.GT2'!$A:$A,'B1.SUM (tuần 4)'!$A143)</f>
        <v>0</v>
      </c>
      <c r="EJ143" s="154"/>
      <c r="EK143" s="154"/>
      <c r="EL143" s="154">
        <f>SUMIFS(' B1.4.OEM'!AD:AD,' B1.4.OEM'!$A:$A,'B1.SUM (tuần 4)'!$A143)</f>
        <v>0</v>
      </c>
      <c r="EM143" s="154">
        <f>SUMIFS(' B1.4.OEM'!AE:AE,' B1.4.OEM'!$A:$A,'B1.SUM (tuần 4)'!$A143)</f>
        <v>0</v>
      </c>
      <c r="EO143" s="162"/>
    </row>
    <row r="144" spans="1:145">
      <c r="A144" s="69">
        <v>2013080144</v>
      </c>
      <c r="B144" s="67" t="s">
        <v>988</v>
      </c>
      <c r="C144" s="67"/>
      <c r="D144" s="67" t="s">
        <v>1197</v>
      </c>
      <c r="E144" s="67"/>
      <c r="F144" s="67" t="s">
        <v>32</v>
      </c>
      <c r="G144" s="154" t="s">
        <v>1758</v>
      </c>
      <c r="H144" s="154"/>
      <c r="I144" s="160"/>
      <c r="J144" s="154"/>
      <c r="K144" s="154"/>
      <c r="L144" s="154"/>
      <c r="M144" s="154"/>
      <c r="N144" s="154"/>
      <c r="O144" s="154"/>
      <c r="P144" s="154"/>
      <c r="Q144" s="154"/>
      <c r="R144" s="154"/>
      <c r="S144" s="161">
        <f t="shared" si="67"/>
        <v>0</v>
      </c>
      <c r="T144" s="161">
        <f t="shared" si="66"/>
        <v>0</v>
      </c>
      <c r="U144" s="161">
        <f t="shared" si="66"/>
        <v>0</v>
      </c>
      <c r="V144" s="154"/>
      <c r="W144" s="154"/>
      <c r="X144" s="154"/>
      <c r="Y144" s="154"/>
      <c r="Z144" s="154"/>
      <c r="AA144" s="154"/>
      <c r="AB144" s="154"/>
      <c r="AC144" s="154"/>
      <c r="AD144" s="154">
        <f>SUMIFS(' B1.5.GT2'!$R:$R,' B1.5.GT2'!$A:$A,'B1.SUM (tuần 4)'!$A144)</f>
        <v>0</v>
      </c>
      <c r="AE144" s="154">
        <f>SUMIFS(' B1.5.GT2'!$S:$S,' B1.5.GT2'!$A:$A,'B1.SUM (tuần 4)'!$A144)</f>
        <v>0</v>
      </c>
      <c r="AF144" s="154"/>
      <c r="AG144" s="154"/>
      <c r="AH144" s="154">
        <f>SUMIFS(' B1.8.Online'!$R:$R,' B1.8.Online'!$A:$A,'B1.SUM (tuần 4)'!$A144)</f>
        <v>0</v>
      </c>
      <c r="AI144" s="154">
        <f>SUMIFS(' B1.8.Online'!$S:$S,' B1.8.Online'!$A:$A,'B1.SUM (tuần 4)'!$A144)</f>
        <v>0</v>
      </c>
      <c r="AK144" s="161">
        <f t="shared" si="68"/>
        <v>0</v>
      </c>
      <c r="AL144" s="161">
        <f t="shared" si="69"/>
        <v>0</v>
      </c>
      <c r="AM144" s="161">
        <f t="shared" si="70"/>
        <v>0</v>
      </c>
      <c r="AN144" s="154"/>
      <c r="AO144" s="154"/>
      <c r="AP144" s="154"/>
      <c r="AQ144" s="154"/>
      <c r="AR144" s="154"/>
      <c r="AS144" s="154"/>
      <c r="AT144" s="154"/>
      <c r="AU144" s="154"/>
      <c r="AV144" s="154">
        <f>SUMIFS(' B1.5.GT2'!T:T,' B1.5.GT2'!A:A,'B1.SUM (tuần 4)'!A144)</f>
        <v>0</v>
      </c>
      <c r="AW144" s="154">
        <f>SUMIFS(' B1.5.GT2'!U:U,' B1.5.GT2'!A:A,'B1.SUM (tuần 4)'!A144)</f>
        <v>0</v>
      </c>
      <c r="AX144" s="154"/>
      <c r="AY144" s="154"/>
      <c r="AZ144" s="154">
        <f>SUMIFS(' B1.8.Online'!$T:$T,' B1.8.Online'!$A:$A,'B1.SUM (tuần 4)'!$A144)</f>
        <v>0</v>
      </c>
      <c r="BA144" s="154">
        <f>SUMIFS(' B1.8.Online'!$U:$U,' B1.8.Online'!$A:$A,'B1.SUM (tuần 4)'!$A144)</f>
        <v>0</v>
      </c>
      <c r="BC144" s="161">
        <f t="shared" si="71"/>
        <v>0</v>
      </c>
      <c r="BD144" s="161">
        <f t="shared" si="72"/>
        <v>0</v>
      </c>
      <c r="BE144" s="161">
        <f t="shared" si="73"/>
        <v>0</v>
      </c>
      <c r="BF144" s="154">
        <f>SUMIFS('B1.3.XK'!V:V,'B1.3.XK'!$A:$A,'B1.SUM (tuần 4)'!$A144)</f>
        <v>0</v>
      </c>
      <c r="BG144" s="154">
        <f>SUMIFS('B1.3.XK'!W:W,'B1.3.XK'!$A:$A,'B1.SUM (tuần 4)'!$A144)</f>
        <v>0</v>
      </c>
      <c r="BH144" s="154"/>
      <c r="BI144" s="154"/>
      <c r="BJ144" s="154"/>
      <c r="BK144" s="154"/>
      <c r="BL144" s="154"/>
      <c r="BM144" s="154"/>
      <c r="BN144" s="154">
        <f>SUMIFS(' B1.5.GT2'!V:V,' B1.5.GT2'!A:A,'B1.SUM (tuần 4)'!A144)</f>
        <v>0</v>
      </c>
      <c r="BO144" s="154">
        <f>SUMIFS(' B1.5.GT2'!W:W,' B1.5.GT2'!A:A,'B1.SUM (tuần 4)'!A144)</f>
        <v>0</v>
      </c>
      <c r="BP144" s="154"/>
      <c r="BQ144" s="154"/>
      <c r="BR144" s="154">
        <f>SUMIFS(' B1.8.Online'!V:V,' B1.8.Online'!A:A,'B1.SUM (tuần 4)'!A144)</f>
        <v>0</v>
      </c>
      <c r="BS144" s="154">
        <f>SUMIFS(' B1.8.Online'!W:W,' B1.8.Online'!B:B,'B1.SUM (tuần 4)'!B144)</f>
        <v>0</v>
      </c>
      <c r="BU144" s="161">
        <f t="shared" si="74"/>
        <v>10</v>
      </c>
      <c r="BV144" s="161">
        <f t="shared" si="75"/>
        <v>0</v>
      </c>
      <c r="BW144" s="161">
        <f t="shared" si="76"/>
        <v>10</v>
      </c>
      <c r="BX144" s="154">
        <f>SUMIFS('B1.3.XK'!X:X,'B1.3.XK'!$A:$A,'B1.SUM (tuần 4)'!$A144)</f>
        <v>0</v>
      </c>
      <c r="BY144" s="154">
        <f>SUMIFS('B1.3.XK'!Y:Y,'B1.3.XK'!$A:$A,'B1.SUM (tuần 4)'!$A144)</f>
        <v>0</v>
      </c>
      <c r="BZ144" s="154"/>
      <c r="CA144" s="154"/>
      <c r="CB144" s="154"/>
      <c r="CC144" s="154"/>
      <c r="CD144" s="154"/>
      <c r="CE144" s="154"/>
      <c r="CF144" s="154">
        <f>SUMIFS(' B1.5.GT2'!X:X,' B1.5.GT2'!A:A,'B1.SUM (tuần 4)'!A144)</f>
        <v>0</v>
      </c>
      <c r="CG144" s="154">
        <f>SUMIFS(' B1.5.GT2'!Y:Y,' B1.5.GT2'!A:A,'B1.SUM (tuần 4)'!A144)</f>
        <v>0</v>
      </c>
      <c r="CH144" s="154"/>
      <c r="CI144" s="154"/>
      <c r="CJ144" s="154">
        <f>SUMIFS(' B1.8.Online'!X:X,' B1.8.Online'!$A:$A,'B1.SUM (tuần 4)'!$A144)</f>
        <v>0</v>
      </c>
      <c r="CK144" s="154">
        <f>SUMIFS(' B1.8.Online'!Y:Y,' B1.8.Online'!$A:$A,'B1.SUM (tuần 4)'!$A144)</f>
        <v>10</v>
      </c>
      <c r="CM144" s="161">
        <f t="shared" si="77"/>
        <v>0</v>
      </c>
      <c r="CN144" s="161">
        <f t="shared" si="78"/>
        <v>0</v>
      </c>
      <c r="CO144" s="161">
        <f t="shared" si="79"/>
        <v>0</v>
      </c>
      <c r="CP144" s="154">
        <f>SUMIFS('B1.3.XK'!Z:Z,'B1.3.XK'!$A:$A,'B1.SUM (tuần 4)'!$A144)</f>
        <v>0</v>
      </c>
      <c r="CQ144" s="154">
        <f>SUMIFS('B1.3.XK'!AA:AA,'B1.3.XK'!$A:$A,'B1.SUM (tuần 4)'!$A144)</f>
        <v>0</v>
      </c>
      <c r="CR144" s="154"/>
      <c r="CS144" s="154"/>
      <c r="CT144" s="154"/>
      <c r="CU144" s="154"/>
      <c r="CV144" s="154"/>
      <c r="CW144" s="154"/>
      <c r="CX144" s="154">
        <f>SUMIFS(' B1.5.GT2'!Z:Z,' B1.5.GT2'!$A:$A,'B1.SUM (tuần 4)'!$A144)</f>
        <v>0</v>
      </c>
      <c r="CY144" s="154">
        <f>SUMIFS(' B1.5.GT2'!AA:AA,' B1.5.GT2'!$A:$A,'B1.SUM (tuần 4)'!$A144)</f>
        <v>0</v>
      </c>
      <c r="CZ144" s="154"/>
      <c r="DA144" s="154"/>
      <c r="DB144" s="154">
        <f>SUMIFS(' B1.8.Online'!Z:Z,' B1.8.Online'!$A:$A,'B1.SUM (tuần 4)'!$A144)</f>
        <v>0</v>
      </c>
      <c r="DC144" s="154">
        <f>SUMIFS(' B1.8.Online'!AA:AA,' B1.8.Online'!$A:$A,'B1.SUM (tuần 4)'!$A144)</f>
        <v>0</v>
      </c>
      <c r="DE144" s="161">
        <f t="shared" si="80"/>
        <v>0</v>
      </c>
      <c r="DF144" s="161">
        <f t="shared" si="81"/>
        <v>0</v>
      </c>
      <c r="DG144" s="161">
        <f t="shared" si="82"/>
        <v>0</v>
      </c>
      <c r="DH144" s="154">
        <f>SUMIFS('B1.3.XK'!AB:AB,'B1.3.XK'!$A:$A,'B1.SUM (tuần 4)'!$A144)</f>
        <v>0</v>
      </c>
      <c r="DI144" s="154">
        <f>SUMIFS('B1.3.XK'!AC:AC,'B1.3.XK'!$A:$A,'B1.SUM (tuần 4)'!$A144)</f>
        <v>0</v>
      </c>
      <c r="DJ144" s="154"/>
      <c r="DK144" s="154"/>
      <c r="DL144" s="154"/>
      <c r="DM144" s="154"/>
      <c r="DN144" s="154"/>
      <c r="DO144" s="154"/>
      <c r="DP144" s="154">
        <f>SUMIFS(' B1.5.GT2'!AB:AB,' B1.5.GT2'!$A:$A,'B1.SUM (tuần 4)'!$A144)</f>
        <v>0</v>
      </c>
      <c r="DQ144" s="154">
        <f>SUMIFS(' B1.5.GT2'!AC:AC,' B1.5.GT2'!$A:$A,'B1.SUM (tuần 4)'!$A144)</f>
        <v>0</v>
      </c>
      <c r="DR144" s="154"/>
      <c r="DS144" s="154"/>
      <c r="DT144" s="154">
        <f>SUMIFS(' B1.8.Online'!AB:AB,' B1.8.Online'!$A:$A,'B1.SUM (tuần 4)'!$A144)</f>
        <v>0</v>
      </c>
      <c r="DU144" s="154">
        <f>SUMIFS(' B1.8.Online'!AC:AC,' B1.8.Online'!$A:$A,'B1.SUM (tuần 4)'!$A144)</f>
        <v>0</v>
      </c>
      <c r="DW144" s="161">
        <f t="shared" si="83"/>
        <v>0</v>
      </c>
      <c r="DX144" s="161">
        <f t="shared" si="84"/>
        <v>0</v>
      </c>
      <c r="DY144" s="161">
        <f t="shared" si="85"/>
        <v>0</v>
      </c>
      <c r="DZ144" s="154">
        <f>SUMIFS('B1.3.XK'!AD:AD,'B1.3.XK'!$A:$A,'B1.SUM (tuần 4)'!$A144)</f>
        <v>0</v>
      </c>
      <c r="EA144" s="154">
        <f>SUMIFS('B1.3.XK'!AE:AE,'B1.3.XK'!$A:$A,'B1.SUM (tuần 4)'!$A144)</f>
        <v>0</v>
      </c>
      <c r="EB144" s="154"/>
      <c r="EC144" s="154"/>
      <c r="ED144" s="154"/>
      <c r="EE144" s="154"/>
      <c r="EF144" s="154"/>
      <c r="EG144" s="154"/>
      <c r="EH144" s="154">
        <f>SUMIFS(' B1.5.GT2'!AD:AD,' B1.5.GT2'!$A:$A,'B1.SUM (tuần 4)'!$A144)</f>
        <v>0</v>
      </c>
      <c r="EI144" s="154">
        <f>SUMIFS(' B1.5.GT2'!AE:AE,' B1.5.GT2'!$A:$A,'B1.SUM (tuần 4)'!$A144)</f>
        <v>0</v>
      </c>
      <c r="EJ144" s="154"/>
      <c r="EK144" s="154"/>
      <c r="EL144" s="154">
        <f>SUMIFS(' B1.4.OEM'!AD:AD,' B1.4.OEM'!$A:$A,'B1.SUM (tuần 4)'!$A144)</f>
        <v>0</v>
      </c>
      <c r="EM144" s="154">
        <f>SUMIFS(' B1.4.OEM'!AE:AE,' B1.4.OEM'!$A:$A,'B1.SUM (tuần 4)'!$A144)</f>
        <v>0</v>
      </c>
      <c r="EO144" s="162"/>
    </row>
    <row r="145" spans="1:145">
      <c r="A145" s="69">
        <v>2013080150</v>
      </c>
      <c r="B145" s="67" t="s">
        <v>1521</v>
      </c>
      <c r="C145" s="67"/>
      <c r="D145" s="67" t="s">
        <v>1197</v>
      </c>
      <c r="E145" s="67"/>
      <c r="F145" s="67" t="s">
        <v>32</v>
      </c>
      <c r="G145" s="154" t="s">
        <v>1758</v>
      </c>
      <c r="H145" s="154"/>
      <c r="I145" s="160"/>
      <c r="J145" s="154"/>
      <c r="K145" s="154"/>
      <c r="L145" s="154"/>
      <c r="M145" s="154"/>
      <c r="N145" s="154"/>
      <c r="O145" s="154"/>
      <c r="P145" s="154"/>
      <c r="Q145" s="154"/>
      <c r="R145" s="154"/>
      <c r="S145" s="161">
        <f t="shared" si="67"/>
        <v>0</v>
      </c>
      <c r="T145" s="161">
        <f t="shared" si="66"/>
        <v>0</v>
      </c>
      <c r="U145" s="161">
        <f t="shared" si="66"/>
        <v>0</v>
      </c>
      <c r="V145" s="154"/>
      <c r="W145" s="154"/>
      <c r="X145" s="154"/>
      <c r="Y145" s="154"/>
      <c r="Z145" s="154"/>
      <c r="AA145" s="154"/>
      <c r="AB145" s="154"/>
      <c r="AC145" s="154"/>
      <c r="AD145" s="154">
        <f>SUMIFS(' B1.5.GT2'!$R:$R,' B1.5.GT2'!$A:$A,'B1.SUM (tuần 4)'!$A145)</f>
        <v>0</v>
      </c>
      <c r="AE145" s="154">
        <f>SUMIFS(' B1.5.GT2'!$S:$S,' B1.5.GT2'!$A:$A,'B1.SUM (tuần 4)'!$A145)</f>
        <v>0</v>
      </c>
      <c r="AF145" s="154"/>
      <c r="AG145" s="154"/>
      <c r="AH145" s="154">
        <f>SUMIFS(' B1.8.Online'!$R:$R,' B1.8.Online'!$A:$A,'B1.SUM (tuần 4)'!$A145)</f>
        <v>0</v>
      </c>
      <c r="AI145" s="154">
        <f>SUMIFS(' B1.8.Online'!$S:$S,' B1.8.Online'!$A:$A,'B1.SUM (tuần 4)'!$A145)</f>
        <v>0</v>
      </c>
      <c r="AK145" s="161">
        <f t="shared" si="68"/>
        <v>0</v>
      </c>
      <c r="AL145" s="161">
        <f t="shared" si="69"/>
        <v>0</v>
      </c>
      <c r="AM145" s="161">
        <f t="shared" si="70"/>
        <v>0</v>
      </c>
      <c r="AN145" s="154"/>
      <c r="AO145" s="154"/>
      <c r="AP145" s="154"/>
      <c r="AQ145" s="154"/>
      <c r="AR145" s="154"/>
      <c r="AS145" s="154"/>
      <c r="AT145" s="154"/>
      <c r="AU145" s="154"/>
      <c r="AV145" s="154">
        <f>SUMIFS(' B1.5.GT2'!T:T,' B1.5.GT2'!A:A,'B1.SUM (tuần 4)'!A145)</f>
        <v>0</v>
      </c>
      <c r="AW145" s="154">
        <f>SUMIFS(' B1.5.GT2'!U:U,' B1.5.GT2'!A:A,'B1.SUM (tuần 4)'!A145)</f>
        <v>0</v>
      </c>
      <c r="AX145" s="154"/>
      <c r="AY145" s="154"/>
      <c r="AZ145" s="154">
        <f>SUMIFS(' B1.8.Online'!$T:$T,' B1.8.Online'!$A:$A,'B1.SUM (tuần 4)'!$A145)</f>
        <v>0</v>
      </c>
      <c r="BA145" s="154">
        <f>SUMIFS(' B1.8.Online'!$U:$U,' B1.8.Online'!$A:$A,'B1.SUM (tuần 4)'!$A145)</f>
        <v>0</v>
      </c>
      <c r="BC145" s="161">
        <f t="shared" si="71"/>
        <v>100</v>
      </c>
      <c r="BD145" s="161">
        <f t="shared" si="72"/>
        <v>0</v>
      </c>
      <c r="BE145" s="161">
        <f t="shared" si="73"/>
        <v>100</v>
      </c>
      <c r="BF145" s="154">
        <f>SUMIFS('B1.3.XK'!V:V,'B1.3.XK'!$A:$A,'B1.SUM (tuần 4)'!$A145)</f>
        <v>0</v>
      </c>
      <c r="BG145" s="154">
        <f>SUMIFS('B1.3.XK'!W:W,'B1.3.XK'!$A:$A,'B1.SUM (tuần 4)'!$A145)</f>
        <v>0</v>
      </c>
      <c r="BH145" s="154"/>
      <c r="BI145" s="154"/>
      <c r="BJ145" s="154"/>
      <c r="BK145" s="154"/>
      <c r="BL145" s="154"/>
      <c r="BM145" s="154"/>
      <c r="BN145" s="154">
        <f>SUMIFS(' B1.5.GT2'!V:V,' B1.5.GT2'!A:A,'B1.SUM (tuần 4)'!A145)</f>
        <v>0</v>
      </c>
      <c r="BO145" s="154">
        <f>SUMIFS(' B1.5.GT2'!W:W,' B1.5.GT2'!A:A,'B1.SUM (tuần 4)'!A145)</f>
        <v>0</v>
      </c>
      <c r="BP145" s="154"/>
      <c r="BQ145" s="154"/>
      <c r="BR145" s="154">
        <f>SUMIFS(' B1.8.Online'!V:V,' B1.8.Online'!A:A,'B1.SUM (tuần 4)'!A145)</f>
        <v>0</v>
      </c>
      <c r="BS145" s="154">
        <f>SUMIFS(' B1.8.Online'!W:W,' B1.8.Online'!B:B,'B1.SUM (tuần 4)'!B145)</f>
        <v>100</v>
      </c>
      <c r="BU145" s="161">
        <f t="shared" si="74"/>
        <v>0</v>
      </c>
      <c r="BV145" s="161">
        <f t="shared" si="75"/>
        <v>0</v>
      </c>
      <c r="BW145" s="161">
        <f t="shared" si="76"/>
        <v>0</v>
      </c>
      <c r="BX145" s="154">
        <f>SUMIFS('B1.3.XK'!X:X,'B1.3.XK'!$A:$A,'B1.SUM (tuần 4)'!$A145)</f>
        <v>0</v>
      </c>
      <c r="BY145" s="154">
        <f>SUMIFS('B1.3.XK'!Y:Y,'B1.3.XK'!$A:$A,'B1.SUM (tuần 4)'!$A145)</f>
        <v>0</v>
      </c>
      <c r="BZ145" s="154"/>
      <c r="CA145" s="154"/>
      <c r="CB145" s="154"/>
      <c r="CC145" s="154"/>
      <c r="CD145" s="154"/>
      <c r="CE145" s="154"/>
      <c r="CF145" s="154">
        <f>SUMIFS(' B1.5.GT2'!X:X,' B1.5.GT2'!A:A,'B1.SUM (tuần 4)'!A145)</f>
        <v>0</v>
      </c>
      <c r="CG145" s="154">
        <f>SUMIFS(' B1.5.GT2'!Y:Y,' B1.5.GT2'!A:A,'B1.SUM (tuần 4)'!A145)</f>
        <v>0</v>
      </c>
      <c r="CH145" s="154"/>
      <c r="CI145" s="154"/>
      <c r="CJ145" s="154">
        <f>SUMIFS(' B1.8.Online'!X:X,' B1.8.Online'!$A:$A,'B1.SUM (tuần 4)'!$A145)</f>
        <v>0</v>
      </c>
      <c r="CK145" s="154">
        <f>SUMIFS(' B1.8.Online'!Y:Y,' B1.8.Online'!$A:$A,'B1.SUM (tuần 4)'!$A145)</f>
        <v>0</v>
      </c>
      <c r="CM145" s="161">
        <f t="shared" si="77"/>
        <v>0</v>
      </c>
      <c r="CN145" s="161">
        <f t="shared" si="78"/>
        <v>0</v>
      </c>
      <c r="CO145" s="161">
        <f t="shared" si="79"/>
        <v>0</v>
      </c>
      <c r="CP145" s="154">
        <f>SUMIFS('B1.3.XK'!Z:Z,'B1.3.XK'!$A:$A,'B1.SUM (tuần 4)'!$A145)</f>
        <v>0</v>
      </c>
      <c r="CQ145" s="154">
        <f>SUMIFS('B1.3.XK'!AA:AA,'B1.3.XK'!$A:$A,'B1.SUM (tuần 4)'!$A145)</f>
        <v>0</v>
      </c>
      <c r="CR145" s="154"/>
      <c r="CS145" s="154"/>
      <c r="CT145" s="154"/>
      <c r="CU145" s="154"/>
      <c r="CV145" s="154"/>
      <c r="CW145" s="154"/>
      <c r="CX145" s="154">
        <f>SUMIFS(' B1.5.GT2'!Z:Z,' B1.5.GT2'!$A:$A,'B1.SUM (tuần 4)'!$A145)</f>
        <v>0</v>
      </c>
      <c r="CY145" s="154">
        <f>SUMIFS(' B1.5.GT2'!AA:AA,' B1.5.GT2'!$A:$A,'B1.SUM (tuần 4)'!$A145)</f>
        <v>0</v>
      </c>
      <c r="CZ145" s="154"/>
      <c r="DA145" s="154"/>
      <c r="DB145" s="154">
        <f>SUMIFS(' B1.8.Online'!Z:Z,' B1.8.Online'!$A:$A,'B1.SUM (tuần 4)'!$A145)</f>
        <v>0</v>
      </c>
      <c r="DC145" s="154">
        <f>SUMIFS(' B1.8.Online'!AA:AA,' B1.8.Online'!$A:$A,'B1.SUM (tuần 4)'!$A145)</f>
        <v>0</v>
      </c>
      <c r="DE145" s="161">
        <f t="shared" si="80"/>
        <v>0</v>
      </c>
      <c r="DF145" s="161">
        <f t="shared" si="81"/>
        <v>0</v>
      </c>
      <c r="DG145" s="161">
        <f t="shared" si="82"/>
        <v>0</v>
      </c>
      <c r="DH145" s="154">
        <f>SUMIFS('B1.3.XK'!AB:AB,'B1.3.XK'!$A:$A,'B1.SUM (tuần 4)'!$A145)</f>
        <v>0</v>
      </c>
      <c r="DI145" s="154">
        <f>SUMIFS('B1.3.XK'!AC:AC,'B1.3.XK'!$A:$A,'B1.SUM (tuần 4)'!$A145)</f>
        <v>0</v>
      </c>
      <c r="DJ145" s="154"/>
      <c r="DK145" s="154"/>
      <c r="DL145" s="154"/>
      <c r="DM145" s="154"/>
      <c r="DN145" s="154"/>
      <c r="DO145" s="154"/>
      <c r="DP145" s="154">
        <f>SUMIFS(' B1.5.GT2'!AB:AB,' B1.5.GT2'!$A:$A,'B1.SUM (tuần 4)'!$A145)</f>
        <v>0</v>
      </c>
      <c r="DQ145" s="154">
        <f>SUMIFS(' B1.5.GT2'!AC:AC,' B1.5.GT2'!$A:$A,'B1.SUM (tuần 4)'!$A145)</f>
        <v>0</v>
      </c>
      <c r="DR145" s="154"/>
      <c r="DS145" s="154"/>
      <c r="DT145" s="154">
        <f>SUMIFS(' B1.8.Online'!AB:AB,' B1.8.Online'!$A:$A,'B1.SUM (tuần 4)'!$A145)</f>
        <v>0</v>
      </c>
      <c r="DU145" s="154">
        <f>SUMIFS(' B1.8.Online'!AC:AC,' B1.8.Online'!$A:$A,'B1.SUM (tuần 4)'!$A145)</f>
        <v>0</v>
      </c>
      <c r="DW145" s="161">
        <f t="shared" si="83"/>
        <v>0</v>
      </c>
      <c r="DX145" s="161">
        <f t="shared" si="84"/>
        <v>0</v>
      </c>
      <c r="DY145" s="161">
        <f t="shared" si="85"/>
        <v>0</v>
      </c>
      <c r="DZ145" s="154">
        <f>SUMIFS('B1.3.XK'!AD:AD,'B1.3.XK'!$A:$A,'B1.SUM (tuần 4)'!$A145)</f>
        <v>0</v>
      </c>
      <c r="EA145" s="154">
        <f>SUMIFS('B1.3.XK'!AE:AE,'B1.3.XK'!$A:$A,'B1.SUM (tuần 4)'!$A145)</f>
        <v>0</v>
      </c>
      <c r="EB145" s="154"/>
      <c r="EC145" s="154"/>
      <c r="ED145" s="154"/>
      <c r="EE145" s="154"/>
      <c r="EF145" s="154"/>
      <c r="EG145" s="154"/>
      <c r="EH145" s="154">
        <f>SUMIFS(' B1.5.GT2'!AD:AD,' B1.5.GT2'!$A:$A,'B1.SUM (tuần 4)'!$A145)</f>
        <v>0</v>
      </c>
      <c r="EI145" s="154">
        <f>SUMIFS(' B1.5.GT2'!AE:AE,' B1.5.GT2'!$A:$A,'B1.SUM (tuần 4)'!$A145)</f>
        <v>0</v>
      </c>
      <c r="EJ145" s="154"/>
      <c r="EK145" s="154"/>
      <c r="EL145" s="154">
        <f>SUMIFS(' B1.4.OEM'!AD:AD,' B1.4.OEM'!$A:$A,'B1.SUM (tuần 4)'!$A145)</f>
        <v>0</v>
      </c>
      <c r="EM145" s="154">
        <f>SUMIFS(' B1.4.OEM'!AE:AE,' B1.4.OEM'!$A:$A,'B1.SUM (tuần 4)'!$A145)</f>
        <v>0</v>
      </c>
      <c r="EO145" s="162"/>
    </row>
    <row r="146" spans="1:145">
      <c r="A146" s="69">
        <v>2013080154</v>
      </c>
      <c r="B146" s="67" t="s">
        <v>1522</v>
      </c>
      <c r="C146" s="67"/>
      <c r="D146" s="67" t="s">
        <v>1197</v>
      </c>
      <c r="E146" s="67"/>
      <c r="F146" s="67" t="s">
        <v>32</v>
      </c>
      <c r="G146" s="154" t="s">
        <v>1758</v>
      </c>
      <c r="H146" s="154"/>
      <c r="I146" s="160"/>
      <c r="J146" s="154"/>
      <c r="K146" s="154"/>
      <c r="L146" s="154"/>
      <c r="M146" s="154"/>
      <c r="N146" s="154"/>
      <c r="O146" s="154"/>
      <c r="P146" s="154"/>
      <c r="Q146" s="154"/>
      <c r="R146" s="154"/>
      <c r="S146" s="161">
        <f t="shared" si="67"/>
        <v>10</v>
      </c>
      <c r="T146" s="161">
        <f t="shared" si="66"/>
        <v>0</v>
      </c>
      <c r="U146" s="161">
        <f t="shared" si="66"/>
        <v>10</v>
      </c>
      <c r="V146" s="154"/>
      <c r="W146" s="154"/>
      <c r="X146" s="154"/>
      <c r="Y146" s="154"/>
      <c r="Z146" s="154"/>
      <c r="AA146" s="154"/>
      <c r="AB146" s="154"/>
      <c r="AC146" s="154"/>
      <c r="AD146" s="154">
        <f>SUMIFS(' B1.5.GT2'!$R:$R,' B1.5.GT2'!$A:$A,'B1.SUM (tuần 4)'!$A146)</f>
        <v>0</v>
      </c>
      <c r="AE146" s="154">
        <f>SUMIFS(' B1.5.GT2'!$S:$S,' B1.5.GT2'!$A:$A,'B1.SUM (tuần 4)'!$A146)</f>
        <v>0</v>
      </c>
      <c r="AF146" s="154"/>
      <c r="AG146" s="154"/>
      <c r="AH146" s="154">
        <f>SUMIFS(' B1.8.Online'!$R:$R,' B1.8.Online'!$A:$A,'B1.SUM (tuần 4)'!$A146)</f>
        <v>0</v>
      </c>
      <c r="AI146" s="154">
        <f>SUMIFS(' B1.8.Online'!$S:$S,' B1.8.Online'!$A:$A,'B1.SUM (tuần 4)'!$A146)</f>
        <v>10</v>
      </c>
      <c r="AK146" s="161">
        <f t="shared" si="68"/>
        <v>0</v>
      </c>
      <c r="AL146" s="161">
        <f t="shared" si="69"/>
        <v>0</v>
      </c>
      <c r="AM146" s="161">
        <f t="shared" si="70"/>
        <v>0</v>
      </c>
      <c r="AN146" s="154"/>
      <c r="AO146" s="154"/>
      <c r="AP146" s="154"/>
      <c r="AQ146" s="154"/>
      <c r="AR146" s="154"/>
      <c r="AS146" s="154"/>
      <c r="AT146" s="154"/>
      <c r="AU146" s="154"/>
      <c r="AV146" s="154">
        <f>SUMIFS(' B1.5.GT2'!T:T,' B1.5.GT2'!A:A,'B1.SUM (tuần 4)'!A146)</f>
        <v>0</v>
      </c>
      <c r="AW146" s="154">
        <f>SUMIFS(' B1.5.GT2'!U:U,' B1.5.GT2'!A:A,'B1.SUM (tuần 4)'!A146)</f>
        <v>0</v>
      </c>
      <c r="AX146" s="154"/>
      <c r="AY146" s="154"/>
      <c r="AZ146" s="154">
        <f>SUMIFS(' B1.8.Online'!$T:$T,' B1.8.Online'!$A:$A,'B1.SUM (tuần 4)'!$A146)</f>
        <v>0</v>
      </c>
      <c r="BA146" s="154">
        <f>SUMIFS(' B1.8.Online'!$U:$U,' B1.8.Online'!$A:$A,'B1.SUM (tuần 4)'!$A146)</f>
        <v>0</v>
      </c>
      <c r="BC146" s="161">
        <f t="shared" si="71"/>
        <v>0</v>
      </c>
      <c r="BD146" s="161">
        <f t="shared" si="72"/>
        <v>0</v>
      </c>
      <c r="BE146" s="161">
        <f t="shared" si="73"/>
        <v>0</v>
      </c>
      <c r="BF146" s="154">
        <f>SUMIFS('B1.3.XK'!V:V,'B1.3.XK'!$A:$A,'B1.SUM (tuần 4)'!$A146)</f>
        <v>0</v>
      </c>
      <c r="BG146" s="154">
        <f>SUMIFS('B1.3.XK'!W:W,'B1.3.XK'!$A:$A,'B1.SUM (tuần 4)'!$A146)</f>
        <v>0</v>
      </c>
      <c r="BH146" s="154"/>
      <c r="BI146" s="154"/>
      <c r="BJ146" s="154"/>
      <c r="BK146" s="154"/>
      <c r="BL146" s="154"/>
      <c r="BM146" s="154"/>
      <c r="BN146" s="154">
        <f>SUMIFS(' B1.5.GT2'!V:V,' B1.5.GT2'!A:A,'B1.SUM (tuần 4)'!A146)</f>
        <v>0</v>
      </c>
      <c r="BO146" s="154">
        <f>SUMIFS(' B1.5.GT2'!W:W,' B1.5.GT2'!A:A,'B1.SUM (tuần 4)'!A146)</f>
        <v>0</v>
      </c>
      <c r="BP146" s="154"/>
      <c r="BQ146" s="154"/>
      <c r="BR146" s="154">
        <f>SUMIFS(' B1.8.Online'!V:V,' B1.8.Online'!A:A,'B1.SUM (tuần 4)'!A146)</f>
        <v>0</v>
      </c>
      <c r="BS146" s="154">
        <f>SUMIFS(' B1.8.Online'!W:W,' B1.8.Online'!B:B,'B1.SUM (tuần 4)'!B146)</f>
        <v>0</v>
      </c>
      <c r="BU146" s="161">
        <f t="shared" si="74"/>
        <v>0</v>
      </c>
      <c r="BV146" s="161">
        <f t="shared" si="75"/>
        <v>0</v>
      </c>
      <c r="BW146" s="161">
        <f t="shared" si="76"/>
        <v>0</v>
      </c>
      <c r="BX146" s="154">
        <f>SUMIFS('B1.3.XK'!X:X,'B1.3.XK'!$A:$A,'B1.SUM (tuần 4)'!$A146)</f>
        <v>0</v>
      </c>
      <c r="BY146" s="154">
        <f>SUMIFS('B1.3.XK'!Y:Y,'B1.3.XK'!$A:$A,'B1.SUM (tuần 4)'!$A146)</f>
        <v>0</v>
      </c>
      <c r="BZ146" s="154"/>
      <c r="CA146" s="154"/>
      <c r="CB146" s="154"/>
      <c r="CC146" s="154"/>
      <c r="CD146" s="154"/>
      <c r="CE146" s="154"/>
      <c r="CF146" s="154">
        <f>SUMIFS(' B1.5.GT2'!X:X,' B1.5.GT2'!A:A,'B1.SUM (tuần 4)'!A146)</f>
        <v>0</v>
      </c>
      <c r="CG146" s="154">
        <f>SUMIFS(' B1.5.GT2'!Y:Y,' B1.5.GT2'!A:A,'B1.SUM (tuần 4)'!A146)</f>
        <v>0</v>
      </c>
      <c r="CH146" s="154"/>
      <c r="CI146" s="154"/>
      <c r="CJ146" s="154">
        <f>SUMIFS(' B1.8.Online'!X:X,' B1.8.Online'!$A:$A,'B1.SUM (tuần 4)'!$A146)</f>
        <v>0</v>
      </c>
      <c r="CK146" s="154">
        <f>SUMIFS(' B1.8.Online'!Y:Y,' B1.8.Online'!$A:$A,'B1.SUM (tuần 4)'!$A146)</f>
        <v>0</v>
      </c>
      <c r="CM146" s="161">
        <f t="shared" si="77"/>
        <v>0</v>
      </c>
      <c r="CN146" s="161">
        <f t="shared" si="78"/>
        <v>0</v>
      </c>
      <c r="CO146" s="161">
        <f t="shared" si="79"/>
        <v>0</v>
      </c>
      <c r="CP146" s="154">
        <f>SUMIFS('B1.3.XK'!Z:Z,'B1.3.XK'!$A:$A,'B1.SUM (tuần 4)'!$A146)</f>
        <v>0</v>
      </c>
      <c r="CQ146" s="154">
        <f>SUMIFS('B1.3.XK'!AA:AA,'B1.3.XK'!$A:$A,'B1.SUM (tuần 4)'!$A146)</f>
        <v>0</v>
      </c>
      <c r="CR146" s="154"/>
      <c r="CS146" s="154"/>
      <c r="CT146" s="154"/>
      <c r="CU146" s="154"/>
      <c r="CV146" s="154"/>
      <c r="CW146" s="154"/>
      <c r="CX146" s="154">
        <f>SUMIFS(' B1.5.GT2'!Z:Z,' B1.5.GT2'!$A:$A,'B1.SUM (tuần 4)'!$A146)</f>
        <v>0</v>
      </c>
      <c r="CY146" s="154">
        <f>SUMIFS(' B1.5.GT2'!AA:AA,' B1.5.GT2'!$A:$A,'B1.SUM (tuần 4)'!$A146)</f>
        <v>0</v>
      </c>
      <c r="CZ146" s="154"/>
      <c r="DA146" s="154"/>
      <c r="DB146" s="154">
        <f>SUMIFS(' B1.8.Online'!Z:Z,' B1.8.Online'!$A:$A,'B1.SUM (tuần 4)'!$A146)</f>
        <v>0</v>
      </c>
      <c r="DC146" s="154">
        <f>SUMIFS(' B1.8.Online'!AA:AA,' B1.8.Online'!$A:$A,'B1.SUM (tuần 4)'!$A146)</f>
        <v>0</v>
      </c>
      <c r="DE146" s="161">
        <f t="shared" si="80"/>
        <v>0</v>
      </c>
      <c r="DF146" s="161">
        <f t="shared" si="81"/>
        <v>0</v>
      </c>
      <c r="DG146" s="161">
        <f t="shared" si="82"/>
        <v>0</v>
      </c>
      <c r="DH146" s="154">
        <f>SUMIFS('B1.3.XK'!AB:AB,'B1.3.XK'!$A:$A,'B1.SUM (tuần 4)'!$A146)</f>
        <v>0</v>
      </c>
      <c r="DI146" s="154">
        <f>SUMIFS('B1.3.XK'!AC:AC,'B1.3.XK'!$A:$A,'B1.SUM (tuần 4)'!$A146)</f>
        <v>0</v>
      </c>
      <c r="DJ146" s="154"/>
      <c r="DK146" s="154"/>
      <c r="DL146" s="154"/>
      <c r="DM146" s="154"/>
      <c r="DN146" s="154"/>
      <c r="DO146" s="154"/>
      <c r="DP146" s="154">
        <f>SUMIFS(' B1.5.GT2'!AB:AB,' B1.5.GT2'!$A:$A,'B1.SUM (tuần 4)'!$A146)</f>
        <v>0</v>
      </c>
      <c r="DQ146" s="154">
        <f>SUMIFS(' B1.5.GT2'!AC:AC,' B1.5.GT2'!$A:$A,'B1.SUM (tuần 4)'!$A146)</f>
        <v>0</v>
      </c>
      <c r="DR146" s="154"/>
      <c r="DS146" s="154"/>
      <c r="DT146" s="154">
        <f>SUMIFS(' B1.8.Online'!AB:AB,' B1.8.Online'!$A:$A,'B1.SUM (tuần 4)'!$A146)</f>
        <v>0</v>
      </c>
      <c r="DU146" s="154">
        <f>SUMIFS(' B1.8.Online'!AC:AC,' B1.8.Online'!$A:$A,'B1.SUM (tuần 4)'!$A146)</f>
        <v>0</v>
      </c>
      <c r="DW146" s="161">
        <f t="shared" si="83"/>
        <v>0</v>
      </c>
      <c r="DX146" s="161">
        <f t="shared" si="84"/>
        <v>0</v>
      </c>
      <c r="DY146" s="161">
        <f t="shared" si="85"/>
        <v>0</v>
      </c>
      <c r="DZ146" s="154">
        <f>SUMIFS('B1.3.XK'!AD:AD,'B1.3.XK'!$A:$A,'B1.SUM (tuần 4)'!$A146)</f>
        <v>0</v>
      </c>
      <c r="EA146" s="154">
        <f>SUMIFS('B1.3.XK'!AE:AE,'B1.3.XK'!$A:$A,'B1.SUM (tuần 4)'!$A146)</f>
        <v>0</v>
      </c>
      <c r="EB146" s="154"/>
      <c r="EC146" s="154"/>
      <c r="ED146" s="154"/>
      <c r="EE146" s="154"/>
      <c r="EF146" s="154"/>
      <c r="EG146" s="154"/>
      <c r="EH146" s="154">
        <f>SUMIFS(' B1.5.GT2'!AD:AD,' B1.5.GT2'!$A:$A,'B1.SUM (tuần 4)'!$A146)</f>
        <v>0</v>
      </c>
      <c r="EI146" s="154">
        <f>SUMIFS(' B1.5.GT2'!AE:AE,' B1.5.GT2'!$A:$A,'B1.SUM (tuần 4)'!$A146)</f>
        <v>0</v>
      </c>
      <c r="EJ146" s="154"/>
      <c r="EK146" s="154"/>
      <c r="EL146" s="154">
        <f>SUMIFS(' B1.4.OEM'!AD:AD,' B1.4.OEM'!$A:$A,'B1.SUM (tuần 4)'!$A146)</f>
        <v>0</v>
      </c>
      <c r="EM146" s="154">
        <f>SUMIFS(' B1.4.OEM'!AE:AE,' B1.4.OEM'!$A:$A,'B1.SUM (tuần 4)'!$A146)</f>
        <v>0</v>
      </c>
      <c r="EO146" s="162"/>
    </row>
    <row r="147" spans="1:145">
      <c r="A147" s="69">
        <v>2013080187</v>
      </c>
      <c r="B147" s="67" t="s">
        <v>1523</v>
      </c>
      <c r="C147" s="67"/>
      <c r="D147" s="67" t="s">
        <v>1197</v>
      </c>
      <c r="E147" s="67"/>
      <c r="F147" s="67" t="s">
        <v>32</v>
      </c>
      <c r="G147" s="154" t="s">
        <v>1758</v>
      </c>
      <c r="H147" s="154"/>
      <c r="I147" s="160"/>
      <c r="J147" s="154"/>
      <c r="K147" s="154"/>
      <c r="L147" s="154"/>
      <c r="M147" s="154"/>
      <c r="N147" s="154"/>
      <c r="O147" s="154"/>
      <c r="P147" s="154"/>
      <c r="Q147" s="154"/>
      <c r="R147" s="154"/>
      <c r="S147" s="161">
        <f t="shared" si="67"/>
        <v>400</v>
      </c>
      <c r="T147" s="161">
        <f t="shared" si="66"/>
        <v>0</v>
      </c>
      <c r="U147" s="161">
        <f t="shared" si="66"/>
        <v>400</v>
      </c>
      <c r="V147" s="154"/>
      <c r="W147" s="154"/>
      <c r="X147" s="154"/>
      <c r="Y147" s="154"/>
      <c r="Z147" s="154"/>
      <c r="AA147" s="154"/>
      <c r="AB147" s="154"/>
      <c r="AC147" s="154"/>
      <c r="AD147" s="154">
        <f>SUMIFS(' B1.5.GT2'!$R:$R,' B1.5.GT2'!$A:$A,'B1.SUM (tuần 4)'!$A147)</f>
        <v>0</v>
      </c>
      <c r="AE147" s="154">
        <f>SUMIFS(' B1.5.GT2'!$S:$S,' B1.5.GT2'!$A:$A,'B1.SUM (tuần 4)'!$A147)</f>
        <v>0</v>
      </c>
      <c r="AF147" s="154"/>
      <c r="AG147" s="154"/>
      <c r="AH147" s="154">
        <f>SUMIFS(' B1.8.Online'!$R:$R,' B1.8.Online'!$A:$A,'B1.SUM (tuần 4)'!$A147)</f>
        <v>0</v>
      </c>
      <c r="AI147" s="154">
        <f>SUMIFS(' B1.8.Online'!$S:$S,' B1.8.Online'!$A:$A,'B1.SUM (tuần 4)'!$A147)</f>
        <v>400</v>
      </c>
      <c r="AK147" s="161">
        <f t="shared" si="68"/>
        <v>200</v>
      </c>
      <c r="AL147" s="161">
        <f t="shared" si="69"/>
        <v>100</v>
      </c>
      <c r="AM147" s="161">
        <f t="shared" si="70"/>
        <v>100</v>
      </c>
      <c r="AN147" s="154"/>
      <c r="AO147" s="154"/>
      <c r="AP147" s="154"/>
      <c r="AQ147" s="154"/>
      <c r="AR147" s="154"/>
      <c r="AS147" s="154"/>
      <c r="AT147" s="154"/>
      <c r="AU147" s="154"/>
      <c r="AV147" s="154">
        <f>SUMIFS(' B1.5.GT2'!T:T,' B1.5.GT2'!A:A,'B1.SUM (tuần 4)'!A147)</f>
        <v>0</v>
      </c>
      <c r="AW147" s="154">
        <f>SUMIFS(' B1.5.GT2'!U:U,' B1.5.GT2'!A:A,'B1.SUM (tuần 4)'!A147)</f>
        <v>0</v>
      </c>
      <c r="AX147" s="154"/>
      <c r="AY147" s="154"/>
      <c r="AZ147" s="154">
        <f>SUMIFS(' B1.8.Online'!$T:$T,' B1.8.Online'!$A:$A,'B1.SUM (tuần 4)'!$A147)</f>
        <v>100</v>
      </c>
      <c r="BA147" s="154">
        <f>SUMIFS(' B1.8.Online'!$U:$U,' B1.8.Online'!$A:$A,'B1.SUM (tuần 4)'!$A147)</f>
        <v>100</v>
      </c>
      <c r="BC147" s="161">
        <f t="shared" si="71"/>
        <v>200</v>
      </c>
      <c r="BD147" s="161">
        <f t="shared" si="72"/>
        <v>100</v>
      </c>
      <c r="BE147" s="161">
        <f t="shared" si="73"/>
        <v>100</v>
      </c>
      <c r="BF147" s="154">
        <f>SUMIFS('B1.3.XK'!V:V,'B1.3.XK'!$A:$A,'B1.SUM (tuần 4)'!$A147)</f>
        <v>0</v>
      </c>
      <c r="BG147" s="154">
        <f>SUMIFS('B1.3.XK'!W:W,'B1.3.XK'!$A:$A,'B1.SUM (tuần 4)'!$A147)</f>
        <v>0</v>
      </c>
      <c r="BH147" s="154"/>
      <c r="BI147" s="154"/>
      <c r="BJ147" s="154"/>
      <c r="BK147" s="154"/>
      <c r="BL147" s="154"/>
      <c r="BM147" s="154"/>
      <c r="BN147" s="154">
        <f>SUMIFS(' B1.5.GT2'!V:V,' B1.5.GT2'!A:A,'B1.SUM (tuần 4)'!A147)</f>
        <v>0</v>
      </c>
      <c r="BO147" s="154">
        <f>SUMIFS(' B1.5.GT2'!W:W,' B1.5.GT2'!A:A,'B1.SUM (tuần 4)'!A147)</f>
        <v>0</v>
      </c>
      <c r="BP147" s="154"/>
      <c r="BQ147" s="154"/>
      <c r="BR147" s="154">
        <f>SUMIFS(' B1.8.Online'!V:V,' B1.8.Online'!A:A,'B1.SUM (tuần 4)'!A147)</f>
        <v>100</v>
      </c>
      <c r="BS147" s="154">
        <f>SUMIFS(' B1.8.Online'!W:W,' B1.8.Online'!B:B,'B1.SUM (tuần 4)'!B147)</f>
        <v>100</v>
      </c>
      <c r="BU147" s="161">
        <f t="shared" si="74"/>
        <v>0</v>
      </c>
      <c r="BV147" s="161">
        <f t="shared" si="75"/>
        <v>0</v>
      </c>
      <c r="BW147" s="161">
        <f t="shared" si="76"/>
        <v>0</v>
      </c>
      <c r="BX147" s="154">
        <f>SUMIFS('B1.3.XK'!X:X,'B1.3.XK'!$A:$A,'B1.SUM (tuần 4)'!$A147)</f>
        <v>0</v>
      </c>
      <c r="BY147" s="154">
        <f>SUMIFS('B1.3.XK'!Y:Y,'B1.3.XK'!$A:$A,'B1.SUM (tuần 4)'!$A147)</f>
        <v>0</v>
      </c>
      <c r="BZ147" s="154"/>
      <c r="CA147" s="154"/>
      <c r="CB147" s="154"/>
      <c r="CC147" s="154"/>
      <c r="CD147" s="154"/>
      <c r="CE147" s="154"/>
      <c r="CF147" s="154">
        <f>SUMIFS(' B1.5.GT2'!X:X,' B1.5.GT2'!A:A,'B1.SUM (tuần 4)'!A147)</f>
        <v>0</v>
      </c>
      <c r="CG147" s="154">
        <f>SUMIFS(' B1.5.GT2'!Y:Y,' B1.5.GT2'!A:A,'B1.SUM (tuần 4)'!A147)</f>
        <v>0</v>
      </c>
      <c r="CH147" s="154"/>
      <c r="CI147" s="154"/>
      <c r="CJ147" s="154">
        <f>SUMIFS(' B1.8.Online'!X:X,' B1.8.Online'!$A:$A,'B1.SUM (tuần 4)'!$A147)</f>
        <v>0</v>
      </c>
      <c r="CK147" s="154">
        <f>SUMIFS(' B1.8.Online'!Y:Y,' B1.8.Online'!$A:$A,'B1.SUM (tuần 4)'!$A147)</f>
        <v>0</v>
      </c>
      <c r="CM147" s="161">
        <f t="shared" si="77"/>
        <v>200</v>
      </c>
      <c r="CN147" s="161">
        <f t="shared" si="78"/>
        <v>100</v>
      </c>
      <c r="CO147" s="161">
        <f t="shared" si="79"/>
        <v>100</v>
      </c>
      <c r="CP147" s="154">
        <f>SUMIFS('B1.3.XK'!Z:Z,'B1.3.XK'!$A:$A,'B1.SUM (tuần 4)'!$A147)</f>
        <v>0</v>
      </c>
      <c r="CQ147" s="154">
        <f>SUMIFS('B1.3.XK'!AA:AA,'B1.3.XK'!$A:$A,'B1.SUM (tuần 4)'!$A147)</f>
        <v>0</v>
      </c>
      <c r="CR147" s="154"/>
      <c r="CS147" s="154"/>
      <c r="CT147" s="154"/>
      <c r="CU147" s="154"/>
      <c r="CV147" s="154"/>
      <c r="CW147" s="154"/>
      <c r="CX147" s="154">
        <f>SUMIFS(' B1.5.GT2'!Z:Z,' B1.5.GT2'!$A:$A,'B1.SUM (tuần 4)'!$A147)</f>
        <v>0</v>
      </c>
      <c r="CY147" s="154">
        <f>SUMIFS(' B1.5.GT2'!AA:AA,' B1.5.GT2'!$A:$A,'B1.SUM (tuần 4)'!$A147)</f>
        <v>0</v>
      </c>
      <c r="CZ147" s="154"/>
      <c r="DA147" s="154"/>
      <c r="DB147" s="154">
        <f>SUMIFS(' B1.8.Online'!Z:Z,' B1.8.Online'!$A:$A,'B1.SUM (tuần 4)'!$A147)</f>
        <v>100</v>
      </c>
      <c r="DC147" s="154">
        <f>SUMIFS(' B1.8.Online'!AA:AA,' B1.8.Online'!$A:$A,'B1.SUM (tuần 4)'!$A147)</f>
        <v>100</v>
      </c>
      <c r="DE147" s="161">
        <f t="shared" si="80"/>
        <v>0</v>
      </c>
      <c r="DF147" s="161">
        <f t="shared" si="81"/>
        <v>0</v>
      </c>
      <c r="DG147" s="161">
        <f t="shared" si="82"/>
        <v>0</v>
      </c>
      <c r="DH147" s="154">
        <f>SUMIFS('B1.3.XK'!AB:AB,'B1.3.XK'!$A:$A,'B1.SUM (tuần 4)'!$A147)</f>
        <v>0</v>
      </c>
      <c r="DI147" s="154">
        <f>SUMIFS('B1.3.XK'!AC:AC,'B1.3.XK'!$A:$A,'B1.SUM (tuần 4)'!$A147)</f>
        <v>0</v>
      </c>
      <c r="DJ147" s="154"/>
      <c r="DK147" s="154"/>
      <c r="DL147" s="154"/>
      <c r="DM147" s="154"/>
      <c r="DN147" s="154"/>
      <c r="DO147" s="154"/>
      <c r="DP147" s="154">
        <f>SUMIFS(' B1.5.GT2'!AB:AB,' B1.5.GT2'!$A:$A,'B1.SUM (tuần 4)'!$A147)</f>
        <v>0</v>
      </c>
      <c r="DQ147" s="154">
        <f>SUMIFS(' B1.5.GT2'!AC:AC,' B1.5.GT2'!$A:$A,'B1.SUM (tuần 4)'!$A147)</f>
        <v>0</v>
      </c>
      <c r="DR147" s="154"/>
      <c r="DS147" s="154"/>
      <c r="DT147" s="154">
        <f>SUMIFS(' B1.8.Online'!AB:AB,' B1.8.Online'!$A:$A,'B1.SUM (tuần 4)'!$A147)</f>
        <v>0</v>
      </c>
      <c r="DU147" s="154">
        <f>SUMIFS(' B1.8.Online'!AC:AC,' B1.8.Online'!$A:$A,'B1.SUM (tuần 4)'!$A147)</f>
        <v>0</v>
      </c>
      <c r="DW147" s="161">
        <f t="shared" si="83"/>
        <v>0</v>
      </c>
      <c r="DX147" s="161">
        <f t="shared" si="84"/>
        <v>0</v>
      </c>
      <c r="DY147" s="161">
        <f t="shared" si="85"/>
        <v>0</v>
      </c>
      <c r="DZ147" s="154">
        <f>SUMIFS('B1.3.XK'!AD:AD,'B1.3.XK'!$A:$A,'B1.SUM (tuần 4)'!$A147)</f>
        <v>0</v>
      </c>
      <c r="EA147" s="154">
        <f>SUMIFS('B1.3.XK'!AE:AE,'B1.3.XK'!$A:$A,'B1.SUM (tuần 4)'!$A147)</f>
        <v>0</v>
      </c>
      <c r="EB147" s="154"/>
      <c r="EC147" s="154"/>
      <c r="ED147" s="154"/>
      <c r="EE147" s="154"/>
      <c r="EF147" s="154"/>
      <c r="EG147" s="154"/>
      <c r="EH147" s="154">
        <f>SUMIFS(' B1.5.GT2'!AD:AD,' B1.5.GT2'!$A:$A,'B1.SUM (tuần 4)'!$A147)</f>
        <v>0</v>
      </c>
      <c r="EI147" s="154">
        <f>SUMIFS(' B1.5.GT2'!AE:AE,' B1.5.GT2'!$A:$A,'B1.SUM (tuần 4)'!$A147)</f>
        <v>0</v>
      </c>
      <c r="EJ147" s="154"/>
      <c r="EK147" s="154"/>
      <c r="EL147" s="154">
        <f>SUMIFS(' B1.4.OEM'!AD:AD,' B1.4.OEM'!$A:$A,'B1.SUM (tuần 4)'!$A147)</f>
        <v>0</v>
      </c>
      <c r="EM147" s="154">
        <f>SUMIFS(' B1.4.OEM'!AE:AE,' B1.4.OEM'!$A:$A,'B1.SUM (tuần 4)'!$A147)</f>
        <v>0</v>
      </c>
      <c r="EO147" s="162"/>
    </row>
    <row r="148" spans="1:145">
      <c r="A148" s="69">
        <v>2013100012</v>
      </c>
      <c r="B148" s="67" t="s">
        <v>1524</v>
      </c>
      <c r="C148" s="67"/>
      <c r="D148" s="67" t="s">
        <v>1197</v>
      </c>
      <c r="E148" s="67"/>
      <c r="F148" s="67" t="s">
        <v>32</v>
      </c>
      <c r="G148" s="154" t="s">
        <v>1758</v>
      </c>
      <c r="H148" s="154"/>
      <c r="I148" s="160"/>
      <c r="J148" s="154"/>
      <c r="K148" s="154"/>
      <c r="L148" s="154"/>
      <c r="M148" s="154"/>
      <c r="N148" s="154"/>
      <c r="O148" s="154"/>
      <c r="P148" s="154"/>
      <c r="Q148" s="154"/>
      <c r="R148" s="154"/>
      <c r="S148" s="161">
        <f t="shared" si="67"/>
        <v>10</v>
      </c>
      <c r="T148" s="161">
        <f t="shared" si="66"/>
        <v>0</v>
      </c>
      <c r="U148" s="161">
        <f t="shared" si="66"/>
        <v>10</v>
      </c>
      <c r="V148" s="154"/>
      <c r="W148" s="154"/>
      <c r="X148" s="154"/>
      <c r="Y148" s="154"/>
      <c r="Z148" s="154"/>
      <c r="AA148" s="154"/>
      <c r="AB148" s="154"/>
      <c r="AC148" s="154"/>
      <c r="AD148" s="154">
        <f>SUMIFS(' B1.5.GT2'!$R:$R,' B1.5.GT2'!$A:$A,'B1.SUM (tuần 4)'!$A148)</f>
        <v>0</v>
      </c>
      <c r="AE148" s="154">
        <f>SUMIFS(' B1.5.GT2'!$S:$S,' B1.5.GT2'!$A:$A,'B1.SUM (tuần 4)'!$A148)</f>
        <v>0</v>
      </c>
      <c r="AF148" s="154"/>
      <c r="AG148" s="154"/>
      <c r="AH148" s="154">
        <f>SUMIFS(' B1.8.Online'!$R:$R,' B1.8.Online'!$A:$A,'B1.SUM (tuần 4)'!$A148)</f>
        <v>0</v>
      </c>
      <c r="AI148" s="154">
        <f>SUMIFS(' B1.8.Online'!$S:$S,' B1.8.Online'!$A:$A,'B1.SUM (tuần 4)'!$A148)</f>
        <v>10</v>
      </c>
      <c r="AK148" s="161">
        <f t="shared" si="68"/>
        <v>0</v>
      </c>
      <c r="AL148" s="161">
        <f t="shared" si="69"/>
        <v>0</v>
      </c>
      <c r="AM148" s="161">
        <f t="shared" si="70"/>
        <v>0</v>
      </c>
      <c r="AN148" s="154"/>
      <c r="AO148" s="154"/>
      <c r="AP148" s="154"/>
      <c r="AQ148" s="154"/>
      <c r="AR148" s="154"/>
      <c r="AS148" s="154"/>
      <c r="AT148" s="154"/>
      <c r="AU148" s="154"/>
      <c r="AV148" s="154">
        <f>SUMIFS(' B1.5.GT2'!T:T,' B1.5.GT2'!A:A,'B1.SUM (tuần 4)'!A148)</f>
        <v>0</v>
      </c>
      <c r="AW148" s="154">
        <f>SUMIFS(' B1.5.GT2'!U:U,' B1.5.GT2'!A:A,'B1.SUM (tuần 4)'!A148)</f>
        <v>0</v>
      </c>
      <c r="AX148" s="154"/>
      <c r="AY148" s="154"/>
      <c r="AZ148" s="154">
        <f>SUMIFS(' B1.8.Online'!$T:$T,' B1.8.Online'!$A:$A,'B1.SUM (tuần 4)'!$A148)</f>
        <v>0</v>
      </c>
      <c r="BA148" s="154">
        <f>SUMIFS(' B1.8.Online'!$U:$U,' B1.8.Online'!$A:$A,'B1.SUM (tuần 4)'!$A148)</f>
        <v>0</v>
      </c>
      <c r="BC148" s="161">
        <f t="shared" si="71"/>
        <v>0</v>
      </c>
      <c r="BD148" s="161">
        <f t="shared" si="72"/>
        <v>0</v>
      </c>
      <c r="BE148" s="161">
        <f t="shared" si="73"/>
        <v>0</v>
      </c>
      <c r="BF148" s="154">
        <f>SUMIFS('B1.3.XK'!V:V,'B1.3.XK'!$A:$A,'B1.SUM (tuần 4)'!$A148)</f>
        <v>0</v>
      </c>
      <c r="BG148" s="154">
        <f>SUMIFS('B1.3.XK'!W:W,'B1.3.XK'!$A:$A,'B1.SUM (tuần 4)'!$A148)</f>
        <v>0</v>
      </c>
      <c r="BH148" s="154"/>
      <c r="BI148" s="154"/>
      <c r="BJ148" s="154"/>
      <c r="BK148" s="154"/>
      <c r="BL148" s="154"/>
      <c r="BM148" s="154"/>
      <c r="BN148" s="154">
        <f>SUMIFS(' B1.5.GT2'!V:V,' B1.5.GT2'!A:A,'B1.SUM (tuần 4)'!A148)</f>
        <v>0</v>
      </c>
      <c r="BO148" s="154">
        <f>SUMIFS(' B1.5.GT2'!W:W,' B1.5.GT2'!A:A,'B1.SUM (tuần 4)'!A148)</f>
        <v>0</v>
      </c>
      <c r="BP148" s="154"/>
      <c r="BQ148" s="154"/>
      <c r="BR148" s="154">
        <f>SUMIFS(' B1.8.Online'!V:V,' B1.8.Online'!A:A,'B1.SUM (tuần 4)'!A148)</f>
        <v>0</v>
      </c>
      <c r="BS148" s="154">
        <f>SUMIFS(' B1.8.Online'!W:W,' B1.8.Online'!B:B,'B1.SUM (tuần 4)'!B148)</f>
        <v>0</v>
      </c>
      <c r="BU148" s="161">
        <f t="shared" si="74"/>
        <v>0</v>
      </c>
      <c r="BV148" s="161">
        <f t="shared" si="75"/>
        <v>0</v>
      </c>
      <c r="BW148" s="161">
        <f t="shared" si="76"/>
        <v>0</v>
      </c>
      <c r="BX148" s="154">
        <f>SUMIFS('B1.3.XK'!X:X,'B1.3.XK'!$A:$A,'B1.SUM (tuần 4)'!$A148)</f>
        <v>0</v>
      </c>
      <c r="BY148" s="154">
        <f>SUMIFS('B1.3.XK'!Y:Y,'B1.3.XK'!$A:$A,'B1.SUM (tuần 4)'!$A148)</f>
        <v>0</v>
      </c>
      <c r="BZ148" s="154"/>
      <c r="CA148" s="154"/>
      <c r="CB148" s="154"/>
      <c r="CC148" s="154"/>
      <c r="CD148" s="154"/>
      <c r="CE148" s="154"/>
      <c r="CF148" s="154">
        <f>SUMIFS(' B1.5.GT2'!X:X,' B1.5.GT2'!A:A,'B1.SUM (tuần 4)'!A148)</f>
        <v>0</v>
      </c>
      <c r="CG148" s="154">
        <f>SUMIFS(' B1.5.GT2'!Y:Y,' B1.5.GT2'!A:A,'B1.SUM (tuần 4)'!A148)</f>
        <v>0</v>
      </c>
      <c r="CH148" s="154"/>
      <c r="CI148" s="154"/>
      <c r="CJ148" s="154">
        <f>SUMIFS(' B1.8.Online'!X:X,' B1.8.Online'!$A:$A,'B1.SUM (tuần 4)'!$A148)</f>
        <v>0</v>
      </c>
      <c r="CK148" s="154">
        <f>SUMIFS(' B1.8.Online'!Y:Y,' B1.8.Online'!$A:$A,'B1.SUM (tuần 4)'!$A148)</f>
        <v>0</v>
      </c>
      <c r="CM148" s="161">
        <f t="shared" si="77"/>
        <v>0</v>
      </c>
      <c r="CN148" s="161">
        <f t="shared" si="78"/>
        <v>0</v>
      </c>
      <c r="CO148" s="161">
        <f t="shared" si="79"/>
        <v>0</v>
      </c>
      <c r="CP148" s="154">
        <f>SUMIFS('B1.3.XK'!Z:Z,'B1.3.XK'!$A:$A,'B1.SUM (tuần 4)'!$A148)</f>
        <v>0</v>
      </c>
      <c r="CQ148" s="154">
        <f>SUMIFS('B1.3.XK'!AA:AA,'B1.3.XK'!$A:$A,'B1.SUM (tuần 4)'!$A148)</f>
        <v>0</v>
      </c>
      <c r="CR148" s="154"/>
      <c r="CS148" s="154"/>
      <c r="CT148" s="154"/>
      <c r="CU148" s="154"/>
      <c r="CV148" s="154"/>
      <c r="CW148" s="154"/>
      <c r="CX148" s="154">
        <f>SUMIFS(' B1.5.GT2'!Z:Z,' B1.5.GT2'!$A:$A,'B1.SUM (tuần 4)'!$A148)</f>
        <v>0</v>
      </c>
      <c r="CY148" s="154">
        <f>SUMIFS(' B1.5.GT2'!AA:AA,' B1.5.GT2'!$A:$A,'B1.SUM (tuần 4)'!$A148)</f>
        <v>0</v>
      </c>
      <c r="CZ148" s="154"/>
      <c r="DA148" s="154"/>
      <c r="DB148" s="154">
        <f>SUMIFS(' B1.8.Online'!Z:Z,' B1.8.Online'!$A:$A,'B1.SUM (tuần 4)'!$A148)</f>
        <v>0</v>
      </c>
      <c r="DC148" s="154">
        <f>SUMIFS(' B1.8.Online'!AA:AA,' B1.8.Online'!$A:$A,'B1.SUM (tuần 4)'!$A148)</f>
        <v>0</v>
      </c>
      <c r="DE148" s="161">
        <f t="shared" si="80"/>
        <v>0</v>
      </c>
      <c r="DF148" s="161">
        <f t="shared" si="81"/>
        <v>0</v>
      </c>
      <c r="DG148" s="161">
        <f t="shared" si="82"/>
        <v>0</v>
      </c>
      <c r="DH148" s="154">
        <f>SUMIFS('B1.3.XK'!AB:AB,'B1.3.XK'!$A:$A,'B1.SUM (tuần 4)'!$A148)</f>
        <v>0</v>
      </c>
      <c r="DI148" s="154">
        <f>SUMIFS('B1.3.XK'!AC:AC,'B1.3.XK'!$A:$A,'B1.SUM (tuần 4)'!$A148)</f>
        <v>0</v>
      </c>
      <c r="DJ148" s="154"/>
      <c r="DK148" s="154"/>
      <c r="DL148" s="154"/>
      <c r="DM148" s="154"/>
      <c r="DN148" s="154"/>
      <c r="DO148" s="154"/>
      <c r="DP148" s="154">
        <f>SUMIFS(' B1.5.GT2'!AB:AB,' B1.5.GT2'!$A:$A,'B1.SUM (tuần 4)'!$A148)</f>
        <v>0</v>
      </c>
      <c r="DQ148" s="154">
        <f>SUMIFS(' B1.5.GT2'!AC:AC,' B1.5.GT2'!$A:$A,'B1.SUM (tuần 4)'!$A148)</f>
        <v>0</v>
      </c>
      <c r="DR148" s="154"/>
      <c r="DS148" s="154"/>
      <c r="DT148" s="154">
        <f>SUMIFS(' B1.8.Online'!AB:AB,' B1.8.Online'!$A:$A,'B1.SUM (tuần 4)'!$A148)</f>
        <v>0</v>
      </c>
      <c r="DU148" s="154">
        <f>SUMIFS(' B1.8.Online'!AC:AC,' B1.8.Online'!$A:$A,'B1.SUM (tuần 4)'!$A148)</f>
        <v>0</v>
      </c>
      <c r="DW148" s="161">
        <f t="shared" si="83"/>
        <v>0</v>
      </c>
      <c r="DX148" s="161">
        <f t="shared" si="84"/>
        <v>0</v>
      </c>
      <c r="DY148" s="161">
        <f t="shared" si="85"/>
        <v>0</v>
      </c>
      <c r="DZ148" s="154">
        <f>SUMIFS('B1.3.XK'!AD:AD,'B1.3.XK'!$A:$A,'B1.SUM (tuần 4)'!$A148)</f>
        <v>0</v>
      </c>
      <c r="EA148" s="154">
        <f>SUMIFS('B1.3.XK'!AE:AE,'B1.3.XK'!$A:$A,'B1.SUM (tuần 4)'!$A148)</f>
        <v>0</v>
      </c>
      <c r="EB148" s="154"/>
      <c r="EC148" s="154"/>
      <c r="ED148" s="154"/>
      <c r="EE148" s="154"/>
      <c r="EF148" s="154"/>
      <c r="EG148" s="154"/>
      <c r="EH148" s="154">
        <f>SUMIFS(' B1.5.GT2'!AD:AD,' B1.5.GT2'!$A:$A,'B1.SUM (tuần 4)'!$A148)</f>
        <v>0</v>
      </c>
      <c r="EI148" s="154">
        <f>SUMIFS(' B1.5.GT2'!AE:AE,' B1.5.GT2'!$A:$A,'B1.SUM (tuần 4)'!$A148)</f>
        <v>0</v>
      </c>
      <c r="EJ148" s="154"/>
      <c r="EK148" s="154"/>
      <c r="EL148" s="154">
        <f>SUMIFS(' B1.4.OEM'!AD:AD,' B1.4.OEM'!$A:$A,'B1.SUM (tuần 4)'!$A148)</f>
        <v>0</v>
      </c>
      <c r="EM148" s="154">
        <f>SUMIFS(' B1.4.OEM'!AE:AE,' B1.4.OEM'!$A:$A,'B1.SUM (tuần 4)'!$A148)</f>
        <v>0</v>
      </c>
      <c r="EO148" s="162"/>
    </row>
    <row r="149" spans="1:145">
      <c r="A149" s="69">
        <v>2013100073</v>
      </c>
      <c r="B149" s="67" t="s">
        <v>1525</v>
      </c>
      <c r="C149" s="67"/>
      <c r="D149" s="67" t="s">
        <v>1197</v>
      </c>
      <c r="E149" s="67"/>
      <c r="F149" s="67" t="s">
        <v>32</v>
      </c>
      <c r="G149" s="154" t="s">
        <v>1758</v>
      </c>
      <c r="H149" s="154"/>
      <c r="I149" s="160"/>
      <c r="J149" s="154"/>
      <c r="K149" s="154"/>
      <c r="L149" s="154"/>
      <c r="M149" s="154"/>
      <c r="N149" s="154"/>
      <c r="O149" s="154"/>
      <c r="P149" s="154"/>
      <c r="Q149" s="154"/>
      <c r="R149" s="154"/>
      <c r="S149" s="161">
        <f t="shared" si="67"/>
        <v>0</v>
      </c>
      <c r="T149" s="161">
        <f t="shared" si="66"/>
        <v>0</v>
      </c>
      <c r="U149" s="161">
        <f t="shared" si="66"/>
        <v>0</v>
      </c>
      <c r="V149" s="154"/>
      <c r="W149" s="154"/>
      <c r="X149" s="154"/>
      <c r="Y149" s="154"/>
      <c r="Z149" s="154"/>
      <c r="AA149" s="154"/>
      <c r="AB149" s="154"/>
      <c r="AC149" s="154"/>
      <c r="AD149" s="154">
        <f>SUMIFS(' B1.5.GT2'!$R:$R,' B1.5.GT2'!$A:$A,'B1.SUM (tuần 4)'!$A149)</f>
        <v>0</v>
      </c>
      <c r="AE149" s="154">
        <f>SUMIFS(' B1.5.GT2'!$S:$S,' B1.5.GT2'!$A:$A,'B1.SUM (tuần 4)'!$A149)</f>
        <v>0</v>
      </c>
      <c r="AF149" s="154"/>
      <c r="AG149" s="154"/>
      <c r="AH149" s="154">
        <f>SUMIFS(' B1.8.Online'!$R:$R,' B1.8.Online'!$A:$A,'B1.SUM (tuần 4)'!$A149)</f>
        <v>0</v>
      </c>
      <c r="AI149" s="154">
        <f>SUMIFS(' B1.8.Online'!$S:$S,' B1.8.Online'!$A:$A,'B1.SUM (tuần 4)'!$A149)</f>
        <v>0</v>
      </c>
      <c r="AK149" s="161">
        <f t="shared" si="68"/>
        <v>50</v>
      </c>
      <c r="AL149" s="161">
        <f t="shared" si="69"/>
        <v>25</v>
      </c>
      <c r="AM149" s="161">
        <f t="shared" si="70"/>
        <v>25</v>
      </c>
      <c r="AN149" s="154"/>
      <c r="AO149" s="154"/>
      <c r="AP149" s="154"/>
      <c r="AQ149" s="154"/>
      <c r="AR149" s="154"/>
      <c r="AS149" s="154"/>
      <c r="AT149" s="154"/>
      <c r="AU149" s="154"/>
      <c r="AV149" s="154">
        <f>SUMIFS(' B1.5.GT2'!T:T,' B1.5.GT2'!A:A,'B1.SUM (tuần 4)'!A149)</f>
        <v>0</v>
      </c>
      <c r="AW149" s="154">
        <f>SUMIFS(' B1.5.GT2'!U:U,' B1.5.GT2'!A:A,'B1.SUM (tuần 4)'!A149)</f>
        <v>0</v>
      </c>
      <c r="AX149" s="154"/>
      <c r="AY149" s="154"/>
      <c r="AZ149" s="154">
        <f>SUMIFS(' B1.8.Online'!$T:$T,' B1.8.Online'!$A:$A,'B1.SUM (tuần 4)'!$A149)</f>
        <v>25</v>
      </c>
      <c r="BA149" s="154">
        <f>SUMIFS(' B1.8.Online'!$U:$U,' B1.8.Online'!$A:$A,'B1.SUM (tuần 4)'!$A149)</f>
        <v>25</v>
      </c>
      <c r="BC149" s="161">
        <f t="shared" si="71"/>
        <v>100</v>
      </c>
      <c r="BD149" s="161">
        <f t="shared" si="72"/>
        <v>25</v>
      </c>
      <c r="BE149" s="161">
        <f t="shared" si="73"/>
        <v>75</v>
      </c>
      <c r="BF149" s="154">
        <f>SUMIFS('B1.3.XK'!V:V,'B1.3.XK'!$A:$A,'B1.SUM (tuần 4)'!$A149)</f>
        <v>0</v>
      </c>
      <c r="BG149" s="154">
        <f>SUMIFS('B1.3.XK'!W:W,'B1.3.XK'!$A:$A,'B1.SUM (tuần 4)'!$A149)</f>
        <v>0</v>
      </c>
      <c r="BH149" s="154"/>
      <c r="BI149" s="154"/>
      <c r="BJ149" s="154"/>
      <c r="BK149" s="154"/>
      <c r="BL149" s="154"/>
      <c r="BM149" s="154"/>
      <c r="BN149" s="154">
        <f>SUMIFS(' B1.5.GT2'!V:V,' B1.5.GT2'!A:A,'B1.SUM (tuần 4)'!A149)</f>
        <v>0</v>
      </c>
      <c r="BO149" s="154">
        <f>SUMIFS(' B1.5.GT2'!W:W,' B1.5.GT2'!A:A,'B1.SUM (tuần 4)'!A149)</f>
        <v>0</v>
      </c>
      <c r="BP149" s="154"/>
      <c r="BQ149" s="154"/>
      <c r="BR149" s="154">
        <f>SUMIFS(' B1.8.Online'!V:V,' B1.8.Online'!A:A,'B1.SUM (tuần 4)'!A149)</f>
        <v>25</v>
      </c>
      <c r="BS149" s="154">
        <f>SUMIFS(' B1.8.Online'!W:W,' B1.8.Online'!B:B,'B1.SUM (tuần 4)'!B149)</f>
        <v>75</v>
      </c>
      <c r="BU149" s="161">
        <f t="shared" si="74"/>
        <v>100</v>
      </c>
      <c r="BV149" s="161">
        <f t="shared" si="75"/>
        <v>25</v>
      </c>
      <c r="BW149" s="161">
        <f t="shared" si="76"/>
        <v>75</v>
      </c>
      <c r="BX149" s="154">
        <f>SUMIFS('B1.3.XK'!X:X,'B1.3.XK'!$A:$A,'B1.SUM (tuần 4)'!$A149)</f>
        <v>0</v>
      </c>
      <c r="BY149" s="154">
        <f>SUMIFS('B1.3.XK'!Y:Y,'B1.3.XK'!$A:$A,'B1.SUM (tuần 4)'!$A149)</f>
        <v>0</v>
      </c>
      <c r="BZ149" s="154"/>
      <c r="CA149" s="154"/>
      <c r="CB149" s="154"/>
      <c r="CC149" s="154"/>
      <c r="CD149" s="154"/>
      <c r="CE149" s="154"/>
      <c r="CF149" s="154">
        <f>SUMIFS(' B1.5.GT2'!X:X,' B1.5.GT2'!A:A,'B1.SUM (tuần 4)'!A149)</f>
        <v>0</v>
      </c>
      <c r="CG149" s="154">
        <f>SUMIFS(' B1.5.GT2'!Y:Y,' B1.5.GT2'!A:A,'B1.SUM (tuần 4)'!A149)</f>
        <v>0</v>
      </c>
      <c r="CH149" s="154"/>
      <c r="CI149" s="154"/>
      <c r="CJ149" s="154">
        <f>SUMIFS(' B1.8.Online'!X:X,' B1.8.Online'!$A:$A,'B1.SUM (tuần 4)'!$A149)</f>
        <v>25</v>
      </c>
      <c r="CK149" s="154">
        <f>SUMIFS(' B1.8.Online'!Y:Y,' B1.8.Online'!$A:$A,'B1.SUM (tuần 4)'!$A149)</f>
        <v>75</v>
      </c>
      <c r="CM149" s="161">
        <f t="shared" si="77"/>
        <v>50</v>
      </c>
      <c r="CN149" s="161">
        <f t="shared" si="78"/>
        <v>25</v>
      </c>
      <c r="CO149" s="161">
        <f t="shared" si="79"/>
        <v>25</v>
      </c>
      <c r="CP149" s="154">
        <f>SUMIFS('B1.3.XK'!Z:Z,'B1.3.XK'!$A:$A,'B1.SUM (tuần 4)'!$A149)</f>
        <v>0</v>
      </c>
      <c r="CQ149" s="154">
        <f>SUMIFS('B1.3.XK'!AA:AA,'B1.3.XK'!$A:$A,'B1.SUM (tuần 4)'!$A149)</f>
        <v>0</v>
      </c>
      <c r="CR149" s="154"/>
      <c r="CS149" s="154"/>
      <c r="CT149" s="154"/>
      <c r="CU149" s="154"/>
      <c r="CV149" s="154"/>
      <c r="CW149" s="154"/>
      <c r="CX149" s="154">
        <f>SUMIFS(' B1.5.GT2'!Z:Z,' B1.5.GT2'!$A:$A,'B1.SUM (tuần 4)'!$A149)</f>
        <v>0</v>
      </c>
      <c r="CY149" s="154">
        <f>SUMIFS(' B1.5.GT2'!AA:AA,' B1.5.GT2'!$A:$A,'B1.SUM (tuần 4)'!$A149)</f>
        <v>0</v>
      </c>
      <c r="CZ149" s="154"/>
      <c r="DA149" s="154"/>
      <c r="DB149" s="154">
        <f>SUMIFS(' B1.8.Online'!Z:Z,' B1.8.Online'!$A:$A,'B1.SUM (tuần 4)'!$A149)</f>
        <v>25</v>
      </c>
      <c r="DC149" s="154">
        <f>SUMIFS(' B1.8.Online'!AA:AA,' B1.8.Online'!$A:$A,'B1.SUM (tuần 4)'!$A149)</f>
        <v>25</v>
      </c>
      <c r="DE149" s="161">
        <f t="shared" si="80"/>
        <v>0</v>
      </c>
      <c r="DF149" s="161">
        <f t="shared" si="81"/>
        <v>0</v>
      </c>
      <c r="DG149" s="161">
        <f t="shared" si="82"/>
        <v>0</v>
      </c>
      <c r="DH149" s="154">
        <f>SUMIFS('B1.3.XK'!AB:AB,'B1.3.XK'!$A:$A,'B1.SUM (tuần 4)'!$A149)</f>
        <v>0</v>
      </c>
      <c r="DI149" s="154">
        <f>SUMIFS('B1.3.XK'!AC:AC,'B1.3.XK'!$A:$A,'B1.SUM (tuần 4)'!$A149)</f>
        <v>0</v>
      </c>
      <c r="DJ149" s="154"/>
      <c r="DK149" s="154"/>
      <c r="DL149" s="154"/>
      <c r="DM149" s="154"/>
      <c r="DN149" s="154"/>
      <c r="DO149" s="154"/>
      <c r="DP149" s="154">
        <f>SUMIFS(' B1.5.GT2'!AB:AB,' B1.5.GT2'!$A:$A,'B1.SUM (tuần 4)'!$A149)</f>
        <v>0</v>
      </c>
      <c r="DQ149" s="154">
        <f>SUMIFS(' B1.5.GT2'!AC:AC,' B1.5.GT2'!$A:$A,'B1.SUM (tuần 4)'!$A149)</f>
        <v>0</v>
      </c>
      <c r="DR149" s="154"/>
      <c r="DS149" s="154"/>
      <c r="DT149" s="154">
        <f>SUMIFS(' B1.8.Online'!AB:AB,' B1.8.Online'!$A:$A,'B1.SUM (tuần 4)'!$A149)</f>
        <v>0</v>
      </c>
      <c r="DU149" s="154">
        <f>SUMIFS(' B1.8.Online'!AC:AC,' B1.8.Online'!$A:$A,'B1.SUM (tuần 4)'!$A149)</f>
        <v>0</v>
      </c>
      <c r="DW149" s="161">
        <f t="shared" si="83"/>
        <v>0</v>
      </c>
      <c r="DX149" s="161">
        <f t="shared" si="84"/>
        <v>0</v>
      </c>
      <c r="DY149" s="161">
        <f t="shared" si="85"/>
        <v>0</v>
      </c>
      <c r="DZ149" s="154">
        <f>SUMIFS('B1.3.XK'!AD:AD,'B1.3.XK'!$A:$A,'B1.SUM (tuần 4)'!$A149)</f>
        <v>0</v>
      </c>
      <c r="EA149" s="154">
        <f>SUMIFS('B1.3.XK'!AE:AE,'B1.3.XK'!$A:$A,'B1.SUM (tuần 4)'!$A149)</f>
        <v>0</v>
      </c>
      <c r="EB149" s="154"/>
      <c r="EC149" s="154"/>
      <c r="ED149" s="154"/>
      <c r="EE149" s="154"/>
      <c r="EF149" s="154"/>
      <c r="EG149" s="154"/>
      <c r="EH149" s="154">
        <f>SUMIFS(' B1.5.GT2'!AD:AD,' B1.5.GT2'!$A:$A,'B1.SUM (tuần 4)'!$A149)</f>
        <v>0</v>
      </c>
      <c r="EI149" s="154">
        <f>SUMIFS(' B1.5.GT2'!AE:AE,' B1.5.GT2'!$A:$A,'B1.SUM (tuần 4)'!$A149)</f>
        <v>0</v>
      </c>
      <c r="EJ149" s="154"/>
      <c r="EK149" s="154"/>
      <c r="EL149" s="154">
        <f>SUMIFS(' B1.4.OEM'!AD:AD,' B1.4.OEM'!$A:$A,'B1.SUM (tuần 4)'!$A149)</f>
        <v>0</v>
      </c>
      <c r="EM149" s="154">
        <f>SUMIFS(' B1.4.OEM'!AE:AE,' B1.4.OEM'!$A:$A,'B1.SUM (tuần 4)'!$A149)</f>
        <v>0</v>
      </c>
      <c r="EO149" s="162"/>
    </row>
    <row r="150" spans="1:145">
      <c r="A150" s="69">
        <v>2013100074</v>
      </c>
      <c r="B150" s="67" t="s">
        <v>1526</v>
      </c>
      <c r="C150" s="67"/>
      <c r="D150" s="67" t="s">
        <v>1197</v>
      </c>
      <c r="E150" s="67"/>
      <c r="F150" s="67" t="s">
        <v>32</v>
      </c>
      <c r="G150" s="154" t="s">
        <v>1758</v>
      </c>
      <c r="H150" s="154"/>
      <c r="I150" s="160"/>
      <c r="J150" s="154"/>
      <c r="K150" s="154"/>
      <c r="L150" s="154"/>
      <c r="M150" s="154"/>
      <c r="N150" s="154"/>
      <c r="O150" s="154"/>
      <c r="P150" s="154"/>
      <c r="Q150" s="154"/>
      <c r="R150" s="154"/>
      <c r="S150" s="161">
        <f t="shared" si="67"/>
        <v>0</v>
      </c>
      <c r="T150" s="161">
        <f t="shared" si="66"/>
        <v>0</v>
      </c>
      <c r="U150" s="161">
        <f t="shared" si="66"/>
        <v>0</v>
      </c>
      <c r="V150" s="154"/>
      <c r="W150" s="154"/>
      <c r="X150" s="154"/>
      <c r="Y150" s="154"/>
      <c r="Z150" s="154"/>
      <c r="AA150" s="154"/>
      <c r="AB150" s="154"/>
      <c r="AC150" s="154"/>
      <c r="AD150" s="154">
        <f>SUMIFS(' B1.5.GT2'!$R:$R,' B1.5.GT2'!$A:$A,'B1.SUM (tuần 4)'!$A150)</f>
        <v>0</v>
      </c>
      <c r="AE150" s="154">
        <f>SUMIFS(' B1.5.GT2'!$S:$S,' B1.5.GT2'!$A:$A,'B1.SUM (tuần 4)'!$A150)</f>
        <v>0</v>
      </c>
      <c r="AF150" s="154"/>
      <c r="AG150" s="154"/>
      <c r="AH150" s="154">
        <f>SUMIFS(' B1.8.Online'!$R:$R,' B1.8.Online'!$A:$A,'B1.SUM (tuần 4)'!$A150)</f>
        <v>0</v>
      </c>
      <c r="AI150" s="154">
        <f>SUMIFS(' B1.8.Online'!$S:$S,' B1.8.Online'!$A:$A,'B1.SUM (tuần 4)'!$A150)</f>
        <v>0</v>
      </c>
      <c r="AK150" s="161">
        <f t="shared" si="68"/>
        <v>10</v>
      </c>
      <c r="AL150" s="161">
        <f t="shared" si="69"/>
        <v>5</v>
      </c>
      <c r="AM150" s="161">
        <f t="shared" si="70"/>
        <v>5</v>
      </c>
      <c r="AN150" s="154"/>
      <c r="AO150" s="154"/>
      <c r="AP150" s="154"/>
      <c r="AQ150" s="154"/>
      <c r="AR150" s="154"/>
      <c r="AS150" s="154"/>
      <c r="AT150" s="154"/>
      <c r="AU150" s="154"/>
      <c r="AV150" s="154">
        <f>SUMIFS(' B1.5.GT2'!T:T,' B1.5.GT2'!A:A,'B1.SUM (tuần 4)'!A150)</f>
        <v>0</v>
      </c>
      <c r="AW150" s="154">
        <f>SUMIFS(' B1.5.GT2'!U:U,' B1.5.GT2'!A:A,'B1.SUM (tuần 4)'!A150)</f>
        <v>0</v>
      </c>
      <c r="AX150" s="154"/>
      <c r="AY150" s="154"/>
      <c r="AZ150" s="154">
        <f>SUMIFS(' B1.8.Online'!$T:$T,' B1.8.Online'!$A:$A,'B1.SUM (tuần 4)'!$A150)</f>
        <v>5</v>
      </c>
      <c r="BA150" s="154">
        <f>SUMIFS(' B1.8.Online'!$U:$U,' B1.8.Online'!$A:$A,'B1.SUM (tuần 4)'!$A150)</f>
        <v>5</v>
      </c>
      <c r="BC150" s="161">
        <f t="shared" si="71"/>
        <v>0</v>
      </c>
      <c r="BD150" s="161">
        <f t="shared" si="72"/>
        <v>0</v>
      </c>
      <c r="BE150" s="161">
        <f t="shared" si="73"/>
        <v>0</v>
      </c>
      <c r="BF150" s="154">
        <f>SUMIFS('B1.3.XK'!V:V,'B1.3.XK'!$A:$A,'B1.SUM (tuần 4)'!$A150)</f>
        <v>0</v>
      </c>
      <c r="BG150" s="154">
        <f>SUMIFS('B1.3.XK'!W:W,'B1.3.XK'!$A:$A,'B1.SUM (tuần 4)'!$A150)</f>
        <v>0</v>
      </c>
      <c r="BH150" s="154"/>
      <c r="BI150" s="154"/>
      <c r="BJ150" s="154"/>
      <c r="BK150" s="154"/>
      <c r="BL150" s="154"/>
      <c r="BM150" s="154"/>
      <c r="BN150" s="154">
        <f>SUMIFS(' B1.5.GT2'!V:V,' B1.5.GT2'!A:A,'B1.SUM (tuần 4)'!A150)</f>
        <v>0</v>
      </c>
      <c r="BO150" s="154">
        <f>SUMIFS(' B1.5.GT2'!W:W,' B1.5.GT2'!A:A,'B1.SUM (tuần 4)'!A150)</f>
        <v>0</v>
      </c>
      <c r="BP150" s="154"/>
      <c r="BQ150" s="154"/>
      <c r="BR150" s="154">
        <f>SUMIFS(' B1.8.Online'!V:V,' B1.8.Online'!A:A,'B1.SUM (tuần 4)'!A150)</f>
        <v>0</v>
      </c>
      <c r="BS150" s="154">
        <f>SUMIFS(' B1.8.Online'!W:W,' B1.8.Online'!B:B,'B1.SUM (tuần 4)'!B150)</f>
        <v>0</v>
      </c>
      <c r="BU150" s="161">
        <f t="shared" si="74"/>
        <v>0</v>
      </c>
      <c r="BV150" s="161">
        <f t="shared" si="75"/>
        <v>0</v>
      </c>
      <c r="BW150" s="161">
        <f t="shared" si="76"/>
        <v>0</v>
      </c>
      <c r="BX150" s="154">
        <f>SUMIFS('B1.3.XK'!X:X,'B1.3.XK'!$A:$A,'B1.SUM (tuần 4)'!$A150)</f>
        <v>0</v>
      </c>
      <c r="BY150" s="154">
        <f>SUMIFS('B1.3.XK'!Y:Y,'B1.3.XK'!$A:$A,'B1.SUM (tuần 4)'!$A150)</f>
        <v>0</v>
      </c>
      <c r="BZ150" s="154"/>
      <c r="CA150" s="154"/>
      <c r="CB150" s="154"/>
      <c r="CC150" s="154"/>
      <c r="CD150" s="154"/>
      <c r="CE150" s="154"/>
      <c r="CF150" s="154">
        <f>SUMIFS(' B1.5.GT2'!X:X,' B1.5.GT2'!A:A,'B1.SUM (tuần 4)'!A150)</f>
        <v>0</v>
      </c>
      <c r="CG150" s="154">
        <f>SUMIFS(' B1.5.GT2'!Y:Y,' B1.5.GT2'!A:A,'B1.SUM (tuần 4)'!A150)</f>
        <v>0</v>
      </c>
      <c r="CH150" s="154"/>
      <c r="CI150" s="154"/>
      <c r="CJ150" s="154">
        <f>SUMIFS(' B1.8.Online'!X:X,' B1.8.Online'!$A:$A,'B1.SUM (tuần 4)'!$A150)</f>
        <v>0</v>
      </c>
      <c r="CK150" s="154">
        <f>SUMIFS(' B1.8.Online'!Y:Y,' B1.8.Online'!$A:$A,'B1.SUM (tuần 4)'!$A150)</f>
        <v>0</v>
      </c>
      <c r="CM150" s="161">
        <f t="shared" si="77"/>
        <v>0</v>
      </c>
      <c r="CN150" s="161">
        <f t="shared" si="78"/>
        <v>0</v>
      </c>
      <c r="CO150" s="161">
        <f t="shared" si="79"/>
        <v>0</v>
      </c>
      <c r="CP150" s="154">
        <f>SUMIFS('B1.3.XK'!Z:Z,'B1.3.XK'!$A:$A,'B1.SUM (tuần 4)'!$A150)</f>
        <v>0</v>
      </c>
      <c r="CQ150" s="154">
        <f>SUMIFS('B1.3.XK'!AA:AA,'B1.3.XK'!$A:$A,'B1.SUM (tuần 4)'!$A150)</f>
        <v>0</v>
      </c>
      <c r="CR150" s="154"/>
      <c r="CS150" s="154"/>
      <c r="CT150" s="154"/>
      <c r="CU150" s="154"/>
      <c r="CV150" s="154"/>
      <c r="CW150" s="154"/>
      <c r="CX150" s="154">
        <f>SUMIFS(' B1.5.GT2'!Z:Z,' B1.5.GT2'!$A:$A,'B1.SUM (tuần 4)'!$A150)</f>
        <v>0</v>
      </c>
      <c r="CY150" s="154">
        <f>SUMIFS(' B1.5.GT2'!AA:AA,' B1.5.GT2'!$A:$A,'B1.SUM (tuần 4)'!$A150)</f>
        <v>0</v>
      </c>
      <c r="CZ150" s="154"/>
      <c r="DA150" s="154"/>
      <c r="DB150" s="154">
        <f>SUMIFS(' B1.8.Online'!Z:Z,' B1.8.Online'!$A:$A,'B1.SUM (tuần 4)'!$A150)</f>
        <v>0</v>
      </c>
      <c r="DC150" s="154">
        <f>SUMIFS(' B1.8.Online'!AA:AA,' B1.8.Online'!$A:$A,'B1.SUM (tuần 4)'!$A150)</f>
        <v>0</v>
      </c>
      <c r="DE150" s="161">
        <f t="shared" si="80"/>
        <v>0</v>
      </c>
      <c r="DF150" s="161">
        <f t="shared" si="81"/>
        <v>0</v>
      </c>
      <c r="DG150" s="161">
        <f t="shared" si="82"/>
        <v>0</v>
      </c>
      <c r="DH150" s="154">
        <f>SUMIFS('B1.3.XK'!AB:AB,'B1.3.XK'!$A:$A,'B1.SUM (tuần 4)'!$A150)</f>
        <v>0</v>
      </c>
      <c r="DI150" s="154">
        <f>SUMIFS('B1.3.XK'!AC:AC,'B1.3.XK'!$A:$A,'B1.SUM (tuần 4)'!$A150)</f>
        <v>0</v>
      </c>
      <c r="DJ150" s="154"/>
      <c r="DK150" s="154"/>
      <c r="DL150" s="154"/>
      <c r="DM150" s="154"/>
      <c r="DN150" s="154"/>
      <c r="DO150" s="154"/>
      <c r="DP150" s="154">
        <f>SUMIFS(' B1.5.GT2'!AB:AB,' B1.5.GT2'!$A:$A,'B1.SUM (tuần 4)'!$A150)</f>
        <v>0</v>
      </c>
      <c r="DQ150" s="154">
        <f>SUMIFS(' B1.5.GT2'!AC:AC,' B1.5.GT2'!$A:$A,'B1.SUM (tuần 4)'!$A150)</f>
        <v>0</v>
      </c>
      <c r="DR150" s="154"/>
      <c r="DS150" s="154"/>
      <c r="DT150" s="154">
        <f>SUMIFS(' B1.8.Online'!AB:AB,' B1.8.Online'!$A:$A,'B1.SUM (tuần 4)'!$A150)</f>
        <v>0</v>
      </c>
      <c r="DU150" s="154">
        <f>SUMIFS(' B1.8.Online'!AC:AC,' B1.8.Online'!$A:$A,'B1.SUM (tuần 4)'!$A150)</f>
        <v>0</v>
      </c>
      <c r="DW150" s="161">
        <f t="shared" si="83"/>
        <v>0</v>
      </c>
      <c r="DX150" s="161">
        <f t="shared" si="84"/>
        <v>0</v>
      </c>
      <c r="DY150" s="161">
        <f t="shared" si="85"/>
        <v>0</v>
      </c>
      <c r="DZ150" s="154">
        <f>SUMIFS('B1.3.XK'!AD:AD,'B1.3.XK'!$A:$A,'B1.SUM (tuần 4)'!$A150)</f>
        <v>0</v>
      </c>
      <c r="EA150" s="154">
        <f>SUMIFS('B1.3.XK'!AE:AE,'B1.3.XK'!$A:$A,'B1.SUM (tuần 4)'!$A150)</f>
        <v>0</v>
      </c>
      <c r="EB150" s="154"/>
      <c r="EC150" s="154"/>
      <c r="ED150" s="154"/>
      <c r="EE150" s="154"/>
      <c r="EF150" s="154"/>
      <c r="EG150" s="154"/>
      <c r="EH150" s="154">
        <f>SUMIFS(' B1.5.GT2'!AD:AD,' B1.5.GT2'!$A:$A,'B1.SUM (tuần 4)'!$A150)</f>
        <v>0</v>
      </c>
      <c r="EI150" s="154">
        <f>SUMIFS(' B1.5.GT2'!AE:AE,' B1.5.GT2'!$A:$A,'B1.SUM (tuần 4)'!$A150)</f>
        <v>0</v>
      </c>
      <c r="EJ150" s="154"/>
      <c r="EK150" s="154"/>
      <c r="EL150" s="154">
        <f>SUMIFS(' B1.4.OEM'!AD:AD,' B1.4.OEM'!$A:$A,'B1.SUM (tuần 4)'!$A150)</f>
        <v>0</v>
      </c>
      <c r="EM150" s="154">
        <f>SUMIFS(' B1.4.OEM'!AE:AE,' B1.4.OEM'!$A:$A,'B1.SUM (tuần 4)'!$A150)</f>
        <v>0</v>
      </c>
      <c r="EO150" s="162"/>
    </row>
    <row r="151" spans="1:145">
      <c r="A151" s="69">
        <v>2013100106</v>
      </c>
      <c r="B151" s="67" t="s">
        <v>1527</v>
      </c>
      <c r="C151" s="67"/>
      <c r="D151" s="67" t="s">
        <v>1197</v>
      </c>
      <c r="E151" s="67"/>
      <c r="F151" s="67" t="s">
        <v>32</v>
      </c>
      <c r="G151" s="154" t="s">
        <v>1758</v>
      </c>
      <c r="H151" s="154"/>
      <c r="I151" s="160"/>
      <c r="J151" s="154"/>
      <c r="K151" s="154"/>
      <c r="L151" s="154"/>
      <c r="M151" s="154"/>
      <c r="N151" s="154"/>
      <c r="O151" s="154"/>
      <c r="P151" s="154"/>
      <c r="Q151" s="154"/>
      <c r="R151" s="154"/>
      <c r="S151" s="161">
        <f t="shared" si="67"/>
        <v>0</v>
      </c>
      <c r="T151" s="161">
        <f t="shared" si="66"/>
        <v>0</v>
      </c>
      <c r="U151" s="161">
        <f t="shared" si="66"/>
        <v>0</v>
      </c>
      <c r="V151" s="154"/>
      <c r="W151" s="154"/>
      <c r="X151" s="154"/>
      <c r="Y151" s="154"/>
      <c r="Z151" s="154"/>
      <c r="AA151" s="154"/>
      <c r="AB151" s="154"/>
      <c r="AC151" s="154"/>
      <c r="AD151" s="154">
        <f>SUMIFS(' B1.5.GT2'!$R:$R,' B1.5.GT2'!$A:$A,'B1.SUM (tuần 4)'!$A151)</f>
        <v>0</v>
      </c>
      <c r="AE151" s="154">
        <f>SUMIFS(' B1.5.GT2'!$S:$S,' B1.5.GT2'!$A:$A,'B1.SUM (tuần 4)'!$A151)</f>
        <v>0</v>
      </c>
      <c r="AF151" s="154"/>
      <c r="AG151" s="154"/>
      <c r="AH151" s="154">
        <f>SUMIFS(' B1.8.Online'!$R:$R,' B1.8.Online'!$A:$A,'B1.SUM (tuần 4)'!$A151)</f>
        <v>0</v>
      </c>
      <c r="AI151" s="154">
        <f>SUMIFS(' B1.8.Online'!$S:$S,' B1.8.Online'!$A:$A,'B1.SUM (tuần 4)'!$A151)</f>
        <v>0</v>
      </c>
      <c r="AK151" s="161">
        <f t="shared" si="68"/>
        <v>4</v>
      </c>
      <c r="AL151" s="161">
        <f t="shared" si="69"/>
        <v>0</v>
      </c>
      <c r="AM151" s="161">
        <f t="shared" si="70"/>
        <v>4</v>
      </c>
      <c r="AN151" s="154"/>
      <c r="AO151" s="154"/>
      <c r="AP151" s="154"/>
      <c r="AQ151" s="154"/>
      <c r="AR151" s="154"/>
      <c r="AS151" s="154"/>
      <c r="AT151" s="154"/>
      <c r="AU151" s="154"/>
      <c r="AV151" s="154">
        <f>SUMIFS(' B1.5.GT2'!T:T,' B1.5.GT2'!A:A,'B1.SUM (tuần 4)'!A151)</f>
        <v>0</v>
      </c>
      <c r="AW151" s="154">
        <f>SUMIFS(' B1.5.GT2'!U:U,' B1.5.GT2'!A:A,'B1.SUM (tuần 4)'!A151)</f>
        <v>0</v>
      </c>
      <c r="AX151" s="154"/>
      <c r="AY151" s="154"/>
      <c r="AZ151" s="154">
        <f>SUMIFS(' B1.8.Online'!$T:$T,' B1.8.Online'!$A:$A,'B1.SUM (tuần 4)'!$A151)</f>
        <v>0</v>
      </c>
      <c r="BA151" s="154">
        <f>SUMIFS(' B1.8.Online'!$U:$U,' B1.8.Online'!$A:$A,'B1.SUM (tuần 4)'!$A151)</f>
        <v>4</v>
      </c>
      <c r="BC151" s="161">
        <f t="shared" si="71"/>
        <v>4</v>
      </c>
      <c r="BD151" s="161">
        <f t="shared" si="72"/>
        <v>0</v>
      </c>
      <c r="BE151" s="161">
        <f t="shared" si="73"/>
        <v>4</v>
      </c>
      <c r="BF151" s="154">
        <f>SUMIFS('B1.3.XK'!V:V,'B1.3.XK'!$A:$A,'B1.SUM (tuần 4)'!$A151)</f>
        <v>0</v>
      </c>
      <c r="BG151" s="154">
        <f>SUMIFS('B1.3.XK'!W:W,'B1.3.XK'!$A:$A,'B1.SUM (tuần 4)'!$A151)</f>
        <v>0</v>
      </c>
      <c r="BH151" s="154"/>
      <c r="BI151" s="154"/>
      <c r="BJ151" s="154"/>
      <c r="BK151" s="154"/>
      <c r="BL151" s="154"/>
      <c r="BM151" s="154"/>
      <c r="BN151" s="154">
        <f>SUMIFS(' B1.5.GT2'!V:V,' B1.5.GT2'!A:A,'B1.SUM (tuần 4)'!A151)</f>
        <v>0</v>
      </c>
      <c r="BO151" s="154">
        <f>SUMIFS(' B1.5.GT2'!W:W,' B1.5.GT2'!A:A,'B1.SUM (tuần 4)'!A151)</f>
        <v>0</v>
      </c>
      <c r="BP151" s="154"/>
      <c r="BQ151" s="154"/>
      <c r="BR151" s="154">
        <f>SUMIFS(' B1.8.Online'!V:V,' B1.8.Online'!A:A,'B1.SUM (tuần 4)'!A151)</f>
        <v>0</v>
      </c>
      <c r="BS151" s="154">
        <f>SUMIFS(' B1.8.Online'!W:W,' B1.8.Online'!B:B,'B1.SUM (tuần 4)'!B151)</f>
        <v>4</v>
      </c>
      <c r="BU151" s="161">
        <f t="shared" si="74"/>
        <v>0</v>
      </c>
      <c r="BV151" s="161">
        <f t="shared" si="75"/>
        <v>0</v>
      </c>
      <c r="BW151" s="161">
        <f t="shared" si="76"/>
        <v>0</v>
      </c>
      <c r="BX151" s="154">
        <f>SUMIFS('B1.3.XK'!X:X,'B1.3.XK'!$A:$A,'B1.SUM (tuần 4)'!$A151)</f>
        <v>0</v>
      </c>
      <c r="BY151" s="154">
        <f>SUMIFS('B1.3.XK'!Y:Y,'B1.3.XK'!$A:$A,'B1.SUM (tuần 4)'!$A151)</f>
        <v>0</v>
      </c>
      <c r="BZ151" s="154"/>
      <c r="CA151" s="154"/>
      <c r="CB151" s="154"/>
      <c r="CC151" s="154"/>
      <c r="CD151" s="154"/>
      <c r="CE151" s="154"/>
      <c r="CF151" s="154">
        <f>SUMIFS(' B1.5.GT2'!X:X,' B1.5.GT2'!A:A,'B1.SUM (tuần 4)'!A151)</f>
        <v>0</v>
      </c>
      <c r="CG151" s="154">
        <f>SUMIFS(' B1.5.GT2'!Y:Y,' B1.5.GT2'!A:A,'B1.SUM (tuần 4)'!A151)</f>
        <v>0</v>
      </c>
      <c r="CH151" s="154"/>
      <c r="CI151" s="154"/>
      <c r="CJ151" s="154">
        <f>SUMIFS(' B1.8.Online'!X:X,' B1.8.Online'!$A:$A,'B1.SUM (tuần 4)'!$A151)</f>
        <v>0</v>
      </c>
      <c r="CK151" s="154">
        <f>SUMIFS(' B1.8.Online'!Y:Y,' B1.8.Online'!$A:$A,'B1.SUM (tuần 4)'!$A151)</f>
        <v>0</v>
      </c>
      <c r="CM151" s="161">
        <f t="shared" si="77"/>
        <v>0</v>
      </c>
      <c r="CN151" s="161">
        <f t="shared" si="78"/>
        <v>0</v>
      </c>
      <c r="CO151" s="161">
        <f t="shared" si="79"/>
        <v>0</v>
      </c>
      <c r="CP151" s="154">
        <f>SUMIFS('B1.3.XK'!Z:Z,'B1.3.XK'!$A:$A,'B1.SUM (tuần 4)'!$A151)</f>
        <v>0</v>
      </c>
      <c r="CQ151" s="154">
        <f>SUMIFS('B1.3.XK'!AA:AA,'B1.3.XK'!$A:$A,'B1.SUM (tuần 4)'!$A151)</f>
        <v>0</v>
      </c>
      <c r="CR151" s="154"/>
      <c r="CS151" s="154"/>
      <c r="CT151" s="154"/>
      <c r="CU151" s="154"/>
      <c r="CV151" s="154"/>
      <c r="CW151" s="154"/>
      <c r="CX151" s="154">
        <f>SUMIFS(' B1.5.GT2'!Z:Z,' B1.5.GT2'!$A:$A,'B1.SUM (tuần 4)'!$A151)</f>
        <v>0</v>
      </c>
      <c r="CY151" s="154">
        <f>SUMIFS(' B1.5.GT2'!AA:AA,' B1.5.GT2'!$A:$A,'B1.SUM (tuần 4)'!$A151)</f>
        <v>0</v>
      </c>
      <c r="CZ151" s="154"/>
      <c r="DA151" s="154"/>
      <c r="DB151" s="154">
        <f>SUMIFS(' B1.8.Online'!Z:Z,' B1.8.Online'!$A:$A,'B1.SUM (tuần 4)'!$A151)</f>
        <v>0</v>
      </c>
      <c r="DC151" s="154">
        <f>SUMIFS(' B1.8.Online'!AA:AA,' B1.8.Online'!$A:$A,'B1.SUM (tuần 4)'!$A151)</f>
        <v>0</v>
      </c>
      <c r="DE151" s="161">
        <f t="shared" si="80"/>
        <v>0</v>
      </c>
      <c r="DF151" s="161">
        <f t="shared" si="81"/>
        <v>0</v>
      </c>
      <c r="DG151" s="161">
        <f t="shared" si="82"/>
        <v>0</v>
      </c>
      <c r="DH151" s="154">
        <f>SUMIFS('B1.3.XK'!AB:AB,'B1.3.XK'!$A:$A,'B1.SUM (tuần 4)'!$A151)</f>
        <v>0</v>
      </c>
      <c r="DI151" s="154">
        <f>SUMIFS('B1.3.XK'!AC:AC,'B1.3.XK'!$A:$A,'B1.SUM (tuần 4)'!$A151)</f>
        <v>0</v>
      </c>
      <c r="DJ151" s="154"/>
      <c r="DK151" s="154"/>
      <c r="DL151" s="154"/>
      <c r="DM151" s="154"/>
      <c r="DN151" s="154"/>
      <c r="DO151" s="154"/>
      <c r="DP151" s="154">
        <f>SUMIFS(' B1.5.GT2'!AB:AB,' B1.5.GT2'!$A:$A,'B1.SUM (tuần 4)'!$A151)</f>
        <v>0</v>
      </c>
      <c r="DQ151" s="154">
        <f>SUMIFS(' B1.5.GT2'!AC:AC,' B1.5.GT2'!$A:$A,'B1.SUM (tuần 4)'!$A151)</f>
        <v>0</v>
      </c>
      <c r="DR151" s="154"/>
      <c r="DS151" s="154"/>
      <c r="DT151" s="154">
        <f>SUMIFS(' B1.8.Online'!AB:AB,' B1.8.Online'!$A:$A,'B1.SUM (tuần 4)'!$A151)</f>
        <v>0</v>
      </c>
      <c r="DU151" s="154">
        <f>SUMIFS(' B1.8.Online'!AC:AC,' B1.8.Online'!$A:$A,'B1.SUM (tuần 4)'!$A151)</f>
        <v>0</v>
      </c>
      <c r="DW151" s="161">
        <f t="shared" si="83"/>
        <v>0</v>
      </c>
      <c r="DX151" s="161">
        <f t="shared" si="84"/>
        <v>0</v>
      </c>
      <c r="DY151" s="161">
        <f t="shared" si="85"/>
        <v>0</v>
      </c>
      <c r="DZ151" s="154">
        <f>SUMIFS('B1.3.XK'!AD:AD,'B1.3.XK'!$A:$A,'B1.SUM (tuần 4)'!$A151)</f>
        <v>0</v>
      </c>
      <c r="EA151" s="154">
        <f>SUMIFS('B1.3.XK'!AE:AE,'B1.3.XK'!$A:$A,'B1.SUM (tuần 4)'!$A151)</f>
        <v>0</v>
      </c>
      <c r="EB151" s="154"/>
      <c r="EC151" s="154"/>
      <c r="ED151" s="154"/>
      <c r="EE151" s="154"/>
      <c r="EF151" s="154"/>
      <c r="EG151" s="154"/>
      <c r="EH151" s="154">
        <f>SUMIFS(' B1.5.GT2'!AD:AD,' B1.5.GT2'!$A:$A,'B1.SUM (tuần 4)'!$A151)</f>
        <v>0</v>
      </c>
      <c r="EI151" s="154">
        <f>SUMIFS(' B1.5.GT2'!AE:AE,' B1.5.GT2'!$A:$A,'B1.SUM (tuần 4)'!$A151)</f>
        <v>0</v>
      </c>
      <c r="EJ151" s="154"/>
      <c r="EK151" s="154"/>
      <c r="EL151" s="154">
        <f>SUMIFS(' B1.4.OEM'!AD:AD,' B1.4.OEM'!$A:$A,'B1.SUM (tuần 4)'!$A151)</f>
        <v>0</v>
      </c>
      <c r="EM151" s="154">
        <f>SUMIFS(' B1.4.OEM'!AE:AE,' B1.4.OEM'!$A:$A,'B1.SUM (tuần 4)'!$A151)</f>
        <v>0</v>
      </c>
      <c r="EO151" s="162"/>
    </row>
    <row r="152" spans="1:145">
      <c r="A152" s="69">
        <v>2013100243</v>
      </c>
      <c r="B152" s="67" t="s">
        <v>1528</v>
      </c>
      <c r="C152" s="67"/>
      <c r="D152" s="67" t="s">
        <v>1197</v>
      </c>
      <c r="E152" s="67"/>
      <c r="F152" s="67" t="s">
        <v>32</v>
      </c>
      <c r="G152" s="154" t="s">
        <v>1758</v>
      </c>
      <c r="H152" s="154"/>
      <c r="I152" s="160"/>
      <c r="J152" s="154"/>
      <c r="K152" s="154"/>
      <c r="L152" s="154"/>
      <c r="M152" s="154"/>
      <c r="N152" s="154"/>
      <c r="O152" s="154"/>
      <c r="P152" s="154"/>
      <c r="Q152" s="154"/>
      <c r="R152" s="154"/>
      <c r="S152" s="161">
        <f t="shared" si="67"/>
        <v>12</v>
      </c>
      <c r="T152" s="161">
        <f t="shared" si="66"/>
        <v>0</v>
      </c>
      <c r="U152" s="161">
        <f t="shared" si="66"/>
        <v>12</v>
      </c>
      <c r="V152" s="154"/>
      <c r="W152" s="154"/>
      <c r="X152" s="154"/>
      <c r="Y152" s="154"/>
      <c r="Z152" s="154"/>
      <c r="AA152" s="154"/>
      <c r="AB152" s="154"/>
      <c r="AC152" s="154"/>
      <c r="AD152" s="154">
        <f>SUMIFS(' B1.5.GT2'!$R:$R,' B1.5.GT2'!$A:$A,'B1.SUM (tuần 4)'!$A152)</f>
        <v>0</v>
      </c>
      <c r="AE152" s="154">
        <f>SUMIFS(' B1.5.GT2'!$S:$S,' B1.5.GT2'!$A:$A,'B1.SUM (tuần 4)'!$A152)</f>
        <v>0</v>
      </c>
      <c r="AF152" s="154"/>
      <c r="AG152" s="154"/>
      <c r="AH152" s="154">
        <f>SUMIFS(' B1.8.Online'!$R:$R,' B1.8.Online'!$A:$A,'B1.SUM (tuần 4)'!$A152)</f>
        <v>0</v>
      </c>
      <c r="AI152" s="154">
        <f>SUMIFS(' B1.8.Online'!$S:$S,' B1.8.Online'!$A:$A,'B1.SUM (tuần 4)'!$A152)</f>
        <v>12</v>
      </c>
      <c r="AK152" s="161">
        <f t="shared" si="68"/>
        <v>32</v>
      </c>
      <c r="AL152" s="161">
        <f t="shared" si="69"/>
        <v>10</v>
      </c>
      <c r="AM152" s="161">
        <f t="shared" si="70"/>
        <v>22</v>
      </c>
      <c r="AN152" s="154"/>
      <c r="AO152" s="154"/>
      <c r="AP152" s="154"/>
      <c r="AQ152" s="154"/>
      <c r="AR152" s="154"/>
      <c r="AS152" s="154"/>
      <c r="AT152" s="154"/>
      <c r="AU152" s="154"/>
      <c r="AV152" s="154">
        <f>SUMIFS(' B1.5.GT2'!T:T,' B1.5.GT2'!A:A,'B1.SUM (tuần 4)'!A152)</f>
        <v>0</v>
      </c>
      <c r="AW152" s="154">
        <f>SUMIFS(' B1.5.GT2'!U:U,' B1.5.GT2'!A:A,'B1.SUM (tuần 4)'!A152)</f>
        <v>0</v>
      </c>
      <c r="AX152" s="154"/>
      <c r="AY152" s="154"/>
      <c r="AZ152" s="154">
        <f>SUMIFS(' B1.8.Online'!$T:$T,' B1.8.Online'!$A:$A,'B1.SUM (tuần 4)'!$A152)</f>
        <v>10</v>
      </c>
      <c r="BA152" s="154">
        <f>SUMIFS(' B1.8.Online'!$U:$U,' B1.8.Online'!$A:$A,'B1.SUM (tuần 4)'!$A152)</f>
        <v>22</v>
      </c>
      <c r="BC152" s="161">
        <f t="shared" si="71"/>
        <v>32</v>
      </c>
      <c r="BD152" s="161">
        <f t="shared" si="72"/>
        <v>10</v>
      </c>
      <c r="BE152" s="161">
        <f t="shared" si="73"/>
        <v>22</v>
      </c>
      <c r="BF152" s="154">
        <f>SUMIFS('B1.3.XK'!V:V,'B1.3.XK'!$A:$A,'B1.SUM (tuần 4)'!$A152)</f>
        <v>0</v>
      </c>
      <c r="BG152" s="154">
        <f>SUMIFS('B1.3.XK'!W:W,'B1.3.XK'!$A:$A,'B1.SUM (tuần 4)'!$A152)</f>
        <v>0</v>
      </c>
      <c r="BH152" s="154"/>
      <c r="BI152" s="154"/>
      <c r="BJ152" s="154"/>
      <c r="BK152" s="154"/>
      <c r="BL152" s="154"/>
      <c r="BM152" s="154"/>
      <c r="BN152" s="154">
        <f>SUMIFS(' B1.5.GT2'!V:V,' B1.5.GT2'!A:A,'B1.SUM (tuần 4)'!A152)</f>
        <v>0</v>
      </c>
      <c r="BO152" s="154">
        <f>SUMIFS(' B1.5.GT2'!W:W,' B1.5.GT2'!A:A,'B1.SUM (tuần 4)'!A152)</f>
        <v>0</v>
      </c>
      <c r="BP152" s="154"/>
      <c r="BQ152" s="154"/>
      <c r="BR152" s="154">
        <f>SUMIFS(' B1.8.Online'!V:V,' B1.8.Online'!A:A,'B1.SUM (tuần 4)'!A152)</f>
        <v>10</v>
      </c>
      <c r="BS152" s="154">
        <f>SUMIFS(' B1.8.Online'!W:W,' B1.8.Online'!B:B,'B1.SUM (tuần 4)'!B152)</f>
        <v>22</v>
      </c>
      <c r="BU152" s="161">
        <f t="shared" si="74"/>
        <v>24</v>
      </c>
      <c r="BV152" s="161">
        <f t="shared" si="75"/>
        <v>10</v>
      </c>
      <c r="BW152" s="161">
        <f t="shared" si="76"/>
        <v>14</v>
      </c>
      <c r="BX152" s="154">
        <f>SUMIFS('B1.3.XK'!X:X,'B1.3.XK'!$A:$A,'B1.SUM (tuần 4)'!$A152)</f>
        <v>0</v>
      </c>
      <c r="BY152" s="154">
        <f>SUMIFS('B1.3.XK'!Y:Y,'B1.3.XK'!$A:$A,'B1.SUM (tuần 4)'!$A152)</f>
        <v>0</v>
      </c>
      <c r="BZ152" s="154"/>
      <c r="CA152" s="154"/>
      <c r="CB152" s="154"/>
      <c r="CC152" s="154"/>
      <c r="CD152" s="154"/>
      <c r="CE152" s="154"/>
      <c r="CF152" s="154">
        <f>SUMIFS(' B1.5.GT2'!X:X,' B1.5.GT2'!A:A,'B1.SUM (tuần 4)'!A152)</f>
        <v>0</v>
      </c>
      <c r="CG152" s="154">
        <f>SUMIFS(' B1.5.GT2'!Y:Y,' B1.5.GT2'!A:A,'B1.SUM (tuần 4)'!A152)</f>
        <v>0</v>
      </c>
      <c r="CH152" s="154"/>
      <c r="CI152" s="154"/>
      <c r="CJ152" s="154">
        <f>SUMIFS(' B1.8.Online'!X:X,' B1.8.Online'!$A:$A,'B1.SUM (tuần 4)'!$A152)</f>
        <v>10</v>
      </c>
      <c r="CK152" s="154">
        <f>SUMIFS(' B1.8.Online'!Y:Y,' B1.8.Online'!$A:$A,'B1.SUM (tuần 4)'!$A152)</f>
        <v>14</v>
      </c>
      <c r="CM152" s="161">
        <f t="shared" si="77"/>
        <v>20</v>
      </c>
      <c r="CN152" s="161">
        <f t="shared" si="78"/>
        <v>10</v>
      </c>
      <c r="CO152" s="161">
        <f t="shared" si="79"/>
        <v>10</v>
      </c>
      <c r="CP152" s="154">
        <f>SUMIFS('B1.3.XK'!Z:Z,'B1.3.XK'!$A:$A,'B1.SUM (tuần 4)'!$A152)</f>
        <v>0</v>
      </c>
      <c r="CQ152" s="154">
        <f>SUMIFS('B1.3.XK'!AA:AA,'B1.3.XK'!$A:$A,'B1.SUM (tuần 4)'!$A152)</f>
        <v>0</v>
      </c>
      <c r="CR152" s="154"/>
      <c r="CS152" s="154"/>
      <c r="CT152" s="154"/>
      <c r="CU152" s="154"/>
      <c r="CV152" s="154"/>
      <c r="CW152" s="154"/>
      <c r="CX152" s="154">
        <f>SUMIFS(' B1.5.GT2'!Z:Z,' B1.5.GT2'!$A:$A,'B1.SUM (tuần 4)'!$A152)</f>
        <v>0</v>
      </c>
      <c r="CY152" s="154">
        <f>SUMIFS(' B1.5.GT2'!AA:AA,' B1.5.GT2'!$A:$A,'B1.SUM (tuần 4)'!$A152)</f>
        <v>0</v>
      </c>
      <c r="CZ152" s="154"/>
      <c r="DA152" s="154"/>
      <c r="DB152" s="154">
        <f>SUMIFS(' B1.8.Online'!Z:Z,' B1.8.Online'!$A:$A,'B1.SUM (tuần 4)'!$A152)</f>
        <v>10</v>
      </c>
      <c r="DC152" s="154">
        <f>SUMIFS(' B1.8.Online'!AA:AA,' B1.8.Online'!$A:$A,'B1.SUM (tuần 4)'!$A152)</f>
        <v>10</v>
      </c>
      <c r="DE152" s="161">
        <f t="shared" si="80"/>
        <v>0</v>
      </c>
      <c r="DF152" s="161">
        <f t="shared" si="81"/>
        <v>0</v>
      </c>
      <c r="DG152" s="161">
        <f t="shared" si="82"/>
        <v>0</v>
      </c>
      <c r="DH152" s="154">
        <f>SUMIFS('B1.3.XK'!AB:AB,'B1.3.XK'!$A:$A,'B1.SUM (tuần 4)'!$A152)</f>
        <v>0</v>
      </c>
      <c r="DI152" s="154">
        <f>SUMIFS('B1.3.XK'!AC:AC,'B1.3.XK'!$A:$A,'B1.SUM (tuần 4)'!$A152)</f>
        <v>0</v>
      </c>
      <c r="DJ152" s="154"/>
      <c r="DK152" s="154"/>
      <c r="DL152" s="154"/>
      <c r="DM152" s="154"/>
      <c r="DN152" s="154"/>
      <c r="DO152" s="154"/>
      <c r="DP152" s="154">
        <f>SUMIFS(' B1.5.GT2'!AB:AB,' B1.5.GT2'!$A:$A,'B1.SUM (tuần 4)'!$A152)</f>
        <v>0</v>
      </c>
      <c r="DQ152" s="154">
        <f>SUMIFS(' B1.5.GT2'!AC:AC,' B1.5.GT2'!$A:$A,'B1.SUM (tuần 4)'!$A152)</f>
        <v>0</v>
      </c>
      <c r="DR152" s="154"/>
      <c r="DS152" s="154"/>
      <c r="DT152" s="154">
        <f>SUMIFS(' B1.8.Online'!AB:AB,' B1.8.Online'!$A:$A,'B1.SUM (tuần 4)'!$A152)</f>
        <v>0</v>
      </c>
      <c r="DU152" s="154">
        <f>SUMIFS(' B1.8.Online'!AC:AC,' B1.8.Online'!$A:$A,'B1.SUM (tuần 4)'!$A152)</f>
        <v>0</v>
      </c>
      <c r="DW152" s="161">
        <f t="shared" si="83"/>
        <v>0</v>
      </c>
      <c r="DX152" s="161">
        <f t="shared" si="84"/>
        <v>0</v>
      </c>
      <c r="DY152" s="161">
        <f t="shared" si="85"/>
        <v>0</v>
      </c>
      <c r="DZ152" s="154">
        <f>SUMIFS('B1.3.XK'!AD:AD,'B1.3.XK'!$A:$A,'B1.SUM (tuần 4)'!$A152)</f>
        <v>0</v>
      </c>
      <c r="EA152" s="154">
        <f>SUMIFS('B1.3.XK'!AE:AE,'B1.3.XK'!$A:$A,'B1.SUM (tuần 4)'!$A152)</f>
        <v>0</v>
      </c>
      <c r="EB152" s="154"/>
      <c r="EC152" s="154"/>
      <c r="ED152" s="154"/>
      <c r="EE152" s="154"/>
      <c r="EF152" s="154"/>
      <c r="EG152" s="154"/>
      <c r="EH152" s="154">
        <f>SUMIFS(' B1.5.GT2'!AD:AD,' B1.5.GT2'!$A:$A,'B1.SUM (tuần 4)'!$A152)</f>
        <v>0</v>
      </c>
      <c r="EI152" s="154">
        <f>SUMIFS(' B1.5.GT2'!AE:AE,' B1.5.GT2'!$A:$A,'B1.SUM (tuần 4)'!$A152)</f>
        <v>0</v>
      </c>
      <c r="EJ152" s="154"/>
      <c r="EK152" s="154"/>
      <c r="EL152" s="154">
        <f>SUMIFS(' B1.4.OEM'!AD:AD,' B1.4.OEM'!$A:$A,'B1.SUM (tuần 4)'!$A152)</f>
        <v>0</v>
      </c>
      <c r="EM152" s="154">
        <f>SUMIFS(' B1.4.OEM'!AE:AE,' B1.4.OEM'!$A:$A,'B1.SUM (tuần 4)'!$A152)</f>
        <v>0</v>
      </c>
      <c r="EO152" s="162"/>
    </row>
    <row r="153" spans="1:145">
      <c r="A153" s="69">
        <v>2013100254</v>
      </c>
      <c r="B153" s="67" t="s">
        <v>1529</v>
      </c>
      <c r="C153" s="67"/>
      <c r="D153" s="67" t="s">
        <v>1197</v>
      </c>
      <c r="E153" s="67"/>
      <c r="F153" s="67" t="s">
        <v>32</v>
      </c>
      <c r="G153" s="154" t="s">
        <v>1758</v>
      </c>
      <c r="H153" s="154"/>
      <c r="I153" s="160"/>
      <c r="J153" s="154"/>
      <c r="K153" s="154"/>
      <c r="L153" s="154"/>
      <c r="M153" s="154"/>
      <c r="N153" s="154"/>
      <c r="O153" s="154"/>
      <c r="P153" s="154"/>
      <c r="Q153" s="154"/>
      <c r="R153" s="154"/>
      <c r="S153" s="161">
        <f t="shared" si="67"/>
        <v>0</v>
      </c>
      <c r="T153" s="161">
        <f t="shared" si="66"/>
        <v>0</v>
      </c>
      <c r="U153" s="161">
        <f t="shared" si="66"/>
        <v>0</v>
      </c>
      <c r="V153" s="154"/>
      <c r="W153" s="154"/>
      <c r="X153" s="154"/>
      <c r="Y153" s="154"/>
      <c r="Z153" s="154"/>
      <c r="AA153" s="154"/>
      <c r="AB153" s="154"/>
      <c r="AC153" s="154"/>
      <c r="AD153" s="154">
        <f>SUMIFS(' B1.5.GT2'!$R:$R,' B1.5.GT2'!$A:$A,'B1.SUM (tuần 4)'!$A153)</f>
        <v>0</v>
      </c>
      <c r="AE153" s="154">
        <f>SUMIFS(' B1.5.GT2'!$S:$S,' B1.5.GT2'!$A:$A,'B1.SUM (tuần 4)'!$A153)</f>
        <v>0</v>
      </c>
      <c r="AF153" s="154"/>
      <c r="AG153" s="154"/>
      <c r="AH153" s="154">
        <f>SUMIFS(' B1.8.Online'!$R:$R,' B1.8.Online'!$A:$A,'B1.SUM (tuần 4)'!$A153)</f>
        <v>0</v>
      </c>
      <c r="AI153" s="154">
        <f>SUMIFS(' B1.8.Online'!$S:$S,' B1.8.Online'!$A:$A,'B1.SUM (tuần 4)'!$A153)</f>
        <v>0</v>
      </c>
      <c r="AK153" s="161">
        <f t="shared" si="68"/>
        <v>0</v>
      </c>
      <c r="AL153" s="161">
        <f t="shared" si="69"/>
        <v>0</v>
      </c>
      <c r="AM153" s="161">
        <f t="shared" si="70"/>
        <v>0</v>
      </c>
      <c r="AN153" s="154"/>
      <c r="AO153" s="154"/>
      <c r="AP153" s="154"/>
      <c r="AQ153" s="154"/>
      <c r="AR153" s="154"/>
      <c r="AS153" s="154"/>
      <c r="AT153" s="154"/>
      <c r="AU153" s="154"/>
      <c r="AV153" s="154">
        <f>SUMIFS(' B1.5.GT2'!T:T,' B1.5.GT2'!A:A,'B1.SUM (tuần 4)'!A153)</f>
        <v>0</v>
      </c>
      <c r="AW153" s="154">
        <f>SUMIFS(' B1.5.GT2'!U:U,' B1.5.GT2'!A:A,'B1.SUM (tuần 4)'!A153)</f>
        <v>0</v>
      </c>
      <c r="AX153" s="154"/>
      <c r="AY153" s="154"/>
      <c r="AZ153" s="154">
        <f>SUMIFS(' B1.8.Online'!$T:$T,' B1.8.Online'!$A:$A,'B1.SUM (tuần 4)'!$A153)</f>
        <v>0</v>
      </c>
      <c r="BA153" s="154">
        <f>SUMIFS(' B1.8.Online'!$U:$U,' B1.8.Online'!$A:$A,'B1.SUM (tuần 4)'!$A153)</f>
        <v>0</v>
      </c>
      <c r="BC153" s="161">
        <f t="shared" si="71"/>
        <v>0</v>
      </c>
      <c r="BD153" s="161">
        <f t="shared" si="72"/>
        <v>0</v>
      </c>
      <c r="BE153" s="161">
        <f t="shared" si="73"/>
        <v>0</v>
      </c>
      <c r="BF153" s="154">
        <f>SUMIFS('B1.3.XK'!V:V,'B1.3.XK'!$A:$A,'B1.SUM (tuần 4)'!$A153)</f>
        <v>0</v>
      </c>
      <c r="BG153" s="154">
        <f>SUMIFS('B1.3.XK'!W:W,'B1.3.XK'!$A:$A,'B1.SUM (tuần 4)'!$A153)</f>
        <v>0</v>
      </c>
      <c r="BH153" s="154"/>
      <c r="BI153" s="154"/>
      <c r="BJ153" s="154"/>
      <c r="BK153" s="154"/>
      <c r="BL153" s="154"/>
      <c r="BM153" s="154"/>
      <c r="BN153" s="154">
        <f>SUMIFS(' B1.5.GT2'!V:V,' B1.5.GT2'!A:A,'B1.SUM (tuần 4)'!A153)</f>
        <v>0</v>
      </c>
      <c r="BO153" s="154">
        <f>SUMIFS(' B1.5.GT2'!W:W,' B1.5.GT2'!A:A,'B1.SUM (tuần 4)'!A153)</f>
        <v>0</v>
      </c>
      <c r="BP153" s="154"/>
      <c r="BQ153" s="154"/>
      <c r="BR153" s="154">
        <f>SUMIFS(' B1.8.Online'!V:V,' B1.8.Online'!A:A,'B1.SUM (tuần 4)'!A153)</f>
        <v>0</v>
      </c>
      <c r="BS153" s="154">
        <f>SUMIFS(' B1.8.Online'!W:W,' B1.8.Online'!B:B,'B1.SUM (tuần 4)'!B153)</f>
        <v>0</v>
      </c>
      <c r="BU153" s="161">
        <f t="shared" si="74"/>
        <v>0</v>
      </c>
      <c r="BV153" s="161">
        <f t="shared" si="75"/>
        <v>0</v>
      </c>
      <c r="BW153" s="161">
        <f t="shared" si="76"/>
        <v>0</v>
      </c>
      <c r="BX153" s="154">
        <f>SUMIFS('B1.3.XK'!X:X,'B1.3.XK'!$A:$A,'B1.SUM (tuần 4)'!$A153)</f>
        <v>0</v>
      </c>
      <c r="BY153" s="154">
        <f>SUMIFS('B1.3.XK'!Y:Y,'B1.3.XK'!$A:$A,'B1.SUM (tuần 4)'!$A153)</f>
        <v>0</v>
      </c>
      <c r="BZ153" s="154"/>
      <c r="CA153" s="154"/>
      <c r="CB153" s="154"/>
      <c r="CC153" s="154"/>
      <c r="CD153" s="154"/>
      <c r="CE153" s="154"/>
      <c r="CF153" s="154">
        <f>SUMIFS(' B1.5.GT2'!X:X,' B1.5.GT2'!A:A,'B1.SUM (tuần 4)'!A153)</f>
        <v>0</v>
      </c>
      <c r="CG153" s="154">
        <f>SUMIFS(' B1.5.GT2'!Y:Y,' B1.5.GT2'!A:A,'B1.SUM (tuần 4)'!A153)</f>
        <v>0</v>
      </c>
      <c r="CH153" s="154"/>
      <c r="CI153" s="154"/>
      <c r="CJ153" s="154">
        <f>SUMIFS(' B1.8.Online'!X:X,' B1.8.Online'!$A:$A,'B1.SUM (tuần 4)'!$A153)</f>
        <v>0</v>
      </c>
      <c r="CK153" s="154">
        <f>SUMIFS(' B1.8.Online'!Y:Y,' B1.8.Online'!$A:$A,'B1.SUM (tuần 4)'!$A153)</f>
        <v>0</v>
      </c>
      <c r="CM153" s="161">
        <f t="shared" si="77"/>
        <v>0</v>
      </c>
      <c r="CN153" s="161">
        <f t="shared" si="78"/>
        <v>0</v>
      </c>
      <c r="CO153" s="161">
        <f t="shared" si="79"/>
        <v>0</v>
      </c>
      <c r="CP153" s="154">
        <f>SUMIFS('B1.3.XK'!Z:Z,'B1.3.XK'!$A:$A,'B1.SUM (tuần 4)'!$A153)</f>
        <v>0</v>
      </c>
      <c r="CQ153" s="154">
        <f>SUMIFS('B1.3.XK'!AA:AA,'B1.3.XK'!$A:$A,'B1.SUM (tuần 4)'!$A153)</f>
        <v>0</v>
      </c>
      <c r="CR153" s="154"/>
      <c r="CS153" s="154"/>
      <c r="CT153" s="154"/>
      <c r="CU153" s="154"/>
      <c r="CV153" s="154"/>
      <c r="CW153" s="154"/>
      <c r="CX153" s="154">
        <f>SUMIFS(' B1.5.GT2'!Z:Z,' B1.5.GT2'!$A:$A,'B1.SUM (tuần 4)'!$A153)</f>
        <v>0</v>
      </c>
      <c r="CY153" s="154">
        <f>SUMIFS(' B1.5.GT2'!AA:AA,' B1.5.GT2'!$A:$A,'B1.SUM (tuần 4)'!$A153)</f>
        <v>0</v>
      </c>
      <c r="CZ153" s="154"/>
      <c r="DA153" s="154"/>
      <c r="DB153" s="154">
        <f>SUMIFS(' B1.8.Online'!Z:Z,' B1.8.Online'!$A:$A,'B1.SUM (tuần 4)'!$A153)</f>
        <v>0</v>
      </c>
      <c r="DC153" s="154">
        <f>SUMIFS(' B1.8.Online'!AA:AA,' B1.8.Online'!$A:$A,'B1.SUM (tuần 4)'!$A153)</f>
        <v>0</v>
      </c>
      <c r="DE153" s="161">
        <f t="shared" si="80"/>
        <v>0</v>
      </c>
      <c r="DF153" s="161">
        <f t="shared" si="81"/>
        <v>0</v>
      </c>
      <c r="DG153" s="161">
        <f t="shared" si="82"/>
        <v>0</v>
      </c>
      <c r="DH153" s="154">
        <f>SUMIFS('B1.3.XK'!AB:AB,'B1.3.XK'!$A:$A,'B1.SUM (tuần 4)'!$A153)</f>
        <v>0</v>
      </c>
      <c r="DI153" s="154">
        <f>SUMIFS('B1.3.XK'!AC:AC,'B1.3.XK'!$A:$A,'B1.SUM (tuần 4)'!$A153)</f>
        <v>0</v>
      </c>
      <c r="DJ153" s="154"/>
      <c r="DK153" s="154"/>
      <c r="DL153" s="154"/>
      <c r="DM153" s="154"/>
      <c r="DN153" s="154"/>
      <c r="DO153" s="154"/>
      <c r="DP153" s="154">
        <f>SUMIFS(' B1.5.GT2'!AB:AB,' B1.5.GT2'!$A:$A,'B1.SUM (tuần 4)'!$A153)</f>
        <v>0</v>
      </c>
      <c r="DQ153" s="154">
        <f>SUMIFS(' B1.5.GT2'!AC:AC,' B1.5.GT2'!$A:$A,'B1.SUM (tuần 4)'!$A153)</f>
        <v>0</v>
      </c>
      <c r="DR153" s="154"/>
      <c r="DS153" s="154"/>
      <c r="DT153" s="154">
        <f>SUMIFS(' B1.8.Online'!AB:AB,' B1.8.Online'!$A:$A,'B1.SUM (tuần 4)'!$A153)</f>
        <v>0</v>
      </c>
      <c r="DU153" s="154">
        <f>SUMIFS(' B1.8.Online'!AC:AC,' B1.8.Online'!$A:$A,'B1.SUM (tuần 4)'!$A153)</f>
        <v>0</v>
      </c>
      <c r="DW153" s="161">
        <f t="shared" si="83"/>
        <v>0</v>
      </c>
      <c r="DX153" s="161">
        <f t="shared" si="84"/>
        <v>0</v>
      </c>
      <c r="DY153" s="161">
        <f t="shared" si="85"/>
        <v>0</v>
      </c>
      <c r="DZ153" s="154">
        <f>SUMIFS('B1.3.XK'!AD:AD,'B1.3.XK'!$A:$A,'B1.SUM (tuần 4)'!$A153)</f>
        <v>0</v>
      </c>
      <c r="EA153" s="154">
        <f>SUMIFS('B1.3.XK'!AE:AE,'B1.3.XK'!$A:$A,'B1.SUM (tuần 4)'!$A153)</f>
        <v>0</v>
      </c>
      <c r="EB153" s="154"/>
      <c r="EC153" s="154"/>
      <c r="ED153" s="154"/>
      <c r="EE153" s="154"/>
      <c r="EF153" s="154"/>
      <c r="EG153" s="154"/>
      <c r="EH153" s="154">
        <f>SUMIFS(' B1.5.GT2'!AD:AD,' B1.5.GT2'!$A:$A,'B1.SUM (tuần 4)'!$A153)</f>
        <v>0</v>
      </c>
      <c r="EI153" s="154">
        <f>SUMIFS(' B1.5.GT2'!AE:AE,' B1.5.GT2'!$A:$A,'B1.SUM (tuần 4)'!$A153)</f>
        <v>0</v>
      </c>
      <c r="EJ153" s="154"/>
      <c r="EK153" s="154"/>
      <c r="EL153" s="154">
        <f>SUMIFS(' B1.4.OEM'!AD:AD,' B1.4.OEM'!$A:$A,'B1.SUM (tuần 4)'!$A153)</f>
        <v>0</v>
      </c>
      <c r="EM153" s="154">
        <f>SUMIFS(' B1.4.OEM'!AE:AE,' B1.4.OEM'!$A:$A,'B1.SUM (tuần 4)'!$A153)</f>
        <v>0</v>
      </c>
      <c r="EO153" s="162"/>
    </row>
    <row r="154" spans="1:145">
      <c r="A154" s="69">
        <v>2013100272</v>
      </c>
      <c r="B154" s="67" t="s">
        <v>1530</v>
      </c>
      <c r="C154" s="67"/>
      <c r="D154" s="67" t="s">
        <v>1197</v>
      </c>
      <c r="E154" s="67"/>
      <c r="F154" s="67" t="s">
        <v>32</v>
      </c>
      <c r="G154" s="154" t="s">
        <v>1758</v>
      </c>
      <c r="H154" s="154"/>
      <c r="I154" s="160"/>
      <c r="J154" s="154"/>
      <c r="K154" s="154"/>
      <c r="L154" s="154"/>
      <c r="M154" s="154"/>
      <c r="N154" s="154"/>
      <c r="O154" s="154"/>
      <c r="P154" s="154"/>
      <c r="Q154" s="154"/>
      <c r="R154" s="154"/>
      <c r="S154" s="161">
        <f t="shared" si="67"/>
        <v>0</v>
      </c>
      <c r="T154" s="161">
        <f t="shared" ref="T154:U173" si="86">+SUMIF($V$13:$AI$13,T$13,$V154:$AI154)</f>
        <v>0</v>
      </c>
      <c r="U154" s="161">
        <f t="shared" si="86"/>
        <v>0</v>
      </c>
      <c r="V154" s="154"/>
      <c r="W154" s="154"/>
      <c r="X154" s="154"/>
      <c r="Y154" s="154"/>
      <c r="Z154" s="154"/>
      <c r="AA154" s="154"/>
      <c r="AB154" s="154"/>
      <c r="AC154" s="154"/>
      <c r="AD154" s="154">
        <f>SUMIFS(' B1.5.GT2'!$R:$R,' B1.5.GT2'!$A:$A,'B1.SUM (tuần 4)'!$A154)</f>
        <v>0</v>
      </c>
      <c r="AE154" s="154">
        <f>SUMIFS(' B1.5.GT2'!$S:$S,' B1.5.GT2'!$A:$A,'B1.SUM (tuần 4)'!$A154)</f>
        <v>0</v>
      </c>
      <c r="AF154" s="154"/>
      <c r="AG154" s="154"/>
      <c r="AH154" s="154">
        <f>SUMIFS(' B1.8.Online'!$R:$R,' B1.8.Online'!$A:$A,'B1.SUM (tuần 4)'!$A154)</f>
        <v>0</v>
      </c>
      <c r="AI154" s="154">
        <f>SUMIFS(' B1.8.Online'!$S:$S,' B1.8.Online'!$A:$A,'B1.SUM (tuần 4)'!$A154)</f>
        <v>0</v>
      </c>
      <c r="AK154" s="161">
        <f t="shared" si="68"/>
        <v>0</v>
      </c>
      <c r="AL154" s="161">
        <f t="shared" si="69"/>
        <v>0</v>
      </c>
      <c r="AM154" s="161">
        <f t="shared" si="70"/>
        <v>0</v>
      </c>
      <c r="AN154" s="154"/>
      <c r="AO154" s="154"/>
      <c r="AP154" s="154"/>
      <c r="AQ154" s="154"/>
      <c r="AR154" s="154"/>
      <c r="AS154" s="154"/>
      <c r="AT154" s="154"/>
      <c r="AU154" s="154"/>
      <c r="AV154" s="154">
        <f>SUMIFS(' B1.5.GT2'!T:T,' B1.5.GT2'!A:A,'B1.SUM (tuần 4)'!A154)</f>
        <v>0</v>
      </c>
      <c r="AW154" s="154">
        <f>SUMIFS(' B1.5.GT2'!U:U,' B1.5.GT2'!A:A,'B1.SUM (tuần 4)'!A154)</f>
        <v>0</v>
      </c>
      <c r="AX154" s="154"/>
      <c r="AY154" s="154"/>
      <c r="AZ154" s="154">
        <f>SUMIFS(' B1.8.Online'!$T:$T,' B1.8.Online'!$A:$A,'B1.SUM (tuần 4)'!$A154)</f>
        <v>0</v>
      </c>
      <c r="BA154" s="154">
        <f>SUMIFS(' B1.8.Online'!$U:$U,' B1.8.Online'!$A:$A,'B1.SUM (tuần 4)'!$A154)</f>
        <v>0</v>
      </c>
      <c r="BC154" s="161">
        <f t="shared" si="71"/>
        <v>7</v>
      </c>
      <c r="BD154" s="161">
        <f t="shared" si="72"/>
        <v>7</v>
      </c>
      <c r="BE154" s="161">
        <f t="shared" si="73"/>
        <v>0</v>
      </c>
      <c r="BF154" s="154">
        <f>SUMIFS('B1.3.XK'!V:V,'B1.3.XK'!$A:$A,'B1.SUM (tuần 4)'!$A154)</f>
        <v>0</v>
      </c>
      <c r="BG154" s="154">
        <f>SUMIFS('B1.3.XK'!W:W,'B1.3.XK'!$A:$A,'B1.SUM (tuần 4)'!$A154)</f>
        <v>0</v>
      </c>
      <c r="BH154" s="154"/>
      <c r="BI154" s="154"/>
      <c r="BJ154" s="154"/>
      <c r="BK154" s="154"/>
      <c r="BL154" s="154"/>
      <c r="BM154" s="154"/>
      <c r="BN154" s="154">
        <f>SUMIFS(' B1.5.GT2'!V:V,' B1.5.GT2'!A:A,'B1.SUM (tuần 4)'!A154)</f>
        <v>0</v>
      </c>
      <c r="BO154" s="154">
        <f>SUMIFS(' B1.5.GT2'!W:W,' B1.5.GT2'!A:A,'B1.SUM (tuần 4)'!A154)</f>
        <v>0</v>
      </c>
      <c r="BP154" s="154"/>
      <c r="BQ154" s="154"/>
      <c r="BR154" s="154">
        <f>SUMIFS(' B1.8.Online'!V:V,' B1.8.Online'!A:A,'B1.SUM (tuần 4)'!A154)</f>
        <v>7</v>
      </c>
      <c r="BS154" s="154">
        <f>SUMIFS(' B1.8.Online'!W:W,' B1.8.Online'!B:B,'B1.SUM (tuần 4)'!B154)</f>
        <v>0</v>
      </c>
      <c r="BU154" s="161">
        <f t="shared" si="74"/>
        <v>0</v>
      </c>
      <c r="BV154" s="161">
        <f t="shared" si="75"/>
        <v>0</v>
      </c>
      <c r="BW154" s="161">
        <f t="shared" si="76"/>
        <v>0</v>
      </c>
      <c r="BX154" s="154">
        <f>SUMIFS('B1.3.XK'!X:X,'B1.3.XK'!$A:$A,'B1.SUM (tuần 4)'!$A154)</f>
        <v>0</v>
      </c>
      <c r="BY154" s="154">
        <f>SUMIFS('B1.3.XK'!Y:Y,'B1.3.XK'!$A:$A,'B1.SUM (tuần 4)'!$A154)</f>
        <v>0</v>
      </c>
      <c r="BZ154" s="154"/>
      <c r="CA154" s="154"/>
      <c r="CB154" s="154"/>
      <c r="CC154" s="154"/>
      <c r="CD154" s="154"/>
      <c r="CE154" s="154"/>
      <c r="CF154" s="154">
        <f>SUMIFS(' B1.5.GT2'!X:X,' B1.5.GT2'!A:A,'B1.SUM (tuần 4)'!A154)</f>
        <v>0</v>
      </c>
      <c r="CG154" s="154">
        <f>SUMIFS(' B1.5.GT2'!Y:Y,' B1.5.GT2'!A:A,'B1.SUM (tuần 4)'!A154)</f>
        <v>0</v>
      </c>
      <c r="CH154" s="154"/>
      <c r="CI154" s="154"/>
      <c r="CJ154" s="154">
        <f>SUMIFS(' B1.8.Online'!X:X,' B1.8.Online'!$A:$A,'B1.SUM (tuần 4)'!$A154)</f>
        <v>0</v>
      </c>
      <c r="CK154" s="154">
        <f>SUMIFS(' B1.8.Online'!Y:Y,' B1.8.Online'!$A:$A,'B1.SUM (tuần 4)'!$A154)</f>
        <v>0</v>
      </c>
      <c r="CM154" s="161">
        <f t="shared" si="77"/>
        <v>0</v>
      </c>
      <c r="CN154" s="161">
        <f t="shared" si="78"/>
        <v>0</v>
      </c>
      <c r="CO154" s="161">
        <f t="shared" si="79"/>
        <v>0</v>
      </c>
      <c r="CP154" s="154">
        <f>SUMIFS('B1.3.XK'!Z:Z,'B1.3.XK'!$A:$A,'B1.SUM (tuần 4)'!$A154)</f>
        <v>0</v>
      </c>
      <c r="CQ154" s="154">
        <f>SUMIFS('B1.3.XK'!AA:AA,'B1.3.XK'!$A:$A,'B1.SUM (tuần 4)'!$A154)</f>
        <v>0</v>
      </c>
      <c r="CR154" s="154"/>
      <c r="CS154" s="154"/>
      <c r="CT154" s="154"/>
      <c r="CU154" s="154"/>
      <c r="CV154" s="154"/>
      <c r="CW154" s="154"/>
      <c r="CX154" s="154">
        <f>SUMIFS(' B1.5.GT2'!Z:Z,' B1.5.GT2'!$A:$A,'B1.SUM (tuần 4)'!$A154)</f>
        <v>0</v>
      </c>
      <c r="CY154" s="154">
        <f>SUMIFS(' B1.5.GT2'!AA:AA,' B1.5.GT2'!$A:$A,'B1.SUM (tuần 4)'!$A154)</f>
        <v>0</v>
      </c>
      <c r="CZ154" s="154"/>
      <c r="DA154" s="154"/>
      <c r="DB154" s="154">
        <f>SUMIFS(' B1.8.Online'!Z:Z,' B1.8.Online'!$A:$A,'B1.SUM (tuần 4)'!$A154)</f>
        <v>0</v>
      </c>
      <c r="DC154" s="154">
        <f>SUMIFS(' B1.8.Online'!AA:AA,' B1.8.Online'!$A:$A,'B1.SUM (tuần 4)'!$A154)</f>
        <v>0</v>
      </c>
      <c r="DE154" s="161">
        <f t="shared" si="80"/>
        <v>0</v>
      </c>
      <c r="DF154" s="161">
        <f t="shared" si="81"/>
        <v>0</v>
      </c>
      <c r="DG154" s="161">
        <f t="shared" si="82"/>
        <v>0</v>
      </c>
      <c r="DH154" s="154">
        <f>SUMIFS('B1.3.XK'!AB:AB,'B1.3.XK'!$A:$A,'B1.SUM (tuần 4)'!$A154)</f>
        <v>0</v>
      </c>
      <c r="DI154" s="154">
        <f>SUMIFS('B1.3.XK'!AC:AC,'B1.3.XK'!$A:$A,'B1.SUM (tuần 4)'!$A154)</f>
        <v>0</v>
      </c>
      <c r="DJ154" s="154"/>
      <c r="DK154" s="154"/>
      <c r="DL154" s="154"/>
      <c r="DM154" s="154"/>
      <c r="DN154" s="154"/>
      <c r="DO154" s="154"/>
      <c r="DP154" s="154">
        <f>SUMIFS(' B1.5.GT2'!AB:AB,' B1.5.GT2'!$A:$A,'B1.SUM (tuần 4)'!$A154)</f>
        <v>0</v>
      </c>
      <c r="DQ154" s="154">
        <f>SUMIFS(' B1.5.GT2'!AC:AC,' B1.5.GT2'!$A:$A,'B1.SUM (tuần 4)'!$A154)</f>
        <v>0</v>
      </c>
      <c r="DR154" s="154"/>
      <c r="DS154" s="154"/>
      <c r="DT154" s="154">
        <f>SUMIFS(' B1.8.Online'!AB:AB,' B1.8.Online'!$A:$A,'B1.SUM (tuần 4)'!$A154)</f>
        <v>0</v>
      </c>
      <c r="DU154" s="154">
        <f>SUMIFS(' B1.8.Online'!AC:AC,' B1.8.Online'!$A:$A,'B1.SUM (tuần 4)'!$A154)</f>
        <v>0</v>
      </c>
      <c r="DW154" s="161">
        <f t="shared" si="83"/>
        <v>0</v>
      </c>
      <c r="DX154" s="161">
        <f t="shared" si="84"/>
        <v>0</v>
      </c>
      <c r="DY154" s="161">
        <f t="shared" si="85"/>
        <v>0</v>
      </c>
      <c r="DZ154" s="154">
        <f>SUMIFS('B1.3.XK'!AD:AD,'B1.3.XK'!$A:$A,'B1.SUM (tuần 4)'!$A154)</f>
        <v>0</v>
      </c>
      <c r="EA154" s="154">
        <f>SUMIFS('B1.3.XK'!AE:AE,'B1.3.XK'!$A:$A,'B1.SUM (tuần 4)'!$A154)</f>
        <v>0</v>
      </c>
      <c r="EB154" s="154"/>
      <c r="EC154" s="154"/>
      <c r="ED154" s="154"/>
      <c r="EE154" s="154"/>
      <c r="EF154" s="154"/>
      <c r="EG154" s="154"/>
      <c r="EH154" s="154">
        <f>SUMIFS(' B1.5.GT2'!AD:AD,' B1.5.GT2'!$A:$A,'B1.SUM (tuần 4)'!$A154)</f>
        <v>0</v>
      </c>
      <c r="EI154" s="154">
        <f>SUMIFS(' B1.5.GT2'!AE:AE,' B1.5.GT2'!$A:$A,'B1.SUM (tuần 4)'!$A154)</f>
        <v>0</v>
      </c>
      <c r="EJ154" s="154"/>
      <c r="EK154" s="154"/>
      <c r="EL154" s="154">
        <f>SUMIFS(' B1.4.OEM'!AD:AD,' B1.4.OEM'!$A:$A,'B1.SUM (tuần 4)'!$A154)</f>
        <v>0</v>
      </c>
      <c r="EM154" s="154">
        <f>SUMIFS(' B1.4.OEM'!AE:AE,' B1.4.OEM'!$A:$A,'B1.SUM (tuần 4)'!$A154)</f>
        <v>0</v>
      </c>
      <c r="EO154" s="162"/>
    </row>
    <row r="155" spans="1:145">
      <c r="A155" s="69">
        <v>2013100515</v>
      </c>
      <c r="B155" s="67" t="s">
        <v>1531</v>
      </c>
      <c r="C155" s="67"/>
      <c r="D155" s="67" t="s">
        <v>1197</v>
      </c>
      <c r="E155" s="67"/>
      <c r="F155" s="67" t="s">
        <v>32</v>
      </c>
      <c r="G155" s="154" t="s">
        <v>1758</v>
      </c>
      <c r="H155" s="154"/>
      <c r="I155" s="160"/>
      <c r="J155" s="154"/>
      <c r="K155" s="154"/>
      <c r="L155" s="154"/>
      <c r="M155" s="154"/>
      <c r="N155" s="154"/>
      <c r="O155" s="154"/>
      <c r="P155" s="154"/>
      <c r="Q155" s="154"/>
      <c r="R155" s="154"/>
      <c r="S155" s="161">
        <f t="shared" si="67"/>
        <v>36</v>
      </c>
      <c r="T155" s="161">
        <f t="shared" si="86"/>
        <v>0</v>
      </c>
      <c r="U155" s="161">
        <f t="shared" si="86"/>
        <v>36</v>
      </c>
      <c r="V155" s="154"/>
      <c r="W155" s="154"/>
      <c r="X155" s="154"/>
      <c r="Y155" s="154"/>
      <c r="Z155" s="154"/>
      <c r="AA155" s="154"/>
      <c r="AB155" s="154"/>
      <c r="AC155" s="154"/>
      <c r="AD155" s="154">
        <f>SUMIFS(' B1.5.GT2'!$R:$R,' B1.5.GT2'!$A:$A,'B1.SUM (tuần 4)'!$A155)</f>
        <v>0</v>
      </c>
      <c r="AE155" s="154">
        <f>SUMIFS(' B1.5.GT2'!$S:$S,' B1.5.GT2'!$A:$A,'B1.SUM (tuần 4)'!$A155)</f>
        <v>0</v>
      </c>
      <c r="AF155" s="154"/>
      <c r="AG155" s="154"/>
      <c r="AH155" s="154">
        <f>SUMIFS(' B1.8.Online'!$R:$R,' B1.8.Online'!$A:$A,'B1.SUM (tuần 4)'!$A155)</f>
        <v>0</v>
      </c>
      <c r="AI155" s="154">
        <f>SUMIFS(' B1.8.Online'!$S:$S,' B1.8.Online'!$A:$A,'B1.SUM (tuần 4)'!$A155)</f>
        <v>36</v>
      </c>
      <c r="AK155" s="161">
        <f t="shared" si="68"/>
        <v>72</v>
      </c>
      <c r="AL155" s="161">
        <f t="shared" si="69"/>
        <v>0</v>
      </c>
      <c r="AM155" s="161">
        <f t="shared" si="70"/>
        <v>72</v>
      </c>
      <c r="AN155" s="154"/>
      <c r="AO155" s="154"/>
      <c r="AP155" s="154"/>
      <c r="AQ155" s="154"/>
      <c r="AR155" s="154"/>
      <c r="AS155" s="154"/>
      <c r="AT155" s="154"/>
      <c r="AU155" s="154"/>
      <c r="AV155" s="154">
        <f>SUMIFS(' B1.5.GT2'!T:T,' B1.5.GT2'!A:A,'B1.SUM (tuần 4)'!A155)</f>
        <v>0</v>
      </c>
      <c r="AW155" s="154">
        <f>SUMIFS(' B1.5.GT2'!U:U,' B1.5.GT2'!A:A,'B1.SUM (tuần 4)'!A155)</f>
        <v>0</v>
      </c>
      <c r="AX155" s="154"/>
      <c r="AY155" s="154"/>
      <c r="AZ155" s="154">
        <f>SUMIFS(' B1.8.Online'!$T:$T,' B1.8.Online'!$A:$A,'B1.SUM (tuần 4)'!$A155)</f>
        <v>0</v>
      </c>
      <c r="BA155" s="154">
        <f>SUMIFS(' B1.8.Online'!$U:$U,' B1.8.Online'!$A:$A,'B1.SUM (tuần 4)'!$A155)</f>
        <v>72</v>
      </c>
      <c r="BC155" s="161">
        <f t="shared" si="71"/>
        <v>72</v>
      </c>
      <c r="BD155" s="161">
        <f t="shared" si="72"/>
        <v>0</v>
      </c>
      <c r="BE155" s="161">
        <f t="shared" si="73"/>
        <v>72</v>
      </c>
      <c r="BF155" s="154">
        <f>SUMIFS('B1.3.XK'!V:V,'B1.3.XK'!$A:$A,'B1.SUM (tuần 4)'!$A155)</f>
        <v>0</v>
      </c>
      <c r="BG155" s="154">
        <f>SUMIFS('B1.3.XK'!W:W,'B1.3.XK'!$A:$A,'B1.SUM (tuần 4)'!$A155)</f>
        <v>0</v>
      </c>
      <c r="BH155" s="154"/>
      <c r="BI155" s="154"/>
      <c r="BJ155" s="154"/>
      <c r="BK155" s="154"/>
      <c r="BL155" s="154"/>
      <c r="BM155" s="154"/>
      <c r="BN155" s="154">
        <f>SUMIFS(' B1.5.GT2'!V:V,' B1.5.GT2'!A:A,'B1.SUM (tuần 4)'!A155)</f>
        <v>0</v>
      </c>
      <c r="BO155" s="154">
        <f>SUMIFS(' B1.5.GT2'!W:W,' B1.5.GT2'!A:A,'B1.SUM (tuần 4)'!A155)</f>
        <v>0</v>
      </c>
      <c r="BP155" s="154"/>
      <c r="BQ155" s="154"/>
      <c r="BR155" s="154">
        <f>SUMIFS(' B1.8.Online'!V:V,' B1.8.Online'!A:A,'B1.SUM (tuần 4)'!A155)</f>
        <v>0</v>
      </c>
      <c r="BS155" s="154">
        <f>SUMIFS(' B1.8.Online'!W:W,' B1.8.Online'!B:B,'B1.SUM (tuần 4)'!B155)</f>
        <v>72</v>
      </c>
      <c r="BU155" s="161">
        <f t="shared" si="74"/>
        <v>0</v>
      </c>
      <c r="BV155" s="161">
        <f t="shared" si="75"/>
        <v>0</v>
      </c>
      <c r="BW155" s="161">
        <f t="shared" si="76"/>
        <v>0</v>
      </c>
      <c r="BX155" s="154">
        <f>SUMIFS('B1.3.XK'!X:X,'B1.3.XK'!$A:$A,'B1.SUM (tuần 4)'!$A155)</f>
        <v>0</v>
      </c>
      <c r="BY155" s="154">
        <f>SUMIFS('B1.3.XK'!Y:Y,'B1.3.XK'!$A:$A,'B1.SUM (tuần 4)'!$A155)</f>
        <v>0</v>
      </c>
      <c r="BZ155" s="154"/>
      <c r="CA155" s="154"/>
      <c r="CB155" s="154"/>
      <c r="CC155" s="154"/>
      <c r="CD155" s="154"/>
      <c r="CE155" s="154"/>
      <c r="CF155" s="154">
        <f>SUMIFS(' B1.5.GT2'!X:X,' B1.5.GT2'!A:A,'B1.SUM (tuần 4)'!A155)</f>
        <v>0</v>
      </c>
      <c r="CG155" s="154">
        <f>SUMIFS(' B1.5.GT2'!Y:Y,' B1.5.GT2'!A:A,'B1.SUM (tuần 4)'!A155)</f>
        <v>0</v>
      </c>
      <c r="CH155" s="154"/>
      <c r="CI155" s="154"/>
      <c r="CJ155" s="154">
        <f>SUMIFS(' B1.8.Online'!X:X,' B1.8.Online'!$A:$A,'B1.SUM (tuần 4)'!$A155)</f>
        <v>0</v>
      </c>
      <c r="CK155" s="154">
        <f>SUMIFS(' B1.8.Online'!Y:Y,' B1.8.Online'!$A:$A,'B1.SUM (tuần 4)'!$A155)</f>
        <v>0</v>
      </c>
      <c r="CM155" s="161">
        <f t="shared" si="77"/>
        <v>0</v>
      </c>
      <c r="CN155" s="161">
        <f t="shared" si="78"/>
        <v>0</v>
      </c>
      <c r="CO155" s="161">
        <f t="shared" si="79"/>
        <v>0</v>
      </c>
      <c r="CP155" s="154">
        <f>SUMIFS('B1.3.XK'!Z:Z,'B1.3.XK'!$A:$A,'B1.SUM (tuần 4)'!$A155)</f>
        <v>0</v>
      </c>
      <c r="CQ155" s="154">
        <f>SUMIFS('B1.3.XK'!AA:AA,'B1.3.XK'!$A:$A,'B1.SUM (tuần 4)'!$A155)</f>
        <v>0</v>
      </c>
      <c r="CR155" s="154"/>
      <c r="CS155" s="154"/>
      <c r="CT155" s="154"/>
      <c r="CU155" s="154"/>
      <c r="CV155" s="154"/>
      <c r="CW155" s="154"/>
      <c r="CX155" s="154">
        <f>SUMIFS(' B1.5.GT2'!Z:Z,' B1.5.GT2'!$A:$A,'B1.SUM (tuần 4)'!$A155)</f>
        <v>0</v>
      </c>
      <c r="CY155" s="154">
        <f>SUMIFS(' B1.5.GT2'!AA:AA,' B1.5.GT2'!$A:$A,'B1.SUM (tuần 4)'!$A155)</f>
        <v>0</v>
      </c>
      <c r="CZ155" s="154"/>
      <c r="DA155" s="154"/>
      <c r="DB155" s="154">
        <f>SUMIFS(' B1.8.Online'!Z:Z,' B1.8.Online'!$A:$A,'B1.SUM (tuần 4)'!$A155)</f>
        <v>0</v>
      </c>
      <c r="DC155" s="154">
        <f>SUMIFS(' B1.8.Online'!AA:AA,' B1.8.Online'!$A:$A,'B1.SUM (tuần 4)'!$A155)</f>
        <v>0</v>
      </c>
      <c r="DE155" s="161">
        <f t="shared" si="80"/>
        <v>0</v>
      </c>
      <c r="DF155" s="161">
        <f t="shared" si="81"/>
        <v>0</v>
      </c>
      <c r="DG155" s="161">
        <f t="shared" si="82"/>
        <v>0</v>
      </c>
      <c r="DH155" s="154">
        <f>SUMIFS('B1.3.XK'!AB:AB,'B1.3.XK'!$A:$A,'B1.SUM (tuần 4)'!$A155)</f>
        <v>0</v>
      </c>
      <c r="DI155" s="154">
        <f>SUMIFS('B1.3.XK'!AC:AC,'B1.3.XK'!$A:$A,'B1.SUM (tuần 4)'!$A155)</f>
        <v>0</v>
      </c>
      <c r="DJ155" s="154"/>
      <c r="DK155" s="154"/>
      <c r="DL155" s="154"/>
      <c r="DM155" s="154"/>
      <c r="DN155" s="154"/>
      <c r="DO155" s="154"/>
      <c r="DP155" s="154">
        <f>SUMIFS(' B1.5.GT2'!AB:AB,' B1.5.GT2'!$A:$A,'B1.SUM (tuần 4)'!$A155)</f>
        <v>0</v>
      </c>
      <c r="DQ155" s="154">
        <f>SUMIFS(' B1.5.GT2'!AC:AC,' B1.5.GT2'!$A:$A,'B1.SUM (tuần 4)'!$A155)</f>
        <v>0</v>
      </c>
      <c r="DR155" s="154"/>
      <c r="DS155" s="154"/>
      <c r="DT155" s="154">
        <f>SUMIFS(' B1.8.Online'!AB:AB,' B1.8.Online'!$A:$A,'B1.SUM (tuần 4)'!$A155)</f>
        <v>0</v>
      </c>
      <c r="DU155" s="154">
        <f>SUMIFS(' B1.8.Online'!AC:AC,' B1.8.Online'!$A:$A,'B1.SUM (tuần 4)'!$A155)</f>
        <v>0</v>
      </c>
      <c r="DW155" s="161">
        <f t="shared" si="83"/>
        <v>0</v>
      </c>
      <c r="DX155" s="161">
        <f t="shared" si="84"/>
        <v>0</v>
      </c>
      <c r="DY155" s="161">
        <f t="shared" si="85"/>
        <v>0</v>
      </c>
      <c r="DZ155" s="154">
        <f>SUMIFS('B1.3.XK'!AD:AD,'B1.3.XK'!$A:$A,'B1.SUM (tuần 4)'!$A155)</f>
        <v>0</v>
      </c>
      <c r="EA155" s="154">
        <f>SUMIFS('B1.3.XK'!AE:AE,'B1.3.XK'!$A:$A,'B1.SUM (tuần 4)'!$A155)</f>
        <v>0</v>
      </c>
      <c r="EB155" s="154"/>
      <c r="EC155" s="154"/>
      <c r="ED155" s="154"/>
      <c r="EE155" s="154"/>
      <c r="EF155" s="154"/>
      <c r="EG155" s="154"/>
      <c r="EH155" s="154">
        <f>SUMIFS(' B1.5.GT2'!AD:AD,' B1.5.GT2'!$A:$A,'B1.SUM (tuần 4)'!$A155)</f>
        <v>0</v>
      </c>
      <c r="EI155" s="154">
        <f>SUMIFS(' B1.5.GT2'!AE:AE,' B1.5.GT2'!$A:$A,'B1.SUM (tuần 4)'!$A155)</f>
        <v>0</v>
      </c>
      <c r="EJ155" s="154"/>
      <c r="EK155" s="154"/>
      <c r="EL155" s="154">
        <f>SUMIFS(' B1.4.OEM'!AD:AD,' B1.4.OEM'!$A:$A,'B1.SUM (tuần 4)'!$A155)</f>
        <v>0</v>
      </c>
      <c r="EM155" s="154">
        <f>SUMIFS(' B1.4.OEM'!AE:AE,' B1.4.OEM'!$A:$A,'B1.SUM (tuần 4)'!$A155)</f>
        <v>0</v>
      </c>
      <c r="EO155" s="162"/>
    </row>
    <row r="156" spans="1:145">
      <c r="A156" s="69">
        <v>2013100516</v>
      </c>
      <c r="B156" s="67" t="s">
        <v>1532</v>
      </c>
      <c r="C156" s="67"/>
      <c r="D156" s="67" t="s">
        <v>1197</v>
      </c>
      <c r="E156" s="67"/>
      <c r="F156" s="67" t="s">
        <v>32</v>
      </c>
      <c r="G156" s="154" t="s">
        <v>1758</v>
      </c>
      <c r="H156" s="154"/>
      <c r="I156" s="160"/>
      <c r="J156" s="154"/>
      <c r="K156" s="154"/>
      <c r="L156" s="154"/>
      <c r="M156" s="154"/>
      <c r="N156" s="154"/>
      <c r="O156" s="154"/>
      <c r="P156" s="154"/>
      <c r="Q156" s="154"/>
      <c r="R156" s="154"/>
      <c r="S156" s="161">
        <f t="shared" si="67"/>
        <v>54</v>
      </c>
      <c r="T156" s="161">
        <f t="shared" si="86"/>
        <v>0</v>
      </c>
      <c r="U156" s="161">
        <f t="shared" si="86"/>
        <v>54</v>
      </c>
      <c r="V156" s="154"/>
      <c r="W156" s="154"/>
      <c r="X156" s="154"/>
      <c r="Y156" s="154"/>
      <c r="Z156" s="154"/>
      <c r="AA156" s="154"/>
      <c r="AB156" s="154"/>
      <c r="AC156" s="154"/>
      <c r="AD156" s="154">
        <f>SUMIFS(' B1.5.GT2'!$R:$R,' B1.5.GT2'!$A:$A,'B1.SUM (tuần 4)'!$A156)</f>
        <v>0</v>
      </c>
      <c r="AE156" s="154">
        <f>SUMIFS(' B1.5.GT2'!$S:$S,' B1.5.GT2'!$A:$A,'B1.SUM (tuần 4)'!$A156)</f>
        <v>0</v>
      </c>
      <c r="AF156" s="154"/>
      <c r="AG156" s="154"/>
      <c r="AH156" s="154">
        <f>SUMIFS(' B1.8.Online'!$R:$R,' B1.8.Online'!$A:$A,'B1.SUM (tuần 4)'!$A156)</f>
        <v>0</v>
      </c>
      <c r="AI156" s="154">
        <f>SUMIFS(' B1.8.Online'!$S:$S,' B1.8.Online'!$A:$A,'B1.SUM (tuần 4)'!$A156)</f>
        <v>54</v>
      </c>
      <c r="AK156" s="161">
        <f t="shared" si="68"/>
        <v>67</v>
      </c>
      <c r="AL156" s="161">
        <f t="shared" si="69"/>
        <v>20</v>
      </c>
      <c r="AM156" s="161">
        <f t="shared" si="70"/>
        <v>47</v>
      </c>
      <c r="AN156" s="154"/>
      <c r="AO156" s="154"/>
      <c r="AP156" s="154"/>
      <c r="AQ156" s="154"/>
      <c r="AR156" s="154"/>
      <c r="AS156" s="154"/>
      <c r="AT156" s="154"/>
      <c r="AU156" s="154"/>
      <c r="AV156" s="154">
        <f>SUMIFS(' B1.5.GT2'!T:T,' B1.5.GT2'!A:A,'B1.SUM (tuần 4)'!A156)</f>
        <v>0</v>
      </c>
      <c r="AW156" s="154">
        <f>SUMIFS(' B1.5.GT2'!U:U,' B1.5.GT2'!A:A,'B1.SUM (tuần 4)'!A156)</f>
        <v>0</v>
      </c>
      <c r="AX156" s="154"/>
      <c r="AY156" s="154"/>
      <c r="AZ156" s="154">
        <f>SUMIFS(' B1.8.Online'!$T:$T,' B1.8.Online'!$A:$A,'B1.SUM (tuần 4)'!$A156)</f>
        <v>20</v>
      </c>
      <c r="BA156" s="154">
        <f>SUMIFS(' B1.8.Online'!$U:$U,' B1.8.Online'!$A:$A,'B1.SUM (tuần 4)'!$A156)</f>
        <v>47</v>
      </c>
      <c r="BC156" s="161">
        <f t="shared" si="71"/>
        <v>27</v>
      </c>
      <c r="BD156" s="161">
        <f t="shared" si="72"/>
        <v>0</v>
      </c>
      <c r="BE156" s="161">
        <f t="shared" si="73"/>
        <v>27</v>
      </c>
      <c r="BF156" s="154">
        <f>SUMIFS('B1.3.XK'!V:V,'B1.3.XK'!$A:$A,'B1.SUM (tuần 4)'!$A156)</f>
        <v>0</v>
      </c>
      <c r="BG156" s="154">
        <f>SUMIFS('B1.3.XK'!W:W,'B1.3.XK'!$A:$A,'B1.SUM (tuần 4)'!$A156)</f>
        <v>0</v>
      </c>
      <c r="BH156" s="154"/>
      <c r="BI156" s="154"/>
      <c r="BJ156" s="154"/>
      <c r="BK156" s="154"/>
      <c r="BL156" s="154"/>
      <c r="BM156" s="154"/>
      <c r="BN156" s="154">
        <f>SUMIFS(' B1.5.GT2'!V:V,' B1.5.GT2'!A:A,'B1.SUM (tuần 4)'!A156)</f>
        <v>0</v>
      </c>
      <c r="BO156" s="154">
        <f>SUMIFS(' B1.5.GT2'!W:W,' B1.5.GT2'!A:A,'B1.SUM (tuần 4)'!A156)</f>
        <v>0</v>
      </c>
      <c r="BP156" s="154"/>
      <c r="BQ156" s="154"/>
      <c r="BR156" s="154">
        <f>SUMIFS(' B1.8.Online'!V:V,' B1.8.Online'!A:A,'B1.SUM (tuần 4)'!A156)</f>
        <v>0</v>
      </c>
      <c r="BS156" s="154">
        <f>SUMIFS(' B1.8.Online'!W:W,' B1.8.Online'!B:B,'B1.SUM (tuần 4)'!B156)</f>
        <v>27</v>
      </c>
      <c r="BU156" s="161">
        <f t="shared" si="74"/>
        <v>0</v>
      </c>
      <c r="BV156" s="161">
        <f t="shared" si="75"/>
        <v>0</v>
      </c>
      <c r="BW156" s="161">
        <f t="shared" si="76"/>
        <v>0</v>
      </c>
      <c r="BX156" s="154">
        <f>SUMIFS('B1.3.XK'!X:X,'B1.3.XK'!$A:$A,'B1.SUM (tuần 4)'!$A156)</f>
        <v>0</v>
      </c>
      <c r="BY156" s="154">
        <f>SUMIFS('B1.3.XK'!Y:Y,'B1.3.XK'!$A:$A,'B1.SUM (tuần 4)'!$A156)</f>
        <v>0</v>
      </c>
      <c r="BZ156" s="154"/>
      <c r="CA156" s="154"/>
      <c r="CB156" s="154"/>
      <c r="CC156" s="154"/>
      <c r="CD156" s="154"/>
      <c r="CE156" s="154"/>
      <c r="CF156" s="154">
        <f>SUMIFS(' B1.5.GT2'!X:X,' B1.5.GT2'!A:A,'B1.SUM (tuần 4)'!A156)</f>
        <v>0</v>
      </c>
      <c r="CG156" s="154">
        <f>SUMIFS(' B1.5.GT2'!Y:Y,' B1.5.GT2'!A:A,'B1.SUM (tuần 4)'!A156)</f>
        <v>0</v>
      </c>
      <c r="CH156" s="154"/>
      <c r="CI156" s="154"/>
      <c r="CJ156" s="154">
        <f>SUMIFS(' B1.8.Online'!X:X,' B1.8.Online'!$A:$A,'B1.SUM (tuần 4)'!$A156)</f>
        <v>0</v>
      </c>
      <c r="CK156" s="154">
        <f>SUMIFS(' B1.8.Online'!Y:Y,' B1.8.Online'!$A:$A,'B1.SUM (tuần 4)'!$A156)</f>
        <v>0</v>
      </c>
      <c r="CM156" s="161">
        <f t="shared" si="77"/>
        <v>0</v>
      </c>
      <c r="CN156" s="161">
        <f t="shared" si="78"/>
        <v>0</v>
      </c>
      <c r="CO156" s="161">
        <f t="shared" si="79"/>
        <v>0</v>
      </c>
      <c r="CP156" s="154">
        <f>SUMIFS('B1.3.XK'!Z:Z,'B1.3.XK'!$A:$A,'B1.SUM (tuần 4)'!$A156)</f>
        <v>0</v>
      </c>
      <c r="CQ156" s="154">
        <f>SUMIFS('B1.3.XK'!AA:AA,'B1.3.XK'!$A:$A,'B1.SUM (tuần 4)'!$A156)</f>
        <v>0</v>
      </c>
      <c r="CR156" s="154"/>
      <c r="CS156" s="154"/>
      <c r="CT156" s="154"/>
      <c r="CU156" s="154"/>
      <c r="CV156" s="154"/>
      <c r="CW156" s="154"/>
      <c r="CX156" s="154">
        <f>SUMIFS(' B1.5.GT2'!Z:Z,' B1.5.GT2'!$A:$A,'B1.SUM (tuần 4)'!$A156)</f>
        <v>0</v>
      </c>
      <c r="CY156" s="154">
        <f>SUMIFS(' B1.5.GT2'!AA:AA,' B1.5.GT2'!$A:$A,'B1.SUM (tuần 4)'!$A156)</f>
        <v>0</v>
      </c>
      <c r="CZ156" s="154"/>
      <c r="DA156" s="154"/>
      <c r="DB156" s="154">
        <f>SUMIFS(' B1.8.Online'!Z:Z,' B1.8.Online'!$A:$A,'B1.SUM (tuần 4)'!$A156)</f>
        <v>0</v>
      </c>
      <c r="DC156" s="154">
        <f>SUMIFS(' B1.8.Online'!AA:AA,' B1.8.Online'!$A:$A,'B1.SUM (tuần 4)'!$A156)</f>
        <v>0</v>
      </c>
      <c r="DE156" s="161">
        <f t="shared" si="80"/>
        <v>0</v>
      </c>
      <c r="DF156" s="161">
        <f t="shared" si="81"/>
        <v>0</v>
      </c>
      <c r="DG156" s="161">
        <f t="shared" si="82"/>
        <v>0</v>
      </c>
      <c r="DH156" s="154">
        <f>SUMIFS('B1.3.XK'!AB:AB,'B1.3.XK'!$A:$A,'B1.SUM (tuần 4)'!$A156)</f>
        <v>0</v>
      </c>
      <c r="DI156" s="154">
        <f>SUMIFS('B1.3.XK'!AC:AC,'B1.3.XK'!$A:$A,'B1.SUM (tuần 4)'!$A156)</f>
        <v>0</v>
      </c>
      <c r="DJ156" s="154"/>
      <c r="DK156" s="154"/>
      <c r="DL156" s="154"/>
      <c r="DM156" s="154"/>
      <c r="DN156" s="154"/>
      <c r="DO156" s="154"/>
      <c r="DP156" s="154">
        <f>SUMIFS(' B1.5.GT2'!AB:AB,' B1.5.GT2'!$A:$A,'B1.SUM (tuần 4)'!$A156)</f>
        <v>0</v>
      </c>
      <c r="DQ156" s="154">
        <f>SUMIFS(' B1.5.GT2'!AC:AC,' B1.5.GT2'!$A:$A,'B1.SUM (tuần 4)'!$A156)</f>
        <v>0</v>
      </c>
      <c r="DR156" s="154"/>
      <c r="DS156" s="154"/>
      <c r="DT156" s="154">
        <f>SUMIFS(' B1.8.Online'!AB:AB,' B1.8.Online'!$A:$A,'B1.SUM (tuần 4)'!$A156)</f>
        <v>0</v>
      </c>
      <c r="DU156" s="154">
        <f>SUMIFS(' B1.8.Online'!AC:AC,' B1.8.Online'!$A:$A,'B1.SUM (tuần 4)'!$A156)</f>
        <v>0</v>
      </c>
      <c r="DW156" s="161">
        <f t="shared" si="83"/>
        <v>0</v>
      </c>
      <c r="DX156" s="161">
        <f t="shared" si="84"/>
        <v>0</v>
      </c>
      <c r="DY156" s="161">
        <f t="shared" si="85"/>
        <v>0</v>
      </c>
      <c r="DZ156" s="154">
        <f>SUMIFS('B1.3.XK'!AD:AD,'B1.3.XK'!$A:$A,'B1.SUM (tuần 4)'!$A156)</f>
        <v>0</v>
      </c>
      <c r="EA156" s="154">
        <f>SUMIFS('B1.3.XK'!AE:AE,'B1.3.XK'!$A:$A,'B1.SUM (tuần 4)'!$A156)</f>
        <v>0</v>
      </c>
      <c r="EB156" s="154"/>
      <c r="EC156" s="154"/>
      <c r="ED156" s="154"/>
      <c r="EE156" s="154"/>
      <c r="EF156" s="154"/>
      <c r="EG156" s="154"/>
      <c r="EH156" s="154">
        <f>SUMIFS(' B1.5.GT2'!AD:AD,' B1.5.GT2'!$A:$A,'B1.SUM (tuần 4)'!$A156)</f>
        <v>0</v>
      </c>
      <c r="EI156" s="154">
        <f>SUMIFS(' B1.5.GT2'!AE:AE,' B1.5.GT2'!$A:$A,'B1.SUM (tuần 4)'!$A156)</f>
        <v>0</v>
      </c>
      <c r="EJ156" s="154"/>
      <c r="EK156" s="154"/>
      <c r="EL156" s="154">
        <f>SUMIFS(' B1.4.OEM'!AD:AD,' B1.4.OEM'!$A:$A,'B1.SUM (tuần 4)'!$A156)</f>
        <v>0</v>
      </c>
      <c r="EM156" s="154">
        <f>SUMIFS(' B1.4.OEM'!AE:AE,' B1.4.OEM'!$A:$A,'B1.SUM (tuần 4)'!$A156)</f>
        <v>0</v>
      </c>
      <c r="EO156" s="162"/>
    </row>
    <row r="157" spans="1:145">
      <c r="A157" s="69">
        <v>2013100544</v>
      </c>
      <c r="B157" s="67" t="s">
        <v>1533</v>
      </c>
      <c r="C157" s="67"/>
      <c r="D157" s="67" t="s">
        <v>1197</v>
      </c>
      <c r="E157" s="67"/>
      <c r="F157" s="67" t="s">
        <v>32</v>
      </c>
      <c r="G157" s="154" t="s">
        <v>1758</v>
      </c>
      <c r="H157" s="154"/>
      <c r="I157" s="160"/>
      <c r="J157" s="154"/>
      <c r="K157" s="154"/>
      <c r="L157" s="154"/>
      <c r="M157" s="154"/>
      <c r="N157" s="154"/>
      <c r="O157" s="154"/>
      <c r="P157" s="154"/>
      <c r="Q157" s="154"/>
      <c r="R157" s="154"/>
      <c r="S157" s="161">
        <f t="shared" si="67"/>
        <v>600</v>
      </c>
      <c r="T157" s="161">
        <f t="shared" si="86"/>
        <v>0</v>
      </c>
      <c r="U157" s="161">
        <f t="shared" si="86"/>
        <v>600</v>
      </c>
      <c r="V157" s="154"/>
      <c r="W157" s="154"/>
      <c r="X157" s="154"/>
      <c r="Y157" s="154"/>
      <c r="Z157" s="154"/>
      <c r="AA157" s="154"/>
      <c r="AB157" s="154"/>
      <c r="AC157" s="154"/>
      <c r="AD157" s="154">
        <f>SUMIFS(' B1.5.GT2'!$R:$R,' B1.5.GT2'!$A:$A,'B1.SUM (tuần 4)'!$A157)</f>
        <v>0</v>
      </c>
      <c r="AE157" s="154">
        <f>SUMIFS(' B1.5.GT2'!$S:$S,' B1.5.GT2'!$A:$A,'B1.SUM (tuần 4)'!$A157)</f>
        <v>0</v>
      </c>
      <c r="AF157" s="154"/>
      <c r="AG157" s="154"/>
      <c r="AH157" s="154">
        <f>SUMIFS(' B1.8.Online'!$R:$R,' B1.8.Online'!$A:$A,'B1.SUM (tuần 4)'!$A157)</f>
        <v>0</v>
      </c>
      <c r="AI157" s="154">
        <f>SUMIFS(' B1.8.Online'!$S:$S,' B1.8.Online'!$A:$A,'B1.SUM (tuần 4)'!$A157)</f>
        <v>600</v>
      </c>
      <c r="AK157" s="161">
        <f t="shared" si="68"/>
        <v>600</v>
      </c>
      <c r="AL157" s="161">
        <f t="shared" si="69"/>
        <v>0</v>
      </c>
      <c r="AM157" s="161">
        <f t="shared" si="70"/>
        <v>600</v>
      </c>
      <c r="AN157" s="154"/>
      <c r="AO157" s="154"/>
      <c r="AP157" s="154"/>
      <c r="AQ157" s="154"/>
      <c r="AR157" s="154"/>
      <c r="AS157" s="154"/>
      <c r="AT157" s="154"/>
      <c r="AU157" s="154"/>
      <c r="AV157" s="154">
        <f>SUMIFS(' B1.5.GT2'!T:T,' B1.5.GT2'!A:A,'B1.SUM (tuần 4)'!A157)</f>
        <v>0</v>
      </c>
      <c r="AW157" s="154">
        <f>SUMIFS(' B1.5.GT2'!U:U,' B1.5.GT2'!A:A,'B1.SUM (tuần 4)'!A157)</f>
        <v>0</v>
      </c>
      <c r="AX157" s="154"/>
      <c r="AY157" s="154"/>
      <c r="AZ157" s="154">
        <f>SUMIFS(' B1.8.Online'!$T:$T,' B1.8.Online'!$A:$A,'B1.SUM (tuần 4)'!$A157)</f>
        <v>0</v>
      </c>
      <c r="BA157" s="154">
        <f>SUMIFS(' B1.8.Online'!$U:$U,' B1.8.Online'!$A:$A,'B1.SUM (tuần 4)'!$A157)</f>
        <v>600</v>
      </c>
      <c r="BC157" s="161">
        <f t="shared" si="71"/>
        <v>600</v>
      </c>
      <c r="BD157" s="161">
        <f t="shared" si="72"/>
        <v>0</v>
      </c>
      <c r="BE157" s="161">
        <f t="shared" si="73"/>
        <v>600</v>
      </c>
      <c r="BF157" s="154">
        <f>SUMIFS('B1.3.XK'!V:V,'B1.3.XK'!$A:$A,'B1.SUM (tuần 4)'!$A157)</f>
        <v>0</v>
      </c>
      <c r="BG157" s="154">
        <f>SUMIFS('B1.3.XK'!W:W,'B1.3.XK'!$A:$A,'B1.SUM (tuần 4)'!$A157)</f>
        <v>0</v>
      </c>
      <c r="BH157" s="154"/>
      <c r="BI157" s="154"/>
      <c r="BJ157" s="154"/>
      <c r="BK157" s="154"/>
      <c r="BL157" s="154"/>
      <c r="BM157" s="154"/>
      <c r="BN157" s="154">
        <f>SUMIFS(' B1.5.GT2'!V:V,' B1.5.GT2'!A:A,'B1.SUM (tuần 4)'!A157)</f>
        <v>0</v>
      </c>
      <c r="BO157" s="154">
        <f>SUMIFS(' B1.5.GT2'!W:W,' B1.5.GT2'!A:A,'B1.SUM (tuần 4)'!A157)</f>
        <v>0</v>
      </c>
      <c r="BP157" s="154"/>
      <c r="BQ157" s="154"/>
      <c r="BR157" s="154">
        <f>SUMIFS(' B1.8.Online'!V:V,' B1.8.Online'!A:A,'B1.SUM (tuần 4)'!A157)</f>
        <v>0</v>
      </c>
      <c r="BS157" s="154">
        <f>SUMIFS(' B1.8.Online'!W:W,' B1.8.Online'!B:B,'B1.SUM (tuần 4)'!B157)</f>
        <v>600</v>
      </c>
      <c r="BU157" s="161">
        <f t="shared" si="74"/>
        <v>600</v>
      </c>
      <c r="BV157" s="161">
        <f t="shared" si="75"/>
        <v>0</v>
      </c>
      <c r="BW157" s="161">
        <f t="shared" si="76"/>
        <v>600</v>
      </c>
      <c r="BX157" s="154">
        <f>SUMIFS('B1.3.XK'!X:X,'B1.3.XK'!$A:$A,'B1.SUM (tuần 4)'!$A157)</f>
        <v>0</v>
      </c>
      <c r="BY157" s="154">
        <f>SUMIFS('B1.3.XK'!Y:Y,'B1.3.XK'!$A:$A,'B1.SUM (tuần 4)'!$A157)</f>
        <v>0</v>
      </c>
      <c r="BZ157" s="154"/>
      <c r="CA157" s="154"/>
      <c r="CB157" s="154"/>
      <c r="CC157" s="154"/>
      <c r="CD157" s="154"/>
      <c r="CE157" s="154"/>
      <c r="CF157" s="154">
        <f>SUMIFS(' B1.5.GT2'!X:X,' B1.5.GT2'!A:A,'B1.SUM (tuần 4)'!A157)</f>
        <v>0</v>
      </c>
      <c r="CG157" s="154">
        <f>SUMIFS(' B1.5.GT2'!Y:Y,' B1.5.GT2'!A:A,'B1.SUM (tuần 4)'!A157)</f>
        <v>0</v>
      </c>
      <c r="CH157" s="154"/>
      <c r="CI157" s="154"/>
      <c r="CJ157" s="154">
        <f>SUMIFS(' B1.8.Online'!X:X,' B1.8.Online'!$A:$A,'B1.SUM (tuần 4)'!$A157)</f>
        <v>0</v>
      </c>
      <c r="CK157" s="154">
        <f>SUMIFS(' B1.8.Online'!Y:Y,' B1.8.Online'!$A:$A,'B1.SUM (tuần 4)'!$A157)</f>
        <v>600</v>
      </c>
      <c r="CM157" s="161">
        <f t="shared" si="77"/>
        <v>0</v>
      </c>
      <c r="CN157" s="161">
        <f t="shared" si="78"/>
        <v>0</v>
      </c>
      <c r="CO157" s="161">
        <f t="shared" si="79"/>
        <v>0</v>
      </c>
      <c r="CP157" s="154">
        <f>SUMIFS('B1.3.XK'!Z:Z,'B1.3.XK'!$A:$A,'B1.SUM (tuần 4)'!$A157)</f>
        <v>0</v>
      </c>
      <c r="CQ157" s="154">
        <f>SUMIFS('B1.3.XK'!AA:AA,'B1.3.XK'!$A:$A,'B1.SUM (tuần 4)'!$A157)</f>
        <v>0</v>
      </c>
      <c r="CR157" s="154"/>
      <c r="CS157" s="154"/>
      <c r="CT157" s="154"/>
      <c r="CU157" s="154"/>
      <c r="CV157" s="154"/>
      <c r="CW157" s="154"/>
      <c r="CX157" s="154">
        <f>SUMIFS(' B1.5.GT2'!Z:Z,' B1.5.GT2'!$A:$A,'B1.SUM (tuần 4)'!$A157)</f>
        <v>0</v>
      </c>
      <c r="CY157" s="154">
        <f>SUMIFS(' B1.5.GT2'!AA:AA,' B1.5.GT2'!$A:$A,'B1.SUM (tuần 4)'!$A157)</f>
        <v>0</v>
      </c>
      <c r="CZ157" s="154"/>
      <c r="DA157" s="154"/>
      <c r="DB157" s="154">
        <f>SUMIFS(' B1.8.Online'!Z:Z,' B1.8.Online'!$A:$A,'B1.SUM (tuần 4)'!$A157)</f>
        <v>0</v>
      </c>
      <c r="DC157" s="154">
        <f>SUMIFS(' B1.8.Online'!AA:AA,' B1.8.Online'!$A:$A,'B1.SUM (tuần 4)'!$A157)</f>
        <v>0</v>
      </c>
      <c r="DE157" s="161">
        <f t="shared" si="80"/>
        <v>0</v>
      </c>
      <c r="DF157" s="161">
        <f t="shared" si="81"/>
        <v>0</v>
      </c>
      <c r="DG157" s="161">
        <f t="shared" si="82"/>
        <v>0</v>
      </c>
      <c r="DH157" s="154">
        <f>SUMIFS('B1.3.XK'!AB:AB,'B1.3.XK'!$A:$A,'B1.SUM (tuần 4)'!$A157)</f>
        <v>0</v>
      </c>
      <c r="DI157" s="154">
        <f>SUMIFS('B1.3.XK'!AC:AC,'B1.3.XK'!$A:$A,'B1.SUM (tuần 4)'!$A157)</f>
        <v>0</v>
      </c>
      <c r="DJ157" s="154"/>
      <c r="DK157" s="154"/>
      <c r="DL157" s="154"/>
      <c r="DM157" s="154"/>
      <c r="DN157" s="154"/>
      <c r="DO157" s="154"/>
      <c r="DP157" s="154">
        <f>SUMIFS(' B1.5.GT2'!AB:AB,' B1.5.GT2'!$A:$A,'B1.SUM (tuần 4)'!$A157)</f>
        <v>0</v>
      </c>
      <c r="DQ157" s="154">
        <f>SUMIFS(' B1.5.GT2'!AC:AC,' B1.5.GT2'!$A:$A,'B1.SUM (tuần 4)'!$A157)</f>
        <v>0</v>
      </c>
      <c r="DR157" s="154"/>
      <c r="DS157" s="154"/>
      <c r="DT157" s="154">
        <f>SUMIFS(' B1.8.Online'!AB:AB,' B1.8.Online'!$A:$A,'B1.SUM (tuần 4)'!$A157)</f>
        <v>0</v>
      </c>
      <c r="DU157" s="154">
        <f>SUMIFS(' B1.8.Online'!AC:AC,' B1.8.Online'!$A:$A,'B1.SUM (tuần 4)'!$A157)</f>
        <v>0</v>
      </c>
      <c r="DW157" s="161">
        <f t="shared" si="83"/>
        <v>0</v>
      </c>
      <c r="DX157" s="161">
        <f t="shared" si="84"/>
        <v>0</v>
      </c>
      <c r="DY157" s="161">
        <f t="shared" si="85"/>
        <v>0</v>
      </c>
      <c r="DZ157" s="154">
        <f>SUMIFS('B1.3.XK'!AD:AD,'B1.3.XK'!$A:$A,'B1.SUM (tuần 4)'!$A157)</f>
        <v>0</v>
      </c>
      <c r="EA157" s="154">
        <f>SUMIFS('B1.3.XK'!AE:AE,'B1.3.XK'!$A:$A,'B1.SUM (tuần 4)'!$A157)</f>
        <v>0</v>
      </c>
      <c r="EB157" s="154"/>
      <c r="EC157" s="154"/>
      <c r="ED157" s="154"/>
      <c r="EE157" s="154"/>
      <c r="EF157" s="154"/>
      <c r="EG157" s="154"/>
      <c r="EH157" s="154">
        <f>SUMIFS(' B1.5.GT2'!AD:AD,' B1.5.GT2'!$A:$A,'B1.SUM (tuần 4)'!$A157)</f>
        <v>0</v>
      </c>
      <c r="EI157" s="154">
        <f>SUMIFS(' B1.5.GT2'!AE:AE,' B1.5.GT2'!$A:$A,'B1.SUM (tuần 4)'!$A157)</f>
        <v>0</v>
      </c>
      <c r="EJ157" s="154"/>
      <c r="EK157" s="154"/>
      <c r="EL157" s="154">
        <f>SUMIFS(' B1.4.OEM'!AD:AD,' B1.4.OEM'!$A:$A,'B1.SUM (tuần 4)'!$A157)</f>
        <v>0</v>
      </c>
      <c r="EM157" s="154">
        <f>SUMIFS(' B1.4.OEM'!AE:AE,' B1.4.OEM'!$A:$A,'B1.SUM (tuần 4)'!$A157)</f>
        <v>0</v>
      </c>
      <c r="EO157" s="162"/>
    </row>
    <row r="158" spans="1:145">
      <c r="A158" s="69">
        <v>2014030158</v>
      </c>
      <c r="B158" s="67" t="s">
        <v>1021</v>
      </c>
      <c r="C158" s="67"/>
      <c r="D158" s="67" t="s">
        <v>1197</v>
      </c>
      <c r="E158" s="67"/>
      <c r="F158" s="67" t="s">
        <v>32</v>
      </c>
      <c r="G158" s="154" t="s">
        <v>1758</v>
      </c>
      <c r="H158" s="154"/>
      <c r="I158" s="160"/>
      <c r="J158" s="154"/>
      <c r="K158" s="154"/>
      <c r="L158" s="154"/>
      <c r="M158" s="154"/>
      <c r="N158" s="154"/>
      <c r="O158" s="154"/>
      <c r="P158" s="154"/>
      <c r="Q158" s="154"/>
      <c r="R158" s="154"/>
      <c r="S158" s="161">
        <f t="shared" si="67"/>
        <v>50</v>
      </c>
      <c r="T158" s="161">
        <f t="shared" si="86"/>
        <v>0</v>
      </c>
      <c r="U158" s="161">
        <f t="shared" si="86"/>
        <v>50</v>
      </c>
      <c r="V158" s="154"/>
      <c r="W158" s="154"/>
      <c r="X158" s="154"/>
      <c r="Y158" s="154"/>
      <c r="Z158" s="154"/>
      <c r="AA158" s="154"/>
      <c r="AB158" s="154"/>
      <c r="AC158" s="154"/>
      <c r="AD158" s="154">
        <f>SUMIFS(' B1.5.GT2'!$R:$R,' B1.5.GT2'!$A:$A,'B1.SUM (tuần 4)'!$A158)</f>
        <v>0</v>
      </c>
      <c r="AE158" s="154">
        <f>SUMIFS(' B1.5.GT2'!$S:$S,' B1.5.GT2'!$A:$A,'B1.SUM (tuần 4)'!$A158)</f>
        <v>0</v>
      </c>
      <c r="AF158" s="154"/>
      <c r="AG158" s="154"/>
      <c r="AH158" s="154">
        <f>SUMIFS(' B1.8.Online'!$R:$R,' B1.8.Online'!$A:$A,'B1.SUM (tuần 4)'!$A158)</f>
        <v>0</v>
      </c>
      <c r="AI158" s="154">
        <f>SUMIFS(' B1.8.Online'!$S:$S,' B1.8.Online'!$A:$A,'B1.SUM (tuần 4)'!$A158)</f>
        <v>50</v>
      </c>
      <c r="AK158" s="161">
        <f t="shared" si="68"/>
        <v>50</v>
      </c>
      <c r="AL158" s="161">
        <f t="shared" si="69"/>
        <v>0</v>
      </c>
      <c r="AM158" s="161">
        <f t="shared" si="70"/>
        <v>50</v>
      </c>
      <c r="AN158" s="154"/>
      <c r="AO158" s="154"/>
      <c r="AP158" s="154"/>
      <c r="AQ158" s="154"/>
      <c r="AR158" s="154"/>
      <c r="AS158" s="154"/>
      <c r="AT158" s="154"/>
      <c r="AU158" s="154"/>
      <c r="AV158" s="154">
        <f>SUMIFS(' B1.5.GT2'!T:T,' B1.5.GT2'!A:A,'B1.SUM (tuần 4)'!A158)</f>
        <v>0</v>
      </c>
      <c r="AW158" s="154">
        <f>SUMIFS(' B1.5.GT2'!U:U,' B1.5.GT2'!A:A,'B1.SUM (tuần 4)'!A158)</f>
        <v>0</v>
      </c>
      <c r="AX158" s="154"/>
      <c r="AY158" s="154"/>
      <c r="AZ158" s="154">
        <f>SUMIFS(' B1.8.Online'!$T:$T,' B1.8.Online'!$A:$A,'B1.SUM (tuần 4)'!$A158)</f>
        <v>0</v>
      </c>
      <c r="BA158" s="154">
        <f>SUMIFS(' B1.8.Online'!$U:$U,' B1.8.Online'!$A:$A,'B1.SUM (tuần 4)'!$A158)</f>
        <v>50</v>
      </c>
      <c r="BC158" s="161">
        <f t="shared" si="71"/>
        <v>50</v>
      </c>
      <c r="BD158" s="161">
        <f t="shared" si="72"/>
        <v>0</v>
      </c>
      <c r="BE158" s="161">
        <f t="shared" si="73"/>
        <v>50</v>
      </c>
      <c r="BF158" s="154">
        <f>SUMIFS('B1.3.XK'!V:V,'B1.3.XK'!$A:$A,'B1.SUM (tuần 4)'!$A158)</f>
        <v>0</v>
      </c>
      <c r="BG158" s="154">
        <f>SUMIFS('B1.3.XK'!W:W,'B1.3.XK'!$A:$A,'B1.SUM (tuần 4)'!$A158)</f>
        <v>0</v>
      </c>
      <c r="BH158" s="154"/>
      <c r="BI158" s="154"/>
      <c r="BJ158" s="154"/>
      <c r="BK158" s="154"/>
      <c r="BL158" s="154"/>
      <c r="BM158" s="154"/>
      <c r="BN158" s="154">
        <f>SUMIFS(' B1.5.GT2'!V:V,' B1.5.GT2'!A:A,'B1.SUM (tuần 4)'!A158)</f>
        <v>0</v>
      </c>
      <c r="BO158" s="154">
        <f>SUMIFS(' B1.5.GT2'!W:W,' B1.5.GT2'!A:A,'B1.SUM (tuần 4)'!A158)</f>
        <v>0</v>
      </c>
      <c r="BP158" s="154"/>
      <c r="BQ158" s="154"/>
      <c r="BR158" s="154">
        <f>SUMIFS(' B1.8.Online'!V:V,' B1.8.Online'!A:A,'B1.SUM (tuần 4)'!A158)</f>
        <v>0</v>
      </c>
      <c r="BS158" s="154">
        <f>SUMIFS(' B1.8.Online'!W:W,' B1.8.Online'!B:B,'B1.SUM (tuần 4)'!B158)</f>
        <v>50</v>
      </c>
      <c r="BU158" s="161">
        <f t="shared" si="74"/>
        <v>50</v>
      </c>
      <c r="BV158" s="161">
        <f t="shared" si="75"/>
        <v>0</v>
      </c>
      <c r="BW158" s="161">
        <f t="shared" si="76"/>
        <v>50</v>
      </c>
      <c r="BX158" s="154">
        <f>SUMIFS('B1.3.XK'!X:X,'B1.3.XK'!$A:$A,'B1.SUM (tuần 4)'!$A158)</f>
        <v>0</v>
      </c>
      <c r="BY158" s="154">
        <f>SUMIFS('B1.3.XK'!Y:Y,'B1.3.XK'!$A:$A,'B1.SUM (tuần 4)'!$A158)</f>
        <v>0</v>
      </c>
      <c r="BZ158" s="154"/>
      <c r="CA158" s="154"/>
      <c r="CB158" s="154"/>
      <c r="CC158" s="154"/>
      <c r="CD158" s="154"/>
      <c r="CE158" s="154"/>
      <c r="CF158" s="154">
        <f>SUMIFS(' B1.5.GT2'!X:X,' B1.5.GT2'!A:A,'B1.SUM (tuần 4)'!A158)</f>
        <v>0</v>
      </c>
      <c r="CG158" s="154">
        <f>SUMIFS(' B1.5.GT2'!Y:Y,' B1.5.GT2'!A:A,'B1.SUM (tuần 4)'!A158)</f>
        <v>0</v>
      </c>
      <c r="CH158" s="154"/>
      <c r="CI158" s="154"/>
      <c r="CJ158" s="154">
        <f>SUMIFS(' B1.8.Online'!X:X,' B1.8.Online'!$A:$A,'B1.SUM (tuần 4)'!$A158)</f>
        <v>0</v>
      </c>
      <c r="CK158" s="154">
        <f>SUMIFS(' B1.8.Online'!Y:Y,' B1.8.Online'!$A:$A,'B1.SUM (tuần 4)'!$A158)</f>
        <v>50</v>
      </c>
      <c r="CM158" s="161">
        <f t="shared" si="77"/>
        <v>0</v>
      </c>
      <c r="CN158" s="161">
        <f t="shared" si="78"/>
        <v>0</v>
      </c>
      <c r="CO158" s="161">
        <f t="shared" si="79"/>
        <v>0</v>
      </c>
      <c r="CP158" s="154">
        <f>SUMIFS('B1.3.XK'!Z:Z,'B1.3.XK'!$A:$A,'B1.SUM (tuần 4)'!$A158)</f>
        <v>0</v>
      </c>
      <c r="CQ158" s="154">
        <f>SUMIFS('B1.3.XK'!AA:AA,'B1.3.XK'!$A:$A,'B1.SUM (tuần 4)'!$A158)</f>
        <v>0</v>
      </c>
      <c r="CR158" s="154"/>
      <c r="CS158" s="154"/>
      <c r="CT158" s="154"/>
      <c r="CU158" s="154"/>
      <c r="CV158" s="154"/>
      <c r="CW158" s="154"/>
      <c r="CX158" s="154">
        <f>SUMIFS(' B1.5.GT2'!Z:Z,' B1.5.GT2'!$A:$A,'B1.SUM (tuần 4)'!$A158)</f>
        <v>0</v>
      </c>
      <c r="CY158" s="154">
        <f>SUMIFS(' B1.5.GT2'!AA:AA,' B1.5.GT2'!$A:$A,'B1.SUM (tuần 4)'!$A158)</f>
        <v>0</v>
      </c>
      <c r="CZ158" s="154"/>
      <c r="DA158" s="154"/>
      <c r="DB158" s="154">
        <f>SUMIFS(' B1.8.Online'!Z:Z,' B1.8.Online'!$A:$A,'B1.SUM (tuần 4)'!$A158)</f>
        <v>0</v>
      </c>
      <c r="DC158" s="154">
        <f>SUMIFS(' B1.8.Online'!AA:AA,' B1.8.Online'!$A:$A,'B1.SUM (tuần 4)'!$A158)</f>
        <v>0</v>
      </c>
      <c r="DE158" s="161">
        <f t="shared" si="80"/>
        <v>0</v>
      </c>
      <c r="DF158" s="161">
        <f t="shared" si="81"/>
        <v>0</v>
      </c>
      <c r="DG158" s="161">
        <f t="shared" si="82"/>
        <v>0</v>
      </c>
      <c r="DH158" s="154">
        <f>SUMIFS('B1.3.XK'!AB:AB,'B1.3.XK'!$A:$A,'B1.SUM (tuần 4)'!$A158)</f>
        <v>0</v>
      </c>
      <c r="DI158" s="154">
        <f>SUMIFS('B1.3.XK'!AC:AC,'B1.3.XK'!$A:$A,'B1.SUM (tuần 4)'!$A158)</f>
        <v>0</v>
      </c>
      <c r="DJ158" s="154"/>
      <c r="DK158" s="154"/>
      <c r="DL158" s="154"/>
      <c r="DM158" s="154"/>
      <c r="DN158" s="154"/>
      <c r="DO158" s="154"/>
      <c r="DP158" s="154">
        <f>SUMIFS(' B1.5.GT2'!AB:AB,' B1.5.GT2'!$A:$A,'B1.SUM (tuần 4)'!$A158)</f>
        <v>0</v>
      </c>
      <c r="DQ158" s="154">
        <f>SUMIFS(' B1.5.GT2'!AC:AC,' B1.5.GT2'!$A:$A,'B1.SUM (tuần 4)'!$A158)</f>
        <v>0</v>
      </c>
      <c r="DR158" s="154"/>
      <c r="DS158" s="154"/>
      <c r="DT158" s="154">
        <f>SUMIFS(' B1.8.Online'!AB:AB,' B1.8.Online'!$A:$A,'B1.SUM (tuần 4)'!$A158)</f>
        <v>0</v>
      </c>
      <c r="DU158" s="154">
        <f>SUMIFS(' B1.8.Online'!AC:AC,' B1.8.Online'!$A:$A,'B1.SUM (tuần 4)'!$A158)</f>
        <v>0</v>
      </c>
      <c r="DW158" s="161">
        <f t="shared" si="83"/>
        <v>0</v>
      </c>
      <c r="DX158" s="161">
        <f t="shared" si="84"/>
        <v>0</v>
      </c>
      <c r="DY158" s="161">
        <f t="shared" si="85"/>
        <v>0</v>
      </c>
      <c r="DZ158" s="154">
        <f>SUMIFS('B1.3.XK'!AD:AD,'B1.3.XK'!$A:$A,'B1.SUM (tuần 4)'!$A158)</f>
        <v>0</v>
      </c>
      <c r="EA158" s="154">
        <f>SUMIFS('B1.3.XK'!AE:AE,'B1.3.XK'!$A:$A,'B1.SUM (tuần 4)'!$A158)</f>
        <v>0</v>
      </c>
      <c r="EB158" s="154"/>
      <c r="EC158" s="154"/>
      <c r="ED158" s="154"/>
      <c r="EE158" s="154"/>
      <c r="EF158" s="154"/>
      <c r="EG158" s="154"/>
      <c r="EH158" s="154">
        <f>SUMIFS(' B1.5.GT2'!AD:AD,' B1.5.GT2'!$A:$A,'B1.SUM (tuần 4)'!$A158)</f>
        <v>0</v>
      </c>
      <c r="EI158" s="154">
        <f>SUMIFS(' B1.5.GT2'!AE:AE,' B1.5.GT2'!$A:$A,'B1.SUM (tuần 4)'!$A158)</f>
        <v>0</v>
      </c>
      <c r="EJ158" s="154"/>
      <c r="EK158" s="154"/>
      <c r="EL158" s="154">
        <f>SUMIFS(' B1.4.OEM'!AD:AD,' B1.4.OEM'!$A:$A,'B1.SUM (tuần 4)'!$A158)</f>
        <v>0</v>
      </c>
      <c r="EM158" s="154">
        <f>SUMIFS(' B1.4.OEM'!AE:AE,' B1.4.OEM'!$A:$A,'B1.SUM (tuần 4)'!$A158)</f>
        <v>0</v>
      </c>
      <c r="EO158" s="162"/>
    </row>
    <row r="159" spans="1:145">
      <c r="A159" s="69">
        <v>2015040005</v>
      </c>
      <c r="B159" s="67" t="s">
        <v>1534</v>
      </c>
      <c r="C159" s="67"/>
      <c r="D159" s="67" t="s">
        <v>1197</v>
      </c>
      <c r="E159" s="67"/>
      <c r="F159" s="67" t="s">
        <v>32</v>
      </c>
      <c r="G159" s="154" t="s">
        <v>1758</v>
      </c>
      <c r="H159" s="154"/>
      <c r="I159" s="160"/>
      <c r="J159" s="154"/>
      <c r="K159" s="154"/>
      <c r="L159" s="154"/>
      <c r="M159" s="154"/>
      <c r="N159" s="154"/>
      <c r="O159" s="154"/>
      <c r="P159" s="154"/>
      <c r="Q159" s="154"/>
      <c r="R159" s="154"/>
      <c r="S159" s="161">
        <f t="shared" si="67"/>
        <v>5</v>
      </c>
      <c r="T159" s="161">
        <f t="shared" si="86"/>
        <v>0</v>
      </c>
      <c r="U159" s="161">
        <f t="shared" si="86"/>
        <v>5</v>
      </c>
      <c r="V159" s="154"/>
      <c r="W159" s="154"/>
      <c r="X159" s="154"/>
      <c r="Y159" s="154"/>
      <c r="Z159" s="154"/>
      <c r="AA159" s="154"/>
      <c r="AB159" s="154"/>
      <c r="AC159" s="154"/>
      <c r="AD159" s="154">
        <f>SUMIFS(' B1.5.GT2'!$R:$R,' B1.5.GT2'!$A:$A,'B1.SUM (tuần 4)'!$A159)</f>
        <v>0</v>
      </c>
      <c r="AE159" s="154">
        <f>SUMIFS(' B1.5.GT2'!$S:$S,' B1.5.GT2'!$A:$A,'B1.SUM (tuần 4)'!$A159)</f>
        <v>0</v>
      </c>
      <c r="AF159" s="154"/>
      <c r="AG159" s="154"/>
      <c r="AH159" s="154">
        <f>SUMIFS(' B1.8.Online'!$R:$R,' B1.8.Online'!$A:$A,'B1.SUM (tuần 4)'!$A159)</f>
        <v>0</v>
      </c>
      <c r="AI159" s="154">
        <f>SUMIFS(' B1.8.Online'!$S:$S,' B1.8.Online'!$A:$A,'B1.SUM (tuần 4)'!$A159)</f>
        <v>5</v>
      </c>
      <c r="AK159" s="161">
        <f t="shared" si="68"/>
        <v>5</v>
      </c>
      <c r="AL159" s="161">
        <f t="shared" si="69"/>
        <v>0</v>
      </c>
      <c r="AM159" s="161">
        <f t="shared" si="70"/>
        <v>5</v>
      </c>
      <c r="AN159" s="154"/>
      <c r="AO159" s="154"/>
      <c r="AP159" s="154"/>
      <c r="AQ159" s="154"/>
      <c r="AR159" s="154"/>
      <c r="AS159" s="154"/>
      <c r="AT159" s="154"/>
      <c r="AU159" s="154"/>
      <c r="AV159" s="154">
        <f>SUMIFS(' B1.5.GT2'!T:T,' B1.5.GT2'!A:A,'B1.SUM (tuần 4)'!A159)</f>
        <v>0</v>
      </c>
      <c r="AW159" s="154">
        <f>SUMIFS(' B1.5.GT2'!U:U,' B1.5.GT2'!A:A,'B1.SUM (tuần 4)'!A159)</f>
        <v>0</v>
      </c>
      <c r="AX159" s="154"/>
      <c r="AY159" s="154"/>
      <c r="AZ159" s="154">
        <f>SUMIFS(' B1.8.Online'!$T:$T,' B1.8.Online'!$A:$A,'B1.SUM (tuần 4)'!$A159)</f>
        <v>0</v>
      </c>
      <c r="BA159" s="154">
        <f>SUMIFS(' B1.8.Online'!$U:$U,' B1.8.Online'!$A:$A,'B1.SUM (tuần 4)'!$A159)</f>
        <v>5</v>
      </c>
      <c r="BC159" s="161">
        <f t="shared" si="71"/>
        <v>5</v>
      </c>
      <c r="BD159" s="161">
        <f t="shared" si="72"/>
        <v>0</v>
      </c>
      <c r="BE159" s="161">
        <f t="shared" si="73"/>
        <v>5</v>
      </c>
      <c r="BF159" s="154">
        <f>SUMIFS('B1.3.XK'!V:V,'B1.3.XK'!$A:$A,'B1.SUM (tuần 4)'!$A159)</f>
        <v>0</v>
      </c>
      <c r="BG159" s="154">
        <f>SUMIFS('B1.3.XK'!W:W,'B1.3.XK'!$A:$A,'B1.SUM (tuần 4)'!$A159)</f>
        <v>0</v>
      </c>
      <c r="BH159" s="154"/>
      <c r="BI159" s="154"/>
      <c r="BJ159" s="154"/>
      <c r="BK159" s="154"/>
      <c r="BL159" s="154"/>
      <c r="BM159" s="154"/>
      <c r="BN159" s="154">
        <f>SUMIFS(' B1.5.GT2'!V:V,' B1.5.GT2'!A:A,'B1.SUM (tuần 4)'!A159)</f>
        <v>0</v>
      </c>
      <c r="BO159" s="154">
        <f>SUMIFS(' B1.5.GT2'!W:W,' B1.5.GT2'!A:A,'B1.SUM (tuần 4)'!A159)</f>
        <v>0</v>
      </c>
      <c r="BP159" s="154"/>
      <c r="BQ159" s="154"/>
      <c r="BR159" s="154">
        <f>SUMIFS(' B1.8.Online'!V:V,' B1.8.Online'!A:A,'B1.SUM (tuần 4)'!A159)</f>
        <v>0</v>
      </c>
      <c r="BS159" s="154">
        <f>SUMIFS(' B1.8.Online'!W:W,' B1.8.Online'!B:B,'B1.SUM (tuần 4)'!B159)</f>
        <v>5</v>
      </c>
      <c r="BU159" s="161">
        <f t="shared" si="74"/>
        <v>5</v>
      </c>
      <c r="BV159" s="161">
        <f t="shared" si="75"/>
        <v>0</v>
      </c>
      <c r="BW159" s="161">
        <f t="shared" si="76"/>
        <v>5</v>
      </c>
      <c r="BX159" s="154">
        <f>SUMIFS('B1.3.XK'!X:X,'B1.3.XK'!$A:$A,'B1.SUM (tuần 4)'!$A159)</f>
        <v>0</v>
      </c>
      <c r="BY159" s="154">
        <f>SUMIFS('B1.3.XK'!Y:Y,'B1.3.XK'!$A:$A,'B1.SUM (tuần 4)'!$A159)</f>
        <v>0</v>
      </c>
      <c r="BZ159" s="154"/>
      <c r="CA159" s="154"/>
      <c r="CB159" s="154"/>
      <c r="CC159" s="154"/>
      <c r="CD159" s="154"/>
      <c r="CE159" s="154"/>
      <c r="CF159" s="154">
        <f>SUMIFS(' B1.5.GT2'!X:X,' B1.5.GT2'!A:A,'B1.SUM (tuần 4)'!A159)</f>
        <v>0</v>
      </c>
      <c r="CG159" s="154">
        <f>SUMIFS(' B1.5.GT2'!Y:Y,' B1.5.GT2'!A:A,'B1.SUM (tuần 4)'!A159)</f>
        <v>0</v>
      </c>
      <c r="CH159" s="154"/>
      <c r="CI159" s="154"/>
      <c r="CJ159" s="154">
        <f>SUMIFS(' B1.8.Online'!X:X,' B1.8.Online'!$A:$A,'B1.SUM (tuần 4)'!$A159)</f>
        <v>0</v>
      </c>
      <c r="CK159" s="154">
        <f>SUMIFS(' B1.8.Online'!Y:Y,' B1.8.Online'!$A:$A,'B1.SUM (tuần 4)'!$A159)</f>
        <v>5</v>
      </c>
      <c r="CM159" s="161">
        <f t="shared" si="77"/>
        <v>0</v>
      </c>
      <c r="CN159" s="161">
        <f t="shared" si="78"/>
        <v>0</v>
      </c>
      <c r="CO159" s="161">
        <f t="shared" si="79"/>
        <v>0</v>
      </c>
      <c r="CP159" s="154">
        <f>SUMIFS('B1.3.XK'!Z:Z,'B1.3.XK'!$A:$A,'B1.SUM (tuần 4)'!$A159)</f>
        <v>0</v>
      </c>
      <c r="CQ159" s="154">
        <f>SUMIFS('B1.3.XK'!AA:AA,'B1.3.XK'!$A:$A,'B1.SUM (tuần 4)'!$A159)</f>
        <v>0</v>
      </c>
      <c r="CR159" s="154"/>
      <c r="CS159" s="154"/>
      <c r="CT159" s="154"/>
      <c r="CU159" s="154"/>
      <c r="CV159" s="154"/>
      <c r="CW159" s="154"/>
      <c r="CX159" s="154">
        <f>SUMIFS(' B1.5.GT2'!Z:Z,' B1.5.GT2'!$A:$A,'B1.SUM (tuần 4)'!$A159)</f>
        <v>0</v>
      </c>
      <c r="CY159" s="154">
        <f>SUMIFS(' B1.5.GT2'!AA:AA,' B1.5.GT2'!$A:$A,'B1.SUM (tuần 4)'!$A159)</f>
        <v>0</v>
      </c>
      <c r="CZ159" s="154"/>
      <c r="DA159" s="154"/>
      <c r="DB159" s="154">
        <f>SUMIFS(' B1.8.Online'!Z:Z,' B1.8.Online'!$A:$A,'B1.SUM (tuần 4)'!$A159)</f>
        <v>0</v>
      </c>
      <c r="DC159" s="154">
        <f>SUMIFS(' B1.8.Online'!AA:AA,' B1.8.Online'!$A:$A,'B1.SUM (tuần 4)'!$A159)</f>
        <v>0</v>
      </c>
      <c r="DE159" s="161">
        <f t="shared" si="80"/>
        <v>0</v>
      </c>
      <c r="DF159" s="161">
        <f t="shared" si="81"/>
        <v>0</v>
      </c>
      <c r="DG159" s="161">
        <f t="shared" si="82"/>
        <v>0</v>
      </c>
      <c r="DH159" s="154">
        <f>SUMIFS('B1.3.XK'!AB:AB,'B1.3.XK'!$A:$A,'B1.SUM (tuần 4)'!$A159)</f>
        <v>0</v>
      </c>
      <c r="DI159" s="154">
        <f>SUMIFS('B1.3.XK'!AC:AC,'B1.3.XK'!$A:$A,'B1.SUM (tuần 4)'!$A159)</f>
        <v>0</v>
      </c>
      <c r="DJ159" s="154"/>
      <c r="DK159" s="154"/>
      <c r="DL159" s="154"/>
      <c r="DM159" s="154"/>
      <c r="DN159" s="154"/>
      <c r="DO159" s="154"/>
      <c r="DP159" s="154">
        <f>SUMIFS(' B1.5.GT2'!AB:AB,' B1.5.GT2'!$A:$A,'B1.SUM (tuần 4)'!$A159)</f>
        <v>0</v>
      </c>
      <c r="DQ159" s="154">
        <f>SUMIFS(' B1.5.GT2'!AC:AC,' B1.5.GT2'!$A:$A,'B1.SUM (tuần 4)'!$A159)</f>
        <v>0</v>
      </c>
      <c r="DR159" s="154"/>
      <c r="DS159" s="154"/>
      <c r="DT159" s="154">
        <f>SUMIFS(' B1.8.Online'!AB:AB,' B1.8.Online'!$A:$A,'B1.SUM (tuần 4)'!$A159)</f>
        <v>0</v>
      </c>
      <c r="DU159" s="154">
        <f>SUMIFS(' B1.8.Online'!AC:AC,' B1.8.Online'!$A:$A,'B1.SUM (tuần 4)'!$A159)</f>
        <v>0</v>
      </c>
      <c r="DW159" s="161">
        <f t="shared" si="83"/>
        <v>0</v>
      </c>
      <c r="DX159" s="161">
        <f t="shared" si="84"/>
        <v>0</v>
      </c>
      <c r="DY159" s="161">
        <f t="shared" si="85"/>
        <v>0</v>
      </c>
      <c r="DZ159" s="154">
        <f>SUMIFS('B1.3.XK'!AD:AD,'B1.3.XK'!$A:$A,'B1.SUM (tuần 4)'!$A159)</f>
        <v>0</v>
      </c>
      <c r="EA159" s="154">
        <f>SUMIFS('B1.3.XK'!AE:AE,'B1.3.XK'!$A:$A,'B1.SUM (tuần 4)'!$A159)</f>
        <v>0</v>
      </c>
      <c r="EB159" s="154"/>
      <c r="EC159" s="154"/>
      <c r="ED159" s="154"/>
      <c r="EE159" s="154"/>
      <c r="EF159" s="154"/>
      <c r="EG159" s="154"/>
      <c r="EH159" s="154">
        <f>SUMIFS(' B1.5.GT2'!AD:AD,' B1.5.GT2'!$A:$A,'B1.SUM (tuần 4)'!$A159)</f>
        <v>0</v>
      </c>
      <c r="EI159" s="154">
        <f>SUMIFS(' B1.5.GT2'!AE:AE,' B1.5.GT2'!$A:$A,'B1.SUM (tuần 4)'!$A159)</f>
        <v>0</v>
      </c>
      <c r="EJ159" s="154"/>
      <c r="EK159" s="154"/>
      <c r="EL159" s="154">
        <f>SUMIFS(' B1.4.OEM'!AD:AD,' B1.4.OEM'!$A:$A,'B1.SUM (tuần 4)'!$A159)</f>
        <v>0</v>
      </c>
      <c r="EM159" s="154">
        <f>SUMIFS(' B1.4.OEM'!AE:AE,' B1.4.OEM'!$A:$A,'B1.SUM (tuần 4)'!$A159)</f>
        <v>0</v>
      </c>
      <c r="EO159" s="162"/>
    </row>
    <row r="160" spans="1:145">
      <c r="A160" s="69">
        <v>2015040096</v>
      </c>
      <c r="B160" s="67" t="s">
        <v>1024</v>
      </c>
      <c r="C160" s="67"/>
      <c r="D160" s="67" t="s">
        <v>1197</v>
      </c>
      <c r="E160" s="67"/>
      <c r="F160" s="67" t="s">
        <v>32</v>
      </c>
      <c r="G160" s="154" t="s">
        <v>1758</v>
      </c>
      <c r="H160" s="154"/>
      <c r="I160" s="160"/>
      <c r="J160" s="154"/>
      <c r="K160" s="154"/>
      <c r="L160" s="154"/>
      <c r="M160" s="154"/>
      <c r="N160" s="154"/>
      <c r="O160" s="154"/>
      <c r="P160" s="154"/>
      <c r="Q160" s="154"/>
      <c r="R160" s="154"/>
      <c r="S160" s="161">
        <f t="shared" si="67"/>
        <v>0</v>
      </c>
      <c r="T160" s="161">
        <f t="shared" si="86"/>
        <v>0</v>
      </c>
      <c r="U160" s="161">
        <f t="shared" si="86"/>
        <v>0</v>
      </c>
      <c r="V160" s="154"/>
      <c r="W160" s="154"/>
      <c r="X160" s="154"/>
      <c r="Y160" s="154"/>
      <c r="Z160" s="154"/>
      <c r="AA160" s="154"/>
      <c r="AB160" s="154"/>
      <c r="AC160" s="154"/>
      <c r="AD160" s="154">
        <f>SUMIFS(' B1.5.GT2'!$R:$R,' B1.5.GT2'!$A:$A,'B1.SUM (tuần 4)'!$A160)</f>
        <v>0</v>
      </c>
      <c r="AE160" s="154">
        <f>SUMIFS(' B1.5.GT2'!$S:$S,' B1.5.GT2'!$A:$A,'B1.SUM (tuần 4)'!$A160)</f>
        <v>0</v>
      </c>
      <c r="AF160" s="154"/>
      <c r="AG160" s="154"/>
      <c r="AH160" s="154">
        <f>SUMIFS(' B1.8.Online'!$R:$R,' B1.8.Online'!$A:$A,'B1.SUM (tuần 4)'!$A160)</f>
        <v>0</v>
      </c>
      <c r="AI160" s="154">
        <f>SUMIFS(' B1.8.Online'!$S:$S,' B1.8.Online'!$A:$A,'B1.SUM (tuần 4)'!$A160)</f>
        <v>0</v>
      </c>
      <c r="AK160" s="161">
        <f t="shared" si="68"/>
        <v>0</v>
      </c>
      <c r="AL160" s="161">
        <f t="shared" si="69"/>
        <v>0</v>
      </c>
      <c r="AM160" s="161">
        <f t="shared" si="70"/>
        <v>0</v>
      </c>
      <c r="AN160" s="154"/>
      <c r="AO160" s="154"/>
      <c r="AP160" s="154"/>
      <c r="AQ160" s="154"/>
      <c r="AR160" s="154"/>
      <c r="AS160" s="154"/>
      <c r="AT160" s="154"/>
      <c r="AU160" s="154"/>
      <c r="AV160" s="154">
        <f>SUMIFS(' B1.5.GT2'!T:T,' B1.5.GT2'!A:A,'B1.SUM (tuần 4)'!A160)</f>
        <v>0</v>
      </c>
      <c r="AW160" s="154">
        <f>SUMIFS(' B1.5.GT2'!U:U,' B1.5.GT2'!A:A,'B1.SUM (tuần 4)'!A160)</f>
        <v>0</v>
      </c>
      <c r="AX160" s="154"/>
      <c r="AY160" s="154"/>
      <c r="AZ160" s="154">
        <f>SUMIFS(' B1.8.Online'!$T:$T,' B1.8.Online'!$A:$A,'B1.SUM (tuần 4)'!$A160)</f>
        <v>0</v>
      </c>
      <c r="BA160" s="154">
        <f>SUMIFS(' B1.8.Online'!$U:$U,' B1.8.Online'!$A:$A,'B1.SUM (tuần 4)'!$A160)</f>
        <v>0</v>
      </c>
      <c r="BC160" s="161">
        <f t="shared" si="71"/>
        <v>10</v>
      </c>
      <c r="BD160" s="161">
        <f t="shared" si="72"/>
        <v>5</v>
      </c>
      <c r="BE160" s="161">
        <f t="shared" si="73"/>
        <v>5</v>
      </c>
      <c r="BF160" s="154">
        <f>SUMIFS('B1.3.XK'!V:V,'B1.3.XK'!$A:$A,'B1.SUM (tuần 4)'!$A160)</f>
        <v>0</v>
      </c>
      <c r="BG160" s="154">
        <f>SUMIFS('B1.3.XK'!W:W,'B1.3.XK'!$A:$A,'B1.SUM (tuần 4)'!$A160)</f>
        <v>0</v>
      </c>
      <c r="BH160" s="154"/>
      <c r="BI160" s="154"/>
      <c r="BJ160" s="154"/>
      <c r="BK160" s="154"/>
      <c r="BL160" s="154"/>
      <c r="BM160" s="154"/>
      <c r="BN160" s="154">
        <f>SUMIFS(' B1.5.GT2'!V:V,' B1.5.GT2'!A:A,'B1.SUM (tuần 4)'!A160)</f>
        <v>0</v>
      </c>
      <c r="BO160" s="154">
        <f>SUMIFS(' B1.5.GT2'!W:W,' B1.5.GT2'!A:A,'B1.SUM (tuần 4)'!A160)</f>
        <v>0</v>
      </c>
      <c r="BP160" s="154"/>
      <c r="BQ160" s="154"/>
      <c r="BR160" s="154">
        <f>SUMIFS(' B1.8.Online'!V:V,' B1.8.Online'!A:A,'B1.SUM (tuần 4)'!A160)</f>
        <v>5</v>
      </c>
      <c r="BS160" s="154">
        <f>SUMIFS(' B1.8.Online'!W:W,' B1.8.Online'!B:B,'B1.SUM (tuần 4)'!B160)</f>
        <v>5</v>
      </c>
      <c r="BU160" s="161">
        <f t="shared" si="74"/>
        <v>0</v>
      </c>
      <c r="BV160" s="161">
        <f t="shared" si="75"/>
        <v>0</v>
      </c>
      <c r="BW160" s="161">
        <f t="shared" si="76"/>
        <v>0</v>
      </c>
      <c r="BX160" s="154">
        <f>SUMIFS('B1.3.XK'!X:X,'B1.3.XK'!$A:$A,'B1.SUM (tuần 4)'!$A160)</f>
        <v>0</v>
      </c>
      <c r="BY160" s="154">
        <f>SUMIFS('B1.3.XK'!Y:Y,'B1.3.XK'!$A:$A,'B1.SUM (tuần 4)'!$A160)</f>
        <v>0</v>
      </c>
      <c r="BZ160" s="154"/>
      <c r="CA160" s="154"/>
      <c r="CB160" s="154"/>
      <c r="CC160" s="154"/>
      <c r="CD160" s="154"/>
      <c r="CE160" s="154"/>
      <c r="CF160" s="154">
        <f>SUMIFS(' B1.5.GT2'!X:X,' B1.5.GT2'!A:A,'B1.SUM (tuần 4)'!A160)</f>
        <v>0</v>
      </c>
      <c r="CG160" s="154">
        <f>SUMIFS(' B1.5.GT2'!Y:Y,' B1.5.GT2'!A:A,'B1.SUM (tuần 4)'!A160)</f>
        <v>0</v>
      </c>
      <c r="CH160" s="154"/>
      <c r="CI160" s="154"/>
      <c r="CJ160" s="154">
        <f>SUMIFS(' B1.8.Online'!X:X,' B1.8.Online'!$A:$A,'B1.SUM (tuần 4)'!$A160)</f>
        <v>0</v>
      </c>
      <c r="CK160" s="154">
        <f>SUMIFS(' B1.8.Online'!Y:Y,' B1.8.Online'!$A:$A,'B1.SUM (tuần 4)'!$A160)</f>
        <v>0</v>
      </c>
      <c r="CM160" s="161">
        <f t="shared" si="77"/>
        <v>0</v>
      </c>
      <c r="CN160" s="161">
        <f t="shared" si="78"/>
        <v>0</v>
      </c>
      <c r="CO160" s="161">
        <f t="shared" si="79"/>
        <v>0</v>
      </c>
      <c r="CP160" s="154">
        <f>SUMIFS('B1.3.XK'!Z:Z,'B1.3.XK'!$A:$A,'B1.SUM (tuần 4)'!$A160)</f>
        <v>0</v>
      </c>
      <c r="CQ160" s="154">
        <f>SUMIFS('B1.3.XK'!AA:AA,'B1.3.XK'!$A:$A,'B1.SUM (tuần 4)'!$A160)</f>
        <v>0</v>
      </c>
      <c r="CR160" s="154"/>
      <c r="CS160" s="154"/>
      <c r="CT160" s="154"/>
      <c r="CU160" s="154"/>
      <c r="CV160" s="154"/>
      <c r="CW160" s="154"/>
      <c r="CX160" s="154">
        <f>SUMIFS(' B1.5.GT2'!Z:Z,' B1.5.GT2'!$A:$A,'B1.SUM (tuần 4)'!$A160)</f>
        <v>0</v>
      </c>
      <c r="CY160" s="154">
        <f>SUMIFS(' B1.5.GT2'!AA:AA,' B1.5.GT2'!$A:$A,'B1.SUM (tuần 4)'!$A160)</f>
        <v>0</v>
      </c>
      <c r="CZ160" s="154"/>
      <c r="DA160" s="154"/>
      <c r="DB160" s="154">
        <f>SUMIFS(' B1.8.Online'!Z:Z,' B1.8.Online'!$A:$A,'B1.SUM (tuần 4)'!$A160)</f>
        <v>0</v>
      </c>
      <c r="DC160" s="154">
        <f>SUMIFS(' B1.8.Online'!AA:AA,' B1.8.Online'!$A:$A,'B1.SUM (tuần 4)'!$A160)</f>
        <v>0</v>
      </c>
      <c r="DE160" s="161">
        <f t="shared" si="80"/>
        <v>0</v>
      </c>
      <c r="DF160" s="161">
        <f t="shared" si="81"/>
        <v>0</v>
      </c>
      <c r="DG160" s="161">
        <f t="shared" si="82"/>
        <v>0</v>
      </c>
      <c r="DH160" s="154">
        <f>SUMIFS('B1.3.XK'!AB:AB,'B1.3.XK'!$A:$A,'B1.SUM (tuần 4)'!$A160)</f>
        <v>0</v>
      </c>
      <c r="DI160" s="154">
        <f>SUMIFS('B1.3.XK'!AC:AC,'B1.3.XK'!$A:$A,'B1.SUM (tuần 4)'!$A160)</f>
        <v>0</v>
      </c>
      <c r="DJ160" s="154"/>
      <c r="DK160" s="154"/>
      <c r="DL160" s="154"/>
      <c r="DM160" s="154"/>
      <c r="DN160" s="154"/>
      <c r="DO160" s="154"/>
      <c r="DP160" s="154">
        <f>SUMIFS(' B1.5.GT2'!AB:AB,' B1.5.GT2'!$A:$A,'B1.SUM (tuần 4)'!$A160)</f>
        <v>0</v>
      </c>
      <c r="DQ160" s="154">
        <f>SUMIFS(' B1.5.GT2'!AC:AC,' B1.5.GT2'!$A:$A,'B1.SUM (tuần 4)'!$A160)</f>
        <v>0</v>
      </c>
      <c r="DR160" s="154"/>
      <c r="DS160" s="154"/>
      <c r="DT160" s="154">
        <f>SUMIFS(' B1.8.Online'!AB:AB,' B1.8.Online'!$A:$A,'B1.SUM (tuần 4)'!$A160)</f>
        <v>0</v>
      </c>
      <c r="DU160" s="154">
        <f>SUMIFS(' B1.8.Online'!AC:AC,' B1.8.Online'!$A:$A,'B1.SUM (tuần 4)'!$A160)</f>
        <v>0</v>
      </c>
      <c r="DW160" s="161">
        <f t="shared" si="83"/>
        <v>0</v>
      </c>
      <c r="DX160" s="161">
        <f t="shared" si="84"/>
        <v>0</v>
      </c>
      <c r="DY160" s="161">
        <f t="shared" si="85"/>
        <v>0</v>
      </c>
      <c r="DZ160" s="154">
        <f>SUMIFS('B1.3.XK'!AD:AD,'B1.3.XK'!$A:$A,'B1.SUM (tuần 4)'!$A160)</f>
        <v>0</v>
      </c>
      <c r="EA160" s="154">
        <f>SUMIFS('B1.3.XK'!AE:AE,'B1.3.XK'!$A:$A,'B1.SUM (tuần 4)'!$A160)</f>
        <v>0</v>
      </c>
      <c r="EB160" s="154"/>
      <c r="EC160" s="154"/>
      <c r="ED160" s="154"/>
      <c r="EE160" s="154"/>
      <c r="EF160" s="154"/>
      <c r="EG160" s="154"/>
      <c r="EH160" s="154">
        <f>SUMIFS(' B1.5.GT2'!AD:AD,' B1.5.GT2'!$A:$A,'B1.SUM (tuần 4)'!$A160)</f>
        <v>0</v>
      </c>
      <c r="EI160" s="154">
        <f>SUMIFS(' B1.5.GT2'!AE:AE,' B1.5.GT2'!$A:$A,'B1.SUM (tuần 4)'!$A160)</f>
        <v>0</v>
      </c>
      <c r="EJ160" s="154"/>
      <c r="EK160" s="154"/>
      <c r="EL160" s="154">
        <f>SUMIFS(' B1.4.OEM'!AD:AD,' B1.4.OEM'!$A:$A,'B1.SUM (tuần 4)'!$A160)</f>
        <v>0</v>
      </c>
      <c r="EM160" s="154">
        <f>SUMIFS(' B1.4.OEM'!AE:AE,' B1.4.OEM'!$A:$A,'B1.SUM (tuần 4)'!$A160)</f>
        <v>0</v>
      </c>
      <c r="EO160" s="162"/>
    </row>
    <row r="161" spans="1:145">
      <c r="A161" s="69">
        <v>2015040097</v>
      </c>
      <c r="B161" s="67" t="s">
        <v>1025</v>
      </c>
      <c r="C161" s="67"/>
      <c r="D161" s="67" t="s">
        <v>1197</v>
      </c>
      <c r="E161" s="67"/>
      <c r="F161" s="67" t="s">
        <v>32</v>
      </c>
      <c r="G161" s="154" t="s">
        <v>1758</v>
      </c>
      <c r="H161" s="154"/>
      <c r="I161" s="160"/>
      <c r="J161" s="154"/>
      <c r="K161" s="154"/>
      <c r="L161" s="154"/>
      <c r="M161" s="154"/>
      <c r="N161" s="154"/>
      <c r="O161" s="154"/>
      <c r="P161" s="154"/>
      <c r="Q161" s="154"/>
      <c r="R161" s="154"/>
      <c r="S161" s="161">
        <f t="shared" si="67"/>
        <v>25</v>
      </c>
      <c r="T161" s="161">
        <f t="shared" si="86"/>
        <v>0</v>
      </c>
      <c r="U161" s="161">
        <f t="shared" si="86"/>
        <v>25</v>
      </c>
      <c r="V161" s="154"/>
      <c r="W161" s="154"/>
      <c r="X161" s="154"/>
      <c r="Y161" s="154"/>
      <c r="Z161" s="154"/>
      <c r="AA161" s="154"/>
      <c r="AB161" s="154"/>
      <c r="AC161" s="154"/>
      <c r="AD161" s="154">
        <f>SUMIFS(' B1.5.GT2'!$R:$R,' B1.5.GT2'!$A:$A,'B1.SUM (tuần 4)'!$A161)</f>
        <v>0</v>
      </c>
      <c r="AE161" s="154">
        <f>SUMIFS(' B1.5.GT2'!$S:$S,' B1.5.GT2'!$A:$A,'B1.SUM (tuần 4)'!$A161)</f>
        <v>0</v>
      </c>
      <c r="AF161" s="154"/>
      <c r="AG161" s="154"/>
      <c r="AH161" s="154">
        <f>SUMIFS(' B1.8.Online'!$R:$R,' B1.8.Online'!$A:$A,'B1.SUM (tuần 4)'!$A161)</f>
        <v>0</v>
      </c>
      <c r="AI161" s="154">
        <f>SUMIFS(' B1.8.Online'!$S:$S,' B1.8.Online'!$A:$A,'B1.SUM (tuần 4)'!$A161)</f>
        <v>25</v>
      </c>
      <c r="AK161" s="161">
        <f t="shared" si="68"/>
        <v>25</v>
      </c>
      <c r="AL161" s="161">
        <f t="shared" si="69"/>
        <v>0</v>
      </c>
      <c r="AM161" s="161">
        <f t="shared" si="70"/>
        <v>25</v>
      </c>
      <c r="AN161" s="154"/>
      <c r="AO161" s="154"/>
      <c r="AP161" s="154"/>
      <c r="AQ161" s="154"/>
      <c r="AR161" s="154"/>
      <c r="AS161" s="154"/>
      <c r="AT161" s="154"/>
      <c r="AU161" s="154"/>
      <c r="AV161" s="154">
        <f>SUMIFS(' B1.5.GT2'!T:T,' B1.5.GT2'!A:A,'B1.SUM (tuần 4)'!A161)</f>
        <v>0</v>
      </c>
      <c r="AW161" s="154">
        <f>SUMIFS(' B1.5.GT2'!U:U,' B1.5.GT2'!A:A,'B1.SUM (tuần 4)'!A161)</f>
        <v>0</v>
      </c>
      <c r="AX161" s="154"/>
      <c r="AY161" s="154"/>
      <c r="AZ161" s="154">
        <f>SUMIFS(' B1.8.Online'!$T:$T,' B1.8.Online'!$A:$A,'B1.SUM (tuần 4)'!$A161)</f>
        <v>0</v>
      </c>
      <c r="BA161" s="154">
        <f>SUMIFS(' B1.8.Online'!$U:$U,' B1.8.Online'!$A:$A,'B1.SUM (tuần 4)'!$A161)</f>
        <v>25</v>
      </c>
      <c r="BC161" s="161">
        <f t="shared" si="71"/>
        <v>25</v>
      </c>
      <c r="BD161" s="161">
        <f t="shared" si="72"/>
        <v>0</v>
      </c>
      <c r="BE161" s="161">
        <f t="shared" si="73"/>
        <v>25</v>
      </c>
      <c r="BF161" s="154">
        <f>SUMIFS('B1.3.XK'!V:V,'B1.3.XK'!$A:$A,'B1.SUM (tuần 4)'!$A161)</f>
        <v>0</v>
      </c>
      <c r="BG161" s="154">
        <f>SUMIFS('B1.3.XK'!W:W,'B1.3.XK'!$A:$A,'B1.SUM (tuần 4)'!$A161)</f>
        <v>0</v>
      </c>
      <c r="BH161" s="154"/>
      <c r="BI161" s="154"/>
      <c r="BJ161" s="154"/>
      <c r="BK161" s="154"/>
      <c r="BL161" s="154"/>
      <c r="BM161" s="154"/>
      <c r="BN161" s="154">
        <f>SUMIFS(' B1.5.GT2'!V:V,' B1.5.GT2'!A:A,'B1.SUM (tuần 4)'!A161)</f>
        <v>0</v>
      </c>
      <c r="BO161" s="154">
        <f>SUMIFS(' B1.5.GT2'!W:W,' B1.5.GT2'!A:A,'B1.SUM (tuần 4)'!A161)</f>
        <v>0</v>
      </c>
      <c r="BP161" s="154"/>
      <c r="BQ161" s="154"/>
      <c r="BR161" s="154">
        <f>SUMIFS(' B1.8.Online'!V:V,' B1.8.Online'!A:A,'B1.SUM (tuần 4)'!A161)</f>
        <v>0</v>
      </c>
      <c r="BS161" s="154">
        <f>SUMIFS(' B1.8.Online'!W:W,' B1.8.Online'!B:B,'B1.SUM (tuần 4)'!B161)</f>
        <v>25</v>
      </c>
      <c r="BU161" s="161">
        <f t="shared" si="74"/>
        <v>25</v>
      </c>
      <c r="BV161" s="161">
        <f t="shared" si="75"/>
        <v>0</v>
      </c>
      <c r="BW161" s="161">
        <f t="shared" si="76"/>
        <v>25</v>
      </c>
      <c r="BX161" s="154">
        <f>SUMIFS('B1.3.XK'!X:X,'B1.3.XK'!$A:$A,'B1.SUM (tuần 4)'!$A161)</f>
        <v>0</v>
      </c>
      <c r="BY161" s="154">
        <f>SUMIFS('B1.3.XK'!Y:Y,'B1.3.XK'!$A:$A,'B1.SUM (tuần 4)'!$A161)</f>
        <v>0</v>
      </c>
      <c r="BZ161" s="154"/>
      <c r="CA161" s="154"/>
      <c r="CB161" s="154"/>
      <c r="CC161" s="154"/>
      <c r="CD161" s="154"/>
      <c r="CE161" s="154"/>
      <c r="CF161" s="154">
        <f>SUMIFS(' B1.5.GT2'!X:X,' B1.5.GT2'!A:A,'B1.SUM (tuần 4)'!A161)</f>
        <v>0</v>
      </c>
      <c r="CG161" s="154">
        <f>SUMIFS(' B1.5.GT2'!Y:Y,' B1.5.GT2'!A:A,'B1.SUM (tuần 4)'!A161)</f>
        <v>0</v>
      </c>
      <c r="CH161" s="154"/>
      <c r="CI161" s="154"/>
      <c r="CJ161" s="154">
        <f>SUMIFS(' B1.8.Online'!X:X,' B1.8.Online'!$A:$A,'B1.SUM (tuần 4)'!$A161)</f>
        <v>0</v>
      </c>
      <c r="CK161" s="154">
        <f>SUMIFS(' B1.8.Online'!Y:Y,' B1.8.Online'!$A:$A,'B1.SUM (tuần 4)'!$A161)</f>
        <v>25</v>
      </c>
      <c r="CM161" s="161">
        <f t="shared" si="77"/>
        <v>0</v>
      </c>
      <c r="CN161" s="161">
        <f t="shared" si="78"/>
        <v>0</v>
      </c>
      <c r="CO161" s="161">
        <f t="shared" si="79"/>
        <v>0</v>
      </c>
      <c r="CP161" s="154">
        <f>SUMIFS('B1.3.XK'!Z:Z,'B1.3.XK'!$A:$A,'B1.SUM (tuần 4)'!$A161)</f>
        <v>0</v>
      </c>
      <c r="CQ161" s="154">
        <f>SUMIFS('B1.3.XK'!AA:AA,'B1.3.XK'!$A:$A,'B1.SUM (tuần 4)'!$A161)</f>
        <v>0</v>
      </c>
      <c r="CR161" s="154"/>
      <c r="CS161" s="154"/>
      <c r="CT161" s="154"/>
      <c r="CU161" s="154"/>
      <c r="CV161" s="154"/>
      <c r="CW161" s="154"/>
      <c r="CX161" s="154">
        <f>SUMIFS(' B1.5.GT2'!Z:Z,' B1.5.GT2'!$A:$A,'B1.SUM (tuần 4)'!$A161)</f>
        <v>0</v>
      </c>
      <c r="CY161" s="154">
        <f>SUMIFS(' B1.5.GT2'!AA:AA,' B1.5.GT2'!$A:$A,'B1.SUM (tuần 4)'!$A161)</f>
        <v>0</v>
      </c>
      <c r="CZ161" s="154"/>
      <c r="DA161" s="154"/>
      <c r="DB161" s="154">
        <f>SUMIFS(' B1.8.Online'!Z:Z,' B1.8.Online'!$A:$A,'B1.SUM (tuần 4)'!$A161)</f>
        <v>0</v>
      </c>
      <c r="DC161" s="154">
        <f>SUMIFS(' B1.8.Online'!AA:AA,' B1.8.Online'!$A:$A,'B1.SUM (tuần 4)'!$A161)</f>
        <v>0</v>
      </c>
      <c r="DE161" s="161">
        <f t="shared" si="80"/>
        <v>0</v>
      </c>
      <c r="DF161" s="161">
        <f t="shared" si="81"/>
        <v>0</v>
      </c>
      <c r="DG161" s="161">
        <f t="shared" si="82"/>
        <v>0</v>
      </c>
      <c r="DH161" s="154">
        <f>SUMIFS('B1.3.XK'!AB:AB,'B1.3.XK'!$A:$A,'B1.SUM (tuần 4)'!$A161)</f>
        <v>0</v>
      </c>
      <c r="DI161" s="154">
        <f>SUMIFS('B1.3.XK'!AC:AC,'B1.3.XK'!$A:$A,'B1.SUM (tuần 4)'!$A161)</f>
        <v>0</v>
      </c>
      <c r="DJ161" s="154"/>
      <c r="DK161" s="154"/>
      <c r="DL161" s="154"/>
      <c r="DM161" s="154"/>
      <c r="DN161" s="154"/>
      <c r="DO161" s="154"/>
      <c r="DP161" s="154">
        <f>SUMIFS(' B1.5.GT2'!AB:AB,' B1.5.GT2'!$A:$A,'B1.SUM (tuần 4)'!$A161)</f>
        <v>0</v>
      </c>
      <c r="DQ161" s="154">
        <f>SUMIFS(' B1.5.GT2'!AC:AC,' B1.5.GT2'!$A:$A,'B1.SUM (tuần 4)'!$A161)</f>
        <v>0</v>
      </c>
      <c r="DR161" s="154"/>
      <c r="DS161" s="154"/>
      <c r="DT161" s="154">
        <f>SUMIFS(' B1.8.Online'!AB:AB,' B1.8.Online'!$A:$A,'B1.SUM (tuần 4)'!$A161)</f>
        <v>0</v>
      </c>
      <c r="DU161" s="154">
        <f>SUMIFS(' B1.8.Online'!AC:AC,' B1.8.Online'!$A:$A,'B1.SUM (tuần 4)'!$A161)</f>
        <v>0</v>
      </c>
      <c r="DW161" s="161">
        <f t="shared" si="83"/>
        <v>0</v>
      </c>
      <c r="DX161" s="161">
        <f t="shared" si="84"/>
        <v>0</v>
      </c>
      <c r="DY161" s="161">
        <f t="shared" si="85"/>
        <v>0</v>
      </c>
      <c r="DZ161" s="154">
        <f>SUMIFS('B1.3.XK'!AD:AD,'B1.3.XK'!$A:$A,'B1.SUM (tuần 4)'!$A161)</f>
        <v>0</v>
      </c>
      <c r="EA161" s="154">
        <f>SUMIFS('B1.3.XK'!AE:AE,'B1.3.XK'!$A:$A,'B1.SUM (tuần 4)'!$A161)</f>
        <v>0</v>
      </c>
      <c r="EB161" s="154"/>
      <c r="EC161" s="154"/>
      <c r="ED161" s="154"/>
      <c r="EE161" s="154"/>
      <c r="EF161" s="154"/>
      <c r="EG161" s="154"/>
      <c r="EH161" s="154">
        <f>SUMIFS(' B1.5.GT2'!AD:AD,' B1.5.GT2'!$A:$A,'B1.SUM (tuần 4)'!$A161)</f>
        <v>0</v>
      </c>
      <c r="EI161" s="154">
        <f>SUMIFS(' B1.5.GT2'!AE:AE,' B1.5.GT2'!$A:$A,'B1.SUM (tuần 4)'!$A161)</f>
        <v>0</v>
      </c>
      <c r="EJ161" s="154"/>
      <c r="EK161" s="154"/>
      <c r="EL161" s="154">
        <f>SUMIFS(' B1.4.OEM'!AD:AD,' B1.4.OEM'!$A:$A,'B1.SUM (tuần 4)'!$A161)</f>
        <v>0</v>
      </c>
      <c r="EM161" s="154">
        <f>SUMIFS(' B1.4.OEM'!AE:AE,' B1.4.OEM'!$A:$A,'B1.SUM (tuần 4)'!$A161)</f>
        <v>0</v>
      </c>
      <c r="EO161" s="162"/>
    </row>
    <row r="162" spans="1:145">
      <c r="A162" s="69">
        <v>2017020067</v>
      </c>
      <c r="B162" s="67" t="s">
        <v>1535</v>
      </c>
      <c r="C162" s="67"/>
      <c r="D162" s="67" t="s">
        <v>1197</v>
      </c>
      <c r="E162" s="67"/>
      <c r="F162" s="67" t="s">
        <v>32</v>
      </c>
      <c r="G162" s="154" t="s">
        <v>1758</v>
      </c>
      <c r="H162" s="154"/>
      <c r="I162" s="160"/>
      <c r="J162" s="154"/>
      <c r="K162" s="154"/>
      <c r="L162" s="154"/>
      <c r="M162" s="154"/>
      <c r="N162" s="154"/>
      <c r="O162" s="154"/>
      <c r="P162" s="154"/>
      <c r="Q162" s="154"/>
      <c r="R162" s="154"/>
      <c r="S162" s="161">
        <f t="shared" si="67"/>
        <v>100</v>
      </c>
      <c r="T162" s="161">
        <f t="shared" si="86"/>
        <v>0</v>
      </c>
      <c r="U162" s="161">
        <f t="shared" si="86"/>
        <v>100</v>
      </c>
      <c r="V162" s="154"/>
      <c r="W162" s="154"/>
      <c r="X162" s="154"/>
      <c r="Y162" s="154"/>
      <c r="Z162" s="154"/>
      <c r="AA162" s="154"/>
      <c r="AB162" s="154"/>
      <c r="AC162" s="154"/>
      <c r="AD162" s="154">
        <f>SUMIFS(' B1.5.GT2'!$R:$R,' B1.5.GT2'!$A:$A,'B1.SUM (tuần 4)'!$A162)</f>
        <v>0</v>
      </c>
      <c r="AE162" s="154">
        <f>SUMIFS(' B1.5.GT2'!$S:$S,' B1.5.GT2'!$A:$A,'B1.SUM (tuần 4)'!$A162)</f>
        <v>0</v>
      </c>
      <c r="AF162" s="154"/>
      <c r="AG162" s="154"/>
      <c r="AH162" s="154">
        <f>SUMIFS(' B1.8.Online'!$R:$R,' B1.8.Online'!$A:$A,'B1.SUM (tuần 4)'!$A162)</f>
        <v>0</v>
      </c>
      <c r="AI162" s="154">
        <f>SUMIFS(' B1.8.Online'!$S:$S,' B1.8.Online'!$A:$A,'B1.SUM (tuần 4)'!$A162)</f>
        <v>100</v>
      </c>
      <c r="AK162" s="161">
        <f t="shared" si="68"/>
        <v>0</v>
      </c>
      <c r="AL162" s="161">
        <f t="shared" si="69"/>
        <v>0</v>
      </c>
      <c r="AM162" s="161">
        <f t="shared" si="70"/>
        <v>0</v>
      </c>
      <c r="AN162" s="154"/>
      <c r="AO162" s="154"/>
      <c r="AP162" s="154"/>
      <c r="AQ162" s="154"/>
      <c r="AR162" s="154"/>
      <c r="AS162" s="154"/>
      <c r="AT162" s="154"/>
      <c r="AU162" s="154"/>
      <c r="AV162" s="154">
        <f>SUMIFS(' B1.5.GT2'!T:T,' B1.5.GT2'!A:A,'B1.SUM (tuần 4)'!A162)</f>
        <v>0</v>
      </c>
      <c r="AW162" s="154">
        <f>SUMIFS(' B1.5.GT2'!U:U,' B1.5.GT2'!A:A,'B1.SUM (tuần 4)'!A162)</f>
        <v>0</v>
      </c>
      <c r="AX162" s="154"/>
      <c r="AY162" s="154"/>
      <c r="AZ162" s="154">
        <f>SUMIFS(' B1.8.Online'!$T:$T,' B1.8.Online'!$A:$A,'B1.SUM (tuần 4)'!$A162)</f>
        <v>0</v>
      </c>
      <c r="BA162" s="154">
        <f>SUMIFS(' B1.8.Online'!$U:$U,' B1.8.Online'!$A:$A,'B1.SUM (tuần 4)'!$A162)</f>
        <v>0</v>
      </c>
      <c r="BC162" s="161">
        <f t="shared" si="71"/>
        <v>0</v>
      </c>
      <c r="BD162" s="161">
        <f t="shared" si="72"/>
        <v>0</v>
      </c>
      <c r="BE162" s="161">
        <f t="shared" si="73"/>
        <v>0</v>
      </c>
      <c r="BF162" s="154">
        <f>SUMIFS('B1.3.XK'!V:V,'B1.3.XK'!$A:$A,'B1.SUM (tuần 4)'!$A162)</f>
        <v>0</v>
      </c>
      <c r="BG162" s="154">
        <f>SUMIFS('B1.3.XK'!W:W,'B1.3.XK'!$A:$A,'B1.SUM (tuần 4)'!$A162)</f>
        <v>0</v>
      </c>
      <c r="BH162" s="154"/>
      <c r="BI162" s="154"/>
      <c r="BJ162" s="154"/>
      <c r="BK162" s="154"/>
      <c r="BL162" s="154"/>
      <c r="BM162" s="154"/>
      <c r="BN162" s="154">
        <f>SUMIFS(' B1.5.GT2'!V:V,' B1.5.GT2'!A:A,'B1.SUM (tuần 4)'!A162)</f>
        <v>0</v>
      </c>
      <c r="BO162" s="154">
        <f>SUMIFS(' B1.5.GT2'!W:W,' B1.5.GT2'!A:A,'B1.SUM (tuần 4)'!A162)</f>
        <v>0</v>
      </c>
      <c r="BP162" s="154"/>
      <c r="BQ162" s="154"/>
      <c r="BR162" s="154">
        <f>SUMIFS(' B1.8.Online'!V:V,' B1.8.Online'!A:A,'B1.SUM (tuần 4)'!A162)</f>
        <v>0</v>
      </c>
      <c r="BS162" s="154">
        <f>SUMIFS(' B1.8.Online'!W:W,' B1.8.Online'!B:B,'B1.SUM (tuần 4)'!B162)</f>
        <v>0</v>
      </c>
      <c r="BU162" s="161">
        <f t="shared" si="74"/>
        <v>0</v>
      </c>
      <c r="BV162" s="161">
        <f t="shared" si="75"/>
        <v>0</v>
      </c>
      <c r="BW162" s="161">
        <f t="shared" si="76"/>
        <v>0</v>
      </c>
      <c r="BX162" s="154">
        <f>SUMIFS('B1.3.XK'!X:X,'B1.3.XK'!$A:$A,'B1.SUM (tuần 4)'!$A162)</f>
        <v>0</v>
      </c>
      <c r="BY162" s="154">
        <f>SUMIFS('B1.3.XK'!Y:Y,'B1.3.XK'!$A:$A,'B1.SUM (tuần 4)'!$A162)</f>
        <v>0</v>
      </c>
      <c r="BZ162" s="154"/>
      <c r="CA162" s="154"/>
      <c r="CB162" s="154"/>
      <c r="CC162" s="154"/>
      <c r="CD162" s="154"/>
      <c r="CE162" s="154"/>
      <c r="CF162" s="154">
        <f>SUMIFS(' B1.5.GT2'!X:X,' B1.5.GT2'!A:A,'B1.SUM (tuần 4)'!A162)</f>
        <v>0</v>
      </c>
      <c r="CG162" s="154">
        <f>SUMIFS(' B1.5.GT2'!Y:Y,' B1.5.GT2'!A:A,'B1.SUM (tuần 4)'!A162)</f>
        <v>0</v>
      </c>
      <c r="CH162" s="154"/>
      <c r="CI162" s="154"/>
      <c r="CJ162" s="154">
        <f>SUMIFS(' B1.8.Online'!X:X,' B1.8.Online'!$A:$A,'B1.SUM (tuần 4)'!$A162)</f>
        <v>0</v>
      </c>
      <c r="CK162" s="154">
        <f>SUMIFS(' B1.8.Online'!Y:Y,' B1.8.Online'!$A:$A,'B1.SUM (tuần 4)'!$A162)</f>
        <v>0</v>
      </c>
      <c r="CM162" s="161">
        <f t="shared" si="77"/>
        <v>0</v>
      </c>
      <c r="CN162" s="161">
        <f t="shared" si="78"/>
        <v>0</v>
      </c>
      <c r="CO162" s="161">
        <f t="shared" si="79"/>
        <v>0</v>
      </c>
      <c r="CP162" s="154">
        <f>SUMIFS('B1.3.XK'!Z:Z,'B1.3.XK'!$A:$A,'B1.SUM (tuần 4)'!$A162)</f>
        <v>0</v>
      </c>
      <c r="CQ162" s="154">
        <f>SUMIFS('B1.3.XK'!AA:AA,'B1.3.XK'!$A:$A,'B1.SUM (tuần 4)'!$A162)</f>
        <v>0</v>
      </c>
      <c r="CR162" s="154"/>
      <c r="CS162" s="154"/>
      <c r="CT162" s="154"/>
      <c r="CU162" s="154"/>
      <c r="CV162" s="154"/>
      <c r="CW162" s="154"/>
      <c r="CX162" s="154">
        <f>SUMIFS(' B1.5.GT2'!Z:Z,' B1.5.GT2'!$A:$A,'B1.SUM (tuần 4)'!$A162)</f>
        <v>0</v>
      </c>
      <c r="CY162" s="154">
        <f>SUMIFS(' B1.5.GT2'!AA:AA,' B1.5.GT2'!$A:$A,'B1.SUM (tuần 4)'!$A162)</f>
        <v>0</v>
      </c>
      <c r="CZ162" s="154"/>
      <c r="DA162" s="154"/>
      <c r="DB162" s="154">
        <f>SUMIFS(' B1.8.Online'!Z:Z,' B1.8.Online'!$A:$A,'B1.SUM (tuần 4)'!$A162)</f>
        <v>0</v>
      </c>
      <c r="DC162" s="154">
        <f>SUMIFS(' B1.8.Online'!AA:AA,' B1.8.Online'!$A:$A,'B1.SUM (tuần 4)'!$A162)</f>
        <v>0</v>
      </c>
      <c r="DE162" s="161">
        <f t="shared" si="80"/>
        <v>0</v>
      </c>
      <c r="DF162" s="161">
        <f t="shared" si="81"/>
        <v>0</v>
      </c>
      <c r="DG162" s="161">
        <f t="shared" si="82"/>
        <v>0</v>
      </c>
      <c r="DH162" s="154">
        <f>SUMIFS('B1.3.XK'!AB:AB,'B1.3.XK'!$A:$A,'B1.SUM (tuần 4)'!$A162)</f>
        <v>0</v>
      </c>
      <c r="DI162" s="154">
        <f>SUMIFS('B1.3.XK'!AC:AC,'B1.3.XK'!$A:$A,'B1.SUM (tuần 4)'!$A162)</f>
        <v>0</v>
      </c>
      <c r="DJ162" s="154"/>
      <c r="DK162" s="154"/>
      <c r="DL162" s="154"/>
      <c r="DM162" s="154"/>
      <c r="DN162" s="154"/>
      <c r="DO162" s="154"/>
      <c r="DP162" s="154">
        <f>SUMIFS(' B1.5.GT2'!AB:AB,' B1.5.GT2'!$A:$A,'B1.SUM (tuần 4)'!$A162)</f>
        <v>0</v>
      </c>
      <c r="DQ162" s="154">
        <f>SUMIFS(' B1.5.GT2'!AC:AC,' B1.5.GT2'!$A:$A,'B1.SUM (tuần 4)'!$A162)</f>
        <v>0</v>
      </c>
      <c r="DR162" s="154"/>
      <c r="DS162" s="154"/>
      <c r="DT162" s="154">
        <f>SUMIFS(' B1.8.Online'!AB:AB,' B1.8.Online'!$A:$A,'B1.SUM (tuần 4)'!$A162)</f>
        <v>0</v>
      </c>
      <c r="DU162" s="154">
        <f>SUMIFS(' B1.8.Online'!AC:AC,' B1.8.Online'!$A:$A,'B1.SUM (tuần 4)'!$A162)</f>
        <v>0</v>
      </c>
      <c r="DW162" s="161">
        <f t="shared" si="83"/>
        <v>0</v>
      </c>
      <c r="DX162" s="161">
        <f t="shared" si="84"/>
        <v>0</v>
      </c>
      <c r="DY162" s="161">
        <f t="shared" si="85"/>
        <v>0</v>
      </c>
      <c r="DZ162" s="154">
        <f>SUMIFS('B1.3.XK'!AD:AD,'B1.3.XK'!$A:$A,'B1.SUM (tuần 4)'!$A162)</f>
        <v>0</v>
      </c>
      <c r="EA162" s="154">
        <f>SUMIFS('B1.3.XK'!AE:AE,'B1.3.XK'!$A:$A,'B1.SUM (tuần 4)'!$A162)</f>
        <v>0</v>
      </c>
      <c r="EB162" s="154"/>
      <c r="EC162" s="154"/>
      <c r="ED162" s="154"/>
      <c r="EE162" s="154"/>
      <c r="EF162" s="154"/>
      <c r="EG162" s="154"/>
      <c r="EH162" s="154">
        <f>SUMIFS(' B1.5.GT2'!AD:AD,' B1.5.GT2'!$A:$A,'B1.SUM (tuần 4)'!$A162)</f>
        <v>0</v>
      </c>
      <c r="EI162" s="154">
        <f>SUMIFS(' B1.5.GT2'!AE:AE,' B1.5.GT2'!$A:$A,'B1.SUM (tuần 4)'!$A162)</f>
        <v>0</v>
      </c>
      <c r="EJ162" s="154"/>
      <c r="EK162" s="154"/>
      <c r="EL162" s="154">
        <f>SUMIFS(' B1.4.OEM'!AD:AD,' B1.4.OEM'!$A:$A,'B1.SUM (tuần 4)'!$A162)</f>
        <v>0</v>
      </c>
      <c r="EM162" s="154">
        <f>SUMIFS(' B1.4.OEM'!AE:AE,' B1.4.OEM'!$A:$A,'B1.SUM (tuần 4)'!$A162)</f>
        <v>0</v>
      </c>
      <c r="EO162" s="162"/>
    </row>
    <row r="163" spans="1:145">
      <c r="A163" s="69">
        <v>2017030107</v>
      </c>
      <c r="B163" s="67" t="s">
        <v>1536</v>
      </c>
      <c r="C163" s="67"/>
      <c r="D163" s="67" t="s">
        <v>1197</v>
      </c>
      <c r="E163" s="67"/>
      <c r="F163" s="67" t="s">
        <v>32</v>
      </c>
      <c r="G163" s="154" t="s">
        <v>1758</v>
      </c>
      <c r="H163" s="154"/>
      <c r="I163" s="160"/>
      <c r="J163" s="154"/>
      <c r="K163" s="154"/>
      <c r="L163" s="154"/>
      <c r="M163" s="154"/>
      <c r="N163" s="154"/>
      <c r="O163" s="154"/>
      <c r="P163" s="154"/>
      <c r="Q163" s="154"/>
      <c r="R163" s="154"/>
      <c r="S163" s="161">
        <f t="shared" si="67"/>
        <v>0</v>
      </c>
      <c r="T163" s="161">
        <f t="shared" si="86"/>
        <v>0</v>
      </c>
      <c r="U163" s="161">
        <f t="shared" si="86"/>
        <v>0</v>
      </c>
      <c r="V163" s="154"/>
      <c r="W163" s="154"/>
      <c r="X163" s="154"/>
      <c r="Y163" s="154"/>
      <c r="Z163" s="154"/>
      <c r="AA163" s="154"/>
      <c r="AB163" s="154"/>
      <c r="AC163" s="154"/>
      <c r="AD163" s="154">
        <f>SUMIFS(' B1.5.GT2'!$R:$R,' B1.5.GT2'!$A:$A,'B1.SUM (tuần 4)'!$A163)</f>
        <v>0</v>
      </c>
      <c r="AE163" s="154">
        <f>SUMIFS(' B1.5.GT2'!$S:$S,' B1.5.GT2'!$A:$A,'B1.SUM (tuần 4)'!$A163)</f>
        <v>0</v>
      </c>
      <c r="AF163" s="154"/>
      <c r="AG163" s="154"/>
      <c r="AH163" s="154">
        <f>SUMIFS(' B1.8.Online'!$R:$R,' B1.8.Online'!$A:$A,'B1.SUM (tuần 4)'!$A163)</f>
        <v>0</v>
      </c>
      <c r="AI163" s="154">
        <f>SUMIFS(' B1.8.Online'!$S:$S,' B1.8.Online'!$A:$A,'B1.SUM (tuần 4)'!$A163)</f>
        <v>0</v>
      </c>
      <c r="AK163" s="161">
        <f t="shared" si="68"/>
        <v>50</v>
      </c>
      <c r="AL163" s="161">
        <f t="shared" si="69"/>
        <v>0</v>
      </c>
      <c r="AM163" s="161">
        <f t="shared" si="70"/>
        <v>50</v>
      </c>
      <c r="AN163" s="154"/>
      <c r="AO163" s="154"/>
      <c r="AP163" s="154"/>
      <c r="AQ163" s="154"/>
      <c r="AR163" s="154"/>
      <c r="AS163" s="154"/>
      <c r="AT163" s="154"/>
      <c r="AU163" s="154"/>
      <c r="AV163" s="154">
        <f>SUMIFS(' B1.5.GT2'!T:T,' B1.5.GT2'!A:A,'B1.SUM (tuần 4)'!A163)</f>
        <v>0</v>
      </c>
      <c r="AW163" s="154">
        <f>SUMIFS(' B1.5.GT2'!U:U,' B1.5.GT2'!A:A,'B1.SUM (tuần 4)'!A163)</f>
        <v>0</v>
      </c>
      <c r="AX163" s="154"/>
      <c r="AY163" s="154"/>
      <c r="AZ163" s="154">
        <f>SUMIFS(' B1.8.Online'!$T:$T,' B1.8.Online'!$A:$A,'B1.SUM (tuần 4)'!$A163)</f>
        <v>0</v>
      </c>
      <c r="BA163" s="154">
        <f>SUMIFS(' B1.8.Online'!$U:$U,' B1.8.Online'!$A:$A,'B1.SUM (tuần 4)'!$A163)</f>
        <v>50</v>
      </c>
      <c r="BC163" s="161">
        <f t="shared" si="71"/>
        <v>0</v>
      </c>
      <c r="BD163" s="161">
        <f t="shared" si="72"/>
        <v>0</v>
      </c>
      <c r="BE163" s="161">
        <f t="shared" si="73"/>
        <v>0</v>
      </c>
      <c r="BF163" s="154">
        <f>SUMIFS('B1.3.XK'!V:V,'B1.3.XK'!$A:$A,'B1.SUM (tuần 4)'!$A163)</f>
        <v>0</v>
      </c>
      <c r="BG163" s="154">
        <f>SUMIFS('B1.3.XK'!W:W,'B1.3.XK'!$A:$A,'B1.SUM (tuần 4)'!$A163)</f>
        <v>0</v>
      </c>
      <c r="BH163" s="154"/>
      <c r="BI163" s="154"/>
      <c r="BJ163" s="154"/>
      <c r="BK163" s="154"/>
      <c r="BL163" s="154"/>
      <c r="BM163" s="154"/>
      <c r="BN163" s="154">
        <f>SUMIFS(' B1.5.GT2'!V:V,' B1.5.GT2'!A:A,'B1.SUM (tuần 4)'!A163)</f>
        <v>0</v>
      </c>
      <c r="BO163" s="154">
        <f>SUMIFS(' B1.5.GT2'!W:W,' B1.5.GT2'!A:A,'B1.SUM (tuần 4)'!A163)</f>
        <v>0</v>
      </c>
      <c r="BP163" s="154"/>
      <c r="BQ163" s="154"/>
      <c r="BR163" s="154">
        <f>SUMIFS(' B1.8.Online'!V:V,' B1.8.Online'!A:A,'B1.SUM (tuần 4)'!A163)</f>
        <v>0</v>
      </c>
      <c r="BS163" s="154">
        <f>SUMIFS(' B1.8.Online'!W:W,' B1.8.Online'!B:B,'B1.SUM (tuần 4)'!B163)</f>
        <v>0</v>
      </c>
      <c r="BU163" s="161">
        <f t="shared" si="74"/>
        <v>50</v>
      </c>
      <c r="BV163" s="161">
        <f t="shared" si="75"/>
        <v>0</v>
      </c>
      <c r="BW163" s="161">
        <f t="shared" si="76"/>
        <v>50</v>
      </c>
      <c r="BX163" s="154">
        <f>SUMIFS('B1.3.XK'!X:X,'B1.3.XK'!$A:$A,'B1.SUM (tuần 4)'!$A163)</f>
        <v>0</v>
      </c>
      <c r="BY163" s="154">
        <f>SUMIFS('B1.3.XK'!Y:Y,'B1.3.XK'!$A:$A,'B1.SUM (tuần 4)'!$A163)</f>
        <v>0</v>
      </c>
      <c r="BZ163" s="154"/>
      <c r="CA163" s="154"/>
      <c r="CB163" s="154"/>
      <c r="CC163" s="154"/>
      <c r="CD163" s="154"/>
      <c r="CE163" s="154"/>
      <c r="CF163" s="154">
        <f>SUMIFS(' B1.5.GT2'!X:X,' B1.5.GT2'!A:A,'B1.SUM (tuần 4)'!A163)</f>
        <v>0</v>
      </c>
      <c r="CG163" s="154">
        <f>SUMIFS(' B1.5.GT2'!Y:Y,' B1.5.GT2'!A:A,'B1.SUM (tuần 4)'!A163)</f>
        <v>0</v>
      </c>
      <c r="CH163" s="154"/>
      <c r="CI163" s="154"/>
      <c r="CJ163" s="154">
        <f>SUMIFS(' B1.8.Online'!X:X,' B1.8.Online'!$A:$A,'B1.SUM (tuần 4)'!$A163)</f>
        <v>0</v>
      </c>
      <c r="CK163" s="154">
        <f>SUMIFS(' B1.8.Online'!Y:Y,' B1.8.Online'!$A:$A,'B1.SUM (tuần 4)'!$A163)</f>
        <v>50</v>
      </c>
      <c r="CM163" s="161">
        <f t="shared" si="77"/>
        <v>0</v>
      </c>
      <c r="CN163" s="161">
        <f t="shared" si="78"/>
        <v>0</v>
      </c>
      <c r="CO163" s="161">
        <f t="shared" si="79"/>
        <v>0</v>
      </c>
      <c r="CP163" s="154">
        <f>SUMIFS('B1.3.XK'!Z:Z,'B1.3.XK'!$A:$A,'B1.SUM (tuần 4)'!$A163)</f>
        <v>0</v>
      </c>
      <c r="CQ163" s="154">
        <f>SUMIFS('B1.3.XK'!AA:AA,'B1.3.XK'!$A:$A,'B1.SUM (tuần 4)'!$A163)</f>
        <v>0</v>
      </c>
      <c r="CR163" s="154"/>
      <c r="CS163" s="154"/>
      <c r="CT163" s="154"/>
      <c r="CU163" s="154"/>
      <c r="CV163" s="154"/>
      <c r="CW163" s="154"/>
      <c r="CX163" s="154">
        <f>SUMIFS(' B1.5.GT2'!Z:Z,' B1.5.GT2'!$A:$A,'B1.SUM (tuần 4)'!$A163)</f>
        <v>0</v>
      </c>
      <c r="CY163" s="154">
        <f>SUMIFS(' B1.5.GT2'!AA:AA,' B1.5.GT2'!$A:$A,'B1.SUM (tuần 4)'!$A163)</f>
        <v>0</v>
      </c>
      <c r="CZ163" s="154"/>
      <c r="DA163" s="154"/>
      <c r="DB163" s="154">
        <f>SUMIFS(' B1.8.Online'!Z:Z,' B1.8.Online'!$A:$A,'B1.SUM (tuần 4)'!$A163)</f>
        <v>0</v>
      </c>
      <c r="DC163" s="154">
        <f>SUMIFS(' B1.8.Online'!AA:AA,' B1.8.Online'!$A:$A,'B1.SUM (tuần 4)'!$A163)</f>
        <v>0</v>
      </c>
      <c r="DE163" s="161">
        <f t="shared" si="80"/>
        <v>0</v>
      </c>
      <c r="DF163" s="161">
        <f t="shared" si="81"/>
        <v>0</v>
      </c>
      <c r="DG163" s="161">
        <f t="shared" si="82"/>
        <v>0</v>
      </c>
      <c r="DH163" s="154">
        <f>SUMIFS('B1.3.XK'!AB:AB,'B1.3.XK'!$A:$A,'B1.SUM (tuần 4)'!$A163)</f>
        <v>0</v>
      </c>
      <c r="DI163" s="154">
        <f>SUMIFS('B1.3.XK'!AC:AC,'B1.3.XK'!$A:$A,'B1.SUM (tuần 4)'!$A163)</f>
        <v>0</v>
      </c>
      <c r="DJ163" s="154"/>
      <c r="DK163" s="154"/>
      <c r="DL163" s="154"/>
      <c r="DM163" s="154"/>
      <c r="DN163" s="154"/>
      <c r="DO163" s="154"/>
      <c r="DP163" s="154">
        <f>SUMIFS(' B1.5.GT2'!AB:AB,' B1.5.GT2'!$A:$A,'B1.SUM (tuần 4)'!$A163)</f>
        <v>0</v>
      </c>
      <c r="DQ163" s="154">
        <f>SUMIFS(' B1.5.GT2'!AC:AC,' B1.5.GT2'!$A:$A,'B1.SUM (tuần 4)'!$A163)</f>
        <v>0</v>
      </c>
      <c r="DR163" s="154"/>
      <c r="DS163" s="154"/>
      <c r="DT163" s="154">
        <f>SUMIFS(' B1.8.Online'!AB:AB,' B1.8.Online'!$A:$A,'B1.SUM (tuần 4)'!$A163)</f>
        <v>0</v>
      </c>
      <c r="DU163" s="154">
        <f>SUMIFS(' B1.8.Online'!AC:AC,' B1.8.Online'!$A:$A,'B1.SUM (tuần 4)'!$A163)</f>
        <v>0</v>
      </c>
      <c r="DW163" s="161">
        <f t="shared" si="83"/>
        <v>0</v>
      </c>
      <c r="DX163" s="161">
        <f t="shared" si="84"/>
        <v>0</v>
      </c>
      <c r="DY163" s="161">
        <f t="shared" si="85"/>
        <v>0</v>
      </c>
      <c r="DZ163" s="154">
        <f>SUMIFS('B1.3.XK'!AD:AD,'B1.3.XK'!$A:$A,'B1.SUM (tuần 4)'!$A163)</f>
        <v>0</v>
      </c>
      <c r="EA163" s="154">
        <f>SUMIFS('B1.3.XK'!AE:AE,'B1.3.XK'!$A:$A,'B1.SUM (tuần 4)'!$A163)</f>
        <v>0</v>
      </c>
      <c r="EB163" s="154"/>
      <c r="EC163" s="154"/>
      <c r="ED163" s="154"/>
      <c r="EE163" s="154"/>
      <c r="EF163" s="154"/>
      <c r="EG163" s="154"/>
      <c r="EH163" s="154">
        <f>SUMIFS(' B1.5.GT2'!AD:AD,' B1.5.GT2'!$A:$A,'B1.SUM (tuần 4)'!$A163)</f>
        <v>0</v>
      </c>
      <c r="EI163" s="154">
        <f>SUMIFS(' B1.5.GT2'!AE:AE,' B1.5.GT2'!$A:$A,'B1.SUM (tuần 4)'!$A163)</f>
        <v>0</v>
      </c>
      <c r="EJ163" s="154"/>
      <c r="EK163" s="154"/>
      <c r="EL163" s="154">
        <f>SUMIFS(' B1.4.OEM'!AD:AD,' B1.4.OEM'!$A:$A,'B1.SUM (tuần 4)'!$A163)</f>
        <v>0</v>
      </c>
      <c r="EM163" s="154">
        <f>SUMIFS(' B1.4.OEM'!AE:AE,' B1.4.OEM'!$A:$A,'B1.SUM (tuần 4)'!$A163)</f>
        <v>0</v>
      </c>
      <c r="EO163" s="162"/>
    </row>
    <row r="164" spans="1:145">
      <c r="A164" s="69">
        <v>3002090007</v>
      </c>
      <c r="B164" s="67" t="s">
        <v>1537</v>
      </c>
      <c r="C164" s="67"/>
      <c r="D164" s="67" t="s">
        <v>1197</v>
      </c>
      <c r="E164" s="67"/>
      <c r="F164" s="67" t="s">
        <v>32</v>
      </c>
      <c r="G164" s="154" t="s">
        <v>1758</v>
      </c>
      <c r="H164" s="154"/>
      <c r="I164" s="160"/>
      <c r="J164" s="154"/>
      <c r="K164" s="154"/>
      <c r="L164" s="154"/>
      <c r="M164" s="154"/>
      <c r="N164" s="154"/>
      <c r="O164" s="154"/>
      <c r="P164" s="154"/>
      <c r="Q164" s="154"/>
      <c r="R164" s="154"/>
      <c r="S164" s="161">
        <f t="shared" si="67"/>
        <v>600</v>
      </c>
      <c r="T164" s="161">
        <f t="shared" si="86"/>
        <v>0</v>
      </c>
      <c r="U164" s="161">
        <f t="shared" si="86"/>
        <v>600</v>
      </c>
      <c r="V164" s="154"/>
      <c r="W164" s="154"/>
      <c r="X164" s="154"/>
      <c r="Y164" s="154"/>
      <c r="Z164" s="154"/>
      <c r="AA164" s="154"/>
      <c r="AB164" s="154"/>
      <c r="AC164" s="154"/>
      <c r="AD164" s="154">
        <f>SUMIFS(' B1.5.GT2'!$R:$R,' B1.5.GT2'!$A:$A,'B1.SUM (tuần 4)'!$A164)</f>
        <v>0</v>
      </c>
      <c r="AE164" s="154">
        <f>SUMIFS(' B1.5.GT2'!$S:$S,' B1.5.GT2'!$A:$A,'B1.SUM (tuần 4)'!$A164)</f>
        <v>0</v>
      </c>
      <c r="AF164" s="154"/>
      <c r="AG164" s="154"/>
      <c r="AH164" s="154">
        <f>SUMIFS(' B1.8.Online'!$R:$R,' B1.8.Online'!$A:$A,'B1.SUM (tuần 4)'!$A164)</f>
        <v>0</v>
      </c>
      <c r="AI164" s="154">
        <f>SUMIFS(' B1.8.Online'!$S:$S,' B1.8.Online'!$A:$A,'B1.SUM (tuần 4)'!$A164)</f>
        <v>600</v>
      </c>
      <c r="AK164" s="161">
        <f t="shared" si="68"/>
        <v>0</v>
      </c>
      <c r="AL164" s="161">
        <f t="shared" si="69"/>
        <v>0</v>
      </c>
      <c r="AM164" s="161">
        <f t="shared" si="70"/>
        <v>0</v>
      </c>
      <c r="AN164" s="154"/>
      <c r="AO164" s="154"/>
      <c r="AP164" s="154"/>
      <c r="AQ164" s="154"/>
      <c r="AR164" s="154"/>
      <c r="AS164" s="154"/>
      <c r="AT164" s="154"/>
      <c r="AU164" s="154"/>
      <c r="AV164" s="154">
        <f>SUMIFS(' B1.5.GT2'!T:T,' B1.5.GT2'!A:A,'B1.SUM (tuần 4)'!A164)</f>
        <v>0</v>
      </c>
      <c r="AW164" s="154">
        <f>SUMIFS(' B1.5.GT2'!U:U,' B1.5.GT2'!A:A,'B1.SUM (tuần 4)'!A164)</f>
        <v>0</v>
      </c>
      <c r="AX164" s="154"/>
      <c r="AY164" s="154"/>
      <c r="AZ164" s="154">
        <f>SUMIFS(' B1.8.Online'!$T:$T,' B1.8.Online'!$A:$A,'B1.SUM (tuần 4)'!$A164)</f>
        <v>0</v>
      </c>
      <c r="BA164" s="154">
        <f>SUMIFS(' B1.8.Online'!$U:$U,' B1.8.Online'!$A:$A,'B1.SUM (tuần 4)'!$A164)</f>
        <v>0</v>
      </c>
      <c r="BC164" s="161">
        <f t="shared" si="71"/>
        <v>0</v>
      </c>
      <c r="BD164" s="161">
        <f t="shared" si="72"/>
        <v>0</v>
      </c>
      <c r="BE164" s="161">
        <f t="shared" si="73"/>
        <v>0</v>
      </c>
      <c r="BF164" s="154">
        <f>SUMIFS('B1.3.XK'!V:V,'B1.3.XK'!$A:$A,'B1.SUM (tuần 4)'!$A164)</f>
        <v>0</v>
      </c>
      <c r="BG164" s="154">
        <f>SUMIFS('B1.3.XK'!W:W,'B1.3.XK'!$A:$A,'B1.SUM (tuần 4)'!$A164)</f>
        <v>0</v>
      </c>
      <c r="BH164" s="154"/>
      <c r="BI164" s="154"/>
      <c r="BJ164" s="154"/>
      <c r="BK164" s="154"/>
      <c r="BL164" s="154"/>
      <c r="BM164" s="154"/>
      <c r="BN164" s="154">
        <f>SUMIFS(' B1.5.GT2'!V:V,' B1.5.GT2'!A:A,'B1.SUM (tuần 4)'!A164)</f>
        <v>0</v>
      </c>
      <c r="BO164" s="154">
        <f>SUMIFS(' B1.5.GT2'!W:W,' B1.5.GT2'!A:A,'B1.SUM (tuần 4)'!A164)</f>
        <v>0</v>
      </c>
      <c r="BP164" s="154"/>
      <c r="BQ164" s="154"/>
      <c r="BR164" s="154">
        <f>SUMIFS(' B1.8.Online'!V:V,' B1.8.Online'!A:A,'B1.SUM (tuần 4)'!A164)</f>
        <v>0</v>
      </c>
      <c r="BS164" s="154">
        <f>SUMIFS(' B1.8.Online'!W:W,' B1.8.Online'!B:B,'B1.SUM (tuần 4)'!B164)</f>
        <v>0</v>
      </c>
      <c r="BU164" s="161">
        <f t="shared" si="74"/>
        <v>0</v>
      </c>
      <c r="BV164" s="161">
        <f t="shared" si="75"/>
        <v>0</v>
      </c>
      <c r="BW164" s="161">
        <f t="shared" si="76"/>
        <v>0</v>
      </c>
      <c r="BX164" s="154">
        <f>SUMIFS('B1.3.XK'!X:X,'B1.3.XK'!$A:$A,'B1.SUM (tuần 4)'!$A164)</f>
        <v>0</v>
      </c>
      <c r="BY164" s="154">
        <f>SUMIFS('B1.3.XK'!Y:Y,'B1.3.XK'!$A:$A,'B1.SUM (tuần 4)'!$A164)</f>
        <v>0</v>
      </c>
      <c r="BZ164" s="154"/>
      <c r="CA164" s="154"/>
      <c r="CB164" s="154"/>
      <c r="CC164" s="154"/>
      <c r="CD164" s="154"/>
      <c r="CE164" s="154"/>
      <c r="CF164" s="154">
        <f>SUMIFS(' B1.5.GT2'!X:X,' B1.5.GT2'!A:A,'B1.SUM (tuần 4)'!A164)</f>
        <v>0</v>
      </c>
      <c r="CG164" s="154">
        <f>SUMIFS(' B1.5.GT2'!Y:Y,' B1.5.GT2'!A:A,'B1.SUM (tuần 4)'!A164)</f>
        <v>0</v>
      </c>
      <c r="CH164" s="154"/>
      <c r="CI164" s="154"/>
      <c r="CJ164" s="154">
        <f>SUMIFS(' B1.8.Online'!X:X,' B1.8.Online'!$A:$A,'B1.SUM (tuần 4)'!$A164)</f>
        <v>0</v>
      </c>
      <c r="CK164" s="154">
        <f>SUMIFS(' B1.8.Online'!Y:Y,' B1.8.Online'!$A:$A,'B1.SUM (tuần 4)'!$A164)</f>
        <v>0</v>
      </c>
      <c r="CM164" s="161">
        <f t="shared" si="77"/>
        <v>0</v>
      </c>
      <c r="CN164" s="161">
        <f t="shared" si="78"/>
        <v>0</v>
      </c>
      <c r="CO164" s="161">
        <f t="shared" si="79"/>
        <v>0</v>
      </c>
      <c r="CP164" s="154">
        <f>SUMIFS('B1.3.XK'!Z:Z,'B1.3.XK'!$A:$A,'B1.SUM (tuần 4)'!$A164)</f>
        <v>0</v>
      </c>
      <c r="CQ164" s="154">
        <f>SUMIFS('B1.3.XK'!AA:AA,'B1.3.XK'!$A:$A,'B1.SUM (tuần 4)'!$A164)</f>
        <v>0</v>
      </c>
      <c r="CR164" s="154"/>
      <c r="CS164" s="154"/>
      <c r="CT164" s="154"/>
      <c r="CU164" s="154"/>
      <c r="CV164" s="154"/>
      <c r="CW164" s="154"/>
      <c r="CX164" s="154">
        <f>SUMIFS(' B1.5.GT2'!Z:Z,' B1.5.GT2'!$A:$A,'B1.SUM (tuần 4)'!$A164)</f>
        <v>0</v>
      </c>
      <c r="CY164" s="154">
        <f>SUMIFS(' B1.5.GT2'!AA:AA,' B1.5.GT2'!$A:$A,'B1.SUM (tuần 4)'!$A164)</f>
        <v>0</v>
      </c>
      <c r="CZ164" s="154"/>
      <c r="DA164" s="154"/>
      <c r="DB164" s="154">
        <f>SUMIFS(' B1.8.Online'!Z:Z,' B1.8.Online'!$A:$A,'B1.SUM (tuần 4)'!$A164)</f>
        <v>0</v>
      </c>
      <c r="DC164" s="154">
        <f>SUMIFS(' B1.8.Online'!AA:AA,' B1.8.Online'!$A:$A,'B1.SUM (tuần 4)'!$A164)</f>
        <v>0</v>
      </c>
      <c r="DE164" s="161">
        <f t="shared" si="80"/>
        <v>0</v>
      </c>
      <c r="DF164" s="161">
        <f t="shared" si="81"/>
        <v>0</v>
      </c>
      <c r="DG164" s="161">
        <f t="shared" si="82"/>
        <v>0</v>
      </c>
      <c r="DH164" s="154">
        <f>SUMIFS('B1.3.XK'!AB:AB,'B1.3.XK'!$A:$A,'B1.SUM (tuần 4)'!$A164)</f>
        <v>0</v>
      </c>
      <c r="DI164" s="154">
        <f>SUMIFS('B1.3.XK'!AC:AC,'B1.3.XK'!$A:$A,'B1.SUM (tuần 4)'!$A164)</f>
        <v>0</v>
      </c>
      <c r="DJ164" s="154"/>
      <c r="DK164" s="154"/>
      <c r="DL164" s="154"/>
      <c r="DM164" s="154"/>
      <c r="DN164" s="154"/>
      <c r="DO164" s="154"/>
      <c r="DP164" s="154">
        <f>SUMIFS(' B1.5.GT2'!AB:AB,' B1.5.GT2'!$A:$A,'B1.SUM (tuần 4)'!$A164)</f>
        <v>0</v>
      </c>
      <c r="DQ164" s="154">
        <f>SUMIFS(' B1.5.GT2'!AC:AC,' B1.5.GT2'!$A:$A,'B1.SUM (tuần 4)'!$A164)</f>
        <v>0</v>
      </c>
      <c r="DR164" s="154"/>
      <c r="DS164" s="154"/>
      <c r="DT164" s="154">
        <f>SUMIFS(' B1.8.Online'!AB:AB,' B1.8.Online'!$A:$A,'B1.SUM (tuần 4)'!$A164)</f>
        <v>0</v>
      </c>
      <c r="DU164" s="154">
        <f>SUMIFS(' B1.8.Online'!AC:AC,' B1.8.Online'!$A:$A,'B1.SUM (tuần 4)'!$A164)</f>
        <v>0</v>
      </c>
      <c r="DW164" s="161">
        <f t="shared" si="83"/>
        <v>0</v>
      </c>
      <c r="DX164" s="161">
        <f t="shared" si="84"/>
        <v>0</v>
      </c>
      <c r="DY164" s="161">
        <f t="shared" si="85"/>
        <v>0</v>
      </c>
      <c r="DZ164" s="154">
        <f>SUMIFS('B1.3.XK'!AD:AD,'B1.3.XK'!$A:$A,'B1.SUM (tuần 4)'!$A164)</f>
        <v>0</v>
      </c>
      <c r="EA164" s="154">
        <f>SUMIFS('B1.3.XK'!AE:AE,'B1.3.XK'!$A:$A,'B1.SUM (tuần 4)'!$A164)</f>
        <v>0</v>
      </c>
      <c r="EB164" s="154"/>
      <c r="EC164" s="154"/>
      <c r="ED164" s="154"/>
      <c r="EE164" s="154"/>
      <c r="EF164" s="154"/>
      <c r="EG164" s="154"/>
      <c r="EH164" s="154">
        <f>SUMIFS(' B1.5.GT2'!AD:AD,' B1.5.GT2'!$A:$A,'B1.SUM (tuần 4)'!$A164)</f>
        <v>0</v>
      </c>
      <c r="EI164" s="154">
        <f>SUMIFS(' B1.5.GT2'!AE:AE,' B1.5.GT2'!$A:$A,'B1.SUM (tuần 4)'!$A164)</f>
        <v>0</v>
      </c>
      <c r="EJ164" s="154"/>
      <c r="EK164" s="154"/>
      <c r="EL164" s="154">
        <f>SUMIFS(' B1.4.OEM'!AD:AD,' B1.4.OEM'!$A:$A,'B1.SUM (tuần 4)'!$A164)</f>
        <v>0</v>
      </c>
      <c r="EM164" s="154">
        <f>SUMIFS(' B1.4.OEM'!AE:AE,' B1.4.OEM'!$A:$A,'B1.SUM (tuần 4)'!$A164)</f>
        <v>0</v>
      </c>
      <c r="EO164" s="162"/>
    </row>
    <row r="165" spans="1:145">
      <c r="A165" s="69">
        <v>3003020333</v>
      </c>
      <c r="B165" s="67" t="s">
        <v>1538</v>
      </c>
      <c r="C165" s="67"/>
      <c r="D165" s="67" t="s">
        <v>1197</v>
      </c>
      <c r="E165" s="67"/>
      <c r="F165" s="67" t="s">
        <v>32</v>
      </c>
      <c r="G165" s="154" t="s">
        <v>1758</v>
      </c>
      <c r="H165" s="154"/>
      <c r="I165" s="160"/>
      <c r="J165" s="154"/>
      <c r="K165" s="154"/>
      <c r="L165" s="154"/>
      <c r="M165" s="154"/>
      <c r="N165" s="154"/>
      <c r="O165" s="154"/>
      <c r="P165" s="154"/>
      <c r="Q165" s="154"/>
      <c r="R165" s="154"/>
      <c r="S165" s="161">
        <f t="shared" si="67"/>
        <v>1</v>
      </c>
      <c r="T165" s="161">
        <f t="shared" si="86"/>
        <v>0</v>
      </c>
      <c r="U165" s="161">
        <f t="shared" si="86"/>
        <v>1</v>
      </c>
      <c r="V165" s="154"/>
      <c r="W165" s="154"/>
      <c r="X165" s="154"/>
      <c r="Y165" s="154"/>
      <c r="Z165" s="154"/>
      <c r="AA165" s="154"/>
      <c r="AB165" s="154"/>
      <c r="AC165" s="154"/>
      <c r="AD165" s="154">
        <f>SUMIFS(' B1.5.GT2'!$R:$R,' B1.5.GT2'!$A:$A,'B1.SUM (tuần 4)'!$A165)</f>
        <v>0</v>
      </c>
      <c r="AE165" s="154">
        <f>SUMIFS(' B1.5.GT2'!$S:$S,' B1.5.GT2'!$A:$A,'B1.SUM (tuần 4)'!$A165)</f>
        <v>0</v>
      </c>
      <c r="AF165" s="154"/>
      <c r="AG165" s="154"/>
      <c r="AH165" s="154">
        <f>SUMIFS(' B1.8.Online'!$R:$R,' B1.8.Online'!$A:$A,'B1.SUM (tuần 4)'!$A165)</f>
        <v>0</v>
      </c>
      <c r="AI165" s="154">
        <f>SUMIFS(' B1.8.Online'!$S:$S,' B1.8.Online'!$A:$A,'B1.SUM (tuần 4)'!$A165)</f>
        <v>1</v>
      </c>
      <c r="AK165" s="161">
        <f t="shared" si="68"/>
        <v>0</v>
      </c>
      <c r="AL165" s="161">
        <f t="shared" si="69"/>
        <v>0</v>
      </c>
      <c r="AM165" s="161">
        <f t="shared" si="70"/>
        <v>0</v>
      </c>
      <c r="AN165" s="154"/>
      <c r="AO165" s="154"/>
      <c r="AP165" s="154"/>
      <c r="AQ165" s="154"/>
      <c r="AR165" s="154"/>
      <c r="AS165" s="154"/>
      <c r="AT165" s="154"/>
      <c r="AU165" s="154"/>
      <c r="AV165" s="154">
        <f>SUMIFS(' B1.5.GT2'!T:T,' B1.5.GT2'!A:A,'B1.SUM (tuần 4)'!A165)</f>
        <v>0</v>
      </c>
      <c r="AW165" s="154">
        <f>SUMIFS(' B1.5.GT2'!U:U,' B1.5.GT2'!A:A,'B1.SUM (tuần 4)'!A165)</f>
        <v>0</v>
      </c>
      <c r="AX165" s="154"/>
      <c r="AY165" s="154"/>
      <c r="AZ165" s="154">
        <f>SUMIFS(' B1.8.Online'!$T:$T,' B1.8.Online'!$A:$A,'B1.SUM (tuần 4)'!$A165)</f>
        <v>0</v>
      </c>
      <c r="BA165" s="154">
        <f>SUMIFS(' B1.8.Online'!$U:$U,' B1.8.Online'!$A:$A,'B1.SUM (tuần 4)'!$A165)</f>
        <v>0</v>
      </c>
      <c r="BC165" s="161">
        <f t="shared" si="71"/>
        <v>0</v>
      </c>
      <c r="BD165" s="161">
        <f t="shared" si="72"/>
        <v>0</v>
      </c>
      <c r="BE165" s="161">
        <f t="shared" si="73"/>
        <v>0</v>
      </c>
      <c r="BF165" s="154">
        <f>SUMIFS('B1.3.XK'!V:V,'B1.3.XK'!$A:$A,'B1.SUM (tuần 4)'!$A165)</f>
        <v>0</v>
      </c>
      <c r="BG165" s="154">
        <f>SUMIFS('B1.3.XK'!W:W,'B1.3.XK'!$A:$A,'B1.SUM (tuần 4)'!$A165)</f>
        <v>0</v>
      </c>
      <c r="BH165" s="154"/>
      <c r="BI165" s="154"/>
      <c r="BJ165" s="154"/>
      <c r="BK165" s="154"/>
      <c r="BL165" s="154"/>
      <c r="BM165" s="154"/>
      <c r="BN165" s="154">
        <f>SUMIFS(' B1.5.GT2'!V:V,' B1.5.GT2'!A:A,'B1.SUM (tuần 4)'!A165)</f>
        <v>0</v>
      </c>
      <c r="BO165" s="154">
        <f>SUMIFS(' B1.5.GT2'!W:W,' B1.5.GT2'!A:A,'B1.SUM (tuần 4)'!A165)</f>
        <v>0</v>
      </c>
      <c r="BP165" s="154"/>
      <c r="BQ165" s="154"/>
      <c r="BR165" s="154">
        <f>SUMIFS(' B1.8.Online'!V:V,' B1.8.Online'!A:A,'B1.SUM (tuần 4)'!A165)</f>
        <v>0</v>
      </c>
      <c r="BS165" s="154">
        <f>SUMIFS(' B1.8.Online'!W:W,' B1.8.Online'!B:B,'B1.SUM (tuần 4)'!B165)</f>
        <v>0</v>
      </c>
      <c r="BU165" s="161">
        <f t="shared" si="74"/>
        <v>0</v>
      </c>
      <c r="BV165" s="161">
        <f t="shared" si="75"/>
        <v>0</v>
      </c>
      <c r="BW165" s="161">
        <f t="shared" si="76"/>
        <v>0</v>
      </c>
      <c r="BX165" s="154">
        <f>SUMIFS('B1.3.XK'!X:X,'B1.3.XK'!$A:$A,'B1.SUM (tuần 4)'!$A165)</f>
        <v>0</v>
      </c>
      <c r="BY165" s="154">
        <f>SUMIFS('B1.3.XK'!Y:Y,'B1.3.XK'!$A:$A,'B1.SUM (tuần 4)'!$A165)</f>
        <v>0</v>
      </c>
      <c r="BZ165" s="154"/>
      <c r="CA165" s="154"/>
      <c r="CB165" s="154"/>
      <c r="CC165" s="154"/>
      <c r="CD165" s="154"/>
      <c r="CE165" s="154"/>
      <c r="CF165" s="154">
        <f>SUMIFS(' B1.5.GT2'!X:X,' B1.5.GT2'!A:A,'B1.SUM (tuần 4)'!A165)</f>
        <v>0</v>
      </c>
      <c r="CG165" s="154">
        <f>SUMIFS(' B1.5.GT2'!Y:Y,' B1.5.GT2'!A:A,'B1.SUM (tuần 4)'!A165)</f>
        <v>0</v>
      </c>
      <c r="CH165" s="154"/>
      <c r="CI165" s="154"/>
      <c r="CJ165" s="154">
        <f>SUMIFS(' B1.8.Online'!X:X,' B1.8.Online'!$A:$A,'B1.SUM (tuần 4)'!$A165)</f>
        <v>0</v>
      </c>
      <c r="CK165" s="154">
        <f>SUMIFS(' B1.8.Online'!Y:Y,' B1.8.Online'!$A:$A,'B1.SUM (tuần 4)'!$A165)</f>
        <v>0</v>
      </c>
      <c r="CM165" s="161">
        <f t="shared" si="77"/>
        <v>0</v>
      </c>
      <c r="CN165" s="161">
        <f t="shared" si="78"/>
        <v>0</v>
      </c>
      <c r="CO165" s="161">
        <f t="shared" si="79"/>
        <v>0</v>
      </c>
      <c r="CP165" s="154">
        <f>SUMIFS('B1.3.XK'!Z:Z,'B1.3.XK'!$A:$A,'B1.SUM (tuần 4)'!$A165)</f>
        <v>0</v>
      </c>
      <c r="CQ165" s="154">
        <f>SUMIFS('B1.3.XK'!AA:AA,'B1.3.XK'!$A:$A,'B1.SUM (tuần 4)'!$A165)</f>
        <v>0</v>
      </c>
      <c r="CR165" s="154"/>
      <c r="CS165" s="154"/>
      <c r="CT165" s="154"/>
      <c r="CU165" s="154"/>
      <c r="CV165" s="154"/>
      <c r="CW165" s="154"/>
      <c r="CX165" s="154">
        <f>SUMIFS(' B1.5.GT2'!Z:Z,' B1.5.GT2'!$A:$A,'B1.SUM (tuần 4)'!$A165)</f>
        <v>0</v>
      </c>
      <c r="CY165" s="154">
        <f>SUMIFS(' B1.5.GT2'!AA:AA,' B1.5.GT2'!$A:$A,'B1.SUM (tuần 4)'!$A165)</f>
        <v>0</v>
      </c>
      <c r="CZ165" s="154"/>
      <c r="DA165" s="154"/>
      <c r="DB165" s="154">
        <f>SUMIFS(' B1.8.Online'!Z:Z,' B1.8.Online'!$A:$A,'B1.SUM (tuần 4)'!$A165)</f>
        <v>0</v>
      </c>
      <c r="DC165" s="154">
        <f>SUMIFS(' B1.8.Online'!AA:AA,' B1.8.Online'!$A:$A,'B1.SUM (tuần 4)'!$A165)</f>
        <v>0</v>
      </c>
      <c r="DE165" s="161">
        <f t="shared" si="80"/>
        <v>0</v>
      </c>
      <c r="DF165" s="161">
        <f t="shared" si="81"/>
        <v>0</v>
      </c>
      <c r="DG165" s="161">
        <f t="shared" si="82"/>
        <v>0</v>
      </c>
      <c r="DH165" s="154">
        <f>SUMIFS('B1.3.XK'!AB:AB,'B1.3.XK'!$A:$A,'B1.SUM (tuần 4)'!$A165)</f>
        <v>0</v>
      </c>
      <c r="DI165" s="154">
        <f>SUMIFS('B1.3.XK'!AC:AC,'B1.3.XK'!$A:$A,'B1.SUM (tuần 4)'!$A165)</f>
        <v>0</v>
      </c>
      <c r="DJ165" s="154"/>
      <c r="DK165" s="154"/>
      <c r="DL165" s="154"/>
      <c r="DM165" s="154"/>
      <c r="DN165" s="154"/>
      <c r="DO165" s="154"/>
      <c r="DP165" s="154">
        <f>SUMIFS(' B1.5.GT2'!AB:AB,' B1.5.GT2'!$A:$A,'B1.SUM (tuần 4)'!$A165)</f>
        <v>0</v>
      </c>
      <c r="DQ165" s="154">
        <f>SUMIFS(' B1.5.GT2'!AC:AC,' B1.5.GT2'!$A:$A,'B1.SUM (tuần 4)'!$A165)</f>
        <v>0</v>
      </c>
      <c r="DR165" s="154"/>
      <c r="DS165" s="154"/>
      <c r="DT165" s="154">
        <f>SUMIFS(' B1.8.Online'!AB:AB,' B1.8.Online'!$A:$A,'B1.SUM (tuần 4)'!$A165)</f>
        <v>0</v>
      </c>
      <c r="DU165" s="154">
        <f>SUMIFS(' B1.8.Online'!AC:AC,' B1.8.Online'!$A:$A,'B1.SUM (tuần 4)'!$A165)</f>
        <v>0</v>
      </c>
      <c r="DW165" s="161">
        <f t="shared" si="83"/>
        <v>0</v>
      </c>
      <c r="DX165" s="161">
        <f t="shared" si="84"/>
        <v>0</v>
      </c>
      <c r="DY165" s="161">
        <f t="shared" si="85"/>
        <v>0</v>
      </c>
      <c r="DZ165" s="154">
        <f>SUMIFS('B1.3.XK'!AD:AD,'B1.3.XK'!$A:$A,'B1.SUM (tuần 4)'!$A165)</f>
        <v>0</v>
      </c>
      <c r="EA165" s="154">
        <f>SUMIFS('B1.3.XK'!AE:AE,'B1.3.XK'!$A:$A,'B1.SUM (tuần 4)'!$A165)</f>
        <v>0</v>
      </c>
      <c r="EB165" s="154"/>
      <c r="EC165" s="154"/>
      <c r="ED165" s="154"/>
      <c r="EE165" s="154"/>
      <c r="EF165" s="154"/>
      <c r="EG165" s="154"/>
      <c r="EH165" s="154">
        <f>SUMIFS(' B1.5.GT2'!AD:AD,' B1.5.GT2'!$A:$A,'B1.SUM (tuần 4)'!$A165)</f>
        <v>0</v>
      </c>
      <c r="EI165" s="154">
        <f>SUMIFS(' B1.5.GT2'!AE:AE,' B1.5.GT2'!$A:$A,'B1.SUM (tuần 4)'!$A165)</f>
        <v>0</v>
      </c>
      <c r="EJ165" s="154"/>
      <c r="EK165" s="154"/>
      <c r="EL165" s="154">
        <f>SUMIFS(' B1.4.OEM'!AD:AD,' B1.4.OEM'!$A:$A,'B1.SUM (tuần 4)'!$A165)</f>
        <v>0</v>
      </c>
      <c r="EM165" s="154">
        <f>SUMIFS(' B1.4.OEM'!AE:AE,' B1.4.OEM'!$A:$A,'B1.SUM (tuần 4)'!$A165)</f>
        <v>0</v>
      </c>
      <c r="EO165" s="162"/>
    </row>
    <row r="166" spans="1:145">
      <c r="A166" s="69">
        <v>3003020348</v>
      </c>
      <c r="B166" s="67" t="s">
        <v>1539</v>
      </c>
      <c r="C166" s="67"/>
      <c r="D166" s="67" t="s">
        <v>1197</v>
      </c>
      <c r="E166" s="67"/>
      <c r="F166" s="67" t="s">
        <v>32</v>
      </c>
      <c r="G166" s="154" t="s">
        <v>1758</v>
      </c>
      <c r="H166" s="154"/>
      <c r="I166" s="160"/>
      <c r="J166" s="154"/>
      <c r="K166" s="154"/>
      <c r="L166" s="154"/>
      <c r="M166" s="154"/>
      <c r="N166" s="154"/>
      <c r="O166" s="154"/>
      <c r="P166" s="154"/>
      <c r="Q166" s="154"/>
      <c r="R166" s="154"/>
      <c r="S166" s="161">
        <f t="shared" si="67"/>
        <v>40</v>
      </c>
      <c r="T166" s="161">
        <f t="shared" si="86"/>
        <v>0</v>
      </c>
      <c r="U166" s="161">
        <f t="shared" si="86"/>
        <v>40</v>
      </c>
      <c r="V166" s="154"/>
      <c r="W166" s="154"/>
      <c r="X166" s="154"/>
      <c r="Y166" s="154"/>
      <c r="Z166" s="154"/>
      <c r="AA166" s="154"/>
      <c r="AB166" s="154"/>
      <c r="AC166" s="154"/>
      <c r="AD166" s="154">
        <f>SUMIFS(' B1.5.GT2'!$R:$R,' B1.5.GT2'!$A:$A,'B1.SUM (tuần 4)'!$A166)</f>
        <v>0</v>
      </c>
      <c r="AE166" s="154">
        <f>SUMIFS(' B1.5.GT2'!$S:$S,' B1.5.GT2'!$A:$A,'B1.SUM (tuần 4)'!$A166)</f>
        <v>0</v>
      </c>
      <c r="AF166" s="154"/>
      <c r="AG166" s="154"/>
      <c r="AH166" s="154">
        <f>SUMIFS(' B1.8.Online'!$R:$R,' B1.8.Online'!$A:$A,'B1.SUM (tuần 4)'!$A166)</f>
        <v>0</v>
      </c>
      <c r="AI166" s="154">
        <f>SUMIFS(' B1.8.Online'!$S:$S,' B1.8.Online'!$A:$A,'B1.SUM (tuần 4)'!$A166)</f>
        <v>40</v>
      </c>
      <c r="AK166" s="161">
        <f t="shared" si="68"/>
        <v>20</v>
      </c>
      <c r="AL166" s="161">
        <f t="shared" si="69"/>
        <v>10</v>
      </c>
      <c r="AM166" s="161">
        <f t="shared" si="70"/>
        <v>10</v>
      </c>
      <c r="AN166" s="154"/>
      <c r="AO166" s="154"/>
      <c r="AP166" s="154"/>
      <c r="AQ166" s="154"/>
      <c r="AR166" s="154"/>
      <c r="AS166" s="154"/>
      <c r="AT166" s="154"/>
      <c r="AU166" s="154"/>
      <c r="AV166" s="154">
        <f>SUMIFS(' B1.5.GT2'!T:T,' B1.5.GT2'!A:A,'B1.SUM (tuần 4)'!A166)</f>
        <v>0</v>
      </c>
      <c r="AW166" s="154">
        <f>SUMIFS(' B1.5.GT2'!U:U,' B1.5.GT2'!A:A,'B1.SUM (tuần 4)'!A166)</f>
        <v>0</v>
      </c>
      <c r="AX166" s="154"/>
      <c r="AY166" s="154"/>
      <c r="AZ166" s="154">
        <f>SUMIFS(' B1.8.Online'!$T:$T,' B1.8.Online'!$A:$A,'B1.SUM (tuần 4)'!$A166)</f>
        <v>10</v>
      </c>
      <c r="BA166" s="154">
        <f>SUMIFS(' B1.8.Online'!$U:$U,' B1.8.Online'!$A:$A,'B1.SUM (tuần 4)'!$A166)</f>
        <v>10</v>
      </c>
      <c r="BC166" s="161">
        <f t="shared" si="71"/>
        <v>0</v>
      </c>
      <c r="BD166" s="161">
        <f t="shared" si="72"/>
        <v>0</v>
      </c>
      <c r="BE166" s="161">
        <f t="shared" si="73"/>
        <v>0</v>
      </c>
      <c r="BF166" s="154">
        <f>SUMIFS('B1.3.XK'!V:V,'B1.3.XK'!$A:$A,'B1.SUM (tuần 4)'!$A166)</f>
        <v>0</v>
      </c>
      <c r="BG166" s="154">
        <f>SUMIFS('B1.3.XK'!W:W,'B1.3.XK'!$A:$A,'B1.SUM (tuần 4)'!$A166)</f>
        <v>0</v>
      </c>
      <c r="BH166" s="154"/>
      <c r="BI166" s="154"/>
      <c r="BJ166" s="154"/>
      <c r="BK166" s="154"/>
      <c r="BL166" s="154"/>
      <c r="BM166" s="154"/>
      <c r="BN166" s="154">
        <f>SUMIFS(' B1.5.GT2'!V:V,' B1.5.GT2'!A:A,'B1.SUM (tuần 4)'!A166)</f>
        <v>0</v>
      </c>
      <c r="BO166" s="154">
        <f>SUMIFS(' B1.5.GT2'!W:W,' B1.5.GT2'!A:A,'B1.SUM (tuần 4)'!A166)</f>
        <v>0</v>
      </c>
      <c r="BP166" s="154"/>
      <c r="BQ166" s="154"/>
      <c r="BR166" s="154">
        <f>SUMIFS(' B1.8.Online'!V:V,' B1.8.Online'!A:A,'B1.SUM (tuần 4)'!A166)</f>
        <v>0</v>
      </c>
      <c r="BS166" s="154">
        <f>SUMIFS(' B1.8.Online'!W:W,' B1.8.Online'!B:B,'B1.SUM (tuần 4)'!B166)</f>
        <v>0</v>
      </c>
      <c r="BU166" s="161">
        <f t="shared" si="74"/>
        <v>0</v>
      </c>
      <c r="BV166" s="161">
        <f t="shared" si="75"/>
        <v>0</v>
      </c>
      <c r="BW166" s="161">
        <f t="shared" si="76"/>
        <v>0</v>
      </c>
      <c r="BX166" s="154">
        <f>SUMIFS('B1.3.XK'!X:X,'B1.3.XK'!$A:$A,'B1.SUM (tuần 4)'!$A166)</f>
        <v>0</v>
      </c>
      <c r="BY166" s="154">
        <f>SUMIFS('B1.3.XK'!Y:Y,'B1.3.XK'!$A:$A,'B1.SUM (tuần 4)'!$A166)</f>
        <v>0</v>
      </c>
      <c r="BZ166" s="154"/>
      <c r="CA166" s="154"/>
      <c r="CB166" s="154"/>
      <c r="CC166" s="154"/>
      <c r="CD166" s="154"/>
      <c r="CE166" s="154"/>
      <c r="CF166" s="154">
        <f>SUMIFS(' B1.5.GT2'!X:X,' B1.5.GT2'!A:A,'B1.SUM (tuần 4)'!A166)</f>
        <v>0</v>
      </c>
      <c r="CG166" s="154">
        <f>SUMIFS(' B1.5.GT2'!Y:Y,' B1.5.GT2'!A:A,'B1.SUM (tuần 4)'!A166)</f>
        <v>0</v>
      </c>
      <c r="CH166" s="154"/>
      <c r="CI166" s="154"/>
      <c r="CJ166" s="154">
        <f>SUMIFS(' B1.8.Online'!X:X,' B1.8.Online'!$A:$A,'B1.SUM (tuần 4)'!$A166)</f>
        <v>0</v>
      </c>
      <c r="CK166" s="154">
        <f>SUMIFS(' B1.8.Online'!Y:Y,' B1.8.Online'!$A:$A,'B1.SUM (tuần 4)'!$A166)</f>
        <v>0</v>
      </c>
      <c r="CM166" s="161">
        <f t="shared" si="77"/>
        <v>0</v>
      </c>
      <c r="CN166" s="161">
        <f t="shared" si="78"/>
        <v>0</v>
      </c>
      <c r="CO166" s="161">
        <f t="shared" si="79"/>
        <v>0</v>
      </c>
      <c r="CP166" s="154">
        <f>SUMIFS('B1.3.XK'!Z:Z,'B1.3.XK'!$A:$A,'B1.SUM (tuần 4)'!$A166)</f>
        <v>0</v>
      </c>
      <c r="CQ166" s="154">
        <f>SUMIFS('B1.3.XK'!AA:AA,'B1.3.XK'!$A:$A,'B1.SUM (tuần 4)'!$A166)</f>
        <v>0</v>
      </c>
      <c r="CR166" s="154"/>
      <c r="CS166" s="154"/>
      <c r="CT166" s="154"/>
      <c r="CU166" s="154"/>
      <c r="CV166" s="154"/>
      <c r="CW166" s="154"/>
      <c r="CX166" s="154">
        <f>SUMIFS(' B1.5.GT2'!Z:Z,' B1.5.GT2'!$A:$A,'B1.SUM (tuần 4)'!$A166)</f>
        <v>0</v>
      </c>
      <c r="CY166" s="154">
        <f>SUMIFS(' B1.5.GT2'!AA:AA,' B1.5.GT2'!$A:$A,'B1.SUM (tuần 4)'!$A166)</f>
        <v>0</v>
      </c>
      <c r="CZ166" s="154"/>
      <c r="DA166" s="154"/>
      <c r="DB166" s="154">
        <f>SUMIFS(' B1.8.Online'!Z:Z,' B1.8.Online'!$A:$A,'B1.SUM (tuần 4)'!$A166)</f>
        <v>0</v>
      </c>
      <c r="DC166" s="154">
        <f>SUMIFS(' B1.8.Online'!AA:AA,' B1.8.Online'!$A:$A,'B1.SUM (tuần 4)'!$A166)</f>
        <v>0</v>
      </c>
      <c r="DE166" s="161">
        <f t="shared" si="80"/>
        <v>0</v>
      </c>
      <c r="DF166" s="161">
        <f t="shared" si="81"/>
        <v>0</v>
      </c>
      <c r="DG166" s="161">
        <f t="shared" si="82"/>
        <v>0</v>
      </c>
      <c r="DH166" s="154">
        <f>SUMIFS('B1.3.XK'!AB:AB,'B1.3.XK'!$A:$A,'B1.SUM (tuần 4)'!$A166)</f>
        <v>0</v>
      </c>
      <c r="DI166" s="154">
        <f>SUMIFS('B1.3.XK'!AC:AC,'B1.3.XK'!$A:$A,'B1.SUM (tuần 4)'!$A166)</f>
        <v>0</v>
      </c>
      <c r="DJ166" s="154"/>
      <c r="DK166" s="154"/>
      <c r="DL166" s="154"/>
      <c r="DM166" s="154"/>
      <c r="DN166" s="154"/>
      <c r="DO166" s="154"/>
      <c r="DP166" s="154">
        <f>SUMIFS(' B1.5.GT2'!AB:AB,' B1.5.GT2'!$A:$A,'B1.SUM (tuần 4)'!$A166)</f>
        <v>0</v>
      </c>
      <c r="DQ166" s="154">
        <f>SUMIFS(' B1.5.GT2'!AC:AC,' B1.5.GT2'!$A:$A,'B1.SUM (tuần 4)'!$A166)</f>
        <v>0</v>
      </c>
      <c r="DR166" s="154"/>
      <c r="DS166" s="154"/>
      <c r="DT166" s="154">
        <f>SUMIFS(' B1.8.Online'!AB:AB,' B1.8.Online'!$A:$A,'B1.SUM (tuần 4)'!$A166)</f>
        <v>0</v>
      </c>
      <c r="DU166" s="154">
        <f>SUMIFS(' B1.8.Online'!AC:AC,' B1.8.Online'!$A:$A,'B1.SUM (tuần 4)'!$A166)</f>
        <v>0</v>
      </c>
      <c r="DW166" s="161">
        <f t="shared" si="83"/>
        <v>0</v>
      </c>
      <c r="DX166" s="161">
        <f t="shared" si="84"/>
        <v>0</v>
      </c>
      <c r="DY166" s="161">
        <f t="shared" si="85"/>
        <v>0</v>
      </c>
      <c r="DZ166" s="154">
        <f>SUMIFS('B1.3.XK'!AD:AD,'B1.3.XK'!$A:$A,'B1.SUM (tuần 4)'!$A166)</f>
        <v>0</v>
      </c>
      <c r="EA166" s="154">
        <f>SUMIFS('B1.3.XK'!AE:AE,'B1.3.XK'!$A:$A,'B1.SUM (tuần 4)'!$A166)</f>
        <v>0</v>
      </c>
      <c r="EB166" s="154"/>
      <c r="EC166" s="154"/>
      <c r="ED166" s="154"/>
      <c r="EE166" s="154"/>
      <c r="EF166" s="154"/>
      <c r="EG166" s="154"/>
      <c r="EH166" s="154">
        <f>SUMIFS(' B1.5.GT2'!AD:AD,' B1.5.GT2'!$A:$A,'B1.SUM (tuần 4)'!$A166)</f>
        <v>0</v>
      </c>
      <c r="EI166" s="154">
        <f>SUMIFS(' B1.5.GT2'!AE:AE,' B1.5.GT2'!$A:$A,'B1.SUM (tuần 4)'!$A166)</f>
        <v>0</v>
      </c>
      <c r="EJ166" s="154"/>
      <c r="EK166" s="154"/>
      <c r="EL166" s="154">
        <f>SUMIFS(' B1.4.OEM'!AD:AD,' B1.4.OEM'!$A:$A,'B1.SUM (tuần 4)'!$A166)</f>
        <v>0</v>
      </c>
      <c r="EM166" s="154">
        <f>SUMIFS(' B1.4.OEM'!AE:AE,' B1.4.OEM'!$A:$A,'B1.SUM (tuần 4)'!$A166)</f>
        <v>0</v>
      </c>
      <c r="EO166" s="162"/>
    </row>
    <row r="167" spans="1:145">
      <c r="A167" s="69">
        <v>3003030106</v>
      </c>
      <c r="B167" s="67" t="s">
        <v>1540</v>
      </c>
      <c r="C167" s="67"/>
      <c r="D167" s="67" t="s">
        <v>1197</v>
      </c>
      <c r="E167" s="67"/>
      <c r="F167" s="67" t="s">
        <v>32</v>
      </c>
      <c r="G167" s="154" t="s">
        <v>1758</v>
      </c>
      <c r="H167" s="154"/>
      <c r="I167" s="160"/>
      <c r="J167" s="154"/>
      <c r="K167" s="154"/>
      <c r="L167" s="154"/>
      <c r="M167" s="154"/>
      <c r="N167" s="154"/>
      <c r="O167" s="154"/>
      <c r="P167" s="154"/>
      <c r="Q167" s="154"/>
      <c r="R167" s="154"/>
      <c r="S167" s="161">
        <f t="shared" si="67"/>
        <v>0</v>
      </c>
      <c r="T167" s="161">
        <f t="shared" si="86"/>
        <v>0</v>
      </c>
      <c r="U167" s="161">
        <f t="shared" si="86"/>
        <v>0</v>
      </c>
      <c r="V167" s="154"/>
      <c r="W167" s="154"/>
      <c r="X167" s="154"/>
      <c r="Y167" s="154"/>
      <c r="Z167" s="154"/>
      <c r="AA167" s="154"/>
      <c r="AB167" s="154"/>
      <c r="AC167" s="154"/>
      <c r="AD167" s="154">
        <f>SUMIFS(' B1.5.GT2'!$R:$R,' B1.5.GT2'!$A:$A,'B1.SUM (tuần 4)'!$A167)</f>
        <v>0</v>
      </c>
      <c r="AE167" s="154">
        <f>SUMIFS(' B1.5.GT2'!$S:$S,' B1.5.GT2'!$A:$A,'B1.SUM (tuần 4)'!$A167)</f>
        <v>0</v>
      </c>
      <c r="AF167" s="154"/>
      <c r="AG167" s="154"/>
      <c r="AH167" s="154">
        <f>SUMIFS(' B1.8.Online'!$R:$R,' B1.8.Online'!$A:$A,'B1.SUM (tuần 4)'!$A167)</f>
        <v>0</v>
      </c>
      <c r="AI167" s="154">
        <f>SUMIFS(' B1.8.Online'!$S:$S,' B1.8.Online'!$A:$A,'B1.SUM (tuần 4)'!$A167)</f>
        <v>0</v>
      </c>
      <c r="AK167" s="161">
        <f t="shared" si="68"/>
        <v>1</v>
      </c>
      <c r="AL167" s="161">
        <f t="shared" si="69"/>
        <v>0</v>
      </c>
      <c r="AM167" s="161">
        <f t="shared" si="70"/>
        <v>1</v>
      </c>
      <c r="AN167" s="154"/>
      <c r="AO167" s="154"/>
      <c r="AP167" s="154"/>
      <c r="AQ167" s="154"/>
      <c r="AR167" s="154"/>
      <c r="AS167" s="154"/>
      <c r="AT167" s="154"/>
      <c r="AU167" s="154"/>
      <c r="AV167" s="154">
        <f>SUMIFS(' B1.5.GT2'!T:T,' B1.5.GT2'!A:A,'B1.SUM (tuần 4)'!A167)</f>
        <v>0</v>
      </c>
      <c r="AW167" s="154">
        <f>SUMIFS(' B1.5.GT2'!U:U,' B1.5.GT2'!A:A,'B1.SUM (tuần 4)'!A167)</f>
        <v>0</v>
      </c>
      <c r="AX167" s="154"/>
      <c r="AY167" s="154"/>
      <c r="AZ167" s="154">
        <f>SUMIFS(' B1.8.Online'!$T:$T,' B1.8.Online'!$A:$A,'B1.SUM (tuần 4)'!$A167)</f>
        <v>0</v>
      </c>
      <c r="BA167" s="154">
        <f>SUMIFS(' B1.8.Online'!$U:$U,' B1.8.Online'!$A:$A,'B1.SUM (tuần 4)'!$A167)</f>
        <v>1</v>
      </c>
      <c r="BC167" s="161">
        <f t="shared" si="71"/>
        <v>0</v>
      </c>
      <c r="BD167" s="161">
        <f t="shared" si="72"/>
        <v>0</v>
      </c>
      <c r="BE167" s="161">
        <f t="shared" si="73"/>
        <v>0</v>
      </c>
      <c r="BF167" s="154">
        <f>SUMIFS('B1.3.XK'!V:V,'B1.3.XK'!$A:$A,'B1.SUM (tuần 4)'!$A167)</f>
        <v>0</v>
      </c>
      <c r="BG167" s="154">
        <f>SUMIFS('B1.3.XK'!W:W,'B1.3.XK'!$A:$A,'B1.SUM (tuần 4)'!$A167)</f>
        <v>0</v>
      </c>
      <c r="BH167" s="154"/>
      <c r="BI167" s="154"/>
      <c r="BJ167" s="154"/>
      <c r="BK167" s="154"/>
      <c r="BL167" s="154"/>
      <c r="BM167" s="154"/>
      <c r="BN167" s="154">
        <f>SUMIFS(' B1.5.GT2'!V:V,' B1.5.GT2'!A:A,'B1.SUM (tuần 4)'!A167)</f>
        <v>0</v>
      </c>
      <c r="BO167" s="154">
        <f>SUMIFS(' B1.5.GT2'!W:W,' B1.5.GT2'!A:A,'B1.SUM (tuần 4)'!A167)</f>
        <v>0</v>
      </c>
      <c r="BP167" s="154"/>
      <c r="BQ167" s="154"/>
      <c r="BR167" s="154">
        <f>SUMIFS(' B1.8.Online'!V:V,' B1.8.Online'!A:A,'B1.SUM (tuần 4)'!A167)</f>
        <v>0</v>
      </c>
      <c r="BS167" s="154">
        <f>SUMIFS(' B1.8.Online'!W:W,' B1.8.Online'!B:B,'B1.SUM (tuần 4)'!B167)</f>
        <v>0</v>
      </c>
      <c r="BU167" s="161">
        <f t="shared" si="74"/>
        <v>0</v>
      </c>
      <c r="BV167" s="161">
        <f t="shared" si="75"/>
        <v>0</v>
      </c>
      <c r="BW167" s="161">
        <f t="shared" si="76"/>
        <v>0</v>
      </c>
      <c r="BX167" s="154">
        <f>SUMIFS('B1.3.XK'!X:X,'B1.3.XK'!$A:$A,'B1.SUM (tuần 4)'!$A167)</f>
        <v>0</v>
      </c>
      <c r="BY167" s="154">
        <f>SUMIFS('B1.3.XK'!Y:Y,'B1.3.XK'!$A:$A,'B1.SUM (tuần 4)'!$A167)</f>
        <v>0</v>
      </c>
      <c r="BZ167" s="154"/>
      <c r="CA167" s="154"/>
      <c r="CB167" s="154"/>
      <c r="CC167" s="154"/>
      <c r="CD167" s="154"/>
      <c r="CE167" s="154"/>
      <c r="CF167" s="154">
        <f>SUMIFS(' B1.5.GT2'!X:X,' B1.5.GT2'!A:A,'B1.SUM (tuần 4)'!A167)</f>
        <v>0</v>
      </c>
      <c r="CG167" s="154">
        <f>SUMIFS(' B1.5.GT2'!Y:Y,' B1.5.GT2'!A:A,'B1.SUM (tuần 4)'!A167)</f>
        <v>0</v>
      </c>
      <c r="CH167" s="154"/>
      <c r="CI167" s="154"/>
      <c r="CJ167" s="154">
        <f>SUMIFS(' B1.8.Online'!X:X,' B1.8.Online'!$A:$A,'B1.SUM (tuần 4)'!$A167)</f>
        <v>0</v>
      </c>
      <c r="CK167" s="154">
        <f>SUMIFS(' B1.8.Online'!Y:Y,' B1.8.Online'!$A:$A,'B1.SUM (tuần 4)'!$A167)</f>
        <v>0</v>
      </c>
      <c r="CM167" s="161">
        <f t="shared" si="77"/>
        <v>0</v>
      </c>
      <c r="CN167" s="161">
        <f t="shared" si="78"/>
        <v>0</v>
      </c>
      <c r="CO167" s="161">
        <f t="shared" si="79"/>
        <v>0</v>
      </c>
      <c r="CP167" s="154">
        <f>SUMIFS('B1.3.XK'!Z:Z,'B1.3.XK'!$A:$A,'B1.SUM (tuần 4)'!$A167)</f>
        <v>0</v>
      </c>
      <c r="CQ167" s="154">
        <f>SUMIFS('B1.3.XK'!AA:AA,'B1.3.XK'!$A:$A,'B1.SUM (tuần 4)'!$A167)</f>
        <v>0</v>
      </c>
      <c r="CR167" s="154"/>
      <c r="CS167" s="154"/>
      <c r="CT167" s="154"/>
      <c r="CU167" s="154"/>
      <c r="CV167" s="154"/>
      <c r="CW167" s="154"/>
      <c r="CX167" s="154">
        <f>SUMIFS(' B1.5.GT2'!Z:Z,' B1.5.GT2'!$A:$A,'B1.SUM (tuần 4)'!$A167)</f>
        <v>0</v>
      </c>
      <c r="CY167" s="154">
        <f>SUMIFS(' B1.5.GT2'!AA:AA,' B1.5.GT2'!$A:$A,'B1.SUM (tuần 4)'!$A167)</f>
        <v>0</v>
      </c>
      <c r="CZ167" s="154"/>
      <c r="DA167" s="154"/>
      <c r="DB167" s="154">
        <f>SUMIFS(' B1.8.Online'!Z:Z,' B1.8.Online'!$A:$A,'B1.SUM (tuần 4)'!$A167)</f>
        <v>0</v>
      </c>
      <c r="DC167" s="154">
        <f>SUMIFS(' B1.8.Online'!AA:AA,' B1.8.Online'!$A:$A,'B1.SUM (tuần 4)'!$A167)</f>
        <v>0</v>
      </c>
      <c r="DE167" s="161">
        <f t="shared" si="80"/>
        <v>0</v>
      </c>
      <c r="DF167" s="161">
        <f t="shared" si="81"/>
        <v>0</v>
      </c>
      <c r="DG167" s="161">
        <f t="shared" si="82"/>
        <v>0</v>
      </c>
      <c r="DH167" s="154">
        <f>SUMIFS('B1.3.XK'!AB:AB,'B1.3.XK'!$A:$A,'B1.SUM (tuần 4)'!$A167)</f>
        <v>0</v>
      </c>
      <c r="DI167" s="154">
        <f>SUMIFS('B1.3.XK'!AC:AC,'B1.3.XK'!$A:$A,'B1.SUM (tuần 4)'!$A167)</f>
        <v>0</v>
      </c>
      <c r="DJ167" s="154"/>
      <c r="DK167" s="154"/>
      <c r="DL167" s="154"/>
      <c r="DM167" s="154"/>
      <c r="DN167" s="154"/>
      <c r="DO167" s="154"/>
      <c r="DP167" s="154">
        <f>SUMIFS(' B1.5.GT2'!AB:AB,' B1.5.GT2'!$A:$A,'B1.SUM (tuần 4)'!$A167)</f>
        <v>0</v>
      </c>
      <c r="DQ167" s="154">
        <f>SUMIFS(' B1.5.GT2'!AC:AC,' B1.5.GT2'!$A:$A,'B1.SUM (tuần 4)'!$A167)</f>
        <v>0</v>
      </c>
      <c r="DR167" s="154"/>
      <c r="DS167" s="154"/>
      <c r="DT167" s="154">
        <f>SUMIFS(' B1.8.Online'!AB:AB,' B1.8.Online'!$A:$A,'B1.SUM (tuần 4)'!$A167)</f>
        <v>0</v>
      </c>
      <c r="DU167" s="154">
        <f>SUMIFS(' B1.8.Online'!AC:AC,' B1.8.Online'!$A:$A,'B1.SUM (tuần 4)'!$A167)</f>
        <v>0</v>
      </c>
      <c r="DW167" s="161">
        <f t="shared" si="83"/>
        <v>0</v>
      </c>
      <c r="DX167" s="161">
        <f t="shared" si="84"/>
        <v>0</v>
      </c>
      <c r="DY167" s="161">
        <f t="shared" si="85"/>
        <v>0</v>
      </c>
      <c r="DZ167" s="154">
        <f>SUMIFS('B1.3.XK'!AD:AD,'B1.3.XK'!$A:$A,'B1.SUM (tuần 4)'!$A167)</f>
        <v>0</v>
      </c>
      <c r="EA167" s="154">
        <f>SUMIFS('B1.3.XK'!AE:AE,'B1.3.XK'!$A:$A,'B1.SUM (tuần 4)'!$A167)</f>
        <v>0</v>
      </c>
      <c r="EB167" s="154"/>
      <c r="EC167" s="154"/>
      <c r="ED167" s="154"/>
      <c r="EE167" s="154"/>
      <c r="EF167" s="154"/>
      <c r="EG167" s="154"/>
      <c r="EH167" s="154">
        <f>SUMIFS(' B1.5.GT2'!AD:AD,' B1.5.GT2'!$A:$A,'B1.SUM (tuần 4)'!$A167)</f>
        <v>0</v>
      </c>
      <c r="EI167" s="154">
        <f>SUMIFS(' B1.5.GT2'!AE:AE,' B1.5.GT2'!$A:$A,'B1.SUM (tuần 4)'!$A167)</f>
        <v>0</v>
      </c>
      <c r="EJ167" s="154"/>
      <c r="EK167" s="154"/>
      <c r="EL167" s="154">
        <f>SUMIFS(' B1.4.OEM'!AD:AD,' B1.4.OEM'!$A:$A,'B1.SUM (tuần 4)'!$A167)</f>
        <v>0</v>
      </c>
      <c r="EM167" s="154">
        <f>SUMIFS(' B1.4.OEM'!AE:AE,' B1.4.OEM'!$A:$A,'B1.SUM (tuần 4)'!$A167)</f>
        <v>0</v>
      </c>
      <c r="EO167" s="162"/>
    </row>
    <row r="168" spans="1:145">
      <c r="A168" s="69">
        <v>3003030196</v>
      </c>
      <c r="B168" s="67" t="s">
        <v>1541</v>
      </c>
      <c r="C168" s="67"/>
      <c r="D168" s="67" t="s">
        <v>1197</v>
      </c>
      <c r="E168" s="67"/>
      <c r="F168" s="67" t="s">
        <v>32</v>
      </c>
      <c r="G168" s="154" t="s">
        <v>1758</v>
      </c>
      <c r="H168" s="154"/>
      <c r="I168" s="160"/>
      <c r="J168" s="154"/>
      <c r="K168" s="154"/>
      <c r="L168" s="154"/>
      <c r="M168" s="154"/>
      <c r="N168" s="154"/>
      <c r="O168" s="154"/>
      <c r="P168" s="154"/>
      <c r="Q168" s="154"/>
      <c r="R168" s="154"/>
      <c r="S168" s="161">
        <f t="shared" si="67"/>
        <v>0</v>
      </c>
      <c r="T168" s="161">
        <f t="shared" si="86"/>
        <v>0</v>
      </c>
      <c r="U168" s="161">
        <f t="shared" si="86"/>
        <v>0</v>
      </c>
      <c r="V168" s="154"/>
      <c r="W168" s="154"/>
      <c r="X168" s="154"/>
      <c r="Y168" s="154"/>
      <c r="Z168" s="154"/>
      <c r="AA168" s="154"/>
      <c r="AB168" s="154"/>
      <c r="AC168" s="154"/>
      <c r="AD168" s="154">
        <f>SUMIFS(' B1.5.GT2'!$R:$R,' B1.5.GT2'!$A:$A,'B1.SUM (tuần 4)'!$A168)</f>
        <v>0</v>
      </c>
      <c r="AE168" s="154">
        <f>SUMIFS(' B1.5.GT2'!$S:$S,' B1.5.GT2'!$A:$A,'B1.SUM (tuần 4)'!$A168)</f>
        <v>0</v>
      </c>
      <c r="AF168" s="154"/>
      <c r="AG168" s="154"/>
      <c r="AH168" s="154">
        <f>SUMIFS(' B1.8.Online'!$R:$R,' B1.8.Online'!$A:$A,'B1.SUM (tuần 4)'!$A168)</f>
        <v>0</v>
      </c>
      <c r="AI168" s="154">
        <f>SUMIFS(' B1.8.Online'!$S:$S,' B1.8.Online'!$A:$A,'B1.SUM (tuần 4)'!$A168)</f>
        <v>0</v>
      </c>
      <c r="AK168" s="161">
        <f t="shared" si="68"/>
        <v>0</v>
      </c>
      <c r="AL168" s="161">
        <f t="shared" si="69"/>
        <v>0</v>
      </c>
      <c r="AM168" s="161">
        <f t="shared" si="70"/>
        <v>0</v>
      </c>
      <c r="AN168" s="154"/>
      <c r="AO168" s="154"/>
      <c r="AP168" s="154"/>
      <c r="AQ168" s="154"/>
      <c r="AR168" s="154"/>
      <c r="AS168" s="154"/>
      <c r="AT168" s="154"/>
      <c r="AU168" s="154"/>
      <c r="AV168" s="154">
        <f>SUMIFS(' B1.5.GT2'!T:T,' B1.5.GT2'!A:A,'B1.SUM (tuần 4)'!A168)</f>
        <v>0</v>
      </c>
      <c r="AW168" s="154">
        <f>SUMIFS(' B1.5.GT2'!U:U,' B1.5.GT2'!A:A,'B1.SUM (tuần 4)'!A168)</f>
        <v>0</v>
      </c>
      <c r="AX168" s="154"/>
      <c r="AY168" s="154"/>
      <c r="AZ168" s="154">
        <f>SUMIFS(' B1.8.Online'!$T:$T,' B1.8.Online'!$A:$A,'B1.SUM (tuần 4)'!$A168)</f>
        <v>0</v>
      </c>
      <c r="BA168" s="154">
        <f>SUMIFS(' B1.8.Online'!$U:$U,' B1.8.Online'!$A:$A,'B1.SUM (tuần 4)'!$A168)</f>
        <v>0</v>
      </c>
      <c r="BC168" s="161">
        <f t="shared" si="71"/>
        <v>0</v>
      </c>
      <c r="BD168" s="161">
        <f t="shared" si="72"/>
        <v>0</v>
      </c>
      <c r="BE168" s="161">
        <f t="shared" si="73"/>
        <v>0</v>
      </c>
      <c r="BF168" s="154">
        <f>SUMIFS('B1.3.XK'!V:V,'B1.3.XK'!$A:$A,'B1.SUM (tuần 4)'!$A168)</f>
        <v>0</v>
      </c>
      <c r="BG168" s="154">
        <f>SUMIFS('B1.3.XK'!W:W,'B1.3.XK'!$A:$A,'B1.SUM (tuần 4)'!$A168)</f>
        <v>0</v>
      </c>
      <c r="BH168" s="154"/>
      <c r="BI168" s="154"/>
      <c r="BJ168" s="154"/>
      <c r="BK168" s="154"/>
      <c r="BL168" s="154"/>
      <c r="BM168" s="154"/>
      <c r="BN168" s="154">
        <f>SUMIFS(' B1.5.GT2'!V:V,' B1.5.GT2'!A:A,'B1.SUM (tuần 4)'!A168)</f>
        <v>0</v>
      </c>
      <c r="BO168" s="154">
        <f>SUMIFS(' B1.5.GT2'!W:W,' B1.5.GT2'!A:A,'B1.SUM (tuần 4)'!A168)</f>
        <v>0</v>
      </c>
      <c r="BP168" s="154"/>
      <c r="BQ168" s="154"/>
      <c r="BR168" s="154">
        <f>SUMIFS(' B1.8.Online'!V:V,' B1.8.Online'!A:A,'B1.SUM (tuần 4)'!A168)</f>
        <v>0</v>
      </c>
      <c r="BS168" s="154">
        <f>SUMIFS(' B1.8.Online'!W:W,' B1.8.Online'!B:B,'B1.SUM (tuần 4)'!B168)</f>
        <v>0</v>
      </c>
      <c r="BU168" s="161">
        <f t="shared" si="74"/>
        <v>0</v>
      </c>
      <c r="BV168" s="161">
        <f t="shared" si="75"/>
        <v>0</v>
      </c>
      <c r="BW168" s="161">
        <f t="shared" si="76"/>
        <v>0</v>
      </c>
      <c r="BX168" s="154">
        <f>SUMIFS('B1.3.XK'!X:X,'B1.3.XK'!$A:$A,'B1.SUM (tuần 4)'!$A168)</f>
        <v>0</v>
      </c>
      <c r="BY168" s="154">
        <f>SUMIFS('B1.3.XK'!Y:Y,'B1.3.XK'!$A:$A,'B1.SUM (tuần 4)'!$A168)</f>
        <v>0</v>
      </c>
      <c r="BZ168" s="154"/>
      <c r="CA168" s="154"/>
      <c r="CB168" s="154"/>
      <c r="CC168" s="154"/>
      <c r="CD168" s="154"/>
      <c r="CE168" s="154"/>
      <c r="CF168" s="154">
        <f>SUMIFS(' B1.5.GT2'!X:X,' B1.5.GT2'!A:A,'B1.SUM (tuần 4)'!A168)</f>
        <v>0</v>
      </c>
      <c r="CG168" s="154">
        <f>SUMIFS(' B1.5.GT2'!Y:Y,' B1.5.GT2'!A:A,'B1.SUM (tuần 4)'!A168)</f>
        <v>0</v>
      </c>
      <c r="CH168" s="154"/>
      <c r="CI168" s="154"/>
      <c r="CJ168" s="154">
        <f>SUMIFS(' B1.8.Online'!X:X,' B1.8.Online'!$A:$A,'B1.SUM (tuần 4)'!$A168)</f>
        <v>0</v>
      </c>
      <c r="CK168" s="154">
        <f>SUMIFS(' B1.8.Online'!Y:Y,' B1.8.Online'!$A:$A,'B1.SUM (tuần 4)'!$A168)</f>
        <v>0</v>
      </c>
      <c r="CM168" s="161">
        <f t="shared" si="77"/>
        <v>0</v>
      </c>
      <c r="CN168" s="161">
        <f t="shared" si="78"/>
        <v>0</v>
      </c>
      <c r="CO168" s="161">
        <f t="shared" si="79"/>
        <v>0</v>
      </c>
      <c r="CP168" s="154">
        <f>SUMIFS('B1.3.XK'!Z:Z,'B1.3.XK'!$A:$A,'B1.SUM (tuần 4)'!$A168)</f>
        <v>0</v>
      </c>
      <c r="CQ168" s="154">
        <f>SUMIFS('B1.3.XK'!AA:AA,'B1.3.XK'!$A:$A,'B1.SUM (tuần 4)'!$A168)</f>
        <v>0</v>
      </c>
      <c r="CR168" s="154"/>
      <c r="CS168" s="154"/>
      <c r="CT168" s="154"/>
      <c r="CU168" s="154"/>
      <c r="CV168" s="154"/>
      <c r="CW168" s="154"/>
      <c r="CX168" s="154">
        <f>SUMIFS(' B1.5.GT2'!Z:Z,' B1.5.GT2'!$A:$A,'B1.SUM (tuần 4)'!$A168)</f>
        <v>0</v>
      </c>
      <c r="CY168" s="154">
        <f>SUMIFS(' B1.5.GT2'!AA:AA,' B1.5.GT2'!$A:$A,'B1.SUM (tuần 4)'!$A168)</f>
        <v>0</v>
      </c>
      <c r="CZ168" s="154"/>
      <c r="DA168" s="154"/>
      <c r="DB168" s="154">
        <f>SUMIFS(' B1.8.Online'!Z:Z,' B1.8.Online'!$A:$A,'B1.SUM (tuần 4)'!$A168)</f>
        <v>0</v>
      </c>
      <c r="DC168" s="154">
        <f>SUMIFS(' B1.8.Online'!AA:AA,' B1.8.Online'!$A:$A,'B1.SUM (tuần 4)'!$A168)</f>
        <v>0</v>
      </c>
      <c r="DE168" s="161">
        <f t="shared" si="80"/>
        <v>0</v>
      </c>
      <c r="DF168" s="161">
        <f t="shared" si="81"/>
        <v>0</v>
      </c>
      <c r="DG168" s="161">
        <f t="shared" si="82"/>
        <v>0</v>
      </c>
      <c r="DH168" s="154">
        <f>SUMIFS('B1.3.XK'!AB:AB,'B1.3.XK'!$A:$A,'B1.SUM (tuần 4)'!$A168)</f>
        <v>0</v>
      </c>
      <c r="DI168" s="154">
        <f>SUMIFS('B1.3.XK'!AC:AC,'B1.3.XK'!$A:$A,'B1.SUM (tuần 4)'!$A168)</f>
        <v>0</v>
      </c>
      <c r="DJ168" s="154"/>
      <c r="DK168" s="154"/>
      <c r="DL168" s="154"/>
      <c r="DM168" s="154"/>
      <c r="DN168" s="154"/>
      <c r="DO168" s="154"/>
      <c r="DP168" s="154">
        <f>SUMIFS(' B1.5.GT2'!AB:AB,' B1.5.GT2'!$A:$A,'B1.SUM (tuần 4)'!$A168)</f>
        <v>0</v>
      </c>
      <c r="DQ168" s="154">
        <f>SUMIFS(' B1.5.GT2'!AC:AC,' B1.5.GT2'!$A:$A,'B1.SUM (tuần 4)'!$A168)</f>
        <v>0</v>
      </c>
      <c r="DR168" s="154"/>
      <c r="DS168" s="154"/>
      <c r="DT168" s="154">
        <f>SUMIFS(' B1.8.Online'!AB:AB,' B1.8.Online'!$A:$A,'B1.SUM (tuần 4)'!$A168)</f>
        <v>0</v>
      </c>
      <c r="DU168" s="154">
        <f>SUMIFS(' B1.8.Online'!AC:AC,' B1.8.Online'!$A:$A,'B1.SUM (tuần 4)'!$A168)</f>
        <v>0</v>
      </c>
      <c r="DW168" s="161">
        <f t="shared" si="83"/>
        <v>0</v>
      </c>
      <c r="DX168" s="161">
        <f t="shared" si="84"/>
        <v>0</v>
      </c>
      <c r="DY168" s="161">
        <f t="shared" si="85"/>
        <v>0</v>
      </c>
      <c r="DZ168" s="154">
        <f>SUMIFS('B1.3.XK'!AD:AD,'B1.3.XK'!$A:$A,'B1.SUM (tuần 4)'!$A168)</f>
        <v>0</v>
      </c>
      <c r="EA168" s="154">
        <f>SUMIFS('B1.3.XK'!AE:AE,'B1.3.XK'!$A:$A,'B1.SUM (tuần 4)'!$A168)</f>
        <v>0</v>
      </c>
      <c r="EB168" s="154"/>
      <c r="EC168" s="154"/>
      <c r="ED168" s="154"/>
      <c r="EE168" s="154"/>
      <c r="EF168" s="154"/>
      <c r="EG168" s="154"/>
      <c r="EH168" s="154">
        <f>SUMIFS(' B1.5.GT2'!AD:AD,' B1.5.GT2'!$A:$A,'B1.SUM (tuần 4)'!$A168)</f>
        <v>0</v>
      </c>
      <c r="EI168" s="154">
        <f>SUMIFS(' B1.5.GT2'!AE:AE,' B1.5.GT2'!$A:$A,'B1.SUM (tuần 4)'!$A168)</f>
        <v>0</v>
      </c>
      <c r="EJ168" s="154"/>
      <c r="EK168" s="154"/>
      <c r="EL168" s="154">
        <f>SUMIFS(' B1.4.OEM'!AD:AD,' B1.4.OEM'!$A:$A,'B1.SUM (tuần 4)'!$A168)</f>
        <v>0</v>
      </c>
      <c r="EM168" s="154">
        <f>SUMIFS(' B1.4.OEM'!AE:AE,' B1.4.OEM'!$A:$A,'B1.SUM (tuần 4)'!$A168)</f>
        <v>0</v>
      </c>
      <c r="EO168" s="162"/>
    </row>
    <row r="169" spans="1:145">
      <c r="A169" s="69">
        <v>3003030201</v>
      </c>
      <c r="B169" s="67" t="s">
        <v>1542</v>
      </c>
      <c r="C169" s="67"/>
      <c r="D169" s="67" t="s">
        <v>1197</v>
      </c>
      <c r="E169" s="67"/>
      <c r="F169" s="67" t="s">
        <v>32</v>
      </c>
      <c r="G169" s="154" t="s">
        <v>1758</v>
      </c>
      <c r="H169" s="154"/>
      <c r="I169" s="160"/>
      <c r="J169" s="154"/>
      <c r="K169" s="154"/>
      <c r="L169" s="154"/>
      <c r="M169" s="154"/>
      <c r="N169" s="154"/>
      <c r="O169" s="154"/>
      <c r="P169" s="154"/>
      <c r="Q169" s="154"/>
      <c r="R169" s="154"/>
      <c r="S169" s="161">
        <f t="shared" si="67"/>
        <v>0</v>
      </c>
      <c r="T169" s="161">
        <f t="shared" si="86"/>
        <v>0</v>
      </c>
      <c r="U169" s="161">
        <f t="shared" si="86"/>
        <v>0</v>
      </c>
      <c r="V169" s="154"/>
      <c r="W169" s="154"/>
      <c r="X169" s="154"/>
      <c r="Y169" s="154"/>
      <c r="Z169" s="154"/>
      <c r="AA169" s="154"/>
      <c r="AB169" s="154"/>
      <c r="AC169" s="154"/>
      <c r="AD169" s="154">
        <f>SUMIFS(' B1.5.GT2'!$R:$R,' B1.5.GT2'!$A:$A,'B1.SUM (tuần 4)'!$A169)</f>
        <v>0</v>
      </c>
      <c r="AE169" s="154">
        <f>SUMIFS(' B1.5.GT2'!$S:$S,' B1.5.GT2'!$A:$A,'B1.SUM (tuần 4)'!$A169)</f>
        <v>0</v>
      </c>
      <c r="AF169" s="154"/>
      <c r="AG169" s="154"/>
      <c r="AH169" s="154">
        <f>SUMIFS(' B1.8.Online'!$R:$R,' B1.8.Online'!$A:$A,'B1.SUM (tuần 4)'!$A169)</f>
        <v>0</v>
      </c>
      <c r="AI169" s="154">
        <f>SUMIFS(' B1.8.Online'!$S:$S,' B1.8.Online'!$A:$A,'B1.SUM (tuần 4)'!$A169)</f>
        <v>0</v>
      </c>
      <c r="AK169" s="161">
        <f t="shared" si="68"/>
        <v>1</v>
      </c>
      <c r="AL169" s="161">
        <f t="shared" si="69"/>
        <v>0</v>
      </c>
      <c r="AM169" s="161">
        <f t="shared" si="70"/>
        <v>1</v>
      </c>
      <c r="AN169" s="154"/>
      <c r="AO169" s="154"/>
      <c r="AP169" s="154"/>
      <c r="AQ169" s="154"/>
      <c r="AR169" s="154"/>
      <c r="AS169" s="154"/>
      <c r="AT169" s="154"/>
      <c r="AU169" s="154"/>
      <c r="AV169" s="154">
        <f>SUMIFS(' B1.5.GT2'!T:T,' B1.5.GT2'!A:A,'B1.SUM (tuần 4)'!A169)</f>
        <v>0</v>
      </c>
      <c r="AW169" s="154">
        <f>SUMIFS(' B1.5.GT2'!U:U,' B1.5.GT2'!A:A,'B1.SUM (tuần 4)'!A169)</f>
        <v>0</v>
      </c>
      <c r="AX169" s="154"/>
      <c r="AY169" s="154"/>
      <c r="AZ169" s="154">
        <f>SUMIFS(' B1.8.Online'!$T:$T,' B1.8.Online'!$A:$A,'B1.SUM (tuần 4)'!$A169)</f>
        <v>0</v>
      </c>
      <c r="BA169" s="154">
        <f>SUMIFS(' B1.8.Online'!$U:$U,' B1.8.Online'!$A:$A,'B1.SUM (tuần 4)'!$A169)</f>
        <v>1</v>
      </c>
      <c r="BC169" s="161">
        <f t="shared" si="71"/>
        <v>0</v>
      </c>
      <c r="BD169" s="161">
        <f t="shared" si="72"/>
        <v>0</v>
      </c>
      <c r="BE169" s="161">
        <f t="shared" si="73"/>
        <v>0</v>
      </c>
      <c r="BF169" s="154">
        <f>SUMIFS('B1.3.XK'!V:V,'B1.3.XK'!$A:$A,'B1.SUM (tuần 4)'!$A169)</f>
        <v>0</v>
      </c>
      <c r="BG169" s="154">
        <f>SUMIFS('B1.3.XK'!W:W,'B1.3.XK'!$A:$A,'B1.SUM (tuần 4)'!$A169)</f>
        <v>0</v>
      </c>
      <c r="BH169" s="154"/>
      <c r="BI169" s="154"/>
      <c r="BJ169" s="154"/>
      <c r="BK169" s="154"/>
      <c r="BL169" s="154"/>
      <c r="BM169" s="154"/>
      <c r="BN169" s="154">
        <f>SUMIFS(' B1.5.GT2'!V:V,' B1.5.GT2'!A:A,'B1.SUM (tuần 4)'!A169)</f>
        <v>0</v>
      </c>
      <c r="BO169" s="154">
        <f>SUMIFS(' B1.5.GT2'!W:W,' B1.5.GT2'!A:A,'B1.SUM (tuần 4)'!A169)</f>
        <v>0</v>
      </c>
      <c r="BP169" s="154"/>
      <c r="BQ169" s="154"/>
      <c r="BR169" s="154">
        <f>SUMIFS(' B1.8.Online'!V:V,' B1.8.Online'!A:A,'B1.SUM (tuần 4)'!A169)</f>
        <v>0</v>
      </c>
      <c r="BS169" s="154">
        <f>SUMIFS(' B1.8.Online'!W:W,' B1.8.Online'!B:B,'B1.SUM (tuần 4)'!B169)</f>
        <v>0</v>
      </c>
      <c r="BU169" s="161">
        <f t="shared" si="74"/>
        <v>0</v>
      </c>
      <c r="BV169" s="161">
        <f t="shared" si="75"/>
        <v>0</v>
      </c>
      <c r="BW169" s="161">
        <f t="shared" si="76"/>
        <v>0</v>
      </c>
      <c r="BX169" s="154">
        <f>SUMIFS('B1.3.XK'!X:X,'B1.3.XK'!$A:$A,'B1.SUM (tuần 4)'!$A169)</f>
        <v>0</v>
      </c>
      <c r="BY169" s="154">
        <f>SUMIFS('B1.3.XK'!Y:Y,'B1.3.XK'!$A:$A,'B1.SUM (tuần 4)'!$A169)</f>
        <v>0</v>
      </c>
      <c r="BZ169" s="154"/>
      <c r="CA169" s="154"/>
      <c r="CB169" s="154"/>
      <c r="CC169" s="154"/>
      <c r="CD169" s="154"/>
      <c r="CE169" s="154"/>
      <c r="CF169" s="154">
        <f>SUMIFS(' B1.5.GT2'!X:X,' B1.5.GT2'!A:A,'B1.SUM (tuần 4)'!A169)</f>
        <v>0</v>
      </c>
      <c r="CG169" s="154">
        <f>SUMIFS(' B1.5.GT2'!Y:Y,' B1.5.GT2'!A:A,'B1.SUM (tuần 4)'!A169)</f>
        <v>0</v>
      </c>
      <c r="CH169" s="154"/>
      <c r="CI169" s="154"/>
      <c r="CJ169" s="154">
        <f>SUMIFS(' B1.8.Online'!X:X,' B1.8.Online'!$A:$A,'B1.SUM (tuần 4)'!$A169)</f>
        <v>0</v>
      </c>
      <c r="CK169" s="154">
        <f>SUMIFS(' B1.8.Online'!Y:Y,' B1.8.Online'!$A:$A,'B1.SUM (tuần 4)'!$A169)</f>
        <v>0</v>
      </c>
      <c r="CM169" s="161">
        <f t="shared" si="77"/>
        <v>0</v>
      </c>
      <c r="CN169" s="161">
        <f t="shared" si="78"/>
        <v>0</v>
      </c>
      <c r="CO169" s="161">
        <f t="shared" si="79"/>
        <v>0</v>
      </c>
      <c r="CP169" s="154">
        <f>SUMIFS('B1.3.XK'!Z:Z,'B1.3.XK'!$A:$A,'B1.SUM (tuần 4)'!$A169)</f>
        <v>0</v>
      </c>
      <c r="CQ169" s="154">
        <f>SUMIFS('B1.3.XK'!AA:AA,'B1.3.XK'!$A:$A,'B1.SUM (tuần 4)'!$A169)</f>
        <v>0</v>
      </c>
      <c r="CR169" s="154"/>
      <c r="CS169" s="154"/>
      <c r="CT169" s="154"/>
      <c r="CU169" s="154"/>
      <c r="CV169" s="154"/>
      <c r="CW169" s="154"/>
      <c r="CX169" s="154">
        <f>SUMIFS(' B1.5.GT2'!Z:Z,' B1.5.GT2'!$A:$A,'B1.SUM (tuần 4)'!$A169)</f>
        <v>0</v>
      </c>
      <c r="CY169" s="154">
        <f>SUMIFS(' B1.5.GT2'!AA:AA,' B1.5.GT2'!$A:$A,'B1.SUM (tuần 4)'!$A169)</f>
        <v>0</v>
      </c>
      <c r="CZ169" s="154"/>
      <c r="DA169" s="154"/>
      <c r="DB169" s="154">
        <f>SUMIFS(' B1.8.Online'!Z:Z,' B1.8.Online'!$A:$A,'B1.SUM (tuần 4)'!$A169)</f>
        <v>0</v>
      </c>
      <c r="DC169" s="154">
        <f>SUMIFS(' B1.8.Online'!AA:AA,' B1.8.Online'!$A:$A,'B1.SUM (tuần 4)'!$A169)</f>
        <v>0</v>
      </c>
      <c r="DE169" s="161">
        <f t="shared" si="80"/>
        <v>0</v>
      </c>
      <c r="DF169" s="161">
        <f t="shared" si="81"/>
        <v>0</v>
      </c>
      <c r="DG169" s="161">
        <f t="shared" si="82"/>
        <v>0</v>
      </c>
      <c r="DH169" s="154">
        <f>SUMIFS('B1.3.XK'!AB:AB,'B1.3.XK'!$A:$A,'B1.SUM (tuần 4)'!$A169)</f>
        <v>0</v>
      </c>
      <c r="DI169" s="154">
        <f>SUMIFS('B1.3.XK'!AC:AC,'B1.3.XK'!$A:$A,'B1.SUM (tuần 4)'!$A169)</f>
        <v>0</v>
      </c>
      <c r="DJ169" s="154"/>
      <c r="DK169" s="154"/>
      <c r="DL169" s="154"/>
      <c r="DM169" s="154"/>
      <c r="DN169" s="154"/>
      <c r="DO169" s="154"/>
      <c r="DP169" s="154">
        <f>SUMIFS(' B1.5.GT2'!AB:AB,' B1.5.GT2'!$A:$A,'B1.SUM (tuần 4)'!$A169)</f>
        <v>0</v>
      </c>
      <c r="DQ169" s="154">
        <f>SUMIFS(' B1.5.GT2'!AC:AC,' B1.5.GT2'!$A:$A,'B1.SUM (tuần 4)'!$A169)</f>
        <v>0</v>
      </c>
      <c r="DR169" s="154"/>
      <c r="DS169" s="154"/>
      <c r="DT169" s="154">
        <f>SUMIFS(' B1.8.Online'!AB:AB,' B1.8.Online'!$A:$A,'B1.SUM (tuần 4)'!$A169)</f>
        <v>0</v>
      </c>
      <c r="DU169" s="154">
        <f>SUMIFS(' B1.8.Online'!AC:AC,' B1.8.Online'!$A:$A,'B1.SUM (tuần 4)'!$A169)</f>
        <v>0</v>
      </c>
      <c r="DW169" s="161">
        <f t="shared" si="83"/>
        <v>0</v>
      </c>
      <c r="DX169" s="161">
        <f t="shared" si="84"/>
        <v>0</v>
      </c>
      <c r="DY169" s="161">
        <f t="shared" si="85"/>
        <v>0</v>
      </c>
      <c r="DZ169" s="154">
        <f>SUMIFS('B1.3.XK'!AD:AD,'B1.3.XK'!$A:$A,'B1.SUM (tuần 4)'!$A169)</f>
        <v>0</v>
      </c>
      <c r="EA169" s="154">
        <f>SUMIFS('B1.3.XK'!AE:AE,'B1.3.XK'!$A:$A,'B1.SUM (tuần 4)'!$A169)</f>
        <v>0</v>
      </c>
      <c r="EB169" s="154"/>
      <c r="EC169" s="154"/>
      <c r="ED169" s="154"/>
      <c r="EE169" s="154"/>
      <c r="EF169" s="154"/>
      <c r="EG169" s="154"/>
      <c r="EH169" s="154">
        <f>SUMIFS(' B1.5.GT2'!AD:AD,' B1.5.GT2'!$A:$A,'B1.SUM (tuần 4)'!$A169)</f>
        <v>0</v>
      </c>
      <c r="EI169" s="154">
        <f>SUMIFS(' B1.5.GT2'!AE:AE,' B1.5.GT2'!$A:$A,'B1.SUM (tuần 4)'!$A169)</f>
        <v>0</v>
      </c>
      <c r="EJ169" s="154"/>
      <c r="EK169" s="154"/>
      <c r="EL169" s="154">
        <f>SUMIFS(' B1.4.OEM'!AD:AD,' B1.4.OEM'!$A:$A,'B1.SUM (tuần 4)'!$A169)</f>
        <v>0</v>
      </c>
      <c r="EM169" s="154">
        <f>SUMIFS(' B1.4.OEM'!AE:AE,' B1.4.OEM'!$A:$A,'B1.SUM (tuần 4)'!$A169)</f>
        <v>0</v>
      </c>
      <c r="EO169" s="162"/>
    </row>
    <row r="170" spans="1:145">
      <c r="A170" s="69">
        <v>3003030208</v>
      </c>
      <c r="B170" s="67" t="s">
        <v>1543</v>
      </c>
      <c r="C170" s="67"/>
      <c r="D170" s="67" t="s">
        <v>1197</v>
      </c>
      <c r="E170" s="67"/>
      <c r="F170" s="67" t="s">
        <v>32</v>
      </c>
      <c r="G170" s="154" t="s">
        <v>1758</v>
      </c>
      <c r="H170" s="154"/>
      <c r="I170" s="160"/>
      <c r="J170" s="154"/>
      <c r="K170" s="154"/>
      <c r="L170" s="154"/>
      <c r="M170" s="154"/>
      <c r="N170" s="154"/>
      <c r="O170" s="154"/>
      <c r="P170" s="154"/>
      <c r="Q170" s="154"/>
      <c r="R170" s="154"/>
      <c r="S170" s="161">
        <f t="shared" si="67"/>
        <v>0</v>
      </c>
      <c r="T170" s="161">
        <f t="shared" si="86"/>
        <v>0</v>
      </c>
      <c r="U170" s="161">
        <f t="shared" si="86"/>
        <v>0</v>
      </c>
      <c r="V170" s="154"/>
      <c r="W170" s="154"/>
      <c r="X170" s="154"/>
      <c r="Y170" s="154"/>
      <c r="Z170" s="154"/>
      <c r="AA170" s="154"/>
      <c r="AB170" s="154"/>
      <c r="AC170" s="154"/>
      <c r="AD170" s="154">
        <f>SUMIFS(' B1.5.GT2'!$R:$R,' B1.5.GT2'!$A:$A,'B1.SUM (tuần 4)'!$A170)</f>
        <v>0</v>
      </c>
      <c r="AE170" s="154">
        <f>SUMIFS(' B1.5.GT2'!$S:$S,' B1.5.GT2'!$A:$A,'B1.SUM (tuần 4)'!$A170)</f>
        <v>0</v>
      </c>
      <c r="AF170" s="154"/>
      <c r="AG170" s="154"/>
      <c r="AH170" s="154">
        <f>SUMIFS(' B1.8.Online'!$R:$R,' B1.8.Online'!$A:$A,'B1.SUM (tuần 4)'!$A170)</f>
        <v>0</v>
      </c>
      <c r="AI170" s="154">
        <f>SUMIFS(' B1.8.Online'!$S:$S,' B1.8.Online'!$A:$A,'B1.SUM (tuần 4)'!$A170)</f>
        <v>0</v>
      </c>
      <c r="AK170" s="161">
        <f t="shared" si="68"/>
        <v>1</v>
      </c>
      <c r="AL170" s="161">
        <f t="shared" si="69"/>
        <v>0</v>
      </c>
      <c r="AM170" s="161">
        <f t="shared" si="70"/>
        <v>1</v>
      </c>
      <c r="AN170" s="154"/>
      <c r="AO170" s="154"/>
      <c r="AP170" s="154"/>
      <c r="AQ170" s="154"/>
      <c r="AR170" s="154"/>
      <c r="AS170" s="154"/>
      <c r="AT170" s="154"/>
      <c r="AU170" s="154"/>
      <c r="AV170" s="154">
        <f>SUMIFS(' B1.5.GT2'!T:T,' B1.5.GT2'!A:A,'B1.SUM (tuần 4)'!A170)</f>
        <v>0</v>
      </c>
      <c r="AW170" s="154">
        <f>SUMIFS(' B1.5.GT2'!U:U,' B1.5.GT2'!A:A,'B1.SUM (tuần 4)'!A170)</f>
        <v>0</v>
      </c>
      <c r="AX170" s="154"/>
      <c r="AY170" s="154"/>
      <c r="AZ170" s="154">
        <f>SUMIFS(' B1.8.Online'!$T:$T,' B1.8.Online'!$A:$A,'B1.SUM (tuần 4)'!$A170)</f>
        <v>0</v>
      </c>
      <c r="BA170" s="154">
        <f>SUMIFS(' B1.8.Online'!$U:$U,' B1.8.Online'!$A:$A,'B1.SUM (tuần 4)'!$A170)</f>
        <v>1</v>
      </c>
      <c r="BC170" s="161">
        <f t="shared" si="71"/>
        <v>0</v>
      </c>
      <c r="BD170" s="161">
        <f t="shared" si="72"/>
        <v>0</v>
      </c>
      <c r="BE170" s="161">
        <f t="shared" si="73"/>
        <v>0</v>
      </c>
      <c r="BF170" s="154">
        <f>SUMIFS('B1.3.XK'!V:V,'B1.3.XK'!$A:$A,'B1.SUM (tuần 4)'!$A170)</f>
        <v>0</v>
      </c>
      <c r="BG170" s="154">
        <f>SUMIFS('B1.3.XK'!W:W,'B1.3.XK'!$A:$A,'B1.SUM (tuần 4)'!$A170)</f>
        <v>0</v>
      </c>
      <c r="BH170" s="154"/>
      <c r="BI170" s="154"/>
      <c r="BJ170" s="154"/>
      <c r="BK170" s="154"/>
      <c r="BL170" s="154"/>
      <c r="BM170" s="154"/>
      <c r="BN170" s="154">
        <f>SUMIFS(' B1.5.GT2'!V:V,' B1.5.GT2'!A:A,'B1.SUM (tuần 4)'!A170)</f>
        <v>0</v>
      </c>
      <c r="BO170" s="154">
        <f>SUMIFS(' B1.5.GT2'!W:W,' B1.5.GT2'!A:A,'B1.SUM (tuần 4)'!A170)</f>
        <v>0</v>
      </c>
      <c r="BP170" s="154"/>
      <c r="BQ170" s="154"/>
      <c r="BR170" s="154">
        <f>SUMIFS(' B1.8.Online'!V:V,' B1.8.Online'!A:A,'B1.SUM (tuần 4)'!A170)</f>
        <v>0</v>
      </c>
      <c r="BS170" s="154">
        <f>SUMIFS(' B1.8.Online'!W:W,' B1.8.Online'!B:B,'B1.SUM (tuần 4)'!B170)</f>
        <v>0</v>
      </c>
      <c r="BU170" s="161">
        <f t="shared" si="74"/>
        <v>0</v>
      </c>
      <c r="BV170" s="161">
        <f t="shared" si="75"/>
        <v>0</v>
      </c>
      <c r="BW170" s="161">
        <f t="shared" si="76"/>
        <v>0</v>
      </c>
      <c r="BX170" s="154">
        <f>SUMIFS('B1.3.XK'!X:X,'B1.3.XK'!$A:$A,'B1.SUM (tuần 4)'!$A170)</f>
        <v>0</v>
      </c>
      <c r="BY170" s="154">
        <f>SUMIFS('B1.3.XK'!Y:Y,'B1.3.XK'!$A:$A,'B1.SUM (tuần 4)'!$A170)</f>
        <v>0</v>
      </c>
      <c r="BZ170" s="154"/>
      <c r="CA170" s="154"/>
      <c r="CB170" s="154"/>
      <c r="CC170" s="154"/>
      <c r="CD170" s="154"/>
      <c r="CE170" s="154"/>
      <c r="CF170" s="154">
        <f>SUMIFS(' B1.5.GT2'!X:X,' B1.5.GT2'!A:A,'B1.SUM (tuần 4)'!A170)</f>
        <v>0</v>
      </c>
      <c r="CG170" s="154">
        <f>SUMIFS(' B1.5.GT2'!Y:Y,' B1.5.GT2'!A:A,'B1.SUM (tuần 4)'!A170)</f>
        <v>0</v>
      </c>
      <c r="CH170" s="154"/>
      <c r="CI170" s="154"/>
      <c r="CJ170" s="154">
        <f>SUMIFS(' B1.8.Online'!X:X,' B1.8.Online'!$A:$A,'B1.SUM (tuần 4)'!$A170)</f>
        <v>0</v>
      </c>
      <c r="CK170" s="154">
        <f>SUMIFS(' B1.8.Online'!Y:Y,' B1.8.Online'!$A:$A,'B1.SUM (tuần 4)'!$A170)</f>
        <v>0</v>
      </c>
      <c r="CM170" s="161">
        <f t="shared" si="77"/>
        <v>0</v>
      </c>
      <c r="CN170" s="161">
        <f t="shared" si="78"/>
        <v>0</v>
      </c>
      <c r="CO170" s="161">
        <f t="shared" si="79"/>
        <v>0</v>
      </c>
      <c r="CP170" s="154">
        <f>SUMIFS('B1.3.XK'!Z:Z,'B1.3.XK'!$A:$A,'B1.SUM (tuần 4)'!$A170)</f>
        <v>0</v>
      </c>
      <c r="CQ170" s="154">
        <f>SUMIFS('B1.3.XK'!AA:AA,'B1.3.XK'!$A:$A,'B1.SUM (tuần 4)'!$A170)</f>
        <v>0</v>
      </c>
      <c r="CR170" s="154"/>
      <c r="CS170" s="154"/>
      <c r="CT170" s="154"/>
      <c r="CU170" s="154"/>
      <c r="CV170" s="154"/>
      <c r="CW170" s="154"/>
      <c r="CX170" s="154">
        <f>SUMIFS(' B1.5.GT2'!Z:Z,' B1.5.GT2'!$A:$A,'B1.SUM (tuần 4)'!$A170)</f>
        <v>0</v>
      </c>
      <c r="CY170" s="154">
        <f>SUMIFS(' B1.5.GT2'!AA:AA,' B1.5.GT2'!$A:$A,'B1.SUM (tuần 4)'!$A170)</f>
        <v>0</v>
      </c>
      <c r="CZ170" s="154"/>
      <c r="DA170" s="154"/>
      <c r="DB170" s="154">
        <f>SUMIFS(' B1.8.Online'!Z:Z,' B1.8.Online'!$A:$A,'B1.SUM (tuần 4)'!$A170)</f>
        <v>0</v>
      </c>
      <c r="DC170" s="154">
        <f>SUMIFS(' B1.8.Online'!AA:AA,' B1.8.Online'!$A:$A,'B1.SUM (tuần 4)'!$A170)</f>
        <v>0</v>
      </c>
      <c r="DE170" s="161">
        <f t="shared" si="80"/>
        <v>0</v>
      </c>
      <c r="DF170" s="161">
        <f t="shared" si="81"/>
        <v>0</v>
      </c>
      <c r="DG170" s="161">
        <f t="shared" si="82"/>
        <v>0</v>
      </c>
      <c r="DH170" s="154">
        <f>SUMIFS('B1.3.XK'!AB:AB,'B1.3.XK'!$A:$A,'B1.SUM (tuần 4)'!$A170)</f>
        <v>0</v>
      </c>
      <c r="DI170" s="154">
        <f>SUMIFS('B1.3.XK'!AC:AC,'B1.3.XK'!$A:$A,'B1.SUM (tuần 4)'!$A170)</f>
        <v>0</v>
      </c>
      <c r="DJ170" s="154"/>
      <c r="DK170" s="154"/>
      <c r="DL170" s="154"/>
      <c r="DM170" s="154"/>
      <c r="DN170" s="154"/>
      <c r="DO170" s="154"/>
      <c r="DP170" s="154">
        <f>SUMIFS(' B1.5.GT2'!AB:AB,' B1.5.GT2'!$A:$A,'B1.SUM (tuần 4)'!$A170)</f>
        <v>0</v>
      </c>
      <c r="DQ170" s="154">
        <f>SUMIFS(' B1.5.GT2'!AC:AC,' B1.5.GT2'!$A:$A,'B1.SUM (tuần 4)'!$A170)</f>
        <v>0</v>
      </c>
      <c r="DR170" s="154"/>
      <c r="DS170" s="154"/>
      <c r="DT170" s="154">
        <f>SUMIFS(' B1.8.Online'!AB:AB,' B1.8.Online'!$A:$A,'B1.SUM (tuần 4)'!$A170)</f>
        <v>0</v>
      </c>
      <c r="DU170" s="154">
        <f>SUMIFS(' B1.8.Online'!AC:AC,' B1.8.Online'!$A:$A,'B1.SUM (tuần 4)'!$A170)</f>
        <v>0</v>
      </c>
      <c r="DW170" s="161">
        <f t="shared" si="83"/>
        <v>0</v>
      </c>
      <c r="DX170" s="161">
        <f t="shared" si="84"/>
        <v>0</v>
      </c>
      <c r="DY170" s="161">
        <f t="shared" si="85"/>
        <v>0</v>
      </c>
      <c r="DZ170" s="154">
        <f>SUMIFS('B1.3.XK'!AD:AD,'B1.3.XK'!$A:$A,'B1.SUM (tuần 4)'!$A170)</f>
        <v>0</v>
      </c>
      <c r="EA170" s="154">
        <f>SUMIFS('B1.3.XK'!AE:AE,'B1.3.XK'!$A:$A,'B1.SUM (tuần 4)'!$A170)</f>
        <v>0</v>
      </c>
      <c r="EB170" s="154"/>
      <c r="EC170" s="154"/>
      <c r="ED170" s="154"/>
      <c r="EE170" s="154"/>
      <c r="EF170" s="154"/>
      <c r="EG170" s="154"/>
      <c r="EH170" s="154">
        <f>SUMIFS(' B1.5.GT2'!AD:AD,' B1.5.GT2'!$A:$A,'B1.SUM (tuần 4)'!$A170)</f>
        <v>0</v>
      </c>
      <c r="EI170" s="154">
        <f>SUMIFS(' B1.5.GT2'!AE:AE,' B1.5.GT2'!$A:$A,'B1.SUM (tuần 4)'!$A170)</f>
        <v>0</v>
      </c>
      <c r="EJ170" s="154"/>
      <c r="EK170" s="154"/>
      <c r="EL170" s="154">
        <f>SUMIFS(' B1.4.OEM'!AD:AD,' B1.4.OEM'!$A:$A,'B1.SUM (tuần 4)'!$A170)</f>
        <v>0</v>
      </c>
      <c r="EM170" s="154">
        <f>SUMIFS(' B1.4.OEM'!AE:AE,' B1.4.OEM'!$A:$A,'B1.SUM (tuần 4)'!$A170)</f>
        <v>0</v>
      </c>
      <c r="EO170" s="162"/>
    </row>
    <row r="171" spans="1:145">
      <c r="A171" s="69">
        <v>3003030299</v>
      </c>
      <c r="B171" s="67" t="s">
        <v>1544</v>
      </c>
      <c r="C171" s="67"/>
      <c r="D171" s="67" t="s">
        <v>1197</v>
      </c>
      <c r="E171" s="67"/>
      <c r="F171" s="67" t="s">
        <v>32</v>
      </c>
      <c r="G171" s="154" t="s">
        <v>1758</v>
      </c>
      <c r="H171" s="154"/>
      <c r="I171" s="160"/>
      <c r="J171" s="154"/>
      <c r="K171" s="154"/>
      <c r="L171" s="154"/>
      <c r="M171" s="154"/>
      <c r="N171" s="154"/>
      <c r="O171" s="154"/>
      <c r="P171" s="154"/>
      <c r="Q171" s="154"/>
      <c r="R171" s="154"/>
      <c r="S171" s="161">
        <f t="shared" si="67"/>
        <v>0</v>
      </c>
      <c r="T171" s="161">
        <f t="shared" si="86"/>
        <v>0</v>
      </c>
      <c r="U171" s="161">
        <f t="shared" si="86"/>
        <v>0</v>
      </c>
      <c r="V171" s="154"/>
      <c r="W171" s="154"/>
      <c r="X171" s="154"/>
      <c r="Y171" s="154"/>
      <c r="Z171" s="154"/>
      <c r="AA171" s="154"/>
      <c r="AB171" s="154"/>
      <c r="AC171" s="154"/>
      <c r="AD171" s="154">
        <f>SUMIFS(' B1.5.GT2'!$R:$R,' B1.5.GT2'!$A:$A,'B1.SUM (tuần 4)'!$A171)</f>
        <v>0</v>
      </c>
      <c r="AE171" s="154">
        <f>SUMIFS(' B1.5.GT2'!$S:$S,' B1.5.GT2'!$A:$A,'B1.SUM (tuần 4)'!$A171)</f>
        <v>0</v>
      </c>
      <c r="AF171" s="154"/>
      <c r="AG171" s="154"/>
      <c r="AH171" s="154">
        <f>SUMIFS(' B1.8.Online'!$R:$R,' B1.8.Online'!$A:$A,'B1.SUM (tuần 4)'!$A171)</f>
        <v>0</v>
      </c>
      <c r="AI171" s="154">
        <f>SUMIFS(' B1.8.Online'!$S:$S,' B1.8.Online'!$A:$A,'B1.SUM (tuần 4)'!$A171)</f>
        <v>0</v>
      </c>
      <c r="AK171" s="161">
        <f t="shared" si="68"/>
        <v>2</v>
      </c>
      <c r="AL171" s="161">
        <f t="shared" si="69"/>
        <v>0</v>
      </c>
      <c r="AM171" s="161">
        <f t="shared" si="70"/>
        <v>2</v>
      </c>
      <c r="AN171" s="154"/>
      <c r="AO171" s="154"/>
      <c r="AP171" s="154"/>
      <c r="AQ171" s="154"/>
      <c r="AR171" s="154"/>
      <c r="AS171" s="154"/>
      <c r="AT171" s="154"/>
      <c r="AU171" s="154"/>
      <c r="AV171" s="154">
        <f>SUMIFS(' B1.5.GT2'!T:T,' B1.5.GT2'!A:A,'B1.SUM (tuần 4)'!A171)</f>
        <v>0</v>
      </c>
      <c r="AW171" s="154">
        <f>SUMIFS(' B1.5.GT2'!U:U,' B1.5.GT2'!A:A,'B1.SUM (tuần 4)'!A171)</f>
        <v>0</v>
      </c>
      <c r="AX171" s="154"/>
      <c r="AY171" s="154"/>
      <c r="AZ171" s="154">
        <f>SUMIFS(' B1.8.Online'!$T:$T,' B1.8.Online'!$A:$A,'B1.SUM (tuần 4)'!$A171)</f>
        <v>0</v>
      </c>
      <c r="BA171" s="154">
        <f>SUMIFS(' B1.8.Online'!$U:$U,' B1.8.Online'!$A:$A,'B1.SUM (tuần 4)'!$A171)</f>
        <v>2</v>
      </c>
      <c r="BC171" s="161">
        <f t="shared" si="71"/>
        <v>0</v>
      </c>
      <c r="BD171" s="161">
        <f t="shared" si="72"/>
        <v>0</v>
      </c>
      <c r="BE171" s="161">
        <f t="shared" si="73"/>
        <v>0</v>
      </c>
      <c r="BF171" s="154">
        <f>SUMIFS('B1.3.XK'!V:V,'B1.3.XK'!$A:$A,'B1.SUM (tuần 4)'!$A171)</f>
        <v>0</v>
      </c>
      <c r="BG171" s="154">
        <f>SUMIFS('B1.3.XK'!W:W,'B1.3.XK'!$A:$A,'B1.SUM (tuần 4)'!$A171)</f>
        <v>0</v>
      </c>
      <c r="BH171" s="154"/>
      <c r="BI171" s="154"/>
      <c r="BJ171" s="154"/>
      <c r="BK171" s="154"/>
      <c r="BL171" s="154"/>
      <c r="BM171" s="154"/>
      <c r="BN171" s="154">
        <f>SUMIFS(' B1.5.GT2'!V:V,' B1.5.GT2'!A:A,'B1.SUM (tuần 4)'!A171)</f>
        <v>0</v>
      </c>
      <c r="BO171" s="154">
        <f>SUMIFS(' B1.5.GT2'!W:W,' B1.5.GT2'!A:A,'B1.SUM (tuần 4)'!A171)</f>
        <v>0</v>
      </c>
      <c r="BP171" s="154"/>
      <c r="BQ171" s="154"/>
      <c r="BR171" s="154">
        <f>SUMIFS(' B1.8.Online'!V:V,' B1.8.Online'!A:A,'B1.SUM (tuần 4)'!A171)</f>
        <v>0</v>
      </c>
      <c r="BS171" s="154">
        <f>SUMIFS(' B1.8.Online'!W:W,' B1.8.Online'!B:B,'B1.SUM (tuần 4)'!B171)</f>
        <v>0</v>
      </c>
      <c r="BU171" s="161">
        <f t="shared" si="74"/>
        <v>0</v>
      </c>
      <c r="BV171" s="161">
        <f t="shared" si="75"/>
        <v>0</v>
      </c>
      <c r="BW171" s="161">
        <f t="shared" si="76"/>
        <v>0</v>
      </c>
      <c r="BX171" s="154">
        <f>SUMIFS('B1.3.XK'!X:X,'B1.3.XK'!$A:$A,'B1.SUM (tuần 4)'!$A171)</f>
        <v>0</v>
      </c>
      <c r="BY171" s="154">
        <f>SUMIFS('B1.3.XK'!Y:Y,'B1.3.XK'!$A:$A,'B1.SUM (tuần 4)'!$A171)</f>
        <v>0</v>
      </c>
      <c r="BZ171" s="154"/>
      <c r="CA171" s="154"/>
      <c r="CB171" s="154"/>
      <c r="CC171" s="154"/>
      <c r="CD171" s="154"/>
      <c r="CE171" s="154"/>
      <c r="CF171" s="154">
        <f>SUMIFS(' B1.5.GT2'!X:X,' B1.5.GT2'!A:A,'B1.SUM (tuần 4)'!A171)</f>
        <v>0</v>
      </c>
      <c r="CG171" s="154">
        <f>SUMIFS(' B1.5.GT2'!Y:Y,' B1.5.GT2'!A:A,'B1.SUM (tuần 4)'!A171)</f>
        <v>0</v>
      </c>
      <c r="CH171" s="154"/>
      <c r="CI171" s="154"/>
      <c r="CJ171" s="154">
        <f>SUMIFS(' B1.8.Online'!X:X,' B1.8.Online'!$A:$A,'B1.SUM (tuần 4)'!$A171)</f>
        <v>0</v>
      </c>
      <c r="CK171" s="154">
        <f>SUMIFS(' B1.8.Online'!Y:Y,' B1.8.Online'!$A:$A,'B1.SUM (tuần 4)'!$A171)</f>
        <v>0</v>
      </c>
      <c r="CM171" s="161">
        <f t="shared" si="77"/>
        <v>0</v>
      </c>
      <c r="CN171" s="161">
        <f t="shared" si="78"/>
        <v>0</v>
      </c>
      <c r="CO171" s="161">
        <f t="shared" si="79"/>
        <v>0</v>
      </c>
      <c r="CP171" s="154">
        <f>SUMIFS('B1.3.XK'!Z:Z,'B1.3.XK'!$A:$A,'B1.SUM (tuần 4)'!$A171)</f>
        <v>0</v>
      </c>
      <c r="CQ171" s="154">
        <f>SUMIFS('B1.3.XK'!AA:AA,'B1.3.XK'!$A:$A,'B1.SUM (tuần 4)'!$A171)</f>
        <v>0</v>
      </c>
      <c r="CR171" s="154"/>
      <c r="CS171" s="154"/>
      <c r="CT171" s="154"/>
      <c r="CU171" s="154"/>
      <c r="CV171" s="154"/>
      <c r="CW171" s="154"/>
      <c r="CX171" s="154">
        <f>SUMIFS(' B1.5.GT2'!Z:Z,' B1.5.GT2'!$A:$A,'B1.SUM (tuần 4)'!$A171)</f>
        <v>0</v>
      </c>
      <c r="CY171" s="154">
        <f>SUMIFS(' B1.5.GT2'!AA:AA,' B1.5.GT2'!$A:$A,'B1.SUM (tuần 4)'!$A171)</f>
        <v>0</v>
      </c>
      <c r="CZ171" s="154"/>
      <c r="DA171" s="154"/>
      <c r="DB171" s="154">
        <f>SUMIFS(' B1.8.Online'!Z:Z,' B1.8.Online'!$A:$A,'B1.SUM (tuần 4)'!$A171)</f>
        <v>0</v>
      </c>
      <c r="DC171" s="154">
        <f>SUMIFS(' B1.8.Online'!AA:AA,' B1.8.Online'!$A:$A,'B1.SUM (tuần 4)'!$A171)</f>
        <v>0</v>
      </c>
      <c r="DE171" s="161">
        <f t="shared" si="80"/>
        <v>0</v>
      </c>
      <c r="DF171" s="161">
        <f t="shared" si="81"/>
        <v>0</v>
      </c>
      <c r="DG171" s="161">
        <f t="shared" si="82"/>
        <v>0</v>
      </c>
      <c r="DH171" s="154">
        <f>SUMIFS('B1.3.XK'!AB:AB,'B1.3.XK'!$A:$A,'B1.SUM (tuần 4)'!$A171)</f>
        <v>0</v>
      </c>
      <c r="DI171" s="154">
        <f>SUMIFS('B1.3.XK'!AC:AC,'B1.3.XK'!$A:$A,'B1.SUM (tuần 4)'!$A171)</f>
        <v>0</v>
      </c>
      <c r="DJ171" s="154"/>
      <c r="DK171" s="154"/>
      <c r="DL171" s="154"/>
      <c r="DM171" s="154"/>
      <c r="DN171" s="154"/>
      <c r="DO171" s="154"/>
      <c r="DP171" s="154">
        <f>SUMIFS(' B1.5.GT2'!AB:AB,' B1.5.GT2'!$A:$A,'B1.SUM (tuần 4)'!$A171)</f>
        <v>0</v>
      </c>
      <c r="DQ171" s="154">
        <f>SUMIFS(' B1.5.GT2'!AC:AC,' B1.5.GT2'!$A:$A,'B1.SUM (tuần 4)'!$A171)</f>
        <v>0</v>
      </c>
      <c r="DR171" s="154"/>
      <c r="DS171" s="154"/>
      <c r="DT171" s="154">
        <f>SUMIFS(' B1.8.Online'!AB:AB,' B1.8.Online'!$A:$A,'B1.SUM (tuần 4)'!$A171)</f>
        <v>0</v>
      </c>
      <c r="DU171" s="154">
        <f>SUMIFS(' B1.8.Online'!AC:AC,' B1.8.Online'!$A:$A,'B1.SUM (tuần 4)'!$A171)</f>
        <v>0</v>
      </c>
      <c r="DW171" s="161">
        <f t="shared" si="83"/>
        <v>0</v>
      </c>
      <c r="DX171" s="161">
        <f t="shared" si="84"/>
        <v>0</v>
      </c>
      <c r="DY171" s="161">
        <f t="shared" si="85"/>
        <v>0</v>
      </c>
      <c r="DZ171" s="154">
        <f>SUMIFS('B1.3.XK'!AD:AD,'B1.3.XK'!$A:$A,'B1.SUM (tuần 4)'!$A171)</f>
        <v>0</v>
      </c>
      <c r="EA171" s="154">
        <f>SUMIFS('B1.3.XK'!AE:AE,'B1.3.XK'!$A:$A,'B1.SUM (tuần 4)'!$A171)</f>
        <v>0</v>
      </c>
      <c r="EB171" s="154"/>
      <c r="EC171" s="154"/>
      <c r="ED171" s="154"/>
      <c r="EE171" s="154"/>
      <c r="EF171" s="154"/>
      <c r="EG171" s="154"/>
      <c r="EH171" s="154">
        <f>SUMIFS(' B1.5.GT2'!AD:AD,' B1.5.GT2'!$A:$A,'B1.SUM (tuần 4)'!$A171)</f>
        <v>0</v>
      </c>
      <c r="EI171" s="154">
        <f>SUMIFS(' B1.5.GT2'!AE:AE,' B1.5.GT2'!$A:$A,'B1.SUM (tuần 4)'!$A171)</f>
        <v>0</v>
      </c>
      <c r="EJ171" s="154"/>
      <c r="EK171" s="154"/>
      <c r="EL171" s="154">
        <f>SUMIFS(' B1.4.OEM'!AD:AD,' B1.4.OEM'!$A:$A,'B1.SUM (tuần 4)'!$A171)</f>
        <v>0</v>
      </c>
      <c r="EM171" s="154">
        <f>SUMIFS(' B1.4.OEM'!AE:AE,' B1.4.OEM'!$A:$A,'B1.SUM (tuần 4)'!$A171)</f>
        <v>0</v>
      </c>
      <c r="EO171" s="162"/>
    </row>
    <row r="172" spans="1:145">
      <c r="A172" s="69">
        <v>3003040005</v>
      </c>
      <c r="B172" s="67" t="s">
        <v>1545</v>
      </c>
      <c r="C172" s="67"/>
      <c r="D172" s="67" t="s">
        <v>1197</v>
      </c>
      <c r="E172" s="67"/>
      <c r="F172" s="67" t="s">
        <v>32</v>
      </c>
      <c r="G172" s="154" t="s">
        <v>1758</v>
      </c>
      <c r="H172" s="154"/>
      <c r="I172" s="160"/>
      <c r="J172" s="154"/>
      <c r="K172" s="154"/>
      <c r="L172" s="154"/>
      <c r="M172" s="154"/>
      <c r="N172" s="154"/>
      <c r="O172" s="154"/>
      <c r="P172" s="154"/>
      <c r="Q172" s="154"/>
      <c r="R172" s="154"/>
      <c r="S172" s="161">
        <f t="shared" si="67"/>
        <v>0</v>
      </c>
      <c r="T172" s="161">
        <f t="shared" si="86"/>
        <v>0</v>
      </c>
      <c r="U172" s="161">
        <f t="shared" si="86"/>
        <v>0</v>
      </c>
      <c r="V172" s="154"/>
      <c r="W172" s="154"/>
      <c r="X172" s="154"/>
      <c r="Y172" s="154"/>
      <c r="Z172" s="154"/>
      <c r="AA172" s="154"/>
      <c r="AB172" s="154"/>
      <c r="AC172" s="154"/>
      <c r="AD172" s="154">
        <f>SUMIFS(' B1.5.GT2'!$R:$R,' B1.5.GT2'!$A:$A,'B1.SUM (tuần 4)'!$A172)</f>
        <v>0</v>
      </c>
      <c r="AE172" s="154">
        <f>SUMIFS(' B1.5.GT2'!$S:$S,' B1.5.GT2'!$A:$A,'B1.SUM (tuần 4)'!$A172)</f>
        <v>0</v>
      </c>
      <c r="AF172" s="154"/>
      <c r="AG172" s="154"/>
      <c r="AH172" s="154">
        <f>SUMIFS(' B1.8.Online'!$R:$R,' B1.8.Online'!$A:$A,'B1.SUM (tuần 4)'!$A172)</f>
        <v>0</v>
      </c>
      <c r="AI172" s="154">
        <f>SUMIFS(' B1.8.Online'!$S:$S,' B1.8.Online'!$A:$A,'B1.SUM (tuần 4)'!$A172)</f>
        <v>0</v>
      </c>
      <c r="AK172" s="161">
        <f t="shared" si="68"/>
        <v>0</v>
      </c>
      <c r="AL172" s="161">
        <f t="shared" si="69"/>
        <v>0</v>
      </c>
      <c r="AM172" s="161">
        <f t="shared" si="70"/>
        <v>0</v>
      </c>
      <c r="AN172" s="154"/>
      <c r="AO172" s="154"/>
      <c r="AP172" s="154"/>
      <c r="AQ172" s="154"/>
      <c r="AR172" s="154"/>
      <c r="AS172" s="154"/>
      <c r="AT172" s="154"/>
      <c r="AU172" s="154"/>
      <c r="AV172" s="154">
        <f>SUMIFS(' B1.5.GT2'!T:T,' B1.5.GT2'!A:A,'B1.SUM (tuần 4)'!A172)</f>
        <v>0</v>
      </c>
      <c r="AW172" s="154">
        <f>SUMIFS(' B1.5.GT2'!U:U,' B1.5.GT2'!A:A,'B1.SUM (tuần 4)'!A172)</f>
        <v>0</v>
      </c>
      <c r="AX172" s="154"/>
      <c r="AY172" s="154"/>
      <c r="AZ172" s="154">
        <f>SUMIFS(' B1.8.Online'!$T:$T,' B1.8.Online'!$A:$A,'B1.SUM (tuần 4)'!$A172)</f>
        <v>0</v>
      </c>
      <c r="BA172" s="154">
        <f>SUMIFS(' B1.8.Online'!$U:$U,' B1.8.Online'!$A:$A,'B1.SUM (tuần 4)'!$A172)</f>
        <v>0</v>
      </c>
      <c r="BC172" s="161">
        <f t="shared" si="71"/>
        <v>0</v>
      </c>
      <c r="BD172" s="161">
        <f t="shared" si="72"/>
        <v>0</v>
      </c>
      <c r="BE172" s="161">
        <f t="shared" si="73"/>
        <v>0</v>
      </c>
      <c r="BF172" s="154">
        <f>SUMIFS('B1.3.XK'!V:V,'B1.3.XK'!$A:$A,'B1.SUM (tuần 4)'!$A172)</f>
        <v>0</v>
      </c>
      <c r="BG172" s="154">
        <f>SUMIFS('B1.3.XK'!W:W,'B1.3.XK'!$A:$A,'B1.SUM (tuần 4)'!$A172)</f>
        <v>0</v>
      </c>
      <c r="BH172" s="154"/>
      <c r="BI172" s="154"/>
      <c r="BJ172" s="154"/>
      <c r="BK172" s="154"/>
      <c r="BL172" s="154"/>
      <c r="BM172" s="154"/>
      <c r="BN172" s="154">
        <f>SUMIFS(' B1.5.GT2'!V:V,' B1.5.GT2'!A:A,'B1.SUM (tuần 4)'!A172)</f>
        <v>0</v>
      </c>
      <c r="BO172" s="154">
        <f>SUMIFS(' B1.5.GT2'!W:W,' B1.5.GT2'!A:A,'B1.SUM (tuần 4)'!A172)</f>
        <v>0</v>
      </c>
      <c r="BP172" s="154"/>
      <c r="BQ172" s="154"/>
      <c r="BR172" s="154">
        <f>SUMIFS(' B1.8.Online'!V:V,' B1.8.Online'!A:A,'B1.SUM (tuần 4)'!A172)</f>
        <v>0</v>
      </c>
      <c r="BS172" s="154">
        <f>SUMIFS(' B1.8.Online'!W:W,' B1.8.Online'!B:B,'B1.SUM (tuần 4)'!B172)</f>
        <v>0</v>
      </c>
      <c r="BU172" s="161">
        <f t="shared" si="74"/>
        <v>0</v>
      </c>
      <c r="BV172" s="161">
        <f t="shared" si="75"/>
        <v>0</v>
      </c>
      <c r="BW172" s="161">
        <f t="shared" si="76"/>
        <v>0</v>
      </c>
      <c r="BX172" s="154">
        <f>SUMIFS('B1.3.XK'!X:X,'B1.3.XK'!$A:$A,'B1.SUM (tuần 4)'!$A172)</f>
        <v>0</v>
      </c>
      <c r="BY172" s="154">
        <f>SUMIFS('B1.3.XK'!Y:Y,'B1.3.XK'!$A:$A,'B1.SUM (tuần 4)'!$A172)</f>
        <v>0</v>
      </c>
      <c r="BZ172" s="154"/>
      <c r="CA172" s="154"/>
      <c r="CB172" s="154"/>
      <c r="CC172" s="154"/>
      <c r="CD172" s="154"/>
      <c r="CE172" s="154"/>
      <c r="CF172" s="154">
        <f>SUMIFS(' B1.5.GT2'!X:X,' B1.5.GT2'!A:A,'B1.SUM (tuần 4)'!A172)</f>
        <v>0</v>
      </c>
      <c r="CG172" s="154">
        <f>SUMIFS(' B1.5.GT2'!Y:Y,' B1.5.GT2'!A:A,'B1.SUM (tuần 4)'!A172)</f>
        <v>0</v>
      </c>
      <c r="CH172" s="154"/>
      <c r="CI172" s="154"/>
      <c r="CJ172" s="154">
        <f>SUMIFS(' B1.8.Online'!X:X,' B1.8.Online'!$A:$A,'B1.SUM (tuần 4)'!$A172)</f>
        <v>0</v>
      </c>
      <c r="CK172" s="154">
        <f>SUMIFS(' B1.8.Online'!Y:Y,' B1.8.Online'!$A:$A,'B1.SUM (tuần 4)'!$A172)</f>
        <v>0</v>
      </c>
      <c r="CM172" s="161">
        <f t="shared" si="77"/>
        <v>0</v>
      </c>
      <c r="CN172" s="161">
        <f t="shared" si="78"/>
        <v>0</v>
      </c>
      <c r="CO172" s="161">
        <f t="shared" si="79"/>
        <v>0</v>
      </c>
      <c r="CP172" s="154">
        <f>SUMIFS('B1.3.XK'!Z:Z,'B1.3.XK'!$A:$A,'B1.SUM (tuần 4)'!$A172)</f>
        <v>0</v>
      </c>
      <c r="CQ172" s="154">
        <f>SUMIFS('B1.3.XK'!AA:AA,'B1.3.XK'!$A:$A,'B1.SUM (tuần 4)'!$A172)</f>
        <v>0</v>
      </c>
      <c r="CR172" s="154"/>
      <c r="CS172" s="154"/>
      <c r="CT172" s="154"/>
      <c r="CU172" s="154"/>
      <c r="CV172" s="154"/>
      <c r="CW172" s="154"/>
      <c r="CX172" s="154">
        <f>SUMIFS(' B1.5.GT2'!Z:Z,' B1.5.GT2'!$A:$A,'B1.SUM (tuần 4)'!$A172)</f>
        <v>0</v>
      </c>
      <c r="CY172" s="154">
        <f>SUMIFS(' B1.5.GT2'!AA:AA,' B1.5.GT2'!$A:$A,'B1.SUM (tuần 4)'!$A172)</f>
        <v>0</v>
      </c>
      <c r="CZ172" s="154"/>
      <c r="DA172" s="154"/>
      <c r="DB172" s="154">
        <f>SUMIFS(' B1.8.Online'!Z:Z,' B1.8.Online'!$A:$A,'B1.SUM (tuần 4)'!$A172)</f>
        <v>0</v>
      </c>
      <c r="DC172" s="154">
        <f>SUMIFS(' B1.8.Online'!AA:AA,' B1.8.Online'!$A:$A,'B1.SUM (tuần 4)'!$A172)</f>
        <v>0</v>
      </c>
      <c r="DE172" s="161">
        <f t="shared" si="80"/>
        <v>0</v>
      </c>
      <c r="DF172" s="161">
        <f t="shared" si="81"/>
        <v>0</v>
      </c>
      <c r="DG172" s="161">
        <f t="shared" si="82"/>
        <v>0</v>
      </c>
      <c r="DH172" s="154">
        <f>SUMIFS('B1.3.XK'!AB:AB,'B1.3.XK'!$A:$A,'B1.SUM (tuần 4)'!$A172)</f>
        <v>0</v>
      </c>
      <c r="DI172" s="154">
        <f>SUMIFS('B1.3.XK'!AC:AC,'B1.3.XK'!$A:$A,'B1.SUM (tuần 4)'!$A172)</f>
        <v>0</v>
      </c>
      <c r="DJ172" s="154"/>
      <c r="DK172" s="154"/>
      <c r="DL172" s="154"/>
      <c r="DM172" s="154"/>
      <c r="DN172" s="154"/>
      <c r="DO172" s="154"/>
      <c r="DP172" s="154">
        <f>SUMIFS(' B1.5.GT2'!AB:AB,' B1.5.GT2'!$A:$A,'B1.SUM (tuần 4)'!$A172)</f>
        <v>0</v>
      </c>
      <c r="DQ172" s="154">
        <f>SUMIFS(' B1.5.GT2'!AC:AC,' B1.5.GT2'!$A:$A,'B1.SUM (tuần 4)'!$A172)</f>
        <v>0</v>
      </c>
      <c r="DR172" s="154"/>
      <c r="DS172" s="154"/>
      <c r="DT172" s="154">
        <f>SUMIFS(' B1.8.Online'!AB:AB,' B1.8.Online'!$A:$A,'B1.SUM (tuần 4)'!$A172)</f>
        <v>0</v>
      </c>
      <c r="DU172" s="154">
        <f>SUMIFS(' B1.8.Online'!AC:AC,' B1.8.Online'!$A:$A,'B1.SUM (tuần 4)'!$A172)</f>
        <v>0</v>
      </c>
      <c r="DW172" s="161">
        <f t="shared" si="83"/>
        <v>0</v>
      </c>
      <c r="DX172" s="161">
        <f t="shared" si="84"/>
        <v>0</v>
      </c>
      <c r="DY172" s="161">
        <f t="shared" si="85"/>
        <v>0</v>
      </c>
      <c r="DZ172" s="154">
        <f>SUMIFS('B1.3.XK'!AD:AD,'B1.3.XK'!$A:$A,'B1.SUM (tuần 4)'!$A172)</f>
        <v>0</v>
      </c>
      <c r="EA172" s="154">
        <f>SUMIFS('B1.3.XK'!AE:AE,'B1.3.XK'!$A:$A,'B1.SUM (tuần 4)'!$A172)</f>
        <v>0</v>
      </c>
      <c r="EB172" s="154"/>
      <c r="EC172" s="154"/>
      <c r="ED172" s="154"/>
      <c r="EE172" s="154"/>
      <c r="EF172" s="154"/>
      <c r="EG172" s="154"/>
      <c r="EH172" s="154">
        <f>SUMIFS(' B1.5.GT2'!AD:AD,' B1.5.GT2'!$A:$A,'B1.SUM (tuần 4)'!$A172)</f>
        <v>0</v>
      </c>
      <c r="EI172" s="154">
        <f>SUMIFS(' B1.5.GT2'!AE:AE,' B1.5.GT2'!$A:$A,'B1.SUM (tuần 4)'!$A172)</f>
        <v>0</v>
      </c>
      <c r="EJ172" s="154"/>
      <c r="EK172" s="154"/>
      <c r="EL172" s="154">
        <f>SUMIFS(' B1.4.OEM'!AD:AD,' B1.4.OEM'!$A:$A,'B1.SUM (tuần 4)'!$A172)</f>
        <v>0</v>
      </c>
      <c r="EM172" s="154">
        <f>SUMIFS(' B1.4.OEM'!AE:AE,' B1.4.OEM'!$A:$A,'B1.SUM (tuần 4)'!$A172)</f>
        <v>0</v>
      </c>
      <c r="EO172" s="162"/>
    </row>
    <row r="173" spans="1:145">
      <c r="A173" s="69">
        <v>3003040006</v>
      </c>
      <c r="B173" s="67" t="s">
        <v>1546</v>
      </c>
      <c r="C173" s="67"/>
      <c r="D173" s="67" t="s">
        <v>1197</v>
      </c>
      <c r="E173" s="67"/>
      <c r="F173" s="67" t="s">
        <v>32</v>
      </c>
      <c r="G173" s="154" t="s">
        <v>1758</v>
      </c>
      <c r="H173" s="154"/>
      <c r="I173" s="160"/>
      <c r="J173" s="154"/>
      <c r="K173" s="154"/>
      <c r="L173" s="154"/>
      <c r="M173" s="154"/>
      <c r="N173" s="154"/>
      <c r="O173" s="154"/>
      <c r="P173" s="154"/>
      <c r="Q173" s="154"/>
      <c r="R173" s="154"/>
      <c r="S173" s="161">
        <f t="shared" si="67"/>
        <v>0</v>
      </c>
      <c r="T173" s="161">
        <f t="shared" si="86"/>
        <v>0</v>
      </c>
      <c r="U173" s="161">
        <f t="shared" si="86"/>
        <v>0</v>
      </c>
      <c r="V173" s="154"/>
      <c r="W173" s="154"/>
      <c r="X173" s="154"/>
      <c r="Y173" s="154"/>
      <c r="Z173" s="154"/>
      <c r="AA173" s="154"/>
      <c r="AB173" s="154"/>
      <c r="AC173" s="154"/>
      <c r="AD173" s="154">
        <f>SUMIFS(' B1.5.GT2'!$R:$R,' B1.5.GT2'!$A:$A,'B1.SUM (tuần 4)'!$A173)</f>
        <v>0</v>
      </c>
      <c r="AE173" s="154">
        <f>SUMIFS(' B1.5.GT2'!$S:$S,' B1.5.GT2'!$A:$A,'B1.SUM (tuần 4)'!$A173)</f>
        <v>0</v>
      </c>
      <c r="AF173" s="154"/>
      <c r="AG173" s="154"/>
      <c r="AH173" s="154">
        <f>SUMIFS(' B1.8.Online'!$R:$R,' B1.8.Online'!$A:$A,'B1.SUM (tuần 4)'!$A173)</f>
        <v>0</v>
      </c>
      <c r="AI173" s="154">
        <f>SUMIFS(' B1.8.Online'!$S:$S,' B1.8.Online'!$A:$A,'B1.SUM (tuần 4)'!$A173)</f>
        <v>0</v>
      </c>
      <c r="AK173" s="161">
        <f t="shared" si="68"/>
        <v>0</v>
      </c>
      <c r="AL173" s="161">
        <f t="shared" si="69"/>
        <v>0</v>
      </c>
      <c r="AM173" s="161">
        <f t="shared" si="70"/>
        <v>0</v>
      </c>
      <c r="AN173" s="154"/>
      <c r="AO173" s="154"/>
      <c r="AP173" s="154"/>
      <c r="AQ173" s="154"/>
      <c r="AR173" s="154"/>
      <c r="AS173" s="154"/>
      <c r="AT173" s="154"/>
      <c r="AU173" s="154"/>
      <c r="AV173" s="154">
        <f>SUMIFS(' B1.5.GT2'!T:T,' B1.5.GT2'!A:A,'B1.SUM (tuần 4)'!A173)</f>
        <v>0</v>
      </c>
      <c r="AW173" s="154">
        <f>SUMIFS(' B1.5.GT2'!U:U,' B1.5.GT2'!A:A,'B1.SUM (tuần 4)'!A173)</f>
        <v>0</v>
      </c>
      <c r="AX173" s="154"/>
      <c r="AY173" s="154"/>
      <c r="AZ173" s="154">
        <f>SUMIFS(' B1.8.Online'!$T:$T,' B1.8.Online'!$A:$A,'B1.SUM (tuần 4)'!$A173)</f>
        <v>0</v>
      </c>
      <c r="BA173" s="154">
        <f>SUMIFS(' B1.8.Online'!$U:$U,' B1.8.Online'!$A:$A,'B1.SUM (tuần 4)'!$A173)</f>
        <v>0</v>
      </c>
      <c r="BC173" s="161">
        <f t="shared" si="71"/>
        <v>0</v>
      </c>
      <c r="BD173" s="161">
        <f t="shared" si="72"/>
        <v>0</v>
      </c>
      <c r="BE173" s="161">
        <f t="shared" si="73"/>
        <v>0</v>
      </c>
      <c r="BF173" s="154">
        <f>SUMIFS('B1.3.XK'!V:V,'B1.3.XK'!$A:$A,'B1.SUM (tuần 4)'!$A173)</f>
        <v>0</v>
      </c>
      <c r="BG173" s="154">
        <f>SUMIFS('B1.3.XK'!W:W,'B1.3.XK'!$A:$A,'B1.SUM (tuần 4)'!$A173)</f>
        <v>0</v>
      </c>
      <c r="BH173" s="154"/>
      <c r="BI173" s="154"/>
      <c r="BJ173" s="154"/>
      <c r="BK173" s="154"/>
      <c r="BL173" s="154"/>
      <c r="BM173" s="154"/>
      <c r="BN173" s="154">
        <f>SUMIFS(' B1.5.GT2'!V:V,' B1.5.GT2'!A:A,'B1.SUM (tuần 4)'!A173)</f>
        <v>0</v>
      </c>
      <c r="BO173" s="154">
        <f>SUMIFS(' B1.5.GT2'!W:W,' B1.5.GT2'!A:A,'B1.SUM (tuần 4)'!A173)</f>
        <v>0</v>
      </c>
      <c r="BP173" s="154"/>
      <c r="BQ173" s="154"/>
      <c r="BR173" s="154">
        <f>SUMIFS(' B1.8.Online'!V:V,' B1.8.Online'!A:A,'B1.SUM (tuần 4)'!A173)</f>
        <v>0</v>
      </c>
      <c r="BS173" s="154">
        <f>SUMIFS(' B1.8.Online'!W:W,' B1.8.Online'!B:B,'B1.SUM (tuần 4)'!B173)</f>
        <v>0</v>
      </c>
      <c r="BU173" s="161">
        <f t="shared" si="74"/>
        <v>0</v>
      </c>
      <c r="BV173" s="161">
        <f t="shared" si="75"/>
        <v>0</v>
      </c>
      <c r="BW173" s="161">
        <f t="shared" si="76"/>
        <v>0</v>
      </c>
      <c r="BX173" s="154">
        <f>SUMIFS('B1.3.XK'!X:X,'B1.3.XK'!$A:$A,'B1.SUM (tuần 4)'!$A173)</f>
        <v>0</v>
      </c>
      <c r="BY173" s="154">
        <f>SUMIFS('B1.3.XK'!Y:Y,'B1.3.XK'!$A:$A,'B1.SUM (tuần 4)'!$A173)</f>
        <v>0</v>
      </c>
      <c r="BZ173" s="154"/>
      <c r="CA173" s="154"/>
      <c r="CB173" s="154"/>
      <c r="CC173" s="154"/>
      <c r="CD173" s="154"/>
      <c r="CE173" s="154"/>
      <c r="CF173" s="154">
        <f>SUMIFS(' B1.5.GT2'!X:X,' B1.5.GT2'!A:A,'B1.SUM (tuần 4)'!A173)</f>
        <v>0</v>
      </c>
      <c r="CG173" s="154">
        <f>SUMIFS(' B1.5.GT2'!Y:Y,' B1.5.GT2'!A:A,'B1.SUM (tuần 4)'!A173)</f>
        <v>0</v>
      </c>
      <c r="CH173" s="154"/>
      <c r="CI173" s="154"/>
      <c r="CJ173" s="154">
        <f>SUMIFS(' B1.8.Online'!X:X,' B1.8.Online'!$A:$A,'B1.SUM (tuần 4)'!$A173)</f>
        <v>0</v>
      </c>
      <c r="CK173" s="154">
        <f>SUMIFS(' B1.8.Online'!Y:Y,' B1.8.Online'!$A:$A,'B1.SUM (tuần 4)'!$A173)</f>
        <v>0</v>
      </c>
      <c r="CM173" s="161">
        <f t="shared" si="77"/>
        <v>0</v>
      </c>
      <c r="CN173" s="161">
        <f t="shared" si="78"/>
        <v>0</v>
      </c>
      <c r="CO173" s="161">
        <f t="shared" si="79"/>
        <v>0</v>
      </c>
      <c r="CP173" s="154">
        <f>SUMIFS('B1.3.XK'!Z:Z,'B1.3.XK'!$A:$A,'B1.SUM (tuần 4)'!$A173)</f>
        <v>0</v>
      </c>
      <c r="CQ173" s="154">
        <f>SUMIFS('B1.3.XK'!AA:AA,'B1.3.XK'!$A:$A,'B1.SUM (tuần 4)'!$A173)</f>
        <v>0</v>
      </c>
      <c r="CR173" s="154"/>
      <c r="CS173" s="154"/>
      <c r="CT173" s="154"/>
      <c r="CU173" s="154"/>
      <c r="CV173" s="154"/>
      <c r="CW173" s="154"/>
      <c r="CX173" s="154">
        <f>SUMIFS(' B1.5.GT2'!Z:Z,' B1.5.GT2'!$A:$A,'B1.SUM (tuần 4)'!$A173)</f>
        <v>0</v>
      </c>
      <c r="CY173" s="154">
        <f>SUMIFS(' B1.5.GT2'!AA:AA,' B1.5.GT2'!$A:$A,'B1.SUM (tuần 4)'!$A173)</f>
        <v>0</v>
      </c>
      <c r="CZ173" s="154"/>
      <c r="DA173" s="154"/>
      <c r="DB173" s="154">
        <f>SUMIFS(' B1.8.Online'!Z:Z,' B1.8.Online'!$A:$A,'B1.SUM (tuần 4)'!$A173)</f>
        <v>0</v>
      </c>
      <c r="DC173" s="154">
        <f>SUMIFS(' B1.8.Online'!AA:AA,' B1.8.Online'!$A:$A,'B1.SUM (tuần 4)'!$A173)</f>
        <v>0</v>
      </c>
      <c r="DE173" s="161">
        <f t="shared" si="80"/>
        <v>0</v>
      </c>
      <c r="DF173" s="161">
        <f t="shared" si="81"/>
        <v>0</v>
      </c>
      <c r="DG173" s="161">
        <f t="shared" si="82"/>
        <v>0</v>
      </c>
      <c r="DH173" s="154">
        <f>SUMIFS('B1.3.XK'!AB:AB,'B1.3.XK'!$A:$A,'B1.SUM (tuần 4)'!$A173)</f>
        <v>0</v>
      </c>
      <c r="DI173" s="154">
        <f>SUMIFS('B1.3.XK'!AC:AC,'B1.3.XK'!$A:$A,'B1.SUM (tuần 4)'!$A173)</f>
        <v>0</v>
      </c>
      <c r="DJ173" s="154"/>
      <c r="DK173" s="154"/>
      <c r="DL173" s="154"/>
      <c r="DM173" s="154"/>
      <c r="DN173" s="154"/>
      <c r="DO173" s="154"/>
      <c r="DP173" s="154">
        <f>SUMIFS(' B1.5.GT2'!AB:AB,' B1.5.GT2'!$A:$A,'B1.SUM (tuần 4)'!$A173)</f>
        <v>0</v>
      </c>
      <c r="DQ173" s="154">
        <f>SUMIFS(' B1.5.GT2'!AC:AC,' B1.5.GT2'!$A:$A,'B1.SUM (tuần 4)'!$A173)</f>
        <v>0</v>
      </c>
      <c r="DR173" s="154"/>
      <c r="DS173" s="154"/>
      <c r="DT173" s="154">
        <f>SUMIFS(' B1.8.Online'!AB:AB,' B1.8.Online'!$A:$A,'B1.SUM (tuần 4)'!$A173)</f>
        <v>0</v>
      </c>
      <c r="DU173" s="154">
        <f>SUMIFS(' B1.8.Online'!AC:AC,' B1.8.Online'!$A:$A,'B1.SUM (tuần 4)'!$A173)</f>
        <v>0</v>
      </c>
      <c r="DW173" s="161">
        <f t="shared" si="83"/>
        <v>0</v>
      </c>
      <c r="DX173" s="161">
        <f t="shared" si="84"/>
        <v>0</v>
      </c>
      <c r="DY173" s="161">
        <f t="shared" si="85"/>
        <v>0</v>
      </c>
      <c r="DZ173" s="154">
        <f>SUMIFS('B1.3.XK'!AD:AD,'B1.3.XK'!$A:$A,'B1.SUM (tuần 4)'!$A173)</f>
        <v>0</v>
      </c>
      <c r="EA173" s="154">
        <f>SUMIFS('B1.3.XK'!AE:AE,'B1.3.XK'!$A:$A,'B1.SUM (tuần 4)'!$A173)</f>
        <v>0</v>
      </c>
      <c r="EB173" s="154"/>
      <c r="EC173" s="154"/>
      <c r="ED173" s="154"/>
      <c r="EE173" s="154"/>
      <c r="EF173" s="154"/>
      <c r="EG173" s="154"/>
      <c r="EH173" s="154">
        <f>SUMIFS(' B1.5.GT2'!AD:AD,' B1.5.GT2'!$A:$A,'B1.SUM (tuần 4)'!$A173)</f>
        <v>0</v>
      </c>
      <c r="EI173" s="154">
        <f>SUMIFS(' B1.5.GT2'!AE:AE,' B1.5.GT2'!$A:$A,'B1.SUM (tuần 4)'!$A173)</f>
        <v>0</v>
      </c>
      <c r="EJ173" s="154"/>
      <c r="EK173" s="154"/>
      <c r="EL173" s="154">
        <f>SUMIFS(' B1.4.OEM'!AD:AD,' B1.4.OEM'!$A:$A,'B1.SUM (tuần 4)'!$A173)</f>
        <v>0</v>
      </c>
      <c r="EM173" s="154">
        <f>SUMIFS(' B1.4.OEM'!AE:AE,' B1.4.OEM'!$A:$A,'B1.SUM (tuần 4)'!$A173)</f>
        <v>0</v>
      </c>
      <c r="EO173" s="162"/>
    </row>
    <row r="174" spans="1:145">
      <c r="A174" s="69">
        <v>3003040007</v>
      </c>
      <c r="B174" s="67" t="s">
        <v>1547</v>
      </c>
      <c r="C174" s="67"/>
      <c r="D174" s="67" t="s">
        <v>1197</v>
      </c>
      <c r="E174" s="67"/>
      <c r="F174" s="67" t="s">
        <v>32</v>
      </c>
      <c r="G174" s="154" t="s">
        <v>1758</v>
      </c>
      <c r="H174" s="154"/>
      <c r="I174" s="160"/>
      <c r="J174" s="154"/>
      <c r="K174" s="154"/>
      <c r="L174" s="154"/>
      <c r="M174" s="154"/>
      <c r="N174" s="154"/>
      <c r="O174" s="154"/>
      <c r="P174" s="154"/>
      <c r="Q174" s="154"/>
      <c r="R174" s="154"/>
      <c r="S174" s="161">
        <f t="shared" si="67"/>
        <v>0</v>
      </c>
      <c r="T174" s="161">
        <f t="shared" ref="T174:U193" si="87">+SUMIF($V$13:$AI$13,T$13,$V174:$AI174)</f>
        <v>0</v>
      </c>
      <c r="U174" s="161">
        <f t="shared" si="87"/>
        <v>0</v>
      </c>
      <c r="V174" s="154"/>
      <c r="W174" s="154"/>
      <c r="X174" s="154"/>
      <c r="Y174" s="154"/>
      <c r="Z174" s="154"/>
      <c r="AA174" s="154"/>
      <c r="AB174" s="154"/>
      <c r="AC174" s="154"/>
      <c r="AD174" s="154">
        <f>SUMIFS(' B1.5.GT2'!$R:$R,' B1.5.GT2'!$A:$A,'B1.SUM (tuần 4)'!$A174)</f>
        <v>0</v>
      </c>
      <c r="AE174" s="154">
        <f>SUMIFS(' B1.5.GT2'!$S:$S,' B1.5.GT2'!$A:$A,'B1.SUM (tuần 4)'!$A174)</f>
        <v>0</v>
      </c>
      <c r="AF174" s="154"/>
      <c r="AG174" s="154"/>
      <c r="AH174" s="154">
        <f>SUMIFS(' B1.8.Online'!$R:$R,' B1.8.Online'!$A:$A,'B1.SUM (tuần 4)'!$A174)</f>
        <v>0</v>
      </c>
      <c r="AI174" s="154">
        <f>SUMIFS(' B1.8.Online'!$S:$S,' B1.8.Online'!$A:$A,'B1.SUM (tuần 4)'!$A174)</f>
        <v>0</v>
      </c>
      <c r="AK174" s="161">
        <f t="shared" si="68"/>
        <v>0</v>
      </c>
      <c r="AL174" s="161">
        <f t="shared" si="69"/>
        <v>0</v>
      </c>
      <c r="AM174" s="161">
        <f t="shared" si="70"/>
        <v>0</v>
      </c>
      <c r="AN174" s="154"/>
      <c r="AO174" s="154"/>
      <c r="AP174" s="154"/>
      <c r="AQ174" s="154"/>
      <c r="AR174" s="154"/>
      <c r="AS174" s="154"/>
      <c r="AT174" s="154"/>
      <c r="AU174" s="154"/>
      <c r="AV174" s="154">
        <f>SUMIFS(' B1.5.GT2'!T:T,' B1.5.GT2'!A:A,'B1.SUM (tuần 4)'!A174)</f>
        <v>0</v>
      </c>
      <c r="AW174" s="154">
        <f>SUMIFS(' B1.5.GT2'!U:U,' B1.5.GT2'!A:A,'B1.SUM (tuần 4)'!A174)</f>
        <v>0</v>
      </c>
      <c r="AX174" s="154"/>
      <c r="AY174" s="154"/>
      <c r="AZ174" s="154">
        <f>SUMIFS(' B1.8.Online'!$T:$T,' B1.8.Online'!$A:$A,'B1.SUM (tuần 4)'!$A174)</f>
        <v>0</v>
      </c>
      <c r="BA174" s="154">
        <f>SUMIFS(' B1.8.Online'!$U:$U,' B1.8.Online'!$A:$A,'B1.SUM (tuần 4)'!$A174)</f>
        <v>0</v>
      </c>
      <c r="BC174" s="161">
        <f t="shared" si="71"/>
        <v>0</v>
      </c>
      <c r="BD174" s="161">
        <f t="shared" si="72"/>
        <v>0</v>
      </c>
      <c r="BE174" s="161">
        <f t="shared" si="73"/>
        <v>0</v>
      </c>
      <c r="BF174" s="154">
        <f>SUMIFS('B1.3.XK'!V:V,'B1.3.XK'!$A:$A,'B1.SUM (tuần 4)'!$A174)</f>
        <v>0</v>
      </c>
      <c r="BG174" s="154">
        <f>SUMIFS('B1.3.XK'!W:W,'B1.3.XK'!$A:$A,'B1.SUM (tuần 4)'!$A174)</f>
        <v>0</v>
      </c>
      <c r="BH174" s="154"/>
      <c r="BI174" s="154"/>
      <c r="BJ174" s="154"/>
      <c r="BK174" s="154"/>
      <c r="BL174" s="154"/>
      <c r="BM174" s="154"/>
      <c r="BN174" s="154">
        <f>SUMIFS(' B1.5.GT2'!V:V,' B1.5.GT2'!A:A,'B1.SUM (tuần 4)'!A174)</f>
        <v>0</v>
      </c>
      <c r="BO174" s="154">
        <f>SUMIFS(' B1.5.GT2'!W:W,' B1.5.GT2'!A:A,'B1.SUM (tuần 4)'!A174)</f>
        <v>0</v>
      </c>
      <c r="BP174" s="154"/>
      <c r="BQ174" s="154"/>
      <c r="BR174" s="154">
        <f>SUMIFS(' B1.8.Online'!V:V,' B1.8.Online'!A:A,'B1.SUM (tuần 4)'!A174)</f>
        <v>0</v>
      </c>
      <c r="BS174" s="154">
        <f>SUMIFS(' B1.8.Online'!W:W,' B1.8.Online'!B:B,'B1.SUM (tuần 4)'!B174)</f>
        <v>0</v>
      </c>
      <c r="BU174" s="161">
        <f t="shared" si="74"/>
        <v>0</v>
      </c>
      <c r="BV174" s="161">
        <f t="shared" si="75"/>
        <v>0</v>
      </c>
      <c r="BW174" s="161">
        <f t="shared" si="76"/>
        <v>0</v>
      </c>
      <c r="BX174" s="154">
        <f>SUMIFS('B1.3.XK'!X:X,'B1.3.XK'!$A:$A,'B1.SUM (tuần 4)'!$A174)</f>
        <v>0</v>
      </c>
      <c r="BY174" s="154">
        <f>SUMIFS('B1.3.XK'!Y:Y,'B1.3.XK'!$A:$A,'B1.SUM (tuần 4)'!$A174)</f>
        <v>0</v>
      </c>
      <c r="BZ174" s="154"/>
      <c r="CA174" s="154"/>
      <c r="CB174" s="154"/>
      <c r="CC174" s="154"/>
      <c r="CD174" s="154"/>
      <c r="CE174" s="154"/>
      <c r="CF174" s="154">
        <f>SUMIFS(' B1.5.GT2'!X:X,' B1.5.GT2'!A:A,'B1.SUM (tuần 4)'!A174)</f>
        <v>0</v>
      </c>
      <c r="CG174" s="154">
        <f>SUMIFS(' B1.5.GT2'!Y:Y,' B1.5.GT2'!A:A,'B1.SUM (tuần 4)'!A174)</f>
        <v>0</v>
      </c>
      <c r="CH174" s="154"/>
      <c r="CI174" s="154"/>
      <c r="CJ174" s="154">
        <f>SUMIFS(' B1.8.Online'!X:X,' B1.8.Online'!$A:$A,'B1.SUM (tuần 4)'!$A174)</f>
        <v>0</v>
      </c>
      <c r="CK174" s="154">
        <f>SUMIFS(' B1.8.Online'!Y:Y,' B1.8.Online'!$A:$A,'B1.SUM (tuần 4)'!$A174)</f>
        <v>0</v>
      </c>
      <c r="CM174" s="161">
        <f t="shared" si="77"/>
        <v>0</v>
      </c>
      <c r="CN174" s="161">
        <f t="shared" si="78"/>
        <v>0</v>
      </c>
      <c r="CO174" s="161">
        <f t="shared" si="79"/>
        <v>0</v>
      </c>
      <c r="CP174" s="154">
        <f>SUMIFS('B1.3.XK'!Z:Z,'B1.3.XK'!$A:$A,'B1.SUM (tuần 4)'!$A174)</f>
        <v>0</v>
      </c>
      <c r="CQ174" s="154">
        <f>SUMIFS('B1.3.XK'!AA:AA,'B1.3.XK'!$A:$A,'B1.SUM (tuần 4)'!$A174)</f>
        <v>0</v>
      </c>
      <c r="CR174" s="154"/>
      <c r="CS174" s="154"/>
      <c r="CT174" s="154"/>
      <c r="CU174" s="154"/>
      <c r="CV174" s="154"/>
      <c r="CW174" s="154"/>
      <c r="CX174" s="154">
        <f>SUMIFS(' B1.5.GT2'!Z:Z,' B1.5.GT2'!$A:$A,'B1.SUM (tuần 4)'!$A174)</f>
        <v>0</v>
      </c>
      <c r="CY174" s="154">
        <f>SUMIFS(' B1.5.GT2'!AA:AA,' B1.5.GT2'!$A:$A,'B1.SUM (tuần 4)'!$A174)</f>
        <v>0</v>
      </c>
      <c r="CZ174" s="154"/>
      <c r="DA174" s="154"/>
      <c r="DB174" s="154">
        <f>SUMIFS(' B1.8.Online'!Z:Z,' B1.8.Online'!$A:$A,'B1.SUM (tuần 4)'!$A174)</f>
        <v>0</v>
      </c>
      <c r="DC174" s="154">
        <f>SUMIFS(' B1.8.Online'!AA:AA,' B1.8.Online'!$A:$A,'B1.SUM (tuần 4)'!$A174)</f>
        <v>0</v>
      </c>
      <c r="DE174" s="161">
        <f t="shared" si="80"/>
        <v>0</v>
      </c>
      <c r="DF174" s="161">
        <f t="shared" si="81"/>
        <v>0</v>
      </c>
      <c r="DG174" s="161">
        <f t="shared" si="82"/>
        <v>0</v>
      </c>
      <c r="DH174" s="154">
        <f>SUMIFS('B1.3.XK'!AB:AB,'B1.3.XK'!$A:$A,'B1.SUM (tuần 4)'!$A174)</f>
        <v>0</v>
      </c>
      <c r="DI174" s="154">
        <f>SUMIFS('B1.3.XK'!AC:AC,'B1.3.XK'!$A:$A,'B1.SUM (tuần 4)'!$A174)</f>
        <v>0</v>
      </c>
      <c r="DJ174" s="154"/>
      <c r="DK174" s="154"/>
      <c r="DL174" s="154"/>
      <c r="DM174" s="154"/>
      <c r="DN174" s="154"/>
      <c r="DO174" s="154"/>
      <c r="DP174" s="154">
        <f>SUMIFS(' B1.5.GT2'!AB:AB,' B1.5.GT2'!$A:$A,'B1.SUM (tuần 4)'!$A174)</f>
        <v>0</v>
      </c>
      <c r="DQ174" s="154">
        <f>SUMIFS(' B1.5.GT2'!AC:AC,' B1.5.GT2'!$A:$A,'B1.SUM (tuần 4)'!$A174)</f>
        <v>0</v>
      </c>
      <c r="DR174" s="154"/>
      <c r="DS174" s="154"/>
      <c r="DT174" s="154">
        <f>SUMIFS(' B1.8.Online'!AB:AB,' B1.8.Online'!$A:$A,'B1.SUM (tuần 4)'!$A174)</f>
        <v>0</v>
      </c>
      <c r="DU174" s="154">
        <f>SUMIFS(' B1.8.Online'!AC:AC,' B1.8.Online'!$A:$A,'B1.SUM (tuần 4)'!$A174)</f>
        <v>0</v>
      </c>
      <c r="DW174" s="161">
        <f t="shared" si="83"/>
        <v>0</v>
      </c>
      <c r="DX174" s="161">
        <f t="shared" si="84"/>
        <v>0</v>
      </c>
      <c r="DY174" s="161">
        <f t="shared" si="85"/>
        <v>0</v>
      </c>
      <c r="DZ174" s="154">
        <f>SUMIFS('B1.3.XK'!AD:AD,'B1.3.XK'!$A:$A,'B1.SUM (tuần 4)'!$A174)</f>
        <v>0</v>
      </c>
      <c r="EA174" s="154">
        <f>SUMIFS('B1.3.XK'!AE:AE,'B1.3.XK'!$A:$A,'B1.SUM (tuần 4)'!$A174)</f>
        <v>0</v>
      </c>
      <c r="EB174" s="154"/>
      <c r="EC174" s="154"/>
      <c r="ED174" s="154"/>
      <c r="EE174" s="154"/>
      <c r="EF174" s="154"/>
      <c r="EG174" s="154"/>
      <c r="EH174" s="154">
        <f>SUMIFS(' B1.5.GT2'!AD:AD,' B1.5.GT2'!$A:$A,'B1.SUM (tuần 4)'!$A174)</f>
        <v>0</v>
      </c>
      <c r="EI174" s="154">
        <f>SUMIFS(' B1.5.GT2'!AE:AE,' B1.5.GT2'!$A:$A,'B1.SUM (tuần 4)'!$A174)</f>
        <v>0</v>
      </c>
      <c r="EJ174" s="154"/>
      <c r="EK174" s="154"/>
      <c r="EL174" s="154">
        <f>SUMIFS(' B1.4.OEM'!AD:AD,' B1.4.OEM'!$A:$A,'B1.SUM (tuần 4)'!$A174)</f>
        <v>0</v>
      </c>
      <c r="EM174" s="154">
        <f>SUMIFS(' B1.4.OEM'!AE:AE,' B1.4.OEM'!$A:$A,'B1.SUM (tuần 4)'!$A174)</f>
        <v>0</v>
      </c>
      <c r="EO174" s="162"/>
    </row>
    <row r="175" spans="1:145">
      <c r="A175" s="69">
        <v>3003040015</v>
      </c>
      <c r="B175" s="67" t="s">
        <v>1548</v>
      </c>
      <c r="C175" s="67"/>
      <c r="D175" s="67" t="s">
        <v>1197</v>
      </c>
      <c r="E175" s="67"/>
      <c r="F175" s="67" t="s">
        <v>32</v>
      </c>
      <c r="G175" s="154" t="s">
        <v>1758</v>
      </c>
      <c r="H175" s="154"/>
      <c r="I175" s="160"/>
      <c r="J175" s="154"/>
      <c r="K175" s="154"/>
      <c r="L175" s="154"/>
      <c r="M175" s="154"/>
      <c r="N175" s="154"/>
      <c r="O175" s="154"/>
      <c r="P175" s="154"/>
      <c r="Q175" s="154"/>
      <c r="R175" s="154"/>
      <c r="S175" s="161">
        <f t="shared" si="67"/>
        <v>0</v>
      </c>
      <c r="T175" s="161">
        <f t="shared" si="87"/>
        <v>0</v>
      </c>
      <c r="U175" s="161">
        <f t="shared" si="87"/>
        <v>0</v>
      </c>
      <c r="V175" s="154"/>
      <c r="W175" s="154"/>
      <c r="X175" s="154"/>
      <c r="Y175" s="154"/>
      <c r="Z175" s="154"/>
      <c r="AA175" s="154"/>
      <c r="AB175" s="154"/>
      <c r="AC175" s="154"/>
      <c r="AD175" s="154">
        <f>SUMIFS(' B1.5.GT2'!$R:$R,' B1.5.GT2'!$A:$A,'B1.SUM (tuần 4)'!$A175)</f>
        <v>0</v>
      </c>
      <c r="AE175" s="154">
        <f>SUMIFS(' B1.5.GT2'!$S:$S,' B1.5.GT2'!$A:$A,'B1.SUM (tuần 4)'!$A175)</f>
        <v>0</v>
      </c>
      <c r="AF175" s="154"/>
      <c r="AG175" s="154"/>
      <c r="AH175" s="154">
        <f>SUMIFS(' B1.8.Online'!$R:$R,' B1.8.Online'!$A:$A,'B1.SUM (tuần 4)'!$A175)</f>
        <v>0</v>
      </c>
      <c r="AI175" s="154">
        <f>SUMIFS(' B1.8.Online'!$S:$S,' B1.8.Online'!$A:$A,'B1.SUM (tuần 4)'!$A175)</f>
        <v>0</v>
      </c>
      <c r="AK175" s="161">
        <f t="shared" si="68"/>
        <v>16</v>
      </c>
      <c r="AL175" s="161">
        <f t="shared" si="69"/>
        <v>5</v>
      </c>
      <c r="AM175" s="161">
        <f t="shared" si="70"/>
        <v>11</v>
      </c>
      <c r="AN175" s="154"/>
      <c r="AO175" s="154"/>
      <c r="AP175" s="154"/>
      <c r="AQ175" s="154"/>
      <c r="AR175" s="154"/>
      <c r="AS175" s="154"/>
      <c r="AT175" s="154"/>
      <c r="AU175" s="154"/>
      <c r="AV175" s="154">
        <f>SUMIFS(' B1.5.GT2'!T:T,' B1.5.GT2'!A:A,'B1.SUM (tuần 4)'!A175)</f>
        <v>0</v>
      </c>
      <c r="AW175" s="154">
        <f>SUMIFS(' B1.5.GT2'!U:U,' B1.5.GT2'!A:A,'B1.SUM (tuần 4)'!A175)</f>
        <v>0</v>
      </c>
      <c r="AX175" s="154"/>
      <c r="AY175" s="154"/>
      <c r="AZ175" s="154">
        <f>SUMIFS(' B1.8.Online'!$T:$T,' B1.8.Online'!$A:$A,'B1.SUM (tuần 4)'!$A175)</f>
        <v>5</v>
      </c>
      <c r="BA175" s="154">
        <f>SUMIFS(' B1.8.Online'!$U:$U,' B1.8.Online'!$A:$A,'B1.SUM (tuần 4)'!$A175)</f>
        <v>11</v>
      </c>
      <c r="BC175" s="161">
        <f t="shared" si="71"/>
        <v>0</v>
      </c>
      <c r="BD175" s="161">
        <f t="shared" si="72"/>
        <v>0</v>
      </c>
      <c r="BE175" s="161">
        <f t="shared" si="73"/>
        <v>0</v>
      </c>
      <c r="BF175" s="154">
        <f>SUMIFS('B1.3.XK'!V:V,'B1.3.XK'!$A:$A,'B1.SUM (tuần 4)'!$A175)</f>
        <v>0</v>
      </c>
      <c r="BG175" s="154">
        <f>SUMIFS('B1.3.XK'!W:W,'B1.3.XK'!$A:$A,'B1.SUM (tuần 4)'!$A175)</f>
        <v>0</v>
      </c>
      <c r="BH175" s="154"/>
      <c r="BI175" s="154"/>
      <c r="BJ175" s="154"/>
      <c r="BK175" s="154"/>
      <c r="BL175" s="154"/>
      <c r="BM175" s="154"/>
      <c r="BN175" s="154">
        <f>SUMIFS(' B1.5.GT2'!V:V,' B1.5.GT2'!A:A,'B1.SUM (tuần 4)'!A175)</f>
        <v>0</v>
      </c>
      <c r="BO175" s="154">
        <f>SUMIFS(' B1.5.GT2'!W:W,' B1.5.GT2'!A:A,'B1.SUM (tuần 4)'!A175)</f>
        <v>0</v>
      </c>
      <c r="BP175" s="154"/>
      <c r="BQ175" s="154"/>
      <c r="BR175" s="154">
        <f>SUMIFS(' B1.8.Online'!V:V,' B1.8.Online'!A:A,'B1.SUM (tuần 4)'!A175)</f>
        <v>0</v>
      </c>
      <c r="BS175" s="154">
        <f>SUMIFS(' B1.8.Online'!W:W,' B1.8.Online'!B:B,'B1.SUM (tuần 4)'!B175)</f>
        <v>0</v>
      </c>
      <c r="BU175" s="161">
        <f t="shared" si="74"/>
        <v>0</v>
      </c>
      <c r="BV175" s="161">
        <f t="shared" si="75"/>
        <v>0</v>
      </c>
      <c r="BW175" s="161">
        <f t="shared" si="76"/>
        <v>0</v>
      </c>
      <c r="BX175" s="154">
        <f>SUMIFS('B1.3.XK'!X:X,'B1.3.XK'!$A:$A,'B1.SUM (tuần 4)'!$A175)</f>
        <v>0</v>
      </c>
      <c r="BY175" s="154">
        <f>SUMIFS('B1.3.XK'!Y:Y,'B1.3.XK'!$A:$A,'B1.SUM (tuần 4)'!$A175)</f>
        <v>0</v>
      </c>
      <c r="BZ175" s="154"/>
      <c r="CA175" s="154"/>
      <c r="CB175" s="154"/>
      <c r="CC175" s="154"/>
      <c r="CD175" s="154"/>
      <c r="CE175" s="154"/>
      <c r="CF175" s="154">
        <f>SUMIFS(' B1.5.GT2'!X:X,' B1.5.GT2'!A:A,'B1.SUM (tuần 4)'!A175)</f>
        <v>0</v>
      </c>
      <c r="CG175" s="154">
        <f>SUMIFS(' B1.5.GT2'!Y:Y,' B1.5.GT2'!A:A,'B1.SUM (tuần 4)'!A175)</f>
        <v>0</v>
      </c>
      <c r="CH175" s="154"/>
      <c r="CI175" s="154"/>
      <c r="CJ175" s="154">
        <f>SUMIFS(' B1.8.Online'!X:X,' B1.8.Online'!$A:$A,'B1.SUM (tuần 4)'!$A175)</f>
        <v>0</v>
      </c>
      <c r="CK175" s="154">
        <f>SUMIFS(' B1.8.Online'!Y:Y,' B1.8.Online'!$A:$A,'B1.SUM (tuần 4)'!$A175)</f>
        <v>0</v>
      </c>
      <c r="CM175" s="161">
        <f t="shared" si="77"/>
        <v>0</v>
      </c>
      <c r="CN175" s="161">
        <f t="shared" si="78"/>
        <v>0</v>
      </c>
      <c r="CO175" s="161">
        <f t="shared" si="79"/>
        <v>0</v>
      </c>
      <c r="CP175" s="154">
        <f>SUMIFS('B1.3.XK'!Z:Z,'B1.3.XK'!$A:$A,'B1.SUM (tuần 4)'!$A175)</f>
        <v>0</v>
      </c>
      <c r="CQ175" s="154">
        <f>SUMIFS('B1.3.XK'!AA:AA,'B1.3.XK'!$A:$A,'B1.SUM (tuần 4)'!$A175)</f>
        <v>0</v>
      </c>
      <c r="CR175" s="154"/>
      <c r="CS175" s="154"/>
      <c r="CT175" s="154"/>
      <c r="CU175" s="154"/>
      <c r="CV175" s="154"/>
      <c r="CW175" s="154"/>
      <c r="CX175" s="154">
        <f>SUMIFS(' B1.5.GT2'!Z:Z,' B1.5.GT2'!$A:$A,'B1.SUM (tuần 4)'!$A175)</f>
        <v>0</v>
      </c>
      <c r="CY175" s="154">
        <f>SUMIFS(' B1.5.GT2'!AA:AA,' B1.5.GT2'!$A:$A,'B1.SUM (tuần 4)'!$A175)</f>
        <v>0</v>
      </c>
      <c r="CZ175" s="154"/>
      <c r="DA175" s="154"/>
      <c r="DB175" s="154">
        <f>SUMIFS(' B1.8.Online'!Z:Z,' B1.8.Online'!$A:$A,'B1.SUM (tuần 4)'!$A175)</f>
        <v>0</v>
      </c>
      <c r="DC175" s="154">
        <f>SUMIFS(' B1.8.Online'!AA:AA,' B1.8.Online'!$A:$A,'B1.SUM (tuần 4)'!$A175)</f>
        <v>0</v>
      </c>
      <c r="DE175" s="161">
        <f t="shared" si="80"/>
        <v>0</v>
      </c>
      <c r="DF175" s="161">
        <f t="shared" si="81"/>
        <v>0</v>
      </c>
      <c r="DG175" s="161">
        <f t="shared" si="82"/>
        <v>0</v>
      </c>
      <c r="DH175" s="154">
        <f>SUMIFS('B1.3.XK'!AB:AB,'B1.3.XK'!$A:$A,'B1.SUM (tuần 4)'!$A175)</f>
        <v>0</v>
      </c>
      <c r="DI175" s="154">
        <f>SUMIFS('B1.3.XK'!AC:AC,'B1.3.XK'!$A:$A,'B1.SUM (tuần 4)'!$A175)</f>
        <v>0</v>
      </c>
      <c r="DJ175" s="154"/>
      <c r="DK175" s="154"/>
      <c r="DL175" s="154"/>
      <c r="DM175" s="154"/>
      <c r="DN175" s="154"/>
      <c r="DO175" s="154"/>
      <c r="DP175" s="154">
        <f>SUMIFS(' B1.5.GT2'!AB:AB,' B1.5.GT2'!$A:$A,'B1.SUM (tuần 4)'!$A175)</f>
        <v>0</v>
      </c>
      <c r="DQ175" s="154">
        <f>SUMIFS(' B1.5.GT2'!AC:AC,' B1.5.GT2'!$A:$A,'B1.SUM (tuần 4)'!$A175)</f>
        <v>0</v>
      </c>
      <c r="DR175" s="154"/>
      <c r="DS175" s="154"/>
      <c r="DT175" s="154">
        <f>SUMIFS(' B1.8.Online'!AB:AB,' B1.8.Online'!$A:$A,'B1.SUM (tuần 4)'!$A175)</f>
        <v>0</v>
      </c>
      <c r="DU175" s="154">
        <f>SUMIFS(' B1.8.Online'!AC:AC,' B1.8.Online'!$A:$A,'B1.SUM (tuần 4)'!$A175)</f>
        <v>0</v>
      </c>
      <c r="DW175" s="161">
        <f t="shared" si="83"/>
        <v>0</v>
      </c>
      <c r="DX175" s="161">
        <f t="shared" si="84"/>
        <v>0</v>
      </c>
      <c r="DY175" s="161">
        <f t="shared" si="85"/>
        <v>0</v>
      </c>
      <c r="DZ175" s="154">
        <f>SUMIFS('B1.3.XK'!AD:AD,'B1.3.XK'!$A:$A,'B1.SUM (tuần 4)'!$A175)</f>
        <v>0</v>
      </c>
      <c r="EA175" s="154">
        <f>SUMIFS('B1.3.XK'!AE:AE,'B1.3.XK'!$A:$A,'B1.SUM (tuần 4)'!$A175)</f>
        <v>0</v>
      </c>
      <c r="EB175" s="154"/>
      <c r="EC175" s="154"/>
      <c r="ED175" s="154"/>
      <c r="EE175" s="154"/>
      <c r="EF175" s="154"/>
      <c r="EG175" s="154"/>
      <c r="EH175" s="154">
        <f>SUMIFS(' B1.5.GT2'!AD:AD,' B1.5.GT2'!$A:$A,'B1.SUM (tuần 4)'!$A175)</f>
        <v>0</v>
      </c>
      <c r="EI175" s="154">
        <f>SUMIFS(' B1.5.GT2'!AE:AE,' B1.5.GT2'!$A:$A,'B1.SUM (tuần 4)'!$A175)</f>
        <v>0</v>
      </c>
      <c r="EJ175" s="154"/>
      <c r="EK175" s="154"/>
      <c r="EL175" s="154">
        <f>SUMIFS(' B1.4.OEM'!AD:AD,' B1.4.OEM'!$A:$A,'B1.SUM (tuần 4)'!$A175)</f>
        <v>0</v>
      </c>
      <c r="EM175" s="154">
        <f>SUMIFS(' B1.4.OEM'!AE:AE,' B1.4.OEM'!$A:$A,'B1.SUM (tuần 4)'!$A175)</f>
        <v>0</v>
      </c>
      <c r="EO175" s="162"/>
    </row>
    <row r="176" spans="1:145">
      <c r="A176" s="69">
        <v>3003040037</v>
      </c>
      <c r="B176" s="67" t="s">
        <v>1549</v>
      </c>
      <c r="C176" s="67"/>
      <c r="D176" s="67" t="s">
        <v>1197</v>
      </c>
      <c r="E176" s="67"/>
      <c r="F176" s="67" t="s">
        <v>32</v>
      </c>
      <c r="G176" s="154" t="s">
        <v>1758</v>
      </c>
      <c r="H176" s="154"/>
      <c r="I176" s="160"/>
      <c r="J176" s="154"/>
      <c r="K176" s="154"/>
      <c r="L176" s="154"/>
      <c r="M176" s="154"/>
      <c r="N176" s="154"/>
      <c r="O176" s="154"/>
      <c r="P176" s="154"/>
      <c r="Q176" s="154"/>
      <c r="R176" s="154"/>
      <c r="S176" s="161">
        <f t="shared" si="67"/>
        <v>0</v>
      </c>
      <c r="T176" s="161">
        <f t="shared" si="87"/>
        <v>0</v>
      </c>
      <c r="U176" s="161">
        <f t="shared" si="87"/>
        <v>0</v>
      </c>
      <c r="V176" s="154"/>
      <c r="W176" s="154"/>
      <c r="X176" s="154"/>
      <c r="Y176" s="154"/>
      <c r="Z176" s="154"/>
      <c r="AA176" s="154"/>
      <c r="AB176" s="154"/>
      <c r="AC176" s="154"/>
      <c r="AD176" s="154">
        <f>SUMIFS(' B1.5.GT2'!$R:$R,' B1.5.GT2'!$A:$A,'B1.SUM (tuần 4)'!$A176)</f>
        <v>0</v>
      </c>
      <c r="AE176" s="154">
        <f>SUMIFS(' B1.5.GT2'!$S:$S,' B1.5.GT2'!$A:$A,'B1.SUM (tuần 4)'!$A176)</f>
        <v>0</v>
      </c>
      <c r="AF176" s="154"/>
      <c r="AG176" s="154"/>
      <c r="AH176" s="154">
        <f>SUMIFS(' B1.8.Online'!$R:$R,' B1.8.Online'!$A:$A,'B1.SUM (tuần 4)'!$A176)</f>
        <v>0</v>
      </c>
      <c r="AI176" s="154">
        <f>SUMIFS(' B1.8.Online'!$S:$S,' B1.8.Online'!$A:$A,'B1.SUM (tuần 4)'!$A176)</f>
        <v>0</v>
      </c>
      <c r="AK176" s="161">
        <f t="shared" si="68"/>
        <v>3</v>
      </c>
      <c r="AL176" s="161">
        <f t="shared" si="69"/>
        <v>0</v>
      </c>
      <c r="AM176" s="161">
        <f t="shared" si="70"/>
        <v>3</v>
      </c>
      <c r="AN176" s="154"/>
      <c r="AO176" s="154"/>
      <c r="AP176" s="154"/>
      <c r="AQ176" s="154"/>
      <c r="AR176" s="154"/>
      <c r="AS176" s="154"/>
      <c r="AT176" s="154"/>
      <c r="AU176" s="154"/>
      <c r="AV176" s="154">
        <f>SUMIFS(' B1.5.GT2'!T:T,' B1.5.GT2'!A:A,'B1.SUM (tuần 4)'!A176)</f>
        <v>0</v>
      </c>
      <c r="AW176" s="154">
        <f>SUMIFS(' B1.5.GT2'!U:U,' B1.5.GT2'!A:A,'B1.SUM (tuần 4)'!A176)</f>
        <v>0</v>
      </c>
      <c r="AX176" s="154"/>
      <c r="AY176" s="154"/>
      <c r="AZ176" s="154">
        <f>SUMIFS(' B1.8.Online'!$T:$T,' B1.8.Online'!$A:$A,'B1.SUM (tuần 4)'!$A176)</f>
        <v>0</v>
      </c>
      <c r="BA176" s="154">
        <f>SUMIFS(' B1.8.Online'!$U:$U,' B1.8.Online'!$A:$A,'B1.SUM (tuần 4)'!$A176)</f>
        <v>3</v>
      </c>
      <c r="BC176" s="161">
        <f t="shared" si="71"/>
        <v>0</v>
      </c>
      <c r="BD176" s="161">
        <f t="shared" si="72"/>
        <v>0</v>
      </c>
      <c r="BE176" s="161">
        <f t="shared" si="73"/>
        <v>0</v>
      </c>
      <c r="BF176" s="154">
        <f>SUMIFS('B1.3.XK'!V:V,'B1.3.XK'!$A:$A,'B1.SUM (tuần 4)'!$A176)</f>
        <v>0</v>
      </c>
      <c r="BG176" s="154">
        <f>SUMIFS('B1.3.XK'!W:W,'B1.3.XK'!$A:$A,'B1.SUM (tuần 4)'!$A176)</f>
        <v>0</v>
      </c>
      <c r="BH176" s="154"/>
      <c r="BI176" s="154"/>
      <c r="BJ176" s="154"/>
      <c r="BK176" s="154"/>
      <c r="BL176" s="154"/>
      <c r="BM176" s="154"/>
      <c r="BN176" s="154">
        <f>SUMIFS(' B1.5.GT2'!V:V,' B1.5.GT2'!A:A,'B1.SUM (tuần 4)'!A176)</f>
        <v>0</v>
      </c>
      <c r="BO176" s="154">
        <f>SUMIFS(' B1.5.GT2'!W:W,' B1.5.GT2'!A:A,'B1.SUM (tuần 4)'!A176)</f>
        <v>0</v>
      </c>
      <c r="BP176" s="154"/>
      <c r="BQ176" s="154"/>
      <c r="BR176" s="154">
        <f>SUMIFS(' B1.8.Online'!V:V,' B1.8.Online'!A:A,'B1.SUM (tuần 4)'!A176)</f>
        <v>0</v>
      </c>
      <c r="BS176" s="154">
        <f>SUMIFS(' B1.8.Online'!W:W,' B1.8.Online'!B:B,'B1.SUM (tuần 4)'!B176)</f>
        <v>0</v>
      </c>
      <c r="BU176" s="161">
        <f t="shared" si="74"/>
        <v>0</v>
      </c>
      <c r="BV176" s="161">
        <f t="shared" si="75"/>
        <v>0</v>
      </c>
      <c r="BW176" s="161">
        <f t="shared" si="76"/>
        <v>0</v>
      </c>
      <c r="BX176" s="154">
        <f>SUMIFS('B1.3.XK'!X:X,'B1.3.XK'!$A:$A,'B1.SUM (tuần 4)'!$A176)</f>
        <v>0</v>
      </c>
      <c r="BY176" s="154">
        <f>SUMIFS('B1.3.XK'!Y:Y,'B1.3.XK'!$A:$A,'B1.SUM (tuần 4)'!$A176)</f>
        <v>0</v>
      </c>
      <c r="BZ176" s="154"/>
      <c r="CA176" s="154"/>
      <c r="CB176" s="154"/>
      <c r="CC176" s="154"/>
      <c r="CD176" s="154"/>
      <c r="CE176" s="154"/>
      <c r="CF176" s="154">
        <f>SUMIFS(' B1.5.GT2'!X:X,' B1.5.GT2'!A:A,'B1.SUM (tuần 4)'!A176)</f>
        <v>0</v>
      </c>
      <c r="CG176" s="154">
        <f>SUMIFS(' B1.5.GT2'!Y:Y,' B1.5.GT2'!A:A,'B1.SUM (tuần 4)'!A176)</f>
        <v>0</v>
      </c>
      <c r="CH176" s="154"/>
      <c r="CI176" s="154"/>
      <c r="CJ176" s="154">
        <f>SUMIFS(' B1.8.Online'!X:X,' B1.8.Online'!$A:$A,'B1.SUM (tuần 4)'!$A176)</f>
        <v>0</v>
      </c>
      <c r="CK176" s="154">
        <f>SUMIFS(' B1.8.Online'!Y:Y,' B1.8.Online'!$A:$A,'B1.SUM (tuần 4)'!$A176)</f>
        <v>0</v>
      </c>
      <c r="CM176" s="161">
        <f t="shared" si="77"/>
        <v>0</v>
      </c>
      <c r="CN176" s="161">
        <f t="shared" si="78"/>
        <v>0</v>
      </c>
      <c r="CO176" s="161">
        <f t="shared" si="79"/>
        <v>0</v>
      </c>
      <c r="CP176" s="154">
        <f>SUMIFS('B1.3.XK'!Z:Z,'B1.3.XK'!$A:$A,'B1.SUM (tuần 4)'!$A176)</f>
        <v>0</v>
      </c>
      <c r="CQ176" s="154">
        <f>SUMIFS('B1.3.XK'!AA:AA,'B1.3.XK'!$A:$A,'B1.SUM (tuần 4)'!$A176)</f>
        <v>0</v>
      </c>
      <c r="CR176" s="154"/>
      <c r="CS176" s="154"/>
      <c r="CT176" s="154"/>
      <c r="CU176" s="154"/>
      <c r="CV176" s="154"/>
      <c r="CW176" s="154"/>
      <c r="CX176" s="154">
        <f>SUMIFS(' B1.5.GT2'!Z:Z,' B1.5.GT2'!$A:$A,'B1.SUM (tuần 4)'!$A176)</f>
        <v>0</v>
      </c>
      <c r="CY176" s="154">
        <f>SUMIFS(' B1.5.GT2'!AA:AA,' B1.5.GT2'!$A:$A,'B1.SUM (tuần 4)'!$A176)</f>
        <v>0</v>
      </c>
      <c r="CZ176" s="154"/>
      <c r="DA176" s="154"/>
      <c r="DB176" s="154">
        <f>SUMIFS(' B1.8.Online'!Z:Z,' B1.8.Online'!$A:$A,'B1.SUM (tuần 4)'!$A176)</f>
        <v>0</v>
      </c>
      <c r="DC176" s="154">
        <f>SUMIFS(' B1.8.Online'!AA:AA,' B1.8.Online'!$A:$A,'B1.SUM (tuần 4)'!$A176)</f>
        <v>0</v>
      </c>
      <c r="DE176" s="161">
        <f t="shared" si="80"/>
        <v>0</v>
      </c>
      <c r="DF176" s="161">
        <f t="shared" si="81"/>
        <v>0</v>
      </c>
      <c r="DG176" s="161">
        <f t="shared" si="82"/>
        <v>0</v>
      </c>
      <c r="DH176" s="154">
        <f>SUMIFS('B1.3.XK'!AB:AB,'B1.3.XK'!$A:$A,'B1.SUM (tuần 4)'!$A176)</f>
        <v>0</v>
      </c>
      <c r="DI176" s="154">
        <f>SUMIFS('B1.3.XK'!AC:AC,'B1.3.XK'!$A:$A,'B1.SUM (tuần 4)'!$A176)</f>
        <v>0</v>
      </c>
      <c r="DJ176" s="154"/>
      <c r="DK176" s="154"/>
      <c r="DL176" s="154"/>
      <c r="DM176" s="154"/>
      <c r="DN176" s="154"/>
      <c r="DO176" s="154"/>
      <c r="DP176" s="154">
        <f>SUMIFS(' B1.5.GT2'!AB:AB,' B1.5.GT2'!$A:$A,'B1.SUM (tuần 4)'!$A176)</f>
        <v>0</v>
      </c>
      <c r="DQ176" s="154">
        <f>SUMIFS(' B1.5.GT2'!AC:AC,' B1.5.GT2'!$A:$A,'B1.SUM (tuần 4)'!$A176)</f>
        <v>0</v>
      </c>
      <c r="DR176" s="154"/>
      <c r="DS176" s="154"/>
      <c r="DT176" s="154">
        <f>SUMIFS(' B1.8.Online'!AB:AB,' B1.8.Online'!$A:$A,'B1.SUM (tuần 4)'!$A176)</f>
        <v>0</v>
      </c>
      <c r="DU176" s="154">
        <f>SUMIFS(' B1.8.Online'!AC:AC,' B1.8.Online'!$A:$A,'B1.SUM (tuần 4)'!$A176)</f>
        <v>0</v>
      </c>
      <c r="DW176" s="161">
        <f t="shared" si="83"/>
        <v>0</v>
      </c>
      <c r="DX176" s="161">
        <f t="shared" si="84"/>
        <v>0</v>
      </c>
      <c r="DY176" s="161">
        <f t="shared" si="85"/>
        <v>0</v>
      </c>
      <c r="DZ176" s="154">
        <f>SUMIFS('B1.3.XK'!AD:AD,'B1.3.XK'!$A:$A,'B1.SUM (tuần 4)'!$A176)</f>
        <v>0</v>
      </c>
      <c r="EA176" s="154">
        <f>SUMIFS('B1.3.XK'!AE:AE,'B1.3.XK'!$A:$A,'B1.SUM (tuần 4)'!$A176)</f>
        <v>0</v>
      </c>
      <c r="EB176" s="154"/>
      <c r="EC176" s="154"/>
      <c r="ED176" s="154"/>
      <c r="EE176" s="154"/>
      <c r="EF176" s="154"/>
      <c r="EG176" s="154"/>
      <c r="EH176" s="154">
        <f>SUMIFS(' B1.5.GT2'!AD:AD,' B1.5.GT2'!$A:$A,'B1.SUM (tuần 4)'!$A176)</f>
        <v>0</v>
      </c>
      <c r="EI176" s="154">
        <f>SUMIFS(' B1.5.GT2'!AE:AE,' B1.5.GT2'!$A:$A,'B1.SUM (tuần 4)'!$A176)</f>
        <v>0</v>
      </c>
      <c r="EJ176" s="154"/>
      <c r="EK176" s="154"/>
      <c r="EL176" s="154">
        <f>SUMIFS(' B1.4.OEM'!AD:AD,' B1.4.OEM'!$A:$A,'B1.SUM (tuần 4)'!$A176)</f>
        <v>0</v>
      </c>
      <c r="EM176" s="154">
        <f>SUMIFS(' B1.4.OEM'!AE:AE,' B1.4.OEM'!$A:$A,'B1.SUM (tuần 4)'!$A176)</f>
        <v>0</v>
      </c>
      <c r="EO176" s="162"/>
    </row>
    <row r="177" spans="1:145">
      <c r="A177" s="69">
        <v>3003040040</v>
      </c>
      <c r="B177" s="67" t="s">
        <v>1550</v>
      </c>
      <c r="C177" s="67"/>
      <c r="D177" s="67" t="s">
        <v>1197</v>
      </c>
      <c r="E177" s="67"/>
      <c r="F177" s="67" t="s">
        <v>32</v>
      </c>
      <c r="G177" s="154" t="s">
        <v>1758</v>
      </c>
      <c r="H177" s="154"/>
      <c r="I177" s="160"/>
      <c r="J177" s="154"/>
      <c r="K177" s="154"/>
      <c r="L177" s="154"/>
      <c r="M177" s="154"/>
      <c r="N177" s="154"/>
      <c r="O177" s="154"/>
      <c r="P177" s="154"/>
      <c r="Q177" s="154"/>
      <c r="R177" s="154"/>
      <c r="S177" s="161">
        <f t="shared" si="67"/>
        <v>0</v>
      </c>
      <c r="T177" s="161">
        <f t="shared" si="87"/>
        <v>0</v>
      </c>
      <c r="U177" s="161">
        <f t="shared" si="87"/>
        <v>0</v>
      </c>
      <c r="V177" s="154"/>
      <c r="W177" s="154"/>
      <c r="X177" s="154"/>
      <c r="Y177" s="154"/>
      <c r="Z177" s="154"/>
      <c r="AA177" s="154"/>
      <c r="AB177" s="154"/>
      <c r="AC177" s="154"/>
      <c r="AD177" s="154">
        <f>SUMIFS(' B1.5.GT2'!$R:$R,' B1.5.GT2'!$A:$A,'B1.SUM (tuần 4)'!$A177)</f>
        <v>0</v>
      </c>
      <c r="AE177" s="154">
        <f>SUMIFS(' B1.5.GT2'!$S:$S,' B1.5.GT2'!$A:$A,'B1.SUM (tuần 4)'!$A177)</f>
        <v>0</v>
      </c>
      <c r="AF177" s="154"/>
      <c r="AG177" s="154"/>
      <c r="AH177" s="154">
        <f>SUMIFS(' B1.8.Online'!$R:$R,' B1.8.Online'!$A:$A,'B1.SUM (tuần 4)'!$A177)</f>
        <v>0</v>
      </c>
      <c r="AI177" s="154">
        <f>SUMIFS(' B1.8.Online'!$S:$S,' B1.8.Online'!$A:$A,'B1.SUM (tuần 4)'!$A177)</f>
        <v>0</v>
      </c>
      <c r="AK177" s="161">
        <f t="shared" si="68"/>
        <v>0</v>
      </c>
      <c r="AL177" s="161">
        <f t="shared" si="69"/>
        <v>0</v>
      </c>
      <c r="AM177" s="161">
        <f t="shared" si="70"/>
        <v>0</v>
      </c>
      <c r="AN177" s="154"/>
      <c r="AO177" s="154"/>
      <c r="AP177" s="154"/>
      <c r="AQ177" s="154"/>
      <c r="AR177" s="154"/>
      <c r="AS177" s="154"/>
      <c r="AT177" s="154"/>
      <c r="AU177" s="154"/>
      <c r="AV177" s="154">
        <f>SUMIFS(' B1.5.GT2'!T:T,' B1.5.GT2'!A:A,'B1.SUM (tuần 4)'!A177)</f>
        <v>0</v>
      </c>
      <c r="AW177" s="154">
        <f>SUMIFS(' B1.5.GT2'!U:U,' B1.5.GT2'!A:A,'B1.SUM (tuần 4)'!A177)</f>
        <v>0</v>
      </c>
      <c r="AX177" s="154"/>
      <c r="AY177" s="154"/>
      <c r="AZ177" s="154">
        <f>SUMIFS(' B1.8.Online'!$T:$T,' B1.8.Online'!$A:$A,'B1.SUM (tuần 4)'!$A177)</f>
        <v>0</v>
      </c>
      <c r="BA177" s="154">
        <f>SUMIFS(' B1.8.Online'!$U:$U,' B1.8.Online'!$A:$A,'B1.SUM (tuần 4)'!$A177)</f>
        <v>0</v>
      </c>
      <c r="BC177" s="161">
        <f t="shared" si="71"/>
        <v>0</v>
      </c>
      <c r="BD177" s="161">
        <f t="shared" si="72"/>
        <v>0</v>
      </c>
      <c r="BE177" s="161">
        <f t="shared" si="73"/>
        <v>0</v>
      </c>
      <c r="BF177" s="154">
        <f>SUMIFS('B1.3.XK'!V:V,'B1.3.XK'!$A:$A,'B1.SUM (tuần 4)'!$A177)</f>
        <v>0</v>
      </c>
      <c r="BG177" s="154">
        <f>SUMIFS('B1.3.XK'!W:W,'B1.3.XK'!$A:$A,'B1.SUM (tuần 4)'!$A177)</f>
        <v>0</v>
      </c>
      <c r="BH177" s="154"/>
      <c r="BI177" s="154"/>
      <c r="BJ177" s="154"/>
      <c r="BK177" s="154"/>
      <c r="BL177" s="154"/>
      <c r="BM177" s="154"/>
      <c r="BN177" s="154">
        <f>SUMIFS(' B1.5.GT2'!V:V,' B1.5.GT2'!A:A,'B1.SUM (tuần 4)'!A177)</f>
        <v>0</v>
      </c>
      <c r="BO177" s="154">
        <f>SUMIFS(' B1.5.GT2'!W:W,' B1.5.GT2'!A:A,'B1.SUM (tuần 4)'!A177)</f>
        <v>0</v>
      </c>
      <c r="BP177" s="154"/>
      <c r="BQ177" s="154"/>
      <c r="BR177" s="154">
        <f>SUMIFS(' B1.8.Online'!V:V,' B1.8.Online'!A:A,'B1.SUM (tuần 4)'!A177)</f>
        <v>0</v>
      </c>
      <c r="BS177" s="154">
        <f>SUMIFS(' B1.8.Online'!W:W,' B1.8.Online'!B:B,'B1.SUM (tuần 4)'!B177)</f>
        <v>0</v>
      </c>
      <c r="BU177" s="161">
        <f t="shared" si="74"/>
        <v>0</v>
      </c>
      <c r="BV177" s="161">
        <f t="shared" si="75"/>
        <v>0</v>
      </c>
      <c r="BW177" s="161">
        <f t="shared" si="76"/>
        <v>0</v>
      </c>
      <c r="BX177" s="154">
        <f>SUMIFS('B1.3.XK'!X:X,'B1.3.XK'!$A:$A,'B1.SUM (tuần 4)'!$A177)</f>
        <v>0</v>
      </c>
      <c r="BY177" s="154">
        <f>SUMIFS('B1.3.XK'!Y:Y,'B1.3.XK'!$A:$A,'B1.SUM (tuần 4)'!$A177)</f>
        <v>0</v>
      </c>
      <c r="BZ177" s="154"/>
      <c r="CA177" s="154"/>
      <c r="CB177" s="154"/>
      <c r="CC177" s="154"/>
      <c r="CD177" s="154"/>
      <c r="CE177" s="154"/>
      <c r="CF177" s="154">
        <f>SUMIFS(' B1.5.GT2'!X:X,' B1.5.GT2'!A:A,'B1.SUM (tuần 4)'!A177)</f>
        <v>0</v>
      </c>
      <c r="CG177" s="154">
        <f>SUMIFS(' B1.5.GT2'!Y:Y,' B1.5.GT2'!A:A,'B1.SUM (tuần 4)'!A177)</f>
        <v>0</v>
      </c>
      <c r="CH177" s="154"/>
      <c r="CI177" s="154"/>
      <c r="CJ177" s="154">
        <f>SUMIFS(' B1.8.Online'!X:X,' B1.8.Online'!$A:$A,'B1.SUM (tuần 4)'!$A177)</f>
        <v>0</v>
      </c>
      <c r="CK177" s="154">
        <f>SUMIFS(' B1.8.Online'!Y:Y,' B1.8.Online'!$A:$A,'B1.SUM (tuần 4)'!$A177)</f>
        <v>0</v>
      </c>
      <c r="CM177" s="161">
        <f t="shared" si="77"/>
        <v>0</v>
      </c>
      <c r="CN177" s="161">
        <f t="shared" si="78"/>
        <v>0</v>
      </c>
      <c r="CO177" s="161">
        <f t="shared" si="79"/>
        <v>0</v>
      </c>
      <c r="CP177" s="154">
        <f>SUMIFS('B1.3.XK'!Z:Z,'B1.3.XK'!$A:$A,'B1.SUM (tuần 4)'!$A177)</f>
        <v>0</v>
      </c>
      <c r="CQ177" s="154">
        <f>SUMIFS('B1.3.XK'!AA:AA,'B1.3.XK'!$A:$A,'B1.SUM (tuần 4)'!$A177)</f>
        <v>0</v>
      </c>
      <c r="CR177" s="154"/>
      <c r="CS177" s="154"/>
      <c r="CT177" s="154"/>
      <c r="CU177" s="154"/>
      <c r="CV177" s="154"/>
      <c r="CW177" s="154"/>
      <c r="CX177" s="154">
        <f>SUMIFS(' B1.5.GT2'!Z:Z,' B1.5.GT2'!$A:$A,'B1.SUM (tuần 4)'!$A177)</f>
        <v>0</v>
      </c>
      <c r="CY177" s="154">
        <f>SUMIFS(' B1.5.GT2'!AA:AA,' B1.5.GT2'!$A:$A,'B1.SUM (tuần 4)'!$A177)</f>
        <v>0</v>
      </c>
      <c r="CZ177" s="154"/>
      <c r="DA177" s="154"/>
      <c r="DB177" s="154">
        <f>SUMIFS(' B1.8.Online'!Z:Z,' B1.8.Online'!$A:$A,'B1.SUM (tuần 4)'!$A177)</f>
        <v>0</v>
      </c>
      <c r="DC177" s="154">
        <f>SUMIFS(' B1.8.Online'!AA:AA,' B1.8.Online'!$A:$A,'B1.SUM (tuần 4)'!$A177)</f>
        <v>0</v>
      </c>
      <c r="DE177" s="161">
        <f t="shared" si="80"/>
        <v>0</v>
      </c>
      <c r="DF177" s="161">
        <f t="shared" si="81"/>
        <v>0</v>
      </c>
      <c r="DG177" s="161">
        <f t="shared" si="82"/>
        <v>0</v>
      </c>
      <c r="DH177" s="154">
        <f>SUMIFS('B1.3.XK'!AB:AB,'B1.3.XK'!$A:$A,'B1.SUM (tuần 4)'!$A177)</f>
        <v>0</v>
      </c>
      <c r="DI177" s="154">
        <f>SUMIFS('B1.3.XK'!AC:AC,'B1.3.XK'!$A:$A,'B1.SUM (tuần 4)'!$A177)</f>
        <v>0</v>
      </c>
      <c r="DJ177" s="154"/>
      <c r="DK177" s="154"/>
      <c r="DL177" s="154"/>
      <c r="DM177" s="154"/>
      <c r="DN177" s="154"/>
      <c r="DO177" s="154"/>
      <c r="DP177" s="154">
        <f>SUMIFS(' B1.5.GT2'!AB:AB,' B1.5.GT2'!$A:$A,'B1.SUM (tuần 4)'!$A177)</f>
        <v>0</v>
      </c>
      <c r="DQ177" s="154">
        <f>SUMIFS(' B1.5.GT2'!AC:AC,' B1.5.GT2'!$A:$A,'B1.SUM (tuần 4)'!$A177)</f>
        <v>0</v>
      </c>
      <c r="DR177" s="154"/>
      <c r="DS177" s="154"/>
      <c r="DT177" s="154">
        <f>SUMIFS(' B1.8.Online'!AB:AB,' B1.8.Online'!$A:$A,'B1.SUM (tuần 4)'!$A177)</f>
        <v>0</v>
      </c>
      <c r="DU177" s="154">
        <f>SUMIFS(' B1.8.Online'!AC:AC,' B1.8.Online'!$A:$A,'B1.SUM (tuần 4)'!$A177)</f>
        <v>0</v>
      </c>
      <c r="DW177" s="161">
        <f t="shared" si="83"/>
        <v>0</v>
      </c>
      <c r="DX177" s="161">
        <f t="shared" si="84"/>
        <v>0</v>
      </c>
      <c r="DY177" s="161">
        <f t="shared" si="85"/>
        <v>0</v>
      </c>
      <c r="DZ177" s="154">
        <f>SUMIFS('B1.3.XK'!AD:AD,'B1.3.XK'!$A:$A,'B1.SUM (tuần 4)'!$A177)</f>
        <v>0</v>
      </c>
      <c r="EA177" s="154">
        <f>SUMIFS('B1.3.XK'!AE:AE,'B1.3.XK'!$A:$A,'B1.SUM (tuần 4)'!$A177)</f>
        <v>0</v>
      </c>
      <c r="EB177" s="154"/>
      <c r="EC177" s="154"/>
      <c r="ED177" s="154"/>
      <c r="EE177" s="154"/>
      <c r="EF177" s="154"/>
      <c r="EG177" s="154"/>
      <c r="EH177" s="154">
        <f>SUMIFS(' B1.5.GT2'!AD:AD,' B1.5.GT2'!$A:$A,'B1.SUM (tuần 4)'!$A177)</f>
        <v>0</v>
      </c>
      <c r="EI177" s="154">
        <f>SUMIFS(' B1.5.GT2'!AE:AE,' B1.5.GT2'!$A:$A,'B1.SUM (tuần 4)'!$A177)</f>
        <v>0</v>
      </c>
      <c r="EJ177" s="154"/>
      <c r="EK177" s="154"/>
      <c r="EL177" s="154">
        <f>SUMIFS(' B1.4.OEM'!AD:AD,' B1.4.OEM'!$A:$A,'B1.SUM (tuần 4)'!$A177)</f>
        <v>0</v>
      </c>
      <c r="EM177" s="154">
        <f>SUMIFS(' B1.4.OEM'!AE:AE,' B1.4.OEM'!$A:$A,'B1.SUM (tuần 4)'!$A177)</f>
        <v>0</v>
      </c>
      <c r="EO177" s="162"/>
    </row>
    <row r="178" spans="1:145">
      <c r="A178" s="69">
        <v>3003040066</v>
      </c>
      <c r="B178" s="67" t="s">
        <v>1551</v>
      </c>
      <c r="C178" s="67"/>
      <c r="D178" s="67" t="s">
        <v>1197</v>
      </c>
      <c r="E178" s="67"/>
      <c r="F178" s="67" t="s">
        <v>32</v>
      </c>
      <c r="G178" s="154" t="s">
        <v>1758</v>
      </c>
      <c r="H178" s="154"/>
      <c r="I178" s="160"/>
      <c r="J178" s="154"/>
      <c r="K178" s="154"/>
      <c r="L178" s="154"/>
      <c r="M178" s="154"/>
      <c r="N178" s="154"/>
      <c r="O178" s="154"/>
      <c r="P178" s="154"/>
      <c r="Q178" s="154"/>
      <c r="R178" s="154"/>
      <c r="S178" s="161">
        <f t="shared" si="67"/>
        <v>0</v>
      </c>
      <c r="T178" s="161">
        <f t="shared" si="87"/>
        <v>0</v>
      </c>
      <c r="U178" s="161">
        <f t="shared" si="87"/>
        <v>0</v>
      </c>
      <c r="V178" s="154"/>
      <c r="W178" s="154"/>
      <c r="X178" s="154"/>
      <c r="Y178" s="154"/>
      <c r="Z178" s="154"/>
      <c r="AA178" s="154"/>
      <c r="AB178" s="154"/>
      <c r="AC178" s="154"/>
      <c r="AD178" s="154">
        <f>SUMIFS(' B1.5.GT2'!$R:$R,' B1.5.GT2'!$A:$A,'B1.SUM (tuần 4)'!$A178)</f>
        <v>0</v>
      </c>
      <c r="AE178" s="154">
        <f>SUMIFS(' B1.5.GT2'!$S:$S,' B1.5.GT2'!$A:$A,'B1.SUM (tuần 4)'!$A178)</f>
        <v>0</v>
      </c>
      <c r="AF178" s="154"/>
      <c r="AG178" s="154"/>
      <c r="AH178" s="154">
        <f>SUMIFS(' B1.8.Online'!$R:$R,' B1.8.Online'!$A:$A,'B1.SUM (tuần 4)'!$A178)</f>
        <v>0</v>
      </c>
      <c r="AI178" s="154">
        <f>SUMIFS(' B1.8.Online'!$S:$S,' B1.8.Online'!$A:$A,'B1.SUM (tuần 4)'!$A178)</f>
        <v>0</v>
      </c>
      <c r="AK178" s="161">
        <f t="shared" si="68"/>
        <v>2</v>
      </c>
      <c r="AL178" s="161">
        <f t="shared" si="69"/>
        <v>0</v>
      </c>
      <c r="AM178" s="161">
        <f t="shared" si="70"/>
        <v>2</v>
      </c>
      <c r="AN178" s="154"/>
      <c r="AO178" s="154"/>
      <c r="AP178" s="154"/>
      <c r="AQ178" s="154"/>
      <c r="AR178" s="154"/>
      <c r="AS178" s="154"/>
      <c r="AT178" s="154"/>
      <c r="AU178" s="154"/>
      <c r="AV178" s="154">
        <f>SUMIFS(' B1.5.GT2'!T:T,' B1.5.GT2'!A:A,'B1.SUM (tuần 4)'!A178)</f>
        <v>0</v>
      </c>
      <c r="AW178" s="154">
        <f>SUMIFS(' B1.5.GT2'!U:U,' B1.5.GT2'!A:A,'B1.SUM (tuần 4)'!A178)</f>
        <v>0</v>
      </c>
      <c r="AX178" s="154"/>
      <c r="AY178" s="154"/>
      <c r="AZ178" s="154">
        <f>SUMIFS(' B1.8.Online'!$T:$T,' B1.8.Online'!$A:$A,'B1.SUM (tuần 4)'!$A178)</f>
        <v>0</v>
      </c>
      <c r="BA178" s="154">
        <f>SUMIFS(' B1.8.Online'!$U:$U,' B1.8.Online'!$A:$A,'B1.SUM (tuần 4)'!$A178)</f>
        <v>2</v>
      </c>
      <c r="BC178" s="161">
        <f t="shared" si="71"/>
        <v>0</v>
      </c>
      <c r="BD178" s="161">
        <f t="shared" si="72"/>
        <v>0</v>
      </c>
      <c r="BE178" s="161">
        <f t="shared" si="73"/>
        <v>0</v>
      </c>
      <c r="BF178" s="154">
        <f>SUMIFS('B1.3.XK'!V:V,'B1.3.XK'!$A:$A,'B1.SUM (tuần 4)'!$A178)</f>
        <v>0</v>
      </c>
      <c r="BG178" s="154">
        <f>SUMIFS('B1.3.XK'!W:W,'B1.3.XK'!$A:$A,'B1.SUM (tuần 4)'!$A178)</f>
        <v>0</v>
      </c>
      <c r="BH178" s="154"/>
      <c r="BI178" s="154"/>
      <c r="BJ178" s="154"/>
      <c r="BK178" s="154"/>
      <c r="BL178" s="154"/>
      <c r="BM178" s="154"/>
      <c r="BN178" s="154">
        <f>SUMIFS(' B1.5.GT2'!V:V,' B1.5.GT2'!A:A,'B1.SUM (tuần 4)'!A178)</f>
        <v>0</v>
      </c>
      <c r="BO178" s="154">
        <f>SUMIFS(' B1.5.GT2'!W:W,' B1.5.GT2'!A:A,'B1.SUM (tuần 4)'!A178)</f>
        <v>0</v>
      </c>
      <c r="BP178" s="154"/>
      <c r="BQ178" s="154"/>
      <c r="BR178" s="154">
        <f>SUMIFS(' B1.8.Online'!V:V,' B1.8.Online'!A:A,'B1.SUM (tuần 4)'!A178)</f>
        <v>0</v>
      </c>
      <c r="BS178" s="154">
        <f>SUMIFS(' B1.8.Online'!W:W,' B1.8.Online'!B:B,'B1.SUM (tuần 4)'!B178)</f>
        <v>0</v>
      </c>
      <c r="BU178" s="161">
        <f t="shared" si="74"/>
        <v>0</v>
      </c>
      <c r="BV178" s="161">
        <f t="shared" si="75"/>
        <v>0</v>
      </c>
      <c r="BW178" s="161">
        <f t="shared" si="76"/>
        <v>0</v>
      </c>
      <c r="BX178" s="154">
        <f>SUMIFS('B1.3.XK'!X:X,'B1.3.XK'!$A:$A,'B1.SUM (tuần 4)'!$A178)</f>
        <v>0</v>
      </c>
      <c r="BY178" s="154">
        <f>SUMIFS('B1.3.XK'!Y:Y,'B1.3.XK'!$A:$A,'B1.SUM (tuần 4)'!$A178)</f>
        <v>0</v>
      </c>
      <c r="BZ178" s="154"/>
      <c r="CA178" s="154"/>
      <c r="CB178" s="154"/>
      <c r="CC178" s="154"/>
      <c r="CD178" s="154"/>
      <c r="CE178" s="154"/>
      <c r="CF178" s="154">
        <f>SUMIFS(' B1.5.GT2'!X:X,' B1.5.GT2'!A:A,'B1.SUM (tuần 4)'!A178)</f>
        <v>0</v>
      </c>
      <c r="CG178" s="154">
        <f>SUMIFS(' B1.5.GT2'!Y:Y,' B1.5.GT2'!A:A,'B1.SUM (tuần 4)'!A178)</f>
        <v>0</v>
      </c>
      <c r="CH178" s="154"/>
      <c r="CI178" s="154"/>
      <c r="CJ178" s="154">
        <f>SUMIFS(' B1.8.Online'!X:X,' B1.8.Online'!$A:$A,'B1.SUM (tuần 4)'!$A178)</f>
        <v>0</v>
      </c>
      <c r="CK178" s="154">
        <f>SUMIFS(' B1.8.Online'!Y:Y,' B1.8.Online'!$A:$A,'B1.SUM (tuần 4)'!$A178)</f>
        <v>0</v>
      </c>
      <c r="CM178" s="161">
        <f t="shared" si="77"/>
        <v>0</v>
      </c>
      <c r="CN178" s="161">
        <f t="shared" si="78"/>
        <v>0</v>
      </c>
      <c r="CO178" s="161">
        <f t="shared" si="79"/>
        <v>0</v>
      </c>
      <c r="CP178" s="154">
        <f>SUMIFS('B1.3.XK'!Z:Z,'B1.3.XK'!$A:$A,'B1.SUM (tuần 4)'!$A178)</f>
        <v>0</v>
      </c>
      <c r="CQ178" s="154">
        <f>SUMIFS('B1.3.XK'!AA:AA,'B1.3.XK'!$A:$A,'B1.SUM (tuần 4)'!$A178)</f>
        <v>0</v>
      </c>
      <c r="CR178" s="154"/>
      <c r="CS178" s="154"/>
      <c r="CT178" s="154"/>
      <c r="CU178" s="154"/>
      <c r="CV178" s="154"/>
      <c r="CW178" s="154"/>
      <c r="CX178" s="154">
        <f>SUMIFS(' B1.5.GT2'!Z:Z,' B1.5.GT2'!$A:$A,'B1.SUM (tuần 4)'!$A178)</f>
        <v>0</v>
      </c>
      <c r="CY178" s="154">
        <f>SUMIFS(' B1.5.GT2'!AA:AA,' B1.5.GT2'!$A:$A,'B1.SUM (tuần 4)'!$A178)</f>
        <v>0</v>
      </c>
      <c r="CZ178" s="154"/>
      <c r="DA178" s="154"/>
      <c r="DB178" s="154">
        <f>SUMIFS(' B1.8.Online'!Z:Z,' B1.8.Online'!$A:$A,'B1.SUM (tuần 4)'!$A178)</f>
        <v>0</v>
      </c>
      <c r="DC178" s="154">
        <f>SUMIFS(' B1.8.Online'!AA:AA,' B1.8.Online'!$A:$A,'B1.SUM (tuần 4)'!$A178)</f>
        <v>0</v>
      </c>
      <c r="DE178" s="161">
        <f t="shared" si="80"/>
        <v>0</v>
      </c>
      <c r="DF178" s="161">
        <f t="shared" si="81"/>
        <v>0</v>
      </c>
      <c r="DG178" s="161">
        <f t="shared" si="82"/>
        <v>0</v>
      </c>
      <c r="DH178" s="154">
        <f>SUMIFS('B1.3.XK'!AB:AB,'B1.3.XK'!$A:$A,'B1.SUM (tuần 4)'!$A178)</f>
        <v>0</v>
      </c>
      <c r="DI178" s="154">
        <f>SUMIFS('B1.3.XK'!AC:AC,'B1.3.XK'!$A:$A,'B1.SUM (tuần 4)'!$A178)</f>
        <v>0</v>
      </c>
      <c r="DJ178" s="154"/>
      <c r="DK178" s="154"/>
      <c r="DL178" s="154"/>
      <c r="DM178" s="154"/>
      <c r="DN178" s="154"/>
      <c r="DO178" s="154"/>
      <c r="DP178" s="154">
        <f>SUMIFS(' B1.5.GT2'!AB:AB,' B1.5.GT2'!$A:$A,'B1.SUM (tuần 4)'!$A178)</f>
        <v>0</v>
      </c>
      <c r="DQ178" s="154">
        <f>SUMIFS(' B1.5.GT2'!AC:AC,' B1.5.GT2'!$A:$A,'B1.SUM (tuần 4)'!$A178)</f>
        <v>0</v>
      </c>
      <c r="DR178" s="154"/>
      <c r="DS178" s="154"/>
      <c r="DT178" s="154">
        <f>SUMIFS(' B1.8.Online'!AB:AB,' B1.8.Online'!$A:$A,'B1.SUM (tuần 4)'!$A178)</f>
        <v>0</v>
      </c>
      <c r="DU178" s="154">
        <f>SUMIFS(' B1.8.Online'!AC:AC,' B1.8.Online'!$A:$A,'B1.SUM (tuần 4)'!$A178)</f>
        <v>0</v>
      </c>
      <c r="DW178" s="161">
        <f t="shared" si="83"/>
        <v>0</v>
      </c>
      <c r="DX178" s="161">
        <f t="shared" si="84"/>
        <v>0</v>
      </c>
      <c r="DY178" s="161">
        <f t="shared" si="85"/>
        <v>0</v>
      </c>
      <c r="DZ178" s="154">
        <f>SUMIFS('B1.3.XK'!AD:AD,'B1.3.XK'!$A:$A,'B1.SUM (tuần 4)'!$A178)</f>
        <v>0</v>
      </c>
      <c r="EA178" s="154">
        <f>SUMIFS('B1.3.XK'!AE:AE,'B1.3.XK'!$A:$A,'B1.SUM (tuần 4)'!$A178)</f>
        <v>0</v>
      </c>
      <c r="EB178" s="154"/>
      <c r="EC178" s="154"/>
      <c r="ED178" s="154"/>
      <c r="EE178" s="154"/>
      <c r="EF178" s="154"/>
      <c r="EG178" s="154"/>
      <c r="EH178" s="154">
        <f>SUMIFS(' B1.5.GT2'!AD:AD,' B1.5.GT2'!$A:$A,'B1.SUM (tuần 4)'!$A178)</f>
        <v>0</v>
      </c>
      <c r="EI178" s="154">
        <f>SUMIFS(' B1.5.GT2'!AE:AE,' B1.5.GT2'!$A:$A,'B1.SUM (tuần 4)'!$A178)</f>
        <v>0</v>
      </c>
      <c r="EJ178" s="154"/>
      <c r="EK178" s="154"/>
      <c r="EL178" s="154">
        <f>SUMIFS(' B1.4.OEM'!AD:AD,' B1.4.OEM'!$A:$A,'B1.SUM (tuần 4)'!$A178)</f>
        <v>0</v>
      </c>
      <c r="EM178" s="154">
        <f>SUMIFS(' B1.4.OEM'!AE:AE,' B1.4.OEM'!$A:$A,'B1.SUM (tuần 4)'!$A178)</f>
        <v>0</v>
      </c>
      <c r="EO178" s="162"/>
    </row>
    <row r="179" spans="1:145">
      <c r="A179" s="69">
        <v>3003040076</v>
      </c>
      <c r="B179" s="67" t="s">
        <v>1552</v>
      </c>
      <c r="C179" s="67"/>
      <c r="D179" s="67" t="s">
        <v>1197</v>
      </c>
      <c r="E179" s="67"/>
      <c r="F179" s="67" t="s">
        <v>32</v>
      </c>
      <c r="G179" s="154" t="s">
        <v>1758</v>
      </c>
      <c r="H179" s="154"/>
      <c r="I179" s="160"/>
      <c r="J179" s="154"/>
      <c r="K179" s="154"/>
      <c r="L179" s="154"/>
      <c r="M179" s="154"/>
      <c r="N179" s="154"/>
      <c r="O179" s="154"/>
      <c r="P179" s="154"/>
      <c r="Q179" s="154"/>
      <c r="R179" s="154"/>
      <c r="S179" s="161">
        <f t="shared" si="67"/>
        <v>0</v>
      </c>
      <c r="T179" s="161">
        <f t="shared" si="87"/>
        <v>0</v>
      </c>
      <c r="U179" s="161">
        <f t="shared" si="87"/>
        <v>0</v>
      </c>
      <c r="V179" s="154"/>
      <c r="W179" s="154"/>
      <c r="X179" s="154"/>
      <c r="Y179" s="154"/>
      <c r="Z179" s="154"/>
      <c r="AA179" s="154"/>
      <c r="AB179" s="154"/>
      <c r="AC179" s="154"/>
      <c r="AD179" s="154">
        <f>SUMIFS(' B1.5.GT2'!$R:$R,' B1.5.GT2'!$A:$A,'B1.SUM (tuần 4)'!$A179)</f>
        <v>0</v>
      </c>
      <c r="AE179" s="154">
        <f>SUMIFS(' B1.5.GT2'!$S:$S,' B1.5.GT2'!$A:$A,'B1.SUM (tuần 4)'!$A179)</f>
        <v>0</v>
      </c>
      <c r="AF179" s="154"/>
      <c r="AG179" s="154"/>
      <c r="AH179" s="154">
        <f>SUMIFS(' B1.8.Online'!$R:$R,' B1.8.Online'!$A:$A,'B1.SUM (tuần 4)'!$A179)</f>
        <v>0</v>
      </c>
      <c r="AI179" s="154">
        <f>SUMIFS(' B1.8.Online'!$S:$S,' B1.8.Online'!$A:$A,'B1.SUM (tuần 4)'!$A179)</f>
        <v>0</v>
      </c>
      <c r="AK179" s="161">
        <f t="shared" si="68"/>
        <v>0</v>
      </c>
      <c r="AL179" s="161">
        <f t="shared" si="69"/>
        <v>0</v>
      </c>
      <c r="AM179" s="161">
        <f t="shared" si="70"/>
        <v>0</v>
      </c>
      <c r="AN179" s="154"/>
      <c r="AO179" s="154"/>
      <c r="AP179" s="154"/>
      <c r="AQ179" s="154"/>
      <c r="AR179" s="154"/>
      <c r="AS179" s="154"/>
      <c r="AT179" s="154"/>
      <c r="AU179" s="154"/>
      <c r="AV179" s="154">
        <f>SUMIFS(' B1.5.GT2'!T:T,' B1.5.GT2'!A:A,'B1.SUM (tuần 4)'!A179)</f>
        <v>0</v>
      </c>
      <c r="AW179" s="154">
        <f>SUMIFS(' B1.5.GT2'!U:U,' B1.5.GT2'!A:A,'B1.SUM (tuần 4)'!A179)</f>
        <v>0</v>
      </c>
      <c r="AX179" s="154"/>
      <c r="AY179" s="154"/>
      <c r="AZ179" s="154">
        <f>SUMIFS(' B1.8.Online'!$T:$T,' B1.8.Online'!$A:$A,'B1.SUM (tuần 4)'!$A179)</f>
        <v>0</v>
      </c>
      <c r="BA179" s="154">
        <f>SUMIFS(' B1.8.Online'!$U:$U,' B1.8.Online'!$A:$A,'B1.SUM (tuần 4)'!$A179)</f>
        <v>0</v>
      </c>
      <c r="BC179" s="161">
        <f t="shared" si="71"/>
        <v>0</v>
      </c>
      <c r="BD179" s="161">
        <f t="shared" si="72"/>
        <v>0</v>
      </c>
      <c r="BE179" s="161">
        <f t="shared" si="73"/>
        <v>0</v>
      </c>
      <c r="BF179" s="154">
        <f>SUMIFS('B1.3.XK'!V:V,'B1.3.XK'!$A:$A,'B1.SUM (tuần 4)'!$A179)</f>
        <v>0</v>
      </c>
      <c r="BG179" s="154">
        <f>SUMIFS('B1.3.XK'!W:W,'B1.3.XK'!$A:$A,'B1.SUM (tuần 4)'!$A179)</f>
        <v>0</v>
      </c>
      <c r="BH179" s="154"/>
      <c r="BI179" s="154"/>
      <c r="BJ179" s="154"/>
      <c r="BK179" s="154"/>
      <c r="BL179" s="154"/>
      <c r="BM179" s="154"/>
      <c r="BN179" s="154">
        <f>SUMIFS(' B1.5.GT2'!V:V,' B1.5.GT2'!A:A,'B1.SUM (tuần 4)'!A179)</f>
        <v>0</v>
      </c>
      <c r="BO179" s="154">
        <f>SUMIFS(' B1.5.GT2'!W:W,' B1.5.GT2'!A:A,'B1.SUM (tuần 4)'!A179)</f>
        <v>0</v>
      </c>
      <c r="BP179" s="154"/>
      <c r="BQ179" s="154"/>
      <c r="BR179" s="154">
        <f>SUMIFS(' B1.8.Online'!V:V,' B1.8.Online'!A:A,'B1.SUM (tuần 4)'!A179)</f>
        <v>0</v>
      </c>
      <c r="BS179" s="154">
        <f>SUMIFS(' B1.8.Online'!W:W,' B1.8.Online'!B:B,'B1.SUM (tuần 4)'!B179)</f>
        <v>0</v>
      </c>
      <c r="BU179" s="161">
        <f t="shared" si="74"/>
        <v>0</v>
      </c>
      <c r="BV179" s="161">
        <f t="shared" si="75"/>
        <v>0</v>
      </c>
      <c r="BW179" s="161">
        <f t="shared" si="76"/>
        <v>0</v>
      </c>
      <c r="BX179" s="154">
        <f>SUMIFS('B1.3.XK'!X:X,'B1.3.XK'!$A:$A,'B1.SUM (tuần 4)'!$A179)</f>
        <v>0</v>
      </c>
      <c r="BY179" s="154">
        <f>SUMIFS('B1.3.XK'!Y:Y,'B1.3.XK'!$A:$A,'B1.SUM (tuần 4)'!$A179)</f>
        <v>0</v>
      </c>
      <c r="BZ179" s="154"/>
      <c r="CA179" s="154"/>
      <c r="CB179" s="154"/>
      <c r="CC179" s="154"/>
      <c r="CD179" s="154"/>
      <c r="CE179" s="154"/>
      <c r="CF179" s="154">
        <f>SUMIFS(' B1.5.GT2'!X:X,' B1.5.GT2'!A:A,'B1.SUM (tuần 4)'!A179)</f>
        <v>0</v>
      </c>
      <c r="CG179" s="154">
        <f>SUMIFS(' B1.5.GT2'!Y:Y,' B1.5.GT2'!A:A,'B1.SUM (tuần 4)'!A179)</f>
        <v>0</v>
      </c>
      <c r="CH179" s="154"/>
      <c r="CI179" s="154"/>
      <c r="CJ179" s="154">
        <f>SUMIFS(' B1.8.Online'!X:X,' B1.8.Online'!$A:$A,'B1.SUM (tuần 4)'!$A179)</f>
        <v>0</v>
      </c>
      <c r="CK179" s="154">
        <f>SUMIFS(' B1.8.Online'!Y:Y,' B1.8.Online'!$A:$A,'B1.SUM (tuần 4)'!$A179)</f>
        <v>0</v>
      </c>
      <c r="CM179" s="161">
        <f t="shared" si="77"/>
        <v>0</v>
      </c>
      <c r="CN179" s="161">
        <f t="shared" si="78"/>
        <v>0</v>
      </c>
      <c r="CO179" s="161">
        <f t="shared" si="79"/>
        <v>0</v>
      </c>
      <c r="CP179" s="154">
        <f>SUMIFS('B1.3.XK'!Z:Z,'B1.3.XK'!$A:$A,'B1.SUM (tuần 4)'!$A179)</f>
        <v>0</v>
      </c>
      <c r="CQ179" s="154">
        <f>SUMIFS('B1.3.XK'!AA:AA,'B1.3.XK'!$A:$A,'B1.SUM (tuần 4)'!$A179)</f>
        <v>0</v>
      </c>
      <c r="CR179" s="154"/>
      <c r="CS179" s="154"/>
      <c r="CT179" s="154"/>
      <c r="CU179" s="154"/>
      <c r="CV179" s="154"/>
      <c r="CW179" s="154"/>
      <c r="CX179" s="154">
        <f>SUMIFS(' B1.5.GT2'!Z:Z,' B1.5.GT2'!$A:$A,'B1.SUM (tuần 4)'!$A179)</f>
        <v>0</v>
      </c>
      <c r="CY179" s="154">
        <f>SUMIFS(' B1.5.GT2'!AA:AA,' B1.5.GT2'!$A:$A,'B1.SUM (tuần 4)'!$A179)</f>
        <v>0</v>
      </c>
      <c r="CZ179" s="154"/>
      <c r="DA179" s="154"/>
      <c r="DB179" s="154">
        <f>SUMIFS(' B1.8.Online'!Z:Z,' B1.8.Online'!$A:$A,'B1.SUM (tuần 4)'!$A179)</f>
        <v>0</v>
      </c>
      <c r="DC179" s="154">
        <f>SUMIFS(' B1.8.Online'!AA:AA,' B1.8.Online'!$A:$A,'B1.SUM (tuần 4)'!$A179)</f>
        <v>0</v>
      </c>
      <c r="DE179" s="161">
        <f t="shared" si="80"/>
        <v>0</v>
      </c>
      <c r="DF179" s="161">
        <f t="shared" si="81"/>
        <v>0</v>
      </c>
      <c r="DG179" s="161">
        <f t="shared" si="82"/>
        <v>0</v>
      </c>
      <c r="DH179" s="154">
        <f>SUMIFS('B1.3.XK'!AB:AB,'B1.3.XK'!$A:$A,'B1.SUM (tuần 4)'!$A179)</f>
        <v>0</v>
      </c>
      <c r="DI179" s="154">
        <f>SUMIFS('B1.3.XK'!AC:AC,'B1.3.XK'!$A:$A,'B1.SUM (tuần 4)'!$A179)</f>
        <v>0</v>
      </c>
      <c r="DJ179" s="154"/>
      <c r="DK179" s="154"/>
      <c r="DL179" s="154"/>
      <c r="DM179" s="154"/>
      <c r="DN179" s="154"/>
      <c r="DO179" s="154"/>
      <c r="DP179" s="154">
        <f>SUMIFS(' B1.5.GT2'!AB:AB,' B1.5.GT2'!$A:$A,'B1.SUM (tuần 4)'!$A179)</f>
        <v>0</v>
      </c>
      <c r="DQ179" s="154">
        <f>SUMIFS(' B1.5.GT2'!AC:AC,' B1.5.GT2'!$A:$A,'B1.SUM (tuần 4)'!$A179)</f>
        <v>0</v>
      </c>
      <c r="DR179" s="154"/>
      <c r="DS179" s="154"/>
      <c r="DT179" s="154">
        <f>SUMIFS(' B1.8.Online'!AB:AB,' B1.8.Online'!$A:$A,'B1.SUM (tuần 4)'!$A179)</f>
        <v>0</v>
      </c>
      <c r="DU179" s="154">
        <f>SUMIFS(' B1.8.Online'!AC:AC,' B1.8.Online'!$A:$A,'B1.SUM (tuần 4)'!$A179)</f>
        <v>0</v>
      </c>
      <c r="DW179" s="161">
        <f t="shared" si="83"/>
        <v>0</v>
      </c>
      <c r="DX179" s="161">
        <f t="shared" si="84"/>
        <v>0</v>
      </c>
      <c r="DY179" s="161">
        <f t="shared" si="85"/>
        <v>0</v>
      </c>
      <c r="DZ179" s="154">
        <f>SUMIFS('B1.3.XK'!AD:AD,'B1.3.XK'!$A:$A,'B1.SUM (tuần 4)'!$A179)</f>
        <v>0</v>
      </c>
      <c r="EA179" s="154">
        <f>SUMIFS('B1.3.XK'!AE:AE,'B1.3.XK'!$A:$A,'B1.SUM (tuần 4)'!$A179)</f>
        <v>0</v>
      </c>
      <c r="EB179" s="154"/>
      <c r="EC179" s="154"/>
      <c r="ED179" s="154"/>
      <c r="EE179" s="154"/>
      <c r="EF179" s="154"/>
      <c r="EG179" s="154"/>
      <c r="EH179" s="154">
        <f>SUMIFS(' B1.5.GT2'!AD:AD,' B1.5.GT2'!$A:$A,'B1.SUM (tuần 4)'!$A179)</f>
        <v>0</v>
      </c>
      <c r="EI179" s="154">
        <f>SUMIFS(' B1.5.GT2'!AE:AE,' B1.5.GT2'!$A:$A,'B1.SUM (tuần 4)'!$A179)</f>
        <v>0</v>
      </c>
      <c r="EJ179" s="154"/>
      <c r="EK179" s="154"/>
      <c r="EL179" s="154">
        <f>SUMIFS(' B1.4.OEM'!AD:AD,' B1.4.OEM'!$A:$A,'B1.SUM (tuần 4)'!$A179)</f>
        <v>0</v>
      </c>
      <c r="EM179" s="154">
        <f>SUMIFS(' B1.4.OEM'!AE:AE,' B1.4.OEM'!$A:$A,'B1.SUM (tuần 4)'!$A179)</f>
        <v>0</v>
      </c>
      <c r="EO179" s="162"/>
    </row>
    <row r="180" spans="1:145">
      <c r="A180" s="69">
        <v>3003040106</v>
      </c>
      <c r="B180" s="67" t="s">
        <v>1553</v>
      </c>
      <c r="C180" s="67"/>
      <c r="D180" s="67" t="s">
        <v>1197</v>
      </c>
      <c r="E180" s="67"/>
      <c r="F180" s="67" t="s">
        <v>32</v>
      </c>
      <c r="G180" s="154" t="s">
        <v>1758</v>
      </c>
      <c r="H180" s="154"/>
      <c r="I180" s="160"/>
      <c r="J180" s="154"/>
      <c r="K180" s="154"/>
      <c r="L180" s="154"/>
      <c r="M180" s="154"/>
      <c r="N180" s="154"/>
      <c r="O180" s="154"/>
      <c r="P180" s="154"/>
      <c r="Q180" s="154"/>
      <c r="R180" s="154"/>
      <c r="S180" s="161">
        <f t="shared" si="67"/>
        <v>10</v>
      </c>
      <c r="T180" s="161">
        <f t="shared" si="87"/>
        <v>0</v>
      </c>
      <c r="U180" s="161">
        <f t="shared" si="87"/>
        <v>10</v>
      </c>
      <c r="V180" s="154"/>
      <c r="W180" s="154"/>
      <c r="X180" s="154"/>
      <c r="Y180" s="154"/>
      <c r="Z180" s="154"/>
      <c r="AA180" s="154"/>
      <c r="AB180" s="154"/>
      <c r="AC180" s="154"/>
      <c r="AD180" s="154">
        <f>SUMIFS(' B1.5.GT2'!$R:$R,' B1.5.GT2'!$A:$A,'B1.SUM (tuần 4)'!$A180)</f>
        <v>0</v>
      </c>
      <c r="AE180" s="154">
        <f>SUMIFS(' B1.5.GT2'!$S:$S,' B1.5.GT2'!$A:$A,'B1.SUM (tuần 4)'!$A180)</f>
        <v>0</v>
      </c>
      <c r="AF180" s="154"/>
      <c r="AG180" s="154"/>
      <c r="AH180" s="154">
        <f>SUMIFS(' B1.8.Online'!$R:$R,' B1.8.Online'!$A:$A,'B1.SUM (tuần 4)'!$A180)</f>
        <v>0</v>
      </c>
      <c r="AI180" s="154">
        <f>SUMIFS(' B1.8.Online'!$S:$S,' B1.8.Online'!$A:$A,'B1.SUM (tuần 4)'!$A180)</f>
        <v>10</v>
      </c>
      <c r="AK180" s="161">
        <f t="shared" si="68"/>
        <v>0</v>
      </c>
      <c r="AL180" s="161">
        <f t="shared" si="69"/>
        <v>0</v>
      </c>
      <c r="AM180" s="161">
        <f t="shared" si="70"/>
        <v>0</v>
      </c>
      <c r="AN180" s="154"/>
      <c r="AO180" s="154"/>
      <c r="AP180" s="154"/>
      <c r="AQ180" s="154"/>
      <c r="AR180" s="154"/>
      <c r="AS180" s="154"/>
      <c r="AT180" s="154"/>
      <c r="AU180" s="154"/>
      <c r="AV180" s="154">
        <f>SUMIFS(' B1.5.GT2'!T:T,' B1.5.GT2'!A:A,'B1.SUM (tuần 4)'!A180)</f>
        <v>0</v>
      </c>
      <c r="AW180" s="154">
        <f>SUMIFS(' B1.5.GT2'!U:U,' B1.5.GT2'!A:A,'B1.SUM (tuần 4)'!A180)</f>
        <v>0</v>
      </c>
      <c r="AX180" s="154"/>
      <c r="AY180" s="154"/>
      <c r="AZ180" s="154">
        <f>SUMIFS(' B1.8.Online'!$T:$T,' B1.8.Online'!$A:$A,'B1.SUM (tuần 4)'!$A180)</f>
        <v>0</v>
      </c>
      <c r="BA180" s="154">
        <f>SUMIFS(' B1.8.Online'!$U:$U,' B1.8.Online'!$A:$A,'B1.SUM (tuần 4)'!$A180)</f>
        <v>0</v>
      </c>
      <c r="BC180" s="161">
        <f t="shared" si="71"/>
        <v>0</v>
      </c>
      <c r="BD180" s="161">
        <f t="shared" si="72"/>
        <v>0</v>
      </c>
      <c r="BE180" s="161">
        <f t="shared" si="73"/>
        <v>0</v>
      </c>
      <c r="BF180" s="154">
        <f>SUMIFS('B1.3.XK'!V:V,'B1.3.XK'!$A:$A,'B1.SUM (tuần 4)'!$A180)</f>
        <v>0</v>
      </c>
      <c r="BG180" s="154">
        <f>SUMIFS('B1.3.XK'!W:W,'B1.3.XK'!$A:$A,'B1.SUM (tuần 4)'!$A180)</f>
        <v>0</v>
      </c>
      <c r="BH180" s="154"/>
      <c r="BI180" s="154"/>
      <c r="BJ180" s="154"/>
      <c r="BK180" s="154"/>
      <c r="BL180" s="154"/>
      <c r="BM180" s="154"/>
      <c r="BN180" s="154">
        <f>SUMIFS(' B1.5.GT2'!V:V,' B1.5.GT2'!A:A,'B1.SUM (tuần 4)'!A180)</f>
        <v>0</v>
      </c>
      <c r="BO180" s="154">
        <f>SUMIFS(' B1.5.GT2'!W:W,' B1.5.GT2'!A:A,'B1.SUM (tuần 4)'!A180)</f>
        <v>0</v>
      </c>
      <c r="BP180" s="154"/>
      <c r="BQ180" s="154"/>
      <c r="BR180" s="154">
        <f>SUMIFS(' B1.8.Online'!V:V,' B1.8.Online'!A:A,'B1.SUM (tuần 4)'!A180)</f>
        <v>0</v>
      </c>
      <c r="BS180" s="154">
        <f>SUMIFS(' B1.8.Online'!W:W,' B1.8.Online'!B:B,'B1.SUM (tuần 4)'!B180)</f>
        <v>0</v>
      </c>
      <c r="BU180" s="161">
        <f t="shared" si="74"/>
        <v>0</v>
      </c>
      <c r="BV180" s="161">
        <f t="shared" si="75"/>
        <v>0</v>
      </c>
      <c r="BW180" s="161">
        <f t="shared" si="76"/>
        <v>0</v>
      </c>
      <c r="BX180" s="154">
        <f>SUMIFS('B1.3.XK'!X:X,'B1.3.XK'!$A:$A,'B1.SUM (tuần 4)'!$A180)</f>
        <v>0</v>
      </c>
      <c r="BY180" s="154">
        <f>SUMIFS('B1.3.XK'!Y:Y,'B1.3.XK'!$A:$A,'B1.SUM (tuần 4)'!$A180)</f>
        <v>0</v>
      </c>
      <c r="BZ180" s="154"/>
      <c r="CA180" s="154"/>
      <c r="CB180" s="154"/>
      <c r="CC180" s="154"/>
      <c r="CD180" s="154"/>
      <c r="CE180" s="154"/>
      <c r="CF180" s="154">
        <f>SUMIFS(' B1.5.GT2'!X:X,' B1.5.GT2'!A:A,'B1.SUM (tuần 4)'!A180)</f>
        <v>0</v>
      </c>
      <c r="CG180" s="154">
        <f>SUMIFS(' B1.5.GT2'!Y:Y,' B1.5.GT2'!A:A,'B1.SUM (tuần 4)'!A180)</f>
        <v>0</v>
      </c>
      <c r="CH180" s="154"/>
      <c r="CI180" s="154"/>
      <c r="CJ180" s="154">
        <f>SUMIFS(' B1.8.Online'!X:X,' B1.8.Online'!$A:$A,'B1.SUM (tuần 4)'!$A180)</f>
        <v>0</v>
      </c>
      <c r="CK180" s="154">
        <f>SUMIFS(' B1.8.Online'!Y:Y,' B1.8.Online'!$A:$A,'B1.SUM (tuần 4)'!$A180)</f>
        <v>0</v>
      </c>
      <c r="CM180" s="161">
        <f t="shared" si="77"/>
        <v>0</v>
      </c>
      <c r="CN180" s="161">
        <f t="shared" si="78"/>
        <v>0</v>
      </c>
      <c r="CO180" s="161">
        <f t="shared" si="79"/>
        <v>0</v>
      </c>
      <c r="CP180" s="154">
        <f>SUMIFS('B1.3.XK'!Z:Z,'B1.3.XK'!$A:$A,'B1.SUM (tuần 4)'!$A180)</f>
        <v>0</v>
      </c>
      <c r="CQ180" s="154">
        <f>SUMIFS('B1.3.XK'!AA:AA,'B1.3.XK'!$A:$A,'B1.SUM (tuần 4)'!$A180)</f>
        <v>0</v>
      </c>
      <c r="CR180" s="154"/>
      <c r="CS180" s="154"/>
      <c r="CT180" s="154"/>
      <c r="CU180" s="154"/>
      <c r="CV180" s="154"/>
      <c r="CW180" s="154"/>
      <c r="CX180" s="154">
        <f>SUMIFS(' B1.5.GT2'!Z:Z,' B1.5.GT2'!$A:$A,'B1.SUM (tuần 4)'!$A180)</f>
        <v>0</v>
      </c>
      <c r="CY180" s="154">
        <f>SUMIFS(' B1.5.GT2'!AA:AA,' B1.5.GT2'!$A:$A,'B1.SUM (tuần 4)'!$A180)</f>
        <v>0</v>
      </c>
      <c r="CZ180" s="154"/>
      <c r="DA180" s="154"/>
      <c r="DB180" s="154">
        <f>SUMIFS(' B1.8.Online'!Z:Z,' B1.8.Online'!$A:$A,'B1.SUM (tuần 4)'!$A180)</f>
        <v>0</v>
      </c>
      <c r="DC180" s="154">
        <f>SUMIFS(' B1.8.Online'!AA:AA,' B1.8.Online'!$A:$A,'B1.SUM (tuần 4)'!$A180)</f>
        <v>0</v>
      </c>
      <c r="DE180" s="161">
        <f t="shared" si="80"/>
        <v>0</v>
      </c>
      <c r="DF180" s="161">
        <f t="shared" si="81"/>
        <v>0</v>
      </c>
      <c r="DG180" s="161">
        <f t="shared" si="82"/>
        <v>0</v>
      </c>
      <c r="DH180" s="154">
        <f>SUMIFS('B1.3.XK'!AB:AB,'B1.3.XK'!$A:$A,'B1.SUM (tuần 4)'!$A180)</f>
        <v>0</v>
      </c>
      <c r="DI180" s="154">
        <f>SUMIFS('B1.3.XK'!AC:AC,'B1.3.XK'!$A:$A,'B1.SUM (tuần 4)'!$A180)</f>
        <v>0</v>
      </c>
      <c r="DJ180" s="154"/>
      <c r="DK180" s="154"/>
      <c r="DL180" s="154"/>
      <c r="DM180" s="154"/>
      <c r="DN180" s="154"/>
      <c r="DO180" s="154"/>
      <c r="DP180" s="154">
        <f>SUMIFS(' B1.5.GT2'!AB:AB,' B1.5.GT2'!$A:$A,'B1.SUM (tuần 4)'!$A180)</f>
        <v>0</v>
      </c>
      <c r="DQ180" s="154">
        <f>SUMIFS(' B1.5.GT2'!AC:AC,' B1.5.GT2'!$A:$A,'B1.SUM (tuần 4)'!$A180)</f>
        <v>0</v>
      </c>
      <c r="DR180" s="154"/>
      <c r="DS180" s="154"/>
      <c r="DT180" s="154">
        <f>SUMIFS(' B1.8.Online'!AB:AB,' B1.8.Online'!$A:$A,'B1.SUM (tuần 4)'!$A180)</f>
        <v>0</v>
      </c>
      <c r="DU180" s="154">
        <f>SUMIFS(' B1.8.Online'!AC:AC,' B1.8.Online'!$A:$A,'B1.SUM (tuần 4)'!$A180)</f>
        <v>0</v>
      </c>
      <c r="DW180" s="161">
        <f t="shared" si="83"/>
        <v>0</v>
      </c>
      <c r="DX180" s="161">
        <f t="shared" si="84"/>
        <v>0</v>
      </c>
      <c r="DY180" s="161">
        <f t="shared" si="85"/>
        <v>0</v>
      </c>
      <c r="DZ180" s="154">
        <f>SUMIFS('B1.3.XK'!AD:AD,'B1.3.XK'!$A:$A,'B1.SUM (tuần 4)'!$A180)</f>
        <v>0</v>
      </c>
      <c r="EA180" s="154">
        <f>SUMIFS('B1.3.XK'!AE:AE,'B1.3.XK'!$A:$A,'B1.SUM (tuần 4)'!$A180)</f>
        <v>0</v>
      </c>
      <c r="EB180" s="154"/>
      <c r="EC180" s="154"/>
      <c r="ED180" s="154"/>
      <c r="EE180" s="154"/>
      <c r="EF180" s="154"/>
      <c r="EG180" s="154"/>
      <c r="EH180" s="154">
        <f>SUMIFS(' B1.5.GT2'!AD:AD,' B1.5.GT2'!$A:$A,'B1.SUM (tuần 4)'!$A180)</f>
        <v>0</v>
      </c>
      <c r="EI180" s="154">
        <f>SUMIFS(' B1.5.GT2'!AE:AE,' B1.5.GT2'!$A:$A,'B1.SUM (tuần 4)'!$A180)</f>
        <v>0</v>
      </c>
      <c r="EJ180" s="154"/>
      <c r="EK180" s="154"/>
      <c r="EL180" s="154">
        <f>SUMIFS(' B1.4.OEM'!AD:AD,' B1.4.OEM'!$A:$A,'B1.SUM (tuần 4)'!$A180)</f>
        <v>0</v>
      </c>
      <c r="EM180" s="154">
        <f>SUMIFS(' B1.4.OEM'!AE:AE,' B1.4.OEM'!$A:$A,'B1.SUM (tuần 4)'!$A180)</f>
        <v>0</v>
      </c>
      <c r="EO180" s="162"/>
    </row>
    <row r="181" spans="1:145">
      <c r="A181" s="69">
        <v>3003040151</v>
      </c>
      <c r="B181" s="67" t="s">
        <v>1554</v>
      </c>
      <c r="C181" s="67"/>
      <c r="D181" s="67" t="s">
        <v>1197</v>
      </c>
      <c r="E181" s="67"/>
      <c r="F181" s="67" t="s">
        <v>32</v>
      </c>
      <c r="G181" s="154" t="s">
        <v>1758</v>
      </c>
      <c r="H181" s="154"/>
      <c r="I181" s="160"/>
      <c r="J181" s="154"/>
      <c r="K181" s="154"/>
      <c r="L181" s="154"/>
      <c r="M181" s="154"/>
      <c r="N181" s="154"/>
      <c r="O181" s="154"/>
      <c r="P181" s="154"/>
      <c r="Q181" s="154"/>
      <c r="R181" s="154"/>
      <c r="S181" s="161">
        <f t="shared" si="67"/>
        <v>0</v>
      </c>
      <c r="T181" s="161">
        <f t="shared" si="87"/>
        <v>0</v>
      </c>
      <c r="U181" s="161">
        <f t="shared" si="87"/>
        <v>0</v>
      </c>
      <c r="V181" s="154"/>
      <c r="W181" s="154"/>
      <c r="X181" s="154"/>
      <c r="Y181" s="154"/>
      <c r="Z181" s="154"/>
      <c r="AA181" s="154"/>
      <c r="AB181" s="154"/>
      <c r="AC181" s="154"/>
      <c r="AD181" s="154">
        <f>SUMIFS(' B1.5.GT2'!$R:$R,' B1.5.GT2'!$A:$A,'B1.SUM (tuần 4)'!$A181)</f>
        <v>0</v>
      </c>
      <c r="AE181" s="154">
        <f>SUMIFS(' B1.5.GT2'!$S:$S,' B1.5.GT2'!$A:$A,'B1.SUM (tuần 4)'!$A181)</f>
        <v>0</v>
      </c>
      <c r="AF181" s="154"/>
      <c r="AG181" s="154"/>
      <c r="AH181" s="154">
        <f>SUMIFS(' B1.8.Online'!$R:$R,' B1.8.Online'!$A:$A,'B1.SUM (tuần 4)'!$A181)</f>
        <v>0</v>
      </c>
      <c r="AI181" s="154">
        <f>SUMIFS(' B1.8.Online'!$S:$S,' B1.8.Online'!$A:$A,'B1.SUM (tuần 4)'!$A181)</f>
        <v>0</v>
      </c>
      <c r="AK181" s="161">
        <f t="shared" si="68"/>
        <v>5</v>
      </c>
      <c r="AL181" s="161">
        <f t="shared" si="69"/>
        <v>0</v>
      </c>
      <c r="AM181" s="161">
        <f t="shared" si="70"/>
        <v>5</v>
      </c>
      <c r="AN181" s="154"/>
      <c r="AO181" s="154"/>
      <c r="AP181" s="154"/>
      <c r="AQ181" s="154"/>
      <c r="AR181" s="154"/>
      <c r="AS181" s="154"/>
      <c r="AT181" s="154"/>
      <c r="AU181" s="154"/>
      <c r="AV181" s="154">
        <f>SUMIFS(' B1.5.GT2'!T:T,' B1.5.GT2'!A:A,'B1.SUM (tuần 4)'!A181)</f>
        <v>0</v>
      </c>
      <c r="AW181" s="154">
        <f>SUMIFS(' B1.5.GT2'!U:U,' B1.5.GT2'!A:A,'B1.SUM (tuần 4)'!A181)</f>
        <v>0</v>
      </c>
      <c r="AX181" s="154"/>
      <c r="AY181" s="154"/>
      <c r="AZ181" s="154">
        <f>SUMIFS(' B1.8.Online'!$T:$T,' B1.8.Online'!$A:$A,'B1.SUM (tuần 4)'!$A181)</f>
        <v>0</v>
      </c>
      <c r="BA181" s="154">
        <f>SUMIFS(' B1.8.Online'!$U:$U,' B1.8.Online'!$A:$A,'B1.SUM (tuần 4)'!$A181)</f>
        <v>5</v>
      </c>
      <c r="BC181" s="161">
        <f t="shared" si="71"/>
        <v>0</v>
      </c>
      <c r="BD181" s="161">
        <f t="shared" si="72"/>
        <v>0</v>
      </c>
      <c r="BE181" s="161">
        <f t="shared" si="73"/>
        <v>0</v>
      </c>
      <c r="BF181" s="154">
        <f>SUMIFS('B1.3.XK'!V:V,'B1.3.XK'!$A:$A,'B1.SUM (tuần 4)'!$A181)</f>
        <v>0</v>
      </c>
      <c r="BG181" s="154">
        <f>SUMIFS('B1.3.XK'!W:W,'B1.3.XK'!$A:$A,'B1.SUM (tuần 4)'!$A181)</f>
        <v>0</v>
      </c>
      <c r="BH181" s="154"/>
      <c r="BI181" s="154"/>
      <c r="BJ181" s="154"/>
      <c r="BK181" s="154"/>
      <c r="BL181" s="154"/>
      <c r="BM181" s="154"/>
      <c r="BN181" s="154">
        <f>SUMIFS(' B1.5.GT2'!V:V,' B1.5.GT2'!A:A,'B1.SUM (tuần 4)'!A181)</f>
        <v>0</v>
      </c>
      <c r="BO181" s="154">
        <f>SUMIFS(' B1.5.GT2'!W:W,' B1.5.GT2'!A:A,'B1.SUM (tuần 4)'!A181)</f>
        <v>0</v>
      </c>
      <c r="BP181" s="154"/>
      <c r="BQ181" s="154"/>
      <c r="BR181" s="154">
        <f>SUMIFS(' B1.8.Online'!V:V,' B1.8.Online'!A:A,'B1.SUM (tuần 4)'!A181)</f>
        <v>0</v>
      </c>
      <c r="BS181" s="154">
        <f>SUMIFS(' B1.8.Online'!W:W,' B1.8.Online'!B:B,'B1.SUM (tuần 4)'!B181)</f>
        <v>0</v>
      </c>
      <c r="BU181" s="161">
        <f t="shared" si="74"/>
        <v>0</v>
      </c>
      <c r="BV181" s="161">
        <f t="shared" si="75"/>
        <v>0</v>
      </c>
      <c r="BW181" s="161">
        <f t="shared" si="76"/>
        <v>0</v>
      </c>
      <c r="BX181" s="154">
        <f>SUMIFS('B1.3.XK'!X:X,'B1.3.XK'!$A:$A,'B1.SUM (tuần 4)'!$A181)</f>
        <v>0</v>
      </c>
      <c r="BY181" s="154">
        <f>SUMIFS('B1.3.XK'!Y:Y,'B1.3.XK'!$A:$A,'B1.SUM (tuần 4)'!$A181)</f>
        <v>0</v>
      </c>
      <c r="BZ181" s="154"/>
      <c r="CA181" s="154"/>
      <c r="CB181" s="154"/>
      <c r="CC181" s="154"/>
      <c r="CD181" s="154"/>
      <c r="CE181" s="154"/>
      <c r="CF181" s="154">
        <f>SUMIFS(' B1.5.GT2'!X:X,' B1.5.GT2'!A:A,'B1.SUM (tuần 4)'!A181)</f>
        <v>0</v>
      </c>
      <c r="CG181" s="154">
        <f>SUMIFS(' B1.5.GT2'!Y:Y,' B1.5.GT2'!A:A,'B1.SUM (tuần 4)'!A181)</f>
        <v>0</v>
      </c>
      <c r="CH181" s="154"/>
      <c r="CI181" s="154"/>
      <c r="CJ181" s="154">
        <f>SUMIFS(' B1.8.Online'!X:X,' B1.8.Online'!$A:$A,'B1.SUM (tuần 4)'!$A181)</f>
        <v>0</v>
      </c>
      <c r="CK181" s="154">
        <f>SUMIFS(' B1.8.Online'!Y:Y,' B1.8.Online'!$A:$A,'B1.SUM (tuần 4)'!$A181)</f>
        <v>0</v>
      </c>
      <c r="CM181" s="161">
        <f t="shared" si="77"/>
        <v>0</v>
      </c>
      <c r="CN181" s="161">
        <f t="shared" si="78"/>
        <v>0</v>
      </c>
      <c r="CO181" s="161">
        <f t="shared" si="79"/>
        <v>0</v>
      </c>
      <c r="CP181" s="154">
        <f>SUMIFS('B1.3.XK'!Z:Z,'B1.3.XK'!$A:$A,'B1.SUM (tuần 4)'!$A181)</f>
        <v>0</v>
      </c>
      <c r="CQ181" s="154">
        <f>SUMIFS('B1.3.XK'!AA:AA,'B1.3.XK'!$A:$A,'B1.SUM (tuần 4)'!$A181)</f>
        <v>0</v>
      </c>
      <c r="CR181" s="154"/>
      <c r="CS181" s="154"/>
      <c r="CT181" s="154"/>
      <c r="CU181" s="154"/>
      <c r="CV181" s="154"/>
      <c r="CW181" s="154"/>
      <c r="CX181" s="154">
        <f>SUMIFS(' B1.5.GT2'!Z:Z,' B1.5.GT2'!$A:$A,'B1.SUM (tuần 4)'!$A181)</f>
        <v>0</v>
      </c>
      <c r="CY181" s="154">
        <f>SUMIFS(' B1.5.GT2'!AA:AA,' B1.5.GT2'!$A:$A,'B1.SUM (tuần 4)'!$A181)</f>
        <v>0</v>
      </c>
      <c r="CZ181" s="154"/>
      <c r="DA181" s="154"/>
      <c r="DB181" s="154">
        <f>SUMIFS(' B1.8.Online'!Z:Z,' B1.8.Online'!$A:$A,'B1.SUM (tuần 4)'!$A181)</f>
        <v>0</v>
      </c>
      <c r="DC181" s="154">
        <f>SUMIFS(' B1.8.Online'!AA:AA,' B1.8.Online'!$A:$A,'B1.SUM (tuần 4)'!$A181)</f>
        <v>0</v>
      </c>
      <c r="DE181" s="161">
        <f t="shared" si="80"/>
        <v>0</v>
      </c>
      <c r="DF181" s="161">
        <f t="shared" si="81"/>
        <v>0</v>
      </c>
      <c r="DG181" s="161">
        <f t="shared" si="82"/>
        <v>0</v>
      </c>
      <c r="DH181" s="154">
        <f>SUMIFS('B1.3.XK'!AB:AB,'B1.3.XK'!$A:$A,'B1.SUM (tuần 4)'!$A181)</f>
        <v>0</v>
      </c>
      <c r="DI181" s="154">
        <f>SUMIFS('B1.3.XK'!AC:AC,'B1.3.XK'!$A:$A,'B1.SUM (tuần 4)'!$A181)</f>
        <v>0</v>
      </c>
      <c r="DJ181" s="154"/>
      <c r="DK181" s="154"/>
      <c r="DL181" s="154"/>
      <c r="DM181" s="154"/>
      <c r="DN181" s="154"/>
      <c r="DO181" s="154"/>
      <c r="DP181" s="154">
        <f>SUMIFS(' B1.5.GT2'!AB:AB,' B1.5.GT2'!$A:$A,'B1.SUM (tuần 4)'!$A181)</f>
        <v>0</v>
      </c>
      <c r="DQ181" s="154">
        <f>SUMIFS(' B1.5.GT2'!AC:AC,' B1.5.GT2'!$A:$A,'B1.SUM (tuần 4)'!$A181)</f>
        <v>0</v>
      </c>
      <c r="DR181" s="154"/>
      <c r="DS181" s="154"/>
      <c r="DT181" s="154">
        <f>SUMIFS(' B1.8.Online'!AB:AB,' B1.8.Online'!$A:$A,'B1.SUM (tuần 4)'!$A181)</f>
        <v>0</v>
      </c>
      <c r="DU181" s="154">
        <f>SUMIFS(' B1.8.Online'!AC:AC,' B1.8.Online'!$A:$A,'B1.SUM (tuần 4)'!$A181)</f>
        <v>0</v>
      </c>
      <c r="DW181" s="161">
        <f t="shared" si="83"/>
        <v>0</v>
      </c>
      <c r="DX181" s="161">
        <f t="shared" si="84"/>
        <v>0</v>
      </c>
      <c r="DY181" s="161">
        <f t="shared" si="85"/>
        <v>0</v>
      </c>
      <c r="DZ181" s="154">
        <f>SUMIFS('B1.3.XK'!AD:AD,'B1.3.XK'!$A:$A,'B1.SUM (tuần 4)'!$A181)</f>
        <v>0</v>
      </c>
      <c r="EA181" s="154">
        <f>SUMIFS('B1.3.XK'!AE:AE,'B1.3.XK'!$A:$A,'B1.SUM (tuần 4)'!$A181)</f>
        <v>0</v>
      </c>
      <c r="EB181" s="154"/>
      <c r="EC181" s="154"/>
      <c r="ED181" s="154"/>
      <c r="EE181" s="154"/>
      <c r="EF181" s="154"/>
      <c r="EG181" s="154"/>
      <c r="EH181" s="154">
        <f>SUMIFS(' B1.5.GT2'!AD:AD,' B1.5.GT2'!$A:$A,'B1.SUM (tuần 4)'!$A181)</f>
        <v>0</v>
      </c>
      <c r="EI181" s="154">
        <f>SUMIFS(' B1.5.GT2'!AE:AE,' B1.5.GT2'!$A:$A,'B1.SUM (tuần 4)'!$A181)</f>
        <v>0</v>
      </c>
      <c r="EJ181" s="154"/>
      <c r="EK181" s="154"/>
      <c r="EL181" s="154">
        <f>SUMIFS(' B1.4.OEM'!AD:AD,' B1.4.OEM'!$A:$A,'B1.SUM (tuần 4)'!$A181)</f>
        <v>0</v>
      </c>
      <c r="EM181" s="154">
        <f>SUMIFS(' B1.4.OEM'!AE:AE,' B1.4.OEM'!$A:$A,'B1.SUM (tuần 4)'!$A181)</f>
        <v>0</v>
      </c>
      <c r="EO181" s="162"/>
    </row>
    <row r="182" spans="1:145">
      <c r="A182" s="69">
        <v>3003040152</v>
      </c>
      <c r="B182" s="67" t="s">
        <v>1036</v>
      </c>
      <c r="C182" s="67"/>
      <c r="D182" s="67" t="s">
        <v>1197</v>
      </c>
      <c r="E182" s="67"/>
      <c r="F182" s="67" t="s">
        <v>32</v>
      </c>
      <c r="G182" s="154" t="s">
        <v>1758</v>
      </c>
      <c r="H182" s="154"/>
      <c r="I182" s="160"/>
      <c r="J182" s="154"/>
      <c r="K182" s="154"/>
      <c r="L182" s="154"/>
      <c r="M182" s="154"/>
      <c r="N182" s="154"/>
      <c r="O182" s="154"/>
      <c r="P182" s="154"/>
      <c r="Q182" s="154"/>
      <c r="R182" s="154"/>
      <c r="S182" s="161">
        <f t="shared" si="67"/>
        <v>0</v>
      </c>
      <c r="T182" s="161">
        <f t="shared" si="87"/>
        <v>0</v>
      </c>
      <c r="U182" s="161">
        <f t="shared" si="87"/>
        <v>0</v>
      </c>
      <c r="V182" s="154"/>
      <c r="W182" s="154"/>
      <c r="X182" s="154"/>
      <c r="Y182" s="154"/>
      <c r="Z182" s="154"/>
      <c r="AA182" s="154"/>
      <c r="AB182" s="154"/>
      <c r="AC182" s="154"/>
      <c r="AD182" s="154">
        <f>SUMIFS(' B1.5.GT2'!$R:$R,' B1.5.GT2'!$A:$A,'B1.SUM (tuần 4)'!$A182)</f>
        <v>0</v>
      </c>
      <c r="AE182" s="154">
        <f>SUMIFS(' B1.5.GT2'!$S:$S,' B1.5.GT2'!$A:$A,'B1.SUM (tuần 4)'!$A182)</f>
        <v>0</v>
      </c>
      <c r="AF182" s="154"/>
      <c r="AG182" s="154"/>
      <c r="AH182" s="154">
        <f>SUMIFS(' B1.8.Online'!$R:$R,' B1.8.Online'!$A:$A,'B1.SUM (tuần 4)'!$A182)</f>
        <v>0</v>
      </c>
      <c r="AI182" s="154">
        <f>SUMIFS(' B1.8.Online'!$S:$S,' B1.8.Online'!$A:$A,'B1.SUM (tuần 4)'!$A182)</f>
        <v>0</v>
      </c>
      <c r="AK182" s="161">
        <f t="shared" si="68"/>
        <v>18</v>
      </c>
      <c r="AL182" s="161">
        <f t="shared" si="69"/>
        <v>7</v>
      </c>
      <c r="AM182" s="161">
        <f t="shared" si="70"/>
        <v>11</v>
      </c>
      <c r="AN182" s="154"/>
      <c r="AO182" s="154"/>
      <c r="AP182" s="154"/>
      <c r="AQ182" s="154"/>
      <c r="AR182" s="154"/>
      <c r="AS182" s="154"/>
      <c r="AT182" s="154"/>
      <c r="AU182" s="154"/>
      <c r="AV182" s="154">
        <f>SUMIFS(' B1.5.GT2'!T:T,' B1.5.GT2'!A:A,'B1.SUM (tuần 4)'!A182)</f>
        <v>0</v>
      </c>
      <c r="AW182" s="154">
        <f>SUMIFS(' B1.5.GT2'!U:U,' B1.5.GT2'!A:A,'B1.SUM (tuần 4)'!A182)</f>
        <v>0</v>
      </c>
      <c r="AX182" s="154"/>
      <c r="AY182" s="154"/>
      <c r="AZ182" s="154">
        <f>SUMIFS(' B1.8.Online'!$T:$T,' B1.8.Online'!$A:$A,'B1.SUM (tuần 4)'!$A182)</f>
        <v>7</v>
      </c>
      <c r="BA182" s="154">
        <f>SUMIFS(' B1.8.Online'!$U:$U,' B1.8.Online'!$A:$A,'B1.SUM (tuần 4)'!$A182)</f>
        <v>11</v>
      </c>
      <c r="BC182" s="161">
        <f t="shared" si="71"/>
        <v>0</v>
      </c>
      <c r="BD182" s="161">
        <f t="shared" si="72"/>
        <v>0</v>
      </c>
      <c r="BE182" s="161">
        <f t="shared" si="73"/>
        <v>0</v>
      </c>
      <c r="BF182" s="154">
        <f>SUMIFS('B1.3.XK'!V:V,'B1.3.XK'!$A:$A,'B1.SUM (tuần 4)'!$A182)</f>
        <v>0</v>
      </c>
      <c r="BG182" s="154">
        <f>SUMIFS('B1.3.XK'!W:W,'B1.3.XK'!$A:$A,'B1.SUM (tuần 4)'!$A182)</f>
        <v>0</v>
      </c>
      <c r="BH182" s="154"/>
      <c r="BI182" s="154"/>
      <c r="BJ182" s="154"/>
      <c r="BK182" s="154"/>
      <c r="BL182" s="154"/>
      <c r="BM182" s="154"/>
      <c r="BN182" s="154">
        <f>SUMIFS(' B1.5.GT2'!V:V,' B1.5.GT2'!A:A,'B1.SUM (tuần 4)'!A182)</f>
        <v>0</v>
      </c>
      <c r="BO182" s="154">
        <f>SUMIFS(' B1.5.GT2'!W:W,' B1.5.GT2'!A:A,'B1.SUM (tuần 4)'!A182)</f>
        <v>0</v>
      </c>
      <c r="BP182" s="154"/>
      <c r="BQ182" s="154"/>
      <c r="BR182" s="154">
        <f>SUMIFS(' B1.8.Online'!V:V,' B1.8.Online'!A:A,'B1.SUM (tuần 4)'!A182)</f>
        <v>0</v>
      </c>
      <c r="BS182" s="154">
        <f>SUMIFS(' B1.8.Online'!W:W,' B1.8.Online'!B:B,'B1.SUM (tuần 4)'!B182)</f>
        <v>0</v>
      </c>
      <c r="BU182" s="161">
        <f t="shared" si="74"/>
        <v>0</v>
      </c>
      <c r="BV182" s="161">
        <f t="shared" si="75"/>
        <v>0</v>
      </c>
      <c r="BW182" s="161">
        <f t="shared" si="76"/>
        <v>0</v>
      </c>
      <c r="BX182" s="154">
        <f>SUMIFS('B1.3.XK'!X:X,'B1.3.XK'!$A:$A,'B1.SUM (tuần 4)'!$A182)</f>
        <v>0</v>
      </c>
      <c r="BY182" s="154">
        <f>SUMIFS('B1.3.XK'!Y:Y,'B1.3.XK'!$A:$A,'B1.SUM (tuần 4)'!$A182)</f>
        <v>0</v>
      </c>
      <c r="BZ182" s="154"/>
      <c r="CA182" s="154"/>
      <c r="CB182" s="154"/>
      <c r="CC182" s="154"/>
      <c r="CD182" s="154"/>
      <c r="CE182" s="154"/>
      <c r="CF182" s="154">
        <f>SUMIFS(' B1.5.GT2'!X:X,' B1.5.GT2'!A:A,'B1.SUM (tuần 4)'!A182)</f>
        <v>0</v>
      </c>
      <c r="CG182" s="154">
        <f>SUMIFS(' B1.5.GT2'!Y:Y,' B1.5.GT2'!A:A,'B1.SUM (tuần 4)'!A182)</f>
        <v>0</v>
      </c>
      <c r="CH182" s="154"/>
      <c r="CI182" s="154"/>
      <c r="CJ182" s="154">
        <f>SUMIFS(' B1.8.Online'!X:X,' B1.8.Online'!$A:$A,'B1.SUM (tuần 4)'!$A182)</f>
        <v>0</v>
      </c>
      <c r="CK182" s="154">
        <f>SUMIFS(' B1.8.Online'!Y:Y,' B1.8.Online'!$A:$A,'B1.SUM (tuần 4)'!$A182)</f>
        <v>0</v>
      </c>
      <c r="CM182" s="161">
        <f t="shared" si="77"/>
        <v>0</v>
      </c>
      <c r="CN182" s="161">
        <f t="shared" si="78"/>
        <v>0</v>
      </c>
      <c r="CO182" s="161">
        <f t="shared" si="79"/>
        <v>0</v>
      </c>
      <c r="CP182" s="154">
        <f>SUMIFS('B1.3.XK'!Z:Z,'B1.3.XK'!$A:$A,'B1.SUM (tuần 4)'!$A182)</f>
        <v>0</v>
      </c>
      <c r="CQ182" s="154">
        <f>SUMIFS('B1.3.XK'!AA:AA,'B1.3.XK'!$A:$A,'B1.SUM (tuần 4)'!$A182)</f>
        <v>0</v>
      </c>
      <c r="CR182" s="154"/>
      <c r="CS182" s="154"/>
      <c r="CT182" s="154"/>
      <c r="CU182" s="154"/>
      <c r="CV182" s="154"/>
      <c r="CW182" s="154"/>
      <c r="CX182" s="154">
        <f>SUMIFS(' B1.5.GT2'!Z:Z,' B1.5.GT2'!$A:$A,'B1.SUM (tuần 4)'!$A182)</f>
        <v>0</v>
      </c>
      <c r="CY182" s="154">
        <f>SUMIFS(' B1.5.GT2'!AA:AA,' B1.5.GT2'!$A:$A,'B1.SUM (tuần 4)'!$A182)</f>
        <v>0</v>
      </c>
      <c r="CZ182" s="154"/>
      <c r="DA182" s="154"/>
      <c r="DB182" s="154">
        <f>SUMIFS(' B1.8.Online'!Z:Z,' B1.8.Online'!$A:$A,'B1.SUM (tuần 4)'!$A182)</f>
        <v>0</v>
      </c>
      <c r="DC182" s="154">
        <f>SUMIFS(' B1.8.Online'!AA:AA,' B1.8.Online'!$A:$A,'B1.SUM (tuần 4)'!$A182)</f>
        <v>0</v>
      </c>
      <c r="DE182" s="161">
        <f t="shared" si="80"/>
        <v>0</v>
      </c>
      <c r="DF182" s="161">
        <f t="shared" si="81"/>
        <v>0</v>
      </c>
      <c r="DG182" s="161">
        <f t="shared" si="82"/>
        <v>0</v>
      </c>
      <c r="DH182" s="154">
        <f>SUMIFS('B1.3.XK'!AB:AB,'B1.3.XK'!$A:$A,'B1.SUM (tuần 4)'!$A182)</f>
        <v>0</v>
      </c>
      <c r="DI182" s="154">
        <f>SUMIFS('B1.3.XK'!AC:AC,'B1.3.XK'!$A:$A,'B1.SUM (tuần 4)'!$A182)</f>
        <v>0</v>
      </c>
      <c r="DJ182" s="154"/>
      <c r="DK182" s="154"/>
      <c r="DL182" s="154"/>
      <c r="DM182" s="154"/>
      <c r="DN182" s="154"/>
      <c r="DO182" s="154"/>
      <c r="DP182" s="154">
        <f>SUMIFS(' B1.5.GT2'!AB:AB,' B1.5.GT2'!$A:$A,'B1.SUM (tuần 4)'!$A182)</f>
        <v>0</v>
      </c>
      <c r="DQ182" s="154">
        <f>SUMIFS(' B1.5.GT2'!AC:AC,' B1.5.GT2'!$A:$A,'B1.SUM (tuần 4)'!$A182)</f>
        <v>0</v>
      </c>
      <c r="DR182" s="154"/>
      <c r="DS182" s="154"/>
      <c r="DT182" s="154">
        <f>SUMIFS(' B1.8.Online'!AB:AB,' B1.8.Online'!$A:$A,'B1.SUM (tuần 4)'!$A182)</f>
        <v>0</v>
      </c>
      <c r="DU182" s="154">
        <f>SUMIFS(' B1.8.Online'!AC:AC,' B1.8.Online'!$A:$A,'B1.SUM (tuần 4)'!$A182)</f>
        <v>0</v>
      </c>
      <c r="DW182" s="161">
        <f t="shared" si="83"/>
        <v>0</v>
      </c>
      <c r="DX182" s="161">
        <f t="shared" si="84"/>
        <v>0</v>
      </c>
      <c r="DY182" s="161">
        <f t="shared" si="85"/>
        <v>0</v>
      </c>
      <c r="DZ182" s="154">
        <f>SUMIFS('B1.3.XK'!AD:AD,'B1.3.XK'!$A:$A,'B1.SUM (tuần 4)'!$A182)</f>
        <v>0</v>
      </c>
      <c r="EA182" s="154">
        <f>SUMIFS('B1.3.XK'!AE:AE,'B1.3.XK'!$A:$A,'B1.SUM (tuần 4)'!$A182)</f>
        <v>0</v>
      </c>
      <c r="EB182" s="154"/>
      <c r="EC182" s="154"/>
      <c r="ED182" s="154"/>
      <c r="EE182" s="154"/>
      <c r="EF182" s="154"/>
      <c r="EG182" s="154"/>
      <c r="EH182" s="154">
        <f>SUMIFS(' B1.5.GT2'!AD:AD,' B1.5.GT2'!$A:$A,'B1.SUM (tuần 4)'!$A182)</f>
        <v>0</v>
      </c>
      <c r="EI182" s="154">
        <f>SUMIFS(' B1.5.GT2'!AE:AE,' B1.5.GT2'!$A:$A,'B1.SUM (tuần 4)'!$A182)</f>
        <v>0</v>
      </c>
      <c r="EJ182" s="154"/>
      <c r="EK182" s="154"/>
      <c r="EL182" s="154">
        <f>SUMIFS(' B1.4.OEM'!AD:AD,' B1.4.OEM'!$A:$A,'B1.SUM (tuần 4)'!$A182)</f>
        <v>0</v>
      </c>
      <c r="EM182" s="154">
        <f>SUMIFS(' B1.4.OEM'!AE:AE,' B1.4.OEM'!$A:$A,'B1.SUM (tuần 4)'!$A182)</f>
        <v>0</v>
      </c>
      <c r="EO182" s="162"/>
    </row>
    <row r="183" spans="1:145">
      <c r="A183" s="69">
        <v>3003040154</v>
      </c>
      <c r="B183" s="67" t="s">
        <v>1555</v>
      </c>
      <c r="C183" s="67"/>
      <c r="D183" s="67" t="s">
        <v>1197</v>
      </c>
      <c r="E183" s="67"/>
      <c r="F183" s="67" t="s">
        <v>32</v>
      </c>
      <c r="G183" s="154" t="s">
        <v>1758</v>
      </c>
      <c r="H183" s="154"/>
      <c r="I183" s="160"/>
      <c r="J183" s="154"/>
      <c r="K183" s="154"/>
      <c r="L183" s="154"/>
      <c r="M183" s="154"/>
      <c r="N183" s="154"/>
      <c r="O183" s="154"/>
      <c r="P183" s="154"/>
      <c r="Q183" s="154"/>
      <c r="R183" s="154"/>
      <c r="S183" s="161">
        <f t="shared" si="67"/>
        <v>0</v>
      </c>
      <c r="T183" s="161">
        <f t="shared" si="87"/>
        <v>0</v>
      </c>
      <c r="U183" s="161">
        <f t="shared" si="87"/>
        <v>0</v>
      </c>
      <c r="V183" s="154"/>
      <c r="W183" s="154"/>
      <c r="X183" s="154"/>
      <c r="Y183" s="154"/>
      <c r="Z183" s="154"/>
      <c r="AA183" s="154"/>
      <c r="AB183" s="154"/>
      <c r="AC183" s="154"/>
      <c r="AD183" s="154">
        <f>SUMIFS(' B1.5.GT2'!$R:$R,' B1.5.GT2'!$A:$A,'B1.SUM (tuần 4)'!$A183)</f>
        <v>0</v>
      </c>
      <c r="AE183" s="154">
        <f>SUMIFS(' B1.5.GT2'!$S:$S,' B1.5.GT2'!$A:$A,'B1.SUM (tuần 4)'!$A183)</f>
        <v>0</v>
      </c>
      <c r="AF183" s="154"/>
      <c r="AG183" s="154"/>
      <c r="AH183" s="154">
        <f>SUMIFS(' B1.8.Online'!$R:$R,' B1.8.Online'!$A:$A,'B1.SUM (tuần 4)'!$A183)</f>
        <v>0</v>
      </c>
      <c r="AI183" s="154">
        <f>SUMIFS(' B1.8.Online'!$S:$S,' B1.8.Online'!$A:$A,'B1.SUM (tuần 4)'!$A183)</f>
        <v>0</v>
      </c>
      <c r="AK183" s="161">
        <f t="shared" si="68"/>
        <v>3</v>
      </c>
      <c r="AL183" s="161">
        <f t="shared" si="69"/>
        <v>0</v>
      </c>
      <c r="AM183" s="161">
        <f t="shared" si="70"/>
        <v>3</v>
      </c>
      <c r="AN183" s="154"/>
      <c r="AO183" s="154"/>
      <c r="AP183" s="154"/>
      <c r="AQ183" s="154"/>
      <c r="AR183" s="154"/>
      <c r="AS183" s="154"/>
      <c r="AT183" s="154"/>
      <c r="AU183" s="154"/>
      <c r="AV183" s="154">
        <f>SUMIFS(' B1.5.GT2'!T:T,' B1.5.GT2'!A:A,'B1.SUM (tuần 4)'!A183)</f>
        <v>0</v>
      </c>
      <c r="AW183" s="154">
        <f>SUMIFS(' B1.5.GT2'!U:U,' B1.5.GT2'!A:A,'B1.SUM (tuần 4)'!A183)</f>
        <v>0</v>
      </c>
      <c r="AX183" s="154"/>
      <c r="AY183" s="154"/>
      <c r="AZ183" s="154">
        <f>SUMIFS(' B1.8.Online'!$T:$T,' B1.8.Online'!$A:$A,'B1.SUM (tuần 4)'!$A183)</f>
        <v>0</v>
      </c>
      <c r="BA183" s="154">
        <f>SUMIFS(' B1.8.Online'!$U:$U,' B1.8.Online'!$A:$A,'B1.SUM (tuần 4)'!$A183)</f>
        <v>3</v>
      </c>
      <c r="BC183" s="161">
        <f t="shared" si="71"/>
        <v>0</v>
      </c>
      <c r="BD183" s="161">
        <f t="shared" si="72"/>
        <v>0</v>
      </c>
      <c r="BE183" s="161">
        <f t="shared" si="73"/>
        <v>0</v>
      </c>
      <c r="BF183" s="154">
        <f>SUMIFS('B1.3.XK'!V:V,'B1.3.XK'!$A:$A,'B1.SUM (tuần 4)'!$A183)</f>
        <v>0</v>
      </c>
      <c r="BG183" s="154">
        <f>SUMIFS('B1.3.XK'!W:W,'B1.3.XK'!$A:$A,'B1.SUM (tuần 4)'!$A183)</f>
        <v>0</v>
      </c>
      <c r="BH183" s="154"/>
      <c r="BI183" s="154"/>
      <c r="BJ183" s="154"/>
      <c r="BK183" s="154"/>
      <c r="BL183" s="154"/>
      <c r="BM183" s="154"/>
      <c r="BN183" s="154">
        <f>SUMIFS(' B1.5.GT2'!V:V,' B1.5.GT2'!A:A,'B1.SUM (tuần 4)'!A183)</f>
        <v>0</v>
      </c>
      <c r="BO183" s="154">
        <f>SUMIFS(' B1.5.GT2'!W:W,' B1.5.GT2'!A:A,'B1.SUM (tuần 4)'!A183)</f>
        <v>0</v>
      </c>
      <c r="BP183" s="154"/>
      <c r="BQ183" s="154"/>
      <c r="BR183" s="154">
        <f>SUMIFS(' B1.8.Online'!V:V,' B1.8.Online'!A:A,'B1.SUM (tuần 4)'!A183)</f>
        <v>0</v>
      </c>
      <c r="BS183" s="154">
        <f>SUMIFS(' B1.8.Online'!W:W,' B1.8.Online'!B:B,'B1.SUM (tuần 4)'!B183)</f>
        <v>0</v>
      </c>
      <c r="BU183" s="161">
        <f t="shared" si="74"/>
        <v>0</v>
      </c>
      <c r="BV183" s="161">
        <f t="shared" si="75"/>
        <v>0</v>
      </c>
      <c r="BW183" s="161">
        <f t="shared" si="76"/>
        <v>0</v>
      </c>
      <c r="BX183" s="154">
        <f>SUMIFS('B1.3.XK'!X:X,'B1.3.XK'!$A:$A,'B1.SUM (tuần 4)'!$A183)</f>
        <v>0</v>
      </c>
      <c r="BY183" s="154">
        <f>SUMIFS('B1.3.XK'!Y:Y,'B1.3.XK'!$A:$A,'B1.SUM (tuần 4)'!$A183)</f>
        <v>0</v>
      </c>
      <c r="BZ183" s="154"/>
      <c r="CA183" s="154"/>
      <c r="CB183" s="154"/>
      <c r="CC183" s="154"/>
      <c r="CD183" s="154"/>
      <c r="CE183" s="154"/>
      <c r="CF183" s="154">
        <f>SUMIFS(' B1.5.GT2'!X:X,' B1.5.GT2'!A:A,'B1.SUM (tuần 4)'!A183)</f>
        <v>0</v>
      </c>
      <c r="CG183" s="154">
        <f>SUMIFS(' B1.5.GT2'!Y:Y,' B1.5.GT2'!A:A,'B1.SUM (tuần 4)'!A183)</f>
        <v>0</v>
      </c>
      <c r="CH183" s="154"/>
      <c r="CI183" s="154"/>
      <c r="CJ183" s="154">
        <f>SUMIFS(' B1.8.Online'!X:X,' B1.8.Online'!$A:$A,'B1.SUM (tuần 4)'!$A183)</f>
        <v>0</v>
      </c>
      <c r="CK183" s="154">
        <f>SUMIFS(' B1.8.Online'!Y:Y,' B1.8.Online'!$A:$A,'B1.SUM (tuần 4)'!$A183)</f>
        <v>0</v>
      </c>
      <c r="CM183" s="161">
        <f t="shared" si="77"/>
        <v>0</v>
      </c>
      <c r="CN183" s="161">
        <f t="shared" si="78"/>
        <v>0</v>
      </c>
      <c r="CO183" s="161">
        <f t="shared" si="79"/>
        <v>0</v>
      </c>
      <c r="CP183" s="154">
        <f>SUMIFS('B1.3.XK'!Z:Z,'B1.3.XK'!$A:$A,'B1.SUM (tuần 4)'!$A183)</f>
        <v>0</v>
      </c>
      <c r="CQ183" s="154">
        <f>SUMIFS('B1.3.XK'!AA:AA,'B1.3.XK'!$A:$A,'B1.SUM (tuần 4)'!$A183)</f>
        <v>0</v>
      </c>
      <c r="CR183" s="154"/>
      <c r="CS183" s="154"/>
      <c r="CT183" s="154"/>
      <c r="CU183" s="154"/>
      <c r="CV183" s="154"/>
      <c r="CW183" s="154"/>
      <c r="CX183" s="154">
        <f>SUMIFS(' B1.5.GT2'!Z:Z,' B1.5.GT2'!$A:$A,'B1.SUM (tuần 4)'!$A183)</f>
        <v>0</v>
      </c>
      <c r="CY183" s="154">
        <f>SUMIFS(' B1.5.GT2'!AA:AA,' B1.5.GT2'!$A:$A,'B1.SUM (tuần 4)'!$A183)</f>
        <v>0</v>
      </c>
      <c r="CZ183" s="154"/>
      <c r="DA183" s="154"/>
      <c r="DB183" s="154">
        <f>SUMIFS(' B1.8.Online'!Z:Z,' B1.8.Online'!$A:$A,'B1.SUM (tuần 4)'!$A183)</f>
        <v>0</v>
      </c>
      <c r="DC183" s="154">
        <f>SUMIFS(' B1.8.Online'!AA:AA,' B1.8.Online'!$A:$A,'B1.SUM (tuần 4)'!$A183)</f>
        <v>0</v>
      </c>
      <c r="DE183" s="161">
        <f t="shared" si="80"/>
        <v>0</v>
      </c>
      <c r="DF183" s="161">
        <f t="shared" si="81"/>
        <v>0</v>
      </c>
      <c r="DG183" s="161">
        <f t="shared" si="82"/>
        <v>0</v>
      </c>
      <c r="DH183" s="154">
        <f>SUMIFS('B1.3.XK'!AB:AB,'B1.3.XK'!$A:$A,'B1.SUM (tuần 4)'!$A183)</f>
        <v>0</v>
      </c>
      <c r="DI183" s="154">
        <f>SUMIFS('B1.3.XK'!AC:AC,'B1.3.XK'!$A:$A,'B1.SUM (tuần 4)'!$A183)</f>
        <v>0</v>
      </c>
      <c r="DJ183" s="154"/>
      <c r="DK183" s="154"/>
      <c r="DL183" s="154"/>
      <c r="DM183" s="154"/>
      <c r="DN183" s="154"/>
      <c r="DO183" s="154"/>
      <c r="DP183" s="154">
        <f>SUMIFS(' B1.5.GT2'!AB:AB,' B1.5.GT2'!$A:$A,'B1.SUM (tuần 4)'!$A183)</f>
        <v>0</v>
      </c>
      <c r="DQ183" s="154">
        <f>SUMIFS(' B1.5.GT2'!AC:AC,' B1.5.GT2'!$A:$A,'B1.SUM (tuần 4)'!$A183)</f>
        <v>0</v>
      </c>
      <c r="DR183" s="154"/>
      <c r="DS183" s="154"/>
      <c r="DT183" s="154">
        <f>SUMIFS(' B1.8.Online'!AB:AB,' B1.8.Online'!$A:$A,'B1.SUM (tuần 4)'!$A183)</f>
        <v>0</v>
      </c>
      <c r="DU183" s="154">
        <f>SUMIFS(' B1.8.Online'!AC:AC,' B1.8.Online'!$A:$A,'B1.SUM (tuần 4)'!$A183)</f>
        <v>0</v>
      </c>
      <c r="DW183" s="161">
        <f t="shared" si="83"/>
        <v>0</v>
      </c>
      <c r="DX183" s="161">
        <f t="shared" si="84"/>
        <v>0</v>
      </c>
      <c r="DY183" s="161">
        <f t="shared" si="85"/>
        <v>0</v>
      </c>
      <c r="DZ183" s="154">
        <f>SUMIFS('B1.3.XK'!AD:AD,'B1.3.XK'!$A:$A,'B1.SUM (tuần 4)'!$A183)</f>
        <v>0</v>
      </c>
      <c r="EA183" s="154">
        <f>SUMIFS('B1.3.XK'!AE:AE,'B1.3.XK'!$A:$A,'B1.SUM (tuần 4)'!$A183)</f>
        <v>0</v>
      </c>
      <c r="EB183" s="154"/>
      <c r="EC183" s="154"/>
      <c r="ED183" s="154"/>
      <c r="EE183" s="154"/>
      <c r="EF183" s="154"/>
      <c r="EG183" s="154"/>
      <c r="EH183" s="154">
        <f>SUMIFS(' B1.5.GT2'!AD:AD,' B1.5.GT2'!$A:$A,'B1.SUM (tuần 4)'!$A183)</f>
        <v>0</v>
      </c>
      <c r="EI183" s="154">
        <f>SUMIFS(' B1.5.GT2'!AE:AE,' B1.5.GT2'!$A:$A,'B1.SUM (tuần 4)'!$A183)</f>
        <v>0</v>
      </c>
      <c r="EJ183" s="154"/>
      <c r="EK183" s="154"/>
      <c r="EL183" s="154">
        <f>SUMIFS(' B1.4.OEM'!AD:AD,' B1.4.OEM'!$A:$A,'B1.SUM (tuần 4)'!$A183)</f>
        <v>0</v>
      </c>
      <c r="EM183" s="154">
        <f>SUMIFS(' B1.4.OEM'!AE:AE,' B1.4.OEM'!$A:$A,'B1.SUM (tuần 4)'!$A183)</f>
        <v>0</v>
      </c>
      <c r="EO183" s="162"/>
    </row>
    <row r="184" spans="1:145">
      <c r="A184" s="69">
        <v>3003040155</v>
      </c>
      <c r="B184" s="67" t="s">
        <v>1556</v>
      </c>
      <c r="C184" s="67"/>
      <c r="D184" s="67" t="s">
        <v>1197</v>
      </c>
      <c r="E184" s="67"/>
      <c r="F184" s="67" t="s">
        <v>32</v>
      </c>
      <c r="G184" s="154" t="s">
        <v>1758</v>
      </c>
      <c r="H184" s="154"/>
      <c r="I184" s="160"/>
      <c r="J184" s="154"/>
      <c r="K184" s="154"/>
      <c r="L184" s="154"/>
      <c r="M184" s="154"/>
      <c r="N184" s="154"/>
      <c r="O184" s="154"/>
      <c r="P184" s="154"/>
      <c r="Q184" s="154"/>
      <c r="R184" s="154"/>
      <c r="S184" s="161">
        <f t="shared" si="67"/>
        <v>0</v>
      </c>
      <c r="T184" s="161">
        <f t="shared" si="87"/>
        <v>0</v>
      </c>
      <c r="U184" s="161">
        <f t="shared" si="87"/>
        <v>0</v>
      </c>
      <c r="V184" s="154"/>
      <c r="W184" s="154"/>
      <c r="X184" s="154"/>
      <c r="Y184" s="154"/>
      <c r="Z184" s="154"/>
      <c r="AA184" s="154"/>
      <c r="AB184" s="154"/>
      <c r="AC184" s="154"/>
      <c r="AD184" s="154">
        <f>SUMIFS(' B1.5.GT2'!$R:$R,' B1.5.GT2'!$A:$A,'B1.SUM (tuần 4)'!$A184)</f>
        <v>0</v>
      </c>
      <c r="AE184" s="154">
        <f>SUMIFS(' B1.5.GT2'!$S:$S,' B1.5.GT2'!$A:$A,'B1.SUM (tuần 4)'!$A184)</f>
        <v>0</v>
      </c>
      <c r="AF184" s="154"/>
      <c r="AG184" s="154"/>
      <c r="AH184" s="154">
        <f>SUMIFS(' B1.8.Online'!$R:$R,' B1.8.Online'!$A:$A,'B1.SUM (tuần 4)'!$A184)</f>
        <v>0</v>
      </c>
      <c r="AI184" s="154">
        <f>SUMIFS(' B1.8.Online'!$S:$S,' B1.8.Online'!$A:$A,'B1.SUM (tuần 4)'!$A184)</f>
        <v>0</v>
      </c>
      <c r="AK184" s="161">
        <f t="shared" si="68"/>
        <v>0</v>
      </c>
      <c r="AL184" s="161">
        <f t="shared" si="69"/>
        <v>0</v>
      </c>
      <c r="AM184" s="161">
        <f t="shared" si="70"/>
        <v>0</v>
      </c>
      <c r="AN184" s="154"/>
      <c r="AO184" s="154"/>
      <c r="AP184" s="154"/>
      <c r="AQ184" s="154"/>
      <c r="AR184" s="154"/>
      <c r="AS184" s="154"/>
      <c r="AT184" s="154"/>
      <c r="AU184" s="154"/>
      <c r="AV184" s="154">
        <f>SUMIFS(' B1.5.GT2'!T:T,' B1.5.GT2'!A:A,'B1.SUM (tuần 4)'!A184)</f>
        <v>0</v>
      </c>
      <c r="AW184" s="154">
        <f>SUMIFS(' B1.5.GT2'!U:U,' B1.5.GT2'!A:A,'B1.SUM (tuần 4)'!A184)</f>
        <v>0</v>
      </c>
      <c r="AX184" s="154"/>
      <c r="AY184" s="154"/>
      <c r="AZ184" s="154">
        <f>SUMIFS(' B1.8.Online'!$T:$T,' B1.8.Online'!$A:$A,'B1.SUM (tuần 4)'!$A184)</f>
        <v>0</v>
      </c>
      <c r="BA184" s="154">
        <f>SUMIFS(' B1.8.Online'!$U:$U,' B1.8.Online'!$A:$A,'B1.SUM (tuần 4)'!$A184)</f>
        <v>0</v>
      </c>
      <c r="BC184" s="161">
        <f t="shared" si="71"/>
        <v>0</v>
      </c>
      <c r="BD184" s="161">
        <f t="shared" si="72"/>
        <v>0</v>
      </c>
      <c r="BE184" s="161">
        <f t="shared" si="73"/>
        <v>0</v>
      </c>
      <c r="BF184" s="154">
        <f>SUMIFS('B1.3.XK'!V:V,'B1.3.XK'!$A:$A,'B1.SUM (tuần 4)'!$A184)</f>
        <v>0</v>
      </c>
      <c r="BG184" s="154">
        <f>SUMIFS('B1.3.XK'!W:W,'B1.3.XK'!$A:$A,'B1.SUM (tuần 4)'!$A184)</f>
        <v>0</v>
      </c>
      <c r="BH184" s="154"/>
      <c r="BI184" s="154"/>
      <c r="BJ184" s="154"/>
      <c r="BK184" s="154"/>
      <c r="BL184" s="154"/>
      <c r="BM184" s="154"/>
      <c r="BN184" s="154">
        <f>SUMIFS(' B1.5.GT2'!V:V,' B1.5.GT2'!A:A,'B1.SUM (tuần 4)'!A184)</f>
        <v>0</v>
      </c>
      <c r="BO184" s="154">
        <f>SUMIFS(' B1.5.GT2'!W:W,' B1.5.GT2'!A:A,'B1.SUM (tuần 4)'!A184)</f>
        <v>0</v>
      </c>
      <c r="BP184" s="154"/>
      <c r="BQ184" s="154"/>
      <c r="BR184" s="154">
        <f>SUMIFS(' B1.8.Online'!V:V,' B1.8.Online'!A:A,'B1.SUM (tuần 4)'!A184)</f>
        <v>0</v>
      </c>
      <c r="BS184" s="154">
        <f>SUMIFS(' B1.8.Online'!W:W,' B1.8.Online'!B:B,'B1.SUM (tuần 4)'!B184)</f>
        <v>0</v>
      </c>
      <c r="BU184" s="161">
        <f t="shared" si="74"/>
        <v>0</v>
      </c>
      <c r="BV184" s="161">
        <f t="shared" si="75"/>
        <v>0</v>
      </c>
      <c r="BW184" s="161">
        <f t="shared" si="76"/>
        <v>0</v>
      </c>
      <c r="BX184" s="154">
        <f>SUMIFS('B1.3.XK'!X:X,'B1.3.XK'!$A:$A,'B1.SUM (tuần 4)'!$A184)</f>
        <v>0</v>
      </c>
      <c r="BY184" s="154">
        <f>SUMIFS('B1.3.XK'!Y:Y,'B1.3.XK'!$A:$A,'B1.SUM (tuần 4)'!$A184)</f>
        <v>0</v>
      </c>
      <c r="BZ184" s="154"/>
      <c r="CA184" s="154"/>
      <c r="CB184" s="154"/>
      <c r="CC184" s="154"/>
      <c r="CD184" s="154"/>
      <c r="CE184" s="154"/>
      <c r="CF184" s="154">
        <f>SUMIFS(' B1.5.GT2'!X:X,' B1.5.GT2'!A:A,'B1.SUM (tuần 4)'!A184)</f>
        <v>0</v>
      </c>
      <c r="CG184" s="154">
        <f>SUMIFS(' B1.5.GT2'!Y:Y,' B1.5.GT2'!A:A,'B1.SUM (tuần 4)'!A184)</f>
        <v>0</v>
      </c>
      <c r="CH184" s="154"/>
      <c r="CI184" s="154"/>
      <c r="CJ184" s="154">
        <f>SUMIFS(' B1.8.Online'!X:X,' B1.8.Online'!$A:$A,'B1.SUM (tuần 4)'!$A184)</f>
        <v>0</v>
      </c>
      <c r="CK184" s="154">
        <f>SUMIFS(' B1.8.Online'!Y:Y,' B1.8.Online'!$A:$A,'B1.SUM (tuần 4)'!$A184)</f>
        <v>0</v>
      </c>
      <c r="CM184" s="161">
        <f t="shared" si="77"/>
        <v>0</v>
      </c>
      <c r="CN184" s="161">
        <f t="shared" si="78"/>
        <v>0</v>
      </c>
      <c r="CO184" s="161">
        <f t="shared" si="79"/>
        <v>0</v>
      </c>
      <c r="CP184" s="154">
        <f>SUMIFS('B1.3.XK'!Z:Z,'B1.3.XK'!$A:$A,'B1.SUM (tuần 4)'!$A184)</f>
        <v>0</v>
      </c>
      <c r="CQ184" s="154">
        <f>SUMIFS('B1.3.XK'!AA:AA,'B1.3.XK'!$A:$A,'B1.SUM (tuần 4)'!$A184)</f>
        <v>0</v>
      </c>
      <c r="CR184" s="154"/>
      <c r="CS184" s="154"/>
      <c r="CT184" s="154"/>
      <c r="CU184" s="154"/>
      <c r="CV184" s="154"/>
      <c r="CW184" s="154"/>
      <c r="CX184" s="154">
        <f>SUMIFS(' B1.5.GT2'!Z:Z,' B1.5.GT2'!$A:$A,'B1.SUM (tuần 4)'!$A184)</f>
        <v>0</v>
      </c>
      <c r="CY184" s="154">
        <f>SUMIFS(' B1.5.GT2'!AA:AA,' B1.5.GT2'!$A:$A,'B1.SUM (tuần 4)'!$A184)</f>
        <v>0</v>
      </c>
      <c r="CZ184" s="154"/>
      <c r="DA184" s="154"/>
      <c r="DB184" s="154">
        <f>SUMIFS(' B1.8.Online'!Z:Z,' B1.8.Online'!$A:$A,'B1.SUM (tuần 4)'!$A184)</f>
        <v>0</v>
      </c>
      <c r="DC184" s="154">
        <f>SUMIFS(' B1.8.Online'!AA:AA,' B1.8.Online'!$A:$A,'B1.SUM (tuần 4)'!$A184)</f>
        <v>0</v>
      </c>
      <c r="DE184" s="161">
        <f t="shared" si="80"/>
        <v>0</v>
      </c>
      <c r="DF184" s="161">
        <f t="shared" si="81"/>
        <v>0</v>
      </c>
      <c r="DG184" s="161">
        <f t="shared" si="82"/>
        <v>0</v>
      </c>
      <c r="DH184" s="154">
        <f>SUMIFS('B1.3.XK'!AB:AB,'B1.3.XK'!$A:$A,'B1.SUM (tuần 4)'!$A184)</f>
        <v>0</v>
      </c>
      <c r="DI184" s="154">
        <f>SUMIFS('B1.3.XK'!AC:AC,'B1.3.XK'!$A:$A,'B1.SUM (tuần 4)'!$A184)</f>
        <v>0</v>
      </c>
      <c r="DJ184" s="154"/>
      <c r="DK184" s="154"/>
      <c r="DL184" s="154"/>
      <c r="DM184" s="154"/>
      <c r="DN184" s="154"/>
      <c r="DO184" s="154"/>
      <c r="DP184" s="154">
        <f>SUMIFS(' B1.5.GT2'!AB:AB,' B1.5.GT2'!$A:$A,'B1.SUM (tuần 4)'!$A184)</f>
        <v>0</v>
      </c>
      <c r="DQ184" s="154">
        <f>SUMIFS(' B1.5.GT2'!AC:AC,' B1.5.GT2'!$A:$A,'B1.SUM (tuần 4)'!$A184)</f>
        <v>0</v>
      </c>
      <c r="DR184" s="154"/>
      <c r="DS184" s="154"/>
      <c r="DT184" s="154">
        <f>SUMIFS(' B1.8.Online'!AB:AB,' B1.8.Online'!$A:$A,'B1.SUM (tuần 4)'!$A184)</f>
        <v>0</v>
      </c>
      <c r="DU184" s="154">
        <f>SUMIFS(' B1.8.Online'!AC:AC,' B1.8.Online'!$A:$A,'B1.SUM (tuần 4)'!$A184)</f>
        <v>0</v>
      </c>
      <c r="DW184" s="161">
        <f t="shared" si="83"/>
        <v>0</v>
      </c>
      <c r="DX184" s="161">
        <f t="shared" si="84"/>
        <v>0</v>
      </c>
      <c r="DY184" s="161">
        <f t="shared" si="85"/>
        <v>0</v>
      </c>
      <c r="DZ184" s="154">
        <f>SUMIFS('B1.3.XK'!AD:AD,'B1.3.XK'!$A:$A,'B1.SUM (tuần 4)'!$A184)</f>
        <v>0</v>
      </c>
      <c r="EA184" s="154">
        <f>SUMIFS('B1.3.XK'!AE:AE,'B1.3.XK'!$A:$A,'B1.SUM (tuần 4)'!$A184)</f>
        <v>0</v>
      </c>
      <c r="EB184" s="154"/>
      <c r="EC184" s="154"/>
      <c r="ED184" s="154"/>
      <c r="EE184" s="154"/>
      <c r="EF184" s="154"/>
      <c r="EG184" s="154"/>
      <c r="EH184" s="154">
        <f>SUMIFS(' B1.5.GT2'!AD:AD,' B1.5.GT2'!$A:$A,'B1.SUM (tuần 4)'!$A184)</f>
        <v>0</v>
      </c>
      <c r="EI184" s="154">
        <f>SUMIFS(' B1.5.GT2'!AE:AE,' B1.5.GT2'!$A:$A,'B1.SUM (tuần 4)'!$A184)</f>
        <v>0</v>
      </c>
      <c r="EJ184" s="154"/>
      <c r="EK184" s="154"/>
      <c r="EL184" s="154"/>
      <c r="EM184" s="154"/>
      <c r="EO184" s="162"/>
    </row>
    <row r="185" spans="1:145">
      <c r="A185" s="69">
        <v>3003040156</v>
      </c>
      <c r="B185" s="67" t="s">
        <v>1557</v>
      </c>
      <c r="C185" s="67"/>
      <c r="D185" s="67" t="s">
        <v>1197</v>
      </c>
      <c r="E185" s="67"/>
      <c r="F185" s="67" t="s">
        <v>32</v>
      </c>
      <c r="G185" s="154" t="s">
        <v>1758</v>
      </c>
      <c r="H185" s="154"/>
      <c r="I185" s="160"/>
      <c r="J185" s="154"/>
      <c r="K185" s="154"/>
      <c r="L185" s="154"/>
      <c r="M185" s="154"/>
      <c r="N185" s="154"/>
      <c r="O185" s="154"/>
      <c r="P185" s="154"/>
      <c r="Q185" s="154"/>
      <c r="R185" s="154"/>
      <c r="S185" s="161">
        <f t="shared" si="67"/>
        <v>0</v>
      </c>
      <c r="T185" s="161">
        <f t="shared" si="87"/>
        <v>0</v>
      </c>
      <c r="U185" s="161">
        <f t="shared" si="87"/>
        <v>0</v>
      </c>
      <c r="V185" s="154"/>
      <c r="W185" s="154"/>
      <c r="X185" s="154"/>
      <c r="Y185" s="154"/>
      <c r="Z185" s="154"/>
      <c r="AA185" s="154"/>
      <c r="AB185" s="154"/>
      <c r="AC185" s="154"/>
      <c r="AD185" s="154">
        <f>SUMIFS(' B1.5.GT2'!$R:$R,' B1.5.GT2'!$A:$A,'B1.SUM (tuần 4)'!$A185)</f>
        <v>0</v>
      </c>
      <c r="AE185" s="154">
        <f>SUMIFS(' B1.5.GT2'!$S:$S,' B1.5.GT2'!$A:$A,'B1.SUM (tuần 4)'!$A185)</f>
        <v>0</v>
      </c>
      <c r="AF185" s="154"/>
      <c r="AG185" s="154"/>
      <c r="AH185" s="154">
        <f>SUMIFS(' B1.8.Online'!$R:$R,' B1.8.Online'!$A:$A,'B1.SUM (tuần 4)'!$A185)</f>
        <v>0</v>
      </c>
      <c r="AI185" s="154">
        <f>SUMIFS(' B1.8.Online'!$S:$S,' B1.8.Online'!$A:$A,'B1.SUM (tuần 4)'!$A185)</f>
        <v>0</v>
      </c>
      <c r="AK185" s="161">
        <f t="shared" si="68"/>
        <v>3</v>
      </c>
      <c r="AL185" s="161">
        <f t="shared" si="69"/>
        <v>0</v>
      </c>
      <c r="AM185" s="161">
        <f t="shared" si="70"/>
        <v>3</v>
      </c>
      <c r="AN185" s="154"/>
      <c r="AO185" s="154"/>
      <c r="AP185" s="154"/>
      <c r="AQ185" s="154"/>
      <c r="AR185" s="154"/>
      <c r="AS185" s="154"/>
      <c r="AT185" s="154"/>
      <c r="AU185" s="154"/>
      <c r="AV185" s="154">
        <f>SUMIFS(' B1.5.GT2'!T:T,' B1.5.GT2'!A:A,'B1.SUM (tuần 4)'!A185)</f>
        <v>0</v>
      </c>
      <c r="AW185" s="154">
        <f>SUMIFS(' B1.5.GT2'!U:U,' B1.5.GT2'!A:A,'B1.SUM (tuần 4)'!A185)</f>
        <v>0</v>
      </c>
      <c r="AX185" s="154"/>
      <c r="AY185" s="154"/>
      <c r="AZ185" s="154">
        <f>SUMIFS(' B1.8.Online'!$T:$T,' B1.8.Online'!$A:$A,'B1.SUM (tuần 4)'!$A185)</f>
        <v>0</v>
      </c>
      <c r="BA185" s="154">
        <f>SUMIFS(' B1.8.Online'!$U:$U,' B1.8.Online'!$A:$A,'B1.SUM (tuần 4)'!$A185)</f>
        <v>3</v>
      </c>
      <c r="BC185" s="161">
        <f t="shared" si="71"/>
        <v>0</v>
      </c>
      <c r="BD185" s="161">
        <f t="shared" si="72"/>
        <v>0</v>
      </c>
      <c r="BE185" s="161">
        <f t="shared" si="73"/>
        <v>0</v>
      </c>
      <c r="BF185" s="154">
        <f>SUMIFS('B1.3.XK'!V:V,'B1.3.XK'!$A:$A,'B1.SUM (tuần 4)'!$A185)</f>
        <v>0</v>
      </c>
      <c r="BG185" s="154">
        <f>SUMIFS('B1.3.XK'!W:W,'B1.3.XK'!$A:$A,'B1.SUM (tuần 4)'!$A185)</f>
        <v>0</v>
      </c>
      <c r="BH185" s="154"/>
      <c r="BI185" s="154"/>
      <c r="BJ185" s="154"/>
      <c r="BK185" s="154"/>
      <c r="BL185" s="154"/>
      <c r="BM185" s="154"/>
      <c r="BN185" s="154">
        <f>SUMIFS(' B1.5.GT2'!V:V,' B1.5.GT2'!A:A,'B1.SUM (tuần 4)'!A185)</f>
        <v>0</v>
      </c>
      <c r="BO185" s="154">
        <f>SUMIFS(' B1.5.GT2'!W:W,' B1.5.GT2'!A:A,'B1.SUM (tuần 4)'!A185)</f>
        <v>0</v>
      </c>
      <c r="BP185" s="154"/>
      <c r="BQ185" s="154"/>
      <c r="BR185" s="154">
        <f>SUMIFS(' B1.8.Online'!V:V,' B1.8.Online'!A:A,'B1.SUM (tuần 4)'!A185)</f>
        <v>0</v>
      </c>
      <c r="BS185" s="154">
        <f>SUMIFS(' B1.8.Online'!W:W,' B1.8.Online'!B:B,'B1.SUM (tuần 4)'!B185)</f>
        <v>0</v>
      </c>
      <c r="BU185" s="161">
        <f t="shared" si="74"/>
        <v>0</v>
      </c>
      <c r="BV185" s="161">
        <f t="shared" si="75"/>
        <v>0</v>
      </c>
      <c r="BW185" s="161">
        <f t="shared" si="76"/>
        <v>0</v>
      </c>
      <c r="BX185" s="154">
        <f>SUMIFS('B1.3.XK'!X:X,'B1.3.XK'!$A:$A,'B1.SUM (tuần 4)'!$A185)</f>
        <v>0</v>
      </c>
      <c r="BY185" s="154">
        <f>SUMIFS('B1.3.XK'!Y:Y,'B1.3.XK'!$A:$A,'B1.SUM (tuần 4)'!$A185)</f>
        <v>0</v>
      </c>
      <c r="BZ185" s="154"/>
      <c r="CA185" s="154"/>
      <c r="CB185" s="154"/>
      <c r="CC185" s="154"/>
      <c r="CD185" s="154"/>
      <c r="CE185" s="154"/>
      <c r="CF185" s="154">
        <f>SUMIFS(' B1.5.GT2'!X:X,' B1.5.GT2'!A:A,'B1.SUM (tuần 4)'!A185)</f>
        <v>0</v>
      </c>
      <c r="CG185" s="154">
        <f>SUMIFS(' B1.5.GT2'!Y:Y,' B1.5.GT2'!A:A,'B1.SUM (tuần 4)'!A185)</f>
        <v>0</v>
      </c>
      <c r="CH185" s="154"/>
      <c r="CI185" s="154"/>
      <c r="CJ185" s="154">
        <f>SUMIFS(' B1.8.Online'!X:X,' B1.8.Online'!$A:$A,'B1.SUM (tuần 4)'!$A185)</f>
        <v>0</v>
      </c>
      <c r="CK185" s="154">
        <f>SUMIFS(' B1.8.Online'!Y:Y,' B1.8.Online'!$A:$A,'B1.SUM (tuần 4)'!$A185)</f>
        <v>0</v>
      </c>
      <c r="CM185" s="161">
        <f t="shared" si="77"/>
        <v>0</v>
      </c>
      <c r="CN185" s="161">
        <f t="shared" si="78"/>
        <v>0</v>
      </c>
      <c r="CO185" s="161">
        <f t="shared" si="79"/>
        <v>0</v>
      </c>
      <c r="CP185" s="154">
        <f>SUMIFS('B1.3.XK'!Z:Z,'B1.3.XK'!$A:$A,'B1.SUM (tuần 4)'!$A185)</f>
        <v>0</v>
      </c>
      <c r="CQ185" s="154">
        <f>SUMIFS('B1.3.XK'!AA:AA,'B1.3.XK'!$A:$A,'B1.SUM (tuần 4)'!$A185)</f>
        <v>0</v>
      </c>
      <c r="CR185" s="154"/>
      <c r="CS185" s="154"/>
      <c r="CT185" s="154"/>
      <c r="CU185" s="154"/>
      <c r="CV185" s="154"/>
      <c r="CW185" s="154"/>
      <c r="CX185" s="154">
        <f>SUMIFS(' B1.5.GT2'!Z:Z,' B1.5.GT2'!$A:$A,'B1.SUM (tuần 4)'!$A185)</f>
        <v>0</v>
      </c>
      <c r="CY185" s="154">
        <f>SUMIFS(' B1.5.GT2'!AA:AA,' B1.5.GT2'!$A:$A,'B1.SUM (tuần 4)'!$A185)</f>
        <v>0</v>
      </c>
      <c r="CZ185" s="154"/>
      <c r="DA185" s="154"/>
      <c r="DB185" s="154">
        <f>SUMIFS(' B1.8.Online'!Z:Z,' B1.8.Online'!$A:$A,'B1.SUM (tuần 4)'!$A185)</f>
        <v>0</v>
      </c>
      <c r="DC185" s="154">
        <f>SUMIFS(' B1.8.Online'!AA:AA,' B1.8.Online'!$A:$A,'B1.SUM (tuần 4)'!$A185)</f>
        <v>0</v>
      </c>
      <c r="DE185" s="161">
        <f t="shared" si="80"/>
        <v>0</v>
      </c>
      <c r="DF185" s="161">
        <f t="shared" si="81"/>
        <v>0</v>
      </c>
      <c r="DG185" s="161">
        <f t="shared" si="82"/>
        <v>0</v>
      </c>
      <c r="DH185" s="154">
        <f>SUMIFS('B1.3.XK'!AB:AB,'B1.3.XK'!$A:$A,'B1.SUM (tuần 4)'!$A185)</f>
        <v>0</v>
      </c>
      <c r="DI185" s="154">
        <f>SUMIFS('B1.3.XK'!AC:AC,'B1.3.XK'!$A:$A,'B1.SUM (tuần 4)'!$A185)</f>
        <v>0</v>
      </c>
      <c r="DJ185" s="154"/>
      <c r="DK185" s="154"/>
      <c r="DL185" s="154"/>
      <c r="DM185" s="154"/>
      <c r="DN185" s="154"/>
      <c r="DO185" s="154"/>
      <c r="DP185" s="154">
        <f>SUMIFS(' B1.5.GT2'!AB:AB,' B1.5.GT2'!$A:$A,'B1.SUM (tuần 4)'!$A185)</f>
        <v>0</v>
      </c>
      <c r="DQ185" s="154">
        <f>SUMIFS(' B1.5.GT2'!AC:AC,' B1.5.GT2'!$A:$A,'B1.SUM (tuần 4)'!$A185)</f>
        <v>0</v>
      </c>
      <c r="DR185" s="154"/>
      <c r="DS185" s="154"/>
      <c r="DT185" s="154">
        <f>SUMIFS(' B1.8.Online'!AB:AB,' B1.8.Online'!$A:$A,'B1.SUM (tuần 4)'!$A185)</f>
        <v>0</v>
      </c>
      <c r="DU185" s="154">
        <f>SUMIFS(' B1.8.Online'!AC:AC,' B1.8.Online'!$A:$A,'B1.SUM (tuần 4)'!$A185)</f>
        <v>0</v>
      </c>
      <c r="DW185" s="161">
        <f t="shared" si="83"/>
        <v>0</v>
      </c>
      <c r="DX185" s="161">
        <f t="shared" si="84"/>
        <v>0</v>
      </c>
      <c r="DY185" s="161">
        <f t="shared" si="85"/>
        <v>0</v>
      </c>
      <c r="DZ185" s="154">
        <f>SUMIFS('B1.3.XK'!AD:AD,'B1.3.XK'!$A:$A,'B1.SUM (tuần 4)'!$A185)</f>
        <v>0</v>
      </c>
      <c r="EA185" s="154">
        <f>SUMIFS('B1.3.XK'!AE:AE,'B1.3.XK'!$A:$A,'B1.SUM (tuần 4)'!$A185)</f>
        <v>0</v>
      </c>
      <c r="EB185" s="154"/>
      <c r="EC185" s="154"/>
      <c r="ED185" s="154"/>
      <c r="EE185" s="154"/>
      <c r="EF185" s="154"/>
      <c r="EG185" s="154"/>
      <c r="EH185" s="154">
        <f>SUMIFS(' B1.5.GT2'!AD:AD,' B1.5.GT2'!$A:$A,'B1.SUM (tuần 4)'!$A185)</f>
        <v>0</v>
      </c>
      <c r="EI185" s="154">
        <f>SUMIFS(' B1.5.GT2'!AE:AE,' B1.5.GT2'!$A:$A,'B1.SUM (tuần 4)'!$A185)</f>
        <v>0</v>
      </c>
      <c r="EJ185" s="154"/>
      <c r="EK185" s="154"/>
      <c r="EL185" s="154"/>
      <c r="EM185" s="154"/>
      <c r="EO185" s="162"/>
    </row>
    <row r="186" spans="1:145">
      <c r="A186" s="69">
        <v>3003040159</v>
      </c>
      <c r="B186" s="67" t="s">
        <v>1558</v>
      </c>
      <c r="C186" s="67"/>
      <c r="D186" s="67" t="s">
        <v>1197</v>
      </c>
      <c r="E186" s="67"/>
      <c r="F186" s="67" t="s">
        <v>32</v>
      </c>
      <c r="G186" s="154" t="s">
        <v>1758</v>
      </c>
      <c r="H186" s="154"/>
      <c r="I186" s="160"/>
      <c r="J186" s="154"/>
      <c r="K186" s="154"/>
      <c r="L186" s="154"/>
      <c r="M186" s="154"/>
      <c r="N186" s="154"/>
      <c r="O186" s="154"/>
      <c r="P186" s="154"/>
      <c r="Q186" s="154"/>
      <c r="R186" s="154"/>
      <c r="S186" s="161">
        <f t="shared" si="67"/>
        <v>0</v>
      </c>
      <c r="T186" s="161">
        <f t="shared" si="87"/>
        <v>0</v>
      </c>
      <c r="U186" s="161">
        <f t="shared" si="87"/>
        <v>0</v>
      </c>
      <c r="V186" s="154"/>
      <c r="W186" s="154"/>
      <c r="X186" s="154"/>
      <c r="Y186" s="154"/>
      <c r="Z186" s="154"/>
      <c r="AA186" s="154"/>
      <c r="AB186" s="154"/>
      <c r="AC186" s="154"/>
      <c r="AD186" s="154">
        <f>SUMIFS(' B1.5.GT2'!$R:$R,' B1.5.GT2'!$A:$A,'B1.SUM (tuần 4)'!$A186)</f>
        <v>0</v>
      </c>
      <c r="AE186" s="154">
        <f>SUMIFS(' B1.5.GT2'!$S:$S,' B1.5.GT2'!$A:$A,'B1.SUM (tuần 4)'!$A186)</f>
        <v>0</v>
      </c>
      <c r="AF186" s="154"/>
      <c r="AG186" s="154"/>
      <c r="AH186" s="154">
        <f>SUMIFS(' B1.8.Online'!$R:$R,' B1.8.Online'!$A:$A,'B1.SUM (tuần 4)'!$A186)</f>
        <v>0</v>
      </c>
      <c r="AI186" s="154">
        <f>SUMIFS(' B1.8.Online'!$S:$S,' B1.8.Online'!$A:$A,'B1.SUM (tuần 4)'!$A186)</f>
        <v>0</v>
      </c>
      <c r="AK186" s="161">
        <f t="shared" si="68"/>
        <v>3</v>
      </c>
      <c r="AL186" s="161">
        <f t="shared" si="69"/>
        <v>0</v>
      </c>
      <c r="AM186" s="161">
        <f t="shared" si="70"/>
        <v>3</v>
      </c>
      <c r="AN186" s="154"/>
      <c r="AO186" s="154"/>
      <c r="AP186" s="154"/>
      <c r="AQ186" s="154"/>
      <c r="AR186" s="154"/>
      <c r="AS186" s="154"/>
      <c r="AT186" s="154"/>
      <c r="AU186" s="154"/>
      <c r="AV186" s="154">
        <f>SUMIFS(' B1.5.GT2'!T:T,' B1.5.GT2'!A:A,'B1.SUM (tuần 4)'!A186)</f>
        <v>0</v>
      </c>
      <c r="AW186" s="154">
        <f>SUMIFS(' B1.5.GT2'!U:U,' B1.5.GT2'!A:A,'B1.SUM (tuần 4)'!A186)</f>
        <v>0</v>
      </c>
      <c r="AX186" s="154"/>
      <c r="AY186" s="154"/>
      <c r="AZ186" s="154">
        <f>SUMIFS(' B1.8.Online'!$T:$T,' B1.8.Online'!$A:$A,'B1.SUM (tuần 4)'!$A186)</f>
        <v>0</v>
      </c>
      <c r="BA186" s="154">
        <f>SUMIFS(' B1.8.Online'!$U:$U,' B1.8.Online'!$A:$A,'B1.SUM (tuần 4)'!$A186)</f>
        <v>3</v>
      </c>
      <c r="BC186" s="161">
        <f t="shared" si="71"/>
        <v>0</v>
      </c>
      <c r="BD186" s="161">
        <f t="shared" si="72"/>
        <v>0</v>
      </c>
      <c r="BE186" s="161">
        <f t="shared" si="73"/>
        <v>0</v>
      </c>
      <c r="BF186" s="154">
        <f>SUMIFS('B1.3.XK'!V:V,'B1.3.XK'!$A:$A,'B1.SUM (tuần 4)'!$A186)</f>
        <v>0</v>
      </c>
      <c r="BG186" s="154">
        <f>SUMIFS('B1.3.XK'!W:W,'B1.3.XK'!$A:$A,'B1.SUM (tuần 4)'!$A186)</f>
        <v>0</v>
      </c>
      <c r="BH186" s="154"/>
      <c r="BI186" s="154"/>
      <c r="BJ186" s="154"/>
      <c r="BK186" s="154"/>
      <c r="BL186" s="154"/>
      <c r="BM186" s="154"/>
      <c r="BN186" s="154">
        <f>SUMIFS(' B1.5.GT2'!V:V,' B1.5.GT2'!A:A,'B1.SUM (tuần 4)'!A186)</f>
        <v>0</v>
      </c>
      <c r="BO186" s="154">
        <f>SUMIFS(' B1.5.GT2'!W:W,' B1.5.GT2'!A:A,'B1.SUM (tuần 4)'!A186)</f>
        <v>0</v>
      </c>
      <c r="BP186" s="154"/>
      <c r="BQ186" s="154"/>
      <c r="BR186" s="154">
        <f>SUMIFS(' B1.8.Online'!V:V,' B1.8.Online'!A:A,'B1.SUM (tuần 4)'!A186)</f>
        <v>0</v>
      </c>
      <c r="BS186" s="154">
        <f>SUMIFS(' B1.8.Online'!W:W,' B1.8.Online'!B:B,'B1.SUM (tuần 4)'!B186)</f>
        <v>0</v>
      </c>
      <c r="BU186" s="161">
        <f t="shared" si="74"/>
        <v>0</v>
      </c>
      <c r="BV186" s="161">
        <f t="shared" si="75"/>
        <v>0</v>
      </c>
      <c r="BW186" s="161">
        <f t="shared" si="76"/>
        <v>0</v>
      </c>
      <c r="BX186" s="154">
        <f>SUMIFS('B1.3.XK'!X:X,'B1.3.XK'!$A:$A,'B1.SUM (tuần 4)'!$A186)</f>
        <v>0</v>
      </c>
      <c r="BY186" s="154">
        <f>SUMIFS('B1.3.XK'!Y:Y,'B1.3.XK'!$A:$A,'B1.SUM (tuần 4)'!$A186)</f>
        <v>0</v>
      </c>
      <c r="BZ186" s="154"/>
      <c r="CA186" s="154"/>
      <c r="CB186" s="154"/>
      <c r="CC186" s="154"/>
      <c r="CD186" s="154"/>
      <c r="CE186" s="154"/>
      <c r="CF186" s="154">
        <f>SUMIFS(' B1.5.GT2'!X:X,' B1.5.GT2'!A:A,'B1.SUM (tuần 4)'!A186)</f>
        <v>0</v>
      </c>
      <c r="CG186" s="154">
        <f>SUMIFS(' B1.5.GT2'!Y:Y,' B1.5.GT2'!A:A,'B1.SUM (tuần 4)'!A186)</f>
        <v>0</v>
      </c>
      <c r="CH186" s="154"/>
      <c r="CI186" s="154"/>
      <c r="CJ186" s="154">
        <f>SUMIFS(' B1.8.Online'!X:X,' B1.8.Online'!$A:$A,'B1.SUM (tuần 4)'!$A186)</f>
        <v>0</v>
      </c>
      <c r="CK186" s="154">
        <f>SUMIFS(' B1.8.Online'!Y:Y,' B1.8.Online'!$A:$A,'B1.SUM (tuần 4)'!$A186)</f>
        <v>0</v>
      </c>
      <c r="CM186" s="161">
        <f t="shared" si="77"/>
        <v>0</v>
      </c>
      <c r="CN186" s="161">
        <f t="shared" si="78"/>
        <v>0</v>
      </c>
      <c r="CO186" s="161">
        <f t="shared" si="79"/>
        <v>0</v>
      </c>
      <c r="CP186" s="154">
        <f>SUMIFS('B1.3.XK'!Z:Z,'B1.3.XK'!$A:$A,'B1.SUM (tuần 4)'!$A186)</f>
        <v>0</v>
      </c>
      <c r="CQ186" s="154">
        <f>SUMIFS('B1.3.XK'!AA:AA,'B1.3.XK'!$A:$A,'B1.SUM (tuần 4)'!$A186)</f>
        <v>0</v>
      </c>
      <c r="CR186" s="154"/>
      <c r="CS186" s="154"/>
      <c r="CT186" s="154"/>
      <c r="CU186" s="154"/>
      <c r="CV186" s="154"/>
      <c r="CW186" s="154"/>
      <c r="CX186" s="154">
        <f>SUMIFS(' B1.5.GT2'!Z:Z,' B1.5.GT2'!$A:$A,'B1.SUM (tuần 4)'!$A186)</f>
        <v>0</v>
      </c>
      <c r="CY186" s="154">
        <f>SUMIFS(' B1.5.GT2'!AA:AA,' B1.5.GT2'!$A:$A,'B1.SUM (tuần 4)'!$A186)</f>
        <v>0</v>
      </c>
      <c r="CZ186" s="154"/>
      <c r="DA186" s="154"/>
      <c r="DB186" s="154">
        <f>SUMIFS(' B1.8.Online'!Z:Z,' B1.8.Online'!$A:$A,'B1.SUM (tuần 4)'!$A186)</f>
        <v>0</v>
      </c>
      <c r="DC186" s="154">
        <f>SUMIFS(' B1.8.Online'!AA:AA,' B1.8.Online'!$A:$A,'B1.SUM (tuần 4)'!$A186)</f>
        <v>0</v>
      </c>
      <c r="DE186" s="161">
        <f t="shared" si="80"/>
        <v>0</v>
      </c>
      <c r="DF186" s="161">
        <f t="shared" si="81"/>
        <v>0</v>
      </c>
      <c r="DG186" s="161">
        <f t="shared" si="82"/>
        <v>0</v>
      </c>
      <c r="DH186" s="154">
        <f>SUMIFS('B1.3.XK'!AB:AB,'B1.3.XK'!$A:$A,'B1.SUM (tuần 4)'!$A186)</f>
        <v>0</v>
      </c>
      <c r="DI186" s="154">
        <f>SUMIFS('B1.3.XK'!AC:AC,'B1.3.XK'!$A:$A,'B1.SUM (tuần 4)'!$A186)</f>
        <v>0</v>
      </c>
      <c r="DJ186" s="154"/>
      <c r="DK186" s="154"/>
      <c r="DL186" s="154"/>
      <c r="DM186" s="154"/>
      <c r="DN186" s="154"/>
      <c r="DO186" s="154"/>
      <c r="DP186" s="154">
        <f>SUMIFS(' B1.5.GT2'!AB:AB,' B1.5.GT2'!$A:$A,'B1.SUM (tuần 4)'!$A186)</f>
        <v>0</v>
      </c>
      <c r="DQ186" s="154">
        <f>SUMIFS(' B1.5.GT2'!AC:AC,' B1.5.GT2'!$A:$A,'B1.SUM (tuần 4)'!$A186)</f>
        <v>0</v>
      </c>
      <c r="DR186" s="154"/>
      <c r="DS186" s="154"/>
      <c r="DT186" s="154">
        <f>SUMIFS(' B1.8.Online'!AB:AB,' B1.8.Online'!$A:$A,'B1.SUM (tuần 4)'!$A186)</f>
        <v>0</v>
      </c>
      <c r="DU186" s="154">
        <f>SUMIFS(' B1.8.Online'!AC:AC,' B1.8.Online'!$A:$A,'B1.SUM (tuần 4)'!$A186)</f>
        <v>0</v>
      </c>
      <c r="DW186" s="161">
        <f t="shared" si="83"/>
        <v>0</v>
      </c>
      <c r="DX186" s="161">
        <f t="shared" si="84"/>
        <v>0</v>
      </c>
      <c r="DY186" s="161">
        <f t="shared" si="85"/>
        <v>0</v>
      </c>
      <c r="DZ186" s="154">
        <f>SUMIFS('B1.3.XK'!AD:AD,'B1.3.XK'!$A:$A,'B1.SUM (tuần 4)'!$A186)</f>
        <v>0</v>
      </c>
      <c r="EA186" s="154">
        <f>SUMIFS('B1.3.XK'!AE:AE,'B1.3.XK'!$A:$A,'B1.SUM (tuần 4)'!$A186)</f>
        <v>0</v>
      </c>
      <c r="EB186" s="154"/>
      <c r="EC186" s="154"/>
      <c r="ED186" s="154"/>
      <c r="EE186" s="154"/>
      <c r="EF186" s="154"/>
      <c r="EG186" s="154"/>
      <c r="EH186" s="154">
        <f>SUMIFS(' B1.5.GT2'!AD:AD,' B1.5.GT2'!$A:$A,'B1.SUM (tuần 4)'!$A186)</f>
        <v>0</v>
      </c>
      <c r="EI186" s="154">
        <f>SUMIFS(' B1.5.GT2'!AE:AE,' B1.5.GT2'!$A:$A,'B1.SUM (tuần 4)'!$A186)</f>
        <v>0</v>
      </c>
      <c r="EJ186" s="154"/>
      <c r="EK186" s="154"/>
      <c r="EL186" s="154"/>
      <c r="EM186" s="154"/>
      <c r="EO186" s="162"/>
    </row>
    <row r="187" spans="1:145">
      <c r="A187" s="69">
        <v>3003040160</v>
      </c>
      <c r="B187" s="67" t="s">
        <v>1559</v>
      </c>
      <c r="C187" s="67"/>
      <c r="D187" s="67" t="s">
        <v>1197</v>
      </c>
      <c r="E187" s="67"/>
      <c r="F187" s="67" t="s">
        <v>32</v>
      </c>
      <c r="G187" s="154" t="s">
        <v>1758</v>
      </c>
      <c r="H187" s="154"/>
      <c r="I187" s="160"/>
      <c r="J187" s="154"/>
      <c r="K187" s="154"/>
      <c r="L187" s="154"/>
      <c r="M187" s="154"/>
      <c r="N187" s="154"/>
      <c r="O187" s="154"/>
      <c r="P187" s="154"/>
      <c r="Q187" s="154"/>
      <c r="R187" s="154"/>
      <c r="S187" s="161">
        <f t="shared" si="67"/>
        <v>0</v>
      </c>
      <c r="T187" s="161">
        <f t="shared" si="87"/>
        <v>0</v>
      </c>
      <c r="U187" s="161">
        <f t="shared" si="87"/>
        <v>0</v>
      </c>
      <c r="V187" s="154"/>
      <c r="W187" s="154"/>
      <c r="X187" s="154"/>
      <c r="Y187" s="154"/>
      <c r="Z187" s="154"/>
      <c r="AA187" s="154"/>
      <c r="AB187" s="154"/>
      <c r="AC187" s="154"/>
      <c r="AD187" s="154">
        <f>SUMIFS(' B1.5.GT2'!$R:$R,' B1.5.GT2'!$A:$A,'B1.SUM (tuần 4)'!$A187)</f>
        <v>0</v>
      </c>
      <c r="AE187" s="154">
        <f>SUMIFS(' B1.5.GT2'!$S:$S,' B1.5.GT2'!$A:$A,'B1.SUM (tuần 4)'!$A187)</f>
        <v>0</v>
      </c>
      <c r="AF187" s="154"/>
      <c r="AG187" s="154"/>
      <c r="AH187" s="154">
        <f>SUMIFS(' B1.8.Online'!$R:$R,' B1.8.Online'!$A:$A,'B1.SUM (tuần 4)'!$A187)</f>
        <v>0</v>
      </c>
      <c r="AI187" s="154">
        <f>SUMIFS(' B1.8.Online'!$S:$S,' B1.8.Online'!$A:$A,'B1.SUM (tuần 4)'!$A187)</f>
        <v>0</v>
      </c>
      <c r="AK187" s="161">
        <f t="shared" si="68"/>
        <v>22</v>
      </c>
      <c r="AL187" s="161">
        <f t="shared" si="69"/>
        <v>0</v>
      </c>
      <c r="AM187" s="161">
        <f t="shared" si="70"/>
        <v>22</v>
      </c>
      <c r="AN187" s="154"/>
      <c r="AO187" s="154"/>
      <c r="AP187" s="154"/>
      <c r="AQ187" s="154"/>
      <c r="AR187" s="154"/>
      <c r="AS187" s="154"/>
      <c r="AT187" s="154"/>
      <c r="AU187" s="154"/>
      <c r="AV187" s="154">
        <f>SUMIFS(' B1.5.GT2'!T:T,' B1.5.GT2'!A:A,'B1.SUM (tuần 4)'!A187)</f>
        <v>0</v>
      </c>
      <c r="AW187" s="154">
        <f>SUMIFS(' B1.5.GT2'!U:U,' B1.5.GT2'!A:A,'B1.SUM (tuần 4)'!A187)</f>
        <v>0</v>
      </c>
      <c r="AX187" s="154"/>
      <c r="AY187" s="154"/>
      <c r="AZ187" s="154">
        <f>SUMIFS(' B1.8.Online'!$T:$T,' B1.8.Online'!$A:$A,'B1.SUM (tuần 4)'!$A187)</f>
        <v>0</v>
      </c>
      <c r="BA187" s="154">
        <f>SUMIFS(' B1.8.Online'!$U:$U,' B1.8.Online'!$A:$A,'B1.SUM (tuần 4)'!$A187)</f>
        <v>22</v>
      </c>
      <c r="BC187" s="161">
        <f t="shared" si="71"/>
        <v>0</v>
      </c>
      <c r="BD187" s="161">
        <f t="shared" si="72"/>
        <v>0</v>
      </c>
      <c r="BE187" s="161">
        <f t="shared" si="73"/>
        <v>0</v>
      </c>
      <c r="BF187" s="154">
        <f>SUMIFS('B1.3.XK'!V:V,'B1.3.XK'!$A:$A,'B1.SUM (tuần 4)'!$A187)</f>
        <v>0</v>
      </c>
      <c r="BG187" s="154">
        <f>SUMIFS('B1.3.XK'!W:W,'B1.3.XK'!$A:$A,'B1.SUM (tuần 4)'!$A187)</f>
        <v>0</v>
      </c>
      <c r="BH187" s="154"/>
      <c r="BI187" s="154"/>
      <c r="BJ187" s="154"/>
      <c r="BK187" s="154"/>
      <c r="BL187" s="154"/>
      <c r="BM187" s="154"/>
      <c r="BN187" s="154">
        <f>SUMIFS(' B1.5.GT2'!V:V,' B1.5.GT2'!A:A,'B1.SUM (tuần 4)'!A187)</f>
        <v>0</v>
      </c>
      <c r="BO187" s="154">
        <f>SUMIFS(' B1.5.GT2'!W:W,' B1.5.GT2'!A:A,'B1.SUM (tuần 4)'!A187)</f>
        <v>0</v>
      </c>
      <c r="BP187" s="154"/>
      <c r="BQ187" s="154"/>
      <c r="BR187" s="154">
        <f>SUMIFS(' B1.8.Online'!V:V,' B1.8.Online'!A:A,'B1.SUM (tuần 4)'!A187)</f>
        <v>0</v>
      </c>
      <c r="BS187" s="154">
        <f>SUMIFS(' B1.8.Online'!W:W,' B1.8.Online'!B:B,'B1.SUM (tuần 4)'!B187)</f>
        <v>0</v>
      </c>
      <c r="BU187" s="161">
        <f t="shared" si="74"/>
        <v>0</v>
      </c>
      <c r="BV187" s="161">
        <f t="shared" si="75"/>
        <v>0</v>
      </c>
      <c r="BW187" s="161">
        <f t="shared" si="76"/>
        <v>0</v>
      </c>
      <c r="BX187" s="154">
        <f>SUMIFS('B1.3.XK'!X:X,'B1.3.XK'!$A:$A,'B1.SUM (tuần 4)'!$A187)</f>
        <v>0</v>
      </c>
      <c r="BY187" s="154">
        <f>SUMIFS('B1.3.XK'!Y:Y,'B1.3.XK'!$A:$A,'B1.SUM (tuần 4)'!$A187)</f>
        <v>0</v>
      </c>
      <c r="BZ187" s="154"/>
      <c r="CA187" s="154"/>
      <c r="CB187" s="154"/>
      <c r="CC187" s="154"/>
      <c r="CD187" s="154"/>
      <c r="CE187" s="154"/>
      <c r="CF187" s="154">
        <f>SUMIFS(' B1.5.GT2'!X:X,' B1.5.GT2'!A:A,'B1.SUM (tuần 4)'!A187)</f>
        <v>0</v>
      </c>
      <c r="CG187" s="154">
        <f>SUMIFS(' B1.5.GT2'!Y:Y,' B1.5.GT2'!A:A,'B1.SUM (tuần 4)'!A187)</f>
        <v>0</v>
      </c>
      <c r="CH187" s="154"/>
      <c r="CI187" s="154"/>
      <c r="CJ187" s="154">
        <f>SUMIFS(' B1.8.Online'!X:X,' B1.8.Online'!$A:$A,'B1.SUM (tuần 4)'!$A187)</f>
        <v>0</v>
      </c>
      <c r="CK187" s="154">
        <f>SUMIFS(' B1.8.Online'!Y:Y,' B1.8.Online'!$A:$A,'B1.SUM (tuần 4)'!$A187)</f>
        <v>0</v>
      </c>
      <c r="CM187" s="161">
        <f t="shared" si="77"/>
        <v>0</v>
      </c>
      <c r="CN187" s="161">
        <f t="shared" si="78"/>
        <v>0</v>
      </c>
      <c r="CO187" s="161">
        <f t="shared" si="79"/>
        <v>0</v>
      </c>
      <c r="CP187" s="154">
        <f>SUMIFS('B1.3.XK'!Z:Z,'B1.3.XK'!$A:$A,'B1.SUM (tuần 4)'!$A187)</f>
        <v>0</v>
      </c>
      <c r="CQ187" s="154">
        <f>SUMIFS('B1.3.XK'!AA:AA,'B1.3.XK'!$A:$A,'B1.SUM (tuần 4)'!$A187)</f>
        <v>0</v>
      </c>
      <c r="CR187" s="154"/>
      <c r="CS187" s="154"/>
      <c r="CT187" s="154"/>
      <c r="CU187" s="154"/>
      <c r="CV187" s="154"/>
      <c r="CW187" s="154"/>
      <c r="CX187" s="154">
        <f>SUMIFS(' B1.5.GT2'!Z:Z,' B1.5.GT2'!$A:$A,'B1.SUM (tuần 4)'!$A187)</f>
        <v>0</v>
      </c>
      <c r="CY187" s="154">
        <f>SUMIFS(' B1.5.GT2'!AA:AA,' B1.5.GT2'!$A:$A,'B1.SUM (tuần 4)'!$A187)</f>
        <v>0</v>
      </c>
      <c r="CZ187" s="154"/>
      <c r="DA187" s="154"/>
      <c r="DB187" s="154">
        <f>SUMIFS(' B1.8.Online'!Z:Z,' B1.8.Online'!$A:$A,'B1.SUM (tuần 4)'!$A187)</f>
        <v>0</v>
      </c>
      <c r="DC187" s="154">
        <f>SUMIFS(' B1.8.Online'!AA:AA,' B1.8.Online'!$A:$A,'B1.SUM (tuần 4)'!$A187)</f>
        <v>0</v>
      </c>
      <c r="DE187" s="161">
        <f t="shared" si="80"/>
        <v>0</v>
      </c>
      <c r="DF187" s="161">
        <f t="shared" si="81"/>
        <v>0</v>
      </c>
      <c r="DG187" s="161">
        <f t="shared" si="82"/>
        <v>0</v>
      </c>
      <c r="DH187" s="154">
        <f>SUMIFS('B1.3.XK'!AB:AB,'B1.3.XK'!$A:$A,'B1.SUM (tuần 4)'!$A187)</f>
        <v>0</v>
      </c>
      <c r="DI187" s="154">
        <f>SUMIFS('B1.3.XK'!AC:AC,'B1.3.XK'!$A:$A,'B1.SUM (tuần 4)'!$A187)</f>
        <v>0</v>
      </c>
      <c r="DJ187" s="154"/>
      <c r="DK187" s="154"/>
      <c r="DL187" s="154"/>
      <c r="DM187" s="154"/>
      <c r="DN187" s="154"/>
      <c r="DO187" s="154"/>
      <c r="DP187" s="154">
        <f>SUMIFS(' B1.5.GT2'!AB:AB,' B1.5.GT2'!$A:$A,'B1.SUM (tuần 4)'!$A187)</f>
        <v>0</v>
      </c>
      <c r="DQ187" s="154">
        <f>SUMIFS(' B1.5.GT2'!AC:AC,' B1.5.GT2'!$A:$A,'B1.SUM (tuần 4)'!$A187)</f>
        <v>0</v>
      </c>
      <c r="DR187" s="154"/>
      <c r="DS187" s="154"/>
      <c r="DT187" s="154">
        <f>SUMIFS(' B1.8.Online'!AB:AB,' B1.8.Online'!$A:$A,'B1.SUM (tuần 4)'!$A187)</f>
        <v>0</v>
      </c>
      <c r="DU187" s="154">
        <f>SUMIFS(' B1.8.Online'!AC:AC,' B1.8.Online'!$A:$A,'B1.SUM (tuần 4)'!$A187)</f>
        <v>0</v>
      </c>
      <c r="DW187" s="161">
        <f t="shared" si="83"/>
        <v>0</v>
      </c>
      <c r="DX187" s="161">
        <f t="shared" si="84"/>
        <v>0</v>
      </c>
      <c r="DY187" s="161">
        <f t="shared" si="85"/>
        <v>0</v>
      </c>
      <c r="DZ187" s="154">
        <f>SUMIFS('B1.3.XK'!AD:AD,'B1.3.XK'!$A:$A,'B1.SUM (tuần 4)'!$A187)</f>
        <v>0</v>
      </c>
      <c r="EA187" s="154">
        <f>SUMIFS('B1.3.XK'!AE:AE,'B1.3.XK'!$A:$A,'B1.SUM (tuần 4)'!$A187)</f>
        <v>0</v>
      </c>
      <c r="EB187" s="154"/>
      <c r="EC187" s="154"/>
      <c r="ED187" s="154"/>
      <c r="EE187" s="154"/>
      <c r="EF187" s="154"/>
      <c r="EG187" s="154"/>
      <c r="EH187" s="154">
        <f>SUMIFS(' B1.5.GT2'!AD:AD,' B1.5.GT2'!$A:$A,'B1.SUM (tuần 4)'!$A187)</f>
        <v>0</v>
      </c>
      <c r="EI187" s="154">
        <f>SUMIFS(' B1.5.GT2'!AE:AE,' B1.5.GT2'!$A:$A,'B1.SUM (tuần 4)'!$A187)</f>
        <v>0</v>
      </c>
      <c r="EJ187" s="154"/>
      <c r="EK187" s="154"/>
      <c r="EL187" s="154"/>
      <c r="EM187" s="154"/>
      <c r="EO187" s="162"/>
    </row>
    <row r="188" spans="1:145">
      <c r="A188" s="69">
        <v>3003040166</v>
      </c>
      <c r="B188" s="67" t="s">
        <v>1560</v>
      </c>
      <c r="C188" s="67"/>
      <c r="D188" s="67" t="s">
        <v>1197</v>
      </c>
      <c r="E188" s="67"/>
      <c r="F188" s="67" t="s">
        <v>32</v>
      </c>
      <c r="G188" s="154" t="s">
        <v>1758</v>
      </c>
      <c r="H188" s="154"/>
      <c r="I188" s="160"/>
      <c r="J188" s="154"/>
      <c r="K188" s="154"/>
      <c r="L188" s="154"/>
      <c r="M188" s="154"/>
      <c r="N188" s="154"/>
      <c r="O188" s="154"/>
      <c r="P188" s="154"/>
      <c r="Q188" s="154"/>
      <c r="R188" s="154"/>
      <c r="S188" s="161">
        <f t="shared" si="67"/>
        <v>0</v>
      </c>
      <c r="T188" s="161">
        <f t="shared" si="87"/>
        <v>0</v>
      </c>
      <c r="U188" s="161">
        <f t="shared" si="87"/>
        <v>0</v>
      </c>
      <c r="V188" s="154"/>
      <c r="W188" s="154"/>
      <c r="X188" s="154"/>
      <c r="Y188" s="154"/>
      <c r="Z188" s="154"/>
      <c r="AA188" s="154"/>
      <c r="AB188" s="154"/>
      <c r="AC188" s="154"/>
      <c r="AD188" s="154">
        <f>SUMIFS(' B1.5.GT2'!$R:$R,' B1.5.GT2'!$A:$A,'B1.SUM (tuần 4)'!$A188)</f>
        <v>0</v>
      </c>
      <c r="AE188" s="154">
        <f>SUMIFS(' B1.5.GT2'!$S:$S,' B1.5.GT2'!$A:$A,'B1.SUM (tuần 4)'!$A188)</f>
        <v>0</v>
      </c>
      <c r="AF188" s="154"/>
      <c r="AG188" s="154"/>
      <c r="AH188" s="154">
        <f>SUMIFS(' B1.8.Online'!$R:$R,' B1.8.Online'!$A:$A,'B1.SUM (tuần 4)'!$A188)</f>
        <v>0</v>
      </c>
      <c r="AI188" s="154">
        <f>SUMIFS(' B1.8.Online'!$S:$S,' B1.8.Online'!$A:$A,'B1.SUM (tuần 4)'!$A188)</f>
        <v>0</v>
      </c>
      <c r="AK188" s="161">
        <f t="shared" si="68"/>
        <v>7</v>
      </c>
      <c r="AL188" s="161">
        <f t="shared" si="69"/>
        <v>7</v>
      </c>
      <c r="AM188" s="161">
        <f t="shared" si="70"/>
        <v>0</v>
      </c>
      <c r="AN188" s="154"/>
      <c r="AO188" s="154"/>
      <c r="AP188" s="154"/>
      <c r="AQ188" s="154"/>
      <c r="AR188" s="154"/>
      <c r="AS188" s="154"/>
      <c r="AT188" s="154"/>
      <c r="AU188" s="154"/>
      <c r="AV188" s="154">
        <f>SUMIFS(' B1.5.GT2'!T:T,' B1.5.GT2'!A:A,'B1.SUM (tuần 4)'!A188)</f>
        <v>0</v>
      </c>
      <c r="AW188" s="154">
        <f>SUMIFS(' B1.5.GT2'!U:U,' B1.5.GT2'!A:A,'B1.SUM (tuần 4)'!A188)</f>
        <v>0</v>
      </c>
      <c r="AX188" s="154"/>
      <c r="AY188" s="154"/>
      <c r="AZ188" s="154">
        <f>SUMIFS(' B1.8.Online'!$T:$T,' B1.8.Online'!$A:$A,'B1.SUM (tuần 4)'!$A188)</f>
        <v>7</v>
      </c>
      <c r="BA188" s="154">
        <f>SUMIFS(' B1.8.Online'!$U:$U,' B1.8.Online'!$A:$A,'B1.SUM (tuần 4)'!$A188)</f>
        <v>0</v>
      </c>
      <c r="BC188" s="161">
        <f t="shared" si="71"/>
        <v>0</v>
      </c>
      <c r="BD188" s="161">
        <f t="shared" si="72"/>
        <v>0</v>
      </c>
      <c r="BE188" s="161">
        <f t="shared" si="73"/>
        <v>0</v>
      </c>
      <c r="BF188" s="154">
        <f>SUMIFS('B1.3.XK'!V:V,'B1.3.XK'!$A:$A,'B1.SUM (tuần 4)'!$A188)</f>
        <v>0</v>
      </c>
      <c r="BG188" s="154">
        <f>SUMIFS('B1.3.XK'!W:W,'B1.3.XK'!$A:$A,'B1.SUM (tuần 4)'!$A188)</f>
        <v>0</v>
      </c>
      <c r="BH188" s="154"/>
      <c r="BI188" s="154"/>
      <c r="BJ188" s="154"/>
      <c r="BK188" s="154"/>
      <c r="BL188" s="154"/>
      <c r="BM188" s="154"/>
      <c r="BN188" s="154">
        <f>SUMIFS(' B1.5.GT2'!V:V,' B1.5.GT2'!A:A,'B1.SUM (tuần 4)'!A188)</f>
        <v>0</v>
      </c>
      <c r="BO188" s="154">
        <f>SUMIFS(' B1.5.GT2'!W:W,' B1.5.GT2'!A:A,'B1.SUM (tuần 4)'!A188)</f>
        <v>0</v>
      </c>
      <c r="BP188" s="154"/>
      <c r="BQ188" s="154"/>
      <c r="BR188" s="154">
        <f>SUMIFS(' B1.8.Online'!V:V,' B1.8.Online'!A:A,'B1.SUM (tuần 4)'!A188)</f>
        <v>0</v>
      </c>
      <c r="BS188" s="154">
        <f>SUMIFS(' B1.8.Online'!W:W,' B1.8.Online'!B:B,'B1.SUM (tuần 4)'!B188)</f>
        <v>0</v>
      </c>
      <c r="BU188" s="161">
        <f t="shared" si="74"/>
        <v>0</v>
      </c>
      <c r="BV188" s="161">
        <f t="shared" si="75"/>
        <v>0</v>
      </c>
      <c r="BW188" s="161">
        <f t="shared" si="76"/>
        <v>0</v>
      </c>
      <c r="BX188" s="154">
        <f>SUMIFS('B1.3.XK'!X:X,'B1.3.XK'!$A:$A,'B1.SUM (tuần 4)'!$A188)</f>
        <v>0</v>
      </c>
      <c r="BY188" s="154">
        <f>SUMIFS('B1.3.XK'!Y:Y,'B1.3.XK'!$A:$A,'B1.SUM (tuần 4)'!$A188)</f>
        <v>0</v>
      </c>
      <c r="BZ188" s="154"/>
      <c r="CA188" s="154"/>
      <c r="CB188" s="154"/>
      <c r="CC188" s="154"/>
      <c r="CD188" s="154"/>
      <c r="CE188" s="154"/>
      <c r="CF188" s="154">
        <f>SUMIFS(' B1.5.GT2'!X:X,' B1.5.GT2'!A:A,'B1.SUM (tuần 4)'!A188)</f>
        <v>0</v>
      </c>
      <c r="CG188" s="154">
        <f>SUMIFS(' B1.5.GT2'!Y:Y,' B1.5.GT2'!A:A,'B1.SUM (tuần 4)'!A188)</f>
        <v>0</v>
      </c>
      <c r="CH188" s="154"/>
      <c r="CI188" s="154"/>
      <c r="CJ188" s="154">
        <f>SUMIFS(' B1.8.Online'!X:X,' B1.8.Online'!$A:$A,'B1.SUM (tuần 4)'!$A188)</f>
        <v>0</v>
      </c>
      <c r="CK188" s="154">
        <f>SUMIFS(' B1.8.Online'!Y:Y,' B1.8.Online'!$A:$A,'B1.SUM (tuần 4)'!$A188)</f>
        <v>0</v>
      </c>
      <c r="CM188" s="161">
        <f t="shared" si="77"/>
        <v>0</v>
      </c>
      <c r="CN188" s="161">
        <f t="shared" si="78"/>
        <v>0</v>
      </c>
      <c r="CO188" s="161">
        <f t="shared" si="79"/>
        <v>0</v>
      </c>
      <c r="CP188" s="154">
        <f>SUMIFS('B1.3.XK'!Z:Z,'B1.3.XK'!$A:$A,'B1.SUM (tuần 4)'!$A188)</f>
        <v>0</v>
      </c>
      <c r="CQ188" s="154">
        <f>SUMIFS('B1.3.XK'!AA:AA,'B1.3.XK'!$A:$A,'B1.SUM (tuần 4)'!$A188)</f>
        <v>0</v>
      </c>
      <c r="CR188" s="154"/>
      <c r="CS188" s="154"/>
      <c r="CT188" s="154"/>
      <c r="CU188" s="154"/>
      <c r="CV188" s="154"/>
      <c r="CW188" s="154"/>
      <c r="CX188" s="154">
        <f>SUMIFS(' B1.5.GT2'!Z:Z,' B1.5.GT2'!$A:$A,'B1.SUM (tuần 4)'!$A188)</f>
        <v>0</v>
      </c>
      <c r="CY188" s="154">
        <f>SUMIFS(' B1.5.GT2'!AA:AA,' B1.5.GT2'!$A:$A,'B1.SUM (tuần 4)'!$A188)</f>
        <v>0</v>
      </c>
      <c r="CZ188" s="154"/>
      <c r="DA188" s="154"/>
      <c r="DB188" s="154">
        <f>SUMIFS(' B1.8.Online'!Z:Z,' B1.8.Online'!$A:$A,'B1.SUM (tuần 4)'!$A188)</f>
        <v>0</v>
      </c>
      <c r="DC188" s="154">
        <f>SUMIFS(' B1.8.Online'!AA:AA,' B1.8.Online'!$A:$A,'B1.SUM (tuần 4)'!$A188)</f>
        <v>0</v>
      </c>
      <c r="DE188" s="161">
        <f t="shared" si="80"/>
        <v>0</v>
      </c>
      <c r="DF188" s="161">
        <f t="shared" si="81"/>
        <v>0</v>
      </c>
      <c r="DG188" s="161">
        <f t="shared" si="82"/>
        <v>0</v>
      </c>
      <c r="DH188" s="154">
        <f>SUMIFS('B1.3.XK'!AB:AB,'B1.3.XK'!$A:$A,'B1.SUM (tuần 4)'!$A188)</f>
        <v>0</v>
      </c>
      <c r="DI188" s="154">
        <f>SUMIFS('B1.3.XK'!AC:AC,'B1.3.XK'!$A:$A,'B1.SUM (tuần 4)'!$A188)</f>
        <v>0</v>
      </c>
      <c r="DJ188" s="154"/>
      <c r="DK188" s="154"/>
      <c r="DL188" s="154"/>
      <c r="DM188" s="154"/>
      <c r="DN188" s="154"/>
      <c r="DO188" s="154"/>
      <c r="DP188" s="154">
        <f>SUMIFS(' B1.5.GT2'!AB:AB,' B1.5.GT2'!$A:$A,'B1.SUM (tuần 4)'!$A188)</f>
        <v>0</v>
      </c>
      <c r="DQ188" s="154">
        <f>SUMIFS(' B1.5.GT2'!AC:AC,' B1.5.GT2'!$A:$A,'B1.SUM (tuần 4)'!$A188)</f>
        <v>0</v>
      </c>
      <c r="DR188" s="154"/>
      <c r="DS188" s="154"/>
      <c r="DT188" s="154">
        <f>SUMIFS(' B1.8.Online'!AB:AB,' B1.8.Online'!$A:$A,'B1.SUM (tuần 4)'!$A188)</f>
        <v>0</v>
      </c>
      <c r="DU188" s="154">
        <f>SUMIFS(' B1.8.Online'!AC:AC,' B1.8.Online'!$A:$A,'B1.SUM (tuần 4)'!$A188)</f>
        <v>0</v>
      </c>
      <c r="DW188" s="161">
        <f t="shared" si="83"/>
        <v>0</v>
      </c>
      <c r="DX188" s="161">
        <f t="shared" si="84"/>
        <v>0</v>
      </c>
      <c r="DY188" s="161">
        <f t="shared" si="85"/>
        <v>0</v>
      </c>
      <c r="DZ188" s="154">
        <f>SUMIFS('B1.3.XK'!AD:AD,'B1.3.XK'!$A:$A,'B1.SUM (tuần 4)'!$A188)</f>
        <v>0</v>
      </c>
      <c r="EA188" s="154">
        <f>SUMIFS('B1.3.XK'!AE:AE,'B1.3.XK'!$A:$A,'B1.SUM (tuần 4)'!$A188)</f>
        <v>0</v>
      </c>
      <c r="EB188" s="154"/>
      <c r="EC188" s="154"/>
      <c r="ED188" s="154"/>
      <c r="EE188" s="154"/>
      <c r="EF188" s="154"/>
      <c r="EG188" s="154"/>
      <c r="EH188" s="154">
        <f>SUMIFS(' B1.5.GT2'!AD:AD,' B1.5.GT2'!$A:$A,'B1.SUM (tuần 4)'!$A188)</f>
        <v>0</v>
      </c>
      <c r="EI188" s="154">
        <f>SUMIFS(' B1.5.GT2'!AE:AE,' B1.5.GT2'!$A:$A,'B1.SUM (tuần 4)'!$A188)</f>
        <v>0</v>
      </c>
      <c r="EJ188" s="154"/>
      <c r="EK188" s="154"/>
      <c r="EL188" s="154">
        <f>SUMIFS(' B1.4.OEM'!AD:AD,' B1.4.OEM'!$A:$A,'B1.SUM (tuần 4)'!$A188)</f>
        <v>0</v>
      </c>
      <c r="EM188" s="154">
        <f>SUMIFS(' B1.4.OEM'!AE:AE,' B1.4.OEM'!$A:$A,'B1.SUM (tuần 4)'!$A188)</f>
        <v>0</v>
      </c>
      <c r="EO188" s="162"/>
    </row>
    <row r="189" spans="1:145">
      <c r="A189" s="69">
        <v>3003040173</v>
      </c>
      <c r="B189" s="67" t="s">
        <v>1561</v>
      </c>
      <c r="C189" s="67"/>
      <c r="D189" s="67" t="s">
        <v>1197</v>
      </c>
      <c r="E189" s="67"/>
      <c r="F189" s="67" t="s">
        <v>32</v>
      </c>
      <c r="G189" s="154" t="s">
        <v>1758</v>
      </c>
      <c r="H189" s="154"/>
      <c r="I189" s="160"/>
      <c r="J189" s="154"/>
      <c r="K189" s="154"/>
      <c r="L189" s="154"/>
      <c r="M189" s="154"/>
      <c r="N189" s="154"/>
      <c r="O189" s="154"/>
      <c r="P189" s="154"/>
      <c r="Q189" s="154"/>
      <c r="R189" s="154"/>
      <c r="S189" s="161">
        <f t="shared" si="67"/>
        <v>1</v>
      </c>
      <c r="T189" s="161">
        <f t="shared" si="87"/>
        <v>0</v>
      </c>
      <c r="U189" s="161">
        <f t="shared" si="87"/>
        <v>1</v>
      </c>
      <c r="V189" s="154"/>
      <c r="W189" s="154"/>
      <c r="X189" s="154"/>
      <c r="Y189" s="154"/>
      <c r="Z189" s="154"/>
      <c r="AA189" s="154"/>
      <c r="AB189" s="154"/>
      <c r="AC189" s="154"/>
      <c r="AD189" s="154">
        <f>SUMIFS(' B1.5.GT2'!$R:$R,' B1.5.GT2'!$A:$A,'B1.SUM (tuần 4)'!$A189)</f>
        <v>0</v>
      </c>
      <c r="AE189" s="154">
        <f>SUMIFS(' B1.5.GT2'!$S:$S,' B1.5.GT2'!$A:$A,'B1.SUM (tuần 4)'!$A189)</f>
        <v>0</v>
      </c>
      <c r="AF189" s="154"/>
      <c r="AG189" s="154"/>
      <c r="AH189" s="154">
        <f>SUMIFS(' B1.8.Online'!$R:$R,' B1.8.Online'!$A:$A,'B1.SUM (tuần 4)'!$A189)</f>
        <v>0</v>
      </c>
      <c r="AI189" s="154">
        <f>SUMIFS(' B1.8.Online'!$S:$S,' B1.8.Online'!$A:$A,'B1.SUM (tuần 4)'!$A189)</f>
        <v>1</v>
      </c>
      <c r="AK189" s="161">
        <f t="shared" si="68"/>
        <v>0</v>
      </c>
      <c r="AL189" s="161">
        <f t="shared" si="69"/>
        <v>0</v>
      </c>
      <c r="AM189" s="161">
        <f t="shared" si="70"/>
        <v>0</v>
      </c>
      <c r="AN189" s="154"/>
      <c r="AO189" s="154"/>
      <c r="AP189" s="154"/>
      <c r="AQ189" s="154"/>
      <c r="AR189" s="154"/>
      <c r="AS189" s="154"/>
      <c r="AT189" s="154"/>
      <c r="AU189" s="154"/>
      <c r="AV189" s="154">
        <f>SUMIFS(' B1.5.GT2'!T:T,' B1.5.GT2'!A:A,'B1.SUM (tuần 4)'!A189)</f>
        <v>0</v>
      </c>
      <c r="AW189" s="154">
        <f>SUMIFS(' B1.5.GT2'!U:U,' B1.5.GT2'!A:A,'B1.SUM (tuần 4)'!A189)</f>
        <v>0</v>
      </c>
      <c r="AX189" s="154"/>
      <c r="AY189" s="154"/>
      <c r="AZ189" s="154">
        <f>SUMIFS(' B1.8.Online'!$T:$T,' B1.8.Online'!$A:$A,'B1.SUM (tuần 4)'!$A189)</f>
        <v>0</v>
      </c>
      <c r="BA189" s="154">
        <f>SUMIFS(' B1.8.Online'!$U:$U,' B1.8.Online'!$A:$A,'B1.SUM (tuần 4)'!$A189)</f>
        <v>0</v>
      </c>
      <c r="BC189" s="161">
        <f t="shared" si="71"/>
        <v>0</v>
      </c>
      <c r="BD189" s="161">
        <f t="shared" si="72"/>
        <v>0</v>
      </c>
      <c r="BE189" s="161">
        <f t="shared" si="73"/>
        <v>0</v>
      </c>
      <c r="BF189" s="154">
        <f>SUMIFS('B1.3.XK'!V:V,'B1.3.XK'!$A:$A,'B1.SUM (tuần 4)'!$A189)</f>
        <v>0</v>
      </c>
      <c r="BG189" s="154">
        <f>SUMIFS('B1.3.XK'!W:W,'B1.3.XK'!$A:$A,'B1.SUM (tuần 4)'!$A189)</f>
        <v>0</v>
      </c>
      <c r="BH189" s="154"/>
      <c r="BI189" s="154"/>
      <c r="BJ189" s="154"/>
      <c r="BK189" s="154"/>
      <c r="BL189" s="154"/>
      <c r="BM189" s="154"/>
      <c r="BN189" s="154">
        <f>SUMIFS(' B1.5.GT2'!V:V,' B1.5.GT2'!A:A,'B1.SUM (tuần 4)'!A189)</f>
        <v>0</v>
      </c>
      <c r="BO189" s="154">
        <f>SUMIFS(' B1.5.GT2'!W:W,' B1.5.GT2'!A:A,'B1.SUM (tuần 4)'!A189)</f>
        <v>0</v>
      </c>
      <c r="BP189" s="154"/>
      <c r="BQ189" s="154"/>
      <c r="BR189" s="154">
        <f>SUMIFS(' B1.8.Online'!V:V,' B1.8.Online'!A:A,'B1.SUM (tuần 4)'!A189)</f>
        <v>0</v>
      </c>
      <c r="BS189" s="154">
        <f>SUMIFS(' B1.8.Online'!W:W,' B1.8.Online'!B:B,'B1.SUM (tuần 4)'!B189)</f>
        <v>0</v>
      </c>
      <c r="BU189" s="161">
        <f t="shared" si="74"/>
        <v>0</v>
      </c>
      <c r="BV189" s="161">
        <f t="shared" si="75"/>
        <v>0</v>
      </c>
      <c r="BW189" s="161">
        <f t="shared" si="76"/>
        <v>0</v>
      </c>
      <c r="BX189" s="154">
        <f>SUMIFS('B1.3.XK'!X:X,'B1.3.XK'!$A:$A,'B1.SUM (tuần 4)'!$A189)</f>
        <v>0</v>
      </c>
      <c r="BY189" s="154">
        <f>SUMIFS('B1.3.XK'!Y:Y,'B1.3.XK'!$A:$A,'B1.SUM (tuần 4)'!$A189)</f>
        <v>0</v>
      </c>
      <c r="BZ189" s="154"/>
      <c r="CA189" s="154"/>
      <c r="CB189" s="154"/>
      <c r="CC189" s="154"/>
      <c r="CD189" s="154"/>
      <c r="CE189" s="154"/>
      <c r="CF189" s="154">
        <f>SUMIFS(' B1.5.GT2'!X:X,' B1.5.GT2'!A:A,'B1.SUM (tuần 4)'!A189)</f>
        <v>0</v>
      </c>
      <c r="CG189" s="154">
        <f>SUMIFS(' B1.5.GT2'!Y:Y,' B1.5.GT2'!A:A,'B1.SUM (tuần 4)'!A189)</f>
        <v>0</v>
      </c>
      <c r="CH189" s="154"/>
      <c r="CI189" s="154"/>
      <c r="CJ189" s="154">
        <f>SUMIFS(' B1.8.Online'!X:X,' B1.8.Online'!$A:$A,'B1.SUM (tuần 4)'!$A189)</f>
        <v>0</v>
      </c>
      <c r="CK189" s="154">
        <f>SUMIFS(' B1.8.Online'!Y:Y,' B1.8.Online'!$A:$A,'B1.SUM (tuần 4)'!$A189)</f>
        <v>0</v>
      </c>
      <c r="CM189" s="161">
        <f t="shared" si="77"/>
        <v>0</v>
      </c>
      <c r="CN189" s="161">
        <f t="shared" si="78"/>
        <v>0</v>
      </c>
      <c r="CO189" s="161">
        <f t="shared" si="79"/>
        <v>0</v>
      </c>
      <c r="CP189" s="154">
        <f>SUMIFS('B1.3.XK'!Z:Z,'B1.3.XK'!$A:$A,'B1.SUM (tuần 4)'!$A189)</f>
        <v>0</v>
      </c>
      <c r="CQ189" s="154">
        <f>SUMIFS('B1.3.XK'!AA:AA,'B1.3.XK'!$A:$A,'B1.SUM (tuần 4)'!$A189)</f>
        <v>0</v>
      </c>
      <c r="CR189" s="154"/>
      <c r="CS189" s="154"/>
      <c r="CT189" s="154"/>
      <c r="CU189" s="154"/>
      <c r="CV189" s="154"/>
      <c r="CW189" s="154"/>
      <c r="CX189" s="154">
        <f>SUMIFS(' B1.5.GT2'!Z:Z,' B1.5.GT2'!$A:$A,'B1.SUM (tuần 4)'!$A189)</f>
        <v>0</v>
      </c>
      <c r="CY189" s="154">
        <f>SUMIFS(' B1.5.GT2'!AA:AA,' B1.5.GT2'!$A:$A,'B1.SUM (tuần 4)'!$A189)</f>
        <v>0</v>
      </c>
      <c r="CZ189" s="154"/>
      <c r="DA189" s="154"/>
      <c r="DB189" s="154">
        <f>SUMIFS(' B1.8.Online'!Z:Z,' B1.8.Online'!$A:$A,'B1.SUM (tuần 4)'!$A189)</f>
        <v>0</v>
      </c>
      <c r="DC189" s="154">
        <f>SUMIFS(' B1.8.Online'!AA:AA,' B1.8.Online'!$A:$A,'B1.SUM (tuần 4)'!$A189)</f>
        <v>0</v>
      </c>
      <c r="DE189" s="161">
        <f t="shared" si="80"/>
        <v>0</v>
      </c>
      <c r="DF189" s="161">
        <f t="shared" si="81"/>
        <v>0</v>
      </c>
      <c r="DG189" s="161">
        <f t="shared" si="82"/>
        <v>0</v>
      </c>
      <c r="DH189" s="154">
        <f>SUMIFS('B1.3.XK'!AB:AB,'B1.3.XK'!$A:$A,'B1.SUM (tuần 4)'!$A189)</f>
        <v>0</v>
      </c>
      <c r="DI189" s="154">
        <f>SUMIFS('B1.3.XK'!AC:AC,'B1.3.XK'!$A:$A,'B1.SUM (tuần 4)'!$A189)</f>
        <v>0</v>
      </c>
      <c r="DJ189" s="154"/>
      <c r="DK189" s="154"/>
      <c r="DL189" s="154"/>
      <c r="DM189" s="154"/>
      <c r="DN189" s="154"/>
      <c r="DO189" s="154"/>
      <c r="DP189" s="154">
        <f>SUMIFS(' B1.5.GT2'!AB:AB,' B1.5.GT2'!$A:$A,'B1.SUM (tuần 4)'!$A189)</f>
        <v>0</v>
      </c>
      <c r="DQ189" s="154">
        <f>SUMIFS(' B1.5.GT2'!AC:AC,' B1.5.GT2'!$A:$A,'B1.SUM (tuần 4)'!$A189)</f>
        <v>0</v>
      </c>
      <c r="DR189" s="154"/>
      <c r="DS189" s="154"/>
      <c r="DT189" s="154">
        <f>SUMIFS(' B1.8.Online'!AB:AB,' B1.8.Online'!$A:$A,'B1.SUM (tuần 4)'!$A189)</f>
        <v>0</v>
      </c>
      <c r="DU189" s="154">
        <f>SUMIFS(' B1.8.Online'!AC:AC,' B1.8.Online'!$A:$A,'B1.SUM (tuần 4)'!$A189)</f>
        <v>0</v>
      </c>
      <c r="DW189" s="161">
        <f t="shared" si="83"/>
        <v>0</v>
      </c>
      <c r="DX189" s="161">
        <f t="shared" si="84"/>
        <v>0</v>
      </c>
      <c r="DY189" s="161">
        <f t="shared" si="85"/>
        <v>0</v>
      </c>
      <c r="DZ189" s="154">
        <f>SUMIFS('B1.3.XK'!AD:AD,'B1.3.XK'!$A:$A,'B1.SUM (tuần 4)'!$A189)</f>
        <v>0</v>
      </c>
      <c r="EA189" s="154">
        <f>SUMIFS('B1.3.XK'!AE:AE,'B1.3.XK'!$A:$A,'B1.SUM (tuần 4)'!$A189)</f>
        <v>0</v>
      </c>
      <c r="EB189" s="154"/>
      <c r="EC189" s="154"/>
      <c r="ED189" s="154"/>
      <c r="EE189" s="154"/>
      <c r="EF189" s="154"/>
      <c r="EG189" s="154"/>
      <c r="EH189" s="154">
        <f>SUMIFS(' B1.5.GT2'!AD:AD,' B1.5.GT2'!$A:$A,'B1.SUM (tuần 4)'!$A189)</f>
        <v>0</v>
      </c>
      <c r="EI189" s="154">
        <f>SUMIFS(' B1.5.GT2'!AE:AE,' B1.5.GT2'!$A:$A,'B1.SUM (tuần 4)'!$A189)</f>
        <v>0</v>
      </c>
      <c r="EJ189" s="154"/>
      <c r="EK189" s="154"/>
      <c r="EL189" s="154">
        <f>SUMIFS(' B1.4.OEM'!AD:AD,' B1.4.OEM'!$A:$A,'B1.SUM (tuần 4)'!$A189)</f>
        <v>0</v>
      </c>
      <c r="EM189" s="154">
        <f>SUMIFS(' B1.4.OEM'!AE:AE,' B1.4.OEM'!$A:$A,'B1.SUM (tuần 4)'!$A189)</f>
        <v>0</v>
      </c>
      <c r="EO189" s="162"/>
    </row>
    <row r="190" spans="1:145">
      <c r="A190" s="69">
        <v>3003040177</v>
      </c>
      <c r="B190" s="67" t="s">
        <v>1562</v>
      </c>
      <c r="C190" s="67"/>
      <c r="D190" s="67" t="s">
        <v>1197</v>
      </c>
      <c r="E190" s="67"/>
      <c r="F190" s="67" t="s">
        <v>32</v>
      </c>
      <c r="G190" s="154" t="s">
        <v>1758</v>
      </c>
      <c r="H190" s="154"/>
      <c r="I190" s="160"/>
      <c r="J190" s="154"/>
      <c r="K190" s="154"/>
      <c r="L190" s="154"/>
      <c r="M190" s="154"/>
      <c r="N190" s="154"/>
      <c r="O190" s="154"/>
      <c r="P190" s="154"/>
      <c r="Q190" s="154"/>
      <c r="R190" s="154"/>
      <c r="S190" s="161">
        <f t="shared" si="67"/>
        <v>6</v>
      </c>
      <c r="T190" s="161">
        <f t="shared" si="87"/>
        <v>0</v>
      </c>
      <c r="U190" s="161">
        <f t="shared" si="87"/>
        <v>6</v>
      </c>
      <c r="V190" s="154"/>
      <c r="W190" s="154"/>
      <c r="X190" s="154"/>
      <c r="Y190" s="154"/>
      <c r="Z190" s="154"/>
      <c r="AA190" s="154"/>
      <c r="AB190" s="154"/>
      <c r="AC190" s="154"/>
      <c r="AD190" s="154">
        <f>SUMIFS(' B1.5.GT2'!$R:$R,' B1.5.GT2'!$A:$A,'B1.SUM (tuần 4)'!$A190)</f>
        <v>0</v>
      </c>
      <c r="AE190" s="154">
        <f>SUMIFS(' B1.5.GT2'!$S:$S,' B1.5.GT2'!$A:$A,'B1.SUM (tuần 4)'!$A190)</f>
        <v>0</v>
      </c>
      <c r="AF190" s="154"/>
      <c r="AG190" s="154"/>
      <c r="AH190" s="154">
        <f>SUMIFS(' B1.8.Online'!$R:$R,' B1.8.Online'!$A:$A,'B1.SUM (tuần 4)'!$A190)</f>
        <v>0</v>
      </c>
      <c r="AI190" s="154">
        <f>SUMIFS(' B1.8.Online'!$S:$S,' B1.8.Online'!$A:$A,'B1.SUM (tuần 4)'!$A190)</f>
        <v>6</v>
      </c>
      <c r="AK190" s="161">
        <f t="shared" si="68"/>
        <v>0</v>
      </c>
      <c r="AL190" s="161">
        <f t="shared" si="69"/>
        <v>0</v>
      </c>
      <c r="AM190" s="161">
        <f t="shared" si="70"/>
        <v>0</v>
      </c>
      <c r="AN190" s="154"/>
      <c r="AO190" s="154"/>
      <c r="AP190" s="154"/>
      <c r="AQ190" s="154"/>
      <c r="AR190" s="154"/>
      <c r="AS190" s="154"/>
      <c r="AT190" s="154"/>
      <c r="AU190" s="154"/>
      <c r="AV190" s="154">
        <f>SUMIFS(' B1.5.GT2'!T:T,' B1.5.GT2'!A:A,'B1.SUM (tuần 4)'!A190)</f>
        <v>0</v>
      </c>
      <c r="AW190" s="154">
        <f>SUMIFS(' B1.5.GT2'!U:U,' B1.5.GT2'!A:A,'B1.SUM (tuần 4)'!A190)</f>
        <v>0</v>
      </c>
      <c r="AX190" s="154"/>
      <c r="AY190" s="154"/>
      <c r="AZ190" s="154">
        <f>SUMIFS(' B1.8.Online'!$T:$T,' B1.8.Online'!$A:$A,'B1.SUM (tuần 4)'!$A190)</f>
        <v>0</v>
      </c>
      <c r="BA190" s="154">
        <f>SUMIFS(' B1.8.Online'!$U:$U,' B1.8.Online'!$A:$A,'B1.SUM (tuần 4)'!$A190)</f>
        <v>0</v>
      </c>
      <c r="BC190" s="161">
        <f t="shared" si="71"/>
        <v>0</v>
      </c>
      <c r="BD190" s="161">
        <f t="shared" si="72"/>
        <v>0</v>
      </c>
      <c r="BE190" s="161">
        <f t="shared" si="73"/>
        <v>0</v>
      </c>
      <c r="BF190" s="154">
        <f>SUMIFS('B1.3.XK'!V:V,'B1.3.XK'!$A:$A,'B1.SUM (tuần 4)'!$A190)</f>
        <v>0</v>
      </c>
      <c r="BG190" s="154">
        <f>SUMIFS('B1.3.XK'!W:W,'B1.3.XK'!$A:$A,'B1.SUM (tuần 4)'!$A190)</f>
        <v>0</v>
      </c>
      <c r="BH190" s="154"/>
      <c r="BI190" s="154"/>
      <c r="BJ190" s="154"/>
      <c r="BK190" s="154"/>
      <c r="BL190" s="154"/>
      <c r="BM190" s="154"/>
      <c r="BN190" s="154">
        <f>SUMIFS(' B1.5.GT2'!V:V,' B1.5.GT2'!A:A,'B1.SUM (tuần 4)'!A190)</f>
        <v>0</v>
      </c>
      <c r="BO190" s="154">
        <f>SUMIFS(' B1.5.GT2'!W:W,' B1.5.GT2'!A:A,'B1.SUM (tuần 4)'!A190)</f>
        <v>0</v>
      </c>
      <c r="BP190" s="154"/>
      <c r="BQ190" s="154"/>
      <c r="BR190" s="154">
        <f>SUMIFS(' B1.8.Online'!V:V,' B1.8.Online'!A:A,'B1.SUM (tuần 4)'!A190)</f>
        <v>0</v>
      </c>
      <c r="BS190" s="154">
        <f>SUMIFS(' B1.8.Online'!W:W,' B1.8.Online'!B:B,'B1.SUM (tuần 4)'!B190)</f>
        <v>0</v>
      </c>
      <c r="BU190" s="161">
        <f t="shared" si="74"/>
        <v>0</v>
      </c>
      <c r="BV190" s="161">
        <f t="shared" si="75"/>
        <v>0</v>
      </c>
      <c r="BW190" s="161">
        <f t="shared" si="76"/>
        <v>0</v>
      </c>
      <c r="BX190" s="154">
        <f>SUMIFS('B1.3.XK'!X:X,'B1.3.XK'!$A:$A,'B1.SUM (tuần 4)'!$A190)</f>
        <v>0</v>
      </c>
      <c r="BY190" s="154">
        <f>SUMIFS('B1.3.XK'!Y:Y,'B1.3.XK'!$A:$A,'B1.SUM (tuần 4)'!$A190)</f>
        <v>0</v>
      </c>
      <c r="BZ190" s="154"/>
      <c r="CA190" s="154"/>
      <c r="CB190" s="154"/>
      <c r="CC190" s="154"/>
      <c r="CD190" s="154"/>
      <c r="CE190" s="154"/>
      <c r="CF190" s="154">
        <f>SUMIFS(' B1.5.GT2'!X:X,' B1.5.GT2'!A:A,'B1.SUM (tuần 4)'!A190)</f>
        <v>0</v>
      </c>
      <c r="CG190" s="154">
        <f>SUMIFS(' B1.5.GT2'!Y:Y,' B1.5.GT2'!A:A,'B1.SUM (tuần 4)'!A190)</f>
        <v>0</v>
      </c>
      <c r="CH190" s="154"/>
      <c r="CI190" s="154"/>
      <c r="CJ190" s="154">
        <f>SUMIFS(' B1.8.Online'!X:X,' B1.8.Online'!$A:$A,'B1.SUM (tuần 4)'!$A190)</f>
        <v>0</v>
      </c>
      <c r="CK190" s="154">
        <f>SUMIFS(' B1.8.Online'!Y:Y,' B1.8.Online'!$A:$A,'B1.SUM (tuần 4)'!$A190)</f>
        <v>0</v>
      </c>
      <c r="CM190" s="161">
        <f t="shared" si="77"/>
        <v>0</v>
      </c>
      <c r="CN190" s="161">
        <f t="shared" si="78"/>
        <v>0</v>
      </c>
      <c r="CO190" s="161">
        <f t="shared" si="79"/>
        <v>0</v>
      </c>
      <c r="CP190" s="154">
        <f>SUMIFS('B1.3.XK'!Z:Z,'B1.3.XK'!$A:$A,'B1.SUM (tuần 4)'!$A190)</f>
        <v>0</v>
      </c>
      <c r="CQ190" s="154">
        <f>SUMIFS('B1.3.XK'!AA:AA,'B1.3.XK'!$A:$A,'B1.SUM (tuần 4)'!$A190)</f>
        <v>0</v>
      </c>
      <c r="CR190" s="154"/>
      <c r="CS190" s="154"/>
      <c r="CT190" s="154"/>
      <c r="CU190" s="154"/>
      <c r="CV190" s="154"/>
      <c r="CW190" s="154"/>
      <c r="CX190" s="154">
        <f>SUMIFS(' B1.5.GT2'!Z:Z,' B1.5.GT2'!$A:$A,'B1.SUM (tuần 4)'!$A190)</f>
        <v>0</v>
      </c>
      <c r="CY190" s="154">
        <f>SUMIFS(' B1.5.GT2'!AA:AA,' B1.5.GT2'!$A:$A,'B1.SUM (tuần 4)'!$A190)</f>
        <v>0</v>
      </c>
      <c r="CZ190" s="154"/>
      <c r="DA190" s="154"/>
      <c r="DB190" s="154">
        <f>SUMIFS(' B1.8.Online'!Z:Z,' B1.8.Online'!$A:$A,'B1.SUM (tuần 4)'!$A190)</f>
        <v>0</v>
      </c>
      <c r="DC190" s="154">
        <f>SUMIFS(' B1.8.Online'!AA:AA,' B1.8.Online'!$A:$A,'B1.SUM (tuần 4)'!$A190)</f>
        <v>0</v>
      </c>
      <c r="DE190" s="161">
        <f t="shared" si="80"/>
        <v>0</v>
      </c>
      <c r="DF190" s="161">
        <f t="shared" si="81"/>
        <v>0</v>
      </c>
      <c r="DG190" s="161">
        <f t="shared" si="82"/>
        <v>0</v>
      </c>
      <c r="DH190" s="154">
        <f>SUMIFS('B1.3.XK'!AB:AB,'B1.3.XK'!$A:$A,'B1.SUM (tuần 4)'!$A190)</f>
        <v>0</v>
      </c>
      <c r="DI190" s="154">
        <f>SUMIFS('B1.3.XK'!AC:AC,'B1.3.XK'!$A:$A,'B1.SUM (tuần 4)'!$A190)</f>
        <v>0</v>
      </c>
      <c r="DJ190" s="154"/>
      <c r="DK190" s="154"/>
      <c r="DL190" s="154"/>
      <c r="DM190" s="154"/>
      <c r="DN190" s="154"/>
      <c r="DO190" s="154"/>
      <c r="DP190" s="154">
        <f>SUMIFS(' B1.5.GT2'!AB:AB,' B1.5.GT2'!$A:$A,'B1.SUM (tuần 4)'!$A190)</f>
        <v>0</v>
      </c>
      <c r="DQ190" s="154">
        <f>SUMIFS(' B1.5.GT2'!AC:AC,' B1.5.GT2'!$A:$A,'B1.SUM (tuần 4)'!$A190)</f>
        <v>0</v>
      </c>
      <c r="DR190" s="154"/>
      <c r="DS190" s="154"/>
      <c r="DT190" s="154">
        <f>SUMIFS(' B1.8.Online'!AB:AB,' B1.8.Online'!$A:$A,'B1.SUM (tuần 4)'!$A190)</f>
        <v>0</v>
      </c>
      <c r="DU190" s="154">
        <f>SUMIFS(' B1.8.Online'!AC:AC,' B1.8.Online'!$A:$A,'B1.SUM (tuần 4)'!$A190)</f>
        <v>0</v>
      </c>
      <c r="DW190" s="161">
        <f t="shared" si="83"/>
        <v>0</v>
      </c>
      <c r="DX190" s="161">
        <f t="shared" si="84"/>
        <v>0</v>
      </c>
      <c r="DY190" s="161">
        <f t="shared" si="85"/>
        <v>0</v>
      </c>
      <c r="DZ190" s="154">
        <f>SUMIFS('B1.3.XK'!AD:AD,'B1.3.XK'!$A:$A,'B1.SUM (tuần 4)'!$A190)</f>
        <v>0</v>
      </c>
      <c r="EA190" s="154">
        <f>SUMIFS('B1.3.XK'!AE:AE,'B1.3.XK'!$A:$A,'B1.SUM (tuần 4)'!$A190)</f>
        <v>0</v>
      </c>
      <c r="EB190" s="154"/>
      <c r="EC190" s="154"/>
      <c r="ED190" s="154"/>
      <c r="EE190" s="154"/>
      <c r="EF190" s="154"/>
      <c r="EG190" s="154"/>
      <c r="EH190" s="154">
        <f>SUMIFS(' B1.5.GT2'!AD:AD,' B1.5.GT2'!$A:$A,'B1.SUM (tuần 4)'!$A190)</f>
        <v>0</v>
      </c>
      <c r="EI190" s="154">
        <f>SUMIFS(' B1.5.GT2'!AE:AE,' B1.5.GT2'!$A:$A,'B1.SUM (tuần 4)'!$A190)</f>
        <v>0</v>
      </c>
      <c r="EJ190" s="154"/>
      <c r="EK190" s="154"/>
      <c r="EL190" s="154">
        <f>SUMIFS(' B1.4.OEM'!AD:AD,' B1.4.OEM'!$A:$A,'B1.SUM (tuần 4)'!$A190)</f>
        <v>0</v>
      </c>
      <c r="EM190" s="154">
        <f>SUMIFS(' B1.4.OEM'!AE:AE,' B1.4.OEM'!$A:$A,'B1.SUM (tuần 4)'!$A190)</f>
        <v>0</v>
      </c>
      <c r="EO190" s="162"/>
    </row>
    <row r="191" spans="1:145">
      <c r="A191" s="69">
        <v>3003040192</v>
      </c>
      <c r="B191" s="67" t="s">
        <v>1563</v>
      </c>
      <c r="C191" s="67"/>
      <c r="D191" s="67" t="s">
        <v>1197</v>
      </c>
      <c r="E191" s="67"/>
      <c r="F191" s="67" t="s">
        <v>32</v>
      </c>
      <c r="G191" s="154" t="s">
        <v>1758</v>
      </c>
      <c r="H191" s="154"/>
      <c r="I191" s="160"/>
      <c r="J191" s="154"/>
      <c r="K191" s="154"/>
      <c r="L191" s="154"/>
      <c r="M191" s="154"/>
      <c r="N191" s="154"/>
      <c r="O191" s="154"/>
      <c r="P191" s="154"/>
      <c r="Q191" s="154"/>
      <c r="R191" s="154"/>
      <c r="S191" s="161">
        <f t="shared" si="67"/>
        <v>0</v>
      </c>
      <c r="T191" s="161">
        <f t="shared" si="87"/>
        <v>0</v>
      </c>
      <c r="U191" s="161">
        <f t="shared" si="87"/>
        <v>0</v>
      </c>
      <c r="V191" s="154"/>
      <c r="W191" s="154"/>
      <c r="X191" s="154"/>
      <c r="Y191" s="154"/>
      <c r="Z191" s="154"/>
      <c r="AA191" s="154"/>
      <c r="AB191" s="154"/>
      <c r="AC191" s="154"/>
      <c r="AD191" s="154">
        <f>SUMIFS(' B1.5.GT2'!$R:$R,' B1.5.GT2'!$A:$A,'B1.SUM (tuần 4)'!$A191)</f>
        <v>0</v>
      </c>
      <c r="AE191" s="154">
        <f>SUMIFS(' B1.5.GT2'!$S:$S,' B1.5.GT2'!$A:$A,'B1.SUM (tuần 4)'!$A191)</f>
        <v>0</v>
      </c>
      <c r="AF191" s="154"/>
      <c r="AG191" s="154"/>
      <c r="AH191" s="154">
        <f>SUMIFS(' B1.8.Online'!$R:$R,' B1.8.Online'!$A:$A,'B1.SUM (tuần 4)'!$A191)</f>
        <v>0</v>
      </c>
      <c r="AI191" s="154">
        <f>SUMIFS(' B1.8.Online'!$S:$S,' B1.8.Online'!$A:$A,'B1.SUM (tuần 4)'!$A191)</f>
        <v>0</v>
      </c>
      <c r="AK191" s="161">
        <f t="shared" si="68"/>
        <v>64</v>
      </c>
      <c r="AL191" s="161">
        <f t="shared" si="69"/>
        <v>12</v>
      </c>
      <c r="AM191" s="161">
        <f t="shared" si="70"/>
        <v>52</v>
      </c>
      <c r="AN191" s="154"/>
      <c r="AO191" s="154"/>
      <c r="AP191" s="154"/>
      <c r="AQ191" s="154"/>
      <c r="AR191" s="154"/>
      <c r="AS191" s="154"/>
      <c r="AT191" s="154"/>
      <c r="AU191" s="154"/>
      <c r="AV191" s="154">
        <f>SUMIFS(' B1.5.GT2'!T:T,' B1.5.GT2'!A:A,'B1.SUM (tuần 4)'!A191)</f>
        <v>0</v>
      </c>
      <c r="AW191" s="154">
        <f>SUMIFS(' B1.5.GT2'!U:U,' B1.5.GT2'!A:A,'B1.SUM (tuần 4)'!A191)</f>
        <v>0</v>
      </c>
      <c r="AX191" s="154"/>
      <c r="AY191" s="154"/>
      <c r="AZ191" s="154">
        <f>SUMIFS(' B1.8.Online'!$T:$T,' B1.8.Online'!$A:$A,'B1.SUM (tuần 4)'!$A191)</f>
        <v>12</v>
      </c>
      <c r="BA191" s="154">
        <f>SUMIFS(' B1.8.Online'!$U:$U,' B1.8.Online'!$A:$A,'B1.SUM (tuần 4)'!$A191)</f>
        <v>52</v>
      </c>
      <c r="BC191" s="161">
        <f t="shared" si="71"/>
        <v>0</v>
      </c>
      <c r="BD191" s="161">
        <f t="shared" si="72"/>
        <v>0</v>
      </c>
      <c r="BE191" s="161">
        <f t="shared" si="73"/>
        <v>0</v>
      </c>
      <c r="BF191" s="154">
        <f>SUMIFS('B1.3.XK'!V:V,'B1.3.XK'!$A:$A,'B1.SUM (tuần 4)'!$A191)</f>
        <v>0</v>
      </c>
      <c r="BG191" s="154">
        <f>SUMIFS('B1.3.XK'!W:W,'B1.3.XK'!$A:$A,'B1.SUM (tuần 4)'!$A191)</f>
        <v>0</v>
      </c>
      <c r="BH191" s="154"/>
      <c r="BI191" s="154"/>
      <c r="BJ191" s="154"/>
      <c r="BK191" s="154"/>
      <c r="BL191" s="154"/>
      <c r="BM191" s="154"/>
      <c r="BN191" s="154">
        <f>SUMIFS(' B1.5.GT2'!V:V,' B1.5.GT2'!A:A,'B1.SUM (tuần 4)'!A191)</f>
        <v>0</v>
      </c>
      <c r="BO191" s="154">
        <f>SUMIFS(' B1.5.GT2'!W:W,' B1.5.GT2'!A:A,'B1.SUM (tuần 4)'!A191)</f>
        <v>0</v>
      </c>
      <c r="BP191" s="154"/>
      <c r="BQ191" s="154"/>
      <c r="BR191" s="154">
        <f>SUMIFS(' B1.8.Online'!V:V,' B1.8.Online'!A:A,'B1.SUM (tuần 4)'!A191)</f>
        <v>0</v>
      </c>
      <c r="BS191" s="154">
        <f>SUMIFS(' B1.8.Online'!W:W,' B1.8.Online'!B:B,'B1.SUM (tuần 4)'!B191)</f>
        <v>0</v>
      </c>
      <c r="BU191" s="161">
        <f t="shared" si="74"/>
        <v>24</v>
      </c>
      <c r="BV191" s="161">
        <f t="shared" si="75"/>
        <v>12</v>
      </c>
      <c r="BW191" s="161">
        <f t="shared" si="76"/>
        <v>12</v>
      </c>
      <c r="BX191" s="154">
        <f>SUMIFS('B1.3.XK'!X:X,'B1.3.XK'!$A:$A,'B1.SUM (tuần 4)'!$A191)</f>
        <v>0</v>
      </c>
      <c r="BY191" s="154">
        <f>SUMIFS('B1.3.XK'!Y:Y,'B1.3.XK'!$A:$A,'B1.SUM (tuần 4)'!$A191)</f>
        <v>0</v>
      </c>
      <c r="BZ191" s="154"/>
      <c r="CA191" s="154"/>
      <c r="CB191" s="154"/>
      <c r="CC191" s="154"/>
      <c r="CD191" s="154"/>
      <c r="CE191" s="154"/>
      <c r="CF191" s="154">
        <f>SUMIFS(' B1.5.GT2'!X:X,' B1.5.GT2'!A:A,'B1.SUM (tuần 4)'!A191)</f>
        <v>0</v>
      </c>
      <c r="CG191" s="154">
        <f>SUMIFS(' B1.5.GT2'!Y:Y,' B1.5.GT2'!A:A,'B1.SUM (tuần 4)'!A191)</f>
        <v>0</v>
      </c>
      <c r="CH191" s="154"/>
      <c r="CI191" s="154"/>
      <c r="CJ191" s="154">
        <f>SUMIFS(' B1.8.Online'!X:X,' B1.8.Online'!$A:$A,'B1.SUM (tuần 4)'!$A191)</f>
        <v>12</v>
      </c>
      <c r="CK191" s="154">
        <f>SUMIFS(' B1.8.Online'!Y:Y,' B1.8.Online'!$A:$A,'B1.SUM (tuần 4)'!$A191)</f>
        <v>12</v>
      </c>
      <c r="CM191" s="161">
        <f t="shared" si="77"/>
        <v>0</v>
      </c>
      <c r="CN191" s="161">
        <f t="shared" si="78"/>
        <v>0</v>
      </c>
      <c r="CO191" s="161">
        <f t="shared" si="79"/>
        <v>0</v>
      </c>
      <c r="CP191" s="154">
        <f>SUMIFS('B1.3.XK'!Z:Z,'B1.3.XK'!$A:$A,'B1.SUM (tuần 4)'!$A191)</f>
        <v>0</v>
      </c>
      <c r="CQ191" s="154">
        <f>SUMIFS('B1.3.XK'!AA:AA,'B1.3.XK'!$A:$A,'B1.SUM (tuần 4)'!$A191)</f>
        <v>0</v>
      </c>
      <c r="CR191" s="154"/>
      <c r="CS191" s="154"/>
      <c r="CT191" s="154"/>
      <c r="CU191" s="154"/>
      <c r="CV191" s="154"/>
      <c r="CW191" s="154"/>
      <c r="CX191" s="154">
        <f>SUMIFS(' B1.5.GT2'!Z:Z,' B1.5.GT2'!$A:$A,'B1.SUM (tuần 4)'!$A191)</f>
        <v>0</v>
      </c>
      <c r="CY191" s="154">
        <f>SUMIFS(' B1.5.GT2'!AA:AA,' B1.5.GT2'!$A:$A,'B1.SUM (tuần 4)'!$A191)</f>
        <v>0</v>
      </c>
      <c r="CZ191" s="154"/>
      <c r="DA191" s="154"/>
      <c r="DB191" s="154">
        <f>SUMIFS(' B1.8.Online'!Z:Z,' B1.8.Online'!$A:$A,'B1.SUM (tuần 4)'!$A191)</f>
        <v>0</v>
      </c>
      <c r="DC191" s="154">
        <f>SUMIFS(' B1.8.Online'!AA:AA,' B1.8.Online'!$A:$A,'B1.SUM (tuần 4)'!$A191)</f>
        <v>0</v>
      </c>
      <c r="DE191" s="161">
        <f t="shared" si="80"/>
        <v>0</v>
      </c>
      <c r="DF191" s="161">
        <f t="shared" si="81"/>
        <v>0</v>
      </c>
      <c r="DG191" s="161">
        <f t="shared" si="82"/>
        <v>0</v>
      </c>
      <c r="DH191" s="154">
        <f>SUMIFS('B1.3.XK'!AB:AB,'B1.3.XK'!$A:$A,'B1.SUM (tuần 4)'!$A191)</f>
        <v>0</v>
      </c>
      <c r="DI191" s="154">
        <f>SUMIFS('B1.3.XK'!AC:AC,'B1.3.XK'!$A:$A,'B1.SUM (tuần 4)'!$A191)</f>
        <v>0</v>
      </c>
      <c r="DJ191" s="154"/>
      <c r="DK191" s="154"/>
      <c r="DL191" s="154"/>
      <c r="DM191" s="154"/>
      <c r="DN191" s="154"/>
      <c r="DO191" s="154"/>
      <c r="DP191" s="154">
        <f>SUMIFS(' B1.5.GT2'!AB:AB,' B1.5.GT2'!$A:$A,'B1.SUM (tuần 4)'!$A191)</f>
        <v>0</v>
      </c>
      <c r="DQ191" s="154">
        <f>SUMIFS(' B1.5.GT2'!AC:AC,' B1.5.GT2'!$A:$A,'B1.SUM (tuần 4)'!$A191)</f>
        <v>0</v>
      </c>
      <c r="DR191" s="154"/>
      <c r="DS191" s="154"/>
      <c r="DT191" s="154">
        <f>SUMIFS(' B1.8.Online'!AB:AB,' B1.8.Online'!$A:$A,'B1.SUM (tuần 4)'!$A191)</f>
        <v>0</v>
      </c>
      <c r="DU191" s="154">
        <f>SUMIFS(' B1.8.Online'!AC:AC,' B1.8.Online'!$A:$A,'B1.SUM (tuần 4)'!$A191)</f>
        <v>0</v>
      </c>
      <c r="DW191" s="161">
        <f t="shared" si="83"/>
        <v>0</v>
      </c>
      <c r="DX191" s="161">
        <f t="shared" si="84"/>
        <v>0</v>
      </c>
      <c r="DY191" s="161">
        <f t="shared" si="85"/>
        <v>0</v>
      </c>
      <c r="DZ191" s="154">
        <f>SUMIFS('B1.3.XK'!AD:AD,'B1.3.XK'!$A:$A,'B1.SUM (tuần 4)'!$A191)</f>
        <v>0</v>
      </c>
      <c r="EA191" s="154">
        <f>SUMIFS('B1.3.XK'!AE:AE,'B1.3.XK'!$A:$A,'B1.SUM (tuần 4)'!$A191)</f>
        <v>0</v>
      </c>
      <c r="EB191" s="154"/>
      <c r="EC191" s="154"/>
      <c r="ED191" s="154"/>
      <c r="EE191" s="154"/>
      <c r="EF191" s="154"/>
      <c r="EG191" s="154"/>
      <c r="EH191" s="154">
        <f>SUMIFS(' B1.5.GT2'!AD:AD,' B1.5.GT2'!$A:$A,'B1.SUM (tuần 4)'!$A191)</f>
        <v>0</v>
      </c>
      <c r="EI191" s="154">
        <f>SUMIFS(' B1.5.GT2'!AE:AE,' B1.5.GT2'!$A:$A,'B1.SUM (tuần 4)'!$A191)</f>
        <v>0</v>
      </c>
      <c r="EJ191" s="154"/>
      <c r="EK191" s="154"/>
      <c r="EL191" s="154">
        <f>SUMIFS(' B1.4.OEM'!AD:AD,' B1.4.OEM'!$A:$A,'B1.SUM (tuần 4)'!$A191)</f>
        <v>0</v>
      </c>
      <c r="EM191" s="154">
        <f>SUMIFS(' B1.4.OEM'!AE:AE,' B1.4.OEM'!$A:$A,'B1.SUM (tuần 4)'!$A191)</f>
        <v>0</v>
      </c>
      <c r="EO191" s="162"/>
    </row>
    <row r="192" spans="1:145">
      <c r="A192" s="69">
        <v>3003040193</v>
      </c>
      <c r="B192" s="67" t="s">
        <v>1564</v>
      </c>
      <c r="C192" s="67"/>
      <c r="D192" s="67" t="s">
        <v>1197</v>
      </c>
      <c r="E192" s="67"/>
      <c r="F192" s="67" t="s">
        <v>32</v>
      </c>
      <c r="G192" s="154" t="s">
        <v>1758</v>
      </c>
      <c r="H192" s="154"/>
      <c r="I192" s="160"/>
      <c r="J192" s="154"/>
      <c r="K192" s="154"/>
      <c r="L192" s="154"/>
      <c r="M192" s="154"/>
      <c r="N192" s="154"/>
      <c r="O192" s="154"/>
      <c r="P192" s="154"/>
      <c r="Q192" s="154"/>
      <c r="R192" s="154"/>
      <c r="S192" s="161">
        <f t="shared" si="67"/>
        <v>0</v>
      </c>
      <c r="T192" s="161">
        <f t="shared" si="87"/>
        <v>0</v>
      </c>
      <c r="U192" s="161">
        <f t="shared" si="87"/>
        <v>0</v>
      </c>
      <c r="V192" s="154"/>
      <c r="W192" s="154"/>
      <c r="X192" s="154"/>
      <c r="Y192" s="154"/>
      <c r="Z192" s="154"/>
      <c r="AA192" s="154"/>
      <c r="AB192" s="154"/>
      <c r="AC192" s="154"/>
      <c r="AD192" s="154">
        <f>SUMIFS(' B1.5.GT2'!$R:$R,' B1.5.GT2'!$A:$A,'B1.SUM (tuần 4)'!$A192)</f>
        <v>0</v>
      </c>
      <c r="AE192" s="154">
        <f>SUMIFS(' B1.5.GT2'!$S:$S,' B1.5.GT2'!$A:$A,'B1.SUM (tuần 4)'!$A192)</f>
        <v>0</v>
      </c>
      <c r="AF192" s="154"/>
      <c r="AG192" s="154"/>
      <c r="AH192" s="154">
        <f>SUMIFS(' B1.8.Online'!$R:$R,' B1.8.Online'!$A:$A,'B1.SUM (tuần 4)'!$A192)</f>
        <v>0</v>
      </c>
      <c r="AI192" s="154">
        <f>SUMIFS(' B1.8.Online'!$S:$S,' B1.8.Online'!$A:$A,'B1.SUM (tuần 4)'!$A192)</f>
        <v>0</v>
      </c>
      <c r="AK192" s="161">
        <f t="shared" si="68"/>
        <v>40</v>
      </c>
      <c r="AL192" s="161">
        <f t="shared" si="69"/>
        <v>0</v>
      </c>
      <c r="AM192" s="161">
        <f t="shared" si="70"/>
        <v>40</v>
      </c>
      <c r="AN192" s="154"/>
      <c r="AO192" s="154"/>
      <c r="AP192" s="154"/>
      <c r="AQ192" s="154"/>
      <c r="AR192" s="154"/>
      <c r="AS192" s="154"/>
      <c r="AT192" s="154"/>
      <c r="AU192" s="154"/>
      <c r="AV192" s="154">
        <f>SUMIFS(' B1.5.GT2'!T:T,' B1.5.GT2'!A:A,'B1.SUM (tuần 4)'!A192)</f>
        <v>0</v>
      </c>
      <c r="AW192" s="154">
        <f>SUMIFS(' B1.5.GT2'!U:U,' B1.5.GT2'!A:A,'B1.SUM (tuần 4)'!A192)</f>
        <v>0</v>
      </c>
      <c r="AX192" s="154"/>
      <c r="AY192" s="154"/>
      <c r="AZ192" s="154">
        <f>SUMIFS(' B1.8.Online'!$T:$T,' B1.8.Online'!$A:$A,'B1.SUM (tuần 4)'!$A192)</f>
        <v>0</v>
      </c>
      <c r="BA192" s="154">
        <f>SUMIFS(' B1.8.Online'!$U:$U,' B1.8.Online'!$A:$A,'B1.SUM (tuần 4)'!$A192)</f>
        <v>40</v>
      </c>
      <c r="BC192" s="161">
        <f t="shared" si="71"/>
        <v>10</v>
      </c>
      <c r="BD192" s="161">
        <f t="shared" si="72"/>
        <v>5</v>
      </c>
      <c r="BE192" s="161">
        <f t="shared" si="73"/>
        <v>5</v>
      </c>
      <c r="BF192" s="154">
        <f>SUMIFS('B1.3.XK'!V:V,'B1.3.XK'!$A:$A,'B1.SUM (tuần 4)'!$A192)</f>
        <v>0</v>
      </c>
      <c r="BG192" s="154">
        <f>SUMIFS('B1.3.XK'!W:W,'B1.3.XK'!$A:$A,'B1.SUM (tuần 4)'!$A192)</f>
        <v>0</v>
      </c>
      <c r="BH192" s="154"/>
      <c r="BI192" s="154"/>
      <c r="BJ192" s="154"/>
      <c r="BK192" s="154"/>
      <c r="BL192" s="154"/>
      <c r="BM192" s="154"/>
      <c r="BN192" s="154">
        <f>SUMIFS(' B1.5.GT2'!V:V,' B1.5.GT2'!A:A,'B1.SUM (tuần 4)'!A192)</f>
        <v>0</v>
      </c>
      <c r="BO192" s="154">
        <f>SUMIFS(' B1.5.GT2'!W:W,' B1.5.GT2'!A:A,'B1.SUM (tuần 4)'!A192)</f>
        <v>0</v>
      </c>
      <c r="BP192" s="154"/>
      <c r="BQ192" s="154"/>
      <c r="BR192" s="154">
        <f>SUMIFS(' B1.8.Online'!V:V,' B1.8.Online'!A:A,'B1.SUM (tuần 4)'!A192)</f>
        <v>5</v>
      </c>
      <c r="BS192" s="154">
        <f>SUMIFS(' B1.8.Online'!W:W,' B1.8.Online'!B:B,'B1.SUM (tuần 4)'!B192)</f>
        <v>5</v>
      </c>
      <c r="BU192" s="161">
        <f t="shared" si="74"/>
        <v>0</v>
      </c>
      <c r="BV192" s="161">
        <f t="shared" si="75"/>
        <v>0</v>
      </c>
      <c r="BW192" s="161">
        <f t="shared" si="76"/>
        <v>0</v>
      </c>
      <c r="BX192" s="154">
        <f>SUMIFS('B1.3.XK'!X:X,'B1.3.XK'!$A:$A,'B1.SUM (tuần 4)'!$A192)</f>
        <v>0</v>
      </c>
      <c r="BY192" s="154">
        <f>SUMIFS('B1.3.XK'!Y:Y,'B1.3.XK'!$A:$A,'B1.SUM (tuần 4)'!$A192)</f>
        <v>0</v>
      </c>
      <c r="BZ192" s="154"/>
      <c r="CA192" s="154"/>
      <c r="CB192" s="154"/>
      <c r="CC192" s="154"/>
      <c r="CD192" s="154"/>
      <c r="CE192" s="154"/>
      <c r="CF192" s="154">
        <f>SUMIFS(' B1.5.GT2'!X:X,' B1.5.GT2'!A:A,'B1.SUM (tuần 4)'!A192)</f>
        <v>0</v>
      </c>
      <c r="CG192" s="154">
        <f>SUMIFS(' B1.5.GT2'!Y:Y,' B1.5.GT2'!A:A,'B1.SUM (tuần 4)'!A192)</f>
        <v>0</v>
      </c>
      <c r="CH192" s="154"/>
      <c r="CI192" s="154"/>
      <c r="CJ192" s="154">
        <f>SUMIFS(' B1.8.Online'!X:X,' B1.8.Online'!$A:$A,'B1.SUM (tuần 4)'!$A192)</f>
        <v>0</v>
      </c>
      <c r="CK192" s="154">
        <f>SUMIFS(' B1.8.Online'!Y:Y,' B1.8.Online'!$A:$A,'B1.SUM (tuần 4)'!$A192)</f>
        <v>0</v>
      </c>
      <c r="CM192" s="161">
        <f t="shared" si="77"/>
        <v>0</v>
      </c>
      <c r="CN192" s="161">
        <f t="shared" si="78"/>
        <v>0</v>
      </c>
      <c r="CO192" s="161">
        <f t="shared" si="79"/>
        <v>0</v>
      </c>
      <c r="CP192" s="154">
        <f>SUMIFS('B1.3.XK'!Z:Z,'B1.3.XK'!$A:$A,'B1.SUM (tuần 4)'!$A192)</f>
        <v>0</v>
      </c>
      <c r="CQ192" s="154">
        <f>SUMIFS('B1.3.XK'!AA:AA,'B1.3.XK'!$A:$A,'B1.SUM (tuần 4)'!$A192)</f>
        <v>0</v>
      </c>
      <c r="CR192" s="154"/>
      <c r="CS192" s="154"/>
      <c r="CT192" s="154"/>
      <c r="CU192" s="154"/>
      <c r="CV192" s="154"/>
      <c r="CW192" s="154"/>
      <c r="CX192" s="154">
        <f>SUMIFS(' B1.5.GT2'!Z:Z,' B1.5.GT2'!$A:$A,'B1.SUM (tuần 4)'!$A192)</f>
        <v>0</v>
      </c>
      <c r="CY192" s="154">
        <f>SUMIFS(' B1.5.GT2'!AA:AA,' B1.5.GT2'!$A:$A,'B1.SUM (tuần 4)'!$A192)</f>
        <v>0</v>
      </c>
      <c r="CZ192" s="154"/>
      <c r="DA192" s="154"/>
      <c r="DB192" s="154">
        <f>SUMIFS(' B1.8.Online'!Z:Z,' B1.8.Online'!$A:$A,'B1.SUM (tuần 4)'!$A192)</f>
        <v>0</v>
      </c>
      <c r="DC192" s="154">
        <f>SUMIFS(' B1.8.Online'!AA:AA,' B1.8.Online'!$A:$A,'B1.SUM (tuần 4)'!$A192)</f>
        <v>0</v>
      </c>
      <c r="DE192" s="161">
        <f t="shared" si="80"/>
        <v>0</v>
      </c>
      <c r="DF192" s="161">
        <f t="shared" si="81"/>
        <v>0</v>
      </c>
      <c r="DG192" s="161">
        <f t="shared" si="82"/>
        <v>0</v>
      </c>
      <c r="DH192" s="154">
        <f>SUMIFS('B1.3.XK'!AB:AB,'B1.3.XK'!$A:$A,'B1.SUM (tuần 4)'!$A192)</f>
        <v>0</v>
      </c>
      <c r="DI192" s="154">
        <f>SUMIFS('B1.3.XK'!AC:AC,'B1.3.XK'!$A:$A,'B1.SUM (tuần 4)'!$A192)</f>
        <v>0</v>
      </c>
      <c r="DJ192" s="154"/>
      <c r="DK192" s="154"/>
      <c r="DL192" s="154"/>
      <c r="DM192" s="154"/>
      <c r="DN192" s="154"/>
      <c r="DO192" s="154"/>
      <c r="DP192" s="154">
        <f>SUMIFS(' B1.5.GT2'!AB:AB,' B1.5.GT2'!$A:$A,'B1.SUM (tuần 4)'!$A192)</f>
        <v>0</v>
      </c>
      <c r="DQ192" s="154">
        <f>SUMIFS(' B1.5.GT2'!AC:AC,' B1.5.GT2'!$A:$A,'B1.SUM (tuần 4)'!$A192)</f>
        <v>0</v>
      </c>
      <c r="DR192" s="154"/>
      <c r="DS192" s="154"/>
      <c r="DT192" s="154">
        <f>SUMIFS(' B1.8.Online'!AB:AB,' B1.8.Online'!$A:$A,'B1.SUM (tuần 4)'!$A192)</f>
        <v>0</v>
      </c>
      <c r="DU192" s="154">
        <f>SUMIFS(' B1.8.Online'!AC:AC,' B1.8.Online'!$A:$A,'B1.SUM (tuần 4)'!$A192)</f>
        <v>0</v>
      </c>
      <c r="DW192" s="161">
        <f t="shared" si="83"/>
        <v>0</v>
      </c>
      <c r="DX192" s="161">
        <f t="shared" si="84"/>
        <v>0</v>
      </c>
      <c r="DY192" s="161">
        <f t="shared" si="85"/>
        <v>0</v>
      </c>
      <c r="DZ192" s="154">
        <f>SUMIFS('B1.3.XK'!AD:AD,'B1.3.XK'!$A:$A,'B1.SUM (tuần 4)'!$A192)</f>
        <v>0</v>
      </c>
      <c r="EA192" s="154">
        <f>SUMIFS('B1.3.XK'!AE:AE,'B1.3.XK'!$A:$A,'B1.SUM (tuần 4)'!$A192)</f>
        <v>0</v>
      </c>
      <c r="EB192" s="154"/>
      <c r="EC192" s="154"/>
      <c r="ED192" s="154"/>
      <c r="EE192" s="154"/>
      <c r="EF192" s="154"/>
      <c r="EG192" s="154"/>
      <c r="EH192" s="154">
        <f>SUMIFS(' B1.5.GT2'!AD:AD,' B1.5.GT2'!$A:$A,'B1.SUM (tuần 4)'!$A192)</f>
        <v>0</v>
      </c>
      <c r="EI192" s="154">
        <f>SUMIFS(' B1.5.GT2'!AE:AE,' B1.5.GT2'!$A:$A,'B1.SUM (tuần 4)'!$A192)</f>
        <v>0</v>
      </c>
      <c r="EJ192" s="154"/>
      <c r="EK192" s="154"/>
      <c r="EL192" s="154">
        <f>SUMIFS(' B1.4.OEM'!AD:AD,' B1.4.OEM'!$A:$A,'B1.SUM (tuần 4)'!$A192)</f>
        <v>0</v>
      </c>
      <c r="EM192" s="154">
        <f>SUMIFS(' B1.4.OEM'!AE:AE,' B1.4.OEM'!$A:$A,'B1.SUM (tuần 4)'!$A192)</f>
        <v>0</v>
      </c>
      <c r="EO192" s="162"/>
    </row>
    <row r="193" spans="1:145">
      <c r="A193" s="69">
        <v>3003040195</v>
      </c>
      <c r="B193" s="67" t="s">
        <v>1565</v>
      </c>
      <c r="C193" s="67"/>
      <c r="D193" s="67" t="s">
        <v>1197</v>
      </c>
      <c r="E193" s="67"/>
      <c r="F193" s="67" t="s">
        <v>32</v>
      </c>
      <c r="G193" s="154" t="s">
        <v>1758</v>
      </c>
      <c r="H193" s="154"/>
      <c r="I193" s="160"/>
      <c r="J193" s="154"/>
      <c r="K193" s="154"/>
      <c r="L193" s="154"/>
      <c r="M193" s="154"/>
      <c r="N193" s="154"/>
      <c r="O193" s="154"/>
      <c r="P193" s="154"/>
      <c r="Q193" s="154"/>
      <c r="R193" s="154"/>
      <c r="S193" s="161">
        <f t="shared" si="67"/>
        <v>0</v>
      </c>
      <c r="T193" s="161">
        <f t="shared" si="87"/>
        <v>0</v>
      </c>
      <c r="U193" s="161">
        <f t="shared" si="87"/>
        <v>0</v>
      </c>
      <c r="V193" s="154"/>
      <c r="W193" s="154"/>
      <c r="X193" s="154"/>
      <c r="Y193" s="154"/>
      <c r="Z193" s="154"/>
      <c r="AA193" s="154"/>
      <c r="AB193" s="154"/>
      <c r="AC193" s="154"/>
      <c r="AD193" s="154">
        <f>SUMIFS(' B1.5.GT2'!$R:$R,' B1.5.GT2'!$A:$A,'B1.SUM (tuần 4)'!$A193)</f>
        <v>0</v>
      </c>
      <c r="AE193" s="154">
        <f>SUMIFS(' B1.5.GT2'!$S:$S,' B1.5.GT2'!$A:$A,'B1.SUM (tuần 4)'!$A193)</f>
        <v>0</v>
      </c>
      <c r="AF193" s="154"/>
      <c r="AG193" s="154"/>
      <c r="AH193" s="154">
        <f>SUMIFS(' B1.8.Online'!$R:$R,' B1.8.Online'!$A:$A,'B1.SUM (tuần 4)'!$A193)</f>
        <v>0</v>
      </c>
      <c r="AI193" s="154">
        <f>SUMIFS(' B1.8.Online'!$S:$S,' B1.8.Online'!$A:$A,'B1.SUM (tuần 4)'!$A193)</f>
        <v>0</v>
      </c>
      <c r="AK193" s="161">
        <f t="shared" si="68"/>
        <v>2</v>
      </c>
      <c r="AL193" s="161">
        <f t="shared" si="69"/>
        <v>0</v>
      </c>
      <c r="AM193" s="161">
        <f t="shared" si="70"/>
        <v>2</v>
      </c>
      <c r="AN193" s="154"/>
      <c r="AO193" s="154"/>
      <c r="AP193" s="154"/>
      <c r="AQ193" s="154"/>
      <c r="AR193" s="154"/>
      <c r="AS193" s="154"/>
      <c r="AT193" s="154"/>
      <c r="AU193" s="154"/>
      <c r="AV193" s="154">
        <f>SUMIFS(' B1.5.GT2'!T:T,' B1.5.GT2'!A:A,'B1.SUM (tuần 4)'!A193)</f>
        <v>0</v>
      </c>
      <c r="AW193" s="154">
        <f>SUMIFS(' B1.5.GT2'!U:U,' B1.5.GT2'!A:A,'B1.SUM (tuần 4)'!A193)</f>
        <v>0</v>
      </c>
      <c r="AX193" s="154"/>
      <c r="AY193" s="154"/>
      <c r="AZ193" s="154">
        <f>SUMIFS(' B1.8.Online'!$T:$T,' B1.8.Online'!$A:$A,'B1.SUM (tuần 4)'!$A193)</f>
        <v>0</v>
      </c>
      <c r="BA193" s="154">
        <f>SUMIFS(' B1.8.Online'!$U:$U,' B1.8.Online'!$A:$A,'B1.SUM (tuần 4)'!$A193)</f>
        <v>2</v>
      </c>
      <c r="BC193" s="161">
        <f t="shared" si="71"/>
        <v>0</v>
      </c>
      <c r="BD193" s="161">
        <f t="shared" si="72"/>
        <v>0</v>
      </c>
      <c r="BE193" s="161">
        <f t="shared" si="73"/>
        <v>0</v>
      </c>
      <c r="BF193" s="154">
        <f>SUMIFS('B1.3.XK'!V:V,'B1.3.XK'!$A:$A,'B1.SUM (tuần 4)'!$A193)</f>
        <v>0</v>
      </c>
      <c r="BG193" s="154">
        <f>SUMIFS('B1.3.XK'!W:W,'B1.3.XK'!$A:$A,'B1.SUM (tuần 4)'!$A193)</f>
        <v>0</v>
      </c>
      <c r="BH193" s="154"/>
      <c r="BI193" s="154"/>
      <c r="BJ193" s="154"/>
      <c r="BK193" s="154"/>
      <c r="BL193" s="154"/>
      <c r="BM193" s="154"/>
      <c r="BN193" s="154">
        <f>SUMIFS(' B1.5.GT2'!V:V,' B1.5.GT2'!A:A,'B1.SUM (tuần 4)'!A193)</f>
        <v>0</v>
      </c>
      <c r="BO193" s="154">
        <f>SUMIFS(' B1.5.GT2'!W:W,' B1.5.GT2'!A:A,'B1.SUM (tuần 4)'!A193)</f>
        <v>0</v>
      </c>
      <c r="BP193" s="154"/>
      <c r="BQ193" s="154"/>
      <c r="BR193" s="154">
        <f>SUMIFS(' B1.8.Online'!V:V,' B1.8.Online'!A:A,'B1.SUM (tuần 4)'!A193)</f>
        <v>0</v>
      </c>
      <c r="BS193" s="154">
        <f>SUMIFS(' B1.8.Online'!W:W,' B1.8.Online'!B:B,'B1.SUM (tuần 4)'!B193)</f>
        <v>0</v>
      </c>
      <c r="BU193" s="161">
        <f t="shared" si="74"/>
        <v>0</v>
      </c>
      <c r="BV193" s="161">
        <f t="shared" si="75"/>
        <v>0</v>
      </c>
      <c r="BW193" s="161">
        <f t="shared" si="76"/>
        <v>0</v>
      </c>
      <c r="BX193" s="154">
        <f>SUMIFS('B1.3.XK'!X:X,'B1.3.XK'!$A:$A,'B1.SUM (tuần 4)'!$A193)</f>
        <v>0</v>
      </c>
      <c r="BY193" s="154">
        <f>SUMIFS('B1.3.XK'!Y:Y,'B1.3.XK'!$A:$A,'B1.SUM (tuần 4)'!$A193)</f>
        <v>0</v>
      </c>
      <c r="BZ193" s="154"/>
      <c r="CA193" s="154"/>
      <c r="CB193" s="154"/>
      <c r="CC193" s="154"/>
      <c r="CD193" s="154"/>
      <c r="CE193" s="154"/>
      <c r="CF193" s="154">
        <f>SUMIFS(' B1.5.GT2'!X:X,' B1.5.GT2'!A:A,'B1.SUM (tuần 4)'!A193)</f>
        <v>0</v>
      </c>
      <c r="CG193" s="154">
        <f>SUMIFS(' B1.5.GT2'!Y:Y,' B1.5.GT2'!A:A,'B1.SUM (tuần 4)'!A193)</f>
        <v>0</v>
      </c>
      <c r="CH193" s="154"/>
      <c r="CI193" s="154"/>
      <c r="CJ193" s="154">
        <f>SUMIFS(' B1.8.Online'!X:X,' B1.8.Online'!$A:$A,'B1.SUM (tuần 4)'!$A193)</f>
        <v>0</v>
      </c>
      <c r="CK193" s="154">
        <f>SUMIFS(' B1.8.Online'!Y:Y,' B1.8.Online'!$A:$A,'B1.SUM (tuần 4)'!$A193)</f>
        <v>0</v>
      </c>
      <c r="CM193" s="161">
        <f t="shared" si="77"/>
        <v>0</v>
      </c>
      <c r="CN193" s="161">
        <f t="shared" si="78"/>
        <v>0</v>
      </c>
      <c r="CO193" s="161">
        <f t="shared" si="79"/>
        <v>0</v>
      </c>
      <c r="CP193" s="154">
        <f>SUMIFS('B1.3.XK'!Z:Z,'B1.3.XK'!$A:$A,'B1.SUM (tuần 4)'!$A193)</f>
        <v>0</v>
      </c>
      <c r="CQ193" s="154">
        <f>SUMIFS('B1.3.XK'!AA:AA,'B1.3.XK'!$A:$A,'B1.SUM (tuần 4)'!$A193)</f>
        <v>0</v>
      </c>
      <c r="CR193" s="154"/>
      <c r="CS193" s="154"/>
      <c r="CT193" s="154"/>
      <c r="CU193" s="154"/>
      <c r="CV193" s="154"/>
      <c r="CW193" s="154"/>
      <c r="CX193" s="154">
        <f>SUMIFS(' B1.5.GT2'!Z:Z,' B1.5.GT2'!$A:$A,'B1.SUM (tuần 4)'!$A193)</f>
        <v>0</v>
      </c>
      <c r="CY193" s="154">
        <f>SUMIFS(' B1.5.GT2'!AA:AA,' B1.5.GT2'!$A:$A,'B1.SUM (tuần 4)'!$A193)</f>
        <v>0</v>
      </c>
      <c r="CZ193" s="154"/>
      <c r="DA193" s="154"/>
      <c r="DB193" s="154">
        <f>SUMIFS(' B1.8.Online'!Z:Z,' B1.8.Online'!$A:$A,'B1.SUM (tuần 4)'!$A193)</f>
        <v>0</v>
      </c>
      <c r="DC193" s="154">
        <f>SUMIFS(' B1.8.Online'!AA:AA,' B1.8.Online'!$A:$A,'B1.SUM (tuần 4)'!$A193)</f>
        <v>0</v>
      </c>
      <c r="DE193" s="161">
        <f t="shared" si="80"/>
        <v>0</v>
      </c>
      <c r="DF193" s="161">
        <f t="shared" si="81"/>
        <v>0</v>
      </c>
      <c r="DG193" s="161">
        <f t="shared" si="82"/>
        <v>0</v>
      </c>
      <c r="DH193" s="154">
        <f>SUMIFS('B1.3.XK'!AB:AB,'B1.3.XK'!$A:$A,'B1.SUM (tuần 4)'!$A193)</f>
        <v>0</v>
      </c>
      <c r="DI193" s="154">
        <f>SUMIFS('B1.3.XK'!AC:AC,'B1.3.XK'!$A:$A,'B1.SUM (tuần 4)'!$A193)</f>
        <v>0</v>
      </c>
      <c r="DJ193" s="154"/>
      <c r="DK193" s="154"/>
      <c r="DL193" s="154"/>
      <c r="DM193" s="154"/>
      <c r="DN193" s="154"/>
      <c r="DO193" s="154"/>
      <c r="DP193" s="154">
        <f>SUMIFS(' B1.5.GT2'!AB:AB,' B1.5.GT2'!$A:$A,'B1.SUM (tuần 4)'!$A193)</f>
        <v>0</v>
      </c>
      <c r="DQ193" s="154">
        <f>SUMIFS(' B1.5.GT2'!AC:AC,' B1.5.GT2'!$A:$A,'B1.SUM (tuần 4)'!$A193)</f>
        <v>0</v>
      </c>
      <c r="DR193" s="154"/>
      <c r="DS193" s="154"/>
      <c r="DT193" s="154">
        <f>SUMIFS(' B1.8.Online'!AB:AB,' B1.8.Online'!$A:$A,'B1.SUM (tuần 4)'!$A193)</f>
        <v>0</v>
      </c>
      <c r="DU193" s="154">
        <f>SUMIFS(' B1.8.Online'!AC:AC,' B1.8.Online'!$A:$A,'B1.SUM (tuần 4)'!$A193)</f>
        <v>0</v>
      </c>
      <c r="DW193" s="161">
        <f t="shared" si="83"/>
        <v>0</v>
      </c>
      <c r="DX193" s="161">
        <f t="shared" si="84"/>
        <v>0</v>
      </c>
      <c r="DY193" s="161">
        <f t="shared" si="85"/>
        <v>0</v>
      </c>
      <c r="DZ193" s="154">
        <f>SUMIFS('B1.3.XK'!AD:AD,'B1.3.XK'!$A:$A,'B1.SUM (tuần 4)'!$A193)</f>
        <v>0</v>
      </c>
      <c r="EA193" s="154">
        <f>SUMIFS('B1.3.XK'!AE:AE,'B1.3.XK'!$A:$A,'B1.SUM (tuần 4)'!$A193)</f>
        <v>0</v>
      </c>
      <c r="EB193" s="154"/>
      <c r="EC193" s="154"/>
      <c r="ED193" s="154"/>
      <c r="EE193" s="154"/>
      <c r="EF193" s="154"/>
      <c r="EG193" s="154"/>
      <c r="EH193" s="154">
        <f>SUMIFS(' B1.5.GT2'!AD:AD,' B1.5.GT2'!$A:$A,'B1.SUM (tuần 4)'!$A193)</f>
        <v>0</v>
      </c>
      <c r="EI193" s="154">
        <f>SUMIFS(' B1.5.GT2'!AE:AE,' B1.5.GT2'!$A:$A,'B1.SUM (tuần 4)'!$A193)</f>
        <v>0</v>
      </c>
      <c r="EJ193" s="154"/>
      <c r="EK193" s="154"/>
      <c r="EL193" s="154">
        <f>SUMIFS(' B1.4.OEM'!AD:AD,' B1.4.OEM'!$A:$A,'B1.SUM (tuần 4)'!$A193)</f>
        <v>0</v>
      </c>
      <c r="EM193" s="154">
        <f>SUMIFS(' B1.4.OEM'!AE:AE,' B1.4.OEM'!$A:$A,'B1.SUM (tuần 4)'!$A193)</f>
        <v>0</v>
      </c>
      <c r="EO193" s="162"/>
    </row>
    <row r="194" spans="1:145">
      <c r="A194" s="69">
        <v>3003040197</v>
      </c>
      <c r="B194" s="67" t="s">
        <v>1566</v>
      </c>
      <c r="C194" s="67"/>
      <c r="D194" s="67" t="s">
        <v>1197</v>
      </c>
      <c r="E194" s="67"/>
      <c r="F194" s="67" t="s">
        <v>32</v>
      </c>
      <c r="G194" s="154" t="s">
        <v>1758</v>
      </c>
      <c r="H194" s="154"/>
      <c r="I194" s="160"/>
      <c r="J194" s="154"/>
      <c r="K194" s="154"/>
      <c r="L194" s="154"/>
      <c r="M194" s="154"/>
      <c r="N194" s="154"/>
      <c r="O194" s="154"/>
      <c r="P194" s="154"/>
      <c r="Q194" s="154"/>
      <c r="R194" s="154"/>
      <c r="S194" s="161">
        <f t="shared" si="67"/>
        <v>60</v>
      </c>
      <c r="T194" s="161">
        <f t="shared" ref="T194:U213" si="88">+SUMIF($V$13:$AI$13,T$13,$V194:$AI194)</f>
        <v>0</v>
      </c>
      <c r="U194" s="161">
        <f t="shared" si="88"/>
        <v>60</v>
      </c>
      <c r="V194" s="154"/>
      <c r="W194" s="154"/>
      <c r="X194" s="154"/>
      <c r="Y194" s="154"/>
      <c r="Z194" s="154"/>
      <c r="AA194" s="154"/>
      <c r="AB194" s="154"/>
      <c r="AC194" s="154"/>
      <c r="AD194" s="154">
        <f>SUMIFS(' B1.5.GT2'!$R:$R,' B1.5.GT2'!$A:$A,'B1.SUM (tuần 4)'!$A194)</f>
        <v>0</v>
      </c>
      <c r="AE194" s="154">
        <f>SUMIFS(' B1.5.GT2'!$S:$S,' B1.5.GT2'!$A:$A,'B1.SUM (tuần 4)'!$A194)</f>
        <v>0</v>
      </c>
      <c r="AF194" s="154"/>
      <c r="AG194" s="154"/>
      <c r="AH194" s="154">
        <f>SUMIFS(' B1.8.Online'!$R:$R,' B1.8.Online'!$A:$A,'B1.SUM (tuần 4)'!$A194)</f>
        <v>0</v>
      </c>
      <c r="AI194" s="154">
        <f>SUMIFS(' B1.8.Online'!$S:$S,' B1.8.Online'!$A:$A,'B1.SUM (tuần 4)'!$A194)</f>
        <v>60</v>
      </c>
      <c r="AK194" s="161">
        <f t="shared" si="68"/>
        <v>8</v>
      </c>
      <c r="AL194" s="161">
        <f t="shared" si="69"/>
        <v>4</v>
      </c>
      <c r="AM194" s="161">
        <f t="shared" si="70"/>
        <v>4</v>
      </c>
      <c r="AN194" s="154"/>
      <c r="AO194" s="154"/>
      <c r="AP194" s="154"/>
      <c r="AQ194" s="154"/>
      <c r="AR194" s="154"/>
      <c r="AS194" s="154"/>
      <c r="AT194" s="154"/>
      <c r="AU194" s="154"/>
      <c r="AV194" s="154">
        <f>SUMIFS(' B1.5.GT2'!T:T,' B1.5.GT2'!A:A,'B1.SUM (tuần 4)'!A194)</f>
        <v>0</v>
      </c>
      <c r="AW194" s="154">
        <f>SUMIFS(' B1.5.GT2'!U:U,' B1.5.GT2'!A:A,'B1.SUM (tuần 4)'!A194)</f>
        <v>0</v>
      </c>
      <c r="AX194" s="154"/>
      <c r="AY194" s="154"/>
      <c r="AZ194" s="154">
        <f>SUMIFS(' B1.8.Online'!$T:$T,' B1.8.Online'!$A:$A,'B1.SUM (tuần 4)'!$A194)</f>
        <v>4</v>
      </c>
      <c r="BA194" s="154">
        <f>SUMIFS(' B1.8.Online'!$U:$U,' B1.8.Online'!$A:$A,'B1.SUM (tuần 4)'!$A194)</f>
        <v>4</v>
      </c>
      <c r="BC194" s="161">
        <f t="shared" si="71"/>
        <v>16</v>
      </c>
      <c r="BD194" s="161">
        <f t="shared" si="72"/>
        <v>8</v>
      </c>
      <c r="BE194" s="161">
        <f t="shared" si="73"/>
        <v>8</v>
      </c>
      <c r="BF194" s="154">
        <f>SUMIFS('B1.3.XK'!V:V,'B1.3.XK'!$A:$A,'B1.SUM (tuần 4)'!$A194)</f>
        <v>0</v>
      </c>
      <c r="BG194" s="154">
        <f>SUMIFS('B1.3.XK'!W:W,'B1.3.XK'!$A:$A,'B1.SUM (tuần 4)'!$A194)</f>
        <v>0</v>
      </c>
      <c r="BH194" s="154"/>
      <c r="BI194" s="154"/>
      <c r="BJ194" s="154"/>
      <c r="BK194" s="154"/>
      <c r="BL194" s="154"/>
      <c r="BM194" s="154"/>
      <c r="BN194" s="154">
        <f>SUMIFS(' B1.5.GT2'!V:V,' B1.5.GT2'!A:A,'B1.SUM (tuần 4)'!A194)</f>
        <v>0</v>
      </c>
      <c r="BO194" s="154">
        <f>SUMIFS(' B1.5.GT2'!W:W,' B1.5.GT2'!A:A,'B1.SUM (tuần 4)'!A194)</f>
        <v>0</v>
      </c>
      <c r="BP194" s="154"/>
      <c r="BQ194" s="154"/>
      <c r="BR194" s="154">
        <f>SUMIFS(' B1.8.Online'!V:V,' B1.8.Online'!A:A,'B1.SUM (tuần 4)'!A194)</f>
        <v>8</v>
      </c>
      <c r="BS194" s="154">
        <f>SUMIFS(' B1.8.Online'!W:W,' B1.8.Online'!B:B,'B1.SUM (tuần 4)'!B194)</f>
        <v>8</v>
      </c>
      <c r="BU194" s="161">
        <f t="shared" si="74"/>
        <v>8</v>
      </c>
      <c r="BV194" s="161">
        <f t="shared" si="75"/>
        <v>4</v>
      </c>
      <c r="BW194" s="161">
        <f t="shared" si="76"/>
        <v>4</v>
      </c>
      <c r="BX194" s="154">
        <f>SUMIFS('B1.3.XK'!X:X,'B1.3.XK'!$A:$A,'B1.SUM (tuần 4)'!$A194)</f>
        <v>0</v>
      </c>
      <c r="BY194" s="154">
        <f>SUMIFS('B1.3.XK'!Y:Y,'B1.3.XK'!$A:$A,'B1.SUM (tuần 4)'!$A194)</f>
        <v>0</v>
      </c>
      <c r="BZ194" s="154"/>
      <c r="CA194" s="154"/>
      <c r="CB194" s="154"/>
      <c r="CC194" s="154"/>
      <c r="CD194" s="154"/>
      <c r="CE194" s="154"/>
      <c r="CF194" s="154">
        <f>SUMIFS(' B1.5.GT2'!X:X,' B1.5.GT2'!A:A,'B1.SUM (tuần 4)'!A194)</f>
        <v>0</v>
      </c>
      <c r="CG194" s="154">
        <f>SUMIFS(' B1.5.GT2'!Y:Y,' B1.5.GT2'!A:A,'B1.SUM (tuần 4)'!A194)</f>
        <v>0</v>
      </c>
      <c r="CH194" s="154"/>
      <c r="CI194" s="154"/>
      <c r="CJ194" s="154">
        <f>SUMIFS(' B1.8.Online'!X:X,' B1.8.Online'!$A:$A,'B1.SUM (tuần 4)'!$A194)</f>
        <v>4</v>
      </c>
      <c r="CK194" s="154">
        <f>SUMIFS(' B1.8.Online'!Y:Y,' B1.8.Online'!$A:$A,'B1.SUM (tuần 4)'!$A194)</f>
        <v>4</v>
      </c>
      <c r="CM194" s="161">
        <f t="shared" si="77"/>
        <v>0</v>
      </c>
      <c r="CN194" s="161">
        <f t="shared" si="78"/>
        <v>0</v>
      </c>
      <c r="CO194" s="161">
        <f t="shared" si="79"/>
        <v>0</v>
      </c>
      <c r="CP194" s="154">
        <f>SUMIFS('B1.3.XK'!Z:Z,'B1.3.XK'!$A:$A,'B1.SUM (tuần 4)'!$A194)</f>
        <v>0</v>
      </c>
      <c r="CQ194" s="154">
        <f>SUMIFS('B1.3.XK'!AA:AA,'B1.3.XK'!$A:$A,'B1.SUM (tuần 4)'!$A194)</f>
        <v>0</v>
      </c>
      <c r="CR194" s="154"/>
      <c r="CS194" s="154"/>
      <c r="CT194" s="154"/>
      <c r="CU194" s="154"/>
      <c r="CV194" s="154"/>
      <c r="CW194" s="154"/>
      <c r="CX194" s="154">
        <f>SUMIFS(' B1.5.GT2'!Z:Z,' B1.5.GT2'!$A:$A,'B1.SUM (tuần 4)'!$A194)</f>
        <v>0</v>
      </c>
      <c r="CY194" s="154">
        <f>SUMIFS(' B1.5.GT2'!AA:AA,' B1.5.GT2'!$A:$A,'B1.SUM (tuần 4)'!$A194)</f>
        <v>0</v>
      </c>
      <c r="CZ194" s="154"/>
      <c r="DA194" s="154"/>
      <c r="DB194" s="154">
        <f>SUMIFS(' B1.8.Online'!Z:Z,' B1.8.Online'!$A:$A,'B1.SUM (tuần 4)'!$A194)</f>
        <v>0</v>
      </c>
      <c r="DC194" s="154">
        <f>SUMIFS(' B1.8.Online'!AA:AA,' B1.8.Online'!$A:$A,'B1.SUM (tuần 4)'!$A194)</f>
        <v>0</v>
      </c>
      <c r="DE194" s="161">
        <f t="shared" si="80"/>
        <v>0</v>
      </c>
      <c r="DF194" s="161">
        <f t="shared" si="81"/>
        <v>0</v>
      </c>
      <c r="DG194" s="161">
        <f t="shared" si="82"/>
        <v>0</v>
      </c>
      <c r="DH194" s="154">
        <f>SUMIFS('B1.3.XK'!AB:AB,'B1.3.XK'!$A:$A,'B1.SUM (tuần 4)'!$A194)</f>
        <v>0</v>
      </c>
      <c r="DI194" s="154">
        <f>SUMIFS('B1.3.XK'!AC:AC,'B1.3.XK'!$A:$A,'B1.SUM (tuần 4)'!$A194)</f>
        <v>0</v>
      </c>
      <c r="DJ194" s="154"/>
      <c r="DK194" s="154"/>
      <c r="DL194" s="154"/>
      <c r="DM194" s="154"/>
      <c r="DN194" s="154"/>
      <c r="DO194" s="154"/>
      <c r="DP194" s="154">
        <f>SUMIFS(' B1.5.GT2'!AB:AB,' B1.5.GT2'!$A:$A,'B1.SUM (tuần 4)'!$A194)</f>
        <v>0</v>
      </c>
      <c r="DQ194" s="154">
        <f>SUMIFS(' B1.5.GT2'!AC:AC,' B1.5.GT2'!$A:$A,'B1.SUM (tuần 4)'!$A194)</f>
        <v>0</v>
      </c>
      <c r="DR194" s="154"/>
      <c r="DS194" s="154"/>
      <c r="DT194" s="154">
        <f>SUMIFS(' B1.8.Online'!AB:AB,' B1.8.Online'!$A:$A,'B1.SUM (tuần 4)'!$A194)</f>
        <v>0</v>
      </c>
      <c r="DU194" s="154">
        <f>SUMIFS(' B1.8.Online'!AC:AC,' B1.8.Online'!$A:$A,'B1.SUM (tuần 4)'!$A194)</f>
        <v>0</v>
      </c>
      <c r="DW194" s="161">
        <f t="shared" si="83"/>
        <v>0</v>
      </c>
      <c r="DX194" s="161">
        <f t="shared" si="84"/>
        <v>0</v>
      </c>
      <c r="DY194" s="161">
        <f t="shared" si="85"/>
        <v>0</v>
      </c>
      <c r="DZ194" s="154">
        <f>SUMIFS('B1.3.XK'!AD:AD,'B1.3.XK'!$A:$A,'B1.SUM (tuần 4)'!$A194)</f>
        <v>0</v>
      </c>
      <c r="EA194" s="154">
        <f>SUMIFS('B1.3.XK'!AE:AE,'B1.3.XK'!$A:$A,'B1.SUM (tuần 4)'!$A194)</f>
        <v>0</v>
      </c>
      <c r="EB194" s="154"/>
      <c r="EC194" s="154"/>
      <c r="ED194" s="154"/>
      <c r="EE194" s="154"/>
      <c r="EF194" s="154"/>
      <c r="EG194" s="154"/>
      <c r="EH194" s="154">
        <f>SUMIFS(' B1.5.GT2'!AD:AD,' B1.5.GT2'!$A:$A,'B1.SUM (tuần 4)'!$A194)</f>
        <v>0</v>
      </c>
      <c r="EI194" s="154">
        <f>SUMIFS(' B1.5.GT2'!AE:AE,' B1.5.GT2'!$A:$A,'B1.SUM (tuần 4)'!$A194)</f>
        <v>0</v>
      </c>
      <c r="EJ194" s="154"/>
      <c r="EK194" s="154"/>
      <c r="EL194" s="154">
        <f>SUMIFS(' B1.4.OEM'!AD:AD,' B1.4.OEM'!$A:$A,'B1.SUM (tuần 4)'!$A194)</f>
        <v>0</v>
      </c>
      <c r="EM194" s="154">
        <f>SUMIFS(' B1.4.OEM'!AE:AE,' B1.4.OEM'!$A:$A,'B1.SUM (tuần 4)'!$A194)</f>
        <v>0</v>
      </c>
      <c r="EO194" s="162"/>
    </row>
    <row r="195" spans="1:145">
      <c r="A195" s="69">
        <v>3003040201</v>
      </c>
      <c r="B195" s="67" t="s">
        <v>1567</v>
      </c>
      <c r="C195" s="67"/>
      <c r="D195" s="67" t="s">
        <v>1197</v>
      </c>
      <c r="E195" s="67"/>
      <c r="F195" s="67" t="s">
        <v>32</v>
      </c>
      <c r="G195" s="154" t="s">
        <v>1758</v>
      </c>
      <c r="H195" s="154"/>
      <c r="I195" s="160"/>
      <c r="J195" s="154"/>
      <c r="K195" s="154"/>
      <c r="L195" s="154"/>
      <c r="M195" s="154"/>
      <c r="N195" s="154"/>
      <c r="O195" s="154"/>
      <c r="P195" s="154"/>
      <c r="Q195" s="154"/>
      <c r="R195" s="154"/>
      <c r="S195" s="161">
        <f t="shared" si="67"/>
        <v>0</v>
      </c>
      <c r="T195" s="161">
        <f t="shared" si="88"/>
        <v>0</v>
      </c>
      <c r="U195" s="161">
        <f t="shared" si="88"/>
        <v>0</v>
      </c>
      <c r="V195" s="154"/>
      <c r="W195" s="154"/>
      <c r="X195" s="154"/>
      <c r="Y195" s="154"/>
      <c r="Z195" s="154"/>
      <c r="AA195" s="154"/>
      <c r="AB195" s="154"/>
      <c r="AC195" s="154"/>
      <c r="AD195" s="154">
        <f>SUMIFS(' B1.5.GT2'!$R:$R,' B1.5.GT2'!$A:$A,'B1.SUM (tuần 4)'!$A195)</f>
        <v>0</v>
      </c>
      <c r="AE195" s="154">
        <f>SUMIFS(' B1.5.GT2'!$S:$S,' B1.5.GT2'!$A:$A,'B1.SUM (tuần 4)'!$A195)</f>
        <v>0</v>
      </c>
      <c r="AF195" s="154"/>
      <c r="AG195" s="154"/>
      <c r="AH195" s="154">
        <f>SUMIFS(' B1.8.Online'!$R:$R,' B1.8.Online'!$A:$A,'B1.SUM (tuần 4)'!$A195)</f>
        <v>0</v>
      </c>
      <c r="AI195" s="154">
        <f>SUMIFS(' B1.8.Online'!$S:$S,' B1.8.Online'!$A:$A,'B1.SUM (tuần 4)'!$A195)</f>
        <v>0</v>
      </c>
      <c r="AK195" s="161">
        <f t="shared" si="68"/>
        <v>0</v>
      </c>
      <c r="AL195" s="161">
        <f t="shared" si="69"/>
        <v>0</v>
      </c>
      <c r="AM195" s="161">
        <f t="shared" si="70"/>
        <v>0</v>
      </c>
      <c r="AN195" s="154"/>
      <c r="AO195" s="154"/>
      <c r="AP195" s="154"/>
      <c r="AQ195" s="154"/>
      <c r="AR195" s="154"/>
      <c r="AS195" s="154"/>
      <c r="AT195" s="154"/>
      <c r="AU195" s="154"/>
      <c r="AV195" s="154">
        <f>SUMIFS(' B1.5.GT2'!T:T,' B1.5.GT2'!A:A,'B1.SUM (tuần 4)'!A195)</f>
        <v>0</v>
      </c>
      <c r="AW195" s="154">
        <f>SUMIFS(' B1.5.GT2'!U:U,' B1.5.GT2'!A:A,'B1.SUM (tuần 4)'!A195)</f>
        <v>0</v>
      </c>
      <c r="AX195" s="154"/>
      <c r="AY195" s="154"/>
      <c r="AZ195" s="154">
        <f>SUMIFS(' B1.8.Online'!$T:$T,' B1.8.Online'!$A:$A,'B1.SUM (tuần 4)'!$A195)</f>
        <v>0</v>
      </c>
      <c r="BA195" s="154">
        <f>SUMIFS(' B1.8.Online'!$U:$U,' B1.8.Online'!$A:$A,'B1.SUM (tuần 4)'!$A195)</f>
        <v>0</v>
      </c>
      <c r="BC195" s="161">
        <f t="shared" si="71"/>
        <v>0</v>
      </c>
      <c r="BD195" s="161">
        <f t="shared" si="72"/>
        <v>0</v>
      </c>
      <c r="BE195" s="161">
        <f t="shared" si="73"/>
        <v>0</v>
      </c>
      <c r="BF195" s="154">
        <f>SUMIFS('B1.3.XK'!V:V,'B1.3.XK'!$A:$A,'B1.SUM (tuần 4)'!$A195)</f>
        <v>0</v>
      </c>
      <c r="BG195" s="154">
        <f>SUMIFS('B1.3.XK'!W:W,'B1.3.XK'!$A:$A,'B1.SUM (tuần 4)'!$A195)</f>
        <v>0</v>
      </c>
      <c r="BH195" s="154"/>
      <c r="BI195" s="154"/>
      <c r="BJ195" s="154"/>
      <c r="BK195" s="154"/>
      <c r="BL195" s="154"/>
      <c r="BM195" s="154"/>
      <c r="BN195" s="154">
        <f>SUMIFS(' B1.5.GT2'!V:V,' B1.5.GT2'!A:A,'B1.SUM (tuần 4)'!A195)</f>
        <v>0</v>
      </c>
      <c r="BO195" s="154">
        <f>SUMIFS(' B1.5.GT2'!W:W,' B1.5.GT2'!A:A,'B1.SUM (tuần 4)'!A195)</f>
        <v>0</v>
      </c>
      <c r="BP195" s="154"/>
      <c r="BQ195" s="154"/>
      <c r="BR195" s="154">
        <f>SUMIFS(' B1.8.Online'!V:V,' B1.8.Online'!A:A,'B1.SUM (tuần 4)'!A195)</f>
        <v>0</v>
      </c>
      <c r="BS195" s="154">
        <f>SUMIFS(' B1.8.Online'!W:W,' B1.8.Online'!B:B,'B1.SUM (tuần 4)'!B195)</f>
        <v>0</v>
      </c>
      <c r="BU195" s="161">
        <f t="shared" si="74"/>
        <v>0</v>
      </c>
      <c r="BV195" s="161">
        <f t="shared" si="75"/>
        <v>0</v>
      </c>
      <c r="BW195" s="161">
        <f t="shared" si="76"/>
        <v>0</v>
      </c>
      <c r="BX195" s="154">
        <f>SUMIFS('B1.3.XK'!X:X,'B1.3.XK'!$A:$A,'B1.SUM (tuần 4)'!$A195)</f>
        <v>0</v>
      </c>
      <c r="BY195" s="154">
        <f>SUMIFS('B1.3.XK'!Y:Y,'B1.3.XK'!$A:$A,'B1.SUM (tuần 4)'!$A195)</f>
        <v>0</v>
      </c>
      <c r="BZ195" s="154"/>
      <c r="CA195" s="154"/>
      <c r="CB195" s="154"/>
      <c r="CC195" s="154"/>
      <c r="CD195" s="154"/>
      <c r="CE195" s="154"/>
      <c r="CF195" s="154">
        <f>SUMIFS(' B1.5.GT2'!X:X,' B1.5.GT2'!A:A,'B1.SUM (tuần 4)'!A195)</f>
        <v>0</v>
      </c>
      <c r="CG195" s="154">
        <f>SUMIFS(' B1.5.GT2'!Y:Y,' B1.5.GT2'!A:A,'B1.SUM (tuần 4)'!A195)</f>
        <v>0</v>
      </c>
      <c r="CH195" s="154"/>
      <c r="CI195" s="154"/>
      <c r="CJ195" s="154">
        <f>SUMIFS(' B1.8.Online'!X:X,' B1.8.Online'!$A:$A,'B1.SUM (tuần 4)'!$A195)</f>
        <v>0</v>
      </c>
      <c r="CK195" s="154">
        <f>SUMIFS(' B1.8.Online'!Y:Y,' B1.8.Online'!$A:$A,'B1.SUM (tuần 4)'!$A195)</f>
        <v>0</v>
      </c>
      <c r="CM195" s="161">
        <f t="shared" si="77"/>
        <v>0</v>
      </c>
      <c r="CN195" s="161">
        <f t="shared" si="78"/>
        <v>0</v>
      </c>
      <c r="CO195" s="161">
        <f t="shared" si="79"/>
        <v>0</v>
      </c>
      <c r="CP195" s="154">
        <f>SUMIFS('B1.3.XK'!Z:Z,'B1.3.XK'!$A:$A,'B1.SUM (tuần 4)'!$A195)</f>
        <v>0</v>
      </c>
      <c r="CQ195" s="154">
        <f>SUMIFS('B1.3.XK'!AA:AA,'B1.3.XK'!$A:$A,'B1.SUM (tuần 4)'!$A195)</f>
        <v>0</v>
      </c>
      <c r="CR195" s="154"/>
      <c r="CS195" s="154"/>
      <c r="CT195" s="154"/>
      <c r="CU195" s="154"/>
      <c r="CV195" s="154"/>
      <c r="CW195" s="154"/>
      <c r="CX195" s="154">
        <f>SUMIFS(' B1.5.GT2'!Z:Z,' B1.5.GT2'!$A:$A,'B1.SUM (tuần 4)'!$A195)</f>
        <v>0</v>
      </c>
      <c r="CY195" s="154">
        <f>SUMIFS(' B1.5.GT2'!AA:AA,' B1.5.GT2'!$A:$A,'B1.SUM (tuần 4)'!$A195)</f>
        <v>0</v>
      </c>
      <c r="CZ195" s="154"/>
      <c r="DA195" s="154"/>
      <c r="DB195" s="154">
        <f>SUMIFS(' B1.8.Online'!Z:Z,' B1.8.Online'!$A:$A,'B1.SUM (tuần 4)'!$A195)</f>
        <v>0</v>
      </c>
      <c r="DC195" s="154">
        <f>SUMIFS(' B1.8.Online'!AA:AA,' B1.8.Online'!$A:$A,'B1.SUM (tuần 4)'!$A195)</f>
        <v>0</v>
      </c>
      <c r="DE195" s="161">
        <f t="shared" si="80"/>
        <v>0</v>
      </c>
      <c r="DF195" s="161">
        <f t="shared" si="81"/>
        <v>0</v>
      </c>
      <c r="DG195" s="161">
        <f t="shared" si="82"/>
        <v>0</v>
      </c>
      <c r="DH195" s="154">
        <f>SUMIFS('B1.3.XK'!AB:AB,'B1.3.XK'!$A:$A,'B1.SUM (tuần 4)'!$A195)</f>
        <v>0</v>
      </c>
      <c r="DI195" s="154">
        <f>SUMIFS('B1.3.XK'!AC:AC,'B1.3.XK'!$A:$A,'B1.SUM (tuần 4)'!$A195)</f>
        <v>0</v>
      </c>
      <c r="DJ195" s="154"/>
      <c r="DK195" s="154"/>
      <c r="DL195" s="154"/>
      <c r="DM195" s="154"/>
      <c r="DN195" s="154"/>
      <c r="DO195" s="154"/>
      <c r="DP195" s="154">
        <f>SUMIFS(' B1.5.GT2'!AB:AB,' B1.5.GT2'!$A:$A,'B1.SUM (tuần 4)'!$A195)</f>
        <v>0</v>
      </c>
      <c r="DQ195" s="154">
        <f>SUMIFS(' B1.5.GT2'!AC:AC,' B1.5.GT2'!$A:$A,'B1.SUM (tuần 4)'!$A195)</f>
        <v>0</v>
      </c>
      <c r="DR195" s="154"/>
      <c r="DS195" s="154"/>
      <c r="DT195" s="154">
        <f>SUMIFS(' B1.8.Online'!AB:AB,' B1.8.Online'!$A:$A,'B1.SUM (tuần 4)'!$A195)</f>
        <v>0</v>
      </c>
      <c r="DU195" s="154">
        <f>SUMIFS(' B1.8.Online'!AC:AC,' B1.8.Online'!$A:$A,'B1.SUM (tuần 4)'!$A195)</f>
        <v>0</v>
      </c>
      <c r="DW195" s="161">
        <f t="shared" si="83"/>
        <v>0</v>
      </c>
      <c r="DX195" s="161">
        <f t="shared" si="84"/>
        <v>0</v>
      </c>
      <c r="DY195" s="161">
        <f t="shared" si="85"/>
        <v>0</v>
      </c>
      <c r="DZ195" s="154">
        <f>SUMIFS('B1.3.XK'!AD:AD,'B1.3.XK'!$A:$A,'B1.SUM (tuần 4)'!$A195)</f>
        <v>0</v>
      </c>
      <c r="EA195" s="154">
        <f>SUMIFS('B1.3.XK'!AE:AE,'B1.3.XK'!$A:$A,'B1.SUM (tuần 4)'!$A195)</f>
        <v>0</v>
      </c>
      <c r="EB195" s="154"/>
      <c r="EC195" s="154"/>
      <c r="ED195" s="154"/>
      <c r="EE195" s="154"/>
      <c r="EF195" s="154"/>
      <c r="EG195" s="154"/>
      <c r="EH195" s="154">
        <f>SUMIFS(' B1.5.GT2'!AD:AD,' B1.5.GT2'!$A:$A,'B1.SUM (tuần 4)'!$A195)</f>
        <v>0</v>
      </c>
      <c r="EI195" s="154">
        <f>SUMIFS(' B1.5.GT2'!AE:AE,' B1.5.GT2'!$A:$A,'B1.SUM (tuần 4)'!$A195)</f>
        <v>0</v>
      </c>
      <c r="EJ195" s="154"/>
      <c r="EK195" s="154"/>
      <c r="EL195" s="154">
        <f>SUMIFS(' B1.4.OEM'!AD:AD,' B1.4.OEM'!$A:$A,'B1.SUM (tuần 4)'!$A195)</f>
        <v>0</v>
      </c>
      <c r="EM195" s="154">
        <f>SUMIFS(' B1.4.OEM'!AE:AE,' B1.4.OEM'!$A:$A,'B1.SUM (tuần 4)'!$A195)</f>
        <v>0</v>
      </c>
      <c r="EO195" s="162"/>
    </row>
    <row r="196" spans="1:145">
      <c r="A196" s="69">
        <v>3003040211</v>
      </c>
      <c r="B196" s="67" t="s">
        <v>1568</v>
      </c>
      <c r="C196" s="67"/>
      <c r="D196" s="67" t="s">
        <v>1197</v>
      </c>
      <c r="E196" s="67"/>
      <c r="F196" s="67" t="s">
        <v>32</v>
      </c>
      <c r="G196" s="154" t="s">
        <v>1758</v>
      </c>
      <c r="H196" s="154"/>
      <c r="I196" s="160"/>
      <c r="J196" s="154"/>
      <c r="K196" s="154"/>
      <c r="L196" s="154"/>
      <c r="M196" s="154"/>
      <c r="N196" s="154"/>
      <c r="O196" s="154"/>
      <c r="P196" s="154"/>
      <c r="Q196" s="154"/>
      <c r="R196" s="154"/>
      <c r="S196" s="161">
        <f t="shared" si="67"/>
        <v>0</v>
      </c>
      <c r="T196" s="161">
        <f t="shared" si="88"/>
        <v>0</v>
      </c>
      <c r="U196" s="161">
        <f t="shared" si="88"/>
        <v>0</v>
      </c>
      <c r="V196" s="154"/>
      <c r="W196" s="154"/>
      <c r="X196" s="154"/>
      <c r="Y196" s="154"/>
      <c r="Z196" s="154"/>
      <c r="AA196" s="154"/>
      <c r="AB196" s="154"/>
      <c r="AC196" s="154"/>
      <c r="AD196" s="154">
        <f>SUMIFS(' B1.5.GT2'!$R:$R,' B1.5.GT2'!$A:$A,'B1.SUM (tuần 4)'!$A196)</f>
        <v>0</v>
      </c>
      <c r="AE196" s="154">
        <f>SUMIFS(' B1.5.GT2'!$S:$S,' B1.5.GT2'!$A:$A,'B1.SUM (tuần 4)'!$A196)</f>
        <v>0</v>
      </c>
      <c r="AF196" s="154"/>
      <c r="AG196" s="154"/>
      <c r="AH196" s="154">
        <f>SUMIFS(' B1.8.Online'!$R:$R,' B1.8.Online'!$A:$A,'B1.SUM (tuần 4)'!$A196)</f>
        <v>0</v>
      </c>
      <c r="AI196" s="154">
        <f>SUMIFS(' B1.8.Online'!$S:$S,' B1.8.Online'!$A:$A,'B1.SUM (tuần 4)'!$A196)</f>
        <v>0</v>
      </c>
      <c r="AK196" s="161">
        <f t="shared" si="68"/>
        <v>2</v>
      </c>
      <c r="AL196" s="161">
        <f t="shared" si="69"/>
        <v>0</v>
      </c>
      <c r="AM196" s="161">
        <f t="shared" si="70"/>
        <v>2</v>
      </c>
      <c r="AN196" s="154"/>
      <c r="AO196" s="154"/>
      <c r="AP196" s="154"/>
      <c r="AQ196" s="154"/>
      <c r="AR196" s="154"/>
      <c r="AS196" s="154"/>
      <c r="AT196" s="154"/>
      <c r="AU196" s="154"/>
      <c r="AV196" s="154">
        <f>SUMIFS(' B1.5.GT2'!T:T,' B1.5.GT2'!A:A,'B1.SUM (tuần 4)'!A196)</f>
        <v>0</v>
      </c>
      <c r="AW196" s="154">
        <f>SUMIFS(' B1.5.GT2'!U:U,' B1.5.GT2'!A:A,'B1.SUM (tuần 4)'!A196)</f>
        <v>0</v>
      </c>
      <c r="AX196" s="154"/>
      <c r="AY196" s="154"/>
      <c r="AZ196" s="154">
        <f>SUMIFS(' B1.8.Online'!$T:$T,' B1.8.Online'!$A:$A,'B1.SUM (tuần 4)'!$A196)</f>
        <v>0</v>
      </c>
      <c r="BA196" s="154">
        <f>SUMIFS(' B1.8.Online'!$U:$U,' B1.8.Online'!$A:$A,'B1.SUM (tuần 4)'!$A196)</f>
        <v>2</v>
      </c>
      <c r="BC196" s="161">
        <f t="shared" si="71"/>
        <v>2</v>
      </c>
      <c r="BD196" s="161">
        <f t="shared" si="72"/>
        <v>1</v>
      </c>
      <c r="BE196" s="161">
        <f t="shared" si="73"/>
        <v>1</v>
      </c>
      <c r="BF196" s="154">
        <f>SUMIFS('B1.3.XK'!V:V,'B1.3.XK'!$A:$A,'B1.SUM (tuần 4)'!$A196)</f>
        <v>0</v>
      </c>
      <c r="BG196" s="154">
        <f>SUMIFS('B1.3.XK'!W:W,'B1.3.XK'!$A:$A,'B1.SUM (tuần 4)'!$A196)</f>
        <v>0</v>
      </c>
      <c r="BH196" s="154"/>
      <c r="BI196" s="154"/>
      <c r="BJ196" s="154"/>
      <c r="BK196" s="154"/>
      <c r="BL196" s="154"/>
      <c r="BM196" s="154"/>
      <c r="BN196" s="154">
        <f>SUMIFS(' B1.5.GT2'!V:V,' B1.5.GT2'!A:A,'B1.SUM (tuần 4)'!A196)</f>
        <v>0</v>
      </c>
      <c r="BO196" s="154">
        <f>SUMIFS(' B1.5.GT2'!W:W,' B1.5.GT2'!A:A,'B1.SUM (tuần 4)'!A196)</f>
        <v>0</v>
      </c>
      <c r="BP196" s="154"/>
      <c r="BQ196" s="154"/>
      <c r="BR196" s="154">
        <f>SUMIFS(' B1.8.Online'!V:V,' B1.8.Online'!A:A,'B1.SUM (tuần 4)'!A196)</f>
        <v>1</v>
      </c>
      <c r="BS196" s="154">
        <f>SUMIFS(' B1.8.Online'!W:W,' B1.8.Online'!B:B,'B1.SUM (tuần 4)'!B196)</f>
        <v>1</v>
      </c>
      <c r="BU196" s="161">
        <f t="shared" si="74"/>
        <v>0</v>
      </c>
      <c r="BV196" s="161">
        <f t="shared" si="75"/>
        <v>0</v>
      </c>
      <c r="BW196" s="161">
        <f t="shared" si="76"/>
        <v>0</v>
      </c>
      <c r="BX196" s="154">
        <f>SUMIFS('B1.3.XK'!X:X,'B1.3.XK'!$A:$A,'B1.SUM (tuần 4)'!$A196)</f>
        <v>0</v>
      </c>
      <c r="BY196" s="154">
        <f>SUMIFS('B1.3.XK'!Y:Y,'B1.3.XK'!$A:$A,'B1.SUM (tuần 4)'!$A196)</f>
        <v>0</v>
      </c>
      <c r="BZ196" s="154"/>
      <c r="CA196" s="154"/>
      <c r="CB196" s="154"/>
      <c r="CC196" s="154"/>
      <c r="CD196" s="154"/>
      <c r="CE196" s="154"/>
      <c r="CF196" s="154">
        <f>SUMIFS(' B1.5.GT2'!X:X,' B1.5.GT2'!A:A,'B1.SUM (tuần 4)'!A196)</f>
        <v>0</v>
      </c>
      <c r="CG196" s="154">
        <f>SUMIFS(' B1.5.GT2'!Y:Y,' B1.5.GT2'!A:A,'B1.SUM (tuần 4)'!A196)</f>
        <v>0</v>
      </c>
      <c r="CH196" s="154"/>
      <c r="CI196" s="154"/>
      <c r="CJ196" s="154">
        <f>SUMIFS(' B1.8.Online'!X:X,' B1.8.Online'!$A:$A,'B1.SUM (tuần 4)'!$A196)</f>
        <v>0</v>
      </c>
      <c r="CK196" s="154">
        <f>SUMIFS(' B1.8.Online'!Y:Y,' B1.8.Online'!$A:$A,'B1.SUM (tuần 4)'!$A196)</f>
        <v>0</v>
      </c>
      <c r="CM196" s="161">
        <f t="shared" si="77"/>
        <v>0</v>
      </c>
      <c r="CN196" s="161">
        <f t="shared" si="78"/>
        <v>0</v>
      </c>
      <c r="CO196" s="161">
        <f t="shared" si="79"/>
        <v>0</v>
      </c>
      <c r="CP196" s="154">
        <f>SUMIFS('B1.3.XK'!Z:Z,'B1.3.XK'!$A:$A,'B1.SUM (tuần 4)'!$A196)</f>
        <v>0</v>
      </c>
      <c r="CQ196" s="154">
        <f>SUMIFS('B1.3.XK'!AA:AA,'B1.3.XK'!$A:$A,'B1.SUM (tuần 4)'!$A196)</f>
        <v>0</v>
      </c>
      <c r="CR196" s="154"/>
      <c r="CS196" s="154"/>
      <c r="CT196" s="154"/>
      <c r="CU196" s="154"/>
      <c r="CV196" s="154"/>
      <c r="CW196" s="154"/>
      <c r="CX196" s="154">
        <f>SUMIFS(' B1.5.GT2'!Z:Z,' B1.5.GT2'!$A:$A,'B1.SUM (tuần 4)'!$A196)</f>
        <v>0</v>
      </c>
      <c r="CY196" s="154">
        <f>SUMIFS(' B1.5.GT2'!AA:AA,' B1.5.GT2'!$A:$A,'B1.SUM (tuần 4)'!$A196)</f>
        <v>0</v>
      </c>
      <c r="CZ196" s="154"/>
      <c r="DA196" s="154"/>
      <c r="DB196" s="154">
        <f>SUMIFS(' B1.8.Online'!Z:Z,' B1.8.Online'!$A:$A,'B1.SUM (tuần 4)'!$A196)</f>
        <v>0</v>
      </c>
      <c r="DC196" s="154">
        <f>SUMIFS(' B1.8.Online'!AA:AA,' B1.8.Online'!$A:$A,'B1.SUM (tuần 4)'!$A196)</f>
        <v>0</v>
      </c>
      <c r="DE196" s="161">
        <f t="shared" si="80"/>
        <v>0</v>
      </c>
      <c r="DF196" s="161">
        <f t="shared" si="81"/>
        <v>0</v>
      </c>
      <c r="DG196" s="161">
        <f t="shared" si="82"/>
        <v>0</v>
      </c>
      <c r="DH196" s="154">
        <f>SUMIFS('B1.3.XK'!AB:AB,'B1.3.XK'!$A:$A,'B1.SUM (tuần 4)'!$A196)</f>
        <v>0</v>
      </c>
      <c r="DI196" s="154">
        <f>SUMIFS('B1.3.XK'!AC:AC,'B1.3.XK'!$A:$A,'B1.SUM (tuần 4)'!$A196)</f>
        <v>0</v>
      </c>
      <c r="DJ196" s="154"/>
      <c r="DK196" s="154"/>
      <c r="DL196" s="154"/>
      <c r="DM196" s="154"/>
      <c r="DN196" s="154"/>
      <c r="DO196" s="154"/>
      <c r="DP196" s="154">
        <f>SUMIFS(' B1.5.GT2'!AB:AB,' B1.5.GT2'!$A:$A,'B1.SUM (tuần 4)'!$A196)</f>
        <v>0</v>
      </c>
      <c r="DQ196" s="154">
        <f>SUMIFS(' B1.5.GT2'!AC:AC,' B1.5.GT2'!$A:$A,'B1.SUM (tuần 4)'!$A196)</f>
        <v>0</v>
      </c>
      <c r="DR196" s="154"/>
      <c r="DS196" s="154"/>
      <c r="DT196" s="154">
        <f>SUMIFS(' B1.8.Online'!AB:AB,' B1.8.Online'!$A:$A,'B1.SUM (tuần 4)'!$A196)</f>
        <v>0</v>
      </c>
      <c r="DU196" s="154">
        <f>SUMIFS(' B1.8.Online'!AC:AC,' B1.8.Online'!$A:$A,'B1.SUM (tuần 4)'!$A196)</f>
        <v>0</v>
      </c>
      <c r="DW196" s="161">
        <f t="shared" si="83"/>
        <v>0</v>
      </c>
      <c r="DX196" s="161">
        <f t="shared" si="84"/>
        <v>0</v>
      </c>
      <c r="DY196" s="161">
        <f t="shared" si="85"/>
        <v>0</v>
      </c>
      <c r="DZ196" s="154">
        <f>SUMIFS('B1.3.XK'!AD:AD,'B1.3.XK'!$A:$A,'B1.SUM (tuần 4)'!$A196)</f>
        <v>0</v>
      </c>
      <c r="EA196" s="154">
        <f>SUMIFS('B1.3.XK'!AE:AE,'B1.3.XK'!$A:$A,'B1.SUM (tuần 4)'!$A196)</f>
        <v>0</v>
      </c>
      <c r="EB196" s="154"/>
      <c r="EC196" s="154"/>
      <c r="ED196" s="154"/>
      <c r="EE196" s="154"/>
      <c r="EF196" s="154"/>
      <c r="EG196" s="154"/>
      <c r="EH196" s="154">
        <f>SUMIFS(' B1.5.GT2'!AD:AD,' B1.5.GT2'!$A:$A,'B1.SUM (tuần 4)'!$A196)</f>
        <v>0</v>
      </c>
      <c r="EI196" s="154">
        <f>SUMIFS(' B1.5.GT2'!AE:AE,' B1.5.GT2'!$A:$A,'B1.SUM (tuần 4)'!$A196)</f>
        <v>0</v>
      </c>
      <c r="EJ196" s="154"/>
      <c r="EK196" s="154"/>
      <c r="EL196" s="154">
        <f>SUMIFS(' B1.4.OEM'!AD:AD,' B1.4.OEM'!$A:$A,'B1.SUM (tuần 4)'!$A196)</f>
        <v>0</v>
      </c>
      <c r="EM196" s="154">
        <f>SUMIFS(' B1.4.OEM'!AE:AE,' B1.4.OEM'!$A:$A,'B1.SUM (tuần 4)'!$A196)</f>
        <v>0</v>
      </c>
      <c r="EO196" s="162"/>
    </row>
    <row r="197" spans="1:145">
      <c r="A197" s="69">
        <v>3003040213</v>
      </c>
      <c r="B197" s="67" t="s">
        <v>1569</v>
      </c>
      <c r="C197" s="67"/>
      <c r="D197" s="67" t="s">
        <v>1197</v>
      </c>
      <c r="E197" s="67"/>
      <c r="F197" s="67" t="s">
        <v>32</v>
      </c>
      <c r="G197" s="154" t="s">
        <v>1758</v>
      </c>
      <c r="H197" s="154"/>
      <c r="I197" s="160"/>
      <c r="J197" s="154"/>
      <c r="K197" s="154"/>
      <c r="L197" s="154"/>
      <c r="M197" s="154"/>
      <c r="N197" s="154"/>
      <c r="O197" s="154"/>
      <c r="P197" s="154"/>
      <c r="Q197" s="154"/>
      <c r="R197" s="154"/>
      <c r="S197" s="161">
        <f t="shared" si="67"/>
        <v>0</v>
      </c>
      <c r="T197" s="161">
        <f t="shared" si="88"/>
        <v>0</v>
      </c>
      <c r="U197" s="161">
        <f t="shared" si="88"/>
        <v>0</v>
      </c>
      <c r="V197" s="154"/>
      <c r="W197" s="154"/>
      <c r="X197" s="154"/>
      <c r="Y197" s="154"/>
      <c r="Z197" s="154"/>
      <c r="AA197" s="154"/>
      <c r="AB197" s="154"/>
      <c r="AC197" s="154"/>
      <c r="AD197" s="154">
        <f>SUMIFS(' B1.5.GT2'!$R:$R,' B1.5.GT2'!$A:$A,'B1.SUM (tuần 4)'!$A197)</f>
        <v>0</v>
      </c>
      <c r="AE197" s="154">
        <f>SUMIFS(' B1.5.GT2'!$S:$S,' B1.5.GT2'!$A:$A,'B1.SUM (tuần 4)'!$A197)</f>
        <v>0</v>
      </c>
      <c r="AF197" s="154"/>
      <c r="AG197" s="154"/>
      <c r="AH197" s="154">
        <f>SUMIFS(' B1.8.Online'!$R:$R,' B1.8.Online'!$A:$A,'B1.SUM (tuần 4)'!$A197)</f>
        <v>0</v>
      </c>
      <c r="AI197" s="154">
        <f>SUMIFS(' B1.8.Online'!$S:$S,' B1.8.Online'!$A:$A,'B1.SUM (tuần 4)'!$A197)</f>
        <v>0</v>
      </c>
      <c r="AK197" s="161">
        <f t="shared" si="68"/>
        <v>1</v>
      </c>
      <c r="AL197" s="161">
        <f t="shared" si="69"/>
        <v>0</v>
      </c>
      <c r="AM197" s="161">
        <f t="shared" si="70"/>
        <v>1</v>
      </c>
      <c r="AN197" s="154"/>
      <c r="AO197" s="154"/>
      <c r="AP197" s="154"/>
      <c r="AQ197" s="154"/>
      <c r="AR197" s="154"/>
      <c r="AS197" s="154"/>
      <c r="AT197" s="154"/>
      <c r="AU197" s="154"/>
      <c r="AV197" s="154">
        <f>SUMIFS(' B1.5.GT2'!T:T,' B1.5.GT2'!A:A,'B1.SUM (tuần 4)'!A197)</f>
        <v>0</v>
      </c>
      <c r="AW197" s="154">
        <f>SUMIFS(' B1.5.GT2'!U:U,' B1.5.GT2'!A:A,'B1.SUM (tuần 4)'!A197)</f>
        <v>0</v>
      </c>
      <c r="AX197" s="154"/>
      <c r="AY197" s="154"/>
      <c r="AZ197" s="154">
        <f>SUMIFS(' B1.8.Online'!$T:$T,' B1.8.Online'!$A:$A,'B1.SUM (tuần 4)'!$A197)</f>
        <v>0</v>
      </c>
      <c r="BA197" s="154">
        <f>SUMIFS(' B1.8.Online'!$U:$U,' B1.8.Online'!$A:$A,'B1.SUM (tuần 4)'!$A197)</f>
        <v>1</v>
      </c>
      <c r="BC197" s="161">
        <f t="shared" si="71"/>
        <v>0</v>
      </c>
      <c r="BD197" s="161">
        <f t="shared" si="72"/>
        <v>0</v>
      </c>
      <c r="BE197" s="161">
        <f t="shared" si="73"/>
        <v>0</v>
      </c>
      <c r="BF197" s="154">
        <f>SUMIFS('B1.3.XK'!V:V,'B1.3.XK'!$A:$A,'B1.SUM (tuần 4)'!$A197)</f>
        <v>0</v>
      </c>
      <c r="BG197" s="154">
        <f>SUMIFS('B1.3.XK'!W:W,'B1.3.XK'!$A:$A,'B1.SUM (tuần 4)'!$A197)</f>
        <v>0</v>
      </c>
      <c r="BH197" s="154"/>
      <c r="BI197" s="154"/>
      <c r="BJ197" s="154"/>
      <c r="BK197" s="154"/>
      <c r="BL197" s="154"/>
      <c r="BM197" s="154"/>
      <c r="BN197" s="154">
        <f>SUMIFS(' B1.5.GT2'!V:V,' B1.5.GT2'!A:A,'B1.SUM (tuần 4)'!A197)</f>
        <v>0</v>
      </c>
      <c r="BO197" s="154">
        <f>SUMIFS(' B1.5.GT2'!W:W,' B1.5.GT2'!A:A,'B1.SUM (tuần 4)'!A197)</f>
        <v>0</v>
      </c>
      <c r="BP197" s="154"/>
      <c r="BQ197" s="154"/>
      <c r="BR197" s="154">
        <f>SUMIFS(' B1.8.Online'!V:V,' B1.8.Online'!A:A,'B1.SUM (tuần 4)'!A197)</f>
        <v>0</v>
      </c>
      <c r="BS197" s="154">
        <f>SUMIFS(' B1.8.Online'!W:W,' B1.8.Online'!B:B,'B1.SUM (tuần 4)'!B197)</f>
        <v>0</v>
      </c>
      <c r="BU197" s="161">
        <f t="shared" si="74"/>
        <v>0</v>
      </c>
      <c r="BV197" s="161">
        <f t="shared" si="75"/>
        <v>0</v>
      </c>
      <c r="BW197" s="161">
        <f t="shared" si="76"/>
        <v>0</v>
      </c>
      <c r="BX197" s="154">
        <f>SUMIFS('B1.3.XK'!X:X,'B1.3.XK'!$A:$A,'B1.SUM (tuần 4)'!$A197)</f>
        <v>0</v>
      </c>
      <c r="BY197" s="154">
        <f>SUMIFS('B1.3.XK'!Y:Y,'B1.3.XK'!$A:$A,'B1.SUM (tuần 4)'!$A197)</f>
        <v>0</v>
      </c>
      <c r="BZ197" s="154"/>
      <c r="CA197" s="154"/>
      <c r="CB197" s="154"/>
      <c r="CC197" s="154"/>
      <c r="CD197" s="154"/>
      <c r="CE197" s="154"/>
      <c r="CF197" s="154">
        <f>SUMIFS(' B1.5.GT2'!X:X,' B1.5.GT2'!A:A,'B1.SUM (tuần 4)'!A197)</f>
        <v>0</v>
      </c>
      <c r="CG197" s="154">
        <f>SUMIFS(' B1.5.GT2'!Y:Y,' B1.5.GT2'!A:A,'B1.SUM (tuần 4)'!A197)</f>
        <v>0</v>
      </c>
      <c r="CH197" s="154"/>
      <c r="CI197" s="154"/>
      <c r="CJ197" s="154">
        <f>SUMIFS(' B1.8.Online'!X:X,' B1.8.Online'!$A:$A,'B1.SUM (tuần 4)'!$A197)</f>
        <v>0</v>
      </c>
      <c r="CK197" s="154">
        <f>SUMIFS(' B1.8.Online'!Y:Y,' B1.8.Online'!$A:$A,'B1.SUM (tuần 4)'!$A197)</f>
        <v>0</v>
      </c>
      <c r="CM197" s="161">
        <f t="shared" si="77"/>
        <v>0</v>
      </c>
      <c r="CN197" s="161">
        <f t="shared" si="78"/>
        <v>0</v>
      </c>
      <c r="CO197" s="161">
        <f t="shared" si="79"/>
        <v>0</v>
      </c>
      <c r="CP197" s="154">
        <f>SUMIFS('B1.3.XK'!Z:Z,'B1.3.XK'!$A:$A,'B1.SUM (tuần 4)'!$A197)</f>
        <v>0</v>
      </c>
      <c r="CQ197" s="154">
        <f>SUMIFS('B1.3.XK'!AA:AA,'B1.3.XK'!$A:$A,'B1.SUM (tuần 4)'!$A197)</f>
        <v>0</v>
      </c>
      <c r="CR197" s="154"/>
      <c r="CS197" s="154"/>
      <c r="CT197" s="154"/>
      <c r="CU197" s="154"/>
      <c r="CV197" s="154"/>
      <c r="CW197" s="154"/>
      <c r="CX197" s="154">
        <f>SUMIFS(' B1.5.GT2'!Z:Z,' B1.5.GT2'!$A:$A,'B1.SUM (tuần 4)'!$A197)</f>
        <v>0</v>
      </c>
      <c r="CY197" s="154">
        <f>SUMIFS(' B1.5.GT2'!AA:AA,' B1.5.GT2'!$A:$A,'B1.SUM (tuần 4)'!$A197)</f>
        <v>0</v>
      </c>
      <c r="CZ197" s="154"/>
      <c r="DA197" s="154"/>
      <c r="DB197" s="154">
        <f>SUMIFS(' B1.8.Online'!Z:Z,' B1.8.Online'!$A:$A,'B1.SUM (tuần 4)'!$A197)</f>
        <v>0</v>
      </c>
      <c r="DC197" s="154">
        <f>SUMIFS(' B1.8.Online'!AA:AA,' B1.8.Online'!$A:$A,'B1.SUM (tuần 4)'!$A197)</f>
        <v>0</v>
      </c>
      <c r="DE197" s="161">
        <f t="shared" si="80"/>
        <v>0</v>
      </c>
      <c r="DF197" s="161">
        <f t="shared" si="81"/>
        <v>0</v>
      </c>
      <c r="DG197" s="161">
        <f t="shared" si="82"/>
        <v>0</v>
      </c>
      <c r="DH197" s="154">
        <f>SUMIFS('B1.3.XK'!AB:AB,'B1.3.XK'!$A:$A,'B1.SUM (tuần 4)'!$A197)</f>
        <v>0</v>
      </c>
      <c r="DI197" s="154">
        <f>SUMIFS('B1.3.XK'!AC:AC,'B1.3.XK'!$A:$A,'B1.SUM (tuần 4)'!$A197)</f>
        <v>0</v>
      </c>
      <c r="DJ197" s="154"/>
      <c r="DK197" s="154"/>
      <c r="DL197" s="154"/>
      <c r="DM197" s="154"/>
      <c r="DN197" s="154"/>
      <c r="DO197" s="154"/>
      <c r="DP197" s="154">
        <f>SUMIFS(' B1.5.GT2'!AB:AB,' B1.5.GT2'!$A:$A,'B1.SUM (tuần 4)'!$A197)</f>
        <v>0</v>
      </c>
      <c r="DQ197" s="154">
        <f>SUMIFS(' B1.5.GT2'!AC:AC,' B1.5.GT2'!$A:$A,'B1.SUM (tuần 4)'!$A197)</f>
        <v>0</v>
      </c>
      <c r="DR197" s="154"/>
      <c r="DS197" s="154"/>
      <c r="DT197" s="154">
        <f>SUMIFS(' B1.8.Online'!AB:AB,' B1.8.Online'!$A:$A,'B1.SUM (tuần 4)'!$A197)</f>
        <v>0</v>
      </c>
      <c r="DU197" s="154">
        <f>SUMIFS(' B1.8.Online'!AC:AC,' B1.8.Online'!$A:$A,'B1.SUM (tuần 4)'!$A197)</f>
        <v>0</v>
      </c>
      <c r="DW197" s="161">
        <f t="shared" si="83"/>
        <v>0</v>
      </c>
      <c r="DX197" s="161">
        <f t="shared" si="84"/>
        <v>0</v>
      </c>
      <c r="DY197" s="161">
        <f t="shared" si="85"/>
        <v>0</v>
      </c>
      <c r="DZ197" s="154">
        <f>SUMIFS('B1.3.XK'!AD:AD,'B1.3.XK'!$A:$A,'B1.SUM (tuần 4)'!$A197)</f>
        <v>0</v>
      </c>
      <c r="EA197" s="154">
        <f>SUMIFS('B1.3.XK'!AE:AE,'B1.3.XK'!$A:$A,'B1.SUM (tuần 4)'!$A197)</f>
        <v>0</v>
      </c>
      <c r="EB197" s="154"/>
      <c r="EC197" s="154"/>
      <c r="ED197" s="154"/>
      <c r="EE197" s="154"/>
      <c r="EF197" s="154"/>
      <c r="EG197" s="154"/>
      <c r="EH197" s="154">
        <f>SUMIFS(' B1.5.GT2'!AD:AD,' B1.5.GT2'!$A:$A,'B1.SUM (tuần 4)'!$A197)</f>
        <v>0</v>
      </c>
      <c r="EI197" s="154">
        <f>SUMIFS(' B1.5.GT2'!AE:AE,' B1.5.GT2'!$A:$A,'B1.SUM (tuần 4)'!$A197)</f>
        <v>0</v>
      </c>
      <c r="EJ197" s="154"/>
      <c r="EK197" s="154"/>
      <c r="EL197" s="154">
        <f>SUMIFS(' B1.4.OEM'!AD:AD,' B1.4.OEM'!$A:$A,'B1.SUM (tuần 4)'!$A197)</f>
        <v>0</v>
      </c>
      <c r="EM197" s="154">
        <f>SUMIFS(' B1.4.OEM'!AE:AE,' B1.4.OEM'!$A:$A,'B1.SUM (tuần 4)'!$A197)</f>
        <v>0</v>
      </c>
      <c r="EO197" s="162"/>
    </row>
    <row r="198" spans="1:145">
      <c r="A198" s="69">
        <v>3003040217</v>
      </c>
      <c r="B198" s="67" t="s">
        <v>1570</v>
      </c>
      <c r="C198" s="67"/>
      <c r="D198" s="67" t="s">
        <v>1197</v>
      </c>
      <c r="E198" s="67"/>
      <c r="F198" s="67" t="s">
        <v>32</v>
      </c>
      <c r="G198" s="154" t="s">
        <v>1758</v>
      </c>
      <c r="H198" s="154"/>
      <c r="I198" s="160"/>
      <c r="J198" s="154"/>
      <c r="K198" s="154"/>
      <c r="L198" s="154"/>
      <c r="M198" s="154"/>
      <c r="N198" s="154"/>
      <c r="O198" s="154"/>
      <c r="P198" s="154"/>
      <c r="Q198" s="154"/>
      <c r="R198" s="154"/>
      <c r="S198" s="161">
        <f t="shared" si="67"/>
        <v>0</v>
      </c>
      <c r="T198" s="161">
        <f t="shared" si="88"/>
        <v>0</v>
      </c>
      <c r="U198" s="161">
        <f t="shared" si="88"/>
        <v>0</v>
      </c>
      <c r="V198" s="154"/>
      <c r="W198" s="154"/>
      <c r="X198" s="154"/>
      <c r="Y198" s="154"/>
      <c r="Z198" s="154"/>
      <c r="AA198" s="154"/>
      <c r="AB198" s="154"/>
      <c r="AC198" s="154"/>
      <c r="AD198" s="154">
        <f>SUMIFS(' B1.5.GT2'!$R:$R,' B1.5.GT2'!$A:$A,'B1.SUM (tuần 4)'!$A198)</f>
        <v>0</v>
      </c>
      <c r="AE198" s="154">
        <f>SUMIFS(' B1.5.GT2'!$S:$S,' B1.5.GT2'!$A:$A,'B1.SUM (tuần 4)'!$A198)</f>
        <v>0</v>
      </c>
      <c r="AF198" s="154"/>
      <c r="AG198" s="154"/>
      <c r="AH198" s="154">
        <f>SUMIFS(' B1.8.Online'!$R:$R,' B1.8.Online'!$A:$A,'B1.SUM (tuần 4)'!$A198)</f>
        <v>0</v>
      </c>
      <c r="AI198" s="154">
        <f>SUMIFS(' B1.8.Online'!$S:$S,' B1.8.Online'!$A:$A,'B1.SUM (tuần 4)'!$A198)</f>
        <v>0</v>
      </c>
      <c r="AK198" s="161">
        <f t="shared" si="68"/>
        <v>1</v>
      </c>
      <c r="AL198" s="161">
        <f t="shared" si="69"/>
        <v>0</v>
      </c>
      <c r="AM198" s="161">
        <f t="shared" si="70"/>
        <v>1</v>
      </c>
      <c r="AN198" s="154"/>
      <c r="AO198" s="154"/>
      <c r="AP198" s="154"/>
      <c r="AQ198" s="154"/>
      <c r="AR198" s="154"/>
      <c r="AS198" s="154"/>
      <c r="AT198" s="154"/>
      <c r="AU198" s="154"/>
      <c r="AV198" s="154">
        <f>SUMIFS(' B1.5.GT2'!T:T,' B1.5.GT2'!A:A,'B1.SUM (tuần 4)'!A198)</f>
        <v>0</v>
      </c>
      <c r="AW198" s="154">
        <f>SUMIFS(' B1.5.GT2'!U:U,' B1.5.GT2'!A:A,'B1.SUM (tuần 4)'!A198)</f>
        <v>0</v>
      </c>
      <c r="AX198" s="154"/>
      <c r="AY198" s="154"/>
      <c r="AZ198" s="154">
        <f>SUMIFS(' B1.8.Online'!$T:$T,' B1.8.Online'!$A:$A,'B1.SUM (tuần 4)'!$A198)</f>
        <v>0</v>
      </c>
      <c r="BA198" s="154">
        <f>SUMIFS(' B1.8.Online'!$U:$U,' B1.8.Online'!$A:$A,'B1.SUM (tuần 4)'!$A198)</f>
        <v>1</v>
      </c>
      <c r="BC198" s="161">
        <f t="shared" si="71"/>
        <v>0</v>
      </c>
      <c r="BD198" s="161">
        <f t="shared" si="72"/>
        <v>0</v>
      </c>
      <c r="BE198" s="161">
        <f t="shared" si="73"/>
        <v>0</v>
      </c>
      <c r="BF198" s="154">
        <f>SUMIFS('B1.3.XK'!V:V,'B1.3.XK'!$A:$A,'B1.SUM (tuần 4)'!$A198)</f>
        <v>0</v>
      </c>
      <c r="BG198" s="154">
        <f>SUMIFS('B1.3.XK'!W:W,'B1.3.XK'!$A:$A,'B1.SUM (tuần 4)'!$A198)</f>
        <v>0</v>
      </c>
      <c r="BH198" s="154"/>
      <c r="BI198" s="154"/>
      <c r="BJ198" s="154"/>
      <c r="BK198" s="154"/>
      <c r="BL198" s="154"/>
      <c r="BM198" s="154"/>
      <c r="BN198" s="154">
        <f>SUMIFS(' B1.5.GT2'!V:V,' B1.5.GT2'!A:A,'B1.SUM (tuần 4)'!A198)</f>
        <v>0</v>
      </c>
      <c r="BO198" s="154">
        <f>SUMIFS(' B1.5.GT2'!W:W,' B1.5.GT2'!A:A,'B1.SUM (tuần 4)'!A198)</f>
        <v>0</v>
      </c>
      <c r="BP198" s="154"/>
      <c r="BQ198" s="154"/>
      <c r="BR198" s="154">
        <f>SUMIFS(' B1.8.Online'!V:V,' B1.8.Online'!A:A,'B1.SUM (tuần 4)'!A198)</f>
        <v>0</v>
      </c>
      <c r="BS198" s="154">
        <f>SUMIFS(' B1.8.Online'!W:W,' B1.8.Online'!B:B,'B1.SUM (tuần 4)'!B198)</f>
        <v>0</v>
      </c>
      <c r="BU198" s="161">
        <f t="shared" si="74"/>
        <v>0</v>
      </c>
      <c r="BV198" s="161">
        <f t="shared" si="75"/>
        <v>0</v>
      </c>
      <c r="BW198" s="161">
        <f t="shared" si="76"/>
        <v>0</v>
      </c>
      <c r="BX198" s="154">
        <f>SUMIFS('B1.3.XK'!X:X,'B1.3.XK'!$A:$A,'B1.SUM (tuần 4)'!$A198)</f>
        <v>0</v>
      </c>
      <c r="BY198" s="154">
        <f>SUMIFS('B1.3.XK'!Y:Y,'B1.3.XK'!$A:$A,'B1.SUM (tuần 4)'!$A198)</f>
        <v>0</v>
      </c>
      <c r="BZ198" s="154"/>
      <c r="CA198" s="154"/>
      <c r="CB198" s="154"/>
      <c r="CC198" s="154"/>
      <c r="CD198" s="154"/>
      <c r="CE198" s="154"/>
      <c r="CF198" s="154">
        <f>SUMIFS(' B1.5.GT2'!X:X,' B1.5.GT2'!A:A,'B1.SUM (tuần 4)'!A198)</f>
        <v>0</v>
      </c>
      <c r="CG198" s="154">
        <f>SUMIFS(' B1.5.GT2'!Y:Y,' B1.5.GT2'!A:A,'B1.SUM (tuần 4)'!A198)</f>
        <v>0</v>
      </c>
      <c r="CH198" s="154"/>
      <c r="CI198" s="154"/>
      <c r="CJ198" s="154">
        <f>SUMIFS(' B1.8.Online'!X:X,' B1.8.Online'!$A:$A,'B1.SUM (tuần 4)'!$A198)</f>
        <v>0</v>
      </c>
      <c r="CK198" s="154">
        <f>SUMIFS(' B1.8.Online'!Y:Y,' B1.8.Online'!$A:$A,'B1.SUM (tuần 4)'!$A198)</f>
        <v>0</v>
      </c>
      <c r="CM198" s="161">
        <f t="shared" si="77"/>
        <v>0</v>
      </c>
      <c r="CN198" s="161">
        <f t="shared" si="78"/>
        <v>0</v>
      </c>
      <c r="CO198" s="161">
        <f t="shared" si="79"/>
        <v>0</v>
      </c>
      <c r="CP198" s="154">
        <f>SUMIFS('B1.3.XK'!Z:Z,'B1.3.XK'!$A:$A,'B1.SUM (tuần 4)'!$A198)</f>
        <v>0</v>
      </c>
      <c r="CQ198" s="154">
        <f>SUMIFS('B1.3.XK'!AA:AA,'B1.3.XK'!$A:$A,'B1.SUM (tuần 4)'!$A198)</f>
        <v>0</v>
      </c>
      <c r="CR198" s="154"/>
      <c r="CS198" s="154"/>
      <c r="CT198" s="154"/>
      <c r="CU198" s="154"/>
      <c r="CV198" s="154"/>
      <c r="CW198" s="154"/>
      <c r="CX198" s="154">
        <f>SUMIFS(' B1.5.GT2'!Z:Z,' B1.5.GT2'!$A:$A,'B1.SUM (tuần 4)'!$A198)</f>
        <v>0</v>
      </c>
      <c r="CY198" s="154">
        <f>SUMIFS(' B1.5.GT2'!AA:AA,' B1.5.GT2'!$A:$A,'B1.SUM (tuần 4)'!$A198)</f>
        <v>0</v>
      </c>
      <c r="CZ198" s="154"/>
      <c r="DA198" s="154"/>
      <c r="DB198" s="154">
        <f>SUMIFS(' B1.8.Online'!Z:Z,' B1.8.Online'!$A:$A,'B1.SUM (tuần 4)'!$A198)</f>
        <v>0</v>
      </c>
      <c r="DC198" s="154">
        <f>SUMIFS(' B1.8.Online'!AA:AA,' B1.8.Online'!$A:$A,'B1.SUM (tuần 4)'!$A198)</f>
        <v>0</v>
      </c>
      <c r="DE198" s="161">
        <f t="shared" si="80"/>
        <v>0</v>
      </c>
      <c r="DF198" s="161">
        <f t="shared" si="81"/>
        <v>0</v>
      </c>
      <c r="DG198" s="161">
        <f t="shared" si="82"/>
        <v>0</v>
      </c>
      <c r="DH198" s="154">
        <f>SUMIFS('B1.3.XK'!AB:AB,'B1.3.XK'!$A:$A,'B1.SUM (tuần 4)'!$A198)</f>
        <v>0</v>
      </c>
      <c r="DI198" s="154">
        <f>SUMIFS('B1.3.XK'!AC:AC,'B1.3.XK'!$A:$A,'B1.SUM (tuần 4)'!$A198)</f>
        <v>0</v>
      </c>
      <c r="DJ198" s="154"/>
      <c r="DK198" s="154"/>
      <c r="DL198" s="154"/>
      <c r="DM198" s="154"/>
      <c r="DN198" s="154"/>
      <c r="DO198" s="154"/>
      <c r="DP198" s="154">
        <f>SUMIFS(' B1.5.GT2'!AB:AB,' B1.5.GT2'!$A:$A,'B1.SUM (tuần 4)'!$A198)</f>
        <v>0</v>
      </c>
      <c r="DQ198" s="154">
        <f>SUMIFS(' B1.5.GT2'!AC:AC,' B1.5.GT2'!$A:$A,'B1.SUM (tuần 4)'!$A198)</f>
        <v>0</v>
      </c>
      <c r="DR198" s="154"/>
      <c r="DS198" s="154"/>
      <c r="DT198" s="154">
        <f>SUMIFS(' B1.8.Online'!AB:AB,' B1.8.Online'!$A:$A,'B1.SUM (tuần 4)'!$A198)</f>
        <v>0</v>
      </c>
      <c r="DU198" s="154">
        <f>SUMIFS(' B1.8.Online'!AC:AC,' B1.8.Online'!$A:$A,'B1.SUM (tuần 4)'!$A198)</f>
        <v>0</v>
      </c>
      <c r="DW198" s="161">
        <f t="shared" si="83"/>
        <v>0</v>
      </c>
      <c r="DX198" s="161">
        <f t="shared" si="84"/>
        <v>0</v>
      </c>
      <c r="DY198" s="161">
        <f t="shared" si="85"/>
        <v>0</v>
      </c>
      <c r="DZ198" s="154">
        <f>SUMIFS('B1.3.XK'!AD:AD,'B1.3.XK'!$A:$A,'B1.SUM (tuần 4)'!$A198)</f>
        <v>0</v>
      </c>
      <c r="EA198" s="154">
        <f>SUMIFS('B1.3.XK'!AE:AE,'B1.3.XK'!$A:$A,'B1.SUM (tuần 4)'!$A198)</f>
        <v>0</v>
      </c>
      <c r="EB198" s="154"/>
      <c r="EC198" s="154"/>
      <c r="ED198" s="154"/>
      <c r="EE198" s="154"/>
      <c r="EF198" s="154"/>
      <c r="EG198" s="154"/>
      <c r="EH198" s="154">
        <f>SUMIFS(' B1.5.GT2'!AD:AD,' B1.5.GT2'!$A:$A,'B1.SUM (tuần 4)'!$A198)</f>
        <v>0</v>
      </c>
      <c r="EI198" s="154">
        <f>SUMIFS(' B1.5.GT2'!AE:AE,' B1.5.GT2'!$A:$A,'B1.SUM (tuần 4)'!$A198)</f>
        <v>0</v>
      </c>
      <c r="EJ198" s="154"/>
      <c r="EK198" s="154"/>
      <c r="EL198" s="154">
        <f>SUMIFS(' B1.4.OEM'!AD:AD,' B1.4.OEM'!$A:$A,'B1.SUM (tuần 4)'!$A198)</f>
        <v>0</v>
      </c>
      <c r="EM198" s="154">
        <f>SUMIFS(' B1.4.OEM'!AE:AE,' B1.4.OEM'!$A:$A,'B1.SUM (tuần 4)'!$A198)</f>
        <v>0</v>
      </c>
      <c r="EO198" s="162"/>
    </row>
    <row r="199" spans="1:145">
      <c r="A199" s="69">
        <v>3003040221</v>
      </c>
      <c r="B199" s="67" t="s">
        <v>1571</v>
      </c>
      <c r="C199" s="67"/>
      <c r="D199" s="67" t="s">
        <v>1197</v>
      </c>
      <c r="E199" s="67"/>
      <c r="F199" s="67" t="s">
        <v>32</v>
      </c>
      <c r="G199" s="154" t="s">
        <v>1758</v>
      </c>
      <c r="H199" s="154"/>
      <c r="I199" s="160"/>
      <c r="J199" s="154"/>
      <c r="K199" s="154"/>
      <c r="L199" s="154"/>
      <c r="M199" s="154"/>
      <c r="N199" s="154"/>
      <c r="O199" s="154"/>
      <c r="P199" s="154"/>
      <c r="Q199" s="154"/>
      <c r="R199" s="154"/>
      <c r="S199" s="161">
        <f t="shared" si="67"/>
        <v>50</v>
      </c>
      <c r="T199" s="161">
        <f t="shared" si="88"/>
        <v>0</v>
      </c>
      <c r="U199" s="161">
        <f t="shared" si="88"/>
        <v>50</v>
      </c>
      <c r="V199" s="154"/>
      <c r="W199" s="154"/>
      <c r="X199" s="154"/>
      <c r="Y199" s="154"/>
      <c r="Z199" s="154"/>
      <c r="AA199" s="154"/>
      <c r="AB199" s="154"/>
      <c r="AC199" s="154"/>
      <c r="AD199" s="154">
        <f>SUMIFS(' B1.5.GT2'!$R:$R,' B1.5.GT2'!$A:$A,'B1.SUM (tuần 4)'!$A199)</f>
        <v>0</v>
      </c>
      <c r="AE199" s="154">
        <f>SUMIFS(' B1.5.GT2'!$S:$S,' B1.5.GT2'!$A:$A,'B1.SUM (tuần 4)'!$A199)</f>
        <v>0</v>
      </c>
      <c r="AF199" s="154"/>
      <c r="AG199" s="154"/>
      <c r="AH199" s="154">
        <f>SUMIFS(' B1.8.Online'!$R:$R,' B1.8.Online'!$A:$A,'B1.SUM (tuần 4)'!$A199)</f>
        <v>0</v>
      </c>
      <c r="AI199" s="154">
        <f>SUMIFS(' B1.8.Online'!$S:$S,' B1.8.Online'!$A:$A,'B1.SUM (tuần 4)'!$A199)</f>
        <v>50</v>
      </c>
      <c r="AK199" s="161">
        <f t="shared" si="68"/>
        <v>3</v>
      </c>
      <c r="AL199" s="161">
        <f t="shared" si="69"/>
        <v>0</v>
      </c>
      <c r="AM199" s="161">
        <f t="shared" si="70"/>
        <v>3</v>
      </c>
      <c r="AN199" s="154"/>
      <c r="AO199" s="154"/>
      <c r="AP199" s="154"/>
      <c r="AQ199" s="154"/>
      <c r="AR199" s="154"/>
      <c r="AS199" s="154"/>
      <c r="AT199" s="154"/>
      <c r="AU199" s="154"/>
      <c r="AV199" s="154">
        <f>SUMIFS(' B1.5.GT2'!T:T,' B1.5.GT2'!A:A,'B1.SUM (tuần 4)'!A199)</f>
        <v>0</v>
      </c>
      <c r="AW199" s="154">
        <f>SUMIFS(' B1.5.GT2'!U:U,' B1.5.GT2'!A:A,'B1.SUM (tuần 4)'!A199)</f>
        <v>0</v>
      </c>
      <c r="AX199" s="154"/>
      <c r="AY199" s="154"/>
      <c r="AZ199" s="154">
        <f>SUMIFS(' B1.8.Online'!$T:$T,' B1.8.Online'!$A:$A,'B1.SUM (tuần 4)'!$A199)</f>
        <v>0</v>
      </c>
      <c r="BA199" s="154">
        <f>SUMIFS(' B1.8.Online'!$U:$U,' B1.8.Online'!$A:$A,'B1.SUM (tuần 4)'!$A199)</f>
        <v>3</v>
      </c>
      <c r="BC199" s="161">
        <f t="shared" si="71"/>
        <v>0</v>
      </c>
      <c r="BD199" s="161">
        <f t="shared" si="72"/>
        <v>0</v>
      </c>
      <c r="BE199" s="161">
        <f t="shared" si="73"/>
        <v>0</v>
      </c>
      <c r="BF199" s="154">
        <f>SUMIFS('B1.3.XK'!V:V,'B1.3.XK'!$A:$A,'B1.SUM (tuần 4)'!$A199)</f>
        <v>0</v>
      </c>
      <c r="BG199" s="154">
        <f>SUMIFS('B1.3.XK'!W:W,'B1.3.XK'!$A:$A,'B1.SUM (tuần 4)'!$A199)</f>
        <v>0</v>
      </c>
      <c r="BH199" s="154"/>
      <c r="BI199" s="154"/>
      <c r="BJ199" s="154"/>
      <c r="BK199" s="154"/>
      <c r="BL199" s="154"/>
      <c r="BM199" s="154"/>
      <c r="BN199" s="154">
        <f>SUMIFS(' B1.5.GT2'!V:V,' B1.5.GT2'!A:A,'B1.SUM (tuần 4)'!A199)</f>
        <v>0</v>
      </c>
      <c r="BO199" s="154">
        <f>SUMIFS(' B1.5.GT2'!W:W,' B1.5.GT2'!A:A,'B1.SUM (tuần 4)'!A199)</f>
        <v>0</v>
      </c>
      <c r="BP199" s="154"/>
      <c r="BQ199" s="154"/>
      <c r="BR199" s="154">
        <f>SUMIFS(' B1.8.Online'!V:V,' B1.8.Online'!A:A,'B1.SUM (tuần 4)'!A199)</f>
        <v>0</v>
      </c>
      <c r="BS199" s="154">
        <f>SUMIFS(' B1.8.Online'!W:W,' B1.8.Online'!B:B,'B1.SUM (tuần 4)'!B199)</f>
        <v>0</v>
      </c>
      <c r="BU199" s="161">
        <f t="shared" si="74"/>
        <v>0</v>
      </c>
      <c r="BV199" s="161">
        <f t="shared" si="75"/>
        <v>0</v>
      </c>
      <c r="BW199" s="161">
        <f t="shared" si="76"/>
        <v>0</v>
      </c>
      <c r="BX199" s="154">
        <f>SUMIFS('B1.3.XK'!X:X,'B1.3.XK'!$A:$A,'B1.SUM (tuần 4)'!$A199)</f>
        <v>0</v>
      </c>
      <c r="BY199" s="154">
        <f>SUMIFS('B1.3.XK'!Y:Y,'B1.3.XK'!$A:$A,'B1.SUM (tuần 4)'!$A199)</f>
        <v>0</v>
      </c>
      <c r="BZ199" s="154"/>
      <c r="CA199" s="154"/>
      <c r="CB199" s="154"/>
      <c r="CC199" s="154"/>
      <c r="CD199" s="154"/>
      <c r="CE199" s="154"/>
      <c r="CF199" s="154">
        <f>SUMIFS(' B1.5.GT2'!X:X,' B1.5.GT2'!A:A,'B1.SUM (tuần 4)'!A199)</f>
        <v>0</v>
      </c>
      <c r="CG199" s="154">
        <f>SUMIFS(' B1.5.GT2'!Y:Y,' B1.5.GT2'!A:A,'B1.SUM (tuần 4)'!A199)</f>
        <v>0</v>
      </c>
      <c r="CH199" s="154"/>
      <c r="CI199" s="154"/>
      <c r="CJ199" s="154">
        <f>SUMIFS(' B1.8.Online'!X:X,' B1.8.Online'!$A:$A,'B1.SUM (tuần 4)'!$A199)</f>
        <v>0</v>
      </c>
      <c r="CK199" s="154">
        <f>SUMIFS(' B1.8.Online'!Y:Y,' B1.8.Online'!$A:$A,'B1.SUM (tuần 4)'!$A199)</f>
        <v>0</v>
      </c>
      <c r="CM199" s="161">
        <f t="shared" si="77"/>
        <v>0</v>
      </c>
      <c r="CN199" s="161">
        <f t="shared" si="78"/>
        <v>0</v>
      </c>
      <c r="CO199" s="161">
        <f t="shared" si="79"/>
        <v>0</v>
      </c>
      <c r="CP199" s="154">
        <f>SUMIFS('B1.3.XK'!Z:Z,'B1.3.XK'!$A:$A,'B1.SUM (tuần 4)'!$A199)</f>
        <v>0</v>
      </c>
      <c r="CQ199" s="154">
        <f>SUMIFS('B1.3.XK'!AA:AA,'B1.3.XK'!$A:$A,'B1.SUM (tuần 4)'!$A199)</f>
        <v>0</v>
      </c>
      <c r="CR199" s="154"/>
      <c r="CS199" s="154"/>
      <c r="CT199" s="154"/>
      <c r="CU199" s="154"/>
      <c r="CV199" s="154"/>
      <c r="CW199" s="154"/>
      <c r="CX199" s="154">
        <f>SUMIFS(' B1.5.GT2'!Z:Z,' B1.5.GT2'!$A:$A,'B1.SUM (tuần 4)'!$A199)</f>
        <v>0</v>
      </c>
      <c r="CY199" s="154">
        <f>SUMIFS(' B1.5.GT2'!AA:AA,' B1.5.GT2'!$A:$A,'B1.SUM (tuần 4)'!$A199)</f>
        <v>0</v>
      </c>
      <c r="CZ199" s="154"/>
      <c r="DA199" s="154"/>
      <c r="DB199" s="154">
        <f>SUMIFS(' B1.8.Online'!Z:Z,' B1.8.Online'!$A:$A,'B1.SUM (tuần 4)'!$A199)</f>
        <v>0</v>
      </c>
      <c r="DC199" s="154">
        <f>SUMIFS(' B1.8.Online'!AA:AA,' B1.8.Online'!$A:$A,'B1.SUM (tuần 4)'!$A199)</f>
        <v>0</v>
      </c>
      <c r="DE199" s="161">
        <f t="shared" si="80"/>
        <v>0</v>
      </c>
      <c r="DF199" s="161">
        <f t="shared" si="81"/>
        <v>0</v>
      </c>
      <c r="DG199" s="161">
        <f t="shared" si="82"/>
        <v>0</v>
      </c>
      <c r="DH199" s="154">
        <f>SUMIFS('B1.3.XK'!AB:AB,'B1.3.XK'!$A:$A,'B1.SUM (tuần 4)'!$A199)</f>
        <v>0</v>
      </c>
      <c r="DI199" s="154">
        <f>SUMIFS('B1.3.XK'!AC:AC,'B1.3.XK'!$A:$A,'B1.SUM (tuần 4)'!$A199)</f>
        <v>0</v>
      </c>
      <c r="DJ199" s="154"/>
      <c r="DK199" s="154"/>
      <c r="DL199" s="154"/>
      <c r="DM199" s="154"/>
      <c r="DN199" s="154"/>
      <c r="DO199" s="154"/>
      <c r="DP199" s="154">
        <f>SUMIFS(' B1.5.GT2'!AB:AB,' B1.5.GT2'!$A:$A,'B1.SUM (tuần 4)'!$A199)</f>
        <v>0</v>
      </c>
      <c r="DQ199" s="154">
        <f>SUMIFS(' B1.5.GT2'!AC:AC,' B1.5.GT2'!$A:$A,'B1.SUM (tuần 4)'!$A199)</f>
        <v>0</v>
      </c>
      <c r="DR199" s="154"/>
      <c r="DS199" s="154"/>
      <c r="DT199" s="154">
        <f>SUMIFS(' B1.8.Online'!AB:AB,' B1.8.Online'!$A:$A,'B1.SUM (tuần 4)'!$A199)</f>
        <v>0</v>
      </c>
      <c r="DU199" s="154">
        <f>SUMIFS(' B1.8.Online'!AC:AC,' B1.8.Online'!$A:$A,'B1.SUM (tuần 4)'!$A199)</f>
        <v>0</v>
      </c>
      <c r="DW199" s="161">
        <f t="shared" si="83"/>
        <v>0</v>
      </c>
      <c r="DX199" s="161">
        <f t="shared" si="84"/>
        <v>0</v>
      </c>
      <c r="DY199" s="161">
        <f t="shared" si="85"/>
        <v>0</v>
      </c>
      <c r="DZ199" s="154">
        <f>SUMIFS('B1.3.XK'!AD:AD,'B1.3.XK'!$A:$A,'B1.SUM (tuần 4)'!$A199)</f>
        <v>0</v>
      </c>
      <c r="EA199" s="154">
        <f>SUMIFS('B1.3.XK'!AE:AE,'B1.3.XK'!$A:$A,'B1.SUM (tuần 4)'!$A199)</f>
        <v>0</v>
      </c>
      <c r="EB199" s="154"/>
      <c r="EC199" s="154"/>
      <c r="ED199" s="154"/>
      <c r="EE199" s="154"/>
      <c r="EF199" s="154"/>
      <c r="EG199" s="154"/>
      <c r="EH199" s="154">
        <f>SUMIFS(' B1.5.GT2'!AD:AD,' B1.5.GT2'!$A:$A,'B1.SUM (tuần 4)'!$A199)</f>
        <v>0</v>
      </c>
      <c r="EI199" s="154">
        <f>SUMIFS(' B1.5.GT2'!AE:AE,' B1.5.GT2'!$A:$A,'B1.SUM (tuần 4)'!$A199)</f>
        <v>0</v>
      </c>
      <c r="EJ199" s="154"/>
      <c r="EK199" s="154"/>
      <c r="EL199" s="154">
        <f>SUMIFS(' B1.4.OEM'!AD:AD,' B1.4.OEM'!$A:$A,'B1.SUM (tuần 4)'!$A199)</f>
        <v>0</v>
      </c>
      <c r="EM199" s="154">
        <f>SUMIFS(' B1.4.OEM'!AE:AE,' B1.4.OEM'!$A:$A,'B1.SUM (tuần 4)'!$A199)</f>
        <v>0</v>
      </c>
      <c r="EO199" s="162"/>
    </row>
    <row r="200" spans="1:145">
      <c r="A200" s="69">
        <v>3003040223</v>
      </c>
      <c r="B200" s="67" t="s">
        <v>1572</v>
      </c>
      <c r="C200" s="67"/>
      <c r="D200" s="67" t="s">
        <v>1197</v>
      </c>
      <c r="E200" s="67"/>
      <c r="F200" s="67" t="s">
        <v>32</v>
      </c>
      <c r="G200" s="154" t="s">
        <v>1758</v>
      </c>
      <c r="H200" s="154"/>
      <c r="I200" s="160"/>
      <c r="J200" s="154"/>
      <c r="K200" s="154"/>
      <c r="L200" s="154"/>
      <c r="M200" s="154"/>
      <c r="N200" s="154"/>
      <c r="O200" s="154"/>
      <c r="P200" s="154"/>
      <c r="Q200" s="154"/>
      <c r="R200" s="154"/>
      <c r="S200" s="161">
        <f t="shared" si="67"/>
        <v>200</v>
      </c>
      <c r="T200" s="161">
        <f t="shared" si="88"/>
        <v>0</v>
      </c>
      <c r="U200" s="161">
        <f t="shared" si="88"/>
        <v>200</v>
      </c>
      <c r="V200" s="154"/>
      <c r="W200" s="154"/>
      <c r="X200" s="154"/>
      <c r="Y200" s="154"/>
      <c r="Z200" s="154"/>
      <c r="AA200" s="154"/>
      <c r="AB200" s="154"/>
      <c r="AC200" s="154"/>
      <c r="AD200" s="154">
        <f>SUMIFS(' B1.5.GT2'!$R:$R,' B1.5.GT2'!$A:$A,'B1.SUM (tuần 4)'!$A200)</f>
        <v>0</v>
      </c>
      <c r="AE200" s="154">
        <f>SUMIFS(' B1.5.GT2'!$S:$S,' B1.5.GT2'!$A:$A,'B1.SUM (tuần 4)'!$A200)</f>
        <v>0</v>
      </c>
      <c r="AF200" s="154"/>
      <c r="AG200" s="154"/>
      <c r="AH200" s="154">
        <f>SUMIFS(' B1.8.Online'!$R:$R,' B1.8.Online'!$A:$A,'B1.SUM (tuần 4)'!$A200)</f>
        <v>0</v>
      </c>
      <c r="AI200" s="154">
        <f>SUMIFS(' B1.8.Online'!$S:$S,' B1.8.Online'!$A:$A,'B1.SUM (tuần 4)'!$A200)</f>
        <v>200</v>
      </c>
      <c r="AK200" s="161">
        <f t="shared" si="68"/>
        <v>0</v>
      </c>
      <c r="AL200" s="161">
        <f t="shared" si="69"/>
        <v>0</v>
      </c>
      <c r="AM200" s="161">
        <f t="shared" si="70"/>
        <v>0</v>
      </c>
      <c r="AN200" s="154"/>
      <c r="AO200" s="154"/>
      <c r="AP200" s="154"/>
      <c r="AQ200" s="154"/>
      <c r="AR200" s="154"/>
      <c r="AS200" s="154"/>
      <c r="AT200" s="154"/>
      <c r="AU200" s="154"/>
      <c r="AV200" s="154">
        <f>SUMIFS(' B1.5.GT2'!T:T,' B1.5.GT2'!A:A,'B1.SUM (tuần 4)'!A200)</f>
        <v>0</v>
      </c>
      <c r="AW200" s="154">
        <f>SUMIFS(' B1.5.GT2'!U:U,' B1.5.GT2'!A:A,'B1.SUM (tuần 4)'!A200)</f>
        <v>0</v>
      </c>
      <c r="AX200" s="154"/>
      <c r="AY200" s="154"/>
      <c r="AZ200" s="154">
        <f>SUMIFS(' B1.8.Online'!$T:$T,' B1.8.Online'!$A:$A,'B1.SUM (tuần 4)'!$A200)</f>
        <v>0</v>
      </c>
      <c r="BA200" s="154">
        <f>SUMIFS(' B1.8.Online'!$U:$U,' B1.8.Online'!$A:$A,'B1.SUM (tuần 4)'!$A200)</f>
        <v>0</v>
      </c>
      <c r="BC200" s="161">
        <f t="shared" si="71"/>
        <v>0</v>
      </c>
      <c r="BD200" s="161">
        <f t="shared" si="72"/>
        <v>0</v>
      </c>
      <c r="BE200" s="161">
        <f t="shared" si="73"/>
        <v>0</v>
      </c>
      <c r="BF200" s="154">
        <f>SUMIFS('B1.3.XK'!V:V,'B1.3.XK'!$A:$A,'B1.SUM (tuần 4)'!$A200)</f>
        <v>0</v>
      </c>
      <c r="BG200" s="154">
        <f>SUMIFS('B1.3.XK'!W:W,'B1.3.XK'!$A:$A,'B1.SUM (tuần 4)'!$A200)</f>
        <v>0</v>
      </c>
      <c r="BH200" s="154"/>
      <c r="BI200" s="154"/>
      <c r="BJ200" s="154"/>
      <c r="BK200" s="154"/>
      <c r="BL200" s="154"/>
      <c r="BM200" s="154"/>
      <c r="BN200" s="154">
        <f>SUMIFS(' B1.5.GT2'!V:V,' B1.5.GT2'!A:A,'B1.SUM (tuần 4)'!A200)</f>
        <v>0</v>
      </c>
      <c r="BO200" s="154">
        <f>SUMIFS(' B1.5.GT2'!W:W,' B1.5.GT2'!A:A,'B1.SUM (tuần 4)'!A200)</f>
        <v>0</v>
      </c>
      <c r="BP200" s="154"/>
      <c r="BQ200" s="154"/>
      <c r="BR200" s="154">
        <f>SUMIFS(' B1.8.Online'!V:V,' B1.8.Online'!A:A,'B1.SUM (tuần 4)'!A200)</f>
        <v>0</v>
      </c>
      <c r="BS200" s="154">
        <f>SUMIFS(' B1.8.Online'!W:W,' B1.8.Online'!B:B,'B1.SUM (tuần 4)'!B200)</f>
        <v>0</v>
      </c>
      <c r="BU200" s="161">
        <f t="shared" si="74"/>
        <v>0</v>
      </c>
      <c r="BV200" s="161">
        <f t="shared" si="75"/>
        <v>0</v>
      </c>
      <c r="BW200" s="161">
        <f t="shared" si="76"/>
        <v>0</v>
      </c>
      <c r="BX200" s="154">
        <f>SUMIFS('B1.3.XK'!X:X,'B1.3.XK'!$A:$A,'B1.SUM (tuần 4)'!$A200)</f>
        <v>0</v>
      </c>
      <c r="BY200" s="154">
        <f>SUMIFS('B1.3.XK'!Y:Y,'B1.3.XK'!$A:$A,'B1.SUM (tuần 4)'!$A200)</f>
        <v>0</v>
      </c>
      <c r="BZ200" s="154"/>
      <c r="CA200" s="154"/>
      <c r="CB200" s="154"/>
      <c r="CC200" s="154"/>
      <c r="CD200" s="154"/>
      <c r="CE200" s="154"/>
      <c r="CF200" s="154">
        <f>SUMIFS(' B1.5.GT2'!X:X,' B1.5.GT2'!A:A,'B1.SUM (tuần 4)'!A200)</f>
        <v>0</v>
      </c>
      <c r="CG200" s="154">
        <f>SUMIFS(' B1.5.GT2'!Y:Y,' B1.5.GT2'!A:A,'B1.SUM (tuần 4)'!A200)</f>
        <v>0</v>
      </c>
      <c r="CH200" s="154"/>
      <c r="CI200" s="154"/>
      <c r="CJ200" s="154">
        <f>SUMIFS(' B1.8.Online'!X:X,' B1.8.Online'!$A:$A,'B1.SUM (tuần 4)'!$A200)</f>
        <v>0</v>
      </c>
      <c r="CK200" s="154">
        <f>SUMIFS(' B1.8.Online'!Y:Y,' B1.8.Online'!$A:$A,'B1.SUM (tuần 4)'!$A200)</f>
        <v>0</v>
      </c>
      <c r="CM200" s="161">
        <f t="shared" si="77"/>
        <v>0</v>
      </c>
      <c r="CN200" s="161">
        <f t="shared" si="78"/>
        <v>0</v>
      </c>
      <c r="CO200" s="161">
        <f t="shared" si="79"/>
        <v>0</v>
      </c>
      <c r="CP200" s="154">
        <f>SUMIFS('B1.3.XK'!Z:Z,'B1.3.XK'!$A:$A,'B1.SUM (tuần 4)'!$A200)</f>
        <v>0</v>
      </c>
      <c r="CQ200" s="154">
        <f>SUMIFS('B1.3.XK'!AA:AA,'B1.3.XK'!$A:$A,'B1.SUM (tuần 4)'!$A200)</f>
        <v>0</v>
      </c>
      <c r="CR200" s="154"/>
      <c r="CS200" s="154"/>
      <c r="CT200" s="154"/>
      <c r="CU200" s="154"/>
      <c r="CV200" s="154"/>
      <c r="CW200" s="154"/>
      <c r="CX200" s="154">
        <f>SUMIFS(' B1.5.GT2'!Z:Z,' B1.5.GT2'!$A:$A,'B1.SUM (tuần 4)'!$A200)</f>
        <v>0</v>
      </c>
      <c r="CY200" s="154">
        <f>SUMIFS(' B1.5.GT2'!AA:AA,' B1.5.GT2'!$A:$A,'B1.SUM (tuần 4)'!$A200)</f>
        <v>0</v>
      </c>
      <c r="CZ200" s="154"/>
      <c r="DA200" s="154"/>
      <c r="DB200" s="154">
        <f>SUMIFS(' B1.8.Online'!Z:Z,' B1.8.Online'!$A:$A,'B1.SUM (tuần 4)'!$A200)</f>
        <v>0</v>
      </c>
      <c r="DC200" s="154">
        <f>SUMIFS(' B1.8.Online'!AA:AA,' B1.8.Online'!$A:$A,'B1.SUM (tuần 4)'!$A200)</f>
        <v>0</v>
      </c>
      <c r="DE200" s="161">
        <f t="shared" si="80"/>
        <v>0</v>
      </c>
      <c r="DF200" s="161">
        <f t="shared" si="81"/>
        <v>0</v>
      </c>
      <c r="DG200" s="161">
        <f t="shared" si="82"/>
        <v>0</v>
      </c>
      <c r="DH200" s="154">
        <f>SUMIFS('B1.3.XK'!AB:AB,'B1.3.XK'!$A:$A,'B1.SUM (tuần 4)'!$A200)</f>
        <v>0</v>
      </c>
      <c r="DI200" s="154">
        <f>SUMIFS('B1.3.XK'!AC:AC,'B1.3.XK'!$A:$A,'B1.SUM (tuần 4)'!$A200)</f>
        <v>0</v>
      </c>
      <c r="DJ200" s="154"/>
      <c r="DK200" s="154"/>
      <c r="DL200" s="154"/>
      <c r="DM200" s="154"/>
      <c r="DN200" s="154"/>
      <c r="DO200" s="154"/>
      <c r="DP200" s="154">
        <f>SUMIFS(' B1.5.GT2'!AB:AB,' B1.5.GT2'!$A:$A,'B1.SUM (tuần 4)'!$A200)</f>
        <v>0</v>
      </c>
      <c r="DQ200" s="154">
        <f>SUMIFS(' B1.5.GT2'!AC:AC,' B1.5.GT2'!$A:$A,'B1.SUM (tuần 4)'!$A200)</f>
        <v>0</v>
      </c>
      <c r="DR200" s="154"/>
      <c r="DS200" s="154"/>
      <c r="DT200" s="154">
        <f>SUMIFS(' B1.8.Online'!AB:AB,' B1.8.Online'!$A:$A,'B1.SUM (tuần 4)'!$A200)</f>
        <v>0</v>
      </c>
      <c r="DU200" s="154">
        <f>SUMIFS(' B1.8.Online'!AC:AC,' B1.8.Online'!$A:$A,'B1.SUM (tuần 4)'!$A200)</f>
        <v>0</v>
      </c>
      <c r="DW200" s="161">
        <f t="shared" si="83"/>
        <v>0</v>
      </c>
      <c r="DX200" s="161">
        <f t="shared" si="84"/>
        <v>0</v>
      </c>
      <c r="DY200" s="161">
        <f t="shared" si="85"/>
        <v>0</v>
      </c>
      <c r="DZ200" s="154">
        <f>SUMIFS('B1.3.XK'!AD:AD,'B1.3.XK'!$A:$A,'B1.SUM (tuần 4)'!$A200)</f>
        <v>0</v>
      </c>
      <c r="EA200" s="154">
        <f>SUMIFS('B1.3.XK'!AE:AE,'B1.3.XK'!$A:$A,'B1.SUM (tuần 4)'!$A200)</f>
        <v>0</v>
      </c>
      <c r="EB200" s="154"/>
      <c r="EC200" s="154"/>
      <c r="ED200" s="154"/>
      <c r="EE200" s="154"/>
      <c r="EF200" s="154"/>
      <c r="EG200" s="154"/>
      <c r="EH200" s="154">
        <f>SUMIFS(' B1.5.GT2'!AD:AD,' B1.5.GT2'!$A:$A,'B1.SUM (tuần 4)'!$A200)</f>
        <v>0</v>
      </c>
      <c r="EI200" s="154">
        <f>SUMIFS(' B1.5.GT2'!AE:AE,' B1.5.GT2'!$A:$A,'B1.SUM (tuần 4)'!$A200)</f>
        <v>0</v>
      </c>
      <c r="EJ200" s="154"/>
      <c r="EK200" s="154"/>
      <c r="EL200" s="154">
        <f>SUMIFS(' B1.4.OEM'!AD:AD,' B1.4.OEM'!$A:$A,'B1.SUM (tuần 4)'!$A200)</f>
        <v>0</v>
      </c>
      <c r="EM200" s="154">
        <f>SUMIFS(' B1.4.OEM'!AE:AE,' B1.4.OEM'!$A:$A,'B1.SUM (tuần 4)'!$A200)</f>
        <v>0</v>
      </c>
      <c r="EO200" s="162"/>
    </row>
    <row r="201" spans="1:145">
      <c r="A201" s="69">
        <v>3003040243</v>
      </c>
      <c r="B201" s="67" t="s">
        <v>1573</v>
      </c>
      <c r="C201" s="67"/>
      <c r="D201" s="67" t="s">
        <v>1197</v>
      </c>
      <c r="E201" s="67"/>
      <c r="F201" s="67" t="s">
        <v>32</v>
      </c>
      <c r="G201" s="154" t="s">
        <v>1758</v>
      </c>
      <c r="H201" s="154"/>
      <c r="I201" s="160"/>
      <c r="J201" s="154"/>
      <c r="K201" s="154"/>
      <c r="L201" s="154"/>
      <c r="M201" s="154"/>
      <c r="N201" s="154"/>
      <c r="O201" s="154"/>
      <c r="P201" s="154"/>
      <c r="Q201" s="154"/>
      <c r="R201" s="154"/>
      <c r="S201" s="161">
        <f t="shared" si="67"/>
        <v>16</v>
      </c>
      <c r="T201" s="161">
        <f t="shared" si="88"/>
        <v>0</v>
      </c>
      <c r="U201" s="161">
        <f t="shared" si="88"/>
        <v>16</v>
      </c>
      <c r="V201" s="154"/>
      <c r="W201" s="154"/>
      <c r="X201" s="154"/>
      <c r="Y201" s="154"/>
      <c r="Z201" s="154"/>
      <c r="AA201" s="154"/>
      <c r="AB201" s="154"/>
      <c r="AC201" s="154"/>
      <c r="AD201" s="154">
        <f>SUMIFS(' B1.5.GT2'!$R:$R,' B1.5.GT2'!$A:$A,'B1.SUM (tuần 4)'!$A201)</f>
        <v>0</v>
      </c>
      <c r="AE201" s="154">
        <f>SUMIFS(' B1.5.GT2'!$S:$S,' B1.5.GT2'!$A:$A,'B1.SUM (tuần 4)'!$A201)</f>
        <v>0</v>
      </c>
      <c r="AF201" s="154"/>
      <c r="AG201" s="154"/>
      <c r="AH201" s="154">
        <f>SUMIFS(' B1.8.Online'!$R:$R,' B1.8.Online'!$A:$A,'B1.SUM (tuần 4)'!$A201)</f>
        <v>0</v>
      </c>
      <c r="AI201" s="154">
        <f>SUMIFS(' B1.8.Online'!$S:$S,' B1.8.Online'!$A:$A,'B1.SUM (tuần 4)'!$A201)</f>
        <v>16</v>
      </c>
      <c r="AK201" s="161">
        <f t="shared" si="68"/>
        <v>0</v>
      </c>
      <c r="AL201" s="161">
        <f t="shared" si="69"/>
        <v>0</v>
      </c>
      <c r="AM201" s="161">
        <f t="shared" si="70"/>
        <v>0</v>
      </c>
      <c r="AN201" s="154"/>
      <c r="AO201" s="154"/>
      <c r="AP201" s="154"/>
      <c r="AQ201" s="154"/>
      <c r="AR201" s="154"/>
      <c r="AS201" s="154"/>
      <c r="AT201" s="154"/>
      <c r="AU201" s="154"/>
      <c r="AV201" s="154">
        <f>SUMIFS(' B1.5.GT2'!T:T,' B1.5.GT2'!A:A,'B1.SUM (tuần 4)'!A201)</f>
        <v>0</v>
      </c>
      <c r="AW201" s="154">
        <f>SUMIFS(' B1.5.GT2'!U:U,' B1.5.GT2'!A:A,'B1.SUM (tuần 4)'!A201)</f>
        <v>0</v>
      </c>
      <c r="AX201" s="154"/>
      <c r="AY201" s="154"/>
      <c r="AZ201" s="154">
        <f>SUMIFS(' B1.8.Online'!$T:$T,' B1.8.Online'!$A:$A,'B1.SUM (tuần 4)'!$A201)</f>
        <v>0</v>
      </c>
      <c r="BA201" s="154">
        <f>SUMIFS(' B1.8.Online'!$U:$U,' B1.8.Online'!$A:$A,'B1.SUM (tuần 4)'!$A201)</f>
        <v>0</v>
      </c>
      <c r="BC201" s="161">
        <f t="shared" si="71"/>
        <v>0</v>
      </c>
      <c r="BD201" s="161">
        <f t="shared" si="72"/>
        <v>0</v>
      </c>
      <c r="BE201" s="161">
        <f t="shared" si="73"/>
        <v>0</v>
      </c>
      <c r="BF201" s="154">
        <f>SUMIFS('B1.3.XK'!V:V,'B1.3.XK'!$A:$A,'B1.SUM (tuần 4)'!$A201)</f>
        <v>0</v>
      </c>
      <c r="BG201" s="154">
        <f>SUMIFS('B1.3.XK'!W:W,'B1.3.XK'!$A:$A,'B1.SUM (tuần 4)'!$A201)</f>
        <v>0</v>
      </c>
      <c r="BH201" s="154"/>
      <c r="BI201" s="154"/>
      <c r="BJ201" s="154"/>
      <c r="BK201" s="154"/>
      <c r="BL201" s="154"/>
      <c r="BM201" s="154"/>
      <c r="BN201" s="154">
        <f>SUMIFS(' B1.5.GT2'!V:V,' B1.5.GT2'!A:A,'B1.SUM (tuần 4)'!A201)</f>
        <v>0</v>
      </c>
      <c r="BO201" s="154">
        <f>SUMIFS(' B1.5.GT2'!W:W,' B1.5.GT2'!A:A,'B1.SUM (tuần 4)'!A201)</f>
        <v>0</v>
      </c>
      <c r="BP201" s="154"/>
      <c r="BQ201" s="154"/>
      <c r="BR201" s="154">
        <f>SUMIFS(' B1.8.Online'!V:V,' B1.8.Online'!A:A,'B1.SUM (tuần 4)'!A201)</f>
        <v>0</v>
      </c>
      <c r="BS201" s="154">
        <f>SUMIFS(' B1.8.Online'!W:W,' B1.8.Online'!B:B,'B1.SUM (tuần 4)'!B201)</f>
        <v>0</v>
      </c>
      <c r="BU201" s="161">
        <f t="shared" si="74"/>
        <v>0</v>
      </c>
      <c r="BV201" s="161">
        <f t="shared" si="75"/>
        <v>0</v>
      </c>
      <c r="BW201" s="161">
        <f t="shared" si="76"/>
        <v>0</v>
      </c>
      <c r="BX201" s="154">
        <f>SUMIFS('B1.3.XK'!X:X,'B1.3.XK'!$A:$A,'B1.SUM (tuần 4)'!$A201)</f>
        <v>0</v>
      </c>
      <c r="BY201" s="154">
        <f>SUMIFS('B1.3.XK'!Y:Y,'B1.3.XK'!$A:$A,'B1.SUM (tuần 4)'!$A201)</f>
        <v>0</v>
      </c>
      <c r="BZ201" s="154"/>
      <c r="CA201" s="154"/>
      <c r="CB201" s="154"/>
      <c r="CC201" s="154"/>
      <c r="CD201" s="154"/>
      <c r="CE201" s="154"/>
      <c r="CF201" s="154">
        <f>SUMIFS(' B1.5.GT2'!X:X,' B1.5.GT2'!A:A,'B1.SUM (tuần 4)'!A201)</f>
        <v>0</v>
      </c>
      <c r="CG201" s="154">
        <f>SUMIFS(' B1.5.GT2'!Y:Y,' B1.5.GT2'!A:A,'B1.SUM (tuần 4)'!A201)</f>
        <v>0</v>
      </c>
      <c r="CH201" s="154"/>
      <c r="CI201" s="154"/>
      <c r="CJ201" s="154">
        <f>SUMIFS(' B1.8.Online'!X:X,' B1.8.Online'!$A:$A,'B1.SUM (tuần 4)'!$A201)</f>
        <v>0</v>
      </c>
      <c r="CK201" s="154">
        <f>SUMIFS(' B1.8.Online'!Y:Y,' B1.8.Online'!$A:$A,'B1.SUM (tuần 4)'!$A201)</f>
        <v>0</v>
      </c>
      <c r="CM201" s="161">
        <f t="shared" si="77"/>
        <v>0</v>
      </c>
      <c r="CN201" s="161">
        <f t="shared" si="78"/>
        <v>0</v>
      </c>
      <c r="CO201" s="161">
        <f t="shared" si="79"/>
        <v>0</v>
      </c>
      <c r="CP201" s="154">
        <f>SUMIFS('B1.3.XK'!Z:Z,'B1.3.XK'!$A:$A,'B1.SUM (tuần 4)'!$A201)</f>
        <v>0</v>
      </c>
      <c r="CQ201" s="154">
        <f>SUMIFS('B1.3.XK'!AA:AA,'B1.3.XK'!$A:$A,'B1.SUM (tuần 4)'!$A201)</f>
        <v>0</v>
      </c>
      <c r="CR201" s="154"/>
      <c r="CS201" s="154"/>
      <c r="CT201" s="154"/>
      <c r="CU201" s="154"/>
      <c r="CV201" s="154"/>
      <c r="CW201" s="154"/>
      <c r="CX201" s="154">
        <f>SUMIFS(' B1.5.GT2'!Z:Z,' B1.5.GT2'!$A:$A,'B1.SUM (tuần 4)'!$A201)</f>
        <v>0</v>
      </c>
      <c r="CY201" s="154">
        <f>SUMIFS(' B1.5.GT2'!AA:AA,' B1.5.GT2'!$A:$A,'B1.SUM (tuần 4)'!$A201)</f>
        <v>0</v>
      </c>
      <c r="CZ201" s="154"/>
      <c r="DA201" s="154"/>
      <c r="DB201" s="154">
        <f>SUMIFS(' B1.8.Online'!Z:Z,' B1.8.Online'!$A:$A,'B1.SUM (tuần 4)'!$A201)</f>
        <v>0</v>
      </c>
      <c r="DC201" s="154">
        <f>SUMIFS(' B1.8.Online'!AA:AA,' B1.8.Online'!$A:$A,'B1.SUM (tuần 4)'!$A201)</f>
        <v>0</v>
      </c>
      <c r="DE201" s="161">
        <f t="shared" si="80"/>
        <v>0</v>
      </c>
      <c r="DF201" s="161">
        <f t="shared" si="81"/>
        <v>0</v>
      </c>
      <c r="DG201" s="161">
        <f t="shared" si="82"/>
        <v>0</v>
      </c>
      <c r="DH201" s="154">
        <f>SUMIFS('B1.3.XK'!AB:AB,'B1.3.XK'!$A:$A,'B1.SUM (tuần 4)'!$A201)</f>
        <v>0</v>
      </c>
      <c r="DI201" s="154">
        <f>SUMIFS('B1.3.XK'!AC:AC,'B1.3.XK'!$A:$A,'B1.SUM (tuần 4)'!$A201)</f>
        <v>0</v>
      </c>
      <c r="DJ201" s="154"/>
      <c r="DK201" s="154"/>
      <c r="DL201" s="154"/>
      <c r="DM201" s="154"/>
      <c r="DN201" s="154"/>
      <c r="DO201" s="154"/>
      <c r="DP201" s="154">
        <f>SUMIFS(' B1.5.GT2'!AB:AB,' B1.5.GT2'!$A:$A,'B1.SUM (tuần 4)'!$A201)</f>
        <v>0</v>
      </c>
      <c r="DQ201" s="154">
        <f>SUMIFS(' B1.5.GT2'!AC:AC,' B1.5.GT2'!$A:$A,'B1.SUM (tuần 4)'!$A201)</f>
        <v>0</v>
      </c>
      <c r="DR201" s="154"/>
      <c r="DS201" s="154"/>
      <c r="DT201" s="154">
        <f>SUMIFS(' B1.8.Online'!AB:AB,' B1.8.Online'!$A:$A,'B1.SUM (tuần 4)'!$A201)</f>
        <v>0</v>
      </c>
      <c r="DU201" s="154">
        <f>SUMIFS(' B1.8.Online'!AC:AC,' B1.8.Online'!$A:$A,'B1.SUM (tuần 4)'!$A201)</f>
        <v>0</v>
      </c>
      <c r="DW201" s="161">
        <f t="shared" si="83"/>
        <v>0</v>
      </c>
      <c r="DX201" s="161">
        <f t="shared" si="84"/>
        <v>0</v>
      </c>
      <c r="DY201" s="161">
        <f t="shared" si="85"/>
        <v>0</v>
      </c>
      <c r="DZ201" s="154">
        <f>SUMIFS('B1.3.XK'!AD:AD,'B1.3.XK'!$A:$A,'B1.SUM (tuần 4)'!$A201)</f>
        <v>0</v>
      </c>
      <c r="EA201" s="154">
        <f>SUMIFS('B1.3.XK'!AE:AE,'B1.3.XK'!$A:$A,'B1.SUM (tuần 4)'!$A201)</f>
        <v>0</v>
      </c>
      <c r="EB201" s="154"/>
      <c r="EC201" s="154"/>
      <c r="ED201" s="154"/>
      <c r="EE201" s="154"/>
      <c r="EF201" s="154"/>
      <c r="EG201" s="154"/>
      <c r="EH201" s="154">
        <f>SUMIFS(' B1.5.GT2'!AD:AD,' B1.5.GT2'!$A:$A,'B1.SUM (tuần 4)'!$A201)</f>
        <v>0</v>
      </c>
      <c r="EI201" s="154">
        <f>SUMIFS(' B1.5.GT2'!AE:AE,' B1.5.GT2'!$A:$A,'B1.SUM (tuần 4)'!$A201)</f>
        <v>0</v>
      </c>
      <c r="EJ201" s="154"/>
      <c r="EK201" s="154"/>
      <c r="EL201" s="154">
        <f>SUMIFS(' B1.4.OEM'!AD:AD,' B1.4.OEM'!$A:$A,'B1.SUM (tuần 4)'!$A201)</f>
        <v>0</v>
      </c>
      <c r="EM201" s="154">
        <f>SUMIFS(' B1.4.OEM'!AE:AE,' B1.4.OEM'!$A:$A,'B1.SUM (tuần 4)'!$A201)</f>
        <v>0</v>
      </c>
      <c r="EO201" s="162"/>
    </row>
    <row r="202" spans="1:145">
      <c r="A202" s="69">
        <v>3003040248</v>
      </c>
      <c r="B202" s="67" t="s">
        <v>1574</v>
      </c>
      <c r="C202" s="67"/>
      <c r="D202" s="67" t="s">
        <v>1197</v>
      </c>
      <c r="E202" s="67"/>
      <c r="F202" s="67" t="s">
        <v>32</v>
      </c>
      <c r="G202" s="154" t="s">
        <v>1758</v>
      </c>
      <c r="H202" s="154"/>
      <c r="I202" s="160"/>
      <c r="J202" s="154"/>
      <c r="K202" s="154"/>
      <c r="L202" s="154"/>
      <c r="M202" s="154"/>
      <c r="N202" s="154"/>
      <c r="O202" s="154"/>
      <c r="P202" s="154"/>
      <c r="Q202" s="154"/>
      <c r="R202" s="154"/>
      <c r="S202" s="161">
        <f t="shared" si="67"/>
        <v>0</v>
      </c>
      <c r="T202" s="161">
        <f t="shared" si="88"/>
        <v>0</v>
      </c>
      <c r="U202" s="161">
        <f t="shared" si="88"/>
        <v>0</v>
      </c>
      <c r="V202" s="154"/>
      <c r="W202" s="154"/>
      <c r="X202" s="154"/>
      <c r="Y202" s="154"/>
      <c r="Z202" s="154"/>
      <c r="AA202" s="154"/>
      <c r="AB202" s="154"/>
      <c r="AC202" s="154"/>
      <c r="AD202" s="154">
        <f>SUMIFS(' B1.5.GT2'!$R:$R,' B1.5.GT2'!$A:$A,'B1.SUM (tuần 4)'!$A202)</f>
        <v>0</v>
      </c>
      <c r="AE202" s="154">
        <f>SUMIFS(' B1.5.GT2'!$S:$S,' B1.5.GT2'!$A:$A,'B1.SUM (tuần 4)'!$A202)</f>
        <v>0</v>
      </c>
      <c r="AF202" s="154"/>
      <c r="AG202" s="154"/>
      <c r="AH202" s="154">
        <f>SUMIFS(' B1.8.Online'!$R:$R,' B1.8.Online'!$A:$A,'B1.SUM (tuần 4)'!$A202)</f>
        <v>0</v>
      </c>
      <c r="AI202" s="154">
        <f>SUMIFS(' B1.8.Online'!$S:$S,' B1.8.Online'!$A:$A,'B1.SUM (tuần 4)'!$A202)</f>
        <v>0</v>
      </c>
      <c r="AK202" s="161">
        <f t="shared" si="68"/>
        <v>6</v>
      </c>
      <c r="AL202" s="161">
        <f t="shared" si="69"/>
        <v>3</v>
      </c>
      <c r="AM202" s="161">
        <f t="shared" si="70"/>
        <v>3</v>
      </c>
      <c r="AN202" s="154"/>
      <c r="AO202" s="154"/>
      <c r="AP202" s="154"/>
      <c r="AQ202" s="154"/>
      <c r="AR202" s="154"/>
      <c r="AS202" s="154"/>
      <c r="AT202" s="154"/>
      <c r="AU202" s="154"/>
      <c r="AV202" s="154">
        <f>SUMIFS(' B1.5.GT2'!T:T,' B1.5.GT2'!A:A,'B1.SUM (tuần 4)'!A202)</f>
        <v>0</v>
      </c>
      <c r="AW202" s="154">
        <f>SUMIFS(' B1.5.GT2'!U:U,' B1.5.GT2'!A:A,'B1.SUM (tuần 4)'!A202)</f>
        <v>0</v>
      </c>
      <c r="AX202" s="154"/>
      <c r="AY202" s="154"/>
      <c r="AZ202" s="154">
        <f>SUMIFS(' B1.8.Online'!$T:$T,' B1.8.Online'!$A:$A,'B1.SUM (tuần 4)'!$A202)</f>
        <v>3</v>
      </c>
      <c r="BA202" s="154">
        <f>SUMIFS(' B1.8.Online'!$U:$U,' B1.8.Online'!$A:$A,'B1.SUM (tuần 4)'!$A202)</f>
        <v>3</v>
      </c>
      <c r="BC202" s="161">
        <f t="shared" si="71"/>
        <v>0</v>
      </c>
      <c r="BD202" s="161">
        <f t="shared" si="72"/>
        <v>0</v>
      </c>
      <c r="BE202" s="161">
        <f t="shared" si="73"/>
        <v>0</v>
      </c>
      <c r="BF202" s="154">
        <f>SUMIFS('B1.3.XK'!V:V,'B1.3.XK'!$A:$A,'B1.SUM (tuần 4)'!$A202)</f>
        <v>0</v>
      </c>
      <c r="BG202" s="154">
        <f>SUMIFS('B1.3.XK'!W:W,'B1.3.XK'!$A:$A,'B1.SUM (tuần 4)'!$A202)</f>
        <v>0</v>
      </c>
      <c r="BH202" s="154"/>
      <c r="BI202" s="154"/>
      <c r="BJ202" s="154"/>
      <c r="BK202" s="154"/>
      <c r="BL202" s="154"/>
      <c r="BM202" s="154"/>
      <c r="BN202" s="154">
        <f>SUMIFS(' B1.5.GT2'!V:V,' B1.5.GT2'!A:A,'B1.SUM (tuần 4)'!A202)</f>
        <v>0</v>
      </c>
      <c r="BO202" s="154">
        <f>SUMIFS(' B1.5.GT2'!W:W,' B1.5.GT2'!A:A,'B1.SUM (tuần 4)'!A202)</f>
        <v>0</v>
      </c>
      <c r="BP202" s="154"/>
      <c r="BQ202" s="154"/>
      <c r="BR202" s="154">
        <f>SUMIFS(' B1.8.Online'!V:V,' B1.8.Online'!A:A,'B1.SUM (tuần 4)'!A202)</f>
        <v>0</v>
      </c>
      <c r="BS202" s="154">
        <f>SUMIFS(' B1.8.Online'!W:W,' B1.8.Online'!B:B,'B1.SUM (tuần 4)'!B202)</f>
        <v>0</v>
      </c>
      <c r="BU202" s="161">
        <f t="shared" si="74"/>
        <v>0</v>
      </c>
      <c r="BV202" s="161">
        <f t="shared" si="75"/>
        <v>0</v>
      </c>
      <c r="BW202" s="161">
        <f t="shared" si="76"/>
        <v>0</v>
      </c>
      <c r="BX202" s="154">
        <f>SUMIFS('B1.3.XK'!X:X,'B1.3.XK'!$A:$A,'B1.SUM (tuần 4)'!$A202)</f>
        <v>0</v>
      </c>
      <c r="BY202" s="154">
        <f>SUMIFS('B1.3.XK'!Y:Y,'B1.3.XK'!$A:$A,'B1.SUM (tuần 4)'!$A202)</f>
        <v>0</v>
      </c>
      <c r="BZ202" s="154"/>
      <c r="CA202" s="154"/>
      <c r="CB202" s="154"/>
      <c r="CC202" s="154"/>
      <c r="CD202" s="154"/>
      <c r="CE202" s="154"/>
      <c r="CF202" s="154">
        <f>SUMIFS(' B1.5.GT2'!X:X,' B1.5.GT2'!A:A,'B1.SUM (tuần 4)'!A202)</f>
        <v>0</v>
      </c>
      <c r="CG202" s="154">
        <f>SUMIFS(' B1.5.GT2'!Y:Y,' B1.5.GT2'!A:A,'B1.SUM (tuần 4)'!A202)</f>
        <v>0</v>
      </c>
      <c r="CH202" s="154"/>
      <c r="CI202" s="154"/>
      <c r="CJ202" s="154">
        <f>SUMIFS(' B1.8.Online'!X:X,' B1.8.Online'!$A:$A,'B1.SUM (tuần 4)'!$A202)</f>
        <v>0</v>
      </c>
      <c r="CK202" s="154">
        <f>SUMIFS(' B1.8.Online'!Y:Y,' B1.8.Online'!$A:$A,'B1.SUM (tuần 4)'!$A202)</f>
        <v>0</v>
      </c>
      <c r="CM202" s="161">
        <f t="shared" si="77"/>
        <v>0</v>
      </c>
      <c r="CN202" s="161">
        <f t="shared" si="78"/>
        <v>0</v>
      </c>
      <c r="CO202" s="161">
        <f t="shared" si="79"/>
        <v>0</v>
      </c>
      <c r="CP202" s="154">
        <f>SUMIFS('B1.3.XK'!Z:Z,'B1.3.XK'!$A:$A,'B1.SUM (tuần 4)'!$A202)</f>
        <v>0</v>
      </c>
      <c r="CQ202" s="154">
        <f>SUMIFS('B1.3.XK'!AA:AA,'B1.3.XK'!$A:$A,'B1.SUM (tuần 4)'!$A202)</f>
        <v>0</v>
      </c>
      <c r="CR202" s="154"/>
      <c r="CS202" s="154"/>
      <c r="CT202" s="154"/>
      <c r="CU202" s="154"/>
      <c r="CV202" s="154"/>
      <c r="CW202" s="154"/>
      <c r="CX202" s="154">
        <f>SUMIFS(' B1.5.GT2'!Z:Z,' B1.5.GT2'!$A:$A,'B1.SUM (tuần 4)'!$A202)</f>
        <v>0</v>
      </c>
      <c r="CY202" s="154">
        <f>SUMIFS(' B1.5.GT2'!AA:AA,' B1.5.GT2'!$A:$A,'B1.SUM (tuần 4)'!$A202)</f>
        <v>0</v>
      </c>
      <c r="CZ202" s="154"/>
      <c r="DA202" s="154"/>
      <c r="DB202" s="154">
        <f>SUMIFS(' B1.8.Online'!Z:Z,' B1.8.Online'!$A:$A,'B1.SUM (tuần 4)'!$A202)</f>
        <v>0</v>
      </c>
      <c r="DC202" s="154">
        <f>SUMIFS(' B1.8.Online'!AA:AA,' B1.8.Online'!$A:$A,'B1.SUM (tuần 4)'!$A202)</f>
        <v>0</v>
      </c>
      <c r="DE202" s="161">
        <f t="shared" si="80"/>
        <v>0</v>
      </c>
      <c r="DF202" s="161">
        <f t="shared" si="81"/>
        <v>0</v>
      </c>
      <c r="DG202" s="161">
        <f t="shared" si="82"/>
        <v>0</v>
      </c>
      <c r="DH202" s="154">
        <f>SUMIFS('B1.3.XK'!AB:AB,'B1.3.XK'!$A:$A,'B1.SUM (tuần 4)'!$A202)</f>
        <v>0</v>
      </c>
      <c r="DI202" s="154">
        <f>SUMIFS('B1.3.XK'!AC:AC,'B1.3.XK'!$A:$A,'B1.SUM (tuần 4)'!$A202)</f>
        <v>0</v>
      </c>
      <c r="DJ202" s="154"/>
      <c r="DK202" s="154"/>
      <c r="DL202" s="154"/>
      <c r="DM202" s="154"/>
      <c r="DN202" s="154"/>
      <c r="DO202" s="154"/>
      <c r="DP202" s="154">
        <f>SUMIFS(' B1.5.GT2'!AB:AB,' B1.5.GT2'!$A:$A,'B1.SUM (tuần 4)'!$A202)</f>
        <v>0</v>
      </c>
      <c r="DQ202" s="154">
        <f>SUMIFS(' B1.5.GT2'!AC:AC,' B1.5.GT2'!$A:$A,'B1.SUM (tuần 4)'!$A202)</f>
        <v>0</v>
      </c>
      <c r="DR202" s="154"/>
      <c r="DS202" s="154"/>
      <c r="DT202" s="154">
        <f>SUMIFS(' B1.8.Online'!AB:AB,' B1.8.Online'!$A:$A,'B1.SUM (tuần 4)'!$A202)</f>
        <v>0</v>
      </c>
      <c r="DU202" s="154">
        <f>SUMIFS(' B1.8.Online'!AC:AC,' B1.8.Online'!$A:$A,'B1.SUM (tuần 4)'!$A202)</f>
        <v>0</v>
      </c>
      <c r="DW202" s="161">
        <f t="shared" si="83"/>
        <v>0</v>
      </c>
      <c r="DX202" s="161">
        <f t="shared" si="84"/>
        <v>0</v>
      </c>
      <c r="DY202" s="161">
        <f t="shared" si="85"/>
        <v>0</v>
      </c>
      <c r="DZ202" s="154">
        <f>SUMIFS('B1.3.XK'!AD:AD,'B1.3.XK'!$A:$A,'B1.SUM (tuần 4)'!$A202)</f>
        <v>0</v>
      </c>
      <c r="EA202" s="154">
        <f>SUMIFS('B1.3.XK'!AE:AE,'B1.3.XK'!$A:$A,'B1.SUM (tuần 4)'!$A202)</f>
        <v>0</v>
      </c>
      <c r="EB202" s="154"/>
      <c r="EC202" s="154"/>
      <c r="ED202" s="154"/>
      <c r="EE202" s="154"/>
      <c r="EF202" s="154"/>
      <c r="EG202" s="154"/>
      <c r="EH202" s="154">
        <f>SUMIFS(' B1.5.GT2'!AD:AD,' B1.5.GT2'!$A:$A,'B1.SUM (tuần 4)'!$A202)</f>
        <v>0</v>
      </c>
      <c r="EI202" s="154">
        <f>SUMIFS(' B1.5.GT2'!AE:AE,' B1.5.GT2'!$A:$A,'B1.SUM (tuần 4)'!$A202)</f>
        <v>0</v>
      </c>
      <c r="EJ202" s="154"/>
      <c r="EK202" s="154"/>
      <c r="EL202" s="154">
        <f>SUMIFS(' B1.4.OEM'!AD:AD,' B1.4.OEM'!$A:$A,'B1.SUM (tuần 4)'!$A202)</f>
        <v>0</v>
      </c>
      <c r="EM202" s="154">
        <f>SUMIFS(' B1.4.OEM'!AE:AE,' B1.4.OEM'!$A:$A,'B1.SUM (tuần 4)'!$A202)</f>
        <v>0</v>
      </c>
      <c r="EO202" s="162"/>
    </row>
    <row r="203" spans="1:145">
      <c r="A203" s="69">
        <v>3003040249</v>
      </c>
      <c r="B203" s="67" t="s">
        <v>1575</v>
      </c>
      <c r="C203" s="67"/>
      <c r="D203" s="67" t="s">
        <v>1197</v>
      </c>
      <c r="E203" s="67"/>
      <c r="F203" s="67" t="s">
        <v>32</v>
      </c>
      <c r="G203" s="154" t="s">
        <v>1758</v>
      </c>
      <c r="H203" s="154"/>
      <c r="I203" s="160"/>
      <c r="J203" s="154"/>
      <c r="K203" s="154"/>
      <c r="L203" s="154"/>
      <c r="M203" s="154"/>
      <c r="N203" s="154"/>
      <c r="O203" s="154"/>
      <c r="P203" s="154"/>
      <c r="Q203" s="154"/>
      <c r="R203" s="154"/>
      <c r="S203" s="161">
        <f t="shared" si="67"/>
        <v>0</v>
      </c>
      <c r="T203" s="161">
        <f t="shared" si="88"/>
        <v>0</v>
      </c>
      <c r="U203" s="161">
        <f t="shared" si="88"/>
        <v>0</v>
      </c>
      <c r="V203" s="154"/>
      <c r="W203" s="154"/>
      <c r="X203" s="154"/>
      <c r="Y203" s="154"/>
      <c r="Z203" s="154"/>
      <c r="AA203" s="154"/>
      <c r="AB203" s="154"/>
      <c r="AC203" s="154"/>
      <c r="AD203" s="154">
        <f>SUMIFS(' B1.5.GT2'!$R:$R,' B1.5.GT2'!$A:$A,'B1.SUM (tuần 4)'!$A203)</f>
        <v>0</v>
      </c>
      <c r="AE203" s="154">
        <f>SUMIFS(' B1.5.GT2'!$S:$S,' B1.5.GT2'!$A:$A,'B1.SUM (tuần 4)'!$A203)</f>
        <v>0</v>
      </c>
      <c r="AF203" s="154"/>
      <c r="AG203" s="154"/>
      <c r="AH203" s="154">
        <f>SUMIFS(' B1.8.Online'!$R:$R,' B1.8.Online'!$A:$A,'B1.SUM (tuần 4)'!$A203)</f>
        <v>0</v>
      </c>
      <c r="AI203" s="154">
        <f>SUMIFS(' B1.8.Online'!$S:$S,' B1.8.Online'!$A:$A,'B1.SUM (tuần 4)'!$A203)</f>
        <v>0</v>
      </c>
      <c r="AK203" s="161">
        <f t="shared" si="68"/>
        <v>1</v>
      </c>
      <c r="AL203" s="161">
        <f t="shared" si="69"/>
        <v>0</v>
      </c>
      <c r="AM203" s="161">
        <f t="shared" si="70"/>
        <v>1</v>
      </c>
      <c r="AN203" s="154"/>
      <c r="AO203" s="154"/>
      <c r="AP203" s="154"/>
      <c r="AQ203" s="154"/>
      <c r="AR203" s="154"/>
      <c r="AS203" s="154"/>
      <c r="AT203" s="154"/>
      <c r="AU203" s="154"/>
      <c r="AV203" s="154">
        <f>SUMIFS(' B1.5.GT2'!T:T,' B1.5.GT2'!A:A,'B1.SUM (tuần 4)'!A203)</f>
        <v>0</v>
      </c>
      <c r="AW203" s="154">
        <f>SUMIFS(' B1.5.GT2'!U:U,' B1.5.GT2'!A:A,'B1.SUM (tuần 4)'!A203)</f>
        <v>0</v>
      </c>
      <c r="AX203" s="154"/>
      <c r="AY203" s="154"/>
      <c r="AZ203" s="154">
        <f>SUMIFS(' B1.8.Online'!$T:$T,' B1.8.Online'!$A:$A,'B1.SUM (tuần 4)'!$A203)</f>
        <v>0</v>
      </c>
      <c r="BA203" s="154">
        <f>SUMIFS(' B1.8.Online'!$U:$U,' B1.8.Online'!$A:$A,'B1.SUM (tuần 4)'!$A203)</f>
        <v>1</v>
      </c>
      <c r="BC203" s="161">
        <f t="shared" si="71"/>
        <v>2</v>
      </c>
      <c r="BD203" s="161">
        <f t="shared" si="72"/>
        <v>1</v>
      </c>
      <c r="BE203" s="161">
        <f t="shared" si="73"/>
        <v>1</v>
      </c>
      <c r="BF203" s="154">
        <f>SUMIFS('B1.3.XK'!V:V,'B1.3.XK'!$A:$A,'B1.SUM (tuần 4)'!$A203)</f>
        <v>0</v>
      </c>
      <c r="BG203" s="154">
        <f>SUMIFS('B1.3.XK'!W:W,'B1.3.XK'!$A:$A,'B1.SUM (tuần 4)'!$A203)</f>
        <v>0</v>
      </c>
      <c r="BH203" s="154"/>
      <c r="BI203" s="154"/>
      <c r="BJ203" s="154"/>
      <c r="BK203" s="154"/>
      <c r="BL203" s="154"/>
      <c r="BM203" s="154"/>
      <c r="BN203" s="154">
        <f>SUMIFS(' B1.5.GT2'!V:V,' B1.5.GT2'!A:A,'B1.SUM (tuần 4)'!A203)</f>
        <v>0</v>
      </c>
      <c r="BO203" s="154">
        <f>SUMIFS(' B1.5.GT2'!W:W,' B1.5.GT2'!A:A,'B1.SUM (tuần 4)'!A203)</f>
        <v>0</v>
      </c>
      <c r="BP203" s="154"/>
      <c r="BQ203" s="154"/>
      <c r="BR203" s="154">
        <f>SUMIFS(' B1.8.Online'!V:V,' B1.8.Online'!A:A,'B1.SUM (tuần 4)'!A203)</f>
        <v>1</v>
      </c>
      <c r="BS203" s="154">
        <f>SUMIFS(' B1.8.Online'!W:W,' B1.8.Online'!B:B,'B1.SUM (tuần 4)'!B203)</f>
        <v>1</v>
      </c>
      <c r="BU203" s="161">
        <f t="shared" si="74"/>
        <v>0</v>
      </c>
      <c r="BV203" s="161">
        <f t="shared" si="75"/>
        <v>0</v>
      </c>
      <c r="BW203" s="161">
        <f t="shared" si="76"/>
        <v>0</v>
      </c>
      <c r="BX203" s="154">
        <f>SUMIFS('B1.3.XK'!X:X,'B1.3.XK'!$A:$A,'B1.SUM (tuần 4)'!$A203)</f>
        <v>0</v>
      </c>
      <c r="BY203" s="154">
        <f>SUMIFS('B1.3.XK'!Y:Y,'B1.3.XK'!$A:$A,'B1.SUM (tuần 4)'!$A203)</f>
        <v>0</v>
      </c>
      <c r="BZ203" s="154"/>
      <c r="CA203" s="154"/>
      <c r="CB203" s="154"/>
      <c r="CC203" s="154"/>
      <c r="CD203" s="154"/>
      <c r="CE203" s="154"/>
      <c r="CF203" s="154">
        <f>SUMIFS(' B1.5.GT2'!X:X,' B1.5.GT2'!A:A,'B1.SUM (tuần 4)'!A203)</f>
        <v>0</v>
      </c>
      <c r="CG203" s="154">
        <f>SUMIFS(' B1.5.GT2'!Y:Y,' B1.5.GT2'!A:A,'B1.SUM (tuần 4)'!A203)</f>
        <v>0</v>
      </c>
      <c r="CH203" s="154"/>
      <c r="CI203" s="154"/>
      <c r="CJ203" s="154">
        <f>SUMIFS(' B1.8.Online'!X:X,' B1.8.Online'!$A:$A,'B1.SUM (tuần 4)'!$A203)</f>
        <v>0</v>
      </c>
      <c r="CK203" s="154">
        <f>SUMIFS(' B1.8.Online'!Y:Y,' B1.8.Online'!$A:$A,'B1.SUM (tuần 4)'!$A203)</f>
        <v>0</v>
      </c>
      <c r="CM203" s="161">
        <f t="shared" si="77"/>
        <v>0</v>
      </c>
      <c r="CN203" s="161">
        <f t="shared" si="78"/>
        <v>0</v>
      </c>
      <c r="CO203" s="161">
        <f t="shared" si="79"/>
        <v>0</v>
      </c>
      <c r="CP203" s="154">
        <f>SUMIFS('B1.3.XK'!Z:Z,'B1.3.XK'!$A:$A,'B1.SUM (tuần 4)'!$A203)</f>
        <v>0</v>
      </c>
      <c r="CQ203" s="154">
        <f>SUMIFS('B1.3.XK'!AA:AA,'B1.3.XK'!$A:$A,'B1.SUM (tuần 4)'!$A203)</f>
        <v>0</v>
      </c>
      <c r="CR203" s="154"/>
      <c r="CS203" s="154"/>
      <c r="CT203" s="154"/>
      <c r="CU203" s="154"/>
      <c r="CV203" s="154"/>
      <c r="CW203" s="154"/>
      <c r="CX203" s="154">
        <f>SUMIFS(' B1.5.GT2'!Z:Z,' B1.5.GT2'!$A:$A,'B1.SUM (tuần 4)'!$A203)</f>
        <v>0</v>
      </c>
      <c r="CY203" s="154">
        <f>SUMIFS(' B1.5.GT2'!AA:AA,' B1.5.GT2'!$A:$A,'B1.SUM (tuần 4)'!$A203)</f>
        <v>0</v>
      </c>
      <c r="CZ203" s="154"/>
      <c r="DA203" s="154"/>
      <c r="DB203" s="154">
        <f>SUMIFS(' B1.8.Online'!Z:Z,' B1.8.Online'!$A:$A,'B1.SUM (tuần 4)'!$A203)</f>
        <v>0</v>
      </c>
      <c r="DC203" s="154">
        <f>SUMIFS(' B1.8.Online'!AA:AA,' B1.8.Online'!$A:$A,'B1.SUM (tuần 4)'!$A203)</f>
        <v>0</v>
      </c>
      <c r="DE203" s="161">
        <f t="shared" si="80"/>
        <v>0</v>
      </c>
      <c r="DF203" s="161">
        <f t="shared" si="81"/>
        <v>0</v>
      </c>
      <c r="DG203" s="161">
        <f t="shared" si="82"/>
        <v>0</v>
      </c>
      <c r="DH203" s="154">
        <f>SUMIFS('B1.3.XK'!AB:AB,'B1.3.XK'!$A:$A,'B1.SUM (tuần 4)'!$A203)</f>
        <v>0</v>
      </c>
      <c r="DI203" s="154">
        <f>SUMIFS('B1.3.XK'!AC:AC,'B1.3.XK'!$A:$A,'B1.SUM (tuần 4)'!$A203)</f>
        <v>0</v>
      </c>
      <c r="DJ203" s="154"/>
      <c r="DK203" s="154"/>
      <c r="DL203" s="154"/>
      <c r="DM203" s="154"/>
      <c r="DN203" s="154"/>
      <c r="DO203" s="154"/>
      <c r="DP203" s="154">
        <f>SUMIFS(' B1.5.GT2'!AB:AB,' B1.5.GT2'!$A:$A,'B1.SUM (tuần 4)'!$A203)</f>
        <v>0</v>
      </c>
      <c r="DQ203" s="154">
        <f>SUMIFS(' B1.5.GT2'!AC:AC,' B1.5.GT2'!$A:$A,'B1.SUM (tuần 4)'!$A203)</f>
        <v>0</v>
      </c>
      <c r="DR203" s="154"/>
      <c r="DS203" s="154"/>
      <c r="DT203" s="154">
        <f>SUMIFS(' B1.8.Online'!AB:AB,' B1.8.Online'!$A:$A,'B1.SUM (tuần 4)'!$A203)</f>
        <v>0</v>
      </c>
      <c r="DU203" s="154">
        <f>SUMIFS(' B1.8.Online'!AC:AC,' B1.8.Online'!$A:$A,'B1.SUM (tuần 4)'!$A203)</f>
        <v>0</v>
      </c>
      <c r="DW203" s="161">
        <f t="shared" si="83"/>
        <v>0</v>
      </c>
      <c r="DX203" s="161">
        <f t="shared" si="84"/>
        <v>0</v>
      </c>
      <c r="DY203" s="161">
        <f t="shared" si="85"/>
        <v>0</v>
      </c>
      <c r="DZ203" s="154">
        <f>SUMIFS('B1.3.XK'!AD:AD,'B1.3.XK'!$A:$A,'B1.SUM (tuần 4)'!$A203)</f>
        <v>0</v>
      </c>
      <c r="EA203" s="154">
        <f>SUMIFS('B1.3.XK'!AE:AE,'B1.3.XK'!$A:$A,'B1.SUM (tuần 4)'!$A203)</f>
        <v>0</v>
      </c>
      <c r="EB203" s="154"/>
      <c r="EC203" s="154"/>
      <c r="ED203" s="154"/>
      <c r="EE203" s="154"/>
      <c r="EF203" s="154"/>
      <c r="EG203" s="154"/>
      <c r="EH203" s="154">
        <f>SUMIFS(' B1.5.GT2'!AD:AD,' B1.5.GT2'!$A:$A,'B1.SUM (tuần 4)'!$A203)</f>
        <v>0</v>
      </c>
      <c r="EI203" s="154">
        <f>SUMIFS(' B1.5.GT2'!AE:AE,' B1.5.GT2'!$A:$A,'B1.SUM (tuần 4)'!$A203)</f>
        <v>0</v>
      </c>
      <c r="EJ203" s="154"/>
      <c r="EK203" s="154"/>
      <c r="EL203" s="154">
        <f>SUMIFS(' B1.4.OEM'!AD:AD,' B1.4.OEM'!$A:$A,'B1.SUM (tuần 4)'!$A203)</f>
        <v>0</v>
      </c>
      <c r="EM203" s="154">
        <f>SUMIFS(' B1.4.OEM'!AE:AE,' B1.4.OEM'!$A:$A,'B1.SUM (tuần 4)'!$A203)</f>
        <v>0</v>
      </c>
      <c r="EO203" s="162"/>
    </row>
    <row r="204" spans="1:145">
      <c r="A204" s="69">
        <v>3003040250</v>
      </c>
      <c r="B204" s="67" t="s">
        <v>1576</v>
      </c>
      <c r="C204" s="67"/>
      <c r="D204" s="67" t="s">
        <v>1197</v>
      </c>
      <c r="E204" s="67"/>
      <c r="F204" s="67" t="s">
        <v>32</v>
      </c>
      <c r="G204" s="154" t="s">
        <v>1758</v>
      </c>
      <c r="H204" s="154"/>
      <c r="I204" s="160"/>
      <c r="J204" s="154"/>
      <c r="K204" s="154"/>
      <c r="L204" s="154"/>
      <c r="M204" s="154"/>
      <c r="N204" s="154"/>
      <c r="O204" s="154"/>
      <c r="P204" s="154"/>
      <c r="Q204" s="154"/>
      <c r="R204" s="154"/>
      <c r="S204" s="161">
        <f t="shared" si="67"/>
        <v>0</v>
      </c>
      <c r="T204" s="161">
        <f t="shared" si="88"/>
        <v>0</v>
      </c>
      <c r="U204" s="161">
        <f t="shared" si="88"/>
        <v>0</v>
      </c>
      <c r="V204" s="154"/>
      <c r="W204" s="154"/>
      <c r="X204" s="154"/>
      <c r="Y204" s="154"/>
      <c r="Z204" s="154"/>
      <c r="AA204" s="154"/>
      <c r="AB204" s="154"/>
      <c r="AC204" s="154"/>
      <c r="AD204" s="154">
        <f>SUMIFS(' B1.5.GT2'!$R:$R,' B1.5.GT2'!$A:$A,'B1.SUM (tuần 4)'!$A204)</f>
        <v>0</v>
      </c>
      <c r="AE204" s="154">
        <f>SUMIFS(' B1.5.GT2'!$S:$S,' B1.5.GT2'!$A:$A,'B1.SUM (tuần 4)'!$A204)</f>
        <v>0</v>
      </c>
      <c r="AF204" s="154"/>
      <c r="AG204" s="154"/>
      <c r="AH204" s="154">
        <f>SUMIFS(' B1.8.Online'!$R:$R,' B1.8.Online'!$A:$A,'B1.SUM (tuần 4)'!$A204)</f>
        <v>0</v>
      </c>
      <c r="AI204" s="154">
        <f>SUMIFS(' B1.8.Online'!$S:$S,' B1.8.Online'!$A:$A,'B1.SUM (tuần 4)'!$A204)</f>
        <v>0</v>
      </c>
      <c r="AK204" s="161">
        <f t="shared" si="68"/>
        <v>0</v>
      </c>
      <c r="AL204" s="161">
        <f t="shared" si="69"/>
        <v>0</v>
      </c>
      <c r="AM204" s="161">
        <f t="shared" si="70"/>
        <v>0</v>
      </c>
      <c r="AN204" s="154"/>
      <c r="AO204" s="154"/>
      <c r="AP204" s="154"/>
      <c r="AQ204" s="154"/>
      <c r="AR204" s="154"/>
      <c r="AS204" s="154"/>
      <c r="AT204" s="154"/>
      <c r="AU204" s="154"/>
      <c r="AV204" s="154">
        <f>SUMIFS(' B1.5.GT2'!T:T,' B1.5.GT2'!A:A,'B1.SUM (tuần 4)'!A204)</f>
        <v>0</v>
      </c>
      <c r="AW204" s="154">
        <f>SUMIFS(' B1.5.GT2'!U:U,' B1.5.GT2'!A:A,'B1.SUM (tuần 4)'!A204)</f>
        <v>0</v>
      </c>
      <c r="AX204" s="154"/>
      <c r="AY204" s="154"/>
      <c r="AZ204" s="154">
        <f>SUMIFS(' B1.8.Online'!$T:$T,' B1.8.Online'!$A:$A,'B1.SUM (tuần 4)'!$A204)</f>
        <v>0</v>
      </c>
      <c r="BA204" s="154">
        <f>SUMIFS(' B1.8.Online'!$U:$U,' B1.8.Online'!$A:$A,'B1.SUM (tuần 4)'!$A204)</f>
        <v>0</v>
      </c>
      <c r="BC204" s="161">
        <f t="shared" si="71"/>
        <v>3</v>
      </c>
      <c r="BD204" s="161">
        <f t="shared" si="72"/>
        <v>2</v>
      </c>
      <c r="BE204" s="161">
        <f t="shared" si="73"/>
        <v>1</v>
      </c>
      <c r="BF204" s="154">
        <f>SUMIFS('B1.3.XK'!V:V,'B1.3.XK'!$A:$A,'B1.SUM (tuần 4)'!$A204)</f>
        <v>0</v>
      </c>
      <c r="BG204" s="154">
        <f>SUMIFS('B1.3.XK'!W:W,'B1.3.XK'!$A:$A,'B1.SUM (tuần 4)'!$A204)</f>
        <v>0</v>
      </c>
      <c r="BH204" s="154"/>
      <c r="BI204" s="154"/>
      <c r="BJ204" s="154"/>
      <c r="BK204" s="154"/>
      <c r="BL204" s="154"/>
      <c r="BM204" s="154"/>
      <c r="BN204" s="154">
        <f>SUMIFS(' B1.5.GT2'!V:V,' B1.5.GT2'!A:A,'B1.SUM (tuần 4)'!A204)</f>
        <v>0</v>
      </c>
      <c r="BO204" s="154">
        <f>SUMIFS(' B1.5.GT2'!W:W,' B1.5.GT2'!A:A,'B1.SUM (tuần 4)'!A204)</f>
        <v>0</v>
      </c>
      <c r="BP204" s="154"/>
      <c r="BQ204" s="154"/>
      <c r="BR204" s="154">
        <f>SUMIFS(' B1.8.Online'!V:V,' B1.8.Online'!A:A,'B1.SUM (tuần 4)'!A204)</f>
        <v>2</v>
      </c>
      <c r="BS204" s="154">
        <f>SUMIFS(' B1.8.Online'!W:W,' B1.8.Online'!B:B,'B1.SUM (tuần 4)'!B204)</f>
        <v>1</v>
      </c>
      <c r="BU204" s="161">
        <f t="shared" si="74"/>
        <v>0</v>
      </c>
      <c r="BV204" s="161">
        <f t="shared" si="75"/>
        <v>0</v>
      </c>
      <c r="BW204" s="161">
        <f t="shared" si="76"/>
        <v>0</v>
      </c>
      <c r="BX204" s="154">
        <f>SUMIFS('B1.3.XK'!X:X,'B1.3.XK'!$A:$A,'B1.SUM (tuần 4)'!$A204)</f>
        <v>0</v>
      </c>
      <c r="BY204" s="154">
        <f>SUMIFS('B1.3.XK'!Y:Y,'B1.3.XK'!$A:$A,'B1.SUM (tuần 4)'!$A204)</f>
        <v>0</v>
      </c>
      <c r="BZ204" s="154"/>
      <c r="CA204" s="154"/>
      <c r="CB204" s="154"/>
      <c r="CC204" s="154"/>
      <c r="CD204" s="154"/>
      <c r="CE204" s="154"/>
      <c r="CF204" s="154">
        <f>SUMIFS(' B1.5.GT2'!X:X,' B1.5.GT2'!A:A,'B1.SUM (tuần 4)'!A204)</f>
        <v>0</v>
      </c>
      <c r="CG204" s="154">
        <f>SUMIFS(' B1.5.GT2'!Y:Y,' B1.5.GT2'!A:A,'B1.SUM (tuần 4)'!A204)</f>
        <v>0</v>
      </c>
      <c r="CH204" s="154"/>
      <c r="CI204" s="154"/>
      <c r="CJ204" s="154">
        <f>SUMIFS(' B1.8.Online'!X:X,' B1.8.Online'!$A:$A,'B1.SUM (tuần 4)'!$A204)</f>
        <v>0</v>
      </c>
      <c r="CK204" s="154">
        <f>SUMIFS(' B1.8.Online'!Y:Y,' B1.8.Online'!$A:$A,'B1.SUM (tuần 4)'!$A204)</f>
        <v>0</v>
      </c>
      <c r="CM204" s="161">
        <f t="shared" si="77"/>
        <v>0</v>
      </c>
      <c r="CN204" s="161">
        <f t="shared" si="78"/>
        <v>0</v>
      </c>
      <c r="CO204" s="161">
        <f t="shared" si="79"/>
        <v>0</v>
      </c>
      <c r="CP204" s="154">
        <f>SUMIFS('B1.3.XK'!Z:Z,'B1.3.XK'!$A:$A,'B1.SUM (tuần 4)'!$A204)</f>
        <v>0</v>
      </c>
      <c r="CQ204" s="154">
        <f>SUMIFS('B1.3.XK'!AA:AA,'B1.3.XK'!$A:$A,'B1.SUM (tuần 4)'!$A204)</f>
        <v>0</v>
      </c>
      <c r="CR204" s="154"/>
      <c r="CS204" s="154"/>
      <c r="CT204" s="154"/>
      <c r="CU204" s="154"/>
      <c r="CV204" s="154"/>
      <c r="CW204" s="154"/>
      <c r="CX204" s="154">
        <f>SUMIFS(' B1.5.GT2'!Z:Z,' B1.5.GT2'!$A:$A,'B1.SUM (tuần 4)'!$A204)</f>
        <v>0</v>
      </c>
      <c r="CY204" s="154">
        <f>SUMIFS(' B1.5.GT2'!AA:AA,' B1.5.GT2'!$A:$A,'B1.SUM (tuần 4)'!$A204)</f>
        <v>0</v>
      </c>
      <c r="CZ204" s="154"/>
      <c r="DA204" s="154"/>
      <c r="DB204" s="154">
        <f>SUMIFS(' B1.8.Online'!Z:Z,' B1.8.Online'!$A:$A,'B1.SUM (tuần 4)'!$A204)</f>
        <v>0</v>
      </c>
      <c r="DC204" s="154">
        <f>SUMIFS(' B1.8.Online'!AA:AA,' B1.8.Online'!$A:$A,'B1.SUM (tuần 4)'!$A204)</f>
        <v>0</v>
      </c>
      <c r="DE204" s="161">
        <f t="shared" si="80"/>
        <v>0</v>
      </c>
      <c r="DF204" s="161">
        <f t="shared" si="81"/>
        <v>0</v>
      </c>
      <c r="DG204" s="161">
        <f t="shared" si="82"/>
        <v>0</v>
      </c>
      <c r="DH204" s="154">
        <f>SUMIFS('B1.3.XK'!AB:AB,'B1.3.XK'!$A:$A,'B1.SUM (tuần 4)'!$A204)</f>
        <v>0</v>
      </c>
      <c r="DI204" s="154">
        <f>SUMIFS('B1.3.XK'!AC:AC,'B1.3.XK'!$A:$A,'B1.SUM (tuần 4)'!$A204)</f>
        <v>0</v>
      </c>
      <c r="DJ204" s="154"/>
      <c r="DK204" s="154"/>
      <c r="DL204" s="154"/>
      <c r="DM204" s="154"/>
      <c r="DN204" s="154"/>
      <c r="DO204" s="154"/>
      <c r="DP204" s="154">
        <f>SUMIFS(' B1.5.GT2'!AB:AB,' B1.5.GT2'!$A:$A,'B1.SUM (tuần 4)'!$A204)</f>
        <v>0</v>
      </c>
      <c r="DQ204" s="154">
        <f>SUMIFS(' B1.5.GT2'!AC:AC,' B1.5.GT2'!$A:$A,'B1.SUM (tuần 4)'!$A204)</f>
        <v>0</v>
      </c>
      <c r="DR204" s="154"/>
      <c r="DS204" s="154"/>
      <c r="DT204" s="154">
        <f>SUMIFS(' B1.8.Online'!AB:AB,' B1.8.Online'!$A:$A,'B1.SUM (tuần 4)'!$A204)</f>
        <v>0</v>
      </c>
      <c r="DU204" s="154">
        <f>SUMIFS(' B1.8.Online'!AC:AC,' B1.8.Online'!$A:$A,'B1.SUM (tuần 4)'!$A204)</f>
        <v>0</v>
      </c>
      <c r="DW204" s="161">
        <f t="shared" si="83"/>
        <v>0</v>
      </c>
      <c r="DX204" s="161">
        <f t="shared" si="84"/>
        <v>0</v>
      </c>
      <c r="DY204" s="161">
        <f t="shared" si="85"/>
        <v>0</v>
      </c>
      <c r="DZ204" s="154">
        <f>SUMIFS('B1.3.XK'!AD:AD,'B1.3.XK'!$A:$A,'B1.SUM (tuần 4)'!$A204)</f>
        <v>0</v>
      </c>
      <c r="EA204" s="154">
        <f>SUMIFS('B1.3.XK'!AE:AE,'B1.3.XK'!$A:$A,'B1.SUM (tuần 4)'!$A204)</f>
        <v>0</v>
      </c>
      <c r="EB204" s="154"/>
      <c r="EC204" s="154"/>
      <c r="ED204" s="154"/>
      <c r="EE204" s="154"/>
      <c r="EF204" s="154"/>
      <c r="EG204" s="154"/>
      <c r="EH204" s="154">
        <f>SUMIFS(' B1.5.GT2'!AD:AD,' B1.5.GT2'!$A:$A,'B1.SUM (tuần 4)'!$A204)</f>
        <v>0</v>
      </c>
      <c r="EI204" s="154">
        <f>SUMIFS(' B1.5.GT2'!AE:AE,' B1.5.GT2'!$A:$A,'B1.SUM (tuần 4)'!$A204)</f>
        <v>0</v>
      </c>
      <c r="EJ204" s="154"/>
      <c r="EK204" s="154"/>
      <c r="EL204" s="154">
        <f>SUMIFS(' B1.4.OEM'!AD:AD,' B1.4.OEM'!$A:$A,'B1.SUM (tuần 4)'!$A204)</f>
        <v>0</v>
      </c>
      <c r="EM204" s="154">
        <f>SUMIFS(' B1.4.OEM'!AE:AE,' B1.4.OEM'!$A:$A,'B1.SUM (tuần 4)'!$A204)</f>
        <v>0</v>
      </c>
      <c r="EO204" s="162"/>
    </row>
    <row r="205" spans="1:145">
      <c r="A205" s="69">
        <v>3003040250</v>
      </c>
      <c r="B205" s="67" t="s">
        <v>1840</v>
      </c>
      <c r="C205" s="67"/>
      <c r="D205" s="67" t="s">
        <v>1197</v>
      </c>
      <c r="E205" s="67"/>
      <c r="F205" s="67" t="s">
        <v>32</v>
      </c>
      <c r="G205" s="154" t="s">
        <v>1758</v>
      </c>
      <c r="H205" s="154"/>
      <c r="I205" s="160"/>
      <c r="J205" s="154"/>
      <c r="K205" s="154"/>
      <c r="L205" s="154"/>
      <c r="M205" s="154"/>
      <c r="N205" s="154"/>
      <c r="O205" s="154"/>
      <c r="P205" s="154"/>
      <c r="Q205" s="154"/>
      <c r="R205" s="154"/>
      <c r="S205" s="161">
        <f t="shared" si="67"/>
        <v>0</v>
      </c>
      <c r="T205" s="161">
        <f t="shared" si="88"/>
        <v>0</v>
      </c>
      <c r="U205" s="161">
        <f t="shared" si="88"/>
        <v>0</v>
      </c>
      <c r="V205" s="154"/>
      <c r="W205" s="154"/>
      <c r="X205" s="154"/>
      <c r="Y205" s="154"/>
      <c r="Z205" s="154"/>
      <c r="AA205" s="154"/>
      <c r="AB205" s="154"/>
      <c r="AC205" s="154"/>
      <c r="AD205" s="154">
        <f>SUMIFS(' B1.5.GT2'!$R:$R,' B1.5.GT2'!$A:$A,'B1.SUM (tuần 4)'!$A205)</f>
        <v>0</v>
      </c>
      <c r="AE205" s="154">
        <f>SUMIFS(' B1.5.GT2'!$S:$S,' B1.5.GT2'!$A:$A,'B1.SUM (tuần 4)'!$A205)</f>
        <v>0</v>
      </c>
      <c r="AF205" s="154"/>
      <c r="AG205" s="154"/>
      <c r="AH205" s="154">
        <f>SUMIFS(' B1.8.Online'!$R:$R,' B1.8.Online'!$A:$A,'B1.SUM (tuần 4)'!$A205)</f>
        <v>0</v>
      </c>
      <c r="AI205" s="154">
        <f>SUMIFS(' B1.8.Online'!$S:$S,' B1.8.Online'!$A:$A,'B1.SUM (tuần 4)'!$A205)</f>
        <v>0</v>
      </c>
      <c r="AK205" s="161">
        <f t="shared" si="68"/>
        <v>0</v>
      </c>
      <c r="AL205" s="161">
        <f t="shared" si="69"/>
        <v>0</v>
      </c>
      <c r="AM205" s="161">
        <f t="shared" si="70"/>
        <v>0</v>
      </c>
      <c r="AN205" s="154"/>
      <c r="AO205" s="154"/>
      <c r="AP205" s="154"/>
      <c r="AQ205" s="154"/>
      <c r="AR205" s="154"/>
      <c r="AS205" s="154"/>
      <c r="AT205" s="154"/>
      <c r="AU205" s="154"/>
      <c r="AV205" s="154">
        <f>SUMIFS(' B1.5.GT2'!T:T,' B1.5.GT2'!A:A,'B1.SUM (tuần 4)'!A205)</f>
        <v>0</v>
      </c>
      <c r="AW205" s="154">
        <f>SUMIFS(' B1.5.GT2'!U:U,' B1.5.GT2'!A:A,'B1.SUM (tuần 4)'!A205)</f>
        <v>0</v>
      </c>
      <c r="AX205" s="154"/>
      <c r="AY205" s="154"/>
      <c r="AZ205" s="154">
        <f>SUMIFS(' B1.8.Online'!$T:$T,' B1.8.Online'!$A:$A,'B1.SUM (tuần 4)'!$A205)</f>
        <v>0</v>
      </c>
      <c r="BA205" s="154">
        <f>SUMIFS(' B1.8.Online'!$U:$U,' B1.8.Online'!$A:$A,'B1.SUM (tuần 4)'!$A205)</f>
        <v>0</v>
      </c>
      <c r="BC205" s="161">
        <f t="shared" si="71"/>
        <v>3</v>
      </c>
      <c r="BD205" s="161">
        <f t="shared" si="72"/>
        <v>2</v>
      </c>
      <c r="BE205" s="161">
        <f t="shared" si="73"/>
        <v>1</v>
      </c>
      <c r="BF205" s="154">
        <f>SUMIFS('B1.3.XK'!V:V,'B1.3.XK'!$A:$A,'B1.SUM (tuần 4)'!$A205)</f>
        <v>0</v>
      </c>
      <c r="BG205" s="154">
        <f>SUMIFS('B1.3.XK'!W:W,'B1.3.XK'!$A:$A,'B1.SUM (tuần 4)'!$A205)</f>
        <v>0</v>
      </c>
      <c r="BH205" s="154"/>
      <c r="BI205" s="154"/>
      <c r="BJ205" s="154"/>
      <c r="BK205" s="154"/>
      <c r="BL205" s="154"/>
      <c r="BM205" s="154"/>
      <c r="BN205" s="154">
        <f>SUMIFS(' B1.5.GT2'!V:V,' B1.5.GT2'!A:A,'B1.SUM (tuần 4)'!A205)</f>
        <v>0</v>
      </c>
      <c r="BO205" s="154">
        <f>SUMIFS(' B1.5.GT2'!W:W,' B1.5.GT2'!A:A,'B1.SUM (tuần 4)'!A205)</f>
        <v>0</v>
      </c>
      <c r="BP205" s="154"/>
      <c r="BQ205" s="154"/>
      <c r="BR205" s="154">
        <f>SUMIFS(' B1.8.Online'!V:V,' B1.8.Online'!A:A,'B1.SUM (tuần 4)'!A205)</f>
        <v>2</v>
      </c>
      <c r="BS205" s="154">
        <f>SUMIFS(' B1.8.Online'!W:W,' B1.8.Online'!B:B,'B1.SUM (tuần 4)'!B205)</f>
        <v>1</v>
      </c>
      <c r="BU205" s="161">
        <f t="shared" si="74"/>
        <v>0</v>
      </c>
      <c r="BV205" s="161">
        <f t="shared" si="75"/>
        <v>0</v>
      </c>
      <c r="BW205" s="161">
        <f t="shared" si="76"/>
        <v>0</v>
      </c>
      <c r="BX205" s="154">
        <f>SUMIFS('B1.3.XK'!X:X,'B1.3.XK'!$A:$A,'B1.SUM (tuần 4)'!$A205)</f>
        <v>0</v>
      </c>
      <c r="BY205" s="154">
        <f>SUMIFS('B1.3.XK'!Y:Y,'B1.3.XK'!$A:$A,'B1.SUM (tuần 4)'!$A205)</f>
        <v>0</v>
      </c>
      <c r="BZ205" s="154"/>
      <c r="CA205" s="154"/>
      <c r="CB205" s="154"/>
      <c r="CC205" s="154"/>
      <c r="CD205" s="154"/>
      <c r="CE205" s="154"/>
      <c r="CF205" s="154">
        <f>SUMIFS(' B1.5.GT2'!X:X,' B1.5.GT2'!A:A,'B1.SUM (tuần 4)'!A205)</f>
        <v>0</v>
      </c>
      <c r="CG205" s="154">
        <f>SUMIFS(' B1.5.GT2'!Y:Y,' B1.5.GT2'!A:A,'B1.SUM (tuần 4)'!A205)</f>
        <v>0</v>
      </c>
      <c r="CH205" s="154"/>
      <c r="CI205" s="154"/>
      <c r="CJ205" s="154">
        <f>SUMIFS(' B1.8.Online'!X:X,' B1.8.Online'!$A:$A,'B1.SUM (tuần 4)'!$A205)</f>
        <v>0</v>
      </c>
      <c r="CK205" s="154">
        <f>SUMIFS(' B1.8.Online'!Y:Y,' B1.8.Online'!$A:$A,'B1.SUM (tuần 4)'!$A205)</f>
        <v>0</v>
      </c>
      <c r="CM205" s="161">
        <f t="shared" si="77"/>
        <v>0</v>
      </c>
      <c r="CN205" s="161">
        <f t="shared" si="78"/>
        <v>0</v>
      </c>
      <c r="CO205" s="161">
        <f t="shared" si="79"/>
        <v>0</v>
      </c>
      <c r="CP205" s="154">
        <f>SUMIFS('B1.3.XK'!Z:Z,'B1.3.XK'!$A:$A,'B1.SUM (tuần 4)'!$A205)</f>
        <v>0</v>
      </c>
      <c r="CQ205" s="154">
        <f>SUMIFS('B1.3.XK'!AA:AA,'B1.3.XK'!$A:$A,'B1.SUM (tuần 4)'!$A205)</f>
        <v>0</v>
      </c>
      <c r="CR205" s="154"/>
      <c r="CS205" s="154"/>
      <c r="CT205" s="154"/>
      <c r="CU205" s="154"/>
      <c r="CV205" s="154"/>
      <c r="CW205" s="154"/>
      <c r="CX205" s="154">
        <f>SUMIFS(' B1.5.GT2'!Z:Z,' B1.5.GT2'!$A:$A,'B1.SUM (tuần 4)'!$A205)</f>
        <v>0</v>
      </c>
      <c r="CY205" s="154">
        <f>SUMIFS(' B1.5.GT2'!AA:AA,' B1.5.GT2'!$A:$A,'B1.SUM (tuần 4)'!$A205)</f>
        <v>0</v>
      </c>
      <c r="CZ205" s="154"/>
      <c r="DA205" s="154"/>
      <c r="DB205" s="154">
        <f>SUMIFS(' B1.8.Online'!Z:Z,' B1.8.Online'!$A:$A,'B1.SUM (tuần 4)'!$A205)</f>
        <v>0</v>
      </c>
      <c r="DC205" s="154">
        <f>SUMIFS(' B1.8.Online'!AA:AA,' B1.8.Online'!$A:$A,'B1.SUM (tuần 4)'!$A205)</f>
        <v>0</v>
      </c>
      <c r="DE205" s="161">
        <f t="shared" si="80"/>
        <v>0</v>
      </c>
      <c r="DF205" s="161">
        <f t="shared" si="81"/>
        <v>0</v>
      </c>
      <c r="DG205" s="161">
        <f t="shared" si="82"/>
        <v>0</v>
      </c>
      <c r="DH205" s="154">
        <f>SUMIFS('B1.3.XK'!AB:AB,'B1.3.XK'!$A:$A,'B1.SUM (tuần 4)'!$A205)</f>
        <v>0</v>
      </c>
      <c r="DI205" s="154">
        <f>SUMIFS('B1.3.XK'!AC:AC,'B1.3.XK'!$A:$A,'B1.SUM (tuần 4)'!$A205)</f>
        <v>0</v>
      </c>
      <c r="DJ205" s="154"/>
      <c r="DK205" s="154"/>
      <c r="DL205" s="154"/>
      <c r="DM205" s="154"/>
      <c r="DN205" s="154"/>
      <c r="DO205" s="154"/>
      <c r="DP205" s="154">
        <f>SUMIFS(' B1.5.GT2'!AB:AB,' B1.5.GT2'!$A:$A,'B1.SUM (tuần 4)'!$A205)</f>
        <v>0</v>
      </c>
      <c r="DQ205" s="154">
        <f>SUMIFS(' B1.5.GT2'!AC:AC,' B1.5.GT2'!$A:$A,'B1.SUM (tuần 4)'!$A205)</f>
        <v>0</v>
      </c>
      <c r="DR205" s="154"/>
      <c r="DS205" s="154"/>
      <c r="DT205" s="154">
        <f>SUMIFS(' B1.8.Online'!AB:AB,' B1.8.Online'!$A:$A,'B1.SUM (tuần 4)'!$A205)</f>
        <v>0</v>
      </c>
      <c r="DU205" s="154">
        <f>SUMIFS(' B1.8.Online'!AC:AC,' B1.8.Online'!$A:$A,'B1.SUM (tuần 4)'!$A205)</f>
        <v>0</v>
      </c>
      <c r="DW205" s="161">
        <f t="shared" si="83"/>
        <v>0</v>
      </c>
      <c r="DX205" s="161">
        <f t="shared" si="84"/>
        <v>0</v>
      </c>
      <c r="DY205" s="161">
        <f t="shared" si="85"/>
        <v>0</v>
      </c>
      <c r="DZ205" s="154">
        <f>SUMIFS('B1.3.XK'!AD:AD,'B1.3.XK'!$A:$A,'B1.SUM (tuần 4)'!$A205)</f>
        <v>0</v>
      </c>
      <c r="EA205" s="154">
        <f>SUMIFS('B1.3.XK'!AE:AE,'B1.3.XK'!$A:$A,'B1.SUM (tuần 4)'!$A205)</f>
        <v>0</v>
      </c>
      <c r="EB205" s="154"/>
      <c r="EC205" s="154"/>
      <c r="ED205" s="154"/>
      <c r="EE205" s="154"/>
      <c r="EF205" s="154"/>
      <c r="EG205" s="154"/>
      <c r="EH205" s="154">
        <f>SUMIFS(' B1.5.GT2'!AD:AD,' B1.5.GT2'!$A:$A,'B1.SUM (tuần 4)'!$A205)</f>
        <v>0</v>
      </c>
      <c r="EI205" s="154">
        <f>SUMIFS(' B1.5.GT2'!AE:AE,' B1.5.GT2'!$A:$A,'B1.SUM (tuần 4)'!$A205)</f>
        <v>0</v>
      </c>
      <c r="EJ205" s="154"/>
      <c r="EK205" s="154"/>
      <c r="EL205" s="154">
        <f>SUMIFS(' B1.4.OEM'!AD:AD,' B1.4.OEM'!$A:$A,'B1.SUM (tuần 4)'!$A205)</f>
        <v>0</v>
      </c>
      <c r="EM205" s="154">
        <f>SUMIFS(' B1.4.OEM'!AE:AE,' B1.4.OEM'!$A:$A,'B1.SUM (tuần 4)'!$A205)</f>
        <v>0</v>
      </c>
      <c r="EO205" s="162"/>
    </row>
    <row r="206" spans="1:145">
      <c r="A206" s="69">
        <v>3003040256</v>
      </c>
      <c r="B206" s="67" t="s">
        <v>1577</v>
      </c>
      <c r="C206" s="67"/>
      <c r="D206" s="67" t="s">
        <v>1197</v>
      </c>
      <c r="E206" s="67"/>
      <c r="F206" s="67" t="s">
        <v>32</v>
      </c>
      <c r="G206" s="154" t="s">
        <v>1758</v>
      </c>
      <c r="H206" s="154"/>
      <c r="I206" s="160"/>
      <c r="J206" s="154"/>
      <c r="K206" s="154"/>
      <c r="L206" s="154"/>
      <c r="M206" s="154"/>
      <c r="N206" s="154"/>
      <c r="O206" s="154"/>
      <c r="P206" s="154"/>
      <c r="Q206" s="154"/>
      <c r="R206" s="154"/>
      <c r="S206" s="161">
        <f t="shared" ref="S206:S269" si="89">T206+U206</f>
        <v>0</v>
      </c>
      <c r="T206" s="161">
        <f t="shared" si="88"/>
        <v>0</v>
      </c>
      <c r="U206" s="161">
        <f t="shared" si="88"/>
        <v>0</v>
      </c>
      <c r="V206" s="154"/>
      <c r="W206" s="154"/>
      <c r="X206" s="154"/>
      <c r="Y206" s="154"/>
      <c r="Z206" s="154"/>
      <c r="AA206" s="154"/>
      <c r="AB206" s="154"/>
      <c r="AC206" s="154"/>
      <c r="AD206" s="154">
        <f>SUMIFS(' B1.5.GT2'!$R:$R,' B1.5.GT2'!$A:$A,'B1.SUM (tuần 4)'!$A206)</f>
        <v>0</v>
      </c>
      <c r="AE206" s="154">
        <f>SUMIFS(' B1.5.GT2'!$S:$S,' B1.5.GT2'!$A:$A,'B1.SUM (tuần 4)'!$A206)</f>
        <v>0</v>
      </c>
      <c r="AF206" s="154"/>
      <c r="AG206" s="154"/>
      <c r="AH206" s="154">
        <f>SUMIFS(' B1.8.Online'!$R:$R,' B1.8.Online'!$A:$A,'B1.SUM (tuần 4)'!$A206)</f>
        <v>0</v>
      </c>
      <c r="AI206" s="154">
        <f>SUMIFS(' B1.8.Online'!$S:$S,' B1.8.Online'!$A:$A,'B1.SUM (tuần 4)'!$A206)</f>
        <v>0</v>
      </c>
      <c r="AK206" s="161">
        <f t="shared" ref="AK206:AK269" si="90">AL206+AM206</f>
        <v>17</v>
      </c>
      <c r="AL206" s="161">
        <f t="shared" ref="AL206:AL271" si="91">+SUMIF(AN$13:BA$13,AL$13,AN206:BA206)</f>
        <v>8</v>
      </c>
      <c r="AM206" s="161">
        <f t="shared" ref="AM206:AM269" si="92">+SUMIF(AN$13:BA$13,AM$13,AN206:BA206)</f>
        <v>9</v>
      </c>
      <c r="AN206" s="154"/>
      <c r="AO206" s="154"/>
      <c r="AP206" s="154"/>
      <c r="AQ206" s="154"/>
      <c r="AR206" s="154"/>
      <c r="AS206" s="154"/>
      <c r="AT206" s="154"/>
      <c r="AU206" s="154"/>
      <c r="AV206" s="154">
        <f>SUMIFS(' B1.5.GT2'!T:T,' B1.5.GT2'!A:A,'B1.SUM (tuần 4)'!A206)</f>
        <v>0</v>
      </c>
      <c r="AW206" s="154">
        <f>SUMIFS(' B1.5.GT2'!U:U,' B1.5.GT2'!A:A,'B1.SUM (tuần 4)'!A206)</f>
        <v>0</v>
      </c>
      <c r="AX206" s="154"/>
      <c r="AY206" s="154"/>
      <c r="AZ206" s="154">
        <f>SUMIFS(' B1.8.Online'!$T:$T,' B1.8.Online'!$A:$A,'B1.SUM (tuần 4)'!$A206)</f>
        <v>8</v>
      </c>
      <c r="BA206" s="154">
        <f>SUMIFS(' B1.8.Online'!$U:$U,' B1.8.Online'!$A:$A,'B1.SUM (tuần 4)'!$A206)</f>
        <v>9</v>
      </c>
      <c r="BC206" s="161">
        <f t="shared" ref="BC206:BC269" si="93">BD206+BE206</f>
        <v>0</v>
      </c>
      <c r="BD206" s="161">
        <f t="shared" ref="BD206:BD271" si="94">BF206+BH206+BJ206+BL206+BN206+BP206+BR206</f>
        <v>0</v>
      </c>
      <c r="BE206" s="161">
        <f t="shared" ref="BE206:BE271" si="95">BG206+BI206+BK206+BM206+BO206+BQ206+BS206</f>
        <v>0</v>
      </c>
      <c r="BF206" s="154">
        <f>SUMIFS('B1.3.XK'!V:V,'B1.3.XK'!$A:$A,'B1.SUM (tuần 4)'!$A206)</f>
        <v>0</v>
      </c>
      <c r="BG206" s="154">
        <f>SUMIFS('B1.3.XK'!W:W,'B1.3.XK'!$A:$A,'B1.SUM (tuần 4)'!$A206)</f>
        <v>0</v>
      </c>
      <c r="BH206" s="154"/>
      <c r="BI206" s="154"/>
      <c r="BJ206" s="154"/>
      <c r="BK206" s="154"/>
      <c r="BL206" s="154"/>
      <c r="BM206" s="154"/>
      <c r="BN206" s="154">
        <f>SUMIFS(' B1.5.GT2'!V:V,' B1.5.GT2'!A:A,'B1.SUM (tuần 4)'!A206)</f>
        <v>0</v>
      </c>
      <c r="BO206" s="154">
        <f>SUMIFS(' B1.5.GT2'!W:W,' B1.5.GT2'!A:A,'B1.SUM (tuần 4)'!A206)</f>
        <v>0</v>
      </c>
      <c r="BP206" s="154"/>
      <c r="BQ206" s="154"/>
      <c r="BR206" s="154">
        <f>SUMIFS(' B1.8.Online'!V:V,' B1.8.Online'!A:A,'B1.SUM (tuần 4)'!A206)</f>
        <v>0</v>
      </c>
      <c r="BS206" s="154">
        <f>SUMIFS(' B1.8.Online'!W:W,' B1.8.Online'!B:B,'B1.SUM (tuần 4)'!B206)</f>
        <v>0</v>
      </c>
      <c r="BU206" s="161">
        <f t="shared" ref="BU206:BU269" si="96">BV206+BW206</f>
        <v>0</v>
      </c>
      <c r="BV206" s="161">
        <f t="shared" ref="BV206:BV271" si="97">BX206+BZ206+CB206+CD206+CF206+CH206+CJ206</f>
        <v>0</v>
      </c>
      <c r="BW206" s="161">
        <f t="shared" ref="BW206:BW271" si="98">BY206+CA206+CC206+CE206+CG206+CI206+CK206</f>
        <v>0</v>
      </c>
      <c r="BX206" s="154">
        <f>SUMIFS('B1.3.XK'!X:X,'B1.3.XK'!$A:$A,'B1.SUM (tuần 4)'!$A206)</f>
        <v>0</v>
      </c>
      <c r="BY206" s="154">
        <f>SUMIFS('B1.3.XK'!Y:Y,'B1.3.XK'!$A:$A,'B1.SUM (tuần 4)'!$A206)</f>
        <v>0</v>
      </c>
      <c r="BZ206" s="154"/>
      <c r="CA206" s="154"/>
      <c r="CB206" s="154"/>
      <c r="CC206" s="154"/>
      <c r="CD206" s="154"/>
      <c r="CE206" s="154"/>
      <c r="CF206" s="154">
        <f>SUMIFS(' B1.5.GT2'!X:X,' B1.5.GT2'!A:A,'B1.SUM (tuần 4)'!A206)</f>
        <v>0</v>
      </c>
      <c r="CG206" s="154">
        <f>SUMIFS(' B1.5.GT2'!Y:Y,' B1.5.GT2'!A:A,'B1.SUM (tuần 4)'!A206)</f>
        <v>0</v>
      </c>
      <c r="CH206" s="154"/>
      <c r="CI206" s="154"/>
      <c r="CJ206" s="154">
        <f>SUMIFS(' B1.8.Online'!X:X,' B1.8.Online'!$A:$A,'B1.SUM (tuần 4)'!$A206)</f>
        <v>0</v>
      </c>
      <c r="CK206" s="154">
        <f>SUMIFS(' B1.8.Online'!Y:Y,' B1.8.Online'!$A:$A,'B1.SUM (tuần 4)'!$A206)</f>
        <v>0</v>
      </c>
      <c r="CM206" s="161">
        <f t="shared" ref="CM206:CM269" si="99">CN206+CO206</f>
        <v>0</v>
      </c>
      <c r="CN206" s="161">
        <f t="shared" ref="CN206:CN271" si="100">CP206+CR206+CT206+CV206+CX206+CZ206+DB206</f>
        <v>0</v>
      </c>
      <c r="CO206" s="161">
        <f t="shared" ref="CO206:CO271" si="101">CQ206+CS206+CU206+CW206+CY206+DA206+DC206</f>
        <v>0</v>
      </c>
      <c r="CP206" s="154">
        <f>SUMIFS('B1.3.XK'!Z:Z,'B1.3.XK'!$A:$A,'B1.SUM (tuần 4)'!$A206)</f>
        <v>0</v>
      </c>
      <c r="CQ206" s="154">
        <f>SUMIFS('B1.3.XK'!AA:AA,'B1.3.XK'!$A:$A,'B1.SUM (tuần 4)'!$A206)</f>
        <v>0</v>
      </c>
      <c r="CR206" s="154"/>
      <c r="CS206" s="154"/>
      <c r="CT206" s="154"/>
      <c r="CU206" s="154"/>
      <c r="CV206" s="154"/>
      <c r="CW206" s="154"/>
      <c r="CX206" s="154">
        <f>SUMIFS(' B1.5.GT2'!Z:Z,' B1.5.GT2'!$A:$A,'B1.SUM (tuần 4)'!$A206)</f>
        <v>0</v>
      </c>
      <c r="CY206" s="154">
        <f>SUMIFS(' B1.5.GT2'!AA:AA,' B1.5.GT2'!$A:$A,'B1.SUM (tuần 4)'!$A206)</f>
        <v>0</v>
      </c>
      <c r="CZ206" s="154"/>
      <c r="DA206" s="154"/>
      <c r="DB206" s="154">
        <f>SUMIFS(' B1.8.Online'!Z:Z,' B1.8.Online'!$A:$A,'B1.SUM (tuần 4)'!$A206)</f>
        <v>0</v>
      </c>
      <c r="DC206" s="154">
        <f>SUMIFS(' B1.8.Online'!AA:AA,' B1.8.Online'!$A:$A,'B1.SUM (tuần 4)'!$A206)</f>
        <v>0</v>
      </c>
      <c r="DE206" s="161">
        <f t="shared" ref="DE206:DE269" si="102">DF206+DG206</f>
        <v>0</v>
      </c>
      <c r="DF206" s="161">
        <f t="shared" ref="DF206:DF271" si="103">DH206+DJ206+DL206+DN206+DP206+DR206+DT206</f>
        <v>0</v>
      </c>
      <c r="DG206" s="161">
        <f t="shared" ref="DG206:DG271" si="104">DI206+DK206+DM206+DO206+DQ206+DS206+DU206</f>
        <v>0</v>
      </c>
      <c r="DH206" s="154">
        <f>SUMIFS('B1.3.XK'!AB:AB,'B1.3.XK'!$A:$A,'B1.SUM (tuần 4)'!$A206)</f>
        <v>0</v>
      </c>
      <c r="DI206" s="154">
        <f>SUMIFS('B1.3.XK'!AC:AC,'B1.3.XK'!$A:$A,'B1.SUM (tuần 4)'!$A206)</f>
        <v>0</v>
      </c>
      <c r="DJ206" s="154"/>
      <c r="DK206" s="154"/>
      <c r="DL206" s="154"/>
      <c r="DM206" s="154"/>
      <c r="DN206" s="154"/>
      <c r="DO206" s="154"/>
      <c r="DP206" s="154">
        <f>SUMIFS(' B1.5.GT2'!AB:AB,' B1.5.GT2'!$A:$A,'B1.SUM (tuần 4)'!$A206)</f>
        <v>0</v>
      </c>
      <c r="DQ206" s="154">
        <f>SUMIFS(' B1.5.GT2'!AC:AC,' B1.5.GT2'!$A:$A,'B1.SUM (tuần 4)'!$A206)</f>
        <v>0</v>
      </c>
      <c r="DR206" s="154"/>
      <c r="DS206" s="154"/>
      <c r="DT206" s="154">
        <f>SUMIFS(' B1.8.Online'!AB:AB,' B1.8.Online'!$A:$A,'B1.SUM (tuần 4)'!$A206)</f>
        <v>0</v>
      </c>
      <c r="DU206" s="154">
        <f>SUMIFS(' B1.8.Online'!AC:AC,' B1.8.Online'!$A:$A,'B1.SUM (tuần 4)'!$A206)</f>
        <v>0</v>
      </c>
      <c r="DW206" s="161">
        <f t="shared" ref="DW206:DW269" si="105">DX206+DY206</f>
        <v>0</v>
      </c>
      <c r="DX206" s="161">
        <f t="shared" ref="DX206:DX271" si="106">DZ206+EB206+ED206+EF206+EH206+EJ206+EL206</f>
        <v>0</v>
      </c>
      <c r="DY206" s="161">
        <f t="shared" ref="DY206:DY271" si="107">EA206+EC206+EE206+EG206+EI206+EK206+EM206</f>
        <v>0</v>
      </c>
      <c r="DZ206" s="154">
        <f>SUMIFS('B1.3.XK'!AD:AD,'B1.3.XK'!$A:$A,'B1.SUM (tuần 4)'!$A206)</f>
        <v>0</v>
      </c>
      <c r="EA206" s="154">
        <f>SUMIFS('B1.3.XK'!AE:AE,'B1.3.XK'!$A:$A,'B1.SUM (tuần 4)'!$A206)</f>
        <v>0</v>
      </c>
      <c r="EB206" s="154"/>
      <c r="EC206" s="154"/>
      <c r="ED206" s="154"/>
      <c r="EE206" s="154"/>
      <c r="EF206" s="154"/>
      <c r="EG206" s="154"/>
      <c r="EH206" s="154">
        <f>SUMIFS(' B1.5.GT2'!AD:AD,' B1.5.GT2'!$A:$A,'B1.SUM (tuần 4)'!$A206)</f>
        <v>0</v>
      </c>
      <c r="EI206" s="154">
        <f>SUMIFS(' B1.5.GT2'!AE:AE,' B1.5.GT2'!$A:$A,'B1.SUM (tuần 4)'!$A206)</f>
        <v>0</v>
      </c>
      <c r="EJ206" s="154"/>
      <c r="EK206" s="154"/>
      <c r="EL206" s="154">
        <f>SUMIFS(' B1.4.OEM'!AD:AD,' B1.4.OEM'!$A:$A,'B1.SUM (tuần 4)'!$A206)</f>
        <v>0</v>
      </c>
      <c r="EM206" s="154">
        <f>SUMIFS(' B1.4.OEM'!AE:AE,' B1.4.OEM'!$A:$A,'B1.SUM (tuần 4)'!$A206)</f>
        <v>0</v>
      </c>
      <c r="EO206" s="162"/>
    </row>
    <row r="207" spans="1:145">
      <c r="A207" s="69">
        <v>3003040259</v>
      </c>
      <c r="B207" s="67" t="s">
        <v>1578</v>
      </c>
      <c r="C207" s="67"/>
      <c r="D207" s="67" t="s">
        <v>1197</v>
      </c>
      <c r="E207" s="67"/>
      <c r="F207" s="67" t="s">
        <v>32</v>
      </c>
      <c r="G207" s="154" t="s">
        <v>1758</v>
      </c>
      <c r="H207" s="154"/>
      <c r="I207" s="160"/>
      <c r="J207" s="154"/>
      <c r="K207" s="154"/>
      <c r="L207" s="154"/>
      <c r="M207" s="154"/>
      <c r="N207" s="154"/>
      <c r="O207" s="154"/>
      <c r="P207" s="154"/>
      <c r="Q207" s="154"/>
      <c r="R207" s="154"/>
      <c r="S207" s="161">
        <f t="shared" si="89"/>
        <v>0</v>
      </c>
      <c r="T207" s="161">
        <f t="shared" si="88"/>
        <v>0</v>
      </c>
      <c r="U207" s="161">
        <f t="shared" si="88"/>
        <v>0</v>
      </c>
      <c r="V207" s="154"/>
      <c r="W207" s="154"/>
      <c r="X207" s="154"/>
      <c r="Y207" s="154"/>
      <c r="Z207" s="154"/>
      <c r="AA207" s="154"/>
      <c r="AB207" s="154"/>
      <c r="AC207" s="154"/>
      <c r="AD207" s="154">
        <f>SUMIFS(' B1.5.GT2'!$R:$R,' B1.5.GT2'!$A:$A,'B1.SUM (tuần 4)'!$A207)</f>
        <v>0</v>
      </c>
      <c r="AE207" s="154">
        <f>SUMIFS(' B1.5.GT2'!$S:$S,' B1.5.GT2'!$A:$A,'B1.SUM (tuần 4)'!$A207)</f>
        <v>0</v>
      </c>
      <c r="AF207" s="154"/>
      <c r="AG207" s="154"/>
      <c r="AH207" s="154">
        <f>SUMIFS(' B1.8.Online'!$R:$R,' B1.8.Online'!$A:$A,'B1.SUM (tuần 4)'!$A207)</f>
        <v>0</v>
      </c>
      <c r="AI207" s="154">
        <f>SUMIFS(' B1.8.Online'!$S:$S,' B1.8.Online'!$A:$A,'B1.SUM (tuần 4)'!$A207)</f>
        <v>0</v>
      </c>
      <c r="AK207" s="161">
        <f t="shared" si="90"/>
        <v>4</v>
      </c>
      <c r="AL207" s="161">
        <f t="shared" si="91"/>
        <v>0</v>
      </c>
      <c r="AM207" s="161">
        <f t="shared" si="92"/>
        <v>4</v>
      </c>
      <c r="AN207" s="154"/>
      <c r="AO207" s="154"/>
      <c r="AP207" s="154"/>
      <c r="AQ207" s="154"/>
      <c r="AR207" s="154"/>
      <c r="AS207" s="154"/>
      <c r="AT207" s="154"/>
      <c r="AU207" s="154"/>
      <c r="AV207" s="154">
        <f>SUMIFS(' B1.5.GT2'!T:T,' B1.5.GT2'!A:A,'B1.SUM (tuần 4)'!A207)</f>
        <v>0</v>
      </c>
      <c r="AW207" s="154">
        <f>SUMIFS(' B1.5.GT2'!U:U,' B1.5.GT2'!A:A,'B1.SUM (tuần 4)'!A207)</f>
        <v>0</v>
      </c>
      <c r="AX207" s="154"/>
      <c r="AY207" s="154"/>
      <c r="AZ207" s="154">
        <f>SUMIFS(' B1.8.Online'!$T:$T,' B1.8.Online'!$A:$A,'B1.SUM (tuần 4)'!$A207)</f>
        <v>0</v>
      </c>
      <c r="BA207" s="154">
        <f>SUMIFS(' B1.8.Online'!$U:$U,' B1.8.Online'!$A:$A,'B1.SUM (tuần 4)'!$A207)</f>
        <v>4</v>
      </c>
      <c r="BC207" s="161">
        <f t="shared" si="93"/>
        <v>4</v>
      </c>
      <c r="BD207" s="161">
        <f t="shared" si="94"/>
        <v>2</v>
      </c>
      <c r="BE207" s="161">
        <f t="shared" si="95"/>
        <v>2</v>
      </c>
      <c r="BF207" s="154">
        <f>SUMIFS('B1.3.XK'!V:V,'B1.3.XK'!$A:$A,'B1.SUM (tuần 4)'!$A207)</f>
        <v>0</v>
      </c>
      <c r="BG207" s="154">
        <f>SUMIFS('B1.3.XK'!W:W,'B1.3.XK'!$A:$A,'B1.SUM (tuần 4)'!$A207)</f>
        <v>0</v>
      </c>
      <c r="BH207" s="154"/>
      <c r="BI207" s="154"/>
      <c r="BJ207" s="154"/>
      <c r="BK207" s="154"/>
      <c r="BL207" s="154"/>
      <c r="BM207" s="154"/>
      <c r="BN207" s="154">
        <f>SUMIFS(' B1.5.GT2'!V:V,' B1.5.GT2'!A:A,'B1.SUM (tuần 4)'!A207)</f>
        <v>0</v>
      </c>
      <c r="BO207" s="154">
        <f>SUMIFS(' B1.5.GT2'!W:W,' B1.5.GT2'!A:A,'B1.SUM (tuần 4)'!A207)</f>
        <v>0</v>
      </c>
      <c r="BP207" s="154"/>
      <c r="BQ207" s="154"/>
      <c r="BR207" s="154">
        <f>SUMIFS(' B1.8.Online'!V:V,' B1.8.Online'!A:A,'B1.SUM (tuần 4)'!A207)</f>
        <v>2</v>
      </c>
      <c r="BS207" s="154">
        <f>SUMIFS(' B1.8.Online'!W:W,' B1.8.Online'!B:B,'B1.SUM (tuần 4)'!B207)</f>
        <v>2</v>
      </c>
      <c r="BU207" s="161">
        <f t="shared" si="96"/>
        <v>0</v>
      </c>
      <c r="BV207" s="161">
        <f t="shared" si="97"/>
        <v>0</v>
      </c>
      <c r="BW207" s="161">
        <f t="shared" si="98"/>
        <v>0</v>
      </c>
      <c r="BX207" s="154">
        <f>SUMIFS('B1.3.XK'!X:X,'B1.3.XK'!$A:$A,'B1.SUM (tuần 4)'!$A207)</f>
        <v>0</v>
      </c>
      <c r="BY207" s="154">
        <f>SUMIFS('B1.3.XK'!Y:Y,'B1.3.XK'!$A:$A,'B1.SUM (tuần 4)'!$A207)</f>
        <v>0</v>
      </c>
      <c r="BZ207" s="154"/>
      <c r="CA207" s="154"/>
      <c r="CB207" s="154"/>
      <c r="CC207" s="154"/>
      <c r="CD207" s="154"/>
      <c r="CE207" s="154"/>
      <c r="CF207" s="154">
        <f>SUMIFS(' B1.5.GT2'!X:X,' B1.5.GT2'!A:A,'B1.SUM (tuần 4)'!A207)</f>
        <v>0</v>
      </c>
      <c r="CG207" s="154">
        <f>SUMIFS(' B1.5.GT2'!Y:Y,' B1.5.GT2'!A:A,'B1.SUM (tuần 4)'!A207)</f>
        <v>0</v>
      </c>
      <c r="CH207" s="154"/>
      <c r="CI207" s="154"/>
      <c r="CJ207" s="154">
        <f>SUMIFS(' B1.8.Online'!X:X,' B1.8.Online'!$A:$A,'B1.SUM (tuần 4)'!$A207)</f>
        <v>0</v>
      </c>
      <c r="CK207" s="154">
        <f>SUMIFS(' B1.8.Online'!Y:Y,' B1.8.Online'!$A:$A,'B1.SUM (tuần 4)'!$A207)</f>
        <v>0</v>
      </c>
      <c r="CM207" s="161">
        <f t="shared" si="99"/>
        <v>0</v>
      </c>
      <c r="CN207" s="161">
        <f t="shared" si="100"/>
        <v>0</v>
      </c>
      <c r="CO207" s="161">
        <f t="shared" si="101"/>
        <v>0</v>
      </c>
      <c r="CP207" s="154">
        <f>SUMIFS('B1.3.XK'!Z:Z,'B1.3.XK'!$A:$A,'B1.SUM (tuần 4)'!$A207)</f>
        <v>0</v>
      </c>
      <c r="CQ207" s="154">
        <f>SUMIFS('B1.3.XK'!AA:AA,'B1.3.XK'!$A:$A,'B1.SUM (tuần 4)'!$A207)</f>
        <v>0</v>
      </c>
      <c r="CR207" s="154"/>
      <c r="CS207" s="154"/>
      <c r="CT207" s="154"/>
      <c r="CU207" s="154"/>
      <c r="CV207" s="154"/>
      <c r="CW207" s="154"/>
      <c r="CX207" s="154">
        <f>SUMIFS(' B1.5.GT2'!Z:Z,' B1.5.GT2'!$A:$A,'B1.SUM (tuần 4)'!$A207)</f>
        <v>0</v>
      </c>
      <c r="CY207" s="154">
        <f>SUMIFS(' B1.5.GT2'!AA:AA,' B1.5.GT2'!$A:$A,'B1.SUM (tuần 4)'!$A207)</f>
        <v>0</v>
      </c>
      <c r="CZ207" s="154"/>
      <c r="DA207" s="154"/>
      <c r="DB207" s="154">
        <f>SUMIFS(' B1.8.Online'!Z:Z,' B1.8.Online'!$A:$A,'B1.SUM (tuần 4)'!$A207)</f>
        <v>0</v>
      </c>
      <c r="DC207" s="154">
        <f>SUMIFS(' B1.8.Online'!AA:AA,' B1.8.Online'!$A:$A,'B1.SUM (tuần 4)'!$A207)</f>
        <v>0</v>
      </c>
      <c r="DE207" s="161">
        <f t="shared" si="102"/>
        <v>0</v>
      </c>
      <c r="DF207" s="161">
        <f t="shared" si="103"/>
        <v>0</v>
      </c>
      <c r="DG207" s="161">
        <f t="shared" si="104"/>
        <v>0</v>
      </c>
      <c r="DH207" s="154">
        <f>SUMIFS('B1.3.XK'!AB:AB,'B1.3.XK'!$A:$A,'B1.SUM (tuần 4)'!$A207)</f>
        <v>0</v>
      </c>
      <c r="DI207" s="154">
        <f>SUMIFS('B1.3.XK'!AC:AC,'B1.3.XK'!$A:$A,'B1.SUM (tuần 4)'!$A207)</f>
        <v>0</v>
      </c>
      <c r="DJ207" s="154"/>
      <c r="DK207" s="154"/>
      <c r="DL207" s="154"/>
      <c r="DM207" s="154"/>
      <c r="DN207" s="154"/>
      <c r="DO207" s="154"/>
      <c r="DP207" s="154">
        <f>SUMIFS(' B1.5.GT2'!AB:AB,' B1.5.GT2'!$A:$A,'B1.SUM (tuần 4)'!$A207)</f>
        <v>0</v>
      </c>
      <c r="DQ207" s="154">
        <f>SUMIFS(' B1.5.GT2'!AC:AC,' B1.5.GT2'!$A:$A,'B1.SUM (tuần 4)'!$A207)</f>
        <v>0</v>
      </c>
      <c r="DR207" s="154"/>
      <c r="DS207" s="154"/>
      <c r="DT207" s="154">
        <f>SUMIFS(' B1.8.Online'!AB:AB,' B1.8.Online'!$A:$A,'B1.SUM (tuần 4)'!$A207)</f>
        <v>0</v>
      </c>
      <c r="DU207" s="154">
        <f>SUMIFS(' B1.8.Online'!AC:AC,' B1.8.Online'!$A:$A,'B1.SUM (tuần 4)'!$A207)</f>
        <v>0</v>
      </c>
      <c r="DW207" s="161">
        <f t="shared" si="105"/>
        <v>0</v>
      </c>
      <c r="DX207" s="161">
        <f t="shared" si="106"/>
        <v>0</v>
      </c>
      <c r="DY207" s="161">
        <f t="shared" si="107"/>
        <v>0</v>
      </c>
      <c r="DZ207" s="154">
        <f>SUMIFS('B1.3.XK'!AD:AD,'B1.3.XK'!$A:$A,'B1.SUM (tuần 4)'!$A207)</f>
        <v>0</v>
      </c>
      <c r="EA207" s="154">
        <f>SUMIFS('B1.3.XK'!AE:AE,'B1.3.XK'!$A:$A,'B1.SUM (tuần 4)'!$A207)</f>
        <v>0</v>
      </c>
      <c r="EB207" s="154"/>
      <c r="EC207" s="154"/>
      <c r="ED207" s="154"/>
      <c r="EE207" s="154"/>
      <c r="EF207" s="154"/>
      <c r="EG207" s="154"/>
      <c r="EH207" s="154">
        <f>SUMIFS(' B1.5.GT2'!AD:AD,' B1.5.GT2'!$A:$A,'B1.SUM (tuần 4)'!$A207)</f>
        <v>0</v>
      </c>
      <c r="EI207" s="154">
        <f>SUMIFS(' B1.5.GT2'!AE:AE,' B1.5.GT2'!$A:$A,'B1.SUM (tuần 4)'!$A207)</f>
        <v>0</v>
      </c>
      <c r="EJ207" s="154"/>
      <c r="EK207" s="154"/>
      <c r="EL207" s="154">
        <f>SUMIFS(' B1.4.OEM'!AD:AD,' B1.4.OEM'!$A:$A,'B1.SUM (tuần 4)'!$A207)</f>
        <v>0</v>
      </c>
      <c r="EM207" s="154">
        <f>SUMIFS(' B1.4.OEM'!AE:AE,' B1.4.OEM'!$A:$A,'B1.SUM (tuần 4)'!$A207)</f>
        <v>0</v>
      </c>
      <c r="EO207" s="162"/>
    </row>
    <row r="208" spans="1:145">
      <c r="A208" s="69">
        <v>3003040260</v>
      </c>
      <c r="B208" s="67" t="s">
        <v>1579</v>
      </c>
      <c r="C208" s="67"/>
      <c r="D208" s="67" t="s">
        <v>1197</v>
      </c>
      <c r="E208" s="67"/>
      <c r="F208" s="67" t="s">
        <v>32</v>
      </c>
      <c r="G208" s="154" t="s">
        <v>1758</v>
      </c>
      <c r="H208" s="154"/>
      <c r="I208" s="160"/>
      <c r="J208" s="154"/>
      <c r="K208" s="154"/>
      <c r="L208" s="154"/>
      <c r="M208" s="154"/>
      <c r="N208" s="154"/>
      <c r="O208" s="154"/>
      <c r="P208" s="154"/>
      <c r="Q208" s="154"/>
      <c r="R208" s="154"/>
      <c r="S208" s="161">
        <f t="shared" si="89"/>
        <v>0</v>
      </c>
      <c r="T208" s="161">
        <f t="shared" si="88"/>
        <v>0</v>
      </c>
      <c r="U208" s="161">
        <f t="shared" si="88"/>
        <v>0</v>
      </c>
      <c r="V208" s="154"/>
      <c r="W208" s="154"/>
      <c r="X208" s="154"/>
      <c r="Y208" s="154"/>
      <c r="Z208" s="154"/>
      <c r="AA208" s="154"/>
      <c r="AB208" s="154"/>
      <c r="AC208" s="154"/>
      <c r="AD208" s="154">
        <f>SUMIFS(' B1.5.GT2'!$R:$R,' B1.5.GT2'!$A:$A,'B1.SUM (tuần 4)'!$A208)</f>
        <v>0</v>
      </c>
      <c r="AE208" s="154">
        <f>SUMIFS(' B1.5.GT2'!$S:$S,' B1.5.GT2'!$A:$A,'B1.SUM (tuần 4)'!$A208)</f>
        <v>0</v>
      </c>
      <c r="AF208" s="154"/>
      <c r="AG208" s="154"/>
      <c r="AH208" s="154">
        <f>SUMIFS(' B1.8.Online'!$R:$R,' B1.8.Online'!$A:$A,'B1.SUM (tuần 4)'!$A208)</f>
        <v>0</v>
      </c>
      <c r="AI208" s="154">
        <f>SUMIFS(' B1.8.Online'!$S:$S,' B1.8.Online'!$A:$A,'B1.SUM (tuần 4)'!$A208)</f>
        <v>0</v>
      </c>
      <c r="AK208" s="161">
        <f t="shared" si="90"/>
        <v>1</v>
      </c>
      <c r="AL208" s="161">
        <f t="shared" si="91"/>
        <v>0</v>
      </c>
      <c r="AM208" s="161">
        <f t="shared" si="92"/>
        <v>1</v>
      </c>
      <c r="AN208" s="154"/>
      <c r="AO208" s="154"/>
      <c r="AP208" s="154"/>
      <c r="AQ208" s="154"/>
      <c r="AR208" s="154"/>
      <c r="AS208" s="154"/>
      <c r="AT208" s="154"/>
      <c r="AU208" s="154"/>
      <c r="AV208" s="154">
        <f>SUMIFS(' B1.5.GT2'!T:T,' B1.5.GT2'!A:A,'B1.SUM (tuần 4)'!A208)</f>
        <v>0</v>
      </c>
      <c r="AW208" s="154">
        <f>SUMIFS(' B1.5.GT2'!U:U,' B1.5.GT2'!A:A,'B1.SUM (tuần 4)'!A208)</f>
        <v>0</v>
      </c>
      <c r="AX208" s="154"/>
      <c r="AY208" s="154"/>
      <c r="AZ208" s="154">
        <f>SUMIFS(' B1.8.Online'!$T:$T,' B1.8.Online'!$A:$A,'B1.SUM (tuần 4)'!$A208)</f>
        <v>0</v>
      </c>
      <c r="BA208" s="154">
        <f>SUMIFS(' B1.8.Online'!$U:$U,' B1.8.Online'!$A:$A,'B1.SUM (tuần 4)'!$A208)</f>
        <v>1</v>
      </c>
      <c r="BC208" s="161">
        <f t="shared" si="93"/>
        <v>0</v>
      </c>
      <c r="BD208" s="161">
        <f t="shared" si="94"/>
        <v>0</v>
      </c>
      <c r="BE208" s="161">
        <f t="shared" si="95"/>
        <v>0</v>
      </c>
      <c r="BF208" s="154">
        <f>SUMIFS('B1.3.XK'!V:V,'B1.3.XK'!$A:$A,'B1.SUM (tuần 4)'!$A208)</f>
        <v>0</v>
      </c>
      <c r="BG208" s="154">
        <f>SUMIFS('B1.3.XK'!W:W,'B1.3.XK'!$A:$A,'B1.SUM (tuần 4)'!$A208)</f>
        <v>0</v>
      </c>
      <c r="BH208" s="154"/>
      <c r="BI208" s="154"/>
      <c r="BJ208" s="154"/>
      <c r="BK208" s="154"/>
      <c r="BL208" s="154"/>
      <c r="BM208" s="154"/>
      <c r="BN208" s="154">
        <f>SUMIFS(' B1.5.GT2'!V:V,' B1.5.GT2'!A:A,'B1.SUM (tuần 4)'!A208)</f>
        <v>0</v>
      </c>
      <c r="BO208" s="154">
        <f>SUMIFS(' B1.5.GT2'!W:W,' B1.5.GT2'!A:A,'B1.SUM (tuần 4)'!A208)</f>
        <v>0</v>
      </c>
      <c r="BP208" s="154"/>
      <c r="BQ208" s="154"/>
      <c r="BR208" s="154">
        <f>SUMIFS(' B1.8.Online'!V:V,' B1.8.Online'!A:A,'B1.SUM (tuần 4)'!A208)</f>
        <v>0</v>
      </c>
      <c r="BS208" s="154">
        <f>SUMIFS(' B1.8.Online'!W:W,' B1.8.Online'!B:B,'B1.SUM (tuần 4)'!B208)</f>
        <v>0</v>
      </c>
      <c r="BU208" s="161">
        <f t="shared" si="96"/>
        <v>0</v>
      </c>
      <c r="BV208" s="161">
        <f t="shared" si="97"/>
        <v>0</v>
      </c>
      <c r="BW208" s="161">
        <f t="shared" si="98"/>
        <v>0</v>
      </c>
      <c r="BX208" s="154">
        <f>SUMIFS('B1.3.XK'!X:X,'B1.3.XK'!$A:$A,'B1.SUM (tuần 4)'!$A208)</f>
        <v>0</v>
      </c>
      <c r="BY208" s="154">
        <f>SUMIFS('B1.3.XK'!Y:Y,'B1.3.XK'!$A:$A,'B1.SUM (tuần 4)'!$A208)</f>
        <v>0</v>
      </c>
      <c r="BZ208" s="154"/>
      <c r="CA208" s="154"/>
      <c r="CB208" s="154"/>
      <c r="CC208" s="154"/>
      <c r="CD208" s="154"/>
      <c r="CE208" s="154"/>
      <c r="CF208" s="154">
        <f>SUMIFS(' B1.5.GT2'!X:X,' B1.5.GT2'!A:A,'B1.SUM (tuần 4)'!A208)</f>
        <v>0</v>
      </c>
      <c r="CG208" s="154">
        <f>SUMIFS(' B1.5.GT2'!Y:Y,' B1.5.GT2'!A:A,'B1.SUM (tuần 4)'!A208)</f>
        <v>0</v>
      </c>
      <c r="CH208" s="154"/>
      <c r="CI208" s="154"/>
      <c r="CJ208" s="154">
        <f>SUMIFS(' B1.8.Online'!X:X,' B1.8.Online'!$A:$A,'B1.SUM (tuần 4)'!$A208)</f>
        <v>0</v>
      </c>
      <c r="CK208" s="154">
        <f>SUMIFS(' B1.8.Online'!Y:Y,' B1.8.Online'!$A:$A,'B1.SUM (tuần 4)'!$A208)</f>
        <v>0</v>
      </c>
      <c r="CM208" s="161">
        <f t="shared" si="99"/>
        <v>0</v>
      </c>
      <c r="CN208" s="161">
        <f t="shared" si="100"/>
        <v>0</v>
      </c>
      <c r="CO208" s="161">
        <f t="shared" si="101"/>
        <v>0</v>
      </c>
      <c r="CP208" s="154">
        <f>SUMIFS('B1.3.XK'!Z:Z,'B1.3.XK'!$A:$A,'B1.SUM (tuần 4)'!$A208)</f>
        <v>0</v>
      </c>
      <c r="CQ208" s="154">
        <f>SUMIFS('B1.3.XK'!AA:AA,'B1.3.XK'!$A:$A,'B1.SUM (tuần 4)'!$A208)</f>
        <v>0</v>
      </c>
      <c r="CR208" s="154"/>
      <c r="CS208" s="154"/>
      <c r="CT208" s="154"/>
      <c r="CU208" s="154"/>
      <c r="CV208" s="154"/>
      <c r="CW208" s="154"/>
      <c r="CX208" s="154">
        <f>SUMIFS(' B1.5.GT2'!Z:Z,' B1.5.GT2'!$A:$A,'B1.SUM (tuần 4)'!$A208)</f>
        <v>0</v>
      </c>
      <c r="CY208" s="154">
        <f>SUMIFS(' B1.5.GT2'!AA:AA,' B1.5.GT2'!$A:$A,'B1.SUM (tuần 4)'!$A208)</f>
        <v>0</v>
      </c>
      <c r="CZ208" s="154"/>
      <c r="DA208" s="154"/>
      <c r="DB208" s="154">
        <f>SUMIFS(' B1.8.Online'!Z:Z,' B1.8.Online'!$A:$A,'B1.SUM (tuần 4)'!$A208)</f>
        <v>0</v>
      </c>
      <c r="DC208" s="154">
        <f>SUMIFS(' B1.8.Online'!AA:AA,' B1.8.Online'!$A:$A,'B1.SUM (tuần 4)'!$A208)</f>
        <v>0</v>
      </c>
      <c r="DE208" s="161">
        <f t="shared" si="102"/>
        <v>0</v>
      </c>
      <c r="DF208" s="161">
        <f t="shared" si="103"/>
        <v>0</v>
      </c>
      <c r="DG208" s="161">
        <f t="shared" si="104"/>
        <v>0</v>
      </c>
      <c r="DH208" s="154">
        <f>SUMIFS('B1.3.XK'!AB:AB,'B1.3.XK'!$A:$A,'B1.SUM (tuần 4)'!$A208)</f>
        <v>0</v>
      </c>
      <c r="DI208" s="154">
        <f>SUMIFS('B1.3.XK'!AC:AC,'B1.3.XK'!$A:$A,'B1.SUM (tuần 4)'!$A208)</f>
        <v>0</v>
      </c>
      <c r="DJ208" s="154"/>
      <c r="DK208" s="154"/>
      <c r="DL208" s="154"/>
      <c r="DM208" s="154"/>
      <c r="DN208" s="154"/>
      <c r="DO208" s="154"/>
      <c r="DP208" s="154">
        <f>SUMIFS(' B1.5.GT2'!AB:AB,' B1.5.GT2'!$A:$A,'B1.SUM (tuần 4)'!$A208)</f>
        <v>0</v>
      </c>
      <c r="DQ208" s="154">
        <f>SUMIFS(' B1.5.GT2'!AC:AC,' B1.5.GT2'!$A:$A,'B1.SUM (tuần 4)'!$A208)</f>
        <v>0</v>
      </c>
      <c r="DR208" s="154"/>
      <c r="DS208" s="154"/>
      <c r="DT208" s="154">
        <f>SUMIFS(' B1.8.Online'!AB:AB,' B1.8.Online'!$A:$A,'B1.SUM (tuần 4)'!$A208)</f>
        <v>0</v>
      </c>
      <c r="DU208" s="154">
        <f>SUMIFS(' B1.8.Online'!AC:AC,' B1.8.Online'!$A:$A,'B1.SUM (tuần 4)'!$A208)</f>
        <v>0</v>
      </c>
      <c r="DW208" s="161">
        <f t="shared" si="105"/>
        <v>0</v>
      </c>
      <c r="DX208" s="161">
        <f t="shared" si="106"/>
        <v>0</v>
      </c>
      <c r="DY208" s="161">
        <f t="shared" si="107"/>
        <v>0</v>
      </c>
      <c r="DZ208" s="154">
        <f>SUMIFS('B1.3.XK'!AD:AD,'B1.3.XK'!$A:$A,'B1.SUM (tuần 4)'!$A208)</f>
        <v>0</v>
      </c>
      <c r="EA208" s="154">
        <f>SUMIFS('B1.3.XK'!AE:AE,'B1.3.XK'!$A:$A,'B1.SUM (tuần 4)'!$A208)</f>
        <v>0</v>
      </c>
      <c r="EB208" s="154"/>
      <c r="EC208" s="154"/>
      <c r="ED208" s="154"/>
      <c r="EE208" s="154"/>
      <c r="EF208" s="154"/>
      <c r="EG208" s="154"/>
      <c r="EH208" s="154">
        <f>SUMIFS(' B1.5.GT2'!AD:AD,' B1.5.GT2'!$A:$A,'B1.SUM (tuần 4)'!$A208)</f>
        <v>0</v>
      </c>
      <c r="EI208" s="154">
        <f>SUMIFS(' B1.5.GT2'!AE:AE,' B1.5.GT2'!$A:$A,'B1.SUM (tuần 4)'!$A208)</f>
        <v>0</v>
      </c>
      <c r="EJ208" s="154"/>
      <c r="EK208" s="154"/>
      <c r="EL208" s="154">
        <f>SUMIFS(' B1.4.OEM'!AD:AD,' B1.4.OEM'!$A:$A,'B1.SUM (tuần 4)'!$A208)</f>
        <v>0</v>
      </c>
      <c r="EM208" s="154">
        <f>SUMIFS(' B1.4.OEM'!AE:AE,' B1.4.OEM'!$A:$A,'B1.SUM (tuần 4)'!$A208)</f>
        <v>0</v>
      </c>
      <c r="EO208" s="162"/>
    </row>
    <row r="209" spans="1:145">
      <c r="A209" s="69">
        <v>3003040267</v>
      </c>
      <c r="B209" s="67" t="s">
        <v>1580</v>
      </c>
      <c r="C209" s="67"/>
      <c r="D209" s="67" t="s">
        <v>1197</v>
      </c>
      <c r="E209" s="67"/>
      <c r="F209" s="67" t="s">
        <v>32</v>
      </c>
      <c r="G209" s="154" t="s">
        <v>1758</v>
      </c>
      <c r="H209" s="154"/>
      <c r="I209" s="160"/>
      <c r="J209" s="154"/>
      <c r="K209" s="154"/>
      <c r="L209" s="154"/>
      <c r="M209" s="154"/>
      <c r="N209" s="154"/>
      <c r="O209" s="154"/>
      <c r="P209" s="154"/>
      <c r="Q209" s="154"/>
      <c r="R209" s="154"/>
      <c r="S209" s="161">
        <f t="shared" si="89"/>
        <v>1</v>
      </c>
      <c r="T209" s="161">
        <f t="shared" si="88"/>
        <v>0</v>
      </c>
      <c r="U209" s="161">
        <f t="shared" si="88"/>
        <v>1</v>
      </c>
      <c r="V209" s="154"/>
      <c r="W209" s="154"/>
      <c r="X209" s="154"/>
      <c r="Y209" s="154"/>
      <c r="Z209" s="154"/>
      <c r="AA209" s="154"/>
      <c r="AB209" s="154"/>
      <c r="AC209" s="154"/>
      <c r="AD209" s="154">
        <f>SUMIFS(' B1.5.GT2'!$R:$R,' B1.5.GT2'!$A:$A,'B1.SUM (tuần 4)'!$A209)</f>
        <v>0</v>
      </c>
      <c r="AE209" s="154">
        <f>SUMIFS(' B1.5.GT2'!$S:$S,' B1.5.GT2'!$A:$A,'B1.SUM (tuần 4)'!$A209)</f>
        <v>0</v>
      </c>
      <c r="AF209" s="154"/>
      <c r="AG209" s="154"/>
      <c r="AH209" s="154">
        <f>SUMIFS(' B1.8.Online'!$R:$R,' B1.8.Online'!$A:$A,'B1.SUM (tuần 4)'!$A209)</f>
        <v>0</v>
      </c>
      <c r="AI209" s="154">
        <f>SUMIFS(' B1.8.Online'!$S:$S,' B1.8.Online'!$A:$A,'B1.SUM (tuần 4)'!$A209)</f>
        <v>1</v>
      </c>
      <c r="AK209" s="161">
        <f t="shared" si="90"/>
        <v>1</v>
      </c>
      <c r="AL209" s="161">
        <f t="shared" si="91"/>
        <v>0</v>
      </c>
      <c r="AM209" s="161">
        <f t="shared" si="92"/>
        <v>1</v>
      </c>
      <c r="AN209" s="154"/>
      <c r="AO209" s="154"/>
      <c r="AP209" s="154"/>
      <c r="AQ209" s="154"/>
      <c r="AR209" s="154"/>
      <c r="AS209" s="154"/>
      <c r="AT209" s="154"/>
      <c r="AU209" s="154"/>
      <c r="AV209" s="154">
        <f>SUMIFS(' B1.5.GT2'!T:T,' B1.5.GT2'!A:A,'B1.SUM (tuần 4)'!A209)</f>
        <v>0</v>
      </c>
      <c r="AW209" s="154">
        <f>SUMIFS(' B1.5.GT2'!U:U,' B1.5.GT2'!A:A,'B1.SUM (tuần 4)'!A209)</f>
        <v>0</v>
      </c>
      <c r="AX209" s="154"/>
      <c r="AY209" s="154"/>
      <c r="AZ209" s="154">
        <f>SUMIFS(' B1.8.Online'!$T:$T,' B1.8.Online'!$A:$A,'B1.SUM (tuần 4)'!$A209)</f>
        <v>0</v>
      </c>
      <c r="BA209" s="154">
        <f>SUMIFS(' B1.8.Online'!$U:$U,' B1.8.Online'!$A:$A,'B1.SUM (tuần 4)'!$A209)</f>
        <v>1</v>
      </c>
      <c r="BC209" s="161">
        <f t="shared" si="93"/>
        <v>0</v>
      </c>
      <c r="BD209" s="161">
        <f t="shared" si="94"/>
        <v>0</v>
      </c>
      <c r="BE209" s="161">
        <f t="shared" si="95"/>
        <v>0</v>
      </c>
      <c r="BF209" s="154">
        <f>SUMIFS('B1.3.XK'!V:V,'B1.3.XK'!$A:$A,'B1.SUM (tuần 4)'!$A209)</f>
        <v>0</v>
      </c>
      <c r="BG209" s="154">
        <f>SUMIFS('B1.3.XK'!W:W,'B1.3.XK'!$A:$A,'B1.SUM (tuần 4)'!$A209)</f>
        <v>0</v>
      </c>
      <c r="BH209" s="154"/>
      <c r="BI209" s="154"/>
      <c r="BJ209" s="154"/>
      <c r="BK209" s="154"/>
      <c r="BL209" s="154"/>
      <c r="BM209" s="154"/>
      <c r="BN209" s="154">
        <f>SUMIFS(' B1.5.GT2'!V:V,' B1.5.GT2'!A:A,'B1.SUM (tuần 4)'!A209)</f>
        <v>0</v>
      </c>
      <c r="BO209" s="154">
        <f>SUMIFS(' B1.5.GT2'!W:W,' B1.5.GT2'!A:A,'B1.SUM (tuần 4)'!A209)</f>
        <v>0</v>
      </c>
      <c r="BP209" s="154"/>
      <c r="BQ209" s="154"/>
      <c r="BR209" s="154">
        <f>SUMIFS(' B1.8.Online'!V:V,' B1.8.Online'!A:A,'B1.SUM (tuần 4)'!A209)</f>
        <v>0</v>
      </c>
      <c r="BS209" s="154">
        <f>SUMIFS(' B1.8.Online'!W:W,' B1.8.Online'!B:B,'B1.SUM (tuần 4)'!B209)</f>
        <v>0</v>
      </c>
      <c r="BU209" s="161">
        <f t="shared" si="96"/>
        <v>0</v>
      </c>
      <c r="BV209" s="161">
        <f t="shared" si="97"/>
        <v>0</v>
      </c>
      <c r="BW209" s="161">
        <f t="shared" si="98"/>
        <v>0</v>
      </c>
      <c r="BX209" s="154">
        <f>SUMIFS('B1.3.XK'!X:X,'B1.3.XK'!$A:$A,'B1.SUM (tuần 4)'!$A209)</f>
        <v>0</v>
      </c>
      <c r="BY209" s="154">
        <f>SUMIFS('B1.3.XK'!Y:Y,'B1.3.XK'!$A:$A,'B1.SUM (tuần 4)'!$A209)</f>
        <v>0</v>
      </c>
      <c r="BZ209" s="154"/>
      <c r="CA209" s="154"/>
      <c r="CB209" s="154"/>
      <c r="CC209" s="154"/>
      <c r="CD209" s="154"/>
      <c r="CE209" s="154"/>
      <c r="CF209" s="154">
        <f>SUMIFS(' B1.5.GT2'!X:X,' B1.5.GT2'!A:A,'B1.SUM (tuần 4)'!A209)</f>
        <v>0</v>
      </c>
      <c r="CG209" s="154">
        <f>SUMIFS(' B1.5.GT2'!Y:Y,' B1.5.GT2'!A:A,'B1.SUM (tuần 4)'!A209)</f>
        <v>0</v>
      </c>
      <c r="CH209" s="154"/>
      <c r="CI209" s="154"/>
      <c r="CJ209" s="154">
        <f>SUMIFS(' B1.8.Online'!X:X,' B1.8.Online'!$A:$A,'B1.SUM (tuần 4)'!$A209)</f>
        <v>0</v>
      </c>
      <c r="CK209" s="154">
        <f>SUMIFS(' B1.8.Online'!Y:Y,' B1.8.Online'!$A:$A,'B1.SUM (tuần 4)'!$A209)</f>
        <v>0</v>
      </c>
      <c r="CM209" s="161">
        <f t="shared" si="99"/>
        <v>0</v>
      </c>
      <c r="CN209" s="161">
        <f t="shared" si="100"/>
        <v>0</v>
      </c>
      <c r="CO209" s="161">
        <f t="shared" si="101"/>
        <v>0</v>
      </c>
      <c r="CP209" s="154">
        <f>SUMIFS('B1.3.XK'!Z:Z,'B1.3.XK'!$A:$A,'B1.SUM (tuần 4)'!$A209)</f>
        <v>0</v>
      </c>
      <c r="CQ209" s="154">
        <f>SUMIFS('B1.3.XK'!AA:AA,'B1.3.XK'!$A:$A,'B1.SUM (tuần 4)'!$A209)</f>
        <v>0</v>
      </c>
      <c r="CR209" s="154"/>
      <c r="CS209" s="154"/>
      <c r="CT209" s="154"/>
      <c r="CU209" s="154"/>
      <c r="CV209" s="154"/>
      <c r="CW209" s="154"/>
      <c r="CX209" s="154">
        <f>SUMIFS(' B1.5.GT2'!Z:Z,' B1.5.GT2'!$A:$A,'B1.SUM (tuần 4)'!$A209)</f>
        <v>0</v>
      </c>
      <c r="CY209" s="154">
        <f>SUMIFS(' B1.5.GT2'!AA:AA,' B1.5.GT2'!$A:$A,'B1.SUM (tuần 4)'!$A209)</f>
        <v>0</v>
      </c>
      <c r="CZ209" s="154"/>
      <c r="DA209" s="154"/>
      <c r="DB209" s="154">
        <f>SUMIFS(' B1.8.Online'!Z:Z,' B1.8.Online'!$A:$A,'B1.SUM (tuần 4)'!$A209)</f>
        <v>0</v>
      </c>
      <c r="DC209" s="154">
        <f>SUMIFS(' B1.8.Online'!AA:AA,' B1.8.Online'!$A:$A,'B1.SUM (tuần 4)'!$A209)</f>
        <v>0</v>
      </c>
      <c r="DE209" s="161">
        <f t="shared" si="102"/>
        <v>0</v>
      </c>
      <c r="DF209" s="161">
        <f t="shared" si="103"/>
        <v>0</v>
      </c>
      <c r="DG209" s="161">
        <f t="shared" si="104"/>
        <v>0</v>
      </c>
      <c r="DH209" s="154">
        <f>SUMIFS('B1.3.XK'!AB:AB,'B1.3.XK'!$A:$A,'B1.SUM (tuần 4)'!$A209)</f>
        <v>0</v>
      </c>
      <c r="DI209" s="154">
        <f>SUMIFS('B1.3.XK'!AC:AC,'B1.3.XK'!$A:$A,'B1.SUM (tuần 4)'!$A209)</f>
        <v>0</v>
      </c>
      <c r="DJ209" s="154"/>
      <c r="DK209" s="154"/>
      <c r="DL209" s="154"/>
      <c r="DM209" s="154"/>
      <c r="DN209" s="154"/>
      <c r="DO209" s="154"/>
      <c r="DP209" s="154">
        <f>SUMIFS(' B1.5.GT2'!AB:AB,' B1.5.GT2'!$A:$A,'B1.SUM (tuần 4)'!$A209)</f>
        <v>0</v>
      </c>
      <c r="DQ209" s="154">
        <f>SUMIFS(' B1.5.GT2'!AC:AC,' B1.5.GT2'!$A:$A,'B1.SUM (tuần 4)'!$A209)</f>
        <v>0</v>
      </c>
      <c r="DR209" s="154"/>
      <c r="DS209" s="154"/>
      <c r="DT209" s="154">
        <f>SUMIFS(' B1.8.Online'!AB:AB,' B1.8.Online'!$A:$A,'B1.SUM (tuần 4)'!$A209)</f>
        <v>0</v>
      </c>
      <c r="DU209" s="154">
        <f>SUMIFS(' B1.8.Online'!AC:AC,' B1.8.Online'!$A:$A,'B1.SUM (tuần 4)'!$A209)</f>
        <v>0</v>
      </c>
      <c r="DW209" s="161">
        <f t="shared" si="105"/>
        <v>0</v>
      </c>
      <c r="DX209" s="161">
        <f t="shared" si="106"/>
        <v>0</v>
      </c>
      <c r="DY209" s="161">
        <f t="shared" si="107"/>
        <v>0</v>
      </c>
      <c r="DZ209" s="154">
        <f>SUMIFS('B1.3.XK'!AD:AD,'B1.3.XK'!$A:$A,'B1.SUM (tuần 4)'!$A209)</f>
        <v>0</v>
      </c>
      <c r="EA209" s="154">
        <f>SUMIFS('B1.3.XK'!AE:AE,'B1.3.XK'!$A:$A,'B1.SUM (tuần 4)'!$A209)</f>
        <v>0</v>
      </c>
      <c r="EB209" s="154"/>
      <c r="EC209" s="154"/>
      <c r="ED209" s="154"/>
      <c r="EE209" s="154"/>
      <c r="EF209" s="154"/>
      <c r="EG209" s="154"/>
      <c r="EH209" s="154">
        <f>SUMIFS(' B1.5.GT2'!AD:AD,' B1.5.GT2'!$A:$A,'B1.SUM (tuần 4)'!$A209)</f>
        <v>0</v>
      </c>
      <c r="EI209" s="154">
        <f>SUMIFS(' B1.5.GT2'!AE:AE,' B1.5.GT2'!$A:$A,'B1.SUM (tuần 4)'!$A209)</f>
        <v>0</v>
      </c>
      <c r="EJ209" s="154"/>
      <c r="EK209" s="154"/>
      <c r="EL209" s="154">
        <f>SUMIFS(' B1.4.OEM'!AD:AD,' B1.4.OEM'!$A:$A,'B1.SUM (tuần 4)'!$A209)</f>
        <v>0</v>
      </c>
      <c r="EM209" s="154">
        <f>SUMIFS(' B1.4.OEM'!AE:AE,' B1.4.OEM'!$A:$A,'B1.SUM (tuần 4)'!$A209)</f>
        <v>0</v>
      </c>
      <c r="EO209" s="162"/>
    </row>
    <row r="210" spans="1:145">
      <c r="A210" s="69">
        <v>3003040267</v>
      </c>
      <c r="B210" s="67" t="s">
        <v>1841</v>
      </c>
      <c r="C210" s="67"/>
      <c r="D210" s="67" t="s">
        <v>1197</v>
      </c>
      <c r="E210" s="67"/>
      <c r="F210" s="67" t="s">
        <v>32</v>
      </c>
      <c r="G210" s="154" t="s">
        <v>1758</v>
      </c>
      <c r="H210" s="154"/>
      <c r="I210" s="160"/>
      <c r="J210" s="154"/>
      <c r="K210" s="154"/>
      <c r="L210" s="154"/>
      <c r="M210" s="154"/>
      <c r="N210" s="154"/>
      <c r="O210" s="154"/>
      <c r="P210" s="154"/>
      <c r="Q210" s="154"/>
      <c r="R210" s="154"/>
      <c r="S210" s="161">
        <f t="shared" si="89"/>
        <v>1</v>
      </c>
      <c r="T210" s="161">
        <f t="shared" si="88"/>
        <v>0</v>
      </c>
      <c r="U210" s="161">
        <f t="shared" si="88"/>
        <v>1</v>
      </c>
      <c r="V210" s="154"/>
      <c r="W210" s="154"/>
      <c r="X210" s="154"/>
      <c r="Y210" s="154"/>
      <c r="Z210" s="154"/>
      <c r="AA210" s="154"/>
      <c r="AB210" s="154"/>
      <c r="AC210" s="154"/>
      <c r="AD210" s="154">
        <f>SUMIFS(' B1.5.GT2'!$R:$R,' B1.5.GT2'!$A:$A,'B1.SUM (tuần 4)'!$A210)</f>
        <v>0</v>
      </c>
      <c r="AE210" s="154">
        <f>SUMIFS(' B1.5.GT2'!$S:$S,' B1.5.GT2'!$A:$A,'B1.SUM (tuần 4)'!$A210)</f>
        <v>0</v>
      </c>
      <c r="AF210" s="154"/>
      <c r="AG210" s="154"/>
      <c r="AH210" s="154">
        <f>SUMIFS(' B1.8.Online'!$R:$R,' B1.8.Online'!$A:$A,'B1.SUM (tuần 4)'!$A210)</f>
        <v>0</v>
      </c>
      <c r="AI210" s="154">
        <f>SUMIFS(' B1.8.Online'!$S:$S,' B1.8.Online'!$A:$A,'B1.SUM (tuần 4)'!$A210)</f>
        <v>1</v>
      </c>
      <c r="AK210" s="161">
        <f t="shared" si="90"/>
        <v>1</v>
      </c>
      <c r="AL210" s="161">
        <f t="shared" si="91"/>
        <v>0</v>
      </c>
      <c r="AM210" s="161">
        <f t="shared" si="92"/>
        <v>1</v>
      </c>
      <c r="AN210" s="154"/>
      <c r="AO210" s="154"/>
      <c r="AP210" s="154"/>
      <c r="AQ210" s="154"/>
      <c r="AR210" s="154"/>
      <c r="AS210" s="154"/>
      <c r="AT210" s="154"/>
      <c r="AU210" s="154"/>
      <c r="AV210" s="154">
        <f>SUMIFS(' B1.5.GT2'!T:T,' B1.5.GT2'!A:A,'B1.SUM (tuần 4)'!A210)</f>
        <v>0</v>
      </c>
      <c r="AW210" s="154">
        <f>SUMIFS(' B1.5.GT2'!U:U,' B1.5.GT2'!A:A,'B1.SUM (tuần 4)'!A210)</f>
        <v>0</v>
      </c>
      <c r="AX210" s="154"/>
      <c r="AY210" s="154"/>
      <c r="AZ210" s="154">
        <f>SUMIFS(' B1.8.Online'!$T:$T,' B1.8.Online'!$A:$A,'B1.SUM (tuần 4)'!$A210)</f>
        <v>0</v>
      </c>
      <c r="BA210" s="154">
        <f>SUMIFS(' B1.8.Online'!$U:$U,' B1.8.Online'!$A:$A,'B1.SUM (tuần 4)'!$A210)</f>
        <v>1</v>
      </c>
      <c r="BC210" s="161">
        <f t="shared" si="93"/>
        <v>0</v>
      </c>
      <c r="BD210" s="161">
        <f t="shared" si="94"/>
        <v>0</v>
      </c>
      <c r="BE210" s="161">
        <f t="shared" si="95"/>
        <v>0</v>
      </c>
      <c r="BF210" s="154">
        <f>SUMIFS('B1.3.XK'!V:V,'B1.3.XK'!$A:$A,'B1.SUM (tuần 4)'!$A210)</f>
        <v>0</v>
      </c>
      <c r="BG210" s="154">
        <f>SUMIFS('B1.3.XK'!W:W,'B1.3.XK'!$A:$A,'B1.SUM (tuần 4)'!$A210)</f>
        <v>0</v>
      </c>
      <c r="BH210" s="154"/>
      <c r="BI210" s="154"/>
      <c r="BJ210" s="154"/>
      <c r="BK210" s="154"/>
      <c r="BL210" s="154"/>
      <c r="BM210" s="154"/>
      <c r="BN210" s="154">
        <f>SUMIFS(' B1.5.GT2'!V:V,' B1.5.GT2'!A:A,'B1.SUM (tuần 4)'!A210)</f>
        <v>0</v>
      </c>
      <c r="BO210" s="154">
        <f>SUMIFS(' B1.5.GT2'!W:W,' B1.5.GT2'!A:A,'B1.SUM (tuần 4)'!A210)</f>
        <v>0</v>
      </c>
      <c r="BP210" s="154"/>
      <c r="BQ210" s="154"/>
      <c r="BR210" s="154">
        <f>SUMIFS(' B1.8.Online'!V:V,' B1.8.Online'!A:A,'B1.SUM (tuần 4)'!A210)</f>
        <v>0</v>
      </c>
      <c r="BS210" s="154">
        <f>SUMIFS(' B1.8.Online'!W:W,' B1.8.Online'!B:B,'B1.SUM (tuần 4)'!B210)</f>
        <v>0</v>
      </c>
      <c r="BU210" s="161">
        <f t="shared" si="96"/>
        <v>0</v>
      </c>
      <c r="BV210" s="161">
        <f t="shared" si="97"/>
        <v>0</v>
      </c>
      <c r="BW210" s="161">
        <f t="shared" si="98"/>
        <v>0</v>
      </c>
      <c r="BX210" s="154">
        <f>SUMIFS('B1.3.XK'!X:X,'B1.3.XK'!$A:$A,'B1.SUM (tuần 4)'!$A210)</f>
        <v>0</v>
      </c>
      <c r="BY210" s="154">
        <f>SUMIFS('B1.3.XK'!Y:Y,'B1.3.XK'!$A:$A,'B1.SUM (tuần 4)'!$A210)</f>
        <v>0</v>
      </c>
      <c r="BZ210" s="154"/>
      <c r="CA210" s="154"/>
      <c r="CB210" s="154"/>
      <c r="CC210" s="154"/>
      <c r="CD210" s="154"/>
      <c r="CE210" s="154"/>
      <c r="CF210" s="154">
        <f>SUMIFS(' B1.5.GT2'!X:X,' B1.5.GT2'!A:A,'B1.SUM (tuần 4)'!A210)</f>
        <v>0</v>
      </c>
      <c r="CG210" s="154">
        <f>SUMIFS(' B1.5.GT2'!Y:Y,' B1.5.GT2'!A:A,'B1.SUM (tuần 4)'!A210)</f>
        <v>0</v>
      </c>
      <c r="CH210" s="154"/>
      <c r="CI210" s="154"/>
      <c r="CJ210" s="154">
        <f>SUMIFS(' B1.8.Online'!X:X,' B1.8.Online'!$A:$A,'B1.SUM (tuần 4)'!$A210)</f>
        <v>0</v>
      </c>
      <c r="CK210" s="154">
        <f>SUMIFS(' B1.8.Online'!Y:Y,' B1.8.Online'!$A:$A,'B1.SUM (tuần 4)'!$A210)</f>
        <v>0</v>
      </c>
      <c r="CM210" s="161">
        <f t="shared" si="99"/>
        <v>0</v>
      </c>
      <c r="CN210" s="161">
        <f t="shared" si="100"/>
        <v>0</v>
      </c>
      <c r="CO210" s="161">
        <f t="shared" si="101"/>
        <v>0</v>
      </c>
      <c r="CP210" s="154">
        <f>SUMIFS('B1.3.XK'!Z:Z,'B1.3.XK'!$A:$A,'B1.SUM (tuần 4)'!$A210)</f>
        <v>0</v>
      </c>
      <c r="CQ210" s="154">
        <f>SUMIFS('B1.3.XK'!AA:AA,'B1.3.XK'!$A:$A,'B1.SUM (tuần 4)'!$A210)</f>
        <v>0</v>
      </c>
      <c r="CR210" s="154"/>
      <c r="CS210" s="154"/>
      <c r="CT210" s="154"/>
      <c r="CU210" s="154"/>
      <c r="CV210" s="154"/>
      <c r="CW210" s="154"/>
      <c r="CX210" s="154">
        <f>SUMIFS(' B1.5.GT2'!Z:Z,' B1.5.GT2'!$A:$A,'B1.SUM (tuần 4)'!$A210)</f>
        <v>0</v>
      </c>
      <c r="CY210" s="154">
        <f>SUMIFS(' B1.5.GT2'!AA:AA,' B1.5.GT2'!$A:$A,'B1.SUM (tuần 4)'!$A210)</f>
        <v>0</v>
      </c>
      <c r="CZ210" s="154"/>
      <c r="DA210" s="154"/>
      <c r="DB210" s="154">
        <f>SUMIFS(' B1.8.Online'!Z:Z,' B1.8.Online'!$A:$A,'B1.SUM (tuần 4)'!$A210)</f>
        <v>0</v>
      </c>
      <c r="DC210" s="154">
        <f>SUMIFS(' B1.8.Online'!AA:AA,' B1.8.Online'!$A:$A,'B1.SUM (tuần 4)'!$A210)</f>
        <v>0</v>
      </c>
      <c r="DE210" s="161">
        <f t="shared" si="102"/>
        <v>0</v>
      </c>
      <c r="DF210" s="161">
        <f t="shared" si="103"/>
        <v>0</v>
      </c>
      <c r="DG210" s="161">
        <f t="shared" si="104"/>
        <v>0</v>
      </c>
      <c r="DH210" s="154">
        <f>SUMIFS('B1.3.XK'!AB:AB,'B1.3.XK'!$A:$A,'B1.SUM (tuần 4)'!$A210)</f>
        <v>0</v>
      </c>
      <c r="DI210" s="154">
        <f>SUMIFS('B1.3.XK'!AC:AC,'B1.3.XK'!$A:$A,'B1.SUM (tuần 4)'!$A210)</f>
        <v>0</v>
      </c>
      <c r="DJ210" s="154"/>
      <c r="DK210" s="154"/>
      <c r="DL210" s="154"/>
      <c r="DM210" s="154"/>
      <c r="DN210" s="154"/>
      <c r="DO210" s="154"/>
      <c r="DP210" s="154">
        <f>SUMIFS(' B1.5.GT2'!AB:AB,' B1.5.GT2'!$A:$A,'B1.SUM (tuần 4)'!$A210)</f>
        <v>0</v>
      </c>
      <c r="DQ210" s="154">
        <f>SUMIFS(' B1.5.GT2'!AC:AC,' B1.5.GT2'!$A:$A,'B1.SUM (tuần 4)'!$A210)</f>
        <v>0</v>
      </c>
      <c r="DR210" s="154"/>
      <c r="DS210" s="154"/>
      <c r="DT210" s="154">
        <f>SUMIFS(' B1.8.Online'!AB:AB,' B1.8.Online'!$A:$A,'B1.SUM (tuần 4)'!$A210)</f>
        <v>0</v>
      </c>
      <c r="DU210" s="154">
        <f>SUMIFS(' B1.8.Online'!AC:AC,' B1.8.Online'!$A:$A,'B1.SUM (tuần 4)'!$A210)</f>
        <v>0</v>
      </c>
      <c r="DW210" s="161">
        <f t="shared" si="105"/>
        <v>0</v>
      </c>
      <c r="DX210" s="161">
        <f t="shared" si="106"/>
        <v>0</v>
      </c>
      <c r="DY210" s="161">
        <f t="shared" si="107"/>
        <v>0</v>
      </c>
      <c r="DZ210" s="154">
        <f>SUMIFS('B1.3.XK'!AD:AD,'B1.3.XK'!$A:$A,'B1.SUM (tuần 4)'!$A210)</f>
        <v>0</v>
      </c>
      <c r="EA210" s="154">
        <f>SUMIFS('B1.3.XK'!AE:AE,'B1.3.XK'!$A:$A,'B1.SUM (tuần 4)'!$A210)</f>
        <v>0</v>
      </c>
      <c r="EB210" s="154"/>
      <c r="EC210" s="154"/>
      <c r="ED210" s="154"/>
      <c r="EE210" s="154"/>
      <c r="EF210" s="154"/>
      <c r="EG210" s="154"/>
      <c r="EH210" s="154">
        <f>SUMIFS(' B1.5.GT2'!AD:AD,' B1.5.GT2'!$A:$A,'B1.SUM (tuần 4)'!$A210)</f>
        <v>0</v>
      </c>
      <c r="EI210" s="154">
        <f>SUMIFS(' B1.5.GT2'!AE:AE,' B1.5.GT2'!$A:$A,'B1.SUM (tuần 4)'!$A210)</f>
        <v>0</v>
      </c>
      <c r="EJ210" s="154"/>
      <c r="EK210" s="154"/>
      <c r="EL210" s="154">
        <f>SUMIFS(' B1.4.OEM'!AD:AD,' B1.4.OEM'!$A:$A,'B1.SUM (tuần 4)'!$A210)</f>
        <v>0</v>
      </c>
      <c r="EM210" s="154">
        <f>SUMIFS(' B1.4.OEM'!AE:AE,' B1.4.OEM'!$A:$A,'B1.SUM (tuần 4)'!$A210)</f>
        <v>0</v>
      </c>
      <c r="EO210" s="162"/>
    </row>
    <row r="211" spans="1:145">
      <c r="A211" s="69">
        <v>3003040268</v>
      </c>
      <c r="B211" s="67" t="s">
        <v>1581</v>
      </c>
      <c r="C211" s="67"/>
      <c r="D211" s="67" t="s">
        <v>1197</v>
      </c>
      <c r="E211" s="67"/>
      <c r="F211" s="67" t="s">
        <v>32</v>
      </c>
      <c r="G211" s="154" t="s">
        <v>1758</v>
      </c>
      <c r="H211" s="154"/>
      <c r="I211" s="160"/>
      <c r="J211" s="154"/>
      <c r="K211" s="154"/>
      <c r="L211" s="154"/>
      <c r="M211" s="154"/>
      <c r="N211" s="154"/>
      <c r="O211" s="154"/>
      <c r="P211" s="154"/>
      <c r="Q211" s="154"/>
      <c r="R211" s="154"/>
      <c r="S211" s="161">
        <f t="shared" si="89"/>
        <v>0</v>
      </c>
      <c r="T211" s="161">
        <f t="shared" si="88"/>
        <v>0</v>
      </c>
      <c r="U211" s="161">
        <f t="shared" si="88"/>
        <v>0</v>
      </c>
      <c r="V211" s="154"/>
      <c r="W211" s="154"/>
      <c r="X211" s="154"/>
      <c r="Y211" s="154"/>
      <c r="Z211" s="154"/>
      <c r="AA211" s="154"/>
      <c r="AB211" s="154"/>
      <c r="AC211" s="154"/>
      <c r="AD211" s="154">
        <f>SUMIFS(' B1.5.GT2'!$R:$R,' B1.5.GT2'!$A:$A,'B1.SUM (tuần 4)'!$A211)</f>
        <v>0</v>
      </c>
      <c r="AE211" s="154">
        <f>SUMIFS(' B1.5.GT2'!$S:$S,' B1.5.GT2'!$A:$A,'B1.SUM (tuần 4)'!$A211)</f>
        <v>0</v>
      </c>
      <c r="AF211" s="154"/>
      <c r="AG211" s="154"/>
      <c r="AH211" s="154">
        <f>SUMIFS(' B1.8.Online'!$R:$R,' B1.8.Online'!$A:$A,'B1.SUM (tuần 4)'!$A211)</f>
        <v>0</v>
      </c>
      <c r="AI211" s="154">
        <f>SUMIFS(' B1.8.Online'!$S:$S,' B1.8.Online'!$A:$A,'B1.SUM (tuần 4)'!$A211)</f>
        <v>0</v>
      </c>
      <c r="AK211" s="161">
        <f t="shared" si="90"/>
        <v>0</v>
      </c>
      <c r="AL211" s="161">
        <f t="shared" si="91"/>
        <v>0</v>
      </c>
      <c r="AM211" s="161">
        <f t="shared" si="92"/>
        <v>0</v>
      </c>
      <c r="AN211" s="154"/>
      <c r="AO211" s="154"/>
      <c r="AP211" s="154"/>
      <c r="AQ211" s="154"/>
      <c r="AR211" s="154"/>
      <c r="AS211" s="154"/>
      <c r="AT211" s="154"/>
      <c r="AU211" s="154"/>
      <c r="AV211" s="154">
        <f>SUMIFS(' B1.5.GT2'!T:T,' B1.5.GT2'!A:A,'B1.SUM (tuần 4)'!A211)</f>
        <v>0</v>
      </c>
      <c r="AW211" s="154">
        <f>SUMIFS(' B1.5.GT2'!U:U,' B1.5.GT2'!A:A,'B1.SUM (tuần 4)'!A211)</f>
        <v>0</v>
      </c>
      <c r="AX211" s="154"/>
      <c r="AY211" s="154"/>
      <c r="AZ211" s="154">
        <f>SUMIFS(' B1.8.Online'!$T:$T,' B1.8.Online'!$A:$A,'B1.SUM (tuần 4)'!$A211)</f>
        <v>0</v>
      </c>
      <c r="BA211" s="154">
        <f>SUMIFS(' B1.8.Online'!$U:$U,' B1.8.Online'!$A:$A,'B1.SUM (tuần 4)'!$A211)</f>
        <v>0</v>
      </c>
      <c r="BC211" s="161">
        <f t="shared" si="93"/>
        <v>0</v>
      </c>
      <c r="BD211" s="161">
        <f t="shared" si="94"/>
        <v>0</v>
      </c>
      <c r="BE211" s="161">
        <f t="shared" si="95"/>
        <v>0</v>
      </c>
      <c r="BF211" s="154">
        <f>SUMIFS('B1.3.XK'!V:V,'B1.3.XK'!$A:$A,'B1.SUM (tuần 4)'!$A211)</f>
        <v>0</v>
      </c>
      <c r="BG211" s="154">
        <f>SUMIFS('B1.3.XK'!W:W,'B1.3.XK'!$A:$A,'B1.SUM (tuần 4)'!$A211)</f>
        <v>0</v>
      </c>
      <c r="BH211" s="154"/>
      <c r="BI211" s="154"/>
      <c r="BJ211" s="154"/>
      <c r="BK211" s="154"/>
      <c r="BL211" s="154"/>
      <c r="BM211" s="154"/>
      <c r="BN211" s="154">
        <f>SUMIFS(' B1.5.GT2'!V:V,' B1.5.GT2'!A:A,'B1.SUM (tuần 4)'!A211)</f>
        <v>0</v>
      </c>
      <c r="BO211" s="154">
        <f>SUMIFS(' B1.5.GT2'!W:W,' B1.5.GT2'!A:A,'B1.SUM (tuần 4)'!A211)</f>
        <v>0</v>
      </c>
      <c r="BP211" s="154"/>
      <c r="BQ211" s="154"/>
      <c r="BR211" s="154">
        <f>SUMIFS(' B1.8.Online'!V:V,' B1.8.Online'!A:A,'B1.SUM (tuần 4)'!A211)</f>
        <v>0</v>
      </c>
      <c r="BS211" s="154">
        <f>SUMIFS(' B1.8.Online'!W:W,' B1.8.Online'!B:B,'B1.SUM (tuần 4)'!B211)</f>
        <v>0</v>
      </c>
      <c r="BU211" s="161">
        <f t="shared" si="96"/>
        <v>0</v>
      </c>
      <c r="BV211" s="161">
        <f t="shared" si="97"/>
        <v>0</v>
      </c>
      <c r="BW211" s="161">
        <f t="shared" si="98"/>
        <v>0</v>
      </c>
      <c r="BX211" s="154">
        <f>SUMIFS('B1.3.XK'!X:X,'B1.3.XK'!$A:$A,'B1.SUM (tuần 4)'!$A211)</f>
        <v>0</v>
      </c>
      <c r="BY211" s="154">
        <f>SUMIFS('B1.3.XK'!Y:Y,'B1.3.XK'!$A:$A,'B1.SUM (tuần 4)'!$A211)</f>
        <v>0</v>
      </c>
      <c r="BZ211" s="154"/>
      <c r="CA211" s="154"/>
      <c r="CB211" s="154"/>
      <c r="CC211" s="154"/>
      <c r="CD211" s="154"/>
      <c r="CE211" s="154"/>
      <c r="CF211" s="154">
        <f>SUMIFS(' B1.5.GT2'!X:X,' B1.5.GT2'!A:A,'B1.SUM (tuần 4)'!A211)</f>
        <v>0</v>
      </c>
      <c r="CG211" s="154">
        <f>SUMIFS(' B1.5.GT2'!Y:Y,' B1.5.GT2'!A:A,'B1.SUM (tuần 4)'!A211)</f>
        <v>0</v>
      </c>
      <c r="CH211" s="154"/>
      <c r="CI211" s="154"/>
      <c r="CJ211" s="154">
        <f>SUMIFS(' B1.8.Online'!X:X,' B1.8.Online'!$A:$A,'B1.SUM (tuần 4)'!$A211)</f>
        <v>0</v>
      </c>
      <c r="CK211" s="154">
        <f>SUMIFS(' B1.8.Online'!Y:Y,' B1.8.Online'!$A:$A,'B1.SUM (tuần 4)'!$A211)</f>
        <v>0</v>
      </c>
      <c r="CM211" s="161">
        <f t="shared" si="99"/>
        <v>0</v>
      </c>
      <c r="CN211" s="161">
        <f t="shared" si="100"/>
        <v>0</v>
      </c>
      <c r="CO211" s="161">
        <f t="shared" si="101"/>
        <v>0</v>
      </c>
      <c r="CP211" s="154">
        <f>SUMIFS('B1.3.XK'!Z:Z,'B1.3.XK'!$A:$A,'B1.SUM (tuần 4)'!$A211)</f>
        <v>0</v>
      </c>
      <c r="CQ211" s="154">
        <f>SUMIFS('B1.3.XK'!AA:AA,'B1.3.XK'!$A:$A,'B1.SUM (tuần 4)'!$A211)</f>
        <v>0</v>
      </c>
      <c r="CR211" s="154"/>
      <c r="CS211" s="154"/>
      <c r="CT211" s="154"/>
      <c r="CU211" s="154"/>
      <c r="CV211" s="154"/>
      <c r="CW211" s="154"/>
      <c r="CX211" s="154">
        <f>SUMIFS(' B1.5.GT2'!Z:Z,' B1.5.GT2'!$A:$A,'B1.SUM (tuần 4)'!$A211)</f>
        <v>0</v>
      </c>
      <c r="CY211" s="154">
        <f>SUMIFS(' B1.5.GT2'!AA:AA,' B1.5.GT2'!$A:$A,'B1.SUM (tuần 4)'!$A211)</f>
        <v>0</v>
      </c>
      <c r="CZ211" s="154"/>
      <c r="DA211" s="154"/>
      <c r="DB211" s="154">
        <f>SUMIFS(' B1.8.Online'!Z:Z,' B1.8.Online'!$A:$A,'B1.SUM (tuần 4)'!$A211)</f>
        <v>0</v>
      </c>
      <c r="DC211" s="154">
        <f>SUMIFS(' B1.8.Online'!AA:AA,' B1.8.Online'!$A:$A,'B1.SUM (tuần 4)'!$A211)</f>
        <v>0</v>
      </c>
      <c r="DE211" s="161">
        <f t="shared" si="102"/>
        <v>0</v>
      </c>
      <c r="DF211" s="161">
        <f t="shared" si="103"/>
        <v>0</v>
      </c>
      <c r="DG211" s="161">
        <f t="shared" si="104"/>
        <v>0</v>
      </c>
      <c r="DH211" s="154">
        <f>SUMIFS('B1.3.XK'!AB:AB,'B1.3.XK'!$A:$A,'B1.SUM (tuần 4)'!$A211)</f>
        <v>0</v>
      </c>
      <c r="DI211" s="154">
        <f>SUMIFS('B1.3.XK'!AC:AC,'B1.3.XK'!$A:$A,'B1.SUM (tuần 4)'!$A211)</f>
        <v>0</v>
      </c>
      <c r="DJ211" s="154"/>
      <c r="DK211" s="154"/>
      <c r="DL211" s="154"/>
      <c r="DM211" s="154"/>
      <c r="DN211" s="154"/>
      <c r="DO211" s="154"/>
      <c r="DP211" s="154">
        <f>SUMIFS(' B1.5.GT2'!AB:AB,' B1.5.GT2'!$A:$A,'B1.SUM (tuần 4)'!$A211)</f>
        <v>0</v>
      </c>
      <c r="DQ211" s="154">
        <f>SUMIFS(' B1.5.GT2'!AC:AC,' B1.5.GT2'!$A:$A,'B1.SUM (tuần 4)'!$A211)</f>
        <v>0</v>
      </c>
      <c r="DR211" s="154"/>
      <c r="DS211" s="154"/>
      <c r="DT211" s="154">
        <f>SUMIFS(' B1.8.Online'!AB:AB,' B1.8.Online'!$A:$A,'B1.SUM (tuần 4)'!$A211)</f>
        <v>0</v>
      </c>
      <c r="DU211" s="154">
        <f>SUMIFS(' B1.8.Online'!AC:AC,' B1.8.Online'!$A:$A,'B1.SUM (tuần 4)'!$A211)</f>
        <v>0</v>
      </c>
      <c r="DW211" s="161">
        <f t="shared" si="105"/>
        <v>0</v>
      </c>
      <c r="DX211" s="161">
        <f t="shared" si="106"/>
        <v>0</v>
      </c>
      <c r="DY211" s="161">
        <f t="shared" si="107"/>
        <v>0</v>
      </c>
      <c r="DZ211" s="154">
        <f>SUMIFS('B1.3.XK'!AD:AD,'B1.3.XK'!$A:$A,'B1.SUM (tuần 4)'!$A211)</f>
        <v>0</v>
      </c>
      <c r="EA211" s="154">
        <f>SUMIFS('B1.3.XK'!AE:AE,'B1.3.XK'!$A:$A,'B1.SUM (tuần 4)'!$A211)</f>
        <v>0</v>
      </c>
      <c r="EB211" s="154"/>
      <c r="EC211" s="154"/>
      <c r="ED211" s="154"/>
      <c r="EE211" s="154"/>
      <c r="EF211" s="154"/>
      <c r="EG211" s="154"/>
      <c r="EH211" s="154">
        <f>SUMIFS(' B1.5.GT2'!AD:AD,' B1.5.GT2'!$A:$A,'B1.SUM (tuần 4)'!$A211)</f>
        <v>0</v>
      </c>
      <c r="EI211" s="154">
        <f>SUMIFS(' B1.5.GT2'!AE:AE,' B1.5.GT2'!$A:$A,'B1.SUM (tuần 4)'!$A211)</f>
        <v>0</v>
      </c>
      <c r="EJ211" s="154"/>
      <c r="EK211" s="154"/>
      <c r="EL211" s="154">
        <f>SUMIFS(' B1.4.OEM'!AD:AD,' B1.4.OEM'!$A:$A,'B1.SUM (tuần 4)'!$A211)</f>
        <v>0</v>
      </c>
      <c r="EM211" s="154">
        <f>SUMIFS(' B1.4.OEM'!AE:AE,' B1.4.OEM'!$A:$A,'B1.SUM (tuần 4)'!$A211)</f>
        <v>0</v>
      </c>
      <c r="EO211" s="162"/>
    </row>
    <row r="212" spans="1:145">
      <c r="A212" s="69">
        <v>3003040307</v>
      </c>
      <c r="B212" s="67" t="s">
        <v>1582</v>
      </c>
      <c r="C212" s="67"/>
      <c r="D212" s="67" t="s">
        <v>1197</v>
      </c>
      <c r="E212" s="67"/>
      <c r="F212" s="67" t="s">
        <v>32</v>
      </c>
      <c r="G212" s="154" t="s">
        <v>1758</v>
      </c>
      <c r="H212" s="154"/>
      <c r="I212" s="160"/>
      <c r="J212" s="154"/>
      <c r="K212" s="154"/>
      <c r="L212" s="154"/>
      <c r="M212" s="154"/>
      <c r="N212" s="154"/>
      <c r="O212" s="154"/>
      <c r="P212" s="154"/>
      <c r="Q212" s="154"/>
      <c r="R212" s="154"/>
      <c r="S212" s="161">
        <f t="shared" si="89"/>
        <v>0</v>
      </c>
      <c r="T212" s="161">
        <f t="shared" si="88"/>
        <v>0</v>
      </c>
      <c r="U212" s="161">
        <f t="shared" si="88"/>
        <v>0</v>
      </c>
      <c r="V212" s="154"/>
      <c r="W212" s="154"/>
      <c r="X212" s="154"/>
      <c r="Y212" s="154"/>
      <c r="Z212" s="154"/>
      <c r="AA212" s="154"/>
      <c r="AB212" s="154"/>
      <c r="AC212" s="154"/>
      <c r="AD212" s="154">
        <f>SUMIFS(' B1.5.GT2'!$R:$R,' B1.5.GT2'!$A:$A,'B1.SUM (tuần 4)'!$A212)</f>
        <v>0</v>
      </c>
      <c r="AE212" s="154">
        <f>SUMIFS(' B1.5.GT2'!$S:$S,' B1.5.GT2'!$A:$A,'B1.SUM (tuần 4)'!$A212)</f>
        <v>0</v>
      </c>
      <c r="AF212" s="154"/>
      <c r="AG212" s="154"/>
      <c r="AH212" s="154">
        <f>SUMIFS(' B1.8.Online'!$R:$R,' B1.8.Online'!$A:$A,'B1.SUM (tuần 4)'!$A212)</f>
        <v>0</v>
      </c>
      <c r="AI212" s="154">
        <f>SUMIFS(' B1.8.Online'!$S:$S,' B1.8.Online'!$A:$A,'B1.SUM (tuần 4)'!$A212)</f>
        <v>0</v>
      </c>
      <c r="AK212" s="161">
        <f t="shared" si="90"/>
        <v>1</v>
      </c>
      <c r="AL212" s="161">
        <f t="shared" si="91"/>
        <v>0</v>
      </c>
      <c r="AM212" s="161">
        <f t="shared" si="92"/>
        <v>1</v>
      </c>
      <c r="AN212" s="154"/>
      <c r="AO212" s="154"/>
      <c r="AP212" s="154"/>
      <c r="AQ212" s="154"/>
      <c r="AR212" s="154"/>
      <c r="AS212" s="154"/>
      <c r="AT212" s="154"/>
      <c r="AU212" s="154"/>
      <c r="AV212" s="154">
        <f>SUMIFS(' B1.5.GT2'!T:T,' B1.5.GT2'!A:A,'B1.SUM (tuần 4)'!A212)</f>
        <v>0</v>
      </c>
      <c r="AW212" s="154">
        <f>SUMIFS(' B1.5.GT2'!U:U,' B1.5.GT2'!A:A,'B1.SUM (tuần 4)'!A212)</f>
        <v>0</v>
      </c>
      <c r="AX212" s="154"/>
      <c r="AY212" s="154"/>
      <c r="AZ212" s="154">
        <f>SUMIFS(' B1.8.Online'!$T:$T,' B1.8.Online'!$A:$A,'B1.SUM (tuần 4)'!$A212)</f>
        <v>0</v>
      </c>
      <c r="BA212" s="154">
        <f>SUMIFS(' B1.8.Online'!$U:$U,' B1.8.Online'!$A:$A,'B1.SUM (tuần 4)'!$A212)</f>
        <v>1</v>
      </c>
      <c r="BC212" s="161">
        <f t="shared" si="93"/>
        <v>0</v>
      </c>
      <c r="BD212" s="161">
        <f t="shared" si="94"/>
        <v>0</v>
      </c>
      <c r="BE212" s="161">
        <f t="shared" si="95"/>
        <v>0</v>
      </c>
      <c r="BF212" s="154">
        <f>SUMIFS('B1.3.XK'!V:V,'B1.3.XK'!$A:$A,'B1.SUM (tuần 4)'!$A212)</f>
        <v>0</v>
      </c>
      <c r="BG212" s="154">
        <f>SUMIFS('B1.3.XK'!W:W,'B1.3.XK'!$A:$A,'B1.SUM (tuần 4)'!$A212)</f>
        <v>0</v>
      </c>
      <c r="BH212" s="154"/>
      <c r="BI212" s="154"/>
      <c r="BJ212" s="154"/>
      <c r="BK212" s="154"/>
      <c r="BL212" s="154"/>
      <c r="BM212" s="154"/>
      <c r="BN212" s="154">
        <f>SUMIFS(' B1.5.GT2'!V:V,' B1.5.GT2'!A:A,'B1.SUM (tuần 4)'!A212)</f>
        <v>0</v>
      </c>
      <c r="BO212" s="154">
        <f>SUMIFS(' B1.5.GT2'!W:W,' B1.5.GT2'!A:A,'B1.SUM (tuần 4)'!A212)</f>
        <v>0</v>
      </c>
      <c r="BP212" s="154"/>
      <c r="BQ212" s="154"/>
      <c r="BR212" s="154">
        <f>SUMIFS(' B1.8.Online'!V:V,' B1.8.Online'!A:A,'B1.SUM (tuần 4)'!A212)</f>
        <v>0</v>
      </c>
      <c r="BS212" s="154">
        <f>SUMIFS(' B1.8.Online'!W:W,' B1.8.Online'!B:B,'B1.SUM (tuần 4)'!B212)</f>
        <v>0</v>
      </c>
      <c r="BU212" s="161">
        <f t="shared" si="96"/>
        <v>0</v>
      </c>
      <c r="BV212" s="161">
        <f t="shared" si="97"/>
        <v>0</v>
      </c>
      <c r="BW212" s="161">
        <f t="shared" si="98"/>
        <v>0</v>
      </c>
      <c r="BX212" s="154">
        <f>SUMIFS('B1.3.XK'!X:X,'B1.3.XK'!$A:$A,'B1.SUM (tuần 4)'!$A212)</f>
        <v>0</v>
      </c>
      <c r="BY212" s="154">
        <f>SUMIFS('B1.3.XK'!Y:Y,'B1.3.XK'!$A:$A,'B1.SUM (tuần 4)'!$A212)</f>
        <v>0</v>
      </c>
      <c r="BZ212" s="154"/>
      <c r="CA212" s="154"/>
      <c r="CB212" s="154"/>
      <c r="CC212" s="154"/>
      <c r="CD212" s="154"/>
      <c r="CE212" s="154"/>
      <c r="CF212" s="154">
        <f>SUMIFS(' B1.5.GT2'!X:X,' B1.5.GT2'!A:A,'B1.SUM (tuần 4)'!A212)</f>
        <v>0</v>
      </c>
      <c r="CG212" s="154">
        <f>SUMIFS(' B1.5.GT2'!Y:Y,' B1.5.GT2'!A:A,'B1.SUM (tuần 4)'!A212)</f>
        <v>0</v>
      </c>
      <c r="CH212" s="154"/>
      <c r="CI212" s="154"/>
      <c r="CJ212" s="154">
        <f>SUMIFS(' B1.8.Online'!X:X,' B1.8.Online'!$A:$A,'B1.SUM (tuần 4)'!$A212)</f>
        <v>0</v>
      </c>
      <c r="CK212" s="154">
        <f>SUMIFS(' B1.8.Online'!Y:Y,' B1.8.Online'!$A:$A,'B1.SUM (tuần 4)'!$A212)</f>
        <v>0</v>
      </c>
      <c r="CM212" s="161">
        <f t="shared" si="99"/>
        <v>0</v>
      </c>
      <c r="CN212" s="161">
        <f t="shared" si="100"/>
        <v>0</v>
      </c>
      <c r="CO212" s="161">
        <f t="shared" si="101"/>
        <v>0</v>
      </c>
      <c r="CP212" s="154">
        <f>SUMIFS('B1.3.XK'!Z:Z,'B1.3.XK'!$A:$A,'B1.SUM (tuần 4)'!$A212)</f>
        <v>0</v>
      </c>
      <c r="CQ212" s="154">
        <f>SUMIFS('B1.3.XK'!AA:AA,'B1.3.XK'!$A:$A,'B1.SUM (tuần 4)'!$A212)</f>
        <v>0</v>
      </c>
      <c r="CR212" s="154"/>
      <c r="CS212" s="154"/>
      <c r="CT212" s="154"/>
      <c r="CU212" s="154"/>
      <c r="CV212" s="154"/>
      <c r="CW212" s="154"/>
      <c r="CX212" s="154">
        <f>SUMIFS(' B1.5.GT2'!Z:Z,' B1.5.GT2'!$A:$A,'B1.SUM (tuần 4)'!$A212)</f>
        <v>0</v>
      </c>
      <c r="CY212" s="154">
        <f>SUMIFS(' B1.5.GT2'!AA:AA,' B1.5.GT2'!$A:$A,'B1.SUM (tuần 4)'!$A212)</f>
        <v>0</v>
      </c>
      <c r="CZ212" s="154"/>
      <c r="DA212" s="154"/>
      <c r="DB212" s="154">
        <f>SUMIFS(' B1.8.Online'!Z:Z,' B1.8.Online'!$A:$A,'B1.SUM (tuần 4)'!$A212)</f>
        <v>0</v>
      </c>
      <c r="DC212" s="154">
        <f>SUMIFS(' B1.8.Online'!AA:AA,' B1.8.Online'!$A:$A,'B1.SUM (tuần 4)'!$A212)</f>
        <v>0</v>
      </c>
      <c r="DE212" s="161">
        <f t="shared" si="102"/>
        <v>0</v>
      </c>
      <c r="DF212" s="161">
        <f t="shared" si="103"/>
        <v>0</v>
      </c>
      <c r="DG212" s="161">
        <f t="shared" si="104"/>
        <v>0</v>
      </c>
      <c r="DH212" s="154">
        <f>SUMIFS('B1.3.XK'!AB:AB,'B1.3.XK'!$A:$A,'B1.SUM (tuần 4)'!$A212)</f>
        <v>0</v>
      </c>
      <c r="DI212" s="154">
        <f>SUMIFS('B1.3.XK'!AC:AC,'B1.3.XK'!$A:$A,'B1.SUM (tuần 4)'!$A212)</f>
        <v>0</v>
      </c>
      <c r="DJ212" s="154"/>
      <c r="DK212" s="154"/>
      <c r="DL212" s="154"/>
      <c r="DM212" s="154"/>
      <c r="DN212" s="154"/>
      <c r="DO212" s="154"/>
      <c r="DP212" s="154">
        <f>SUMIFS(' B1.5.GT2'!AB:AB,' B1.5.GT2'!$A:$A,'B1.SUM (tuần 4)'!$A212)</f>
        <v>0</v>
      </c>
      <c r="DQ212" s="154">
        <f>SUMIFS(' B1.5.GT2'!AC:AC,' B1.5.GT2'!$A:$A,'B1.SUM (tuần 4)'!$A212)</f>
        <v>0</v>
      </c>
      <c r="DR212" s="154"/>
      <c r="DS212" s="154"/>
      <c r="DT212" s="154">
        <f>SUMIFS(' B1.8.Online'!AB:AB,' B1.8.Online'!$A:$A,'B1.SUM (tuần 4)'!$A212)</f>
        <v>0</v>
      </c>
      <c r="DU212" s="154">
        <f>SUMIFS(' B1.8.Online'!AC:AC,' B1.8.Online'!$A:$A,'B1.SUM (tuần 4)'!$A212)</f>
        <v>0</v>
      </c>
      <c r="DW212" s="161">
        <f t="shared" si="105"/>
        <v>0</v>
      </c>
      <c r="DX212" s="161">
        <f t="shared" si="106"/>
        <v>0</v>
      </c>
      <c r="DY212" s="161">
        <f t="shared" si="107"/>
        <v>0</v>
      </c>
      <c r="DZ212" s="154">
        <f>SUMIFS('B1.3.XK'!AD:AD,'B1.3.XK'!$A:$A,'B1.SUM (tuần 4)'!$A212)</f>
        <v>0</v>
      </c>
      <c r="EA212" s="154">
        <f>SUMIFS('B1.3.XK'!AE:AE,'B1.3.XK'!$A:$A,'B1.SUM (tuần 4)'!$A212)</f>
        <v>0</v>
      </c>
      <c r="EB212" s="154"/>
      <c r="EC212" s="154"/>
      <c r="ED212" s="154"/>
      <c r="EE212" s="154"/>
      <c r="EF212" s="154"/>
      <c r="EG212" s="154"/>
      <c r="EH212" s="154">
        <f>SUMIFS(' B1.5.GT2'!AD:AD,' B1.5.GT2'!$A:$A,'B1.SUM (tuần 4)'!$A212)</f>
        <v>0</v>
      </c>
      <c r="EI212" s="154">
        <f>SUMIFS(' B1.5.GT2'!AE:AE,' B1.5.GT2'!$A:$A,'B1.SUM (tuần 4)'!$A212)</f>
        <v>0</v>
      </c>
      <c r="EJ212" s="154"/>
      <c r="EK212" s="154"/>
      <c r="EL212" s="154">
        <f>SUMIFS(' B1.4.OEM'!AD:AD,' B1.4.OEM'!$A:$A,'B1.SUM (tuần 4)'!$A212)</f>
        <v>0</v>
      </c>
      <c r="EM212" s="154">
        <f>SUMIFS(' B1.4.OEM'!AE:AE,' B1.4.OEM'!$A:$A,'B1.SUM (tuần 4)'!$A212)</f>
        <v>0</v>
      </c>
      <c r="EO212" s="162"/>
    </row>
    <row r="213" spans="1:145">
      <c r="A213" s="69">
        <v>3003040310</v>
      </c>
      <c r="B213" s="67" t="s">
        <v>1583</v>
      </c>
      <c r="C213" s="67"/>
      <c r="D213" s="67" t="s">
        <v>1197</v>
      </c>
      <c r="E213" s="67"/>
      <c r="F213" s="67" t="s">
        <v>32</v>
      </c>
      <c r="G213" s="154" t="s">
        <v>1758</v>
      </c>
      <c r="H213" s="154"/>
      <c r="I213" s="160"/>
      <c r="J213" s="154"/>
      <c r="K213" s="154"/>
      <c r="L213" s="154"/>
      <c r="M213" s="154"/>
      <c r="N213" s="154"/>
      <c r="O213" s="154"/>
      <c r="P213" s="154"/>
      <c r="Q213" s="154"/>
      <c r="R213" s="154"/>
      <c r="S213" s="161">
        <f t="shared" si="89"/>
        <v>0</v>
      </c>
      <c r="T213" s="161">
        <f t="shared" si="88"/>
        <v>0</v>
      </c>
      <c r="U213" s="161">
        <f t="shared" si="88"/>
        <v>0</v>
      </c>
      <c r="V213" s="154"/>
      <c r="W213" s="154"/>
      <c r="X213" s="154"/>
      <c r="Y213" s="154"/>
      <c r="Z213" s="154"/>
      <c r="AA213" s="154"/>
      <c r="AB213" s="154"/>
      <c r="AC213" s="154"/>
      <c r="AD213" s="154">
        <f>SUMIFS(' B1.5.GT2'!$R:$R,' B1.5.GT2'!$A:$A,'B1.SUM (tuần 4)'!$A213)</f>
        <v>0</v>
      </c>
      <c r="AE213" s="154">
        <f>SUMIFS(' B1.5.GT2'!$S:$S,' B1.5.GT2'!$A:$A,'B1.SUM (tuần 4)'!$A213)</f>
        <v>0</v>
      </c>
      <c r="AF213" s="154"/>
      <c r="AG213" s="154"/>
      <c r="AH213" s="154">
        <f>SUMIFS(' B1.8.Online'!$R:$R,' B1.8.Online'!$A:$A,'B1.SUM (tuần 4)'!$A213)</f>
        <v>0</v>
      </c>
      <c r="AI213" s="154">
        <f>SUMIFS(' B1.8.Online'!$S:$S,' B1.8.Online'!$A:$A,'B1.SUM (tuần 4)'!$A213)</f>
        <v>0</v>
      </c>
      <c r="AK213" s="161">
        <f t="shared" si="90"/>
        <v>0</v>
      </c>
      <c r="AL213" s="161">
        <f t="shared" si="91"/>
        <v>0</v>
      </c>
      <c r="AM213" s="161">
        <f t="shared" si="92"/>
        <v>0</v>
      </c>
      <c r="AN213" s="154"/>
      <c r="AO213" s="154"/>
      <c r="AP213" s="154"/>
      <c r="AQ213" s="154"/>
      <c r="AR213" s="154"/>
      <c r="AS213" s="154"/>
      <c r="AT213" s="154"/>
      <c r="AU213" s="154"/>
      <c r="AV213" s="154">
        <f>SUMIFS(' B1.5.GT2'!T:T,' B1.5.GT2'!A:A,'B1.SUM (tuần 4)'!A213)</f>
        <v>0</v>
      </c>
      <c r="AW213" s="154">
        <f>SUMIFS(' B1.5.GT2'!U:U,' B1.5.GT2'!A:A,'B1.SUM (tuần 4)'!A213)</f>
        <v>0</v>
      </c>
      <c r="AX213" s="154"/>
      <c r="AY213" s="154"/>
      <c r="AZ213" s="154">
        <f>SUMIFS(' B1.8.Online'!$T:$T,' B1.8.Online'!$A:$A,'B1.SUM (tuần 4)'!$A213)</f>
        <v>0</v>
      </c>
      <c r="BA213" s="154">
        <f>SUMIFS(' B1.8.Online'!$U:$U,' B1.8.Online'!$A:$A,'B1.SUM (tuần 4)'!$A213)</f>
        <v>0</v>
      </c>
      <c r="BC213" s="161">
        <f t="shared" si="93"/>
        <v>0</v>
      </c>
      <c r="BD213" s="161">
        <f t="shared" si="94"/>
        <v>0</v>
      </c>
      <c r="BE213" s="161">
        <f t="shared" si="95"/>
        <v>0</v>
      </c>
      <c r="BF213" s="154">
        <f>SUMIFS('B1.3.XK'!V:V,'B1.3.XK'!$A:$A,'B1.SUM (tuần 4)'!$A213)</f>
        <v>0</v>
      </c>
      <c r="BG213" s="154">
        <f>SUMIFS('B1.3.XK'!W:W,'B1.3.XK'!$A:$A,'B1.SUM (tuần 4)'!$A213)</f>
        <v>0</v>
      </c>
      <c r="BH213" s="154"/>
      <c r="BI213" s="154"/>
      <c r="BJ213" s="154"/>
      <c r="BK213" s="154"/>
      <c r="BL213" s="154"/>
      <c r="BM213" s="154"/>
      <c r="BN213" s="154">
        <f>SUMIFS(' B1.5.GT2'!V:V,' B1.5.GT2'!A:A,'B1.SUM (tuần 4)'!A213)</f>
        <v>0</v>
      </c>
      <c r="BO213" s="154">
        <f>SUMIFS(' B1.5.GT2'!W:W,' B1.5.GT2'!A:A,'B1.SUM (tuần 4)'!A213)</f>
        <v>0</v>
      </c>
      <c r="BP213" s="154"/>
      <c r="BQ213" s="154"/>
      <c r="BR213" s="154">
        <f>SUMIFS(' B1.8.Online'!V:V,' B1.8.Online'!A:A,'B1.SUM (tuần 4)'!A213)</f>
        <v>0</v>
      </c>
      <c r="BS213" s="154">
        <f>SUMIFS(' B1.8.Online'!W:W,' B1.8.Online'!B:B,'B1.SUM (tuần 4)'!B213)</f>
        <v>0</v>
      </c>
      <c r="BU213" s="161">
        <f t="shared" si="96"/>
        <v>0</v>
      </c>
      <c r="BV213" s="161">
        <f t="shared" si="97"/>
        <v>0</v>
      </c>
      <c r="BW213" s="161">
        <f t="shared" si="98"/>
        <v>0</v>
      </c>
      <c r="BX213" s="154">
        <f>SUMIFS('B1.3.XK'!X:X,'B1.3.XK'!$A:$A,'B1.SUM (tuần 4)'!$A213)</f>
        <v>0</v>
      </c>
      <c r="BY213" s="154">
        <f>SUMIFS('B1.3.XK'!Y:Y,'B1.3.XK'!$A:$A,'B1.SUM (tuần 4)'!$A213)</f>
        <v>0</v>
      </c>
      <c r="BZ213" s="154"/>
      <c r="CA213" s="154"/>
      <c r="CB213" s="154"/>
      <c r="CC213" s="154"/>
      <c r="CD213" s="154"/>
      <c r="CE213" s="154"/>
      <c r="CF213" s="154">
        <f>SUMIFS(' B1.5.GT2'!X:X,' B1.5.GT2'!A:A,'B1.SUM (tuần 4)'!A213)</f>
        <v>0</v>
      </c>
      <c r="CG213" s="154">
        <f>SUMIFS(' B1.5.GT2'!Y:Y,' B1.5.GT2'!A:A,'B1.SUM (tuần 4)'!A213)</f>
        <v>0</v>
      </c>
      <c r="CH213" s="154"/>
      <c r="CI213" s="154"/>
      <c r="CJ213" s="154">
        <f>SUMIFS(' B1.8.Online'!X:X,' B1.8.Online'!$A:$A,'B1.SUM (tuần 4)'!$A213)</f>
        <v>0</v>
      </c>
      <c r="CK213" s="154">
        <f>SUMIFS(' B1.8.Online'!Y:Y,' B1.8.Online'!$A:$A,'B1.SUM (tuần 4)'!$A213)</f>
        <v>0</v>
      </c>
      <c r="CM213" s="161">
        <f t="shared" si="99"/>
        <v>0</v>
      </c>
      <c r="CN213" s="161">
        <f t="shared" si="100"/>
        <v>0</v>
      </c>
      <c r="CO213" s="161">
        <f t="shared" si="101"/>
        <v>0</v>
      </c>
      <c r="CP213" s="154">
        <f>SUMIFS('B1.3.XK'!Z:Z,'B1.3.XK'!$A:$A,'B1.SUM (tuần 4)'!$A213)</f>
        <v>0</v>
      </c>
      <c r="CQ213" s="154">
        <f>SUMIFS('B1.3.XK'!AA:AA,'B1.3.XK'!$A:$A,'B1.SUM (tuần 4)'!$A213)</f>
        <v>0</v>
      </c>
      <c r="CR213" s="154"/>
      <c r="CS213" s="154"/>
      <c r="CT213" s="154"/>
      <c r="CU213" s="154"/>
      <c r="CV213" s="154"/>
      <c r="CW213" s="154"/>
      <c r="CX213" s="154">
        <f>SUMIFS(' B1.5.GT2'!Z:Z,' B1.5.GT2'!$A:$A,'B1.SUM (tuần 4)'!$A213)</f>
        <v>0</v>
      </c>
      <c r="CY213" s="154">
        <f>SUMIFS(' B1.5.GT2'!AA:AA,' B1.5.GT2'!$A:$A,'B1.SUM (tuần 4)'!$A213)</f>
        <v>0</v>
      </c>
      <c r="CZ213" s="154"/>
      <c r="DA213" s="154"/>
      <c r="DB213" s="154">
        <f>SUMIFS(' B1.8.Online'!Z:Z,' B1.8.Online'!$A:$A,'B1.SUM (tuần 4)'!$A213)</f>
        <v>0</v>
      </c>
      <c r="DC213" s="154">
        <f>SUMIFS(' B1.8.Online'!AA:AA,' B1.8.Online'!$A:$A,'B1.SUM (tuần 4)'!$A213)</f>
        <v>0</v>
      </c>
      <c r="DE213" s="161">
        <f t="shared" si="102"/>
        <v>0</v>
      </c>
      <c r="DF213" s="161">
        <f t="shared" si="103"/>
        <v>0</v>
      </c>
      <c r="DG213" s="161">
        <f t="shared" si="104"/>
        <v>0</v>
      </c>
      <c r="DH213" s="154">
        <f>SUMIFS('B1.3.XK'!AB:AB,'B1.3.XK'!$A:$A,'B1.SUM (tuần 4)'!$A213)</f>
        <v>0</v>
      </c>
      <c r="DI213" s="154">
        <f>SUMIFS('B1.3.XK'!AC:AC,'B1.3.XK'!$A:$A,'B1.SUM (tuần 4)'!$A213)</f>
        <v>0</v>
      </c>
      <c r="DJ213" s="154"/>
      <c r="DK213" s="154"/>
      <c r="DL213" s="154"/>
      <c r="DM213" s="154"/>
      <c r="DN213" s="154"/>
      <c r="DO213" s="154"/>
      <c r="DP213" s="154">
        <f>SUMIFS(' B1.5.GT2'!AB:AB,' B1.5.GT2'!$A:$A,'B1.SUM (tuần 4)'!$A213)</f>
        <v>0</v>
      </c>
      <c r="DQ213" s="154">
        <f>SUMIFS(' B1.5.GT2'!AC:AC,' B1.5.GT2'!$A:$A,'B1.SUM (tuần 4)'!$A213)</f>
        <v>0</v>
      </c>
      <c r="DR213" s="154"/>
      <c r="DS213" s="154"/>
      <c r="DT213" s="154">
        <f>SUMIFS(' B1.8.Online'!AB:AB,' B1.8.Online'!$A:$A,'B1.SUM (tuần 4)'!$A213)</f>
        <v>0</v>
      </c>
      <c r="DU213" s="154">
        <f>SUMIFS(' B1.8.Online'!AC:AC,' B1.8.Online'!$A:$A,'B1.SUM (tuần 4)'!$A213)</f>
        <v>0</v>
      </c>
      <c r="DW213" s="161">
        <f t="shared" si="105"/>
        <v>0</v>
      </c>
      <c r="DX213" s="161">
        <f t="shared" si="106"/>
        <v>0</v>
      </c>
      <c r="DY213" s="161">
        <f t="shared" si="107"/>
        <v>0</v>
      </c>
      <c r="DZ213" s="154">
        <f>SUMIFS('B1.3.XK'!AD:AD,'B1.3.XK'!$A:$A,'B1.SUM (tuần 4)'!$A213)</f>
        <v>0</v>
      </c>
      <c r="EA213" s="154">
        <f>SUMIFS('B1.3.XK'!AE:AE,'B1.3.XK'!$A:$A,'B1.SUM (tuần 4)'!$A213)</f>
        <v>0</v>
      </c>
      <c r="EB213" s="154"/>
      <c r="EC213" s="154"/>
      <c r="ED213" s="154"/>
      <c r="EE213" s="154"/>
      <c r="EF213" s="154"/>
      <c r="EG213" s="154"/>
      <c r="EH213" s="154">
        <f>SUMIFS(' B1.5.GT2'!AD:AD,' B1.5.GT2'!$A:$A,'B1.SUM (tuần 4)'!$A213)</f>
        <v>0</v>
      </c>
      <c r="EI213" s="154">
        <f>SUMIFS(' B1.5.GT2'!AE:AE,' B1.5.GT2'!$A:$A,'B1.SUM (tuần 4)'!$A213)</f>
        <v>0</v>
      </c>
      <c r="EJ213" s="154"/>
      <c r="EK213" s="154"/>
      <c r="EL213" s="154">
        <f>SUMIFS(' B1.4.OEM'!AD:AD,' B1.4.OEM'!$A:$A,'B1.SUM (tuần 4)'!$A213)</f>
        <v>0</v>
      </c>
      <c r="EM213" s="154">
        <f>SUMIFS(' B1.4.OEM'!AE:AE,' B1.4.OEM'!$A:$A,'B1.SUM (tuần 4)'!$A213)</f>
        <v>0</v>
      </c>
      <c r="EO213" s="162"/>
    </row>
    <row r="214" spans="1:145">
      <c r="A214" s="69">
        <v>3003040320</v>
      </c>
      <c r="B214" s="67" t="s">
        <v>1584</v>
      </c>
      <c r="C214" s="67"/>
      <c r="D214" s="67" t="s">
        <v>1197</v>
      </c>
      <c r="E214" s="67"/>
      <c r="F214" s="67" t="s">
        <v>32</v>
      </c>
      <c r="G214" s="154" t="s">
        <v>1758</v>
      </c>
      <c r="H214" s="154"/>
      <c r="I214" s="160"/>
      <c r="J214" s="154"/>
      <c r="K214" s="154"/>
      <c r="L214" s="154"/>
      <c r="M214" s="154"/>
      <c r="N214" s="154"/>
      <c r="O214" s="154"/>
      <c r="P214" s="154"/>
      <c r="Q214" s="154"/>
      <c r="R214" s="154"/>
      <c r="S214" s="161">
        <f t="shared" si="89"/>
        <v>0</v>
      </c>
      <c r="T214" s="161">
        <f t="shared" ref="T214:U233" si="108">+SUMIF($V$13:$AI$13,T$13,$V214:$AI214)</f>
        <v>0</v>
      </c>
      <c r="U214" s="161">
        <f t="shared" si="108"/>
        <v>0</v>
      </c>
      <c r="V214" s="154"/>
      <c r="W214" s="154"/>
      <c r="X214" s="154"/>
      <c r="Y214" s="154"/>
      <c r="Z214" s="154"/>
      <c r="AA214" s="154"/>
      <c r="AB214" s="154"/>
      <c r="AC214" s="154"/>
      <c r="AD214" s="154">
        <f>SUMIFS(' B1.5.GT2'!$R:$R,' B1.5.GT2'!$A:$A,'B1.SUM (tuần 4)'!$A214)</f>
        <v>0</v>
      </c>
      <c r="AE214" s="154">
        <f>SUMIFS(' B1.5.GT2'!$S:$S,' B1.5.GT2'!$A:$A,'B1.SUM (tuần 4)'!$A214)</f>
        <v>0</v>
      </c>
      <c r="AF214" s="154"/>
      <c r="AG214" s="154"/>
      <c r="AH214" s="154">
        <f>SUMIFS(' B1.8.Online'!$R:$R,' B1.8.Online'!$A:$A,'B1.SUM (tuần 4)'!$A214)</f>
        <v>0</v>
      </c>
      <c r="AI214" s="154">
        <f>SUMIFS(' B1.8.Online'!$S:$S,' B1.8.Online'!$A:$A,'B1.SUM (tuần 4)'!$A214)</f>
        <v>0</v>
      </c>
      <c r="AK214" s="161">
        <f t="shared" si="90"/>
        <v>3</v>
      </c>
      <c r="AL214" s="161">
        <f t="shared" si="91"/>
        <v>1</v>
      </c>
      <c r="AM214" s="161">
        <f t="shared" si="92"/>
        <v>2</v>
      </c>
      <c r="AN214" s="154"/>
      <c r="AO214" s="154"/>
      <c r="AP214" s="154"/>
      <c r="AQ214" s="154"/>
      <c r="AR214" s="154"/>
      <c r="AS214" s="154"/>
      <c r="AT214" s="154"/>
      <c r="AU214" s="154"/>
      <c r="AV214" s="154">
        <f>SUMIFS(' B1.5.GT2'!T:T,' B1.5.GT2'!A:A,'B1.SUM (tuần 4)'!A214)</f>
        <v>0</v>
      </c>
      <c r="AW214" s="154">
        <f>SUMIFS(' B1.5.GT2'!U:U,' B1.5.GT2'!A:A,'B1.SUM (tuần 4)'!A214)</f>
        <v>0</v>
      </c>
      <c r="AX214" s="154"/>
      <c r="AY214" s="154"/>
      <c r="AZ214" s="154">
        <f>SUMIFS(' B1.8.Online'!$T:$T,' B1.8.Online'!$A:$A,'B1.SUM (tuần 4)'!$A214)</f>
        <v>1</v>
      </c>
      <c r="BA214" s="154">
        <f>SUMIFS(' B1.8.Online'!$U:$U,' B1.8.Online'!$A:$A,'B1.SUM (tuần 4)'!$A214)</f>
        <v>2</v>
      </c>
      <c r="BC214" s="161">
        <f t="shared" si="93"/>
        <v>0</v>
      </c>
      <c r="BD214" s="161">
        <f t="shared" si="94"/>
        <v>0</v>
      </c>
      <c r="BE214" s="161">
        <f t="shared" si="95"/>
        <v>0</v>
      </c>
      <c r="BF214" s="154">
        <f>SUMIFS('B1.3.XK'!V:V,'B1.3.XK'!$A:$A,'B1.SUM (tuần 4)'!$A214)</f>
        <v>0</v>
      </c>
      <c r="BG214" s="154">
        <f>SUMIFS('B1.3.XK'!W:W,'B1.3.XK'!$A:$A,'B1.SUM (tuần 4)'!$A214)</f>
        <v>0</v>
      </c>
      <c r="BH214" s="154"/>
      <c r="BI214" s="154"/>
      <c r="BJ214" s="154"/>
      <c r="BK214" s="154"/>
      <c r="BL214" s="154"/>
      <c r="BM214" s="154"/>
      <c r="BN214" s="154">
        <f>SUMIFS(' B1.5.GT2'!V:V,' B1.5.GT2'!A:A,'B1.SUM (tuần 4)'!A214)</f>
        <v>0</v>
      </c>
      <c r="BO214" s="154">
        <f>SUMIFS(' B1.5.GT2'!W:W,' B1.5.GT2'!A:A,'B1.SUM (tuần 4)'!A214)</f>
        <v>0</v>
      </c>
      <c r="BP214" s="154"/>
      <c r="BQ214" s="154"/>
      <c r="BR214" s="154">
        <f>SUMIFS(' B1.8.Online'!V:V,' B1.8.Online'!A:A,'B1.SUM (tuần 4)'!A214)</f>
        <v>0</v>
      </c>
      <c r="BS214" s="154">
        <f>SUMIFS(' B1.8.Online'!W:W,' B1.8.Online'!B:B,'B1.SUM (tuần 4)'!B214)</f>
        <v>0</v>
      </c>
      <c r="BU214" s="161">
        <f t="shared" si="96"/>
        <v>0</v>
      </c>
      <c r="BV214" s="161">
        <f t="shared" si="97"/>
        <v>0</v>
      </c>
      <c r="BW214" s="161">
        <f t="shared" si="98"/>
        <v>0</v>
      </c>
      <c r="BX214" s="154">
        <f>SUMIFS('B1.3.XK'!X:X,'B1.3.XK'!$A:$A,'B1.SUM (tuần 4)'!$A214)</f>
        <v>0</v>
      </c>
      <c r="BY214" s="154">
        <f>SUMIFS('B1.3.XK'!Y:Y,'B1.3.XK'!$A:$A,'B1.SUM (tuần 4)'!$A214)</f>
        <v>0</v>
      </c>
      <c r="BZ214" s="154"/>
      <c r="CA214" s="154"/>
      <c r="CB214" s="154"/>
      <c r="CC214" s="154"/>
      <c r="CD214" s="154"/>
      <c r="CE214" s="154"/>
      <c r="CF214" s="154">
        <f>SUMIFS(' B1.5.GT2'!X:X,' B1.5.GT2'!A:A,'B1.SUM (tuần 4)'!A214)</f>
        <v>0</v>
      </c>
      <c r="CG214" s="154">
        <f>SUMIFS(' B1.5.GT2'!Y:Y,' B1.5.GT2'!A:A,'B1.SUM (tuần 4)'!A214)</f>
        <v>0</v>
      </c>
      <c r="CH214" s="154"/>
      <c r="CI214" s="154"/>
      <c r="CJ214" s="154">
        <f>SUMIFS(' B1.8.Online'!X:X,' B1.8.Online'!$A:$A,'B1.SUM (tuần 4)'!$A214)</f>
        <v>0</v>
      </c>
      <c r="CK214" s="154">
        <f>SUMIFS(' B1.8.Online'!Y:Y,' B1.8.Online'!$A:$A,'B1.SUM (tuần 4)'!$A214)</f>
        <v>0</v>
      </c>
      <c r="CM214" s="161">
        <f t="shared" si="99"/>
        <v>0</v>
      </c>
      <c r="CN214" s="161">
        <f t="shared" si="100"/>
        <v>0</v>
      </c>
      <c r="CO214" s="161">
        <f t="shared" si="101"/>
        <v>0</v>
      </c>
      <c r="CP214" s="154">
        <f>SUMIFS('B1.3.XK'!Z:Z,'B1.3.XK'!$A:$A,'B1.SUM (tuần 4)'!$A214)</f>
        <v>0</v>
      </c>
      <c r="CQ214" s="154">
        <f>SUMIFS('B1.3.XK'!AA:AA,'B1.3.XK'!$A:$A,'B1.SUM (tuần 4)'!$A214)</f>
        <v>0</v>
      </c>
      <c r="CR214" s="154"/>
      <c r="CS214" s="154"/>
      <c r="CT214" s="154"/>
      <c r="CU214" s="154"/>
      <c r="CV214" s="154"/>
      <c r="CW214" s="154"/>
      <c r="CX214" s="154">
        <f>SUMIFS(' B1.5.GT2'!Z:Z,' B1.5.GT2'!$A:$A,'B1.SUM (tuần 4)'!$A214)</f>
        <v>0</v>
      </c>
      <c r="CY214" s="154">
        <f>SUMIFS(' B1.5.GT2'!AA:AA,' B1.5.GT2'!$A:$A,'B1.SUM (tuần 4)'!$A214)</f>
        <v>0</v>
      </c>
      <c r="CZ214" s="154"/>
      <c r="DA214" s="154"/>
      <c r="DB214" s="154">
        <f>SUMIFS(' B1.8.Online'!Z:Z,' B1.8.Online'!$A:$A,'B1.SUM (tuần 4)'!$A214)</f>
        <v>0</v>
      </c>
      <c r="DC214" s="154">
        <f>SUMIFS(' B1.8.Online'!AA:AA,' B1.8.Online'!$A:$A,'B1.SUM (tuần 4)'!$A214)</f>
        <v>0</v>
      </c>
      <c r="DE214" s="161">
        <f t="shared" si="102"/>
        <v>0</v>
      </c>
      <c r="DF214" s="161">
        <f t="shared" si="103"/>
        <v>0</v>
      </c>
      <c r="DG214" s="161">
        <f t="shared" si="104"/>
        <v>0</v>
      </c>
      <c r="DH214" s="154">
        <f>SUMIFS('B1.3.XK'!AB:AB,'B1.3.XK'!$A:$A,'B1.SUM (tuần 4)'!$A214)</f>
        <v>0</v>
      </c>
      <c r="DI214" s="154">
        <f>SUMIFS('B1.3.XK'!AC:AC,'B1.3.XK'!$A:$A,'B1.SUM (tuần 4)'!$A214)</f>
        <v>0</v>
      </c>
      <c r="DJ214" s="154"/>
      <c r="DK214" s="154"/>
      <c r="DL214" s="154"/>
      <c r="DM214" s="154"/>
      <c r="DN214" s="154"/>
      <c r="DO214" s="154"/>
      <c r="DP214" s="154">
        <f>SUMIFS(' B1.5.GT2'!AB:AB,' B1.5.GT2'!$A:$A,'B1.SUM (tuần 4)'!$A214)</f>
        <v>0</v>
      </c>
      <c r="DQ214" s="154">
        <f>SUMIFS(' B1.5.GT2'!AC:AC,' B1.5.GT2'!$A:$A,'B1.SUM (tuần 4)'!$A214)</f>
        <v>0</v>
      </c>
      <c r="DR214" s="154"/>
      <c r="DS214" s="154"/>
      <c r="DT214" s="154">
        <f>SUMIFS(' B1.8.Online'!AB:AB,' B1.8.Online'!$A:$A,'B1.SUM (tuần 4)'!$A214)</f>
        <v>0</v>
      </c>
      <c r="DU214" s="154">
        <f>SUMIFS(' B1.8.Online'!AC:AC,' B1.8.Online'!$A:$A,'B1.SUM (tuần 4)'!$A214)</f>
        <v>0</v>
      </c>
      <c r="DW214" s="161">
        <f t="shared" si="105"/>
        <v>0</v>
      </c>
      <c r="DX214" s="161">
        <f t="shared" si="106"/>
        <v>0</v>
      </c>
      <c r="DY214" s="161">
        <f t="shared" si="107"/>
        <v>0</v>
      </c>
      <c r="DZ214" s="154">
        <f>SUMIFS('B1.3.XK'!AD:AD,'B1.3.XK'!$A:$A,'B1.SUM (tuần 4)'!$A214)</f>
        <v>0</v>
      </c>
      <c r="EA214" s="154">
        <f>SUMIFS('B1.3.XK'!AE:AE,'B1.3.XK'!$A:$A,'B1.SUM (tuần 4)'!$A214)</f>
        <v>0</v>
      </c>
      <c r="EB214" s="154"/>
      <c r="EC214" s="154"/>
      <c r="ED214" s="154"/>
      <c r="EE214" s="154"/>
      <c r="EF214" s="154"/>
      <c r="EG214" s="154"/>
      <c r="EH214" s="154">
        <f>SUMIFS(' B1.5.GT2'!AD:AD,' B1.5.GT2'!$A:$A,'B1.SUM (tuần 4)'!$A214)</f>
        <v>0</v>
      </c>
      <c r="EI214" s="154">
        <f>SUMIFS(' B1.5.GT2'!AE:AE,' B1.5.GT2'!$A:$A,'B1.SUM (tuần 4)'!$A214)</f>
        <v>0</v>
      </c>
      <c r="EJ214" s="154"/>
      <c r="EK214" s="154"/>
      <c r="EL214" s="154">
        <f>SUMIFS(' B1.4.OEM'!AD:AD,' B1.4.OEM'!$A:$A,'B1.SUM (tuần 4)'!$A214)</f>
        <v>0</v>
      </c>
      <c r="EM214" s="154">
        <f>SUMIFS(' B1.4.OEM'!AE:AE,' B1.4.OEM'!$A:$A,'B1.SUM (tuần 4)'!$A214)</f>
        <v>0</v>
      </c>
      <c r="EO214" s="162"/>
    </row>
    <row r="215" spans="1:145">
      <c r="A215" s="69">
        <v>3003040336</v>
      </c>
      <c r="B215" s="67" t="s">
        <v>1585</v>
      </c>
      <c r="C215" s="67"/>
      <c r="D215" s="67" t="s">
        <v>1197</v>
      </c>
      <c r="E215" s="67"/>
      <c r="F215" s="67" t="s">
        <v>32</v>
      </c>
      <c r="G215" s="154" t="s">
        <v>1758</v>
      </c>
      <c r="H215" s="154"/>
      <c r="I215" s="160"/>
      <c r="J215" s="154"/>
      <c r="K215" s="154"/>
      <c r="L215" s="154"/>
      <c r="M215" s="154"/>
      <c r="N215" s="154"/>
      <c r="O215" s="154"/>
      <c r="P215" s="154"/>
      <c r="Q215" s="154"/>
      <c r="R215" s="154"/>
      <c r="S215" s="161">
        <f t="shared" si="89"/>
        <v>0</v>
      </c>
      <c r="T215" s="161">
        <f t="shared" si="108"/>
        <v>0</v>
      </c>
      <c r="U215" s="161">
        <f t="shared" si="108"/>
        <v>0</v>
      </c>
      <c r="V215" s="154"/>
      <c r="W215" s="154"/>
      <c r="X215" s="154"/>
      <c r="Y215" s="154"/>
      <c r="Z215" s="154"/>
      <c r="AA215" s="154"/>
      <c r="AB215" s="154"/>
      <c r="AC215" s="154"/>
      <c r="AD215" s="154">
        <f>SUMIFS(' B1.5.GT2'!$R:$R,' B1.5.GT2'!$A:$A,'B1.SUM (tuần 4)'!$A215)</f>
        <v>0</v>
      </c>
      <c r="AE215" s="154">
        <f>SUMIFS(' B1.5.GT2'!$S:$S,' B1.5.GT2'!$A:$A,'B1.SUM (tuần 4)'!$A215)</f>
        <v>0</v>
      </c>
      <c r="AF215" s="154"/>
      <c r="AG215" s="154"/>
      <c r="AH215" s="154">
        <f>SUMIFS(' B1.8.Online'!$R:$R,' B1.8.Online'!$A:$A,'B1.SUM (tuần 4)'!$A215)</f>
        <v>0</v>
      </c>
      <c r="AI215" s="154">
        <f>SUMIFS(' B1.8.Online'!$S:$S,' B1.8.Online'!$A:$A,'B1.SUM (tuần 4)'!$A215)</f>
        <v>0</v>
      </c>
      <c r="AK215" s="161">
        <f t="shared" si="90"/>
        <v>15</v>
      </c>
      <c r="AL215" s="161">
        <f t="shared" si="91"/>
        <v>7</v>
      </c>
      <c r="AM215" s="161">
        <f t="shared" si="92"/>
        <v>8</v>
      </c>
      <c r="AN215" s="154"/>
      <c r="AO215" s="154"/>
      <c r="AP215" s="154"/>
      <c r="AQ215" s="154"/>
      <c r="AR215" s="154"/>
      <c r="AS215" s="154"/>
      <c r="AT215" s="154"/>
      <c r="AU215" s="154"/>
      <c r="AV215" s="154">
        <f>SUMIFS(' B1.5.GT2'!T:T,' B1.5.GT2'!A:A,'B1.SUM (tuần 4)'!A215)</f>
        <v>0</v>
      </c>
      <c r="AW215" s="154">
        <f>SUMIFS(' B1.5.GT2'!U:U,' B1.5.GT2'!A:A,'B1.SUM (tuần 4)'!A215)</f>
        <v>0</v>
      </c>
      <c r="AX215" s="154"/>
      <c r="AY215" s="154"/>
      <c r="AZ215" s="154">
        <f>SUMIFS(' B1.8.Online'!$T:$T,' B1.8.Online'!$A:$A,'B1.SUM (tuần 4)'!$A215)</f>
        <v>7</v>
      </c>
      <c r="BA215" s="154">
        <f>SUMIFS(' B1.8.Online'!$U:$U,' B1.8.Online'!$A:$A,'B1.SUM (tuần 4)'!$A215)</f>
        <v>8</v>
      </c>
      <c r="BC215" s="161">
        <f t="shared" si="93"/>
        <v>0</v>
      </c>
      <c r="BD215" s="161">
        <f t="shared" si="94"/>
        <v>0</v>
      </c>
      <c r="BE215" s="161">
        <f t="shared" si="95"/>
        <v>0</v>
      </c>
      <c r="BF215" s="154">
        <f>SUMIFS('B1.3.XK'!V:V,'B1.3.XK'!$A:$A,'B1.SUM (tuần 4)'!$A215)</f>
        <v>0</v>
      </c>
      <c r="BG215" s="154">
        <f>SUMIFS('B1.3.XK'!W:W,'B1.3.XK'!$A:$A,'B1.SUM (tuần 4)'!$A215)</f>
        <v>0</v>
      </c>
      <c r="BH215" s="154"/>
      <c r="BI215" s="154"/>
      <c r="BJ215" s="154"/>
      <c r="BK215" s="154"/>
      <c r="BL215" s="154"/>
      <c r="BM215" s="154"/>
      <c r="BN215" s="154">
        <f>SUMIFS(' B1.5.GT2'!V:V,' B1.5.GT2'!A:A,'B1.SUM (tuần 4)'!A215)</f>
        <v>0</v>
      </c>
      <c r="BO215" s="154">
        <f>SUMIFS(' B1.5.GT2'!W:W,' B1.5.GT2'!A:A,'B1.SUM (tuần 4)'!A215)</f>
        <v>0</v>
      </c>
      <c r="BP215" s="154"/>
      <c r="BQ215" s="154"/>
      <c r="BR215" s="154">
        <f>SUMIFS(' B1.8.Online'!V:V,' B1.8.Online'!A:A,'B1.SUM (tuần 4)'!A215)</f>
        <v>0</v>
      </c>
      <c r="BS215" s="154">
        <f>SUMIFS(' B1.8.Online'!W:W,' B1.8.Online'!B:B,'B1.SUM (tuần 4)'!B215)</f>
        <v>0</v>
      </c>
      <c r="BU215" s="161">
        <f t="shared" si="96"/>
        <v>0</v>
      </c>
      <c r="BV215" s="161">
        <f t="shared" si="97"/>
        <v>0</v>
      </c>
      <c r="BW215" s="161">
        <f t="shared" si="98"/>
        <v>0</v>
      </c>
      <c r="BX215" s="154">
        <f>SUMIFS('B1.3.XK'!X:X,'B1.3.XK'!$A:$A,'B1.SUM (tuần 4)'!$A215)</f>
        <v>0</v>
      </c>
      <c r="BY215" s="154">
        <f>SUMIFS('B1.3.XK'!Y:Y,'B1.3.XK'!$A:$A,'B1.SUM (tuần 4)'!$A215)</f>
        <v>0</v>
      </c>
      <c r="BZ215" s="154"/>
      <c r="CA215" s="154"/>
      <c r="CB215" s="154"/>
      <c r="CC215" s="154"/>
      <c r="CD215" s="154"/>
      <c r="CE215" s="154"/>
      <c r="CF215" s="154">
        <f>SUMIFS(' B1.5.GT2'!X:X,' B1.5.GT2'!A:A,'B1.SUM (tuần 4)'!A215)</f>
        <v>0</v>
      </c>
      <c r="CG215" s="154">
        <f>SUMIFS(' B1.5.GT2'!Y:Y,' B1.5.GT2'!A:A,'B1.SUM (tuần 4)'!A215)</f>
        <v>0</v>
      </c>
      <c r="CH215" s="154"/>
      <c r="CI215" s="154"/>
      <c r="CJ215" s="154">
        <f>SUMIFS(' B1.8.Online'!X:X,' B1.8.Online'!$A:$A,'B1.SUM (tuần 4)'!$A215)</f>
        <v>0</v>
      </c>
      <c r="CK215" s="154">
        <f>SUMIFS(' B1.8.Online'!Y:Y,' B1.8.Online'!$A:$A,'B1.SUM (tuần 4)'!$A215)</f>
        <v>0</v>
      </c>
      <c r="CM215" s="161">
        <f t="shared" si="99"/>
        <v>0</v>
      </c>
      <c r="CN215" s="161">
        <f t="shared" si="100"/>
        <v>0</v>
      </c>
      <c r="CO215" s="161">
        <f t="shared" si="101"/>
        <v>0</v>
      </c>
      <c r="CP215" s="154">
        <f>SUMIFS('B1.3.XK'!Z:Z,'B1.3.XK'!$A:$A,'B1.SUM (tuần 4)'!$A215)</f>
        <v>0</v>
      </c>
      <c r="CQ215" s="154">
        <f>SUMIFS('B1.3.XK'!AA:AA,'B1.3.XK'!$A:$A,'B1.SUM (tuần 4)'!$A215)</f>
        <v>0</v>
      </c>
      <c r="CR215" s="154"/>
      <c r="CS215" s="154"/>
      <c r="CT215" s="154"/>
      <c r="CU215" s="154"/>
      <c r="CV215" s="154"/>
      <c r="CW215" s="154"/>
      <c r="CX215" s="154">
        <f>SUMIFS(' B1.5.GT2'!Z:Z,' B1.5.GT2'!$A:$A,'B1.SUM (tuần 4)'!$A215)</f>
        <v>0</v>
      </c>
      <c r="CY215" s="154">
        <f>SUMIFS(' B1.5.GT2'!AA:AA,' B1.5.GT2'!$A:$A,'B1.SUM (tuần 4)'!$A215)</f>
        <v>0</v>
      </c>
      <c r="CZ215" s="154"/>
      <c r="DA215" s="154"/>
      <c r="DB215" s="154">
        <f>SUMIFS(' B1.8.Online'!Z:Z,' B1.8.Online'!$A:$A,'B1.SUM (tuần 4)'!$A215)</f>
        <v>0</v>
      </c>
      <c r="DC215" s="154">
        <f>SUMIFS(' B1.8.Online'!AA:AA,' B1.8.Online'!$A:$A,'B1.SUM (tuần 4)'!$A215)</f>
        <v>0</v>
      </c>
      <c r="DE215" s="161">
        <f t="shared" si="102"/>
        <v>0</v>
      </c>
      <c r="DF215" s="161">
        <f t="shared" si="103"/>
        <v>0</v>
      </c>
      <c r="DG215" s="161">
        <f t="shared" si="104"/>
        <v>0</v>
      </c>
      <c r="DH215" s="154">
        <f>SUMIFS('B1.3.XK'!AB:AB,'B1.3.XK'!$A:$A,'B1.SUM (tuần 4)'!$A215)</f>
        <v>0</v>
      </c>
      <c r="DI215" s="154">
        <f>SUMIFS('B1.3.XK'!AC:AC,'B1.3.XK'!$A:$A,'B1.SUM (tuần 4)'!$A215)</f>
        <v>0</v>
      </c>
      <c r="DJ215" s="154"/>
      <c r="DK215" s="154"/>
      <c r="DL215" s="154"/>
      <c r="DM215" s="154"/>
      <c r="DN215" s="154"/>
      <c r="DO215" s="154"/>
      <c r="DP215" s="154">
        <f>SUMIFS(' B1.5.GT2'!AB:AB,' B1.5.GT2'!$A:$A,'B1.SUM (tuần 4)'!$A215)</f>
        <v>0</v>
      </c>
      <c r="DQ215" s="154">
        <f>SUMIFS(' B1.5.GT2'!AC:AC,' B1.5.GT2'!$A:$A,'B1.SUM (tuần 4)'!$A215)</f>
        <v>0</v>
      </c>
      <c r="DR215" s="154"/>
      <c r="DS215" s="154"/>
      <c r="DT215" s="154">
        <f>SUMIFS(' B1.8.Online'!AB:AB,' B1.8.Online'!$A:$A,'B1.SUM (tuần 4)'!$A215)</f>
        <v>0</v>
      </c>
      <c r="DU215" s="154">
        <f>SUMIFS(' B1.8.Online'!AC:AC,' B1.8.Online'!$A:$A,'B1.SUM (tuần 4)'!$A215)</f>
        <v>0</v>
      </c>
      <c r="DW215" s="161">
        <f t="shared" si="105"/>
        <v>0</v>
      </c>
      <c r="DX215" s="161">
        <f t="shared" si="106"/>
        <v>0</v>
      </c>
      <c r="DY215" s="161">
        <f t="shared" si="107"/>
        <v>0</v>
      </c>
      <c r="DZ215" s="154">
        <f>SUMIFS('B1.3.XK'!AD:AD,'B1.3.XK'!$A:$A,'B1.SUM (tuần 4)'!$A215)</f>
        <v>0</v>
      </c>
      <c r="EA215" s="154">
        <f>SUMIFS('B1.3.XK'!AE:AE,'B1.3.XK'!$A:$A,'B1.SUM (tuần 4)'!$A215)</f>
        <v>0</v>
      </c>
      <c r="EB215" s="154"/>
      <c r="EC215" s="154"/>
      <c r="ED215" s="154"/>
      <c r="EE215" s="154"/>
      <c r="EF215" s="154"/>
      <c r="EG215" s="154"/>
      <c r="EH215" s="154">
        <f>SUMIFS(' B1.5.GT2'!AD:AD,' B1.5.GT2'!$A:$A,'B1.SUM (tuần 4)'!$A215)</f>
        <v>0</v>
      </c>
      <c r="EI215" s="154">
        <f>SUMIFS(' B1.5.GT2'!AE:AE,' B1.5.GT2'!$A:$A,'B1.SUM (tuần 4)'!$A215)</f>
        <v>0</v>
      </c>
      <c r="EJ215" s="154"/>
      <c r="EK215" s="154"/>
      <c r="EL215" s="154">
        <f>SUMIFS(' B1.4.OEM'!AD:AD,' B1.4.OEM'!$A:$A,'B1.SUM (tuần 4)'!$A215)</f>
        <v>0</v>
      </c>
      <c r="EM215" s="154">
        <f>SUMIFS(' B1.4.OEM'!AE:AE,' B1.4.OEM'!$A:$A,'B1.SUM (tuần 4)'!$A215)</f>
        <v>0</v>
      </c>
      <c r="EO215" s="162"/>
    </row>
    <row r="216" spans="1:145">
      <c r="A216" s="69">
        <v>3003040338</v>
      </c>
      <c r="B216" s="67" t="s">
        <v>1586</v>
      </c>
      <c r="C216" s="67"/>
      <c r="D216" s="67" t="s">
        <v>1197</v>
      </c>
      <c r="E216" s="67"/>
      <c r="F216" s="67" t="s">
        <v>32</v>
      </c>
      <c r="G216" s="154" t="s">
        <v>1758</v>
      </c>
      <c r="H216" s="154"/>
      <c r="I216" s="160"/>
      <c r="J216" s="154"/>
      <c r="K216" s="154"/>
      <c r="L216" s="154"/>
      <c r="M216" s="154"/>
      <c r="N216" s="154"/>
      <c r="O216" s="154"/>
      <c r="P216" s="154"/>
      <c r="Q216" s="154"/>
      <c r="R216" s="154"/>
      <c r="S216" s="161">
        <f t="shared" si="89"/>
        <v>0</v>
      </c>
      <c r="T216" s="161">
        <f t="shared" si="108"/>
        <v>0</v>
      </c>
      <c r="U216" s="161">
        <f t="shared" si="108"/>
        <v>0</v>
      </c>
      <c r="V216" s="154"/>
      <c r="W216" s="154"/>
      <c r="X216" s="154"/>
      <c r="Y216" s="154"/>
      <c r="Z216" s="154"/>
      <c r="AA216" s="154"/>
      <c r="AB216" s="154"/>
      <c r="AC216" s="154"/>
      <c r="AD216" s="154">
        <f>SUMIFS(' B1.5.GT2'!$R:$R,' B1.5.GT2'!$A:$A,'B1.SUM (tuần 4)'!$A216)</f>
        <v>0</v>
      </c>
      <c r="AE216" s="154">
        <f>SUMIFS(' B1.5.GT2'!$S:$S,' B1.5.GT2'!$A:$A,'B1.SUM (tuần 4)'!$A216)</f>
        <v>0</v>
      </c>
      <c r="AF216" s="154"/>
      <c r="AG216" s="154"/>
      <c r="AH216" s="154">
        <f>SUMIFS(' B1.8.Online'!$R:$R,' B1.8.Online'!$A:$A,'B1.SUM (tuần 4)'!$A216)</f>
        <v>0</v>
      </c>
      <c r="AI216" s="154">
        <f>SUMIFS(' B1.8.Online'!$S:$S,' B1.8.Online'!$A:$A,'B1.SUM (tuần 4)'!$A216)</f>
        <v>0</v>
      </c>
      <c r="AK216" s="161">
        <f t="shared" si="90"/>
        <v>2</v>
      </c>
      <c r="AL216" s="161">
        <f t="shared" si="91"/>
        <v>0</v>
      </c>
      <c r="AM216" s="161">
        <f t="shared" si="92"/>
        <v>2</v>
      </c>
      <c r="AN216" s="154"/>
      <c r="AO216" s="154"/>
      <c r="AP216" s="154"/>
      <c r="AQ216" s="154"/>
      <c r="AR216" s="154"/>
      <c r="AS216" s="154"/>
      <c r="AT216" s="154"/>
      <c r="AU216" s="154"/>
      <c r="AV216" s="154">
        <f>SUMIFS(' B1.5.GT2'!T:T,' B1.5.GT2'!A:A,'B1.SUM (tuần 4)'!A216)</f>
        <v>0</v>
      </c>
      <c r="AW216" s="154">
        <f>SUMIFS(' B1.5.GT2'!U:U,' B1.5.GT2'!A:A,'B1.SUM (tuần 4)'!A216)</f>
        <v>0</v>
      </c>
      <c r="AX216" s="154"/>
      <c r="AY216" s="154"/>
      <c r="AZ216" s="154">
        <f>SUMIFS(' B1.8.Online'!$T:$T,' B1.8.Online'!$A:$A,'B1.SUM (tuần 4)'!$A216)</f>
        <v>0</v>
      </c>
      <c r="BA216" s="154">
        <f>SUMIFS(' B1.8.Online'!$U:$U,' B1.8.Online'!$A:$A,'B1.SUM (tuần 4)'!$A216)</f>
        <v>2</v>
      </c>
      <c r="BC216" s="161">
        <f t="shared" si="93"/>
        <v>0</v>
      </c>
      <c r="BD216" s="161">
        <f t="shared" si="94"/>
        <v>0</v>
      </c>
      <c r="BE216" s="161">
        <f t="shared" si="95"/>
        <v>0</v>
      </c>
      <c r="BF216" s="154">
        <f>SUMIFS('B1.3.XK'!V:V,'B1.3.XK'!$A:$A,'B1.SUM (tuần 4)'!$A216)</f>
        <v>0</v>
      </c>
      <c r="BG216" s="154">
        <f>SUMIFS('B1.3.XK'!W:W,'B1.3.XK'!$A:$A,'B1.SUM (tuần 4)'!$A216)</f>
        <v>0</v>
      </c>
      <c r="BH216" s="154"/>
      <c r="BI216" s="154"/>
      <c r="BJ216" s="154"/>
      <c r="BK216" s="154"/>
      <c r="BL216" s="154"/>
      <c r="BM216" s="154"/>
      <c r="BN216" s="154">
        <f>SUMIFS(' B1.5.GT2'!V:V,' B1.5.GT2'!A:A,'B1.SUM (tuần 4)'!A216)</f>
        <v>0</v>
      </c>
      <c r="BO216" s="154">
        <f>SUMIFS(' B1.5.GT2'!W:W,' B1.5.GT2'!A:A,'B1.SUM (tuần 4)'!A216)</f>
        <v>0</v>
      </c>
      <c r="BP216" s="154"/>
      <c r="BQ216" s="154"/>
      <c r="BR216" s="154">
        <f>SUMIFS(' B1.8.Online'!V:V,' B1.8.Online'!A:A,'B1.SUM (tuần 4)'!A216)</f>
        <v>0</v>
      </c>
      <c r="BS216" s="154">
        <f>SUMIFS(' B1.8.Online'!W:W,' B1.8.Online'!B:B,'B1.SUM (tuần 4)'!B216)</f>
        <v>0</v>
      </c>
      <c r="BU216" s="161">
        <f t="shared" si="96"/>
        <v>0</v>
      </c>
      <c r="BV216" s="161">
        <f t="shared" si="97"/>
        <v>0</v>
      </c>
      <c r="BW216" s="161">
        <f t="shared" si="98"/>
        <v>0</v>
      </c>
      <c r="BX216" s="154">
        <f>SUMIFS('B1.3.XK'!X:X,'B1.3.XK'!$A:$A,'B1.SUM (tuần 4)'!$A216)</f>
        <v>0</v>
      </c>
      <c r="BY216" s="154">
        <f>SUMIFS('B1.3.XK'!Y:Y,'B1.3.XK'!$A:$A,'B1.SUM (tuần 4)'!$A216)</f>
        <v>0</v>
      </c>
      <c r="BZ216" s="154"/>
      <c r="CA216" s="154"/>
      <c r="CB216" s="154"/>
      <c r="CC216" s="154"/>
      <c r="CD216" s="154"/>
      <c r="CE216" s="154"/>
      <c r="CF216" s="154">
        <f>SUMIFS(' B1.5.GT2'!X:X,' B1.5.GT2'!A:A,'B1.SUM (tuần 4)'!A216)</f>
        <v>0</v>
      </c>
      <c r="CG216" s="154">
        <f>SUMIFS(' B1.5.GT2'!Y:Y,' B1.5.GT2'!A:A,'B1.SUM (tuần 4)'!A216)</f>
        <v>0</v>
      </c>
      <c r="CH216" s="154"/>
      <c r="CI216" s="154"/>
      <c r="CJ216" s="154">
        <f>SUMIFS(' B1.8.Online'!X:X,' B1.8.Online'!$A:$A,'B1.SUM (tuần 4)'!$A216)</f>
        <v>0</v>
      </c>
      <c r="CK216" s="154">
        <f>SUMIFS(' B1.8.Online'!Y:Y,' B1.8.Online'!$A:$A,'B1.SUM (tuần 4)'!$A216)</f>
        <v>0</v>
      </c>
      <c r="CM216" s="161">
        <f t="shared" si="99"/>
        <v>0</v>
      </c>
      <c r="CN216" s="161">
        <f t="shared" si="100"/>
        <v>0</v>
      </c>
      <c r="CO216" s="161">
        <f t="shared" si="101"/>
        <v>0</v>
      </c>
      <c r="CP216" s="154">
        <f>SUMIFS('B1.3.XK'!Z:Z,'B1.3.XK'!$A:$A,'B1.SUM (tuần 4)'!$A216)</f>
        <v>0</v>
      </c>
      <c r="CQ216" s="154">
        <f>SUMIFS('B1.3.XK'!AA:AA,'B1.3.XK'!$A:$A,'B1.SUM (tuần 4)'!$A216)</f>
        <v>0</v>
      </c>
      <c r="CR216" s="154"/>
      <c r="CS216" s="154"/>
      <c r="CT216" s="154"/>
      <c r="CU216" s="154"/>
      <c r="CV216" s="154"/>
      <c r="CW216" s="154"/>
      <c r="CX216" s="154">
        <f>SUMIFS(' B1.5.GT2'!Z:Z,' B1.5.GT2'!$A:$A,'B1.SUM (tuần 4)'!$A216)</f>
        <v>0</v>
      </c>
      <c r="CY216" s="154">
        <f>SUMIFS(' B1.5.GT2'!AA:AA,' B1.5.GT2'!$A:$A,'B1.SUM (tuần 4)'!$A216)</f>
        <v>0</v>
      </c>
      <c r="CZ216" s="154"/>
      <c r="DA216" s="154"/>
      <c r="DB216" s="154">
        <f>SUMIFS(' B1.8.Online'!Z:Z,' B1.8.Online'!$A:$A,'B1.SUM (tuần 4)'!$A216)</f>
        <v>0</v>
      </c>
      <c r="DC216" s="154">
        <f>SUMIFS(' B1.8.Online'!AA:AA,' B1.8.Online'!$A:$A,'B1.SUM (tuần 4)'!$A216)</f>
        <v>0</v>
      </c>
      <c r="DE216" s="161">
        <f t="shared" si="102"/>
        <v>0</v>
      </c>
      <c r="DF216" s="161">
        <f t="shared" si="103"/>
        <v>0</v>
      </c>
      <c r="DG216" s="161">
        <f t="shared" si="104"/>
        <v>0</v>
      </c>
      <c r="DH216" s="154">
        <f>SUMIFS('B1.3.XK'!AB:AB,'B1.3.XK'!$A:$A,'B1.SUM (tuần 4)'!$A216)</f>
        <v>0</v>
      </c>
      <c r="DI216" s="154">
        <f>SUMIFS('B1.3.XK'!AC:AC,'B1.3.XK'!$A:$A,'B1.SUM (tuần 4)'!$A216)</f>
        <v>0</v>
      </c>
      <c r="DJ216" s="154"/>
      <c r="DK216" s="154"/>
      <c r="DL216" s="154"/>
      <c r="DM216" s="154"/>
      <c r="DN216" s="154"/>
      <c r="DO216" s="154"/>
      <c r="DP216" s="154">
        <f>SUMIFS(' B1.5.GT2'!AB:AB,' B1.5.GT2'!$A:$A,'B1.SUM (tuần 4)'!$A216)</f>
        <v>0</v>
      </c>
      <c r="DQ216" s="154">
        <f>SUMIFS(' B1.5.GT2'!AC:AC,' B1.5.GT2'!$A:$A,'B1.SUM (tuần 4)'!$A216)</f>
        <v>0</v>
      </c>
      <c r="DR216" s="154"/>
      <c r="DS216" s="154"/>
      <c r="DT216" s="154">
        <f>SUMIFS(' B1.8.Online'!AB:AB,' B1.8.Online'!$A:$A,'B1.SUM (tuần 4)'!$A216)</f>
        <v>0</v>
      </c>
      <c r="DU216" s="154">
        <f>SUMIFS(' B1.8.Online'!AC:AC,' B1.8.Online'!$A:$A,'B1.SUM (tuần 4)'!$A216)</f>
        <v>0</v>
      </c>
      <c r="DW216" s="161">
        <f t="shared" si="105"/>
        <v>0</v>
      </c>
      <c r="DX216" s="161">
        <f t="shared" si="106"/>
        <v>0</v>
      </c>
      <c r="DY216" s="161">
        <f t="shared" si="107"/>
        <v>0</v>
      </c>
      <c r="DZ216" s="154">
        <f>SUMIFS('B1.3.XK'!AD:AD,'B1.3.XK'!$A:$A,'B1.SUM (tuần 4)'!$A216)</f>
        <v>0</v>
      </c>
      <c r="EA216" s="154">
        <f>SUMIFS('B1.3.XK'!AE:AE,'B1.3.XK'!$A:$A,'B1.SUM (tuần 4)'!$A216)</f>
        <v>0</v>
      </c>
      <c r="EB216" s="154"/>
      <c r="EC216" s="154"/>
      <c r="ED216" s="154"/>
      <c r="EE216" s="154"/>
      <c r="EF216" s="154"/>
      <c r="EG216" s="154"/>
      <c r="EH216" s="154">
        <f>SUMIFS(' B1.5.GT2'!AD:AD,' B1.5.GT2'!$A:$A,'B1.SUM (tuần 4)'!$A216)</f>
        <v>0</v>
      </c>
      <c r="EI216" s="154">
        <f>SUMIFS(' B1.5.GT2'!AE:AE,' B1.5.GT2'!$A:$A,'B1.SUM (tuần 4)'!$A216)</f>
        <v>0</v>
      </c>
      <c r="EJ216" s="154"/>
      <c r="EK216" s="154"/>
      <c r="EL216" s="154">
        <f>SUMIFS(' B1.4.OEM'!AD:AD,' B1.4.OEM'!$A:$A,'B1.SUM (tuần 4)'!$A216)</f>
        <v>0</v>
      </c>
      <c r="EM216" s="154">
        <f>SUMIFS(' B1.4.OEM'!AE:AE,' B1.4.OEM'!$A:$A,'B1.SUM (tuần 4)'!$A216)</f>
        <v>0</v>
      </c>
      <c r="EO216" s="162"/>
    </row>
    <row r="217" spans="1:145">
      <c r="A217" s="69">
        <v>3003040339</v>
      </c>
      <c r="B217" s="67" t="s">
        <v>1587</v>
      </c>
      <c r="C217" s="67"/>
      <c r="D217" s="67" t="s">
        <v>1197</v>
      </c>
      <c r="E217" s="67"/>
      <c r="F217" s="67" t="s">
        <v>32</v>
      </c>
      <c r="G217" s="154" t="s">
        <v>1758</v>
      </c>
      <c r="H217" s="154"/>
      <c r="I217" s="160"/>
      <c r="J217" s="154"/>
      <c r="K217" s="154"/>
      <c r="L217" s="154"/>
      <c r="M217" s="154"/>
      <c r="N217" s="154"/>
      <c r="O217" s="154"/>
      <c r="P217" s="154"/>
      <c r="Q217" s="154"/>
      <c r="R217" s="154"/>
      <c r="S217" s="161">
        <f t="shared" si="89"/>
        <v>0</v>
      </c>
      <c r="T217" s="161">
        <f t="shared" si="108"/>
        <v>0</v>
      </c>
      <c r="U217" s="161">
        <f t="shared" si="108"/>
        <v>0</v>
      </c>
      <c r="V217" s="154"/>
      <c r="W217" s="154"/>
      <c r="X217" s="154"/>
      <c r="Y217" s="154"/>
      <c r="Z217" s="154"/>
      <c r="AA217" s="154"/>
      <c r="AB217" s="154"/>
      <c r="AC217" s="154"/>
      <c r="AD217" s="154">
        <f>SUMIFS(' B1.5.GT2'!$R:$R,' B1.5.GT2'!$A:$A,'B1.SUM (tuần 4)'!$A217)</f>
        <v>0</v>
      </c>
      <c r="AE217" s="154">
        <f>SUMIFS(' B1.5.GT2'!$S:$S,' B1.5.GT2'!$A:$A,'B1.SUM (tuần 4)'!$A217)</f>
        <v>0</v>
      </c>
      <c r="AF217" s="154"/>
      <c r="AG217" s="154"/>
      <c r="AH217" s="154">
        <f>SUMIFS(' B1.8.Online'!$R:$R,' B1.8.Online'!$A:$A,'B1.SUM (tuần 4)'!$A217)</f>
        <v>0</v>
      </c>
      <c r="AI217" s="154">
        <f>SUMIFS(' B1.8.Online'!$S:$S,' B1.8.Online'!$A:$A,'B1.SUM (tuần 4)'!$A217)</f>
        <v>0</v>
      </c>
      <c r="AK217" s="161">
        <f t="shared" si="90"/>
        <v>0</v>
      </c>
      <c r="AL217" s="161">
        <f t="shared" si="91"/>
        <v>0</v>
      </c>
      <c r="AM217" s="161">
        <f t="shared" si="92"/>
        <v>0</v>
      </c>
      <c r="AN217" s="154"/>
      <c r="AO217" s="154"/>
      <c r="AP217" s="154"/>
      <c r="AQ217" s="154"/>
      <c r="AR217" s="154"/>
      <c r="AS217" s="154"/>
      <c r="AT217" s="154"/>
      <c r="AU217" s="154"/>
      <c r="AV217" s="154">
        <f>SUMIFS(' B1.5.GT2'!T:T,' B1.5.GT2'!A:A,'B1.SUM (tuần 4)'!A217)</f>
        <v>0</v>
      </c>
      <c r="AW217" s="154">
        <f>SUMIFS(' B1.5.GT2'!U:U,' B1.5.GT2'!A:A,'B1.SUM (tuần 4)'!A217)</f>
        <v>0</v>
      </c>
      <c r="AX217" s="154"/>
      <c r="AY217" s="154"/>
      <c r="AZ217" s="154">
        <f>SUMIFS(' B1.8.Online'!$T:$T,' B1.8.Online'!$A:$A,'B1.SUM (tuần 4)'!$A217)</f>
        <v>0</v>
      </c>
      <c r="BA217" s="154">
        <f>SUMIFS(' B1.8.Online'!$U:$U,' B1.8.Online'!$A:$A,'B1.SUM (tuần 4)'!$A217)</f>
        <v>0</v>
      </c>
      <c r="BC217" s="161">
        <f t="shared" si="93"/>
        <v>1</v>
      </c>
      <c r="BD217" s="161">
        <f t="shared" si="94"/>
        <v>1</v>
      </c>
      <c r="BE217" s="161">
        <f t="shared" si="95"/>
        <v>0</v>
      </c>
      <c r="BF217" s="154">
        <f>SUMIFS('B1.3.XK'!V:V,'B1.3.XK'!$A:$A,'B1.SUM (tuần 4)'!$A217)</f>
        <v>0</v>
      </c>
      <c r="BG217" s="154">
        <f>SUMIFS('B1.3.XK'!W:W,'B1.3.XK'!$A:$A,'B1.SUM (tuần 4)'!$A217)</f>
        <v>0</v>
      </c>
      <c r="BH217" s="154"/>
      <c r="BI217" s="154"/>
      <c r="BJ217" s="154"/>
      <c r="BK217" s="154"/>
      <c r="BL217" s="154"/>
      <c r="BM217" s="154"/>
      <c r="BN217" s="154">
        <f>SUMIFS(' B1.5.GT2'!V:V,' B1.5.GT2'!A:A,'B1.SUM (tuần 4)'!A217)</f>
        <v>0</v>
      </c>
      <c r="BO217" s="154">
        <f>SUMIFS(' B1.5.GT2'!W:W,' B1.5.GT2'!A:A,'B1.SUM (tuần 4)'!A217)</f>
        <v>0</v>
      </c>
      <c r="BP217" s="154"/>
      <c r="BQ217" s="154"/>
      <c r="BR217" s="154">
        <f>SUMIFS(' B1.8.Online'!V:V,' B1.8.Online'!A:A,'B1.SUM (tuần 4)'!A217)</f>
        <v>1</v>
      </c>
      <c r="BS217" s="154">
        <f>SUMIFS(' B1.8.Online'!W:W,' B1.8.Online'!B:B,'B1.SUM (tuần 4)'!B217)</f>
        <v>0</v>
      </c>
      <c r="BU217" s="161">
        <f t="shared" si="96"/>
        <v>0</v>
      </c>
      <c r="BV217" s="161">
        <f t="shared" si="97"/>
        <v>0</v>
      </c>
      <c r="BW217" s="161">
        <f t="shared" si="98"/>
        <v>0</v>
      </c>
      <c r="BX217" s="154">
        <f>SUMIFS('B1.3.XK'!X:X,'B1.3.XK'!$A:$A,'B1.SUM (tuần 4)'!$A217)</f>
        <v>0</v>
      </c>
      <c r="BY217" s="154">
        <f>SUMIFS('B1.3.XK'!Y:Y,'B1.3.XK'!$A:$A,'B1.SUM (tuần 4)'!$A217)</f>
        <v>0</v>
      </c>
      <c r="BZ217" s="154"/>
      <c r="CA217" s="154"/>
      <c r="CB217" s="154"/>
      <c r="CC217" s="154"/>
      <c r="CD217" s="154"/>
      <c r="CE217" s="154"/>
      <c r="CF217" s="154">
        <f>SUMIFS(' B1.5.GT2'!X:X,' B1.5.GT2'!A:A,'B1.SUM (tuần 4)'!A217)</f>
        <v>0</v>
      </c>
      <c r="CG217" s="154">
        <f>SUMIFS(' B1.5.GT2'!Y:Y,' B1.5.GT2'!A:A,'B1.SUM (tuần 4)'!A217)</f>
        <v>0</v>
      </c>
      <c r="CH217" s="154"/>
      <c r="CI217" s="154"/>
      <c r="CJ217" s="154">
        <f>SUMIFS(' B1.8.Online'!X:X,' B1.8.Online'!$A:$A,'B1.SUM (tuần 4)'!$A217)</f>
        <v>0</v>
      </c>
      <c r="CK217" s="154">
        <f>SUMIFS(' B1.8.Online'!Y:Y,' B1.8.Online'!$A:$A,'B1.SUM (tuần 4)'!$A217)</f>
        <v>0</v>
      </c>
      <c r="CM217" s="161">
        <f t="shared" si="99"/>
        <v>0</v>
      </c>
      <c r="CN217" s="161">
        <f t="shared" si="100"/>
        <v>0</v>
      </c>
      <c r="CO217" s="161">
        <f t="shared" si="101"/>
        <v>0</v>
      </c>
      <c r="CP217" s="154">
        <f>SUMIFS('B1.3.XK'!Z:Z,'B1.3.XK'!$A:$A,'B1.SUM (tuần 4)'!$A217)</f>
        <v>0</v>
      </c>
      <c r="CQ217" s="154">
        <f>SUMIFS('B1.3.XK'!AA:AA,'B1.3.XK'!$A:$A,'B1.SUM (tuần 4)'!$A217)</f>
        <v>0</v>
      </c>
      <c r="CR217" s="154"/>
      <c r="CS217" s="154"/>
      <c r="CT217" s="154"/>
      <c r="CU217" s="154"/>
      <c r="CV217" s="154"/>
      <c r="CW217" s="154"/>
      <c r="CX217" s="154">
        <f>SUMIFS(' B1.5.GT2'!Z:Z,' B1.5.GT2'!$A:$A,'B1.SUM (tuần 4)'!$A217)</f>
        <v>0</v>
      </c>
      <c r="CY217" s="154">
        <f>SUMIFS(' B1.5.GT2'!AA:AA,' B1.5.GT2'!$A:$A,'B1.SUM (tuần 4)'!$A217)</f>
        <v>0</v>
      </c>
      <c r="CZ217" s="154"/>
      <c r="DA217" s="154"/>
      <c r="DB217" s="154">
        <f>SUMIFS(' B1.8.Online'!Z:Z,' B1.8.Online'!$A:$A,'B1.SUM (tuần 4)'!$A217)</f>
        <v>0</v>
      </c>
      <c r="DC217" s="154">
        <f>SUMIFS(' B1.8.Online'!AA:AA,' B1.8.Online'!$A:$A,'B1.SUM (tuần 4)'!$A217)</f>
        <v>0</v>
      </c>
      <c r="DE217" s="161">
        <f t="shared" si="102"/>
        <v>0</v>
      </c>
      <c r="DF217" s="161">
        <f t="shared" si="103"/>
        <v>0</v>
      </c>
      <c r="DG217" s="161">
        <f t="shared" si="104"/>
        <v>0</v>
      </c>
      <c r="DH217" s="154">
        <f>SUMIFS('B1.3.XK'!AB:AB,'B1.3.XK'!$A:$A,'B1.SUM (tuần 4)'!$A217)</f>
        <v>0</v>
      </c>
      <c r="DI217" s="154">
        <f>SUMIFS('B1.3.XK'!AC:AC,'B1.3.XK'!$A:$A,'B1.SUM (tuần 4)'!$A217)</f>
        <v>0</v>
      </c>
      <c r="DJ217" s="154"/>
      <c r="DK217" s="154"/>
      <c r="DL217" s="154"/>
      <c r="DM217" s="154"/>
      <c r="DN217" s="154"/>
      <c r="DO217" s="154"/>
      <c r="DP217" s="154">
        <f>SUMIFS(' B1.5.GT2'!AB:AB,' B1.5.GT2'!$A:$A,'B1.SUM (tuần 4)'!$A217)</f>
        <v>0</v>
      </c>
      <c r="DQ217" s="154">
        <f>SUMIFS(' B1.5.GT2'!AC:AC,' B1.5.GT2'!$A:$A,'B1.SUM (tuần 4)'!$A217)</f>
        <v>0</v>
      </c>
      <c r="DR217" s="154"/>
      <c r="DS217" s="154"/>
      <c r="DT217" s="154">
        <f>SUMIFS(' B1.8.Online'!AB:AB,' B1.8.Online'!$A:$A,'B1.SUM (tuần 4)'!$A217)</f>
        <v>0</v>
      </c>
      <c r="DU217" s="154">
        <f>SUMIFS(' B1.8.Online'!AC:AC,' B1.8.Online'!$A:$A,'B1.SUM (tuần 4)'!$A217)</f>
        <v>0</v>
      </c>
      <c r="DW217" s="161">
        <f t="shared" si="105"/>
        <v>0</v>
      </c>
      <c r="DX217" s="161">
        <f t="shared" si="106"/>
        <v>0</v>
      </c>
      <c r="DY217" s="161">
        <f t="shared" si="107"/>
        <v>0</v>
      </c>
      <c r="DZ217" s="154">
        <f>SUMIFS('B1.3.XK'!AD:AD,'B1.3.XK'!$A:$A,'B1.SUM (tuần 4)'!$A217)</f>
        <v>0</v>
      </c>
      <c r="EA217" s="154">
        <f>SUMIFS('B1.3.XK'!AE:AE,'B1.3.XK'!$A:$A,'B1.SUM (tuần 4)'!$A217)</f>
        <v>0</v>
      </c>
      <c r="EB217" s="154"/>
      <c r="EC217" s="154"/>
      <c r="ED217" s="154"/>
      <c r="EE217" s="154"/>
      <c r="EF217" s="154"/>
      <c r="EG217" s="154"/>
      <c r="EH217" s="154">
        <f>SUMIFS(' B1.5.GT2'!AD:AD,' B1.5.GT2'!$A:$A,'B1.SUM (tuần 4)'!$A217)</f>
        <v>0</v>
      </c>
      <c r="EI217" s="154">
        <f>SUMIFS(' B1.5.GT2'!AE:AE,' B1.5.GT2'!$A:$A,'B1.SUM (tuần 4)'!$A217)</f>
        <v>0</v>
      </c>
      <c r="EJ217" s="154"/>
      <c r="EK217" s="154"/>
      <c r="EL217" s="154">
        <f>SUMIFS(' B1.4.OEM'!AD:AD,' B1.4.OEM'!$A:$A,'B1.SUM (tuần 4)'!$A217)</f>
        <v>0</v>
      </c>
      <c r="EM217" s="154">
        <f>SUMIFS(' B1.4.OEM'!AE:AE,' B1.4.OEM'!$A:$A,'B1.SUM (tuần 4)'!$A217)</f>
        <v>0</v>
      </c>
      <c r="EO217" s="162"/>
    </row>
    <row r="218" spans="1:145">
      <c r="A218" s="69">
        <v>3003040343</v>
      </c>
      <c r="B218" s="67" t="s">
        <v>1588</v>
      </c>
      <c r="C218" s="67"/>
      <c r="D218" s="67" t="s">
        <v>1197</v>
      </c>
      <c r="E218" s="67"/>
      <c r="F218" s="67" t="s">
        <v>32</v>
      </c>
      <c r="G218" s="154" t="s">
        <v>1758</v>
      </c>
      <c r="H218" s="154"/>
      <c r="I218" s="160"/>
      <c r="J218" s="154"/>
      <c r="K218" s="154"/>
      <c r="L218" s="154"/>
      <c r="M218" s="154"/>
      <c r="N218" s="154"/>
      <c r="O218" s="154"/>
      <c r="P218" s="154"/>
      <c r="Q218" s="154"/>
      <c r="R218" s="154"/>
      <c r="S218" s="161">
        <f t="shared" si="89"/>
        <v>0</v>
      </c>
      <c r="T218" s="161">
        <f t="shared" si="108"/>
        <v>0</v>
      </c>
      <c r="U218" s="161">
        <f t="shared" si="108"/>
        <v>0</v>
      </c>
      <c r="V218" s="154"/>
      <c r="W218" s="154"/>
      <c r="X218" s="154"/>
      <c r="Y218" s="154"/>
      <c r="Z218" s="154"/>
      <c r="AA218" s="154"/>
      <c r="AB218" s="154"/>
      <c r="AC218" s="154"/>
      <c r="AD218" s="154">
        <f>SUMIFS(' B1.5.GT2'!$R:$R,' B1.5.GT2'!$A:$A,'B1.SUM (tuần 4)'!$A218)</f>
        <v>0</v>
      </c>
      <c r="AE218" s="154">
        <f>SUMIFS(' B1.5.GT2'!$S:$S,' B1.5.GT2'!$A:$A,'B1.SUM (tuần 4)'!$A218)</f>
        <v>0</v>
      </c>
      <c r="AF218" s="154"/>
      <c r="AG218" s="154"/>
      <c r="AH218" s="154">
        <f>SUMIFS(' B1.8.Online'!$R:$R,' B1.8.Online'!$A:$A,'B1.SUM (tuần 4)'!$A218)</f>
        <v>0</v>
      </c>
      <c r="AI218" s="154">
        <f>SUMIFS(' B1.8.Online'!$S:$S,' B1.8.Online'!$A:$A,'B1.SUM (tuần 4)'!$A218)</f>
        <v>0</v>
      </c>
      <c r="AK218" s="161">
        <f t="shared" si="90"/>
        <v>2</v>
      </c>
      <c r="AL218" s="161">
        <f t="shared" si="91"/>
        <v>0</v>
      </c>
      <c r="AM218" s="161">
        <f t="shared" si="92"/>
        <v>2</v>
      </c>
      <c r="AN218" s="154"/>
      <c r="AO218" s="154"/>
      <c r="AP218" s="154"/>
      <c r="AQ218" s="154"/>
      <c r="AR218" s="154"/>
      <c r="AS218" s="154"/>
      <c r="AT218" s="154"/>
      <c r="AU218" s="154"/>
      <c r="AV218" s="154">
        <f>SUMIFS(' B1.5.GT2'!T:T,' B1.5.GT2'!A:A,'B1.SUM (tuần 4)'!A218)</f>
        <v>0</v>
      </c>
      <c r="AW218" s="154">
        <f>SUMIFS(' B1.5.GT2'!U:U,' B1.5.GT2'!A:A,'B1.SUM (tuần 4)'!A218)</f>
        <v>0</v>
      </c>
      <c r="AX218" s="154"/>
      <c r="AY218" s="154"/>
      <c r="AZ218" s="154">
        <f>SUMIFS(' B1.8.Online'!$T:$T,' B1.8.Online'!$A:$A,'B1.SUM (tuần 4)'!$A218)</f>
        <v>0</v>
      </c>
      <c r="BA218" s="154">
        <f>SUMIFS(' B1.8.Online'!$U:$U,' B1.8.Online'!$A:$A,'B1.SUM (tuần 4)'!$A218)</f>
        <v>2</v>
      </c>
      <c r="BC218" s="161">
        <f t="shared" si="93"/>
        <v>0</v>
      </c>
      <c r="BD218" s="161">
        <f t="shared" si="94"/>
        <v>0</v>
      </c>
      <c r="BE218" s="161">
        <f t="shared" si="95"/>
        <v>0</v>
      </c>
      <c r="BF218" s="154">
        <f>SUMIFS('B1.3.XK'!V:V,'B1.3.XK'!$A:$A,'B1.SUM (tuần 4)'!$A218)</f>
        <v>0</v>
      </c>
      <c r="BG218" s="154">
        <f>SUMIFS('B1.3.XK'!W:W,'B1.3.XK'!$A:$A,'B1.SUM (tuần 4)'!$A218)</f>
        <v>0</v>
      </c>
      <c r="BH218" s="154"/>
      <c r="BI218" s="154"/>
      <c r="BJ218" s="154"/>
      <c r="BK218" s="154"/>
      <c r="BL218" s="154"/>
      <c r="BM218" s="154"/>
      <c r="BN218" s="154">
        <f>SUMIFS(' B1.5.GT2'!V:V,' B1.5.GT2'!A:A,'B1.SUM (tuần 4)'!A218)</f>
        <v>0</v>
      </c>
      <c r="BO218" s="154">
        <f>SUMIFS(' B1.5.GT2'!W:W,' B1.5.GT2'!A:A,'B1.SUM (tuần 4)'!A218)</f>
        <v>0</v>
      </c>
      <c r="BP218" s="154"/>
      <c r="BQ218" s="154"/>
      <c r="BR218" s="154">
        <f>SUMIFS(' B1.8.Online'!V:V,' B1.8.Online'!A:A,'B1.SUM (tuần 4)'!A218)</f>
        <v>0</v>
      </c>
      <c r="BS218" s="154">
        <f>SUMIFS(' B1.8.Online'!W:W,' B1.8.Online'!B:B,'B1.SUM (tuần 4)'!B218)</f>
        <v>0</v>
      </c>
      <c r="BU218" s="161">
        <f t="shared" si="96"/>
        <v>0</v>
      </c>
      <c r="BV218" s="161">
        <f t="shared" si="97"/>
        <v>0</v>
      </c>
      <c r="BW218" s="161">
        <f t="shared" si="98"/>
        <v>0</v>
      </c>
      <c r="BX218" s="154">
        <f>SUMIFS('B1.3.XK'!X:X,'B1.3.XK'!$A:$A,'B1.SUM (tuần 4)'!$A218)</f>
        <v>0</v>
      </c>
      <c r="BY218" s="154">
        <f>SUMIFS('B1.3.XK'!Y:Y,'B1.3.XK'!$A:$A,'B1.SUM (tuần 4)'!$A218)</f>
        <v>0</v>
      </c>
      <c r="BZ218" s="154"/>
      <c r="CA218" s="154"/>
      <c r="CB218" s="154"/>
      <c r="CC218" s="154"/>
      <c r="CD218" s="154"/>
      <c r="CE218" s="154"/>
      <c r="CF218" s="154">
        <f>SUMIFS(' B1.5.GT2'!X:X,' B1.5.GT2'!A:A,'B1.SUM (tuần 4)'!A218)</f>
        <v>0</v>
      </c>
      <c r="CG218" s="154">
        <f>SUMIFS(' B1.5.GT2'!Y:Y,' B1.5.GT2'!A:A,'B1.SUM (tuần 4)'!A218)</f>
        <v>0</v>
      </c>
      <c r="CH218" s="154"/>
      <c r="CI218" s="154"/>
      <c r="CJ218" s="154">
        <f>SUMIFS(' B1.8.Online'!X:X,' B1.8.Online'!$A:$A,'B1.SUM (tuần 4)'!$A218)</f>
        <v>0</v>
      </c>
      <c r="CK218" s="154">
        <f>SUMIFS(' B1.8.Online'!Y:Y,' B1.8.Online'!$A:$A,'B1.SUM (tuần 4)'!$A218)</f>
        <v>0</v>
      </c>
      <c r="CM218" s="161">
        <f t="shared" si="99"/>
        <v>0</v>
      </c>
      <c r="CN218" s="161">
        <f t="shared" si="100"/>
        <v>0</v>
      </c>
      <c r="CO218" s="161">
        <f t="shared" si="101"/>
        <v>0</v>
      </c>
      <c r="CP218" s="154">
        <f>SUMIFS('B1.3.XK'!Z:Z,'B1.3.XK'!$A:$A,'B1.SUM (tuần 4)'!$A218)</f>
        <v>0</v>
      </c>
      <c r="CQ218" s="154">
        <f>SUMIFS('B1.3.XK'!AA:AA,'B1.3.XK'!$A:$A,'B1.SUM (tuần 4)'!$A218)</f>
        <v>0</v>
      </c>
      <c r="CR218" s="154"/>
      <c r="CS218" s="154"/>
      <c r="CT218" s="154"/>
      <c r="CU218" s="154"/>
      <c r="CV218" s="154"/>
      <c r="CW218" s="154"/>
      <c r="CX218" s="154">
        <f>SUMIFS(' B1.5.GT2'!Z:Z,' B1.5.GT2'!$A:$A,'B1.SUM (tuần 4)'!$A218)</f>
        <v>0</v>
      </c>
      <c r="CY218" s="154">
        <f>SUMIFS(' B1.5.GT2'!AA:AA,' B1.5.GT2'!$A:$A,'B1.SUM (tuần 4)'!$A218)</f>
        <v>0</v>
      </c>
      <c r="CZ218" s="154"/>
      <c r="DA218" s="154"/>
      <c r="DB218" s="154">
        <f>SUMIFS(' B1.8.Online'!Z:Z,' B1.8.Online'!$A:$A,'B1.SUM (tuần 4)'!$A218)</f>
        <v>0</v>
      </c>
      <c r="DC218" s="154">
        <f>SUMIFS(' B1.8.Online'!AA:AA,' B1.8.Online'!$A:$A,'B1.SUM (tuần 4)'!$A218)</f>
        <v>0</v>
      </c>
      <c r="DE218" s="161">
        <f t="shared" si="102"/>
        <v>0</v>
      </c>
      <c r="DF218" s="161">
        <f t="shared" si="103"/>
        <v>0</v>
      </c>
      <c r="DG218" s="161">
        <f t="shared" si="104"/>
        <v>0</v>
      </c>
      <c r="DH218" s="154">
        <f>SUMIFS('B1.3.XK'!AB:AB,'B1.3.XK'!$A:$A,'B1.SUM (tuần 4)'!$A218)</f>
        <v>0</v>
      </c>
      <c r="DI218" s="154">
        <f>SUMIFS('B1.3.XK'!AC:AC,'B1.3.XK'!$A:$A,'B1.SUM (tuần 4)'!$A218)</f>
        <v>0</v>
      </c>
      <c r="DJ218" s="154"/>
      <c r="DK218" s="154"/>
      <c r="DL218" s="154"/>
      <c r="DM218" s="154"/>
      <c r="DN218" s="154"/>
      <c r="DO218" s="154"/>
      <c r="DP218" s="154">
        <f>SUMIFS(' B1.5.GT2'!AB:AB,' B1.5.GT2'!$A:$A,'B1.SUM (tuần 4)'!$A218)</f>
        <v>0</v>
      </c>
      <c r="DQ218" s="154">
        <f>SUMIFS(' B1.5.GT2'!AC:AC,' B1.5.GT2'!$A:$A,'B1.SUM (tuần 4)'!$A218)</f>
        <v>0</v>
      </c>
      <c r="DR218" s="154"/>
      <c r="DS218" s="154"/>
      <c r="DT218" s="154">
        <f>SUMIFS(' B1.8.Online'!AB:AB,' B1.8.Online'!$A:$A,'B1.SUM (tuần 4)'!$A218)</f>
        <v>0</v>
      </c>
      <c r="DU218" s="154">
        <f>SUMIFS(' B1.8.Online'!AC:AC,' B1.8.Online'!$A:$A,'B1.SUM (tuần 4)'!$A218)</f>
        <v>0</v>
      </c>
      <c r="DW218" s="161">
        <f t="shared" si="105"/>
        <v>0</v>
      </c>
      <c r="DX218" s="161">
        <f t="shared" si="106"/>
        <v>0</v>
      </c>
      <c r="DY218" s="161">
        <f t="shared" si="107"/>
        <v>0</v>
      </c>
      <c r="DZ218" s="154">
        <f>SUMIFS('B1.3.XK'!AD:AD,'B1.3.XK'!$A:$A,'B1.SUM (tuần 4)'!$A218)</f>
        <v>0</v>
      </c>
      <c r="EA218" s="154">
        <f>SUMIFS('B1.3.XK'!AE:AE,'B1.3.XK'!$A:$A,'B1.SUM (tuần 4)'!$A218)</f>
        <v>0</v>
      </c>
      <c r="EB218" s="154"/>
      <c r="EC218" s="154"/>
      <c r="ED218" s="154"/>
      <c r="EE218" s="154"/>
      <c r="EF218" s="154"/>
      <c r="EG218" s="154"/>
      <c r="EH218" s="154">
        <f>SUMIFS(' B1.5.GT2'!AD:AD,' B1.5.GT2'!$A:$A,'B1.SUM (tuần 4)'!$A218)</f>
        <v>0</v>
      </c>
      <c r="EI218" s="154">
        <f>SUMIFS(' B1.5.GT2'!AE:AE,' B1.5.GT2'!$A:$A,'B1.SUM (tuần 4)'!$A218)</f>
        <v>0</v>
      </c>
      <c r="EJ218" s="154"/>
      <c r="EK218" s="154"/>
      <c r="EL218" s="154">
        <f>SUMIFS(' B1.4.OEM'!AD:AD,' B1.4.OEM'!$A:$A,'B1.SUM (tuần 4)'!$A218)</f>
        <v>0</v>
      </c>
      <c r="EM218" s="154">
        <f>SUMIFS(' B1.4.OEM'!AE:AE,' B1.4.OEM'!$A:$A,'B1.SUM (tuần 4)'!$A218)</f>
        <v>0</v>
      </c>
      <c r="EO218" s="162"/>
    </row>
    <row r="219" spans="1:145">
      <c r="A219" s="69">
        <v>3004010633</v>
      </c>
      <c r="B219" s="67" t="s">
        <v>1589</v>
      </c>
      <c r="C219" s="67"/>
      <c r="D219" s="67" t="s">
        <v>1197</v>
      </c>
      <c r="E219" s="67"/>
      <c r="F219" s="67" t="s">
        <v>32</v>
      </c>
      <c r="G219" s="154" t="s">
        <v>1758</v>
      </c>
      <c r="H219" s="154"/>
      <c r="I219" s="160"/>
      <c r="J219" s="154"/>
      <c r="K219" s="154"/>
      <c r="L219" s="154"/>
      <c r="M219" s="154"/>
      <c r="N219" s="154"/>
      <c r="O219" s="154"/>
      <c r="P219" s="154"/>
      <c r="Q219" s="154"/>
      <c r="R219" s="154"/>
      <c r="S219" s="161">
        <f t="shared" si="89"/>
        <v>2</v>
      </c>
      <c r="T219" s="161">
        <f t="shared" si="108"/>
        <v>0</v>
      </c>
      <c r="U219" s="161">
        <f t="shared" si="108"/>
        <v>2</v>
      </c>
      <c r="V219" s="154"/>
      <c r="W219" s="154"/>
      <c r="X219" s="154"/>
      <c r="Y219" s="154"/>
      <c r="Z219" s="154"/>
      <c r="AA219" s="154"/>
      <c r="AB219" s="154"/>
      <c r="AC219" s="154"/>
      <c r="AD219" s="154">
        <f>SUMIFS(' B1.5.GT2'!$R:$R,' B1.5.GT2'!$A:$A,'B1.SUM (tuần 4)'!$A219)</f>
        <v>0</v>
      </c>
      <c r="AE219" s="154">
        <f>SUMIFS(' B1.5.GT2'!$S:$S,' B1.5.GT2'!$A:$A,'B1.SUM (tuần 4)'!$A219)</f>
        <v>0</v>
      </c>
      <c r="AF219" s="154"/>
      <c r="AG219" s="154"/>
      <c r="AH219" s="154">
        <f>SUMIFS(' B1.8.Online'!$R:$R,' B1.8.Online'!$A:$A,'B1.SUM (tuần 4)'!$A219)</f>
        <v>0</v>
      </c>
      <c r="AI219" s="154">
        <f>SUMIFS(' B1.8.Online'!$S:$S,' B1.8.Online'!$A:$A,'B1.SUM (tuần 4)'!$A219)</f>
        <v>2</v>
      </c>
      <c r="AK219" s="161">
        <f t="shared" si="90"/>
        <v>0</v>
      </c>
      <c r="AL219" s="161">
        <f t="shared" si="91"/>
        <v>0</v>
      </c>
      <c r="AM219" s="161">
        <f t="shared" si="92"/>
        <v>0</v>
      </c>
      <c r="AN219" s="154"/>
      <c r="AO219" s="154"/>
      <c r="AP219" s="154"/>
      <c r="AQ219" s="154"/>
      <c r="AR219" s="154"/>
      <c r="AS219" s="154"/>
      <c r="AT219" s="154"/>
      <c r="AU219" s="154"/>
      <c r="AV219" s="154">
        <f>SUMIFS(' B1.5.GT2'!T:T,' B1.5.GT2'!A:A,'B1.SUM (tuần 4)'!A219)</f>
        <v>0</v>
      </c>
      <c r="AW219" s="154">
        <f>SUMIFS(' B1.5.GT2'!U:U,' B1.5.GT2'!A:A,'B1.SUM (tuần 4)'!A219)</f>
        <v>0</v>
      </c>
      <c r="AX219" s="154"/>
      <c r="AY219" s="154"/>
      <c r="AZ219" s="154">
        <f>SUMIFS(' B1.8.Online'!$T:$T,' B1.8.Online'!$A:$A,'B1.SUM (tuần 4)'!$A219)</f>
        <v>0</v>
      </c>
      <c r="BA219" s="154">
        <f>SUMIFS(' B1.8.Online'!$U:$U,' B1.8.Online'!$A:$A,'B1.SUM (tuần 4)'!$A219)</f>
        <v>0</v>
      </c>
      <c r="BC219" s="161">
        <f t="shared" si="93"/>
        <v>0</v>
      </c>
      <c r="BD219" s="161">
        <f t="shared" si="94"/>
        <v>0</v>
      </c>
      <c r="BE219" s="161">
        <f t="shared" si="95"/>
        <v>0</v>
      </c>
      <c r="BF219" s="154">
        <f>SUMIFS('B1.3.XK'!V:V,'B1.3.XK'!$A:$A,'B1.SUM (tuần 4)'!$A219)</f>
        <v>0</v>
      </c>
      <c r="BG219" s="154">
        <f>SUMIFS('B1.3.XK'!W:W,'B1.3.XK'!$A:$A,'B1.SUM (tuần 4)'!$A219)</f>
        <v>0</v>
      </c>
      <c r="BH219" s="154"/>
      <c r="BI219" s="154"/>
      <c r="BJ219" s="154"/>
      <c r="BK219" s="154"/>
      <c r="BL219" s="154"/>
      <c r="BM219" s="154"/>
      <c r="BN219" s="154">
        <f>SUMIFS(' B1.5.GT2'!V:V,' B1.5.GT2'!A:A,'B1.SUM (tuần 4)'!A219)</f>
        <v>0</v>
      </c>
      <c r="BO219" s="154">
        <f>SUMIFS(' B1.5.GT2'!W:W,' B1.5.GT2'!A:A,'B1.SUM (tuần 4)'!A219)</f>
        <v>0</v>
      </c>
      <c r="BP219" s="154"/>
      <c r="BQ219" s="154"/>
      <c r="BR219" s="154">
        <f>SUMIFS(' B1.8.Online'!V:V,' B1.8.Online'!A:A,'B1.SUM (tuần 4)'!A219)</f>
        <v>0</v>
      </c>
      <c r="BS219" s="154">
        <f>SUMIFS(' B1.8.Online'!W:W,' B1.8.Online'!B:B,'B1.SUM (tuần 4)'!B219)</f>
        <v>0</v>
      </c>
      <c r="BU219" s="161">
        <f t="shared" si="96"/>
        <v>0</v>
      </c>
      <c r="BV219" s="161">
        <f t="shared" si="97"/>
        <v>0</v>
      </c>
      <c r="BW219" s="161">
        <f t="shared" si="98"/>
        <v>0</v>
      </c>
      <c r="BX219" s="154">
        <f>SUMIFS('B1.3.XK'!X:X,'B1.3.XK'!$A:$A,'B1.SUM (tuần 4)'!$A219)</f>
        <v>0</v>
      </c>
      <c r="BY219" s="154">
        <f>SUMIFS('B1.3.XK'!Y:Y,'B1.3.XK'!$A:$A,'B1.SUM (tuần 4)'!$A219)</f>
        <v>0</v>
      </c>
      <c r="BZ219" s="154"/>
      <c r="CA219" s="154"/>
      <c r="CB219" s="154"/>
      <c r="CC219" s="154"/>
      <c r="CD219" s="154"/>
      <c r="CE219" s="154"/>
      <c r="CF219" s="154">
        <f>SUMIFS(' B1.5.GT2'!X:X,' B1.5.GT2'!A:A,'B1.SUM (tuần 4)'!A219)</f>
        <v>0</v>
      </c>
      <c r="CG219" s="154">
        <f>SUMIFS(' B1.5.GT2'!Y:Y,' B1.5.GT2'!A:A,'B1.SUM (tuần 4)'!A219)</f>
        <v>0</v>
      </c>
      <c r="CH219" s="154"/>
      <c r="CI219" s="154"/>
      <c r="CJ219" s="154">
        <f>SUMIFS(' B1.8.Online'!X:X,' B1.8.Online'!$A:$A,'B1.SUM (tuần 4)'!$A219)</f>
        <v>0</v>
      </c>
      <c r="CK219" s="154">
        <f>SUMIFS(' B1.8.Online'!Y:Y,' B1.8.Online'!$A:$A,'B1.SUM (tuần 4)'!$A219)</f>
        <v>0</v>
      </c>
      <c r="CM219" s="161">
        <f t="shared" si="99"/>
        <v>0</v>
      </c>
      <c r="CN219" s="161">
        <f t="shared" si="100"/>
        <v>0</v>
      </c>
      <c r="CO219" s="161">
        <f t="shared" si="101"/>
        <v>0</v>
      </c>
      <c r="CP219" s="154">
        <f>SUMIFS('B1.3.XK'!Z:Z,'B1.3.XK'!$A:$A,'B1.SUM (tuần 4)'!$A219)</f>
        <v>0</v>
      </c>
      <c r="CQ219" s="154">
        <f>SUMIFS('B1.3.XK'!AA:AA,'B1.3.XK'!$A:$A,'B1.SUM (tuần 4)'!$A219)</f>
        <v>0</v>
      </c>
      <c r="CR219" s="154"/>
      <c r="CS219" s="154"/>
      <c r="CT219" s="154"/>
      <c r="CU219" s="154"/>
      <c r="CV219" s="154"/>
      <c r="CW219" s="154"/>
      <c r="CX219" s="154">
        <f>SUMIFS(' B1.5.GT2'!Z:Z,' B1.5.GT2'!$A:$A,'B1.SUM (tuần 4)'!$A219)</f>
        <v>0</v>
      </c>
      <c r="CY219" s="154">
        <f>SUMIFS(' B1.5.GT2'!AA:AA,' B1.5.GT2'!$A:$A,'B1.SUM (tuần 4)'!$A219)</f>
        <v>0</v>
      </c>
      <c r="CZ219" s="154"/>
      <c r="DA219" s="154"/>
      <c r="DB219" s="154">
        <f>SUMIFS(' B1.8.Online'!Z:Z,' B1.8.Online'!$A:$A,'B1.SUM (tuần 4)'!$A219)</f>
        <v>0</v>
      </c>
      <c r="DC219" s="154">
        <f>SUMIFS(' B1.8.Online'!AA:AA,' B1.8.Online'!$A:$A,'B1.SUM (tuần 4)'!$A219)</f>
        <v>0</v>
      </c>
      <c r="DE219" s="161">
        <f t="shared" si="102"/>
        <v>0</v>
      </c>
      <c r="DF219" s="161">
        <f t="shared" si="103"/>
        <v>0</v>
      </c>
      <c r="DG219" s="161">
        <f t="shared" si="104"/>
        <v>0</v>
      </c>
      <c r="DH219" s="154">
        <f>SUMIFS('B1.3.XK'!AB:AB,'B1.3.XK'!$A:$A,'B1.SUM (tuần 4)'!$A219)</f>
        <v>0</v>
      </c>
      <c r="DI219" s="154">
        <f>SUMIFS('B1.3.XK'!AC:AC,'B1.3.XK'!$A:$A,'B1.SUM (tuần 4)'!$A219)</f>
        <v>0</v>
      </c>
      <c r="DJ219" s="154"/>
      <c r="DK219" s="154"/>
      <c r="DL219" s="154"/>
      <c r="DM219" s="154"/>
      <c r="DN219" s="154"/>
      <c r="DO219" s="154"/>
      <c r="DP219" s="154">
        <f>SUMIFS(' B1.5.GT2'!AB:AB,' B1.5.GT2'!$A:$A,'B1.SUM (tuần 4)'!$A219)</f>
        <v>0</v>
      </c>
      <c r="DQ219" s="154">
        <f>SUMIFS(' B1.5.GT2'!AC:AC,' B1.5.GT2'!$A:$A,'B1.SUM (tuần 4)'!$A219)</f>
        <v>0</v>
      </c>
      <c r="DR219" s="154"/>
      <c r="DS219" s="154"/>
      <c r="DT219" s="154">
        <f>SUMIFS(' B1.8.Online'!AB:AB,' B1.8.Online'!$A:$A,'B1.SUM (tuần 4)'!$A219)</f>
        <v>0</v>
      </c>
      <c r="DU219" s="154">
        <f>SUMIFS(' B1.8.Online'!AC:AC,' B1.8.Online'!$A:$A,'B1.SUM (tuần 4)'!$A219)</f>
        <v>0</v>
      </c>
      <c r="DW219" s="161">
        <f t="shared" si="105"/>
        <v>0</v>
      </c>
      <c r="DX219" s="161">
        <f t="shared" si="106"/>
        <v>0</v>
      </c>
      <c r="DY219" s="161">
        <f t="shared" si="107"/>
        <v>0</v>
      </c>
      <c r="DZ219" s="154">
        <f>SUMIFS('B1.3.XK'!AD:AD,'B1.3.XK'!$A:$A,'B1.SUM (tuần 4)'!$A219)</f>
        <v>0</v>
      </c>
      <c r="EA219" s="154">
        <f>SUMIFS('B1.3.XK'!AE:AE,'B1.3.XK'!$A:$A,'B1.SUM (tuần 4)'!$A219)</f>
        <v>0</v>
      </c>
      <c r="EB219" s="154"/>
      <c r="EC219" s="154"/>
      <c r="ED219" s="154"/>
      <c r="EE219" s="154"/>
      <c r="EF219" s="154"/>
      <c r="EG219" s="154"/>
      <c r="EH219" s="154">
        <f>SUMIFS(' B1.5.GT2'!AD:AD,' B1.5.GT2'!$A:$A,'B1.SUM (tuần 4)'!$A219)</f>
        <v>0</v>
      </c>
      <c r="EI219" s="154">
        <f>SUMIFS(' B1.5.GT2'!AE:AE,' B1.5.GT2'!$A:$A,'B1.SUM (tuần 4)'!$A219)</f>
        <v>0</v>
      </c>
      <c r="EJ219" s="154"/>
      <c r="EK219" s="154"/>
      <c r="EL219" s="154">
        <f>SUMIFS(' B1.4.OEM'!AD:AD,' B1.4.OEM'!$A:$A,'B1.SUM (tuần 4)'!$A219)</f>
        <v>0</v>
      </c>
      <c r="EM219" s="154">
        <f>SUMIFS(' B1.4.OEM'!AE:AE,' B1.4.OEM'!$A:$A,'B1.SUM (tuần 4)'!$A219)</f>
        <v>0</v>
      </c>
      <c r="EO219" s="162"/>
    </row>
    <row r="220" spans="1:145">
      <c r="A220" s="69">
        <v>3004020532</v>
      </c>
      <c r="B220" s="67" t="s">
        <v>1590</v>
      </c>
      <c r="C220" s="67"/>
      <c r="D220" s="67" t="s">
        <v>1197</v>
      </c>
      <c r="E220" s="67"/>
      <c r="F220" s="67" t="s">
        <v>32</v>
      </c>
      <c r="G220" s="154" t="s">
        <v>1758</v>
      </c>
      <c r="H220" s="154"/>
      <c r="I220" s="160"/>
      <c r="J220" s="154"/>
      <c r="K220" s="154"/>
      <c r="L220" s="154"/>
      <c r="M220" s="154"/>
      <c r="N220" s="154"/>
      <c r="O220" s="154"/>
      <c r="P220" s="154"/>
      <c r="Q220" s="154"/>
      <c r="R220" s="154"/>
      <c r="S220" s="161">
        <f t="shared" si="89"/>
        <v>1</v>
      </c>
      <c r="T220" s="161">
        <f t="shared" si="108"/>
        <v>0</v>
      </c>
      <c r="U220" s="161">
        <f t="shared" si="108"/>
        <v>1</v>
      </c>
      <c r="V220" s="154"/>
      <c r="W220" s="154"/>
      <c r="X220" s="154"/>
      <c r="Y220" s="154"/>
      <c r="Z220" s="154"/>
      <c r="AA220" s="154"/>
      <c r="AB220" s="154"/>
      <c r="AC220" s="154"/>
      <c r="AD220" s="154">
        <f>SUMIFS(' B1.5.GT2'!$R:$R,' B1.5.GT2'!$A:$A,'B1.SUM (tuần 4)'!$A220)</f>
        <v>0</v>
      </c>
      <c r="AE220" s="154">
        <f>SUMIFS(' B1.5.GT2'!$S:$S,' B1.5.GT2'!$A:$A,'B1.SUM (tuần 4)'!$A220)</f>
        <v>0</v>
      </c>
      <c r="AF220" s="154"/>
      <c r="AG220" s="154"/>
      <c r="AH220" s="154">
        <f>SUMIFS(' B1.8.Online'!$R:$R,' B1.8.Online'!$A:$A,'B1.SUM (tuần 4)'!$A220)</f>
        <v>0</v>
      </c>
      <c r="AI220" s="154">
        <f>SUMIFS(' B1.8.Online'!$S:$S,' B1.8.Online'!$A:$A,'B1.SUM (tuần 4)'!$A220)</f>
        <v>1</v>
      </c>
      <c r="AK220" s="161">
        <f t="shared" si="90"/>
        <v>0</v>
      </c>
      <c r="AL220" s="161">
        <f t="shared" si="91"/>
        <v>0</v>
      </c>
      <c r="AM220" s="161">
        <f t="shared" si="92"/>
        <v>0</v>
      </c>
      <c r="AN220" s="154"/>
      <c r="AO220" s="154"/>
      <c r="AP220" s="154"/>
      <c r="AQ220" s="154"/>
      <c r="AR220" s="154"/>
      <c r="AS220" s="154"/>
      <c r="AT220" s="154"/>
      <c r="AU220" s="154"/>
      <c r="AV220" s="154">
        <f>SUMIFS(' B1.5.GT2'!T:T,' B1.5.GT2'!A:A,'B1.SUM (tuần 4)'!A220)</f>
        <v>0</v>
      </c>
      <c r="AW220" s="154">
        <f>SUMIFS(' B1.5.GT2'!U:U,' B1.5.GT2'!A:A,'B1.SUM (tuần 4)'!A220)</f>
        <v>0</v>
      </c>
      <c r="AX220" s="154"/>
      <c r="AY220" s="154"/>
      <c r="AZ220" s="154">
        <f>SUMIFS(' B1.8.Online'!$T:$T,' B1.8.Online'!$A:$A,'B1.SUM (tuần 4)'!$A220)</f>
        <v>0</v>
      </c>
      <c r="BA220" s="154">
        <f>SUMIFS(' B1.8.Online'!$U:$U,' B1.8.Online'!$A:$A,'B1.SUM (tuần 4)'!$A220)</f>
        <v>0</v>
      </c>
      <c r="BC220" s="161">
        <f t="shared" si="93"/>
        <v>0</v>
      </c>
      <c r="BD220" s="161">
        <f t="shared" si="94"/>
        <v>0</v>
      </c>
      <c r="BE220" s="161">
        <f t="shared" si="95"/>
        <v>0</v>
      </c>
      <c r="BF220" s="154">
        <f>SUMIFS('B1.3.XK'!V:V,'B1.3.XK'!$A:$A,'B1.SUM (tuần 4)'!$A220)</f>
        <v>0</v>
      </c>
      <c r="BG220" s="154">
        <f>SUMIFS('B1.3.XK'!W:W,'B1.3.XK'!$A:$A,'B1.SUM (tuần 4)'!$A220)</f>
        <v>0</v>
      </c>
      <c r="BH220" s="154"/>
      <c r="BI220" s="154"/>
      <c r="BJ220" s="154"/>
      <c r="BK220" s="154"/>
      <c r="BL220" s="154"/>
      <c r="BM220" s="154"/>
      <c r="BN220" s="154">
        <f>SUMIFS(' B1.5.GT2'!V:V,' B1.5.GT2'!A:A,'B1.SUM (tuần 4)'!A220)</f>
        <v>0</v>
      </c>
      <c r="BO220" s="154">
        <f>SUMIFS(' B1.5.GT2'!W:W,' B1.5.GT2'!A:A,'B1.SUM (tuần 4)'!A220)</f>
        <v>0</v>
      </c>
      <c r="BP220" s="154"/>
      <c r="BQ220" s="154"/>
      <c r="BR220" s="154">
        <f>SUMIFS(' B1.8.Online'!V:V,' B1.8.Online'!A:A,'B1.SUM (tuần 4)'!A220)</f>
        <v>0</v>
      </c>
      <c r="BS220" s="154">
        <f>SUMIFS(' B1.8.Online'!W:W,' B1.8.Online'!B:B,'B1.SUM (tuần 4)'!B220)</f>
        <v>0</v>
      </c>
      <c r="BU220" s="161">
        <f t="shared" si="96"/>
        <v>0</v>
      </c>
      <c r="BV220" s="161">
        <f t="shared" si="97"/>
        <v>0</v>
      </c>
      <c r="BW220" s="161">
        <f t="shared" si="98"/>
        <v>0</v>
      </c>
      <c r="BX220" s="154">
        <f>SUMIFS('B1.3.XK'!X:X,'B1.3.XK'!$A:$A,'B1.SUM (tuần 4)'!$A220)</f>
        <v>0</v>
      </c>
      <c r="BY220" s="154">
        <f>SUMIFS('B1.3.XK'!Y:Y,'B1.3.XK'!$A:$A,'B1.SUM (tuần 4)'!$A220)</f>
        <v>0</v>
      </c>
      <c r="BZ220" s="154"/>
      <c r="CA220" s="154"/>
      <c r="CB220" s="154"/>
      <c r="CC220" s="154"/>
      <c r="CD220" s="154"/>
      <c r="CE220" s="154"/>
      <c r="CF220" s="154">
        <f>SUMIFS(' B1.5.GT2'!X:X,' B1.5.GT2'!A:A,'B1.SUM (tuần 4)'!A220)</f>
        <v>0</v>
      </c>
      <c r="CG220" s="154">
        <f>SUMIFS(' B1.5.GT2'!Y:Y,' B1.5.GT2'!A:A,'B1.SUM (tuần 4)'!A220)</f>
        <v>0</v>
      </c>
      <c r="CH220" s="154"/>
      <c r="CI220" s="154"/>
      <c r="CJ220" s="154">
        <f>SUMIFS(' B1.8.Online'!X:X,' B1.8.Online'!$A:$A,'B1.SUM (tuần 4)'!$A220)</f>
        <v>0</v>
      </c>
      <c r="CK220" s="154">
        <f>SUMIFS(' B1.8.Online'!Y:Y,' B1.8.Online'!$A:$A,'B1.SUM (tuần 4)'!$A220)</f>
        <v>0</v>
      </c>
      <c r="CM220" s="161">
        <f t="shared" si="99"/>
        <v>0</v>
      </c>
      <c r="CN220" s="161">
        <f t="shared" si="100"/>
        <v>0</v>
      </c>
      <c r="CO220" s="161">
        <f t="shared" si="101"/>
        <v>0</v>
      </c>
      <c r="CP220" s="154">
        <f>SUMIFS('B1.3.XK'!Z:Z,'B1.3.XK'!$A:$A,'B1.SUM (tuần 4)'!$A220)</f>
        <v>0</v>
      </c>
      <c r="CQ220" s="154">
        <f>SUMIFS('B1.3.XK'!AA:AA,'B1.3.XK'!$A:$A,'B1.SUM (tuần 4)'!$A220)</f>
        <v>0</v>
      </c>
      <c r="CR220" s="154"/>
      <c r="CS220" s="154"/>
      <c r="CT220" s="154"/>
      <c r="CU220" s="154"/>
      <c r="CV220" s="154"/>
      <c r="CW220" s="154"/>
      <c r="CX220" s="154">
        <f>SUMIFS(' B1.5.GT2'!Z:Z,' B1.5.GT2'!$A:$A,'B1.SUM (tuần 4)'!$A220)</f>
        <v>0</v>
      </c>
      <c r="CY220" s="154">
        <f>SUMIFS(' B1.5.GT2'!AA:AA,' B1.5.GT2'!$A:$A,'B1.SUM (tuần 4)'!$A220)</f>
        <v>0</v>
      </c>
      <c r="CZ220" s="154"/>
      <c r="DA220" s="154"/>
      <c r="DB220" s="154">
        <f>SUMIFS(' B1.8.Online'!Z:Z,' B1.8.Online'!$A:$A,'B1.SUM (tuần 4)'!$A220)</f>
        <v>0</v>
      </c>
      <c r="DC220" s="154">
        <f>SUMIFS(' B1.8.Online'!AA:AA,' B1.8.Online'!$A:$A,'B1.SUM (tuần 4)'!$A220)</f>
        <v>0</v>
      </c>
      <c r="DE220" s="161">
        <f t="shared" si="102"/>
        <v>0</v>
      </c>
      <c r="DF220" s="161">
        <f t="shared" si="103"/>
        <v>0</v>
      </c>
      <c r="DG220" s="161">
        <f t="shared" si="104"/>
        <v>0</v>
      </c>
      <c r="DH220" s="154">
        <f>SUMIFS('B1.3.XK'!AB:AB,'B1.3.XK'!$A:$A,'B1.SUM (tuần 4)'!$A220)</f>
        <v>0</v>
      </c>
      <c r="DI220" s="154">
        <f>SUMIFS('B1.3.XK'!AC:AC,'B1.3.XK'!$A:$A,'B1.SUM (tuần 4)'!$A220)</f>
        <v>0</v>
      </c>
      <c r="DJ220" s="154"/>
      <c r="DK220" s="154"/>
      <c r="DL220" s="154"/>
      <c r="DM220" s="154"/>
      <c r="DN220" s="154"/>
      <c r="DO220" s="154"/>
      <c r="DP220" s="154">
        <f>SUMIFS(' B1.5.GT2'!AB:AB,' B1.5.GT2'!$A:$A,'B1.SUM (tuần 4)'!$A220)</f>
        <v>0</v>
      </c>
      <c r="DQ220" s="154">
        <f>SUMIFS(' B1.5.GT2'!AC:AC,' B1.5.GT2'!$A:$A,'B1.SUM (tuần 4)'!$A220)</f>
        <v>0</v>
      </c>
      <c r="DR220" s="154"/>
      <c r="DS220" s="154"/>
      <c r="DT220" s="154">
        <f>SUMIFS(' B1.8.Online'!AB:AB,' B1.8.Online'!$A:$A,'B1.SUM (tuần 4)'!$A220)</f>
        <v>0</v>
      </c>
      <c r="DU220" s="154">
        <f>SUMIFS(' B1.8.Online'!AC:AC,' B1.8.Online'!$A:$A,'B1.SUM (tuần 4)'!$A220)</f>
        <v>0</v>
      </c>
      <c r="DW220" s="161">
        <f t="shared" si="105"/>
        <v>0</v>
      </c>
      <c r="DX220" s="161">
        <f t="shared" si="106"/>
        <v>0</v>
      </c>
      <c r="DY220" s="161">
        <f t="shared" si="107"/>
        <v>0</v>
      </c>
      <c r="DZ220" s="154">
        <f>SUMIFS('B1.3.XK'!AD:AD,'B1.3.XK'!$A:$A,'B1.SUM (tuần 4)'!$A220)</f>
        <v>0</v>
      </c>
      <c r="EA220" s="154">
        <f>SUMIFS('B1.3.XK'!AE:AE,'B1.3.XK'!$A:$A,'B1.SUM (tuần 4)'!$A220)</f>
        <v>0</v>
      </c>
      <c r="EB220" s="154"/>
      <c r="EC220" s="154"/>
      <c r="ED220" s="154"/>
      <c r="EE220" s="154"/>
      <c r="EF220" s="154"/>
      <c r="EG220" s="154"/>
      <c r="EH220" s="154">
        <f>SUMIFS(' B1.5.GT2'!AD:AD,' B1.5.GT2'!$A:$A,'B1.SUM (tuần 4)'!$A220)</f>
        <v>0</v>
      </c>
      <c r="EI220" s="154">
        <f>SUMIFS(' B1.5.GT2'!AE:AE,' B1.5.GT2'!$A:$A,'B1.SUM (tuần 4)'!$A220)</f>
        <v>0</v>
      </c>
      <c r="EJ220" s="154"/>
      <c r="EK220" s="154"/>
      <c r="EL220" s="154">
        <f>SUMIFS(' B1.4.OEM'!AD:AD,' B1.4.OEM'!$A:$A,'B1.SUM (tuần 4)'!$A220)</f>
        <v>0</v>
      </c>
      <c r="EM220" s="154">
        <f>SUMIFS(' B1.4.OEM'!AE:AE,' B1.4.OEM'!$A:$A,'B1.SUM (tuần 4)'!$A220)</f>
        <v>0</v>
      </c>
      <c r="EO220" s="162"/>
    </row>
    <row r="221" spans="1:145">
      <c r="A221" s="69">
        <v>3004022916</v>
      </c>
      <c r="B221" s="67" t="s">
        <v>1591</v>
      </c>
      <c r="C221" s="67"/>
      <c r="D221" s="67" t="s">
        <v>1197</v>
      </c>
      <c r="E221" s="67"/>
      <c r="F221" s="67" t="s">
        <v>32</v>
      </c>
      <c r="G221" s="154" t="s">
        <v>1758</v>
      </c>
      <c r="H221" s="154"/>
      <c r="I221" s="160"/>
      <c r="J221" s="154"/>
      <c r="K221" s="154"/>
      <c r="L221" s="154"/>
      <c r="M221" s="154"/>
      <c r="N221" s="154"/>
      <c r="O221" s="154"/>
      <c r="P221" s="154"/>
      <c r="Q221" s="154"/>
      <c r="R221" s="154"/>
      <c r="S221" s="161">
        <f t="shared" si="89"/>
        <v>250</v>
      </c>
      <c r="T221" s="161">
        <f t="shared" si="108"/>
        <v>0</v>
      </c>
      <c r="U221" s="161">
        <f t="shared" si="108"/>
        <v>250</v>
      </c>
      <c r="V221" s="154"/>
      <c r="W221" s="154"/>
      <c r="X221" s="154"/>
      <c r="Y221" s="154"/>
      <c r="Z221" s="154"/>
      <c r="AA221" s="154"/>
      <c r="AB221" s="154"/>
      <c r="AC221" s="154"/>
      <c r="AD221" s="154">
        <f>SUMIFS(' B1.5.GT2'!$R:$R,' B1.5.GT2'!$A:$A,'B1.SUM (tuần 4)'!$A221)</f>
        <v>0</v>
      </c>
      <c r="AE221" s="154">
        <f>SUMIFS(' B1.5.GT2'!$S:$S,' B1.5.GT2'!$A:$A,'B1.SUM (tuần 4)'!$A221)</f>
        <v>0</v>
      </c>
      <c r="AF221" s="154"/>
      <c r="AG221" s="154"/>
      <c r="AH221" s="154">
        <f>SUMIFS(' B1.8.Online'!$R:$R,' B1.8.Online'!$A:$A,'B1.SUM (tuần 4)'!$A221)</f>
        <v>0</v>
      </c>
      <c r="AI221" s="154">
        <f>SUMIFS(' B1.8.Online'!$S:$S,' B1.8.Online'!$A:$A,'B1.SUM (tuần 4)'!$A221)</f>
        <v>250</v>
      </c>
      <c r="AK221" s="161">
        <f t="shared" si="90"/>
        <v>0</v>
      </c>
      <c r="AL221" s="161">
        <f t="shared" si="91"/>
        <v>0</v>
      </c>
      <c r="AM221" s="161">
        <f t="shared" si="92"/>
        <v>0</v>
      </c>
      <c r="AN221" s="154"/>
      <c r="AO221" s="154"/>
      <c r="AP221" s="154"/>
      <c r="AQ221" s="154"/>
      <c r="AR221" s="154"/>
      <c r="AS221" s="154"/>
      <c r="AT221" s="154"/>
      <c r="AU221" s="154"/>
      <c r="AV221" s="154">
        <f>SUMIFS(' B1.5.GT2'!T:T,' B1.5.GT2'!A:A,'B1.SUM (tuần 4)'!A221)</f>
        <v>0</v>
      </c>
      <c r="AW221" s="154">
        <f>SUMIFS(' B1.5.GT2'!U:U,' B1.5.GT2'!A:A,'B1.SUM (tuần 4)'!A221)</f>
        <v>0</v>
      </c>
      <c r="AX221" s="154"/>
      <c r="AY221" s="154"/>
      <c r="AZ221" s="154">
        <f>SUMIFS(' B1.8.Online'!$T:$T,' B1.8.Online'!$A:$A,'B1.SUM (tuần 4)'!$A221)</f>
        <v>0</v>
      </c>
      <c r="BA221" s="154">
        <f>SUMIFS(' B1.8.Online'!$U:$U,' B1.8.Online'!$A:$A,'B1.SUM (tuần 4)'!$A221)</f>
        <v>0</v>
      </c>
      <c r="BC221" s="161">
        <f t="shared" si="93"/>
        <v>0</v>
      </c>
      <c r="BD221" s="161">
        <f t="shared" si="94"/>
        <v>0</v>
      </c>
      <c r="BE221" s="161">
        <f t="shared" si="95"/>
        <v>0</v>
      </c>
      <c r="BF221" s="154">
        <f>SUMIFS('B1.3.XK'!V:V,'B1.3.XK'!$A:$A,'B1.SUM (tuần 4)'!$A221)</f>
        <v>0</v>
      </c>
      <c r="BG221" s="154">
        <f>SUMIFS('B1.3.XK'!W:W,'B1.3.XK'!$A:$A,'B1.SUM (tuần 4)'!$A221)</f>
        <v>0</v>
      </c>
      <c r="BH221" s="154"/>
      <c r="BI221" s="154"/>
      <c r="BJ221" s="154"/>
      <c r="BK221" s="154"/>
      <c r="BL221" s="154"/>
      <c r="BM221" s="154"/>
      <c r="BN221" s="154">
        <f>SUMIFS(' B1.5.GT2'!V:V,' B1.5.GT2'!A:A,'B1.SUM (tuần 4)'!A221)</f>
        <v>0</v>
      </c>
      <c r="BO221" s="154">
        <f>SUMIFS(' B1.5.GT2'!W:W,' B1.5.GT2'!A:A,'B1.SUM (tuần 4)'!A221)</f>
        <v>0</v>
      </c>
      <c r="BP221" s="154"/>
      <c r="BQ221" s="154"/>
      <c r="BR221" s="154">
        <f>SUMIFS(' B1.8.Online'!V:V,' B1.8.Online'!A:A,'B1.SUM (tuần 4)'!A221)</f>
        <v>0</v>
      </c>
      <c r="BS221" s="154">
        <f>SUMIFS(' B1.8.Online'!W:W,' B1.8.Online'!B:B,'B1.SUM (tuần 4)'!B221)</f>
        <v>0</v>
      </c>
      <c r="BU221" s="161">
        <f t="shared" si="96"/>
        <v>0</v>
      </c>
      <c r="BV221" s="161">
        <f t="shared" si="97"/>
        <v>0</v>
      </c>
      <c r="BW221" s="161">
        <f t="shared" si="98"/>
        <v>0</v>
      </c>
      <c r="BX221" s="154">
        <f>SUMIFS('B1.3.XK'!X:X,'B1.3.XK'!$A:$A,'B1.SUM (tuần 4)'!$A221)</f>
        <v>0</v>
      </c>
      <c r="BY221" s="154">
        <f>SUMIFS('B1.3.XK'!Y:Y,'B1.3.XK'!$A:$A,'B1.SUM (tuần 4)'!$A221)</f>
        <v>0</v>
      </c>
      <c r="BZ221" s="154"/>
      <c r="CA221" s="154"/>
      <c r="CB221" s="154"/>
      <c r="CC221" s="154"/>
      <c r="CD221" s="154"/>
      <c r="CE221" s="154"/>
      <c r="CF221" s="154">
        <f>SUMIFS(' B1.5.GT2'!X:X,' B1.5.GT2'!A:A,'B1.SUM (tuần 4)'!A221)</f>
        <v>0</v>
      </c>
      <c r="CG221" s="154">
        <f>SUMIFS(' B1.5.GT2'!Y:Y,' B1.5.GT2'!A:A,'B1.SUM (tuần 4)'!A221)</f>
        <v>0</v>
      </c>
      <c r="CH221" s="154"/>
      <c r="CI221" s="154"/>
      <c r="CJ221" s="154">
        <f>SUMIFS(' B1.8.Online'!X:X,' B1.8.Online'!$A:$A,'B1.SUM (tuần 4)'!$A221)</f>
        <v>0</v>
      </c>
      <c r="CK221" s="154">
        <f>SUMIFS(' B1.8.Online'!Y:Y,' B1.8.Online'!$A:$A,'B1.SUM (tuần 4)'!$A221)</f>
        <v>0</v>
      </c>
      <c r="CM221" s="161">
        <f t="shared" si="99"/>
        <v>0</v>
      </c>
      <c r="CN221" s="161">
        <f t="shared" si="100"/>
        <v>0</v>
      </c>
      <c r="CO221" s="161">
        <f t="shared" si="101"/>
        <v>0</v>
      </c>
      <c r="CP221" s="154">
        <f>SUMIFS('B1.3.XK'!Z:Z,'B1.3.XK'!$A:$A,'B1.SUM (tuần 4)'!$A221)</f>
        <v>0</v>
      </c>
      <c r="CQ221" s="154">
        <f>SUMIFS('B1.3.XK'!AA:AA,'B1.3.XK'!$A:$A,'B1.SUM (tuần 4)'!$A221)</f>
        <v>0</v>
      </c>
      <c r="CR221" s="154"/>
      <c r="CS221" s="154"/>
      <c r="CT221" s="154"/>
      <c r="CU221" s="154"/>
      <c r="CV221" s="154"/>
      <c r="CW221" s="154"/>
      <c r="CX221" s="154">
        <f>SUMIFS(' B1.5.GT2'!Z:Z,' B1.5.GT2'!$A:$A,'B1.SUM (tuần 4)'!$A221)</f>
        <v>0</v>
      </c>
      <c r="CY221" s="154">
        <f>SUMIFS(' B1.5.GT2'!AA:AA,' B1.5.GT2'!$A:$A,'B1.SUM (tuần 4)'!$A221)</f>
        <v>0</v>
      </c>
      <c r="CZ221" s="154"/>
      <c r="DA221" s="154"/>
      <c r="DB221" s="154">
        <f>SUMIFS(' B1.8.Online'!Z:Z,' B1.8.Online'!$A:$A,'B1.SUM (tuần 4)'!$A221)</f>
        <v>0</v>
      </c>
      <c r="DC221" s="154">
        <f>SUMIFS(' B1.8.Online'!AA:AA,' B1.8.Online'!$A:$A,'B1.SUM (tuần 4)'!$A221)</f>
        <v>0</v>
      </c>
      <c r="DE221" s="161">
        <f t="shared" si="102"/>
        <v>0</v>
      </c>
      <c r="DF221" s="161">
        <f t="shared" si="103"/>
        <v>0</v>
      </c>
      <c r="DG221" s="161">
        <f t="shared" si="104"/>
        <v>0</v>
      </c>
      <c r="DH221" s="154">
        <f>SUMIFS('B1.3.XK'!AB:AB,'B1.3.XK'!$A:$A,'B1.SUM (tuần 4)'!$A221)</f>
        <v>0</v>
      </c>
      <c r="DI221" s="154">
        <f>SUMIFS('B1.3.XK'!AC:AC,'B1.3.XK'!$A:$A,'B1.SUM (tuần 4)'!$A221)</f>
        <v>0</v>
      </c>
      <c r="DJ221" s="154"/>
      <c r="DK221" s="154"/>
      <c r="DL221" s="154"/>
      <c r="DM221" s="154"/>
      <c r="DN221" s="154"/>
      <c r="DO221" s="154"/>
      <c r="DP221" s="154">
        <f>SUMIFS(' B1.5.GT2'!AB:AB,' B1.5.GT2'!$A:$A,'B1.SUM (tuần 4)'!$A221)</f>
        <v>0</v>
      </c>
      <c r="DQ221" s="154">
        <f>SUMIFS(' B1.5.GT2'!AC:AC,' B1.5.GT2'!$A:$A,'B1.SUM (tuần 4)'!$A221)</f>
        <v>0</v>
      </c>
      <c r="DR221" s="154"/>
      <c r="DS221" s="154"/>
      <c r="DT221" s="154">
        <f>SUMIFS(' B1.8.Online'!AB:AB,' B1.8.Online'!$A:$A,'B1.SUM (tuần 4)'!$A221)</f>
        <v>0</v>
      </c>
      <c r="DU221" s="154">
        <f>SUMIFS(' B1.8.Online'!AC:AC,' B1.8.Online'!$A:$A,'B1.SUM (tuần 4)'!$A221)</f>
        <v>0</v>
      </c>
      <c r="DW221" s="161">
        <f t="shared" si="105"/>
        <v>0</v>
      </c>
      <c r="DX221" s="161">
        <f t="shared" si="106"/>
        <v>0</v>
      </c>
      <c r="DY221" s="161">
        <f t="shared" si="107"/>
        <v>0</v>
      </c>
      <c r="DZ221" s="154">
        <f>SUMIFS('B1.3.XK'!AD:AD,'B1.3.XK'!$A:$A,'B1.SUM (tuần 4)'!$A221)</f>
        <v>0</v>
      </c>
      <c r="EA221" s="154">
        <f>SUMIFS('B1.3.XK'!AE:AE,'B1.3.XK'!$A:$A,'B1.SUM (tuần 4)'!$A221)</f>
        <v>0</v>
      </c>
      <c r="EB221" s="154"/>
      <c r="EC221" s="154"/>
      <c r="ED221" s="154"/>
      <c r="EE221" s="154"/>
      <c r="EF221" s="154"/>
      <c r="EG221" s="154"/>
      <c r="EH221" s="154">
        <f>SUMIFS(' B1.5.GT2'!AD:AD,' B1.5.GT2'!$A:$A,'B1.SUM (tuần 4)'!$A221)</f>
        <v>0</v>
      </c>
      <c r="EI221" s="154">
        <f>SUMIFS(' B1.5.GT2'!AE:AE,' B1.5.GT2'!$A:$A,'B1.SUM (tuần 4)'!$A221)</f>
        <v>0</v>
      </c>
      <c r="EJ221" s="154"/>
      <c r="EK221" s="154"/>
      <c r="EL221" s="154">
        <f>SUMIFS(' B1.4.OEM'!AD:AD,' B1.4.OEM'!$A:$A,'B1.SUM (tuần 4)'!$A221)</f>
        <v>0</v>
      </c>
      <c r="EM221" s="154">
        <f>SUMIFS(' B1.4.OEM'!AE:AE,' B1.4.OEM'!$A:$A,'B1.SUM (tuần 4)'!$A221)</f>
        <v>0</v>
      </c>
      <c r="EO221" s="162"/>
    </row>
    <row r="222" spans="1:145">
      <c r="A222" s="69">
        <v>3004022917</v>
      </c>
      <c r="B222" s="67" t="s">
        <v>1592</v>
      </c>
      <c r="C222" s="67"/>
      <c r="D222" s="67" t="s">
        <v>1197</v>
      </c>
      <c r="E222" s="67"/>
      <c r="F222" s="67" t="s">
        <v>32</v>
      </c>
      <c r="G222" s="154" t="s">
        <v>1758</v>
      </c>
      <c r="H222" s="154"/>
      <c r="I222" s="160"/>
      <c r="J222" s="154"/>
      <c r="K222" s="154"/>
      <c r="L222" s="154"/>
      <c r="M222" s="154"/>
      <c r="N222" s="154"/>
      <c r="O222" s="154"/>
      <c r="P222" s="154"/>
      <c r="Q222" s="154"/>
      <c r="R222" s="154"/>
      <c r="S222" s="161">
        <f t="shared" si="89"/>
        <v>250</v>
      </c>
      <c r="T222" s="161">
        <f t="shared" si="108"/>
        <v>0</v>
      </c>
      <c r="U222" s="161">
        <f t="shared" si="108"/>
        <v>250</v>
      </c>
      <c r="V222" s="154"/>
      <c r="W222" s="154"/>
      <c r="X222" s="154"/>
      <c r="Y222" s="154"/>
      <c r="Z222" s="154"/>
      <c r="AA222" s="154"/>
      <c r="AB222" s="154"/>
      <c r="AC222" s="154"/>
      <c r="AD222" s="154">
        <f>SUMIFS(' B1.5.GT2'!$R:$R,' B1.5.GT2'!$A:$A,'B1.SUM (tuần 4)'!$A222)</f>
        <v>0</v>
      </c>
      <c r="AE222" s="154">
        <f>SUMIFS(' B1.5.GT2'!$S:$S,' B1.5.GT2'!$A:$A,'B1.SUM (tuần 4)'!$A222)</f>
        <v>0</v>
      </c>
      <c r="AF222" s="154"/>
      <c r="AG222" s="154"/>
      <c r="AH222" s="154">
        <f>SUMIFS(' B1.8.Online'!$R:$R,' B1.8.Online'!$A:$A,'B1.SUM (tuần 4)'!$A222)</f>
        <v>0</v>
      </c>
      <c r="AI222" s="154">
        <f>SUMIFS(' B1.8.Online'!$S:$S,' B1.8.Online'!$A:$A,'B1.SUM (tuần 4)'!$A222)</f>
        <v>250</v>
      </c>
      <c r="AK222" s="161">
        <f t="shared" si="90"/>
        <v>0</v>
      </c>
      <c r="AL222" s="161">
        <f t="shared" si="91"/>
        <v>0</v>
      </c>
      <c r="AM222" s="161">
        <f t="shared" si="92"/>
        <v>0</v>
      </c>
      <c r="AN222" s="154"/>
      <c r="AO222" s="154"/>
      <c r="AP222" s="154"/>
      <c r="AQ222" s="154"/>
      <c r="AR222" s="154"/>
      <c r="AS222" s="154"/>
      <c r="AT222" s="154"/>
      <c r="AU222" s="154"/>
      <c r="AV222" s="154">
        <f>SUMIFS(' B1.5.GT2'!T:T,' B1.5.GT2'!A:A,'B1.SUM (tuần 4)'!A222)</f>
        <v>0</v>
      </c>
      <c r="AW222" s="154">
        <f>SUMIFS(' B1.5.GT2'!U:U,' B1.5.GT2'!A:A,'B1.SUM (tuần 4)'!A222)</f>
        <v>0</v>
      </c>
      <c r="AX222" s="154"/>
      <c r="AY222" s="154"/>
      <c r="AZ222" s="154">
        <f>SUMIFS(' B1.8.Online'!$T:$T,' B1.8.Online'!$A:$A,'B1.SUM (tuần 4)'!$A222)</f>
        <v>0</v>
      </c>
      <c r="BA222" s="154">
        <f>SUMIFS(' B1.8.Online'!$U:$U,' B1.8.Online'!$A:$A,'B1.SUM (tuần 4)'!$A222)</f>
        <v>0</v>
      </c>
      <c r="BC222" s="161">
        <f t="shared" si="93"/>
        <v>0</v>
      </c>
      <c r="BD222" s="161">
        <f t="shared" si="94"/>
        <v>0</v>
      </c>
      <c r="BE222" s="161">
        <f t="shared" si="95"/>
        <v>0</v>
      </c>
      <c r="BF222" s="154">
        <f>SUMIFS('B1.3.XK'!V:V,'B1.3.XK'!$A:$A,'B1.SUM (tuần 4)'!$A222)</f>
        <v>0</v>
      </c>
      <c r="BG222" s="154">
        <f>SUMIFS('B1.3.XK'!W:W,'B1.3.XK'!$A:$A,'B1.SUM (tuần 4)'!$A222)</f>
        <v>0</v>
      </c>
      <c r="BH222" s="154"/>
      <c r="BI222" s="154"/>
      <c r="BJ222" s="154"/>
      <c r="BK222" s="154"/>
      <c r="BL222" s="154"/>
      <c r="BM222" s="154"/>
      <c r="BN222" s="154">
        <f>SUMIFS(' B1.5.GT2'!V:V,' B1.5.GT2'!A:A,'B1.SUM (tuần 4)'!A222)</f>
        <v>0</v>
      </c>
      <c r="BO222" s="154">
        <f>SUMIFS(' B1.5.GT2'!W:W,' B1.5.GT2'!A:A,'B1.SUM (tuần 4)'!A222)</f>
        <v>0</v>
      </c>
      <c r="BP222" s="154"/>
      <c r="BQ222" s="154"/>
      <c r="BR222" s="154">
        <f>SUMIFS(' B1.8.Online'!V:V,' B1.8.Online'!A:A,'B1.SUM (tuần 4)'!A222)</f>
        <v>0</v>
      </c>
      <c r="BS222" s="154">
        <f>SUMIFS(' B1.8.Online'!W:W,' B1.8.Online'!B:B,'B1.SUM (tuần 4)'!B222)</f>
        <v>0</v>
      </c>
      <c r="BU222" s="161">
        <f t="shared" si="96"/>
        <v>0</v>
      </c>
      <c r="BV222" s="161">
        <f t="shared" si="97"/>
        <v>0</v>
      </c>
      <c r="BW222" s="161">
        <f t="shared" si="98"/>
        <v>0</v>
      </c>
      <c r="BX222" s="154">
        <f>SUMIFS('B1.3.XK'!X:X,'B1.3.XK'!$A:$A,'B1.SUM (tuần 4)'!$A222)</f>
        <v>0</v>
      </c>
      <c r="BY222" s="154">
        <f>SUMIFS('B1.3.XK'!Y:Y,'B1.3.XK'!$A:$A,'B1.SUM (tuần 4)'!$A222)</f>
        <v>0</v>
      </c>
      <c r="BZ222" s="154"/>
      <c r="CA222" s="154"/>
      <c r="CB222" s="154"/>
      <c r="CC222" s="154"/>
      <c r="CD222" s="154"/>
      <c r="CE222" s="154"/>
      <c r="CF222" s="154">
        <f>SUMIFS(' B1.5.GT2'!X:X,' B1.5.GT2'!A:A,'B1.SUM (tuần 4)'!A222)</f>
        <v>0</v>
      </c>
      <c r="CG222" s="154">
        <f>SUMIFS(' B1.5.GT2'!Y:Y,' B1.5.GT2'!A:A,'B1.SUM (tuần 4)'!A222)</f>
        <v>0</v>
      </c>
      <c r="CH222" s="154"/>
      <c r="CI222" s="154"/>
      <c r="CJ222" s="154">
        <f>SUMIFS(' B1.8.Online'!X:X,' B1.8.Online'!$A:$A,'B1.SUM (tuần 4)'!$A222)</f>
        <v>0</v>
      </c>
      <c r="CK222" s="154">
        <f>SUMIFS(' B1.8.Online'!Y:Y,' B1.8.Online'!$A:$A,'B1.SUM (tuần 4)'!$A222)</f>
        <v>0</v>
      </c>
      <c r="CM222" s="161">
        <f t="shared" si="99"/>
        <v>0</v>
      </c>
      <c r="CN222" s="161">
        <f t="shared" si="100"/>
        <v>0</v>
      </c>
      <c r="CO222" s="161">
        <f t="shared" si="101"/>
        <v>0</v>
      </c>
      <c r="CP222" s="154">
        <f>SUMIFS('B1.3.XK'!Z:Z,'B1.3.XK'!$A:$A,'B1.SUM (tuần 4)'!$A222)</f>
        <v>0</v>
      </c>
      <c r="CQ222" s="154">
        <f>SUMIFS('B1.3.XK'!AA:AA,'B1.3.XK'!$A:$A,'B1.SUM (tuần 4)'!$A222)</f>
        <v>0</v>
      </c>
      <c r="CR222" s="154"/>
      <c r="CS222" s="154"/>
      <c r="CT222" s="154"/>
      <c r="CU222" s="154"/>
      <c r="CV222" s="154"/>
      <c r="CW222" s="154"/>
      <c r="CX222" s="154">
        <f>SUMIFS(' B1.5.GT2'!Z:Z,' B1.5.GT2'!$A:$A,'B1.SUM (tuần 4)'!$A222)</f>
        <v>0</v>
      </c>
      <c r="CY222" s="154">
        <f>SUMIFS(' B1.5.GT2'!AA:AA,' B1.5.GT2'!$A:$A,'B1.SUM (tuần 4)'!$A222)</f>
        <v>0</v>
      </c>
      <c r="CZ222" s="154"/>
      <c r="DA222" s="154"/>
      <c r="DB222" s="154">
        <f>SUMIFS(' B1.8.Online'!Z:Z,' B1.8.Online'!$A:$A,'B1.SUM (tuần 4)'!$A222)</f>
        <v>0</v>
      </c>
      <c r="DC222" s="154">
        <f>SUMIFS(' B1.8.Online'!AA:AA,' B1.8.Online'!$A:$A,'B1.SUM (tuần 4)'!$A222)</f>
        <v>0</v>
      </c>
      <c r="DE222" s="161">
        <f t="shared" si="102"/>
        <v>0</v>
      </c>
      <c r="DF222" s="161">
        <f t="shared" si="103"/>
        <v>0</v>
      </c>
      <c r="DG222" s="161">
        <f t="shared" si="104"/>
        <v>0</v>
      </c>
      <c r="DH222" s="154">
        <f>SUMIFS('B1.3.XK'!AB:AB,'B1.3.XK'!$A:$A,'B1.SUM (tuần 4)'!$A222)</f>
        <v>0</v>
      </c>
      <c r="DI222" s="154">
        <f>SUMIFS('B1.3.XK'!AC:AC,'B1.3.XK'!$A:$A,'B1.SUM (tuần 4)'!$A222)</f>
        <v>0</v>
      </c>
      <c r="DJ222" s="154"/>
      <c r="DK222" s="154"/>
      <c r="DL222" s="154"/>
      <c r="DM222" s="154"/>
      <c r="DN222" s="154"/>
      <c r="DO222" s="154"/>
      <c r="DP222" s="154">
        <f>SUMIFS(' B1.5.GT2'!AB:AB,' B1.5.GT2'!$A:$A,'B1.SUM (tuần 4)'!$A222)</f>
        <v>0</v>
      </c>
      <c r="DQ222" s="154">
        <f>SUMIFS(' B1.5.GT2'!AC:AC,' B1.5.GT2'!$A:$A,'B1.SUM (tuần 4)'!$A222)</f>
        <v>0</v>
      </c>
      <c r="DR222" s="154"/>
      <c r="DS222" s="154"/>
      <c r="DT222" s="154">
        <f>SUMIFS(' B1.8.Online'!AB:AB,' B1.8.Online'!$A:$A,'B1.SUM (tuần 4)'!$A222)</f>
        <v>0</v>
      </c>
      <c r="DU222" s="154">
        <f>SUMIFS(' B1.8.Online'!AC:AC,' B1.8.Online'!$A:$A,'B1.SUM (tuần 4)'!$A222)</f>
        <v>0</v>
      </c>
      <c r="DW222" s="161">
        <f t="shared" si="105"/>
        <v>0</v>
      </c>
      <c r="DX222" s="161">
        <f t="shared" si="106"/>
        <v>0</v>
      </c>
      <c r="DY222" s="161">
        <f t="shared" si="107"/>
        <v>0</v>
      </c>
      <c r="DZ222" s="154">
        <f>SUMIFS('B1.3.XK'!AD:AD,'B1.3.XK'!$A:$A,'B1.SUM (tuần 4)'!$A222)</f>
        <v>0</v>
      </c>
      <c r="EA222" s="154">
        <f>SUMIFS('B1.3.XK'!AE:AE,'B1.3.XK'!$A:$A,'B1.SUM (tuần 4)'!$A222)</f>
        <v>0</v>
      </c>
      <c r="EB222" s="154"/>
      <c r="EC222" s="154"/>
      <c r="ED222" s="154"/>
      <c r="EE222" s="154"/>
      <c r="EF222" s="154"/>
      <c r="EG222" s="154"/>
      <c r="EH222" s="154">
        <f>SUMIFS(' B1.5.GT2'!AD:AD,' B1.5.GT2'!$A:$A,'B1.SUM (tuần 4)'!$A222)</f>
        <v>0</v>
      </c>
      <c r="EI222" s="154">
        <f>SUMIFS(' B1.5.GT2'!AE:AE,' B1.5.GT2'!$A:$A,'B1.SUM (tuần 4)'!$A222)</f>
        <v>0</v>
      </c>
      <c r="EJ222" s="154"/>
      <c r="EK222" s="154"/>
      <c r="EL222" s="154">
        <f>SUMIFS(' B1.4.OEM'!AD:AD,' B1.4.OEM'!$A:$A,'B1.SUM (tuần 4)'!$A222)</f>
        <v>0</v>
      </c>
      <c r="EM222" s="154">
        <f>SUMIFS(' B1.4.OEM'!AE:AE,' B1.4.OEM'!$A:$A,'B1.SUM (tuần 4)'!$A222)</f>
        <v>0</v>
      </c>
      <c r="EO222" s="162"/>
    </row>
    <row r="223" spans="1:145">
      <c r="A223" s="69">
        <v>3004030063</v>
      </c>
      <c r="B223" s="67" t="s">
        <v>1593</v>
      </c>
      <c r="C223" s="67"/>
      <c r="D223" s="67" t="s">
        <v>1197</v>
      </c>
      <c r="E223" s="67"/>
      <c r="F223" s="67" t="s">
        <v>32</v>
      </c>
      <c r="G223" s="154" t="s">
        <v>1758</v>
      </c>
      <c r="H223" s="154"/>
      <c r="I223" s="160"/>
      <c r="J223" s="154"/>
      <c r="K223" s="154"/>
      <c r="L223" s="154"/>
      <c r="M223" s="154"/>
      <c r="N223" s="154"/>
      <c r="O223" s="154"/>
      <c r="P223" s="154"/>
      <c r="Q223" s="154"/>
      <c r="R223" s="154"/>
      <c r="S223" s="161">
        <f t="shared" si="89"/>
        <v>10</v>
      </c>
      <c r="T223" s="161">
        <f t="shared" si="108"/>
        <v>0</v>
      </c>
      <c r="U223" s="161">
        <f t="shared" si="108"/>
        <v>10</v>
      </c>
      <c r="V223" s="154"/>
      <c r="W223" s="154"/>
      <c r="X223" s="154"/>
      <c r="Y223" s="154"/>
      <c r="Z223" s="154"/>
      <c r="AA223" s="154"/>
      <c r="AB223" s="154"/>
      <c r="AC223" s="154"/>
      <c r="AD223" s="154">
        <f>SUMIFS(' B1.5.GT2'!$R:$R,' B1.5.GT2'!$A:$A,'B1.SUM (tuần 4)'!$A223)</f>
        <v>0</v>
      </c>
      <c r="AE223" s="154">
        <f>SUMIFS(' B1.5.GT2'!$S:$S,' B1.5.GT2'!$A:$A,'B1.SUM (tuần 4)'!$A223)</f>
        <v>0</v>
      </c>
      <c r="AF223" s="154"/>
      <c r="AG223" s="154"/>
      <c r="AH223" s="154">
        <f>SUMIFS(' B1.8.Online'!$R:$R,' B1.8.Online'!$A:$A,'B1.SUM (tuần 4)'!$A223)</f>
        <v>0</v>
      </c>
      <c r="AI223" s="154">
        <f>SUMIFS(' B1.8.Online'!$S:$S,' B1.8.Online'!$A:$A,'B1.SUM (tuần 4)'!$A223)</f>
        <v>10</v>
      </c>
      <c r="AK223" s="161">
        <f t="shared" si="90"/>
        <v>0</v>
      </c>
      <c r="AL223" s="161">
        <f t="shared" si="91"/>
        <v>0</v>
      </c>
      <c r="AM223" s="161">
        <f t="shared" si="92"/>
        <v>0</v>
      </c>
      <c r="AN223" s="154"/>
      <c r="AO223" s="154"/>
      <c r="AP223" s="154"/>
      <c r="AQ223" s="154"/>
      <c r="AR223" s="154"/>
      <c r="AS223" s="154"/>
      <c r="AT223" s="154"/>
      <c r="AU223" s="154"/>
      <c r="AV223" s="154">
        <f>SUMIFS(' B1.5.GT2'!T:T,' B1.5.GT2'!A:A,'B1.SUM (tuần 4)'!A223)</f>
        <v>0</v>
      </c>
      <c r="AW223" s="154">
        <f>SUMIFS(' B1.5.GT2'!U:U,' B1.5.GT2'!A:A,'B1.SUM (tuần 4)'!A223)</f>
        <v>0</v>
      </c>
      <c r="AX223" s="154"/>
      <c r="AY223" s="154"/>
      <c r="AZ223" s="154">
        <f>SUMIFS(' B1.8.Online'!$T:$T,' B1.8.Online'!$A:$A,'B1.SUM (tuần 4)'!$A223)</f>
        <v>0</v>
      </c>
      <c r="BA223" s="154">
        <f>SUMIFS(' B1.8.Online'!$U:$U,' B1.8.Online'!$A:$A,'B1.SUM (tuần 4)'!$A223)</f>
        <v>0</v>
      </c>
      <c r="BC223" s="161">
        <f t="shared" si="93"/>
        <v>0</v>
      </c>
      <c r="BD223" s="161">
        <f t="shared" si="94"/>
        <v>0</v>
      </c>
      <c r="BE223" s="161">
        <f t="shared" si="95"/>
        <v>0</v>
      </c>
      <c r="BF223" s="154">
        <f>SUMIFS('B1.3.XK'!V:V,'B1.3.XK'!$A:$A,'B1.SUM (tuần 4)'!$A223)</f>
        <v>0</v>
      </c>
      <c r="BG223" s="154">
        <f>SUMIFS('B1.3.XK'!W:W,'B1.3.XK'!$A:$A,'B1.SUM (tuần 4)'!$A223)</f>
        <v>0</v>
      </c>
      <c r="BH223" s="154"/>
      <c r="BI223" s="154"/>
      <c r="BJ223" s="154"/>
      <c r="BK223" s="154"/>
      <c r="BL223" s="154"/>
      <c r="BM223" s="154"/>
      <c r="BN223" s="154">
        <f>SUMIFS(' B1.5.GT2'!V:V,' B1.5.GT2'!A:A,'B1.SUM (tuần 4)'!A223)</f>
        <v>0</v>
      </c>
      <c r="BO223" s="154">
        <f>SUMIFS(' B1.5.GT2'!W:W,' B1.5.GT2'!A:A,'B1.SUM (tuần 4)'!A223)</f>
        <v>0</v>
      </c>
      <c r="BP223" s="154"/>
      <c r="BQ223" s="154"/>
      <c r="BR223" s="154">
        <f>SUMIFS(' B1.8.Online'!V:V,' B1.8.Online'!A:A,'B1.SUM (tuần 4)'!A223)</f>
        <v>0</v>
      </c>
      <c r="BS223" s="154">
        <f>SUMIFS(' B1.8.Online'!W:W,' B1.8.Online'!B:B,'B1.SUM (tuần 4)'!B223)</f>
        <v>0</v>
      </c>
      <c r="BU223" s="161">
        <f t="shared" si="96"/>
        <v>0</v>
      </c>
      <c r="BV223" s="161">
        <f t="shared" si="97"/>
        <v>0</v>
      </c>
      <c r="BW223" s="161">
        <f t="shared" si="98"/>
        <v>0</v>
      </c>
      <c r="BX223" s="154">
        <f>SUMIFS('B1.3.XK'!X:X,'B1.3.XK'!$A:$A,'B1.SUM (tuần 4)'!$A223)</f>
        <v>0</v>
      </c>
      <c r="BY223" s="154">
        <f>SUMIFS('B1.3.XK'!Y:Y,'B1.3.XK'!$A:$A,'B1.SUM (tuần 4)'!$A223)</f>
        <v>0</v>
      </c>
      <c r="BZ223" s="154"/>
      <c r="CA223" s="154"/>
      <c r="CB223" s="154"/>
      <c r="CC223" s="154"/>
      <c r="CD223" s="154"/>
      <c r="CE223" s="154"/>
      <c r="CF223" s="154">
        <f>SUMIFS(' B1.5.GT2'!X:X,' B1.5.GT2'!A:A,'B1.SUM (tuần 4)'!A223)</f>
        <v>0</v>
      </c>
      <c r="CG223" s="154">
        <f>SUMIFS(' B1.5.GT2'!Y:Y,' B1.5.GT2'!A:A,'B1.SUM (tuần 4)'!A223)</f>
        <v>0</v>
      </c>
      <c r="CH223" s="154"/>
      <c r="CI223" s="154"/>
      <c r="CJ223" s="154">
        <f>SUMIFS(' B1.8.Online'!X:X,' B1.8.Online'!$A:$A,'B1.SUM (tuần 4)'!$A223)</f>
        <v>0</v>
      </c>
      <c r="CK223" s="154">
        <f>SUMIFS(' B1.8.Online'!Y:Y,' B1.8.Online'!$A:$A,'B1.SUM (tuần 4)'!$A223)</f>
        <v>0</v>
      </c>
      <c r="CM223" s="161">
        <f t="shared" si="99"/>
        <v>0</v>
      </c>
      <c r="CN223" s="161">
        <f t="shared" si="100"/>
        <v>0</v>
      </c>
      <c r="CO223" s="161">
        <f t="shared" si="101"/>
        <v>0</v>
      </c>
      <c r="CP223" s="154">
        <f>SUMIFS('B1.3.XK'!Z:Z,'B1.3.XK'!$A:$A,'B1.SUM (tuần 4)'!$A223)</f>
        <v>0</v>
      </c>
      <c r="CQ223" s="154">
        <f>SUMIFS('B1.3.XK'!AA:AA,'B1.3.XK'!$A:$A,'B1.SUM (tuần 4)'!$A223)</f>
        <v>0</v>
      </c>
      <c r="CR223" s="154"/>
      <c r="CS223" s="154"/>
      <c r="CT223" s="154"/>
      <c r="CU223" s="154"/>
      <c r="CV223" s="154"/>
      <c r="CW223" s="154"/>
      <c r="CX223" s="154">
        <f>SUMIFS(' B1.5.GT2'!Z:Z,' B1.5.GT2'!$A:$A,'B1.SUM (tuần 4)'!$A223)</f>
        <v>0</v>
      </c>
      <c r="CY223" s="154">
        <f>SUMIFS(' B1.5.GT2'!AA:AA,' B1.5.GT2'!$A:$A,'B1.SUM (tuần 4)'!$A223)</f>
        <v>0</v>
      </c>
      <c r="CZ223" s="154"/>
      <c r="DA223" s="154"/>
      <c r="DB223" s="154">
        <f>SUMIFS(' B1.8.Online'!Z:Z,' B1.8.Online'!$A:$A,'B1.SUM (tuần 4)'!$A223)</f>
        <v>0</v>
      </c>
      <c r="DC223" s="154">
        <f>SUMIFS(' B1.8.Online'!AA:AA,' B1.8.Online'!$A:$A,'B1.SUM (tuần 4)'!$A223)</f>
        <v>0</v>
      </c>
      <c r="DE223" s="161">
        <f t="shared" si="102"/>
        <v>0</v>
      </c>
      <c r="DF223" s="161">
        <f t="shared" si="103"/>
        <v>0</v>
      </c>
      <c r="DG223" s="161">
        <f t="shared" si="104"/>
        <v>0</v>
      </c>
      <c r="DH223" s="154">
        <f>SUMIFS('B1.3.XK'!AB:AB,'B1.3.XK'!$A:$A,'B1.SUM (tuần 4)'!$A223)</f>
        <v>0</v>
      </c>
      <c r="DI223" s="154">
        <f>SUMIFS('B1.3.XK'!AC:AC,'B1.3.XK'!$A:$A,'B1.SUM (tuần 4)'!$A223)</f>
        <v>0</v>
      </c>
      <c r="DJ223" s="154"/>
      <c r="DK223" s="154"/>
      <c r="DL223" s="154"/>
      <c r="DM223" s="154"/>
      <c r="DN223" s="154"/>
      <c r="DO223" s="154"/>
      <c r="DP223" s="154">
        <f>SUMIFS(' B1.5.GT2'!AB:AB,' B1.5.GT2'!$A:$A,'B1.SUM (tuần 4)'!$A223)</f>
        <v>0</v>
      </c>
      <c r="DQ223" s="154">
        <f>SUMIFS(' B1.5.GT2'!AC:AC,' B1.5.GT2'!$A:$A,'B1.SUM (tuần 4)'!$A223)</f>
        <v>0</v>
      </c>
      <c r="DR223" s="154"/>
      <c r="DS223" s="154"/>
      <c r="DT223" s="154">
        <f>SUMIFS(' B1.8.Online'!AB:AB,' B1.8.Online'!$A:$A,'B1.SUM (tuần 4)'!$A223)</f>
        <v>0</v>
      </c>
      <c r="DU223" s="154">
        <f>SUMIFS(' B1.8.Online'!AC:AC,' B1.8.Online'!$A:$A,'B1.SUM (tuần 4)'!$A223)</f>
        <v>0</v>
      </c>
      <c r="DW223" s="161">
        <f t="shared" si="105"/>
        <v>0</v>
      </c>
      <c r="DX223" s="161">
        <f t="shared" si="106"/>
        <v>0</v>
      </c>
      <c r="DY223" s="161">
        <f t="shared" si="107"/>
        <v>0</v>
      </c>
      <c r="DZ223" s="154">
        <f>SUMIFS('B1.3.XK'!AD:AD,'B1.3.XK'!$A:$A,'B1.SUM (tuần 4)'!$A223)</f>
        <v>0</v>
      </c>
      <c r="EA223" s="154">
        <f>SUMIFS('B1.3.XK'!AE:AE,'B1.3.XK'!$A:$A,'B1.SUM (tuần 4)'!$A223)</f>
        <v>0</v>
      </c>
      <c r="EB223" s="154"/>
      <c r="EC223" s="154"/>
      <c r="ED223" s="154"/>
      <c r="EE223" s="154"/>
      <c r="EF223" s="154"/>
      <c r="EG223" s="154"/>
      <c r="EH223" s="154">
        <f>SUMIFS(' B1.5.GT2'!AD:AD,' B1.5.GT2'!$A:$A,'B1.SUM (tuần 4)'!$A223)</f>
        <v>0</v>
      </c>
      <c r="EI223" s="154">
        <f>SUMIFS(' B1.5.GT2'!AE:AE,' B1.5.GT2'!$A:$A,'B1.SUM (tuần 4)'!$A223)</f>
        <v>0</v>
      </c>
      <c r="EJ223" s="154"/>
      <c r="EK223" s="154"/>
      <c r="EL223" s="154">
        <f>SUMIFS(' B1.4.OEM'!AD:AD,' B1.4.OEM'!$A:$A,'B1.SUM (tuần 4)'!$A223)</f>
        <v>0</v>
      </c>
      <c r="EM223" s="154">
        <f>SUMIFS(' B1.4.OEM'!AE:AE,' B1.4.OEM'!$A:$A,'B1.SUM (tuần 4)'!$A223)</f>
        <v>0</v>
      </c>
      <c r="EO223" s="162"/>
    </row>
    <row r="224" spans="1:145">
      <c r="A224" s="69">
        <v>3004030131</v>
      </c>
      <c r="B224" s="67" t="s">
        <v>1594</v>
      </c>
      <c r="C224" s="67"/>
      <c r="D224" s="67" t="s">
        <v>1197</v>
      </c>
      <c r="E224" s="67"/>
      <c r="F224" s="67" t="s">
        <v>32</v>
      </c>
      <c r="G224" s="154" t="s">
        <v>1758</v>
      </c>
      <c r="H224" s="154"/>
      <c r="I224" s="160"/>
      <c r="J224" s="154"/>
      <c r="K224" s="154"/>
      <c r="L224" s="154"/>
      <c r="M224" s="154"/>
      <c r="N224" s="154"/>
      <c r="O224" s="154"/>
      <c r="P224" s="154"/>
      <c r="Q224" s="154"/>
      <c r="R224" s="154"/>
      <c r="S224" s="161">
        <f t="shared" si="89"/>
        <v>0</v>
      </c>
      <c r="T224" s="161">
        <f t="shared" si="108"/>
        <v>0</v>
      </c>
      <c r="U224" s="161">
        <f t="shared" si="108"/>
        <v>0</v>
      </c>
      <c r="V224" s="154"/>
      <c r="W224" s="154"/>
      <c r="X224" s="154"/>
      <c r="Y224" s="154"/>
      <c r="Z224" s="154"/>
      <c r="AA224" s="154"/>
      <c r="AB224" s="154"/>
      <c r="AC224" s="154"/>
      <c r="AD224" s="154">
        <f>SUMIFS(' B1.5.GT2'!$R:$R,' B1.5.GT2'!$A:$A,'B1.SUM (tuần 4)'!$A224)</f>
        <v>0</v>
      </c>
      <c r="AE224" s="154">
        <f>SUMIFS(' B1.5.GT2'!$S:$S,' B1.5.GT2'!$A:$A,'B1.SUM (tuần 4)'!$A224)</f>
        <v>0</v>
      </c>
      <c r="AF224" s="154"/>
      <c r="AG224" s="154"/>
      <c r="AH224" s="154">
        <f>SUMIFS(' B1.8.Online'!$R:$R,' B1.8.Online'!$A:$A,'B1.SUM (tuần 4)'!$A224)</f>
        <v>0</v>
      </c>
      <c r="AI224" s="154">
        <f>SUMIFS(' B1.8.Online'!$S:$S,' B1.8.Online'!$A:$A,'B1.SUM (tuần 4)'!$A224)</f>
        <v>0</v>
      </c>
      <c r="AK224" s="161">
        <f t="shared" si="90"/>
        <v>20</v>
      </c>
      <c r="AL224" s="161">
        <f t="shared" si="91"/>
        <v>20</v>
      </c>
      <c r="AM224" s="161">
        <f t="shared" si="92"/>
        <v>0</v>
      </c>
      <c r="AN224" s="154"/>
      <c r="AO224" s="154"/>
      <c r="AP224" s="154"/>
      <c r="AQ224" s="154"/>
      <c r="AR224" s="154"/>
      <c r="AS224" s="154"/>
      <c r="AT224" s="154"/>
      <c r="AU224" s="154"/>
      <c r="AV224" s="154">
        <f>SUMIFS(' B1.5.GT2'!T:T,' B1.5.GT2'!A:A,'B1.SUM (tuần 4)'!A224)</f>
        <v>0</v>
      </c>
      <c r="AW224" s="154">
        <f>SUMIFS(' B1.5.GT2'!U:U,' B1.5.GT2'!A:A,'B1.SUM (tuần 4)'!A224)</f>
        <v>0</v>
      </c>
      <c r="AX224" s="154"/>
      <c r="AY224" s="154"/>
      <c r="AZ224" s="154">
        <f>SUMIFS(' B1.8.Online'!$T:$T,' B1.8.Online'!$A:$A,'B1.SUM (tuần 4)'!$A224)</f>
        <v>20</v>
      </c>
      <c r="BA224" s="154">
        <f>SUMIFS(' B1.8.Online'!$U:$U,' B1.8.Online'!$A:$A,'B1.SUM (tuần 4)'!$A224)</f>
        <v>0</v>
      </c>
      <c r="BC224" s="161">
        <f t="shared" si="93"/>
        <v>0</v>
      </c>
      <c r="BD224" s="161">
        <f t="shared" si="94"/>
        <v>0</v>
      </c>
      <c r="BE224" s="161">
        <f t="shared" si="95"/>
        <v>0</v>
      </c>
      <c r="BF224" s="154">
        <f>SUMIFS('B1.3.XK'!V:V,'B1.3.XK'!$A:$A,'B1.SUM (tuần 4)'!$A224)</f>
        <v>0</v>
      </c>
      <c r="BG224" s="154">
        <f>SUMIFS('B1.3.XK'!W:W,'B1.3.XK'!$A:$A,'B1.SUM (tuần 4)'!$A224)</f>
        <v>0</v>
      </c>
      <c r="BH224" s="154"/>
      <c r="BI224" s="154"/>
      <c r="BJ224" s="154"/>
      <c r="BK224" s="154"/>
      <c r="BL224" s="154"/>
      <c r="BM224" s="154"/>
      <c r="BN224" s="154">
        <f>SUMIFS(' B1.5.GT2'!V:V,' B1.5.GT2'!A:A,'B1.SUM (tuần 4)'!A224)</f>
        <v>0</v>
      </c>
      <c r="BO224" s="154">
        <f>SUMIFS(' B1.5.GT2'!W:W,' B1.5.GT2'!A:A,'B1.SUM (tuần 4)'!A224)</f>
        <v>0</v>
      </c>
      <c r="BP224" s="154"/>
      <c r="BQ224" s="154"/>
      <c r="BR224" s="154">
        <f>SUMIFS(' B1.8.Online'!V:V,' B1.8.Online'!A:A,'B1.SUM (tuần 4)'!A224)</f>
        <v>0</v>
      </c>
      <c r="BS224" s="154">
        <f>SUMIFS(' B1.8.Online'!W:W,' B1.8.Online'!B:B,'B1.SUM (tuần 4)'!B224)</f>
        <v>0</v>
      </c>
      <c r="BU224" s="161">
        <f t="shared" si="96"/>
        <v>0</v>
      </c>
      <c r="BV224" s="161">
        <f t="shared" si="97"/>
        <v>0</v>
      </c>
      <c r="BW224" s="161">
        <f t="shared" si="98"/>
        <v>0</v>
      </c>
      <c r="BX224" s="154">
        <f>SUMIFS('B1.3.XK'!X:X,'B1.3.XK'!$A:$A,'B1.SUM (tuần 4)'!$A224)</f>
        <v>0</v>
      </c>
      <c r="BY224" s="154">
        <f>SUMIFS('B1.3.XK'!Y:Y,'B1.3.XK'!$A:$A,'B1.SUM (tuần 4)'!$A224)</f>
        <v>0</v>
      </c>
      <c r="BZ224" s="154"/>
      <c r="CA224" s="154"/>
      <c r="CB224" s="154"/>
      <c r="CC224" s="154"/>
      <c r="CD224" s="154"/>
      <c r="CE224" s="154"/>
      <c r="CF224" s="154">
        <f>SUMIFS(' B1.5.GT2'!X:X,' B1.5.GT2'!A:A,'B1.SUM (tuần 4)'!A224)</f>
        <v>0</v>
      </c>
      <c r="CG224" s="154">
        <f>SUMIFS(' B1.5.GT2'!Y:Y,' B1.5.GT2'!A:A,'B1.SUM (tuần 4)'!A224)</f>
        <v>0</v>
      </c>
      <c r="CH224" s="154"/>
      <c r="CI224" s="154"/>
      <c r="CJ224" s="154">
        <f>SUMIFS(' B1.8.Online'!X:X,' B1.8.Online'!$A:$A,'B1.SUM (tuần 4)'!$A224)</f>
        <v>0</v>
      </c>
      <c r="CK224" s="154">
        <f>SUMIFS(' B1.8.Online'!Y:Y,' B1.8.Online'!$A:$A,'B1.SUM (tuần 4)'!$A224)</f>
        <v>0</v>
      </c>
      <c r="CM224" s="161">
        <f t="shared" si="99"/>
        <v>0</v>
      </c>
      <c r="CN224" s="161">
        <f t="shared" si="100"/>
        <v>0</v>
      </c>
      <c r="CO224" s="161">
        <f t="shared" si="101"/>
        <v>0</v>
      </c>
      <c r="CP224" s="154">
        <f>SUMIFS('B1.3.XK'!Z:Z,'B1.3.XK'!$A:$A,'B1.SUM (tuần 4)'!$A224)</f>
        <v>0</v>
      </c>
      <c r="CQ224" s="154">
        <f>SUMIFS('B1.3.XK'!AA:AA,'B1.3.XK'!$A:$A,'B1.SUM (tuần 4)'!$A224)</f>
        <v>0</v>
      </c>
      <c r="CR224" s="154"/>
      <c r="CS224" s="154"/>
      <c r="CT224" s="154"/>
      <c r="CU224" s="154"/>
      <c r="CV224" s="154"/>
      <c r="CW224" s="154"/>
      <c r="CX224" s="154">
        <f>SUMIFS(' B1.5.GT2'!Z:Z,' B1.5.GT2'!$A:$A,'B1.SUM (tuần 4)'!$A224)</f>
        <v>0</v>
      </c>
      <c r="CY224" s="154">
        <f>SUMIFS(' B1.5.GT2'!AA:AA,' B1.5.GT2'!$A:$A,'B1.SUM (tuần 4)'!$A224)</f>
        <v>0</v>
      </c>
      <c r="CZ224" s="154"/>
      <c r="DA224" s="154"/>
      <c r="DB224" s="154">
        <f>SUMIFS(' B1.8.Online'!Z:Z,' B1.8.Online'!$A:$A,'B1.SUM (tuần 4)'!$A224)</f>
        <v>0</v>
      </c>
      <c r="DC224" s="154">
        <f>SUMIFS(' B1.8.Online'!AA:AA,' B1.8.Online'!$A:$A,'B1.SUM (tuần 4)'!$A224)</f>
        <v>0</v>
      </c>
      <c r="DE224" s="161">
        <f t="shared" si="102"/>
        <v>0</v>
      </c>
      <c r="DF224" s="161">
        <f t="shared" si="103"/>
        <v>0</v>
      </c>
      <c r="DG224" s="161">
        <f t="shared" si="104"/>
        <v>0</v>
      </c>
      <c r="DH224" s="154">
        <f>SUMIFS('B1.3.XK'!AB:AB,'B1.3.XK'!$A:$A,'B1.SUM (tuần 4)'!$A224)</f>
        <v>0</v>
      </c>
      <c r="DI224" s="154">
        <f>SUMIFS('B1.3.XK'!AC:AC,'B1.3.XK'!$A:$A,'B1.SUM (tuần 4)'!$A224)</f>
        <v>0</v>
      </c>
      <c r="DJ224" s="154"/>
      <c r="DK224" s="154"/>
      <c r="DL224" s="154"/>
      <c r="DM224" s="154"/>
      <c r="DN224" s="154"/>
      <c r="DO224" s="154"/>
      <c r="DP224" s="154">
        <f>SUMIFS(' B1.5.GT2'!AB:AB,' B1.5.GT2'!$A:$A,'B1.SUM (tuần 4)'!$A224)</f>
        <v>0</v>
      </c>
      <c r="DQ224" s="154">
        <f>SUMIFS(' B1.5.GT2'!AC:AC,' B1.5.GT2'!$A:$A,'B1.SUM (tuần 4)'!$A224)</f>
        <v>0</v>
      </c>
      <c r="DR224" s="154"/>
      <c r="DS224" s="154"/>
      <c r="DT224" s="154">
        <f>SUMIFS(' B1.8.Online'!AB:AB,' B1.8.Online'!$A:$A,'B1.SUM (tuần 4)'!$A224)</f>
        <v>0</v>
      </c>
      <c r="DU224" s="154">
        <f>SUMIFS(' B1.8.Online'!AC:AC,' B1.8.Online'!$A:$A,'B1.SUM (tuần 4)'!$A224)</f>
        <v>0</v>
      </c>
      <c r="DW224" s="161">
        <f t="shared" si="105"/>
        <v>0</v>
      </c>
      <c r="DX224" s="161">
        <f t="shared" si="106"/>
        <v>0</v>
      </c>
      <c r="DY224" s="161">
        <f t="shared" si="107"/>
        <v>0</v>
      </c>
      <c r="DZ224" s="154">
        <f>SUMIFS('B1.3.XK'!AD:AD,'B1.3.XK'!$A:$A,'B1.SUM (tuần 4)'!$A224)</f>
        <v>0</v>
      </c>
      <c r="EA224" s="154">
        <f>SUMIFS('B1.3.XK'!AE:AE,'B1.3.XK'!$A:$A,'B1.SUM (tuần 4)'!$A224)</f>
        <v>0</v>
      </c>
      <c r="EB224" s="154"/>
      <c r="EC224" s="154"/>
      <c r="ED224" s="154"/>
      <c r="EE224" s="154"/>
      <c r="EF224" s="154"/>
      <c r="EG224" s="154"/>
      <c r="EH224" s="154">
        <f>SUMIFS(' B1.5.GT2'!AD:AD,' B1.5.GT2'!$A:$A,'B1.SUM (tuần 4)'!$A224)</f>
        <v>0</v>
      </c>
      <c r="EI224" s="154">
        <f>SUMIFS(' B1.5.GT2'!AE:AE,' B1.5.GT2'!$A:$A,'B1.SUM (tuần 4)'!$A224)</f>
        <v>0</v>
      </c>
      <c r="EJ224" s="154"/>
      <c r="EK224" s="154"/>
      <c r="EL224" s="154">
        <f>SUMIFS(' B1.4.OEM'!AD:AD,' B1.4.OEM'!$A:$A,'B1.SUM (tuần 4)'!$A224)</f>
        <v>0</v>
      </c>
      <c r="EM224" s="154">
        <f>SUMIFS(' B1.4.OEM'!AE:AE,' B1.4.OEM'!$A:$A,'B1.SUM (tuần 4)'!$A224)</f>
        <v>0</v>
      </c>
      <c r="EO224" s="162"/>
    </row>
    <row r="225" spans="1:145">
      <c r="A225" s="69">
        <v>3004030136</v>
      </c>
      <c r="B225" s="67" t="s">
        <v>1048</v>
      </c>
      <c r="C225" s="67"/>
      <c r="D225" s="67" t="s">
        <v>1197</v>
      </c>
      <c r="E225" s="67"/>
      <c r="F225" s="67" t="s">
        <v>32</v>
      </c>
      <c r="G225" s="154" t="s">
        <v>1758</v>
      </c>
      <c r="H225" s="154"/>
      <c r="I225" s="160"/>
      <c r="J225" s="154"/>
      <c r="K225" s="154"/>
      <c r="L225" s="154"/>
      <c r="M225" s="154"/>
      <c r="N225" s="154"/>
      <c r="O225" s="154"/>
      <c r="P225" s="154"/>
      <c r="Q225" s="154"/>
      <c r="R225" s="154"/>
      <c r="S225" s="161">
        <f t="shared" si="89"/>
        <v>3</v>
      </c>
      <c r="T225" s="161">
        <f t="shared" si="108"/>
        <v>0</v>
      </c>
      <c r="U225" s="161">
        <f t="shared" si="108"/>
        <v>3</v>
      </c>
      <c r="V225" s="154"/>
      <c r="W225" s="154"/>
      <c r="X225" s="154"/>
      <c r="Y225" s="154"/>
      <c r="Z225" s="154"/>
      <c r="AA225" s="154"/>
      <c r="AB225" s="154"/>
      <c r="AC225" s="154"/>
      <c r="AD225" s="154">
        <f>SUMIFS(' B1.5.GT2'!$R:$R,' B1.5.GT2'!$A:$A,'B1.SUM (tuần 4)'!$A225)</f>
        <v>0</v>
      </c>
      <c r="AE225" s="154">
        <f>SUMIFS(' B1.5.GT2'!$S:$S,' B1.5.GT2'!$A:$A,'B1.SUM (tuần 4)'!$A225)</f>
        <v>0</v>
      </c>
      <c r="AF225" s="154"/>
      <c r="AG225" s="154"/>
      <c r="AH225" s="154">
        <f>SUMIFS(' B1.8.Online'!$R:$R,' B1.8.Online'!$A:$A,'B1.SUM (tuần 4)'!$A225)</f>
        <v>0</v>
      </c>
      <c r="AI225" s="154">
        <f>SUMIFS(' B1.8.Online'!$S:$S,' B1.8.Online'!$A:$A,'B1.SUM (tuần 4)'!$A225)</f>
        <v>3</v>
      </c>
      <c r="AK225" s="161">
        <f t="shared" si="90"/>
        <v>0</v>
      </c>
      <c r="AL225" s="161">
        <f t="shared" si="91"/>
        <v>0</v>
      </c>
      <c r="AM225" s="161">
        <f t="shared" si="92"/>
        <v>0</v>
      </c>
      <c r="AN225" s="154"/>
      <c r="AO225" s="154"/>
      <c r="AP225" s="154"/>
      <c r="AQ225" s="154"/>
      <c r="AR225" s="154"/>
      <c r="AS225" s="154"/>
      <c r="AT225" s="154"/>
      <c r="AU225" s="154"/>
      <c r="AV225" s="154">
        <f>SUMIFS(' B1.5.GT2'!T:T,' B1.5.GT2'!A:A,'B1.SUM (tuần 4)'!A225)</f>
        <v>0</v>
      </c>
      <c r="AW225" s="154">
        <f>SUMIFS(' B1.5.GT2'!U:U,' B1.5.GT2'!A:A,'B1.SUM (tuần 4)'!A225)</f>
        <v>0</v>
      </c>
      <c r="AX225" s="154"/>
      <c r="AY225" s="154"/>
      <c r="AZ225" s="154">
        <f>SUMIFS(' B1.8.Online'!$T:$T,' B1.8.Online'!$A:$A,'B1.SUM (tuần 4)'!$A225)</f>
        <v>0</v>
      </c>
      <c r="BA225" s="154">
        <f>SUMIFS(' B1.8.Online'!$U:$U,' B1.8.Online'!$A:$A,'B1.SUM (tuần 4)'!$A225)</f>
        <v>0</v>
      </c>
      <c r="BC225" s="161">
        <f t="shared" si="93"/>
        <v>0</v>
      </c>
      <c r="BD225" s="161">
        <f t="shared" si="94"/>
        <v>0</v>
      </c>
      <c r="BE225" s="161">
        <f t="shared" si="95"/>
        <v>0</v>
      </c>
      <c r="BF225" s="154">
        <f>SUMIFS('B1.3.XK'!V:V,'B1.3.XK'!$A:$A,'B1.SUM (tuần 4)'!$A225)</f>
        <v>0</v>
      </c>
      <c r="BG225" s="154">
        <f>SUMIFS('B1.3.XK'!W:W,'B1.3.XK'!$A:$A,'B1.SUM (tuần 4)'!$A225)</f>
        <v>0</v>
      </c>
      <c r="BH225" s="154"/>
      <c r="BI225" s="154"/>
      <c r="BJ225" s="154"/>
      <c r="BK225" s="154"/>
      <c r="BL225" s="154"/>
      <c r="BM225" s="154"/>
      <c r="BN225" s="154">
        <f>SUMIFS(' B1.5.GT2'!V:V,' B1.5.GT2'!A:A,'B1.SUM (tuần 4)'!A225)</f>
        <v>0</v>
      </c>
      <c r="BO225" s="154">
        <f>SUMIFS(' B1.5.GT2'!W:W,' B1.5.GT2'!A:A,'B1.SUM (tuần 4)'!A225)</f>
        <v>0</v>
      </c>
      <c r="BP225" s="154"/>
      <c r="BQ225" s="154"/>
      <c r="BR225" s="154">
        <f>SUMIFS(' B1.8.Online'!V:V,' B1.8.Online'!A:A,'B1.SUM (tuần 4)'!A225)</f>
        <v>0</v>
      </c>
      <c r="BS225" s="154">
        <f>SUMIFS(' B1.8.Online'!W:W,' B1.8.Online'!B:B,'B1.SUM (tuần 4)'!B225)</f>
        <v>0</v>
      </c>
      <c r="BU225" s="161">
        <f t="shared" si="96"/>
        <v>0</v>
      </c>
      <c r="BV225" s="161">
        <f t="shared" si="97"/>
        <v>0</v>
      </c>
      <c r="BW225" s="161">
        <f t="shared" si="98"/>
        <v>0</v>
      </c>
      <c r="BX225" s="154">
        <f>SUMIFS('B1.3.XK'!X:X,'B1.3.XK'!$A:$A,'B1.SUM (tuần 4)'!$A225)</f>
        <v>0</v>
      </c>
      <c r="BY225" s="154">
        <f>SUMIFS('B1.3.XK'!Y:Y,'B1.3.XK'!$A:$A,'B1.SUM (tuần 4)'!$A225)</f>
        <v>0</v>
      </c>
      <c r="BZ225" s="154"/>
      <c r="CA225" s="154"/>
      <c r="CB225" s="154"/>
      <c r="CC225" s="154"/>
      <c r="CD225" s="154"/>
      <c r="CE225" s="154"/>
      <c r="CF225" s="154">
        <f>SUMIFS(' B1.5.GT2'!X:X,' B1.5.GT2'!A:A,'B1.SUM (tuần 4)'!A225)</f>
        <v>0</v>
      </c>
      <c r="CG225" s="154">
        <f>SUMIFS(' B1.5.GT2'!Y:Y,' B1.5.GT2'!A:A,'B1.SUM (tuần 4)'!A225)</f>
        <v>0</v>
      </c>
      <c r="CH225" s="154"/>
      <c r="CI225" s="154"/>
      <c r="CJ225" s="154">
        <f>SUMIFS(' B1.8.Online'!X:X,' B1.8.Online'!$A:$A,'B1.SUM (tuần 4)'!$A225)</f>
        <v>0</v>
      </c>
      <c r="CK225" s="154">
        <f>SUMIFS(' B1.8.Online'!Y:Y,' B1.8.Online'!$A:$A,'B1.SUM (tuần 4)'!$A225)</f>
        <v>0</v>
      </c>
      <c r="CM225" s="161">
        <f t="shared" si="99"/>
        <v>0</v>
      </c>
      <c r="CN225" s="161">
        <f t="shared" si="100"/>
        <v>0</v>
      </c>
      <c r="CO225" s="161">
        <f t="shared" si="101"/>
        <v>0</v>
      </c>
      <c r="CP225" s="154">
        <f>SUMIFS('B1.3.XK'!Z:Z,'B1.3.XK'!$A:$A,'B1.SUM (tuần 4)'!$A225)</f>
        <v>0</v>
      </c>
      <c r="CQ225" s="154">
        <f>SUMIFS('B1.3.XK'!AA:AA,'B1.3.XK'!$A:$A,'B1.SUM (tuần 4)'!$A225)</f>
        <v>0</v>
      </c>
      <c r="CR225" s="154"/>
      <c r="CS225" s="154"/>
      <c r="CT225" s="154"/>
      <c r="CU225" s="154"/>
      <c r="CV225" s="154"/>
      <c r="CW225" s="154"/>
      <c r="CX225" s="154">
        <f>SUMIFS(' B1.5.GT2'!Z:Z,' B1.5.GT2'!$A:$A,'B1.SUM (tuần 4)'!$A225)</f>
        <v>0</v>
      </c>
      <c r="CY225" s="154">
        <f>SUMIFS(' B1.5.GT2'!AA:AA,' B1.5.GT2'!$A:$A,'B1.SUM (tuần 4)'!$A225)</f>
        <v>0</v>
      </c>
      <c r="CZ225" s="154"/>
      <c r="DA225" s="154"/>
      <c r="DB225" s="154">
        <f>SUMIFS(' B1.8.Online'!Z:Z,' B1.8.Online'!$A:$A,'B1.SUM (tuần 4)'!$A225)</f>
        <v>0</v>
      </c>
      <c r="DC225" s="154">
        <f>SUMIFS(' B1.8.Online'!AA:AA,' B1.8.Online'!$A:$A,'B1.SUM (tuần 4)'!$A225)</f>
        <v>0</v>
      </c>
      <c r="DE225" s="161">
        <f t="shared" si="102"/>
        <v>0</v>
      </c>
      <c r="DF225" s="161">
        <f t="shared" si="103"/>
        <v>0</v>
      </c>
      <c r="DG225" s="161">
        <f t="shared" si="104"/>
        <v>0</v>
      </c>
      <c r="DH225" s="154">
        <f>SUMIFS('B1.3.XK'!AB:AB,'B1.3.XK'!$A:$A,'B1.SUM (tuần 4)'!$A225)</f>
        <v>0</v>
      </c>
      <c r="DI225" s="154">
        <f>SUMIFS('B1.3.XK'!AC:AC,'B1.3.XK'!$A:$A,'B1.SUM (tuần 4)'!$A225)</f>
        <v>0</v>
      </c>
      <c r="DJ225" s="154"/>
      <c r="DK225" s="154"/>
      <c r="DL225" s="154"/>
      <c r="DM225" s="154"/>
      <c r="DN225" s="154"/>
      <c r="DO225" s="154"/>
      <c r="DP225" s="154">
        <f>SUMIFS(' B1.5.GT2'!AB:AB,' B1.5.GT2'!$A:$A,'B1.SUM (tuần 4)'!$A225)</f>
        <v>0</v>
      </c>
      <c r="DQ225" s="154">
        <f>SUMIFS(' B1.5.GT2'!AC:AC,' B1.5.GT2'!$A:$A,'B1.SUM (tuần 4)'!$A225)</f>
        <v>0</v>
      </c>
      <c r="DR225" s="154"/>
      <c r="DS225" s="154"/>
      <c r="DT225" s="154">
        <f>SUMIFS(' B1.8.Online'!AB:AB,' B1.8.Online'!$A:$A,'B1.SUM (tuần 4)'!$A225)</f>
        <v>0</v>
      </c>
      <c r="DU225" s="154">
        <f>SUMIFS(' B1.8.Online'!AC:AC,' B1.8.Online'!$A:$A,'B1.SUM (tuần 4)'!$A225)</f>
        <v>0</v>
      </c>
      <c r="DW225" s="161">
        <f t="shared" si="105"/>
        <v>0</v>
      </c>
      <c r="DX225" s="161">
        <f t="shared" si="106"/>
        <v>0</v>
      </c>
      <c r="DY225" s="161">
        <f t="shared" si="107"/>
        <v>0</v>
      </c>
      <c r="DZ225" s="154">
        <f>SUMIFS('B1.3.XK'!AD:AD,'B1.3.XK'!$A:$A,'B1.SUM (tuần 4)'!$A225)</f>
        <v>0</v>
      </c>
      <c r="EA225" s="154">
        <f>SUMIFS('B1.3.XK'!AE:AE,'B1.3.XK'!$A:$A,'B1.SUM (tuần 4)'!$A225)</f>
        <v>0</v>
      </c>
      <c r="EB225" s="154"/>
      <c r="EC225" s="154"/>
      <c r="ED225" s="154"/>
      <c r="EE225" s="154"/>
      <c r="EF225" s="154"/>
      <c r="EG225" s="154"/>
      <c r="EH225" s="154">
        <f>SUMIFS(' B1.5.GT2'!AD:AD,' B1.5.GT2'!$A:$A,'B1.SUM (tuần 4)'!$A225)</f>
        <v>0</v>
      </c>
      <c r="EI225" s="154">
        <f>SUMIFS(' B1.5.GT2'!AE:AE,' B1.5.GT2'!$A:$A,'B1.SUM (tuần 4)'!$A225)</f>
        <v>0</v>
      </c>
      <c r="EJ225" s="154"/>
      <c r="EK225" s="154"/>
      <c r="EL225" s="154">
        <f>SUMIFS(' B1.4.OEM'!AD:AD,' B1.4.OEM'!$A:$A,'B1.SUM (tuần 4)'!$A225)</f>
        <v>0</v>
      </c>
      <c r="EM225" s="154">
        <f>SUMIFS(' B1.4.OEM'!AE:AE,' B1.4.OEM'!$A:$A,'B1.SUM (tuần 4)'!$A225)</f>
        <v>0</v>
      </c>
      <c r="EO225" s="162"/>
    </row>
    <row r="226" spans="1:145">
      <c r="A226" s="69">
        <v>3004030140</v>
      </c>
      <c r="B226" s="67" t="s">
        <v>1595</v>
      </c>
      <c r="C226" s="67"/>
      <c r="D226" s="67" t="s">
        <v>1197</v>
      </c>
      <c r="E226" s="67"/>
      <c r="F226" s="67" t="s">
        <v>32</v>
      </c>
      <c r="G226" s="154" t="s">
        <v>1758</v>
      </c>
      <c r="H226" s="154"/>
      <c r="I226" s="160"/>
      <c r="J226" s="154"/>
      <c r="K226" s="154"/>
      <c r="L226" s="154"/>
      <c r="M226" s="154"/>
      <c r="N226" s="154"/>
      <c r="O226" s="154"/>
      <c r="P226" s="154"/>
      <c r="Q226" s="154"/>
      <c r="R226" s="154"/>
      <c r="S226" s="161">
        <f t="shared" si="89"/>
        <v>0</v>
      </c>
      <c r="T226" s="161">
        <f t="shared" si="108"/>
        <v>0</v>
      </c>
      <c r="U226" s="161">
        <f t="shared" si="108"/>
        <v>0</v>
      </c>
      <c r="V226" s="154"/>
      <c r="W226" s="154"/>
      <c r="X226" s="154"/>
      <c r="Y226" s="154"/>
      <c r="Z226" s="154"/>
      <c r="AA226" s="154"/>
      <c r="AB226" s="154"/>
      <c r="AC226" s="154"/>
      <c r="AD226" s="154">
        <f>SUMIFS(' B1.5.GT2'!$R:$R,' B1.5.GT2'!$A:$A,'B1.SUM (tuần 4)'!$A226)</f>
        <v>0</v>
      </c>
      <c r="AE226" s="154">
        <f>SUMIFS(' B1.5.GT2'!$S:$S,' B1.5.GT2'!$A:$A,'B1.SUM (tuần 4)'!$A226)</f>
        <v>0</v>
      </c>
      <c r="AF226" s="154"/>
      <c r="AG226" s="154"/>
      <c r="AH226" s="154">
        <f>SUMIFS(' B1.8.Online'!$R:$R,' B1.8.Online'!$A:$A,'B1.SUM (tuần 4)'!$A226)</f>
        <v>0</v>
      </c>
      <c r="AI226" s="154">
        <f>SUMIFS(' B1.8.Online'!$S:$S,' B1.8.Online'!$A:$A,'B1.SUM (tuần 4)'!$A226)</f>
        <v>0</v>
      </c>
      <c r="AK226" s="161">
        <f t="shared" si="90"/>
        <v>0</v>
      </c>
      <c r="AL226" s="161">
        <f t="shared" si="91"/>
        <v>0</v>
      </c>
      <c r="AM226" s="161">
        <f t="shared" si="92"/>
        <v>0</v>
      </c>
      <c r="AN226" s="154"/>
      <c r="AO226" s="154"/>
      <c r="AP226" s="154"/>
      <c r="AQ226" s="154"/>
      <c r="AR226" s="154"/>
      <c r="AS226" s="154"/>
      <c r="AT226" s="154"/>
      <c r="AU226" s="154"/>
      <c r="AV226" s="154">
        <f>SUMIFS(' B1.5.GT2'!T:T,' B1.5.GT2'!A:A,'B1.SUM (tuần 4)'!A226)</f>
        <v>0</v>
      </c>
      <c r="AW226" s="154">
        <f>SUMIFS(' B1.5.GT2'!U:U,' B1.5.GT2'!A:A,'B1.SUM (tuần 4)'!A226)</f>
        <v>0</v>
      </c>
      <c r="AX226" s="154"/>
      <c r="AY226" s="154"/>
      <c r="AZ226" s="154">
        <f>SUMIFS(' B1.8.Online'!$T:$T,' B1.8.Online'!$A:$A,'B1.SUM (tuần 4)'!$A226)</f>
        <v>0</v>
      </c>
      <c r="BA226" s="154">
        <f>SUMIFS(' B1.8.Online'!$U:$U,' B1.8.Online'!$A:$A,'B1.SUM (tuần 4)'!$A226)</f>
        <v>0</v>
      </c>
      <c r="BC226" s="161">
        <f t="shared" si="93"/>
        <v>0</v>
      </c>
      <c r="BD226" s="161">
        <f t="shared" si="94"/>
        <v>0</v>
      </c>
      <c r="BE226" s="161">
        <f t="shared" si="95"/>
        <v>0</v>
      </c>
      <c r="BF226" s="154">
        <f>SUMIFS('B1.3.XK'!V:V,'B1.3.XK'!$A:$A,'B1.SUM (tuần 4)'!$A226)</f>
        <v>0</v>
      </c>
      <c r="BG226" s="154">
        <f>SUMIFS('B1.3.XK'!W:W,'B1.3.XK'!$A:$A,'B1.SUM (tuần 4)'!$A226)</f>
        <v>0</v>
      </c>
      <c r="BH226" s="154"/>
      <c r="BI226" s="154"/>
      <c r="BJ226" s="154"/>
      <c r="BK226" s="154"/>
      <c r="BL226" s="154"/>
      <c r="BM226" s="154"/>
      <c r="BN226" s="154">
        <f>SUMIFS(' B1.5.GT2'!V:V,' B1.5.GT2'!A:A,'B1.SUM (tuần 4)'!A226)</f>
        <v>0</v>
      </c>
      <c r="BO226" s="154">
        <f>SUMIFS(' B1.5.GT2'!W:W,' B1.5.GT2'!A:A,'B1.SUM (tuần 4)'!A226)</f>
        <v>0</v>
      </c>
      <c r="BP226" s="154"/>
      <c r="BQ226" s="154"/>
      <c r="BR226" s="154">
        <f>SUMIFS(' B1.8.Online'!V:V,' B1.8.Online'!A:A,'B1.SUM (tuần 4)'!A226)</f>
        <v>0</v>
      </c>
      <c r="BS226" s="154">
        <f>SUMIFS(' B1.8.Online'!W:W,' B1.8.Online'!B:B,'B1.SUM (tuần 4)'!B226)</f>
        <v>0</v>
      </c>
      <c r="BU226" s="161">
        <f t="shared" si="96"/>
        <v>0</v>
      </c>
      <c r="BV226" s="161">
        <f t="shared" si="97"/>
        <v>0</v>
      </c>
      <c r="BW226" s="161">
        <f t="shared" si="98"/>
        <v>0</v>
      </c>
      <c r="BX226" s="154">
        <f>SUMIFS('B1.3.XK'!X:X,'B1.3.XK'!$A:$A,'B1.SUM (tuần 4)'!$A226)</f>
        <v>0</v>
      </c>
      <c r="BY226" s="154">
        <f>SUMIFS('B1.3.XK'!Y:Y,'B1.3.XK'!$A:$A,'B1.SUM (tuần 4)'!$A226)</f>
        <v>0</v>
      </c>
      <c r="BZ226" s="154"/>
      <c r="CA226" s="154"/>
      <c r="CB226" s="154"/>
      <c r="CC226" s="154"/>
      <c r="CD226" s="154"/>
      <c r="CE226" s="154"/>
      <c r="CF226" s="154">
        <f>SUMIFS(' B1.5.GT2'!X:X,' B1.5.GT2'!A:A,'B1.SUM (tuần 4)'!A226)</f>
        <v>0</v>
      </c>
      <c r="CG226" s="154">
        <f>SUMIFS(' B1.5.GT2'!Y:Y,' B1.5.GT2'!A:A,'B1.SUM (tuần 4)'!A226)</f>
        <v>0</v>
      </c>
      <c r="CH226" s="154"/>
      <c r="CI226" s="154"/>
      <c r="CJ226" s="154">
        <f>SUMIFS(' B1.8.Online'!X:X,' B1.8.Online'!$A:$A,'B1.SUM (tuần 4)'!$A226)</f>
        <v>0</v>
      </c>
      <c r="CK226" s="154">
        <f>SUMIFS(' B1.8.Online'!Y:Y,' B1.8.Online'!$A:$A,'B1.SUM (tuần 4)'!$A226)</f>
        <v>0</v>
      </c>
      <c r="CM226" s="161">
        <f t="shared" si="99"/>
        <v>0</v>
      </c>
      <c r="CN226" s="161">
        <f t="shared" si="100"/>
        <v>0</v>
      </c>
      <c r="CO226" s="161">
        <f t="shared" si="101"/>
        <v>0</v>
      </c>
      <c r="CP226" s="154">
        <f>SUMIFS('B1.3.XK'!Z:Z,'B1.3.XK'!$A:$A,'B1.SUM (tuần 4)'!$A226)</f>
        <v>0</v>
      </c>
      <c r="CQ226" s="154">
        <f>SUMIFS('B1.3.XK'!AA:AA,'B1.3.XK'!$A:$A,'B1.SUM (tuần 4)'!$A226)</f>
        <v>0</v>
      </c>
      <c r="CR226" s="154"/>
      <c r="CS226" s="154"/>
      <c r="CT226" s="154"/>
      <c r="CU226" s="154"/>
      <c r="CV226" s="154"/>
      <c r="CW226" s="154"/>
      <c r="CX226" s="154">
        <f>SUMIFS(' B1.5.GT2'!Z:Z,' B1.5.GT2'!$A:$A,'B1.SUM (tuần 4)'!$A226)</f>
        <v>0</v>
      </c>
      <c r="CY226" s="154">
        <f>SUMIFS(' B1.5.GT2'!AA:AA,' B1.5.GT2'!$A:$A,'B1.SUM (tuần 4)'!$A226)</f>
        <v>0</v>
      </c>
      <c r="CZ226" s="154"/>
      <c r="DA226" s="154"/>
      <c r="DB226" s="154">
        <f>SUMIFS(' B1.8.Online'!Z:Z,' B1.8.Online'!$A:$A,'B1.SUM (tuần 4)'!$A226)</f>
        <v>0</v>
      </c>
      <c r="DC226" s="154">
        <f>SUMIFS(' B1.8.Online'!AA:AA,' B1.8.Online'!$A:$A,'B1.SUM (tuần 4)'!$A226)</f>
        <v>0</v>
      </c>
      <c r="DE226" s="161">
        <f t="shared" si="102"/>
        <v>0</v>
      </c>
      <c r="DF226" s="161">
        <f t="shared" si="103"/>
        <v>0</v>
      </c>
      <c r="DG226" s="161">
        <f t="shared" si="104"/>
        <v>0</v>
      </c>
      <c r="DH226" s="154">
        <f>SUMIFS('B1.3.XK'!AB:AB,'B1.3.XK'!$A:$A,'B1.SUM (tuần 4)'!$A226)</f>
        <v>0</v>
      </c>
      <c r="DI226" s="154">
        <f>SUMIFS('B1.3.XK'!AC:AC,'B1.3.XK'!$A:$A,'B1.SUM (tuần 4)'!$A226)</f>
        <v>0</v>
      </c>
      <c r="DJ226" s="154"/>
      <c r="DK226" s="154"/>
      <c r="DL226" s="154"/>
      <c r="DM226" s="154"/>
      <c r="DN226" s="154"/>
      <c r="DO226" s="154"/>
      <c r="DP226" s="154">
        <f>SUMIFS(' B1.5.GT2'!AB:AB,' B1.5.GT2'!$A:$A,'B1.SUM (tuần 4)'!$A226)</f>
        <v>0</v>
      </c>
      <c r="DQ226" s="154">
        <f>SUMIFS(' B1.5.GT2'!AC:AC,' B1.5.GT2'!$A:$A,'B1.SUM (tuần 4)'!$A226)</f>
        <v>0</v>
      </c>
      <c r="DR226" s="154"/>
      <c r="DS226" s="154"/>
      <c r="DT226" s="154">
        <f>SUMIFS(' B1.8.Online'!AB:AB,' B1.8.Online'!$A:$A,'B1.SUM (tuần 4)'!$A226)</f>
        <v>0</v>
      </c>
      <c r="DU226" s="154">
        <f>SUMIFS(' B1.8.Online'!AC:AC,' B1.8.Online'!$A:$A,'B1.SUM (tuần 4)'!$A226)</f>
        <v>0</v>
      </c>
      <c r="DW226" s="161">
        <f t="shared" si="105"/>
        <v>0</v>
      </c>
      <c r="DX226" s="161">
        <f t="shared" si="106"/>
        <v>0</v>
      </c>
      <c r="DY226" s="161">
        <f t="shared" si="107"/>
        <v>0</v>
      </c>
      <c r="DZ226" s="154">
        <f>SUMIFS('B1.3.XK'!AD:AD,'B1.3.XK'!$A:$A,'B1.SUM (tuần 4)'!$A226)</f>
        <v>0</v>
      </c>
      <c r="EA226" s="154">
        <f>SUMIFS('B1.3.XK'!AE:AE,'B1.3.XK'!$A:$A,'B1.SUM (tuần 4)'!$A226)</f>
        <v>0</v>
      </c>
      <c r="EB226" s="154"/>
      <c r="EC226" s="154"/>
      <c r="ED226" s="154"/>
      <c r="EE226" s="154"/>
      <c r="EF226" s="154"/>
      <c r="EG226" s="154"/>
      <c r="EH226" s="154">
        <f>SUMIFS(' B1.5.GT2'!AD:AD,' B1.5.GT2'!$A:$A,'B1.SUM (tuần 4)'!$A226)</f>
        <v>0</v>
      </c>
      <c r="EI226" s="154">
        <f>SUMIFS(' B1.5.GT2'!AE:AE,' B1.5.GT2'!$A:$A,'B1.SUM (tuần 4)'!$A226)</f>
        <v>0</v>
      </c>
      <c r="EJ226" s="154"/>
      <c r="EK226" s="154"/>
      <c r="EL226" s="154">
        <f>SUMIFS(' B1.4.OEM'!AD:AD,' B1.4.OEM'!$A:$A,'B1.SUM (tuần 4)'!$A226)</f>
        <v>0</v>
      </c>
      <c r="EM226" s="154">
        <f>SUMIFS(' B1.4.OEM'!AE:AE,' B1.4.OEM'!$A:$A,'B1.SUM (tuần 4)'!$A226)</f>
        <v>0</v>
      </c>
      <c r="EO226" s="162"/>
    </row>
    <row r="227" spans="1:145">
      <c r="A227" s="69">
        <v>3004030175</v>
      </c>
      <c r="B227" s="67" t="s">
        <v>1596</v>
      </c>
      <c r="C227" s="67"/>
      <c r="D227" s="67" t="s">
        <v>1197</v>
      </c>
      <c r="E227" s="67"/>
      <c r="F227" s="67" t="s">
        <v>32</v>
      </c>
      <c r="G227" s="154" t="s">
        <v>1758</v>
      </c>
      <c r="H227" s="154"/>
      <c r="I227" s="160"/>
      <c r="J227" s="154"/>
      <c r="K227" s="154"/>
      <c r="L227" s="154"/>
      <c r="M227" s="154"/>
      <c r="N227" s="154"/>
      <c r="O227" s="154"/>
      <c r="P227" s="154"/>
      <c r="Q227" s="154"/>
      <c r="R227" s="154"/>
      <c r="S227" s="161">
        <f t="shared" si="89"/>
        <v>4</v>
      </c>
      <c r="T227" s="161">
        <f t="shared" si="108"/>
        <v>0</v>
      </c>
      <c r="U227" s="161">
        <f t="shared" si="108"/>
        <v>4</v>
      </c>
      <c r="V227" s="154"/>
      <c r="W227" s="154"/>
      <c r="X227" s="154"/>
      <c r="Y227" s="154"/>
      <c r="Z227" s="154"/>
      <c r="AA227" s="154"/>
      <c r="AB227" s="154"/>
      <c r="AC227" s="154"/>
      <c r="AD227" s="154">
        <f>SUMIFS(' B1.5.GT2'!$R:$R,' B1.5.GT2'!$A:$A,'B1.SUM (tuần 4)'!$A227)</f>
        <v>0</v>
      </c>
      <c r="AE227" s="154">
        <f>SUMIFS(' B1.5.GT2'!$S:$S,' B1.5.GT2'!$A:$A,'B1.SUM (tuần 4)'!$A227)</f>
        <v>0</v>
      </c>
      <c r="AF227" s="154"/>
      <c r="AG227" s="154"/>
      <c r="AH227" s="154">
        <f>SUMIFS(' B1.8.Online'!$R:$R,' B1.8.Online'!$A:$A,'B1.SUM (tuần 4)'!$A227)</f>
        <v>0</v>
      </c>
      <c r="AI227" s="154">
        <f>SUMIFS(' B1.8.Online'!$S:$S,' B1.8.Online'!$A:$A,'B1.SUM (tuần 4)'!$A227)</f>
        <v>4</v>
      </c>
      <c r="AK227" s="161">
        <f t="shared" si="90"/>
        <v>0</v>
      </c>
      <c r="AL227" s="161">
        <f t="shared" si="91"/>
        <v>0</v>
      </c>
      <c r="AM227" s="161">
        <f t="shared" si="92"/>
        <v>0</v>
      </c>
      <c r="AN227" s="154"/>
      <c r="AO227" s="154"/>
      <c r="AP227" s="154"/>
      <c r="AQ227" s="154"/>
      <c r="AR227" s="154"/>
      <c r="AS227" s="154"/>
      <c r="AT227" s="154"/>
      <c r="AU227" s="154"/>
      <c r="AV227" s="154">
        <f>SUMIFS(' B1.5.GT2'!T:T,' B1.5.GT2'!A:A,'B1.SUM (tuần 4)'!A227)</f>
        <v>0</v>
      </c>
      <c r="AW227" s="154">
        <f>SUMIFS(' B1.5.GT2'!U:U,' B1.5.GT2'!A:A,'B1.SUM (tuần 4)'!A227)</f>
        <v>0</v>
      </c>
      <c r="AX227" s="154"/>
      <c r="AY227" s="154"/>
      <c r="AZ227" s="154">
        <f>SUMIFS(' B1.8.Online'!$T:$T,' B1.8.Online'!$A:$A,'B1.SUM (tuần 4)'!$A227)</f>
        <v>0</v>
      </c>
      <c r="BA227" s="154">
        <f>SUMIFS(' B1.8.Online'!$U:$U,' B1.8.Online'!$A:$A,'B1.SUM (tuần 4)'!$A227)</f>
        <v>0</v>
      </c>
      <c r="BC227" s="161">
        <f t="shared" si="93"/>
        <v>0</v>
      </c>
      <c r="BD227" s="161">
        <f t="shared" si="94"/>
        <v>0</v>
      </c>
      <c r="BE227" s="161">
        <f t="shared" si="95"/>
        <v>0</v>
      </c>
      <c r="BF227" s="154">
        <f>SUMIFS('B1.3.XK'!V:V,'B1.3.XK'!$A:$A,'B1.SUM (tuần 4)'!$A227)</f>
        <v>0</v>
      </c>
      <c r="BG227" s="154">
        <f>SUMIFS('B1.3.XK'!W:W,'B1.3.XK'!$A:$A,'B1.SUM (tuần 4)'!$A227)</f>
        <v>0</v>
      </c>
      <c r="BH227" s="154"/>
      <c r="BI227" s="154"/>
      <c r="BJ227" s="154"/>
      <c r="BK227" s="154"/>
      <c r="BL227" s="154"/>
      <c r="BM227" s="154"/>
      <c r="BN227" s="154">
        <f>SUMIFS(' B1.5.GT2'!V:V,' B1.5.GT2'!A:A,'B1.SUM (tuần 4)'!A227)</f>
        <v>0</v>
      </c>
      <c r="BO227" s="154">
        <f>SUMIFS(' B1.5.GT2'!W:W,' B1.5.GT2'!A:A,'B1.SUM (tuần 4)'!A227)</f>
        <v>0</v>
      </c>
      <c r="BP227" s="154"/>
      <c r="BQ227" s="154"/>
      <c r="BR227" s="154">
        <f>SUMIFS(' B1.8.Online'!V:V,' B1.8.Online'!A:A,'B1.SUM (tuần 4)'!A227)</f>
        <v>0</v>
      </c>
      <c r="BS227" s="154">
        <f>SUMIFS(' B1.8.Online'!W:W,' B1.8.Online'!B:B,'B1.SUM (tuần 4)'!B227)</f>
        <v>0</v>
      </c>
      <c r="BU227" s="161">
        <f t="shared" si="96"/>
        <v>0</v>
      </c>
      <c r="BV227" s="161">
        <f t="shared" si="97"/>
        <v>0</v>
      </c>
      <c r="BW227" s="161">
        <f t="shared" si="98"/>
        <v>0</v>
      </c>
      <c r="BX227" s="154">
        <f>SUMIFS('B1.3.XK'!X:X,'B1.3.XK'!$A:$A,'B1.SUM (tuần 4)'!$A227)</f>
        <v>0</v>
      </c>
      <c r="BY227" s="154">
        <f>SUMIFS('B1.3.XK'!Y:Y,'B1.3.XK'!$A:$A,'B1.SUM (tuần 4)'!$A227)</f>
        <v>0</v>
      </c>
      <c r="BZ227" s="154"/>
      <c r="CA227" s="154"/>
      <c r="CB227" s="154"/>
      <c r="CC227" s="154"/>
      <c r="CD227" s="154"/>
      <c r="CE227" s="154"/>
      <c r="CF227" s="154">
        <f>SUMIFS(' B1.5.GT2'!X:X,' B1.5.GT2'!A:A,'B1.SUM (tuần 4)'!A227)</f>
        <v>0</v>
      </c>
      <c r="CG227" s="154">
        <f>SUMIFS(' B1.5.GT2'!Y:Y,' B1.5.GT2'!A:A,'B1.SUM (tuần 4)'!A227)</f>
        <v>0</v>
      </c>
      <c r="CH227" s="154"/>
      <c r="CI227" s="154"/>
      <c r="CJ227" s="154">
        <f>SUMIFS(' B1.8.Online'!X:X,' B1.8.Online'!$A:$A,'B1.SUM (tuần 4)'!$A227)</f>
        <v>0</v>
      </c>
      <c r="CK227" s="154">
        <f>SUMIFS(' B1.8.Online'!Y:Y,' B1.8.Online'!$A:$A,'B1.SUM (tuần 4)'!$A227)</f>
        <v>0</v>
      </c>
      <c r="CM227" s="161">
        <f t="shared" si="99"/>
        <v>0</v>
      </c>
      <c r="CN227" s="161">
        <f t="shared" si="100"/>
        <v>0</v>
      </c>
      <c r="CO227" s="161">
        <f t="shared" si="101"/>
        <v>0</v>
      </c>
      <c r="CP227" s="154">
        <f>SUMIFS('B1.3.XK'!Z:Z,'B1.3.XK'!$A:$A,'B1.SUM (tuần 4)'!$A227)</f>
        <v>0</v>
      </c>
      <c r="CQ227" s="154">
        <f>SUMIFS('B1.3.XK'!AA:AA,'B1.3.XK'!$A:$A,'B1.SUM (tuần 4)'!$A227)</f>
        <v>0</v>
      </c>
      <c r="CR227" s="154"/>
      <c r="CS227" s="154"/>
      <c r="CT227" s="154"/>
      <c r="CU227" s="154"/>
      <c r="CV227" s="154"/>
      <c r="CW227" s="154"/>
      <c r="CX227" s="154">
        <f>SUMIFS(' B1.5.GT2'!Z:Z,' B1.5.GT2'!$A:$A,'B1.SUM (tuần 4)'!$A227)</f>
        <v>0</v>
      </c>
      <c r="CY227" s="154">
        <f>SUMIFS(' B1.5.GT2'!AA:AA,' B1.5.GT2'!$A:$A,'B1.SUM (tuần 4)'!$A227)</f>
        <v>0</v>
      </c>
      <c r="CZ227" s="154"/>
      <c r="DA227" s="154"/>
      <c r="DB227" s="154">
        <f>SUMIFS(' B1.8.Online'!Z:Z,' B1.8.Online'!$A:$A,'B1.SUM (tuần 4)'!$A227)</f>
        <v>0</v>
      </c>
      <c r="DC227" s="154">
        <f>SUMIFS(' B1.8.Online'!AA:AA,' B1.8.Online'!$A:$A,'B1.SUM (tuần 4)'!$A227)</f>
        <v>0</v>
      </c>
      <c r="DE227" s="161">
        <f t="shared" si="102"/>
        <v>0</v>
      </c>
      <c r="DF227" s="161">
        <f t="shared" si="103"/>
        <v>0</v>
      </c>
      <c r="DG227" s="161">
        <f t="shared" si="104"/>
        <v>0</v>
      </c>
      <c r="DH227" s="154">
        <f>SUMIFS('B1.3.XK'!AB:AB,'B1.3.XK'!$A:$A,'B1.SUM (tuần 4)'!$A227)</f>
        <v>0</v>
      </c>
      <c r="DI227" s="154">
        <f>SUMIFS('B1.3.XK'!AC:AC,'B1.3.XK'!$A:$A,'B1.SUM (tuần 4)'!$A227)</f>
        <v>0</v>
      </c>
      <c r="DJ227" s="154"/>
      <c r="DK227" s="154"/>
      <c r="DL227" s="154"/>
      <c r="DM227" s="154"/>
      <c r="DN227" s="154"/>
      <c r="DO227" s="154"/>
      <c r="DP227" s="154">
        <f>SUMIFS(' B1.5.GT2'!AB:AB,' B1.5.GT2'!$A:$A,'B1.SUM (tuần 4)'!$A227)</f>
        <v>0</v>
      </c>
      <c r="DQ227" s="154">
        <f>SUMIFS(' B1.5.GT2'!AC:AC,' B1.5.GT2'!$A:$A,'B1.SUM (tuần 4)'!$A227)</f>
        <v>0</v>
      </c>
      <c r="DR227" s="154"/>
      <c r="DS227" s="154"/>
      <c r="DT227" s="154">
        <f>SUMIFS(' B1.8.Online'!AB:AB,' B1.8.Online'!$A:$A,'B1.SUM (tuần 4)'!$A227)</f>
        <v>0</v>
      </c>
      <c r="DU227" s="154">
        <f>SUMIFS(' B1.8.Online'!AC:AC,' B1.8.Online'!$A:$A,'B1.SUM (tuần 4)'!$A227)</f>
        <v>0</v>
      </c>
      <c r="DW227" s="161">
        <f t="shared" si="105"/>
        <v>0</v>
      </c>
      <c r="DX227" s="161">
        <f t="shared" si="106"/>
        <v>0</v>
      </c>
      <c r="DY227" s="161">
        <f t="shared" si="107"/>
        <v>0</v>
      </c>
      <c r="DZ227" s="154">
        <f>SUMIFS('B1.3.XK'!AD:AD,'B1.3.XK'!$A:$A,'B1.SUM (tuần 4)'!$A227)</f>
        <v>0</v>
      </c>
      <c r="EA227" s="154">
        <f>SUMIFS('B1.3.XK'!AE:AE,'B1.3.XK'!$A:$A,'B1.SUM (tuần 4)'!$A227)</f>
        <v>0</v>
      </c>
      <c r="EB227" s="154"/>
      <c r="EC227" s="154"/>
      <c r="ED227" s="154"/>
      <c r="EE227" s="154"/>
      <c r="EF227" s="154"/>
      <c r="EG227" s="154"/>
      <c r="EH227" s="154">
        <f>SUMIFS(' B1.5.GT2'!AD:AD,' B1.5.GT2'!$A:$A,'B1.SUM (tuần 4)'!$A227)</f>
        <v>0</v>
      </c>
      <c r="EI227" s="154">
        <f>SUMIFS(' B1.5.GT2'!AE:AE,' B1.5.GT2'!$A:$A,'B1.SUM (tuần 4)'!$A227)</f>
        <v>0</v>
      </c>
      <c r="EJ227" s="154"/>
      <c r="EK227" s="154"/>
      <c r="EL227" s="154"/>
      <c r="EM227" s="154"/>
      <c r="EO227" s="162"/>
    </row>
    <row r="228" spans="1:145">
      <c r="A228" s="69">
        <v>3004030196</v>
      </c>
      <c r="B228" s="67" t="s">
        <v>1597</v>
      </c>
      <c r="C228" s="67"/>
      <c r="D228" s="67" t="s">
        <v>1197</v>
      </c>
      <c r="E228" s="67"/>
      <c r="F228" s="67" t="s">
        <v>32</v>
      </c>
      <c r="G228" s="154" t="s">
        <v>1758</v>
      </c>
      <c r="H228" s="154"/>
      <c r="I228" s="160"/>
      <c r="J228" s="154"/>
      <c r="K228" s="154"/>
      <c r="L228" s="154"/>
      <c r="M228" s="154"/>
      <c r="N228" s="154"/>
      <c r="O228" s="154"/>
      <c r="P228" s="154"/>
      <c r="Q228" s="154"/>
      <c r="R228" s="154"/>
      <c r="S228" s="161">
        <f t="shared" si="89"/>
        <v>0</v>
      </c>
      <c r="T228" s="161">
        <f t="shared" si="108"/>
        <v>0</v>
      </c>
      <c r="U228" s="161">
        <f t="shared" si="108"/>
        <v>0</v>
      </c>
      <c r="V228" s="154"/>
      <c r="W228" s="154"/>
      <c r="X228" s="154"/>
      <c r="Y228" s="154"/>
      <c r="Z228" s="154"/>
      <c r="AA228" s="154"/>
      <c r="AB228" s="154"/>
      <c r="AC228" s="154"/>
      <c r="AD228" s="154">
        <f>SUMIFS(' B1.5.GT2'!$R:$R,' B1.5.GT2'!$A:$A,'B1.SUM (tuần 4)'!$A228)</f>
        <v>0</v>
      </c>
      <c r="AE228" s="154">
        <f>SUMIFS(' B1.5.GT2'!$S:$S,' B1.5.GT2'!$A:$A,'B1.SUM (tuần 4)'!$A228)</f>
        <v>0</v>
      </c>
      <c r="AF228" s="154"/>
      <c r="AG228" s="154"/>
      <c r="AH228" s="154">
        <f>SUMIFS(' B1.8.Online'!$R:$R,' B1.8.Online'!$A:$A,'B1.SUM (tuần 4)'!$A228)</f>
        <v>0</v>
      </c>
      <c r="AI228" s="154">
        <f>SUMIFS(' B1.8.Online'!$S:$S,' B1.8.Online'!$A:$A,'B1.SUM (tuần 4)'!$A228)</f>
        <v>0</v>
      </c>
      <c r="AK228" s="161">
        <f t="shared" si="90"/>
        <v>0</v>
      </c>
      <c r="AL228" s="161">
        <f t="shared" si="91"/>
        <v>0</v>
      </c>
      <c r="AM228" s="161">
        <f t="shared" si="92"/>
        <v>0</v>
      </c>
      <c r="AN228" s="154"/>
      <c r="AO228" s="154"/>
      <c r="AP228" s="154"/>
      <c r="AQ228" s="154"/>
      <c r="AR228" s="154"/>
      <c r="AS228" s="154"/>
      <c r="AT228" s="154"/>
      <c r="AU228" s="154"/>
      <c r="AV228" s="154">
        <f>SUMIFS(' B1.5.GT2'!T:T,' B1.5.GT2'!A:A,'B1.SUM (tuần 4)'!A228)</f>
        <v>0</v>
      </c>
      <c r="AW228" s="154">
        <f>SUMIFS(' B1.5.GT2'!U:U,' B1.5.GT2'!A:A,'B1.SUM (tuần 4)'!A228)</f>
        <v>0</v>
      </c>
      <c r="AX228" s="154"/>
      <c r="AY228" s="154"/>
      <c r="AZ228" s="154">
        <f>SUMIFS(' B1.8.Online'!$T:$T,' B1.8.Online'!$A:$A,'B1.SUM (tuần 4)'!$A228)</f>
        <v>0</v>
      </c>
      <c r="BA228" s="154">
        <f>SUMIFS(' B1.8.Online'!$U:$U,' B1.8.Online'!$A:$A,'B1.SUM (tuần 4)'!$A228)</f>
        <v>0</v>
      </c>
      <c r="BC228" s="161">
        <f t="shared" si="93"/>
        <v>0</v>
      </c>
      <c r="BD228" s="161">
        <f t="shared" si="94"/>
        <v>0</v>
      </c>
      <c r="BE228" s="161">
        <f t="shared" si="95"/>
        <v>0</v>
      </c>
      <c r="BF228" s="154">
        <f>SUMIFS('B1.3.XK'!V:V,'B1.3.XK'!$A:$A,'B1.SUM (tuần 4)'!$A228)</f>
        <v>0</v>
      </c>
      <c r="BG228" s="154">
        <f>SUMIFS('B1.3.XK'!W:W,'B1.3.XK'!$A:$A,'B1.SUM (tuần 4)'!$A228)</f>
        <v>0</v>
      </c>
      <c r="BH228" s="154"/>
      <c r="BI228" s="154"/>
      <c r="BJ228" s="154"/>
      <c r="BK228" s="154"/>
      <c r="BL228" s="154"/>
      <c r="BM228" s="154"/>
      <c r="BN228" s="154">
        <f>SUMIFS(' B1.5.GT2'!V:V,' B1.5.GT2'!A:A,'B1.SUM (tuần 4)'!A228)</f>
        <v>0</v>
      </c>
      <c r="BO228" s="154">
        <f>SUMIFS(' B1.5.GT2'!W:W,' B1.5.GT2'!A:A,'B1.SUM (tuần 4)'!A228)</f>
        <v>0</v>
      </c>
      <c r="BP228" s="154"/>
      <c r="BQ228" s="154"/>
      <c r="BR228" s="154">
        <f>SUMIFS(' B1.8.Online'!V:V,' B1.8.Online'!A:A,'B1.SUM (tuần 4)'!A228)</f>
        <v>0</v>
      </c>
      <c r="BS228" s="154">
        <f>SUMIFS(' B1.8.Online'!W:W,' B1.8.Online'!B:B,'B1.SUM (tuần 4)'!B228)</f>
        <v>0</v>
      </c>
      <c r="BU228" s="161">
        <f t="shared" si="96"/>
        <v>0</v>
      </c>
      <c r="BV228" s="161">
        <f t="shared" si="97"/>
        <v>0</v>
      </c>
      <c r="BW228" s="161">
        <f t="shared" si="98"/>
        <v>0</v>
      </c>
      <c r="BX228" s="154">
        <f>SUMIFS('B1.3.XK'!X:X,'B1.3.XK'!$A:$A,'B1.SUM (tuần 4)'!$A228)</f>
        <v>0</v>
      </c>
      <c r="BY228" s="154">
        <f>SUMIFS('B1.3.XK'!Y:Y,'B1.3.XK'!$A:$A,'B1.SUM (tuần 4)'!$A228)</f>
        <v>0</v>
      </c>
      <c r="BZ228" s="154"/>
      <c r="CA228" s="154"/>
      <c r="CB228" s="154"/>
      <c r="CC228" s="154"/>
      <c r="CD228" s="154"/>
      <c r="CE228" s="154"/>
      <c r="CF228" s="154">
        <f>SUMIFS(' B1.5.GT2'!X:X,' B1.5.GT2'!A:A,'B1.SUM (tuần 4)'!A228)</f>
        <v>0</v>
      </c>
      <c r="CG228" s="154">
        <f>SUMIFS(' B1.5.GT2'!Y:Y,' B1.5.GT2'!A:A,'B1.SUM (tuần 4)'!A228)</f>
        <v>0</v>
      </c>
      <c r="CH228" s="154"/>
      <c r="CI228" s="154"/>
      <c r="CJ228" s="154">
        <f>SUMIFS(' B1.8.Online'!X:X,' B1.8.Online'!$A:$A,'B1.SUM (tuần 4)'!$A228)</f>
        <v>0</v>
      </c>
      <c r="CK228" s="154">
        <f>SUMIFS(' B1.8.Online'!Y:Y,' B1.8.Online'!$A:$A,'B1.SUM (tuần 4)'!$A228)</f>
        <v>0</v>
      </c>
      <c r="CM228" s="161">
        <f t="shared" si="99"/>
        <v>0</v>
      </c>
      <c r="CN228" s="161">
        <f t="shared" si="100"/>
        <v>0</v>
      </c>
      <c r="CO228" s="161">
        <f t="shared" si="101"/>
        <v>0</v>
      </c>
      <c r="CP228" s="154">
        <f>SUMIFS('B1.3.XK'!Z:Z,'B1.3.XK'!$A:$A,'B1.SUM (tuần 4)'!$A228)</f>
        <v>0</v>
      </c>
      <c r="CQ228" s="154">
        <f>SUMIFS('B1.3.XK'!AA:AA,'B1.3.XK'!$A:$A,'B1.SUM (tuần 4)'!$A228)</f>
        <v>0</v>
      </c>
      <c r="CR228" s="154"/>
      <c r="CS228" s="154"/>
      <c r="CT228" s="154"/>
      <c r="CU228" s="154"/>
      <c r="CV228" s="154"/>
      <c r="CW228" s="154"/>
      <c r="CX228" s="154">
        <f>SUMIFS(' B1.5.GT2'!Z:Z,' B1.5.GT2'!$A:$A,'B1.SUM (tuần 4)'!$A228)</f>
        <v>0</v>
      </c>
      <c r="CY228" s="154">
        <f>SUMIFS(' B1.5.GT2'!AA:AA,' B1.5.GT2'!$A:$A,'B1.SUM (tuần 4)'!$A228)</f>
        <v>0</v>
      </c>
      <c r="CZ228" s="154"/>
      <c r="DA228" s="154"/>
      <c r="DB228" s="154">
        <f>SUMIFS(' B1.8.Online'!Z:Z,' B1.8.Online'!$A:$A,'B1.SUM (tuần 4)'!$A228)</f>
        <v>0</v>
      </c>
      <c r="DC228" s="154">
        <f>SUMIFS(' B1.8.Online'!AA:AA,' B1.8.Online'!$A:$A,'B1.SUM (tuần 4)'!$A228)</f>
        <v>0</v>
      </c>
      <c r="DE228" s="161">
        <f t="shared" si="102"/>
        <v>0</v>
      </c>
      <c r="DF228" s="161">
        <f t="shared" si="103"/>
        <v>0</v>
      </c>
      <c r="DG228" s="161">
        <f t="shared" si="104"/>
        <v>0</v>
      </c>
      <c r="DH228" s="154">
        <f>SUMIFS('B1.3.XK'!AB:AB,'B1.3.XK'!$A:$A,'B1.SUM (tuần 4)'!$A228)</f>
        <v>0</v>
      </c>
      <c r="DI228" s="154">
        <f>SUMIFS('B1.3.XK'!AC:AC,'B1.3.XK'!$A:$A,'B1.SUM (tuần 4)'!$A228)</f>
        <v>0</v>
      </c>
      <c r="DJ228" s="154"/>
      <c r="DK228" s="154"/>
      <c r="DL228" s="154"/>
      <c r="DM228" s="154"/>
      <c r="DN228" s="154"/>
      <c r="DO228" s="154"/>
      <c r="DP228" s="154">
        <f>SUMIFS(' B1.5.GT2'!AB:AB,' B1.5.GT2'!$A:$A,'B1.SUM (tuần 4)'!$A228)</f>
        <v>0</v>
      </c>
      <c r="DQ228" s="154">
        <f>SUMIFS(' B1.5.GT2'!AC:AC,' B1.5.GT2'!$A:$A,'B1.SUM (tuần 4)'!$A228)</f>
        <v>0</v>
      </c>
      <c r="DR228" s="154"/>
      <c r="DS228" s="154"/>
      <c r="DT228" s="154">
        <f>SUMIFS(' B1.8.Online'!AB:AB,' B1.8.Online'!$A:$A,'B1.SUM (tuần 4)'!$A228)</f>
        <v>0</v>
      </c>
      <c r="DU228" s="154">
        <f>SUMIFS(' B1.8.Online'!AC:AC,' B1.8.Online'!$A:$A,'B1.SUM (tuần 4)'!$A228)</f>
        <v>0</v>
      </c>
      <c r="DW228" s="161">
        <f t="shared" si="105"/>
        <v>0</v>
      </c>
      <c r="DX228" s="161">
        <f t="shared" si="106"/>
        <v>0</v>
      </c>
      <c r="DY228" s="161">
        <f t="shared" si="107"/>
        <v>0</v>
      </c>
      <c r="DZ228" s="154">
        <f>SUMIFS('B1.3.XK'!AD:AD,'B1.3.XK'!$A:$A,'B1.SUM (tuần 4)'!$A228)</f>
        <v>0</v>
      </c>
      <c r="EA228" s="154">
        <f>SUMIFS('B1.3.XK'!AE:AE,'B1.3.XK'!$A:$A,'B1.SUM (tuần 4)'!$A228)</f>
        <v>0</v>
      </c>
      <c r="EB228" s="154"/>
      <c r="EC228" s="154"/>
      <c r="ED228" s="154"/>
      <c r="EE228" s="154"/>
      <c r="EF228" s="154"/>
      <c r="EG228" s="154"/>
      <c r="EH228" s="154">
        <f>SUMIFS(' B1.5.GT2'!AD:AD,' B1.5.GT2'!$A:$A,'B1.SUM (tuần 4)'!$A228)</f>
        <v>0</v>
      </c>
      <c r="EI228" s="154">
        <f>SUMIFS(' B1.5.GT2'!AE:AE,' B1.5.GT2'!$A:$A,'B1.SUM (tuần 4)'!$A228)</f>
        <v>0</v>
      </c>
      <c r="EJ228" s="154"/>
      <c r="EK228" s="154"/>
      <c r="EL228" s="154"/>
      <c r="EM228" s="154"/>
      <c r="EO228" s="162"/>
    </row>
    <row r="229" spans="1:145">
      <c r="A229" s="69">
        <v>3004030200</v>
      </c>
      <c r="B229" s="67" t="s">
        <v>1598</v>
      </c>
      <c r="C229" s="67"/>
      <c r="D229" s="67" t="s">
        <v>1197</v>
      </c>
      <c r="E229" s="67"/>
      <c r="F229" s="67" t="s">
        <v>32</v>
      </c>
      <c r="G229" s="154" t="s">
        <v>1758</v>
      </c>
      <c r="H229" s="154"/>
      <c r="I229" s="160"/>
      <c r="J229" s="154"/>
      <c r="K229" s="154"/>
      <c r="L229" s="154"/>
      <c r="M229" s="154"/>
      <c r="N229" s="154"/>
      <c r="O229" s="154"/>
      <c r="P229" s="154"/>
      <c r="Q229" s="154"/>
      <c r="R229" s="154"/>
      <c r="S229" s="161">
        <f t="shared" si="89"/>
        <v>1</v>
      </c>
      <c r="T229" s="161">
        <f t="shared" si="108"/>
        <v>0</v>
      </c>
      <c r="U229" s="161">
        <f t="shared" si="108"/>
        <v>1</v>
      </c>
      <c r="V229" s="154"/>
      <c r="W229" s="154"/>
      <c r="X229" s="154"/>
      <c r="Y229" s="154"/>
      <c r="Z229" s="154"/>
      <c r="AA229" s="154"/>
      <c r="AB229" s="154"/>
      <c r="AC229" s="154"/>
      <c r="AD229" s="154">
        <f>SUMIFS(' B1.5.GT2'!$R:$R,' B1.5.GT2'!$A:$A,'B1.SUM (tuần 4)'!$A229)</f>
        <v>0</v>
      </c>
      <c r="AE229" s="154">
        <f>SUMIFS(' B1.5.GT2'!$S:$S,' B1.5.GT2'!$A:$A,'B1.SUM (tuần 4)'!$A229)</f>
        <v>0</v>
      </c>
      <c r="AF229" s="154"/>
      <c r="AG229" s="154"/>
      <c r="AH229" s="154">
        <f>SUMIFS(' B1.8.Online'!$R:$R,' B1.8.Online'!$A:$A,'B1.SUM (tuần 4)'!$A229)</f>
        <v>0</v>
      </c>
      <c r="AI229" s="154">
        <f>SUMIFS(' B1.8.Online'!$S:$S,' B1.8.Online'!$A:$A,'B1.SUM (tuần 4)'!$A229)</f>
        <v>1</v>
      </c>
      <c r="AK229" s="161">
        <f t="shared" si="90"/>
        <v>0</v>
      </c>
      <c r="AL229" s="161">
        <f t="shared" si="91"/>
        <v>0</v>
      </c>
      <c r="AM229" s="161">
        <f t="shared" si="92"/>
        <v>0</v>
      </c>
      <c r="AN229" s="154"/>
      <c r="AO229" s="154"/>
      <c r="AP229" s="154"/>
      <c r="AQ229" s="154"/>
      <c r="AR229" s="154"/>
      <c r="AS229" s="154"/>
      <c r="AT229" s="154"/>
      <c r="AU229" s="154"/>
      <c r="AV229" s="154">
        <f>SUMIFS(' B1.5.GT2'!T:T,' B1.5.GT2'!A:A,'B1.SUM (tuần 4)'!A229)</f>
        <v>0</v>
      </c>
      <c r="AW229" s="154">
        <f>SUMIFS(' B1.5.GT2'!U:U,' B1.5.GT2'!A:A,'B1.SUM (tuần 4)'!A229)</f>
        <v>0</v>
      </c>
      <c r="AX229" s="154"/>
      <c r="AY229" s="154"/>
      <c r="AZ229" s="154">
        <f>SUMIFS(' B1.8.Online'!$T:$T,' B1.8.Online'!$A:$A,'B1.SUM (tuần 4)'!$A229)</f>
        <v>0</v>
      </c>
      <c r="BA229" s="154">
        <f>SUMIFS(' B1.8.Online'!$U:$U,' B1.8.Online'!$A:$A,'B1.SUM (tuần 4)'!$A229)</f>
        <v>0</v>
      </c>
      <c r="BC229" s="161">
        <f t="shared" si="93"/>
        <v>0</v>
      </c>
      <c r="BD229" s="161">
        <f t="shared" si="94"/>
        <v>0</v>
      </c>
      <c r="BE229" s="161">
        <f t="shared" si="95"/>
        <v>0</v>
      </c>
      <c r="BF229" s="154">
        <f>SUMIFS('B1.3.XK'!V:V,'B1.3.XK'!$A:$A,'B1.SUM (tuần 4)'!$A229)</f>
        <v>0</v>
      </c>
      <c r="BG229" s="154">
        <f>SUMIFS('B1.3.XK'!W:W,'B1.3.XK'!$A:$A,'B1.SUM (tuần 4)'!$A229)</f>
        <v>0</v>
      </c>
      <c r="BH229" s="154"/>
      <c r="BI229" s="154"/>
      <c r="BJ229" s="154"/>
      <c r="BK229" s="154"/>
      <c r="BL229" s="154"/>
      <c r="BM229" s="154"/>
      <c r="BN229" s="154">
        <f>SUMIFS(' B1.5.GT2'!V:V,' B1.5.GT2'!A:A,'B1.SUM (tuần 4)'!A229)</f>
        <v>0</v>
      </c>
      <c r="BO229" s="154">
        <f>SUMIFS(' B1.5.GT2'!W:W,' B1.5.GT2'!A:A,'B1.SUM (tuần 4)'!A229)</f>
        <v>0</v>
      </c>
      <c r="BP229" s="154"/>
      <c r="BQ229" s="154"/>
      <c r="BR229" s="154">
        <f>SUMIFS(' B1.8.Online'!V:V,' B1.8.Online'!A:A,'B1.SUM (tuần 4)'!A229)</f>
        <v>0</v>
      </c>
      <c r="BS229" s="154">
        <f>SUMIFS(' B1.8.Online'!W:W,' B1.8.Online'!B:B,'B1.SUM (tuần 4)'!B229)</f>
        <v>0</v>
      </c>
      <c r="BU229" s="161">
        <f t="shared" si="96"/>
        <v>0</v>
      </c>
      <c r="BV229" s="161">
        <f t="shared" si="97"/>
        <v>0</v>
      </c>
      <c r="BW229" s="161">
        <f t="shared" si="98"/>
        <v>0</v>
      </c>
      <c r="BX229" s="154">
        <f>SUMIFS('B1.3.XK'!X:X,'B1.3.XK'!$A:$A,'B1.SUM (tuần 4)'!$A229)</f>
        <v>0</v>
      </c>
      <c r="BY229" s="154">
        <f>SUMIFS('B1.3.XK'!Y:Y,'B1.3.XK'!$A:$A,'B1.SUM (tuần 4)'!$A229)</f>
        <v>0</v>
      </c>
      <c r="BZ229" s="154"/>
      <c r="CA229" s="154"/>
      <c r="CB229" s="154"/>
      <c r="CC229" s="154"/>
      <c r="CD229" s="154"/>
      <c r="CE229" s="154"/>
      <c r="CF229" s="154">
        <f>SUMIFS(' B1.5.GT2'!X:X,' B1.5.GT2'!A:A,'B1.SUM (tuần 4)'!A229)</f>
        <v>0</v>
      </c>
      <c r="CG229" s="154">
        <f>SUMIFS(' B1.5.GT2'!Y:Y,' B1.5.GT2'!A:A,'B1.SUM (tuần 4)'!A229)</f>
        <v>0</v>
      </c>
      <c r="CH229" s="154"/>
      <c r="CI229" s="154"/>
      <c r="CJ229" s="154">
        <f>SUMIFS(' B1.8.Online'!X:X,' B1.8.Online'!$A:$A,'B1.SUM (tuần 4)'!$A229)</f>
        <v>0</v>
      </c>
      <c r="CK229" s="154">
        <f>SUMIFS(' B1.8.Online'!Y:Y,' B1.8.Online'!$A:$A,'B1.SUM (tuần 4)'!$A229)</f>
        <v>0</v>
      </c>
      <c r="CM229" s="161">
        <f t="shared" si="99"/>
        <v>0</v>
      </c>
      <c r="CN229" s="161">
        <f t="shared" si="100"/>
        <v>0</v>
      </c>
      <c r="CO229" s="161">
        <f t="shared" si="101"/>
        <v>0</v>
      </c>
      <c r="CP229" s="154">
        <f>SUMIFS('B1.3.XK'!Z:Z,'B1.3.XK'!$A:$A,'B1.SUM (tuần 4)'!$A229)</f>
        <v>0</v>
      </c>
      <c r="CQ229" s="154">
        <f>SUMIFS('B1.3.XK'!AA:AA,'B1.3.XK'!$A:$A,'B1.SUM (tuần 4)'!$A229)</f>
        <v>0</v>
      </c>
      <c r="CR229" s="154"/>
      <c r="CS229" s="154"/>
      <c r="CT229" s="154"/>
      <c r="CU229" s="154"/>
      <c r="CV229" s="154"/>
      <c r="CW229" s="154"/>
      <c r="CX229" s="154">
        <f>SUMIFS(' B1.5.GT2'!Z:Z,' B1.5.GT2'!$A:$A,'B1.SUM (tuần 4)'!$A229)</f>
        <v>0</v>
      </c>
      <c r="CY229" s="154">
        <f>SUMIFS(' B1.5.GT2'!AA:AA,' B1.5.GT2'!$A:$A,'B1.SUM (tuần 4)'!$A229)</f>
        <v>0</v>
      </c>
      <c r="CZ229" s="154"/>
      <c r="DA229" s="154"/>
      <c r="DB229" s="154">
        <f>SUMIFS(' B1.8.Online'!Z:Z,' B1.8.Online'!$A:$A,'B1.SUM (tuần 4)'!$A229)</f>
        <v>0</v>
      </c>
      <c r="DC229" s="154">
        <f>SUMIFS(' B1.8.Online'!AA:AA,' B1.8.Online'!$A:$A,'B1.SUM (tuần 4)'!$A229)</f>
        <v>0</v>
      </c>
      <c r="DE229" s="161">
        <f t="shared" si="102"/>
        <v>0</v>
      </c>
      <c r="DF229" s="161">
        <f t="shared" si="103"/>
        <v>0</v>
      </c>
      <c r="DG229" s="161">
        <f t="shared" si="104"/>
        <v>0</v>
      </c>
      <c r="DH229" s="154">
        <f>SUMIFS('B1.3.XK'!AB:AB,'B1.3.XK'!$A:$A,'B1.SUM (tuần 4)'!$A229)</f>
        <v>0</v>
      </c>
      <c r="DI229" s="154">
        <f>SUMIFS('B1.3.XK'!AC:AC,'B1.3.XK'!$A:$A,'B1.SUM (tuần 4)'!$A229)</f>
        <v>0</v>
      </c>
      <c r="DJ229" s="154"/>
      <c r="DK229" s="154"/>
      <c r="DL229" s="154"/>
      <c r="DM229" s="154"/>
      <c r="DN229" s="154"/>
      <c r="DO229" s="154"/>
      <c r="DP229" s="154">
        <f>SUMIFS(' B1.5.GT2'!AB:AB,' B1.5.GT2'!$A:$A,'B1.SUM (tuần 4)'!$A229)</f>
        <v>0</v>
      </c>
      <c r="DQ229" s="154">
        <f>SUMIFS(' B1.5.GT2'!AC:AC,' B1.5.GT2'!$A:$A,'B1.SUM (tuần 4)'!$A229)</f>
        <v>0</v>
      </c>
      <c r="DR229" s="154"/>
      <c r="DS229" s="154"/>
      <c r="DT229" s="154">
        <f>SUMIFS(' B1.8.Online'!AB:AB,' B1.8.Online'!$A:$A,'B1.SUM (tuần 4)'!$A229)</f>
        <v>0</v>
      </c>
      <c r="DU229" s="154">
        <f>SUMIFS(' B1.8.Online'!AC:AC,' B1.8.Online'!$A:$A,'B1.SUM (tuần 4)'!$A229)</f>
        <v>0</v>
      </c>
      <c r="DW229" s="161">
        <f t="shared" si="105"/>
        <v>0</v>
      </c>
      <c r="DX229" s="161">
        <f t="shared" si="106"/>
        <v>0</v>
      </c>
      <c r="DY229" s="161">
        <f t="shared" si="107"/>
        <v>0</v>
      </c>
      <c r="DZ229" s="154">
        <f>SUMIFS('B1.3.XK'!AD:AD,'B1.3.XK'!$A:$A,'B1.SUM (tuần 4)'!$A229)</f>
        <v>0</v>
      </c>
      <c r="EA229" s="154">
        <f>SUMIFS('B1.3.XK'!AE:AE,'B1.3.XK'!$A:$A,'B1.SUM (tuần 4)'!$A229)</f>
        <v>0</v>
      </c>
      <c r="EB229" s="154"/>
      <c r="EC229" s="154"/>
      <c r="ED229" s="154"/>
      <c r="EE229" s="154"/>
      <c r="EF229" s="154"/>
      <c r="EG229" s="154"/>
      <c r="EH229" s="154">
        <f>SUMIFS(' B1.5.GT2'!AD:AD,' B1.5.GT2'!$A:$A,'B1.SUM (tuần 4)'!$A229)</f>
        <v>0</v>
      </c>
      <c r="EI229" s="154">
        <f>SUMIFS(' B1.5.GT2'!AE:AE,' B1.5.GT2'!$A:$A,'B1.SUM (tuần 4)'!$A229)</f>
        <v>0</v>
      </c>
      <c r="EJ229" s="154"/>
      <c r="EK229" s="154"/>
      <c r="EL229" s="154"/>
      <c r="EM229" s="154"/>
      <c r="EO229" s="162"/>
    </row>
    <row r="230" spans="1:145">
      <c r="A230" s="69">
        <v>3004030214</v>
      </c>
      <c r="B230" s="67" t="s">
        <v>1599</v>
      </c>
      <c r="C230" s="67"/>
      <c r="D230" s="67" t="s">
        <v>1197</v>
      </c>
      <c r="E230" s="67"/>
      <c r="F230" s="67" t="s">
        <v>32</v>
      </c>
      <c r="G230" s="154" t="s">
        <v>1758</v>
      </c>
      <c r="H230" s="154"/>
      <c r="I230" s="160"/>
      <c r="J230" s="154"/>
      <c r="K230" s="154"/>
      <c r="L230" s="154"/>
      <c r="M230" s="154"/>
      <c r="N230" s="154"/>
      <c r="O230" s="154"/>
      <c r="P230" s="154"/>
      <c r="Q230" s="154"/>
      <c r="R230" s="154"/>
      <c r="S230" s="161">
        <f t="shared" si="89"/>
        <v>1</v>
      </c>
      <c r="T230" s="161">
        <f t="shared" si="108"/>
        <v>0</v>
      </c>
      <c r="U230" s="161">
        <f t="shared" si="108"/>
        <v>1</v>
      </c>
      <c r="V230" s="154"/>
      <c r="W230" s="154"/>
      <c r="X230" s="154"/>
      <c r="Y230" s="154"/>
      <c r="Z230" s="154"/>
      <c r="AA230" s="154"/>
      <c r="AB230" s="154"/>
      <c r="AC230" s="154"/>
      <c r="AD230" s="154">
        <f>SUMIFS(' B1.5.GT2'!$R:$R,' B1.5.GT2'!$A:$A,'B1.SUM (tuần 4)'!$A230)</f>
        <v>0</v>
      </c>
      <c r="AE230" s="154">
        <f>SUMIFS(' B1.5.GT2'!$S:$S,' B1.5.GT2'!$A:$A,'B1.SUM (tuần 4)'!$A230)</f>
        <v>0</v>
      </c>
      <c r="AF230" s="154"/>
      <c r="AG230" s="154"/>
      <c r="AH230" s="154">
        <f>SUMIFS(' B1.8.Online'!$R:$R,' B1.8.Online'!$A:$A,'B1.SUM (tuần 4)'!$A230)</f>
        <v>0</v>
      </c>
      <c r="AI230" s="154">
        <f>SUMIFS(' B1.8.Online'!$S:$S,' B1.8.Online'!$A:$A,'B1.SUM (tuần 4)'!$A230)</f>
        <v>1</v>
      </c>
      <c r="AK230" s="161">
        <f t="shared" si="90"/>
        <v>0</v>
      </c>
      <c r="AL230" s="161">
        <f t="shared" si="91"/>
        <v>0</v>
      </c>
      <c r="AM230" s="161">
        <f t="shared" si="92"/>
        <v>0</v>
      </c>
      <c r="AN230" s="154"/>
      <c r="AO230" s="154"/>
      <c r="AP230" s="154"/>
      <c r="AQ230" s="154"/>
      <c r="AR230" s="154"/>
      <c r="AS230" s="154"/>
      <c r="AT230" s="154"/>
      <c r="AU230" s="154"/>
      <c r="AV230" s="154">
        <f>SUMIFS(' B1.5.GT2'!T:T,' B1.5.GT2'!A:A,'B1.SUM (tuần 4)'!A230)</f>
        <v>0</v>
      </c>
      <c r="AW230" s="154">
        <f>SUMIFS(' B1.5.GT2'!U:U,' B1.5.GT2'!A:A,'B1.SUM (tuần 4)'!A230)</f>
        <v>0</v>
      </c>
      <c r="AX230" s="154"/>
      <c r="AY230" s="154"/>
      <c r="AZ230" s="154">
        <f>SUMIFS(' B1.8.Online'!$T:$T,' B1.8.Online'!$A:$A,'B1.SUM (tuần 4)'!$A230)</f>
        <v>0</v>
      </c>
      <c r="BA230" s="154">
        <f>SUMIFS(' B1.8.Online'!$U:$U,' B1.8.Online'!$A:$A,'B1.SUM (tuần 4)'!$A230)</f>
        <v>0</v>
      </c>
      <c r="BC230" s="161">
        <f t="shared" si="93"/>
        <v>0</v>
      </c>
      <c r="BD230" s="161">
        <f t="shared" si="94"/>
        <v>0</v>
      </c>
      <c r="BE230" s="161">
        <f t="shared" si="95"/>
        <v>0</v>
      </c>
      <c r="BF230" s="154">
        <f>SUMIFS('B1.3.XK'!V:V,'B1.3.XK'!$A:$A,'B1.SUM (tuần 4)'!$A230)</f>
        <v>0</v>
      </c>
      <c r="BG230" s="154">
        <f>SUMIFS('B1.3.XK'!W:W,'B1.3.XK'!$A:$A,'B1.SUM (tuần 4)'!$A230)</f>
        <v>0</v>
      </c>
      <c r="BH230" s="154"/>
      <c r="BI230" s="154"/>
      <c r="BJ230" s="154"/>
      <c r="BK230" s="154"/>
      <c r="BL230" s="154"/>
      <c r="BM230" s="154"/>
      <c r="BN230" s="154">
        <f>SUMIFS(' B1.5.GT2'!V:V,' B1.5.GT2'!A:A,'B1.SUM (tuần 4)'!A230)</f>
        <v>0</v>
      </c>
      <c r="BO230" s="154">
        <f>SUMIFS(' B1.5.GT2'!W:W,' B1.5.GT2'!A:A,'B1.SUM (tuần 4)'!A230)</f>
        <v>0</v>
      </c>
      <c r="BP230" s="154"/>
      <c r="BQ230" s="154"/>
      <c r="BR230" s="154">
        <f>SUMIFS(' B1.8.Online'!V:V,' B1.8.Online'!A:A,'B1.SUM (tuần 4)'!A230)</f>
        <v>0</v>
      </c>
      <c r="BS230" s="154">
        <f>SUMIFS(' B1.8.Online'!W:W,' B1.8.Online'!B:B,'B1.SUM (tuần 4)'!B230)</f>
        <v>0</v>
      </c>
      <c r="BU230" s="161">
        <f t="shared" si="96"/>
        <v>0</v>
      </c>
      <c r="BV230" s="161">
        <f t="shared" si="97"/>
        <v>0</v>
      </c>
      <c r="BW230" s="161">
        <f t="shared" si="98"/>
        <v>0</v>
      </c>
      <c r="BX230" s="154">
        <f>SUMIFS('B1.3.XK'!X:X,'B1.3.XK'!$A:$A,'B1.SUM (tuần 4)'!$A230)</f>
        <v>0</v>
      </c>
      <c r="BY230" s="154">
        <f>SUMIFS('B1.3.XK'!Y:Y,'B1.3.XK'!$A:$A,'B1.SUM (tuần 4)'!$A230)</f>
        <v>0</v>
      </c>
      <c r="BZ230" s="154"/>
      <c r="CA230" s="154"/>
      <c r="CB230" s="154"/>
      <c r="CC230" s="154"/>
      <c r="CD230" s="154"/>
      <c r="CE230" s="154"/>
      <c r="CF230" s="154">
        <f>SUMIFS(' B1.5.GT2'!X:X,' B1.5.GT2'!A:A,'B1.SUM (tuần 4)'!A230)</f>
        <v>0</v>
      </c>
      <c r="CG230" s="154">
        <f>SUMIFS(' B1.5.GT2'!Y:Y,' B1.5.GT2'!A:A,'B1.SUM (tuần 4)'!A230)</f>
        <v>0</v>
      </c>
      <c r="CH230" s="154"/>
      <c r="CI230" s="154"/>
      <c r="CJ230" s="154">
        <f>SUMIFS(' B1.8.Online'!X:X,' B1.8.Online'!$A:$A,'B1.SUM (tuần 4)'!$A230)</f>
        <v>0</v>
      </c>
      <c r="CK230" s="154">
        <f>SUMIFS(' B1.8.Online'!Y:Y,' B1.8.Online'!$A:$A,'B1.SUM (tuần 4)'!$A230)</f>
        <v>0</v>
      </c>
      <c r="CM230" s="161">
        <f t="shared" si="99"/>
        <v>0</v>
      </c>
      <c r="CN230" s="161">
        <f t="shared" si="100"/>
        <v>0</v>
      </c>
      <c r="CO230" s="161">
        <f t="shared" si="101"/>
        <v>0</v>
      </c>
      <c r="CP230" s="154">
        <f>SUMIFS('B1.3.XK'!Z:Z,'B1.3.XK'!$A:$A,'B1.SUM (tuần 4)'!$A230)</f>
        <v>0</v>
      </c>
      <c r="CQ230" s="154">
        <f>SUMIFS('B1.3.XK'!AA:AA,'B1.3.XK'!$A:$A,'B1.SUM (tuần 4)'!$A230)</f>
        <v>0</v>
      </c>
      <c r="CR230" s="154"/>
      <c r="CS230" s="154"/>
      <c r="CT230" s="154"/>
      <c r="CU230" s="154"/>
      <c r="CV230" s="154"/>
      <c r="CW230" s="154"/>
      <c r="CX230" s="154">
        <f>SUMIFS(' B1.5.GT2'!Z:Z,' B1.5.GT2'!$A:$A,'B1.SUM (tuần 4)'!$A230)</f>
        <v>0</v>
      </c>
      <c r="CY230" s="154">
        <f>SUMIFS(' B1.5.GT2'!AA:AA,' B1.5.GT2'!$A:$A,'B1.SUM (tuần 4)'!$A230)</f>
        <v>0</v>
      </c>
      <c r="CZ230" s="154"/>
      <c r="DA230" s="154"/>
      <c r="DB230" s="154">
        <f>SUMIFS(' B1.8.Online'!Z:Z,' B1.8.Online'!$A:$A,'B1.SUM (tuần 4)'!$A230)</f>
        <v>0</v>
      </c>
      <c r="DC230" s="154">
        <f>SUMIFS(' B1.8.Online'!AA:AA,' B1.8.Online'!$A:$A,'B1.SUM (tuần 4)'!$A230)</f>
        <v>0</v>
      </c>
      <c r="DE230" s="161">
        <f t="shared" si="102"/>
        <v>0</v>
      </c>
      <c r="DF230" s="161">
        <f t="shared" si="103"/>
        <v>0</v>
      </c>
      <c r="DG230" s="161">
        <f t="shared" si="104"/>
        <v>0</v>
      </c>
      <c r="DH230" s="154">
        <f>SUMIFS('B1.3.XK'!AB:AB,'B1.3.XK'!$A:$A,'B1.SUM (tuần 4)'!$A230)</f>
        <v>0</v>
      </c>
      <c r="DI230" s="154">
        <f>SUMIFS('B1.3.XK'!AC:AC,'B1.3.XK'!$A:$A,'B1.SUM (tuần 4)'!$A230)</f>
        <v>0</v>
      </c>
      <c r="DJ230" s="154"/>
      <c r="DK230" s="154"/>
      <c r="DL230" s="154"/>
      <c r="DM230" s="154"/>
      <c r="DN230" s="154"/>
      <c r="DO230" s="154"/>
      <c r="DP230" s="154">
        <f>SUMIFS(' B1.5.GT2'!AB:AB,' B1.5.GT2'!$A:$A,'B1.SUM (tuần 4)'!$A230)</f>
        <v>0</v>
      </c>
      <c r="DQ230" s="154">
        <f>SUMIFS(' B1.5.GT2'!AC:AC,' B1.5.GT2'!$A:$A,'B1.SUM (tuần 4)'!$A230)</f>
        <v>0</v>
      </c>
      <c r="DR230" s="154"/>
      <c r="DS230" s="154"/>
      <c r="DT230" s="154">
        <f>SUMIFS(' B1.8.Online'!AB:AB,' B1.8.Online'!$A:$A,'B1.SUM (tuần 4)'!$A230)</f>
        <v>0</v>
      </c>
      <c r="DU230" s="154">
        <f>SUMIFS(' B1.8.Online'!AC:AC,' B1.8.Online'!$A:$A,'B1.SUM (tuần 4)'!$A230)</f>
        <v>0</v>
      </c>
      <c r="DW230" s="161">
        <f t="shared" si="105"/>
        <v>0</v>
      </c>
      <c r="DX230" s="161">
        <f t="shared" si="106"/>
        <v>0</v>
      </c>
      <c r="DY230" s="161">
        <f t="shared" si="107"/>
        <v>0</v>
      </c>
      <c r="DZ230" s="154">
        <f>SUMIFS('B1.3.XK'!AD:AD,'B1.3.XK'!$A:$A,'B1.SUM (tuần 4)'!$A230)</f>
        <v>0</v>
      </c>
      <c r="EA230" s="154">
        <f>SUMIFS('B1.3.XK'!AE:AE,'B1.3.XK'!$A:$A,'B1.SUM (tuần 4)'!$A230)</f>
        <v>0</v>
      </c>
      <c r="EB230" s="154"/>
      <c r="EC230" s="154"/>
      <c r="ED230" s="154"/>
      <c r="EE230" s="154"/>
      <c r="EF230" s="154"/>
      <c r="EG230" s="154"/>
      <c r="EH230" s="154">
        <f>SUMIFS(' B1.5.GT2'!AD:AD,' B1.5.GT2'!$A:$A,'B1.SUM (tuần 4)'!$A230)</f>
        <v>0</v>
      </c>
      <c r="EI230" s="154">
        <f>SUMIFS(' B1.5.GT2'!AE:AE,' B1.5.GT2'!$A:$A,'B1.SUM (tuần 4)'!$A230)</f>
        <v>0</v>
      </c>
      <c r="EJ230" s="154"/>
      <c r="EK230" s="154"/>
      <c r="EL230" s="154">
        <f>SUMIFS(' B1.4.OEM'!AD:AD,' B1.4.OEM'!$A:$A,'B1.SUM (tuần 4)'!$A230)</f>
        <v>0</v>
      </c>
      <c r="EM230" s="154">
        <f>SUMIFS(' B1.4.OEM'!AE:AE,' B1.4.OEM'!$A:$A,'B1.SUM (tuần 4)'!$A230)</f>
        <v>0</v>
      </c>
      <c r="EO230" s="162"/>
    </row>
    <row r="231" spans="1:145">
      <c r="A231" s="69">
        <v>3004030248</v>
      </c>
      <c r="B231" s="67" t="s">
        <v>1050</v>
      </c>
      <c r="C231" s="67"/>
      <c r="D231" s="67" t="s">
        <v>1197</v>
      </c>
      <c r="E231" s="67"/>
      <c r="F231" s="67" t="s">
        <v>32</v>
      </c>
      <c r="G231" s="154" t="s">
        <v>1758</v>
      </c>
      <c r="H231" s="154"/>
      <c r="I231" s="160"/>
      <c r="J231" s="154"/>
      <c r="K231" s="154"/>
      <c r="L231" s="154"/>
      <c r="M231" s="154"/>
      <c r="N231" s="154"/>
      <c r="O231" s="154"/>
      <c r="P231" s="154"/>
      <c r="Q231" s="154"/>
      <c r="R231" s="154"/>
      <c r="S231" s="161">
        <f t="shared" si="89"/>
        <v>0</v>
      </c>
      <c r="T231" s="161">
        <f t="shared" si="108"/>
        <v>0</v>
      </c>
      <c r="U231" s="161">
        <f t="shared" si="108"/>
        <v>0</v>
      </c>
      <c r="V231" s="154"/>
      <c r="W231" s="154"/>
      <c r="X231" s="154"/>
      <c r="Y231" s="154"/>
      <c r="Z231" s="154"/>
      <c r="AA231" s="154"/>
      <c r="AB231" s="154"/>
      <c r="AC231" s="154"/>
      <c r="AD231" s="154">
        <f>SUMIFS(' B1.5.GT2'!$R:$R,' B1.5.GT2'!$A:$A,'B1.SUM (tuần 4)'!$A231)</f>
        <v>0</v>
      </c>
      <c r="AE231" s="154">
        <f>SUMIFS(' B1.5.GT2'!$S:$S,' B1.5.GT2'!$A:$A,'B1.SUM (tuần 4)'!$A231)</f>
        <v>0</v>
      </c>
      <c r="AF231" s="154"/>
      <c r="AG231" s="154"/>
      <c r="AH231" s="154">
        <f>SUMIFS(' B1.8.Online'!$R:$R,' B1.8.Online'!$A:$A,'B1.SUM (tuần 4)'!$A231)</f>
        <v>0</v>
      </c>
      <c r="AI231" s="154">
        <f>SUMIFS(' B1.8.Online'!$S:$S,' B1.8.Online'!$A:$A,'B1.SUM (tuần 4)'!$A231)</f>
        <v>0</v>
      </c>
      <c r="AK231" s="161">
        <f t="shared" si="90"/>
        <v>0</v>
      </c>
      <c r="AL231" s="161">
        <f t="shared" si="91"/>
        <v>0</v>
      </c>
      <c r="AM231" s="161">
        <f t="shared" si="92"/>
        <v>0</v>
      </c>
      <c r="AN231" s="154"/>
      <c r="AO231" s="154"/>
      <c r="AP231" s="154"/>
      <c r="AQ231" s="154"/>
      <c r="AR231" s="154"/>
      <c r="AS231" s="154"/>
      <c r="AT231" s="154"/>
      <c r="AU231" s="154"/>
      <c r="AV231" s="154">
        <f>SUMIFS(' B1.5.GT2'!T:T,' B1.5.GT2'!A:A,'B1.SUM (tuần 4)'!A231)</f>
        <v>0</v>
      </c>
      <c r="AW231" s="154">
        <f>SUMIFS(' B1.5.GT2'!U:U,' B1.5.GT2'!A:A,'B1.SUM (tuần 4)'!A231)</f>
        <v>0</v>
      </c>
      <c r="AX231" s="154"/>
      <c r="AY231" s="154"/>
      <c r="AZ231" s="154">
        <f>SUMIFS(' B1.8.Online'!$T:$T,' B1.8.Online'!$A:$A,'B1.SUM (tuần 4)'!$A231)</f>
        <v>0</v>
      </c>
      <c r="BA231" s="154">
        <f>SUMIFS(' B1.8.Online'!$U:$U,' B1.8.Online'!$A:$A,'B1.SUM (tuần 4)'!$A231)</f>
        <v>0</v>
      </c>
      <c r="BC231" s="161">
        <f t="shared" si="93"/>
        <v>0</v>
      </c>
      <c r="BD231" s="161">
        <f t="shared" si="94"/>
        <v>0</v>
      </c>
      <c r="BE231" s="161">
        <f t="shared" si="95"/>
        <v>0</v>
      </c>
      <c r="BF231" s="154">
        <f>SUMIFS('B1.3.XK'!V:V,'B1.3.XK'!$A:$A,'B1.SUM (tuần 4)'!$A231)</f>
        <v>0</v>
      </c>
      <c r="BG231" s="154">
        <f>SUMIFS('B1.3.XK'!W:W,'B1.3.XK'!$A:$A,'B1.SUM (tuần 4)'!$A231)</f>
        <v>0</v>
      </c>
      <c r="BH231" s="154"/>
      <c r="BI231" s="154"/>
      <c r="BJ231" s="154"/>
      <c r="BK231" s="154"/>
      <c r="BL231" s="154"/>
      <c r="BM231" s="154"/>
      <c r="BN231" s="154">
        <f>SUMIFS(' B1.5.GT2'!V:V,' B1.5.GT2'!A:A,'B1.SUM (tuần 4)'!A231)</f>
        <v>0</v>
      </c>
      <c r="BO231" s="154">
        <f>SUMIFS(' B1.5.GT2'!W:W,' B1.5.GT2'!A:A,'B1.SUM (tuần 4)'!A231)</f>
        <v>0</v>
      </c>
      <c r="BP231" s="154"/>
      <c r="BQ231" s="154"/>
      <c r="BR231" s="154">
        <f>SUMIFS(' B1.8.Online'!V:V,' B1.8.Online'!A:A,'B1.SUM (tuần 4)'!A231)</f>
        <v>0</v>
      </c>
      <c r="BS231" s="154">
        <f>SUMIFS(' B1.8.Online'!W:W,' B1.8.Online'!B:B,'B1.SUM (tuần 4)'!B231)</f>
        <v>0</v>
      </c>
      <c r="BU231" s="161">
        <f t="shared" si="96"/>
        <v>0</v>
      </c>
      <c r="BV231" s="161">
        <f t="shared" si="97"/>
        <v>0</v>
      </c>
      <c r="BW231" s="161">
        <f t="shared" si="98"/>
        <v>0</v>
      </c>
      <c r="BX231" s="154">
        <f>SUMIFS('B1.3.XK'!X:X,'B1.3.XK'!$A:$A,'B1.SUM (tuần 4)'!$A231)</f>
        <v>0</v>
      </c>
      <c r="BY231" s="154">
        <f>SUMIFS('B1.3.XK'!Y:Y,'B1.3.XK'!$A:$A,'B1.SUM (tuần 4)'!$A231)</f>
        <v>0</v>
      </c>
      <c r="BZ231" s="154"/>
      <c r="CA231" s="154"/>
      <c r="CB231" s="154"/>
      <c r="CC231" s="154"/>
      <c r="CD231" s="154"/>
      <c r="CE231" s="154"/>
      <c r="CF231" s="154">
        <f>SUMIFS(' B1.5.GT2'!X:X,' B1.5.GT2'!A:A,'B1.SUM (tuần 4)'!A231)</f>
        <v>0</v>
      </c>
      <c r="CG231" s="154">
        <f>SUMIFS(' B1.5.GT2'!Y:Y,' B1.5.GT2'!A:A,'B1.SUM (tuần 4)'!A231)</f>
        <v>0</v>
      </c>
      <c r="CH231" s="154"/>
      <c r="CI231" s="154"/>
      <c r="CJ231" s="154">
        <f>SUMIFS(' B1.8.Online'!X:X,' B1.8.Online'!$A:$A,'B1.SUM (tuần 4)'!$A231)</f>
        <v>0</v>
      </c>
      <c r="CK231" s="154">
        <f>SUMIFS(' B1.8.Online'!Y:Y,' B1.8.Online'!$A:$A,'B1.SUM (tuần 4)'!$A231)</f>
        <v>0</v>
      </c>
      <c r="CM231" s="161">
        <f t="shared" si="99"/>
        <v>0</v>
      </c>
      <c r="CN231" s="161">
        <f t="shared" si="100"/>
        <v>0</v>
      </c>
      <c r="CO231" s="161">
        <f t="shared" si="101"/>
        <v>0</v>
      </c>
      <c r="CP231" s="154">
        <f>SUMIFS('B1.3.XK'!Z:Z,'B1.3.XK'!$A:$A,'B1.SUM (tuần 4)'!$A231)</f>
        <v>0</v>
      </c>
      <c r="CQ231" s="154">
        <f>SUMIFS('B1.3.XK'!AA:AA,'B1.3.XK'!$A:$A,'B1.SUM (tuần 4)'!$A231)</f>
        <v>0</v>
      </c>
      <c r="CR231" s="154"/>
      <c r="CS231" s="154"/>
      <c r="CT231" s="154"/>
      <c r="CU231" s="154"/>
      <c r="CV231" s="154"/>
      <c r="CW231" s="154"/>
      <c r="CX231" s="154">
        <f>SUMIFS(' B1.5.GT2'!Z:Z,' B1.5.GT2'!$A:$A,'B1.SUM (tuần 4)'!$A231)</f>
        <v>0</v>
      </c>
      <c r="CY231" s="154">
        <f>SUMIFS(' B1.5.GT2'!AA:AA,' B1.5.GT2'!$A:$A,'B1.SUM (tuần 4)'!$A231)</f>
        <v>0</v>
      </c>
      <c r="CZ231" s="154"/>
      <c r="DA231" s="154"/>
      <c r="DB231" s="154">
        <f>SUMIFS(' B1.8.Online'!Z:Z,' B1.8.Online'!$A:$A,'B1.SUM (tuần 4)'!$A231)</f>
        <v>0</v>
      </c>
      <c r="DC231" s="154">
        <f>SUMIFS(' B1.8.Online'!AA:AA,' B1.8.Online'!$A:$A,'B1.SUM (tuần 4)'!$A231)</f>
        <v>0</v>
      </c>
      <c r="DE231" s="161">
        <f t="shared" si="102"/>
        <v>0</v>
      </c>
      <c r="DF231" s="161">
        <f t="shared" si="103"/>
        <v>0</v>
      </c>
      <c r="DG231" s="161">
        <f t="shared" si="104"/>
        <v>0</v>
      </c>
      <c r="DH231" s="154">
        <f>SUMIFS('B1.3.XK'!AB:AB,'B1.3.XK'!$A:$A,'B1.SUM (tuần 4)'!$A231)</f>
        <v>0</v>
      </c>
      <c r="DI231" s="154">
        <f>SUMIFS('B1.3.XK'!AC:AC,'B1.3.XK'!$A:$A,'B1.SUM (tuần 4)'!$A231)</f>
        <v>0</v>
      </c>
      <c r="DJ231" s="154"/>
      <c r="DK231" s="154"/>
      <c r="DL231" s="154"/>
      <c r="DM231" s="154"/>
      <c r="DN231" s="154"/>
      <c r="DO231" s="154"/>
      <c r="DP231" s="154">
        <f>SUMIFS(' B1.5.GT2'!AB:AB,' B1.5.GT2'!$A:$A,'B1.SUM (tuần 4)'!$A231)</f>
        <v>0</v>
      </c>
      <c r="DQ231" s="154">
        <f>SUMIFS(' B1.5.GT2'!AC:AC,' B1.5.GT2'!$A:$A,'B1.SUM (tuần 4)'!$A231)</f>
        <v>0</v>
      </c>
      <c r="DR231" s="154"/>
      <c r="DS231" s="154"/>
      <c r="DT231" s="154">
        <f>SUMIFS(' B1.8.Online'!AB:AB,' B1.8.Online'!$A:$A,'B1.SUM (tuần 4)'!$A231)</f>
        <v>0</v>
      </c>
      <c r="DU231" s="154">
        <f>SUMIFS(' B1.8.Online'!AC:AC,' B1.8.Online'!$A:$A,'B1.SUM (tuần 4)'!$A231)</f>
        <v>0</v>
      </c>
      <c r="DW231" s="161">
        <f t="shared" si="105"/>
        <v>0</v>
      </c>
      <c r="DX231" s="161">
        <f t="shared" si="106"/>
        <v>0</v>
      </c>
      <c r="DY231" s="161">
        <f t="shared" si="107"/>
        <v>0</v>
      </c>
      <c r="DZ231" s="154">
        <f>SUMIFS('B1.3.XK'!AD:AD,'B1.3.XK'!$A:$A,'B1.SUM (tuần 4)'!$A231)</f>
        <v>0</v>
      </c>
      <c r="EA231" s="154">
        <f>SUMIFS('B1.3.XK'!AE:AE,'B1.3.XK'!$A:$A,'B1.SUM (tuần 4)'!$A231)</f>
        <v>0</v>
      </c>
      <c r="EB231" s="154"/>
      <c r="EC231" s="154"/>
      <c r="ED231" s="154"/>
      <c r="EE231" s="154"/>
      <c r="EF231" s="154"/>
      <c r="EG231" s="154"/>
      <c r="EH231" s="154">
        <f>SUMIFS(' B1.5.GT2'!AD:AD,' B1.5.GT2'!$A:$A,'B1.SUM (tuần 4)'!$A231)</f>
        <v>0</v>
      </c>
      <c r="EI231" s="154">
        <f>SUMIFS(' B1.5.GT2'!AE:AE,' B1.5.GT2'!$A:$A,'B1.SUM (tuần 4)'!$A231)</f>
        <v>0</v>
      </c>
      <c r="EJ231" s="154"/>
      <c r="EK231" s="154"/>
      <c r="EL231" s="154">
        <f>SUMIFS(' B1.4.OEM'!AD:AD,' B1.4.OEM'!$A:$A,'B1.SUM (tuần 4)'!$A231)</f>
        <v>0</v>
      </c>
      <c r="EM231" s="154">
        <f>SUMIFS(' B1.4.OEM'!AE:AE,' B1.4.OEM'!$A:$A,'B1.SUM (tuần 4)'!$A231)</f>
        <v>0</v>
      </c>
      <c r="EO231" s="162"/>
    </row>
    <row r="232" spans="1:145">
      <c r="A232" s="69">
        <v>3004030249</v>
      </c>
      <c r="B232" s="67" t="s">
        <v>1600</v>
      </c>
      <c r="C232" s="67"/>
      <c r="D232" s="67" t="s">
        <v>1197</v>
      </c>
      <c r="E232" s="67"/>
      <c r="F232" s="67" t="s">
        <v>32</v>
      </c>
      <c r="G232" s="154" t="s">
        <v>1758</v>
      </c>
      <c r="H232" s="154"/>
      <c r="I232" s="160"/>
      <c r="J232" s="154"/>
      <c r="K232" s="154"/>
      <c r="L232" s="154"/>
      <c r="M232" s="154"/>
      <c r="N232" s="154"/>
      <c r="O232" s="154"/>
      <c r="P232" s="154"/>
      <c r="Q232" s="154"/>
      <c r="R232" s="154"/>
      <c r="S232" s="161">
        <f t="shared" si="89"/>
        <v>0</v>
      </c>
      <c r="T232" s="161">
        <f t="shared" si="108"/>
        <v>0</v>
      </c>
      <c r="U232" s="161">
        <f t="shared" si="108"/>
        <v>0</v>
      </c>
      <c r="V232" s="154"/>
      <c r="W232" s="154"/>
      <c r="X232" s="154"/>
      <c r="Y232" s="154"/>
      <c r="Z232" s="154"/>
      <c r="AA232" s="154"/>
      <c r="AB232" s="154"/>
      <c r="AC232" s="154"/>
      <c r="AD232" s="154">
        <f>SUMIFS(' B1.5.GT2'!$R:$R,' B1.5.GT2'!$A:$A,'B1.SUM (tuần 4)'!$A232)</f>
        <v>0</v>
      </c>
      <c r="AE232" s="154">
        <f>SUMIFS(' B1.5.GT2'!$S:$S,' B1.5.GT2'!$A:$A,'B1.SUM (tuần 4)'!$A232)</f>
        <v>0</v>
      </c>
      <c r="AF232" s="154"/>
      <c r="AG232" s="154"/>
      <c r="AH232" s="154">
        <f>SUMIFS(' B1.8.Online'!$R:$R,' B1.8.Online'!$A:$A,'B1.SUM (tuần 4)'!$A232)</f>
        <v>0</v>
      </c>
      <c r="AI232" s="154">
        <f>SUMIFS(' B1.8.Online'!$S:$S,' B1.8.Online'!$A:$A,'B1.SUM (tuần 4)'!$A232)</f>
        <v>0</v>
      </c>
      <c r="AK232" s="161">
        <f t="shared" si="90"/>
        <v>3</v>
      </c>
      <c r="AL232" s="161">
        <f t="shared" si="91"/>
        <v>0</v>
      </c>
      <c r="AM232" s="161">
        <f t="shared" si="92"/>
        <v>3</v>
      </c>
      <c r="AN232" s="154"/>
      <c r="AO232" s="154"/>
      <c r="AP232" s="154"/>
      <c r="AQ232" s="154"/>
      <c r="AR232" s="154"/>
      <c r="AS232" s="154"/>
      <c r="AT232" s="154"/>
      <c r="AU232" s="154"/>
      <c r="AV232" s="154">
        <f>SUMIFS(' B1.5.GT2'!T:T,' B1.5.GT2'!A:A,'B1.SUM (tuần 4)'!A232)</f>
        <v>0</v>
      </c>
      <c r="AW232" s="154">
        <f>SUMIFS(' B1.5.GT2'!U:U,' B1.5.GT2'!A:A,'B1.SUM (tuần 4)'!A232)</f>
        <v>0</v>
      </c>
      <c r="AX232" s="154"/>
      <c r="AY232" s="154"/>
      <c r="AZ232" s="154">
        <f>SUMIFS(' B1.8.Online'!$T:$T,' B1.8.Online'!$A:$A,'B1.SUM (tuần 4)'!$A232)</f>
        <v>0</v>
      </c>
      <c r="BA232" s="154">
        <f>SUMIFS(' B1.8.Online'!$U:$U,' B1.8.Online'!$A:$A,'B1.SUM (tuần 4)'!$A232)</f>
        <v>3</v>
      </c>
      <c r="BC232" s="161">
        <f t="shared" si="93"/>
        <v>20</v>
      </c>
      <c r="BD232" s="161">
        <f t="shared" si="94"/>
        <v>5</v>
      </c>
      <c r="BE232" s="161">
        <f t="shared" si="95"/>
        <v>15</v>
      </c>
      <c r="BF232" s="154">
        <f>SUMIFS('B1.3.XK'!V:V,'B1.3.XK'!$A:$A,'B1.SUM (tuần 4)'!$A232)</f>
        <v>0</v>
      </c>
      <c r="BG232" s="154">
        <f>SUMIFS('B1.3.XK'!W:W,'B1.3.XK'!$A:$A,'B1.SUM (tuần 4)'!$A232)</f>
        <v>0</v>
      </c>
      <c r="BH232" s="154"/>
      <c r="BI232" s="154"/>
      <c r="BJ232" s="154"/>
      <c r="BK232" s="154"/>
      <c r="BL232" s="154"/>
      <c r="BM232" s="154"/>
      <c r="BN232" s="154">
        <f>SUMIFS(' B1.5.GT2'!V:V,' B1.5.GT2'!A:A,'B1.SUM (tuần 4)'!A232)</f>
        <v>0</v>
      </c>
      <c r="BO232" s="154">
        <f>SUMIFS(' B1.5.GT2'!W:W,' B1.5.GT2'!A:A,'B1.SUM (tuần 4)'!A232)</f>
        <v>0</v>
      </c>
      <c r="BP232" s="154"/>
      <c r="BQ232" s="154"/>
      <c r="BR232" s="154">
        <f>SUMIFS(' B1.8.Online'!V:V,' B1.8.Online'!A:A,'B1.SUM (tuần 4)'!A232)</f>
        <v>5</v>
      </c>
      <c r="BS232" s="154">
        <f>SUMIFS(' B1.8.Online'!W:W,' B1.8.Online'!B:B,'B1.SUM (tuần 4)'!B232)</f>
        <v>15</v>
      </c>
      <c r="BU232" s="161">
        <f t="shared" si="96"/>
        <v>0</v>
      </c>
      <c r="BV232" s="161">
        <f t="shared" si="97"/>
        <v>0</v>
      </c>
      <c r="BW232" s="161">
        <f t="shared" si="98"/>
        <v>0</v>
      </c>
      <c r="BX232" s="154">
        <f>SUMIFS('B1.3.XK'!X:X,'B1.3.XK'!$A:$A,'B1.SUM (tuần 4)'!$A232)</f>
        <v>0</v>
      </c>
      <c r="BY232" s="154">
        <f>SUMIFS('B1.3.XK'!Y:Y,'B1.3.XK'!$A:$A,'B1.SUM (tuần 4)'!$A232)</f>
        <v>0</v>
      </c>
      <c r="BZ232" s="154"/>
      <c r="CA232" s="154"/>
      <c r="CB232" s="154"/>
      <c r="CC232" s="154"/>
      <c r="CD232" s="154"/>
      <c r="CE232" s="154"/>
      <c r="CF232" s="154">
        <f>SUMIFS(' B1.5.GT2'!X:X,' B1.5.GT2'!A:A,'B1.SUM (tuần 4)'!A232)</f>
        <v>0</v>
      </c>
      <c r="CG232" s="154">
        <f>SUMIFS(' B1.5.GT2'!Y:Y,' B1.5.GT2'!A:A,'B1.SUM (tuần 4)'!A232)</f>
        <v>0</v>
      </c>
      <c r="CH232" s="154"/>
      <c r="CI232" s="154"/>
      <c r="CJ232" s="154">
        <f>SUMIFS(' B1.8.Online'!X:X,' B1.8.Online'!$A:$A,'B1.SUM (tuần 4)'!$A232)</f>
        <v>0</v>
      </c>
      <c r="CK232" s="154">
        <f>SUMIFS(' B1.8.Online'!Y:Y,' B1.8.Online'!$A:$A,'B1.SUM (tuần 4)'!$A232)</f>
        <v>0</v>
      </c>
      <c r="CM232" s="161">
        <f t="shared" si="99"/>
        <v>0</v>
      </c>
      <c r="CN232" s="161">
        <f t="shared" si="100"/>
        <v>0</v>
      </c>
      <c r="CO232" s="161">
        <f t="shared" si="101"/>
        <v>0</v>
      </c>
      <c r="CP232" s="154">
        <f>SUMIFS('B1.3.XK'!Z:Z,'B1.3.XK'!$A:$A,'B1.SUM (tuần 4)'!$A232)</f>
        <v>0</v>
      </c>
      <c r="CQ232" s="154">
        <f>SUMIFS('B1.3.XK'!AA:AA,'B1.3.XK'!$A:$A,'B1.SUM (tuần 4)'!$A232)</f>
        <v>0</v>
      </c>
      <c r="CR232" s="154"/>
      <c r="CS232" s="154"/>
      <c r="CT232" s="154"/>
      <c r="CU232" s="154"/>
      <c r="CV232" s="154"/>
      <c r="CW232" s="154"/>
      <c r="CX232" s="154">
        <f>SUMIFS(' B1.5.GT2'!Z:Z,' B1.5.GT2'!$A:$A,'B1.SUM (tuần 4)'!$A232)</f>
        <v>0</v>
      </c>
      <c r="CY232" s="154">
        <f>SUMIFS(' B1.5.GT2'!AA:AA,' B1.5.GT2'!$A:$A,'B1.SUM (tuần 4)'!$A232)</f>
        <v>0</v>
      </c>
      <c r="CZ232" s="154"/>
      <c r="DA232" s="154"/>
      <c r="DB232" s="154">
        <f>SUMIFS(' B1.8.Online'!Z:Z,' B1.8.Online'!$A:$A,'B1.SUM (tuần 4)'!$A232)</f>
        <v>0</v>
      </c>
      <c r="DC232" s="154">
        <f>SUMIFS(' B1.8.Online'!AA:AA,' B1.8.Online'!$A:$A,'B1.SUM (tuần 4)'!$A232)</f>
        <v>0</v>
      </c>
      <c r="DE232" s="161">
        <f t="shared" si="102"/>
        <v>0</v>
      </c>
      <c r="DF232" s="161">
        <f t="shared" si="103"/>
        <v>0</v>
      </c>
      <c r="DG232" s="161">
        <f t="shared" si="104"/>
        <v>0</v>
      </c>
      <c r="DH232" s="154">
        <f>SUMIFS('B1.3.XK'!AB:AB,'B1.3.XK'!$A:$A,'B1.SUM (tuần 4)'!$A232)</f>
        <v>0</v>
      </c>
      <c r="DI232" s="154">
        <f>SUMIFS('B1.3.XK'!AC:AC,'B1.3.XK'!$A:$A,'B1.SUM (tuần 4)'!$A232)</f>
        <v>0</v>
      </c>
      <c r="DJ232" s="154"/>
      <c r="DK232" s="154"/>
      <c r="DL232" s="154"/>
      <c r="DM232" s="154"/>
      <c r="DN232" s="154"/>
      <c r="DO232" s="154"/>
      <c r="DP232" s="154">
        <f>SUMIFS(' B1.5.GT2'!AB:AB,' B1.5.GT2'!$A:$A,'B1.SUM (tuần 4)'!$A232)</f>
        <v>0</v>
      </c>
      <c r="DQ232" s="154">
        <f>SUMIFS(' B1.5.GT2'!AC:AC,' B1.5.GT2'!$A:$A,'B1.SUM (tuần 4)'!$A232)</f>
        <v>0</v>
      </c>
      <c r="DR232" s="154"/>
      <c r="DS232" s="154"/>
      <c r="DT232" s="154">
        <f>SUMIFS(' B1.8.Online'!AB:AB,' B1.8.Online'!$A:$A,'B1.SUM (tuần 4)'!$A232)</f>
        <v>0</v>
      </c>
      <c r="DU232" s="154">
        <f>SUMIFS(' B1.8.Online'!AC:AC,' B1.8.Online'!$A:$A,'B1.SUM (tuần 4)'!$A232)</f>
        <v>0</v>
      </c>
      <c r="DW232" s="161">
        <f t="shared" si="105"/>
        <v>0</v>
      </c>
      <c r="DX232" s="161">
        <f t="shared" si="106"/>
        <v>0</v>
      </c>
      <c r="DY232" s="161">
        <f t="shared" si="107"/>
        <v>0</v>
      </c>
      <c r="DZ232" s="154">
        <f>SUMIFS('B1.3.XK'!AD:AD,'B1.3.XK'!$A:$A,'B1.SUM (tuần 4)'!$A232)</f>
        <v>0</v>
      </c>
      <c r="EA232" s="154">
        <f>SUMIFS('B1.3.XK'!AE:AE,'B1.3.XK'!$A:$A,'B1.SUM (tuần 4)'!$A232)</f>
        <v>0</v>
      </c>
      <c r="EB232" s="154"/>
      <c r="EC232" s="154"/>
      <c r="ED232" s="154"/>
      <c r="EE232" s="154"/>
      <c r="EF232" s="154"/>
      <c r="EG232" s="154"/>
      <c r="EH232" s="154">
        <f>SUMIFS(' B1.5.GT2'!AD:AD,' B1.5.GT2'!$A:$A,'B1.SUM (tuần 4)'!$A232)</f>
        <v>0</v>
      </c>
      <c r="EI232" s="154">
        <f>SUMIFS(' B1.5.GT2'!AE:AE,' B1.5.GT2'!$A:$A,'B1.SUM (tuần 4)'!$A232)</f>
        <v>0</v>
      </c>
      <c r="EJ232" s="154"/>
      <c r="EK232" s="154"/>
      <c r="EL232" s="154">
        <f>SUMIFS(' B1.4.OEM'!AD:AD,' B1.4.OEM'!$A:$A,'B1.SUM (tuần 4)'!$A232)</f>
        <v>0</v>
      </c>
      <c r="EM232" s="154">
        <f>SUMIFS(' B1.4.OEM'!AE:AE,' B1.4.OEM'!$A:$A,'B1.SUM (tuần 4)'!$A232)</f>
        <v>0</v>
      </c>
      <c r="EO232" s="162"/>
    </row>
    <row r="233" spans="1:145">
      <c r="A233" s="69">
        <v>3004030309</v>
      </c>
      <c r="B233" s="67" t="s">
        <v>1601</v>
      </c>
      <c r="C233" s="67"/>
      <c r="D233" s="67" t="s">
        <v>1197</v>
      </c>
      <c r="E233" s="67"/>
      <c r="F233" s="67" t="s">
        <v>32</v>
      </c>
      <c r="G233" s="154" t="s">
        <v>1758</v>
      </c>
      <c r="H233" s="154"/>
      <c r="I233" s="160"/>
      <c r="J233" s="154"/>
      <c r="K233" s="154"/>
      <c r="L233" s="154"/>
      <c r="M233" s="154"/>
      <c r="N233" s="154"/>
      <c r="O233" s="154"/>
      <c r="P233" s="154"/>
      <c r="Q233" s="154"/>
      <c r="R233" s="154"/>
      <c r="S233" s="161">
        <f t="shared" si="89"/>
        <v>360</v>
      </c>
      <c r="T233" s="161">
        <f t="shared" si="108"/>
        <v>0</v>
      </c>
      <c r="U233" s="161">
        <f t="shared" si="108"/>
        <v>360</v>
      </c>
      <c r="V233" s="154"/>
      <c r="W233" s="154"/>
      <c r="X233" s="154"/>
      <c r="Y233" s="154"/>
      <c r="Z233" s="154"/>
      <c r="AA233" s="154"/>
      <c r="AB233" s="154"/>
      <c r="AC233" s="154"/>
      <c r="AD233" s="154">
        <f>SUMIFS(' B1.5.GT2'!$R:$R,' B1.5.GT2'!$A:$A,'B1.SUM (tuần 4)'!$A233)</f>
        <v>0</v>
      </c>
      <c r="AE233" s="154">
        <f>SUMIFS(' B1.5.GT2'!$S:$S,' B1.5.GT2'!$A:$A,'B1.SUM (tuần 4)'!$A233)</f>
        <v>0</v>
      </c>
      <c r="AF233" s="154"/>
      <c r="AG233" s="154"/>
      <c r="AH233" s="154">
        <f>SUMIFS(' B1.8.Online'!$R:$R,' B1.8.Online'!$A:$A,'B1.SUM (tuần 4)'!$A233)</f>
        <v>0</v>
      </c>
      <c r="AI233" s="154">
        <f>SUMIFS(' B1.8.Online'!$S:$S,' B1.8.Online'!$A:$A,'B1.SUM (tuần 4)'!$A233)</f>
        <v>360</v>
      </c>
      <c r="AK233" s="161">
        <f t="shared" si="90"/>
        <v>792</v>
      </c>
      <c r="AL233" s="161">
        <f t="shared" si="91"/>
        <v>216</v>
      </c>
      <c r="AM233" s="161">
        <f t="shared" si="92"/>
        <v>576</v>
      </c>
      <c r="AN233" s="154"/>
      <c r="AO233" s="154"/>
      <c r="AP233" s="154"/>
      <c r="AQ233" s="154"/>
      <c r="AR233" s="154"/>
      <c r="AS233" s="154"/>
      <c r="AT233" s="154"/>
      <c r="AU233" s="154"/>
      <c r="AV233" s="154">
        <f>SUMIFS(' B1.5.GT2'!T:T,' B1.5.GT2'!A:A,'B1.SUM (tuần 4)'!A233)</f>
        <v>0</v>
      </c>
      <c r="AW233" s="154">
        <f>SUMIFS(' B1.5.GT2'!U:U,' B1.5.GT2'!A:A,'B1.SUM (tuần 4)'!A233)</f>
        <v>0</v>
      </c>
      <c r="AX233" s="154"/>
      <c r="AY233" s="154"/>
      <c r="AZ233" s="154">
        <f>SUMIFS(' B1.8.Online'!$T:$T,' B1.8.Online'!$A:$A,'B1.SUM (tuần 4)'!$A233)</f>
        <v>216</v>
      </c>
      <c r="BA233" s="154">
        <f>SUMIFS(' B1.8.Online'!$U:$U,' B1.8.Online'!$A:$A,'B1.SUM (tuần 4)'!$A233)</f>
        <v>576</v>
      </c>
      <c r="BC233" s="161">
        <f t="shared" si="93"/>
        <v>792</v>
      </c>
      <c r="BD233" s="161">
        <f t="shared" si="94"/>
        <v>216</v>
      </c>
      <c r="BE233" s="161">
        <f t="shared" si="95"/>
        <v>576</v>
      </c>
      <c r="BF233" s="154">
        <f>SUMIFS('B1.3.XK'!V:V,'B1.3.XK'!$A:$A,'B1.SUM (tuần 4)'!$A233)</f>
        <v>0</v>
      </c>
      <c r="BG233" s="154">
        <f>SUMIFS('B1.3.XK'!W:W,'B1.3.XK'!$A:$A,'B1.SUM (tuần 4)'!$A233)</f>
        <v>0</v>
      </c>
      <c r="BH233" s="154"/>
      <c r="BI233" s="154"/>
      <c r="BJ233" s="154"/>
      <c r="BK233" s="154"/>
      <c r="BL233" s="154"/>
      <c r="BM233" s="154"/>
      <c r="BN233" s="154">
        <f>SUMIFS(' B1.5.GT2'!V:V,' B1.5.GT2'!A:A,'B1.SUM (tuần 4)'!A233)</f>
        <v>0</v>
      </c>
      <c r="BO233" s="154">
        <f>SUMIFS(' B1.5.GT2'!W:W,' B1.5.GT2'!A:A,'B1.SUM (tuần 4)'!A233)</f>
        <v>0</v>
      </c>
      <c r="BP233" s="154"/>
      <c r="BQ233" s="154"/>
      <c r="BR233" s="154">
        <f>SUMIFS(' B1.8.Online'!V:V,' B1.8.Online'!A:A,'B1.SUM (tuần 4)'!A233)</f>
        <v>216</v>
      </c>
      <c r="BS233" s="154">
        <f>SUMIFS(' B1.8.Online'!W:W,' B1.8.Online'!B:B,'B1.SUM (tuần 4)'!B233)</f>
        <v>576</v>
      </c>
      <c r="BU233" s="161">
        <f t="shared" si="96"/>
        <v>864</v>
      </c>
      <c r="BV233" s="161">
        <f t="shared" si="97"/>
        <v>72</v>
      </c>
      <c r="BW233" s="161">
        <f t="shared" si="98"/>
        <v>792</v>
      </c>
      <c r="BX233" s="154">
        <f>SUMIFS('B1.3.XK'!X:X,'B1.3.XK'!$A:$A,'B1.SUM (tuần 4)'!$A233)</f>
        <v>0</v>
      </c>
      <c r="BY233" s="154">
        <f>SUMIFS('B1.3.XK'!Y:Y,'B1.3.XK'!$A:$A,'B1.SUM (tuần 4)'!$A233)</f>
        <v>0</v>
      </c>
      <c r="BZ233" s="154"/>
      <c r="CA233" s="154"/>
      <c r="CB233" s="154"/>
      <c r="CC233" s="154"/>
      <c r="CD233" s="154"/>
      <c r="CE233" s="154"/>
      <c r="CF233" s="154">
        <f>SUMIFS(' B1.5.GT2'!X:X,' B1.5.GT2'!A:A,'B1.SUM (tuần 4)'!A233)</f>
        <v>0</v>
      </c>
      <c r="CG233" s="154">
        <f>SUMIFS(' B1.5.GT2'!Y:Y,' B1.5.GT2'!A:A,'B1.SUM (tuần 4)'!A233)</f>
        <v>0</v>
      </c>
      <c r="CH233" s="154"/>
      <c r="CI233" s="154"/>
      <c r="CJ233" s="154">
        <f>SUMIFS(' B1.8.Online'!X:X,' B1.8.Online'!$A:$A,'B1.SUM (tuần 4)'!$A233)</f>
        <v>72</v>
      </c>
      <c r="CK233" s="154">
        <f>SUMIFS(' B1.8.Online'!Y:Y,' B1.8.Online'!$A:$A,'B1.SUM (tuần 4)'!$A233)</f>
        <v>792</v>
      </c>
      <c r="CM233" s="161">
        <f t="shared" si="99"/>
        <v>144</v>
      </c>
      <c r="CN233" s="161">
        <f t="shared" si="100"/>
        <v>72</v>
      </c>
      <c r="CO233" s="161">
        <f t="shared" si="101"/>
        <v>72</v>
      </c>
      <c r="CP233" s="154">
        <f>SUMIFS('B1.3.XK'!Z:Z,'B1.3.XK'!$A:$A,'B1.SUM (tuần 4)'!$A233)</f>
        <v>0</v>
      </c>
      <c r="CQ233" s="154">
        <f>SUMIFS('B1.3.XK'!AA:AA,'B1.3.XK'!$A:$A,'B1.SUM (tuần 4)'!$A233)</f>
        <v>0</v>
      </c>
      <c r="CR233" s="154"/>
      <c r="CS233" s="154"/>
      <c r="CT233" s="154"/>
      <c r="CU233" s="154"/>
      <c r="CV233" s="154"/>
      <c r="CW233" s="154"/>
      <c r="CX233" s="154">
        <f>SUMIFS(' B1.5.GT2'!Z:Z,' B1.5.GT2'!$A:$A,'B1.SUM (tuần 4)'!$A233)</f>
        <v>0</v>
      </c>
      <c r="CY233" s="154">
        <f>SUMIFS(' B1.5.GT2'!AA:AA,' B1.5.GT2'!$A:$A,'B1.SUM (tuần 4)'!$A233)</f>
        <v>0</v>
      </c>
      <c r="CZ233" s="154"/>
      <c r="DA233" s="154"/>
      <c r="DB233" s="154">
        <f>SUMIFS(' B1.8.Online'!Z:Z,' B1.8.Online'!$A:$A,'B1.SUM (tuần 4)'!$A233)</f>
        <v>72</v>
      </c>
      <c r="DC233" s="154">
        <f>SUMIFS(' B1.8.Online'!AA:AA,' B1.8.Online'!$A:$A,'B1.SUM (tuần 4)'!$A233)</f>
        <v>72</v>
      </c>
      <c r="DE233" s="161">
        <f t="shared" si="102"/>
        <v>0</v>
      </c>
      <c r="DF233" s="161">
        <f t="shared" si="103"/>
        <v>0</v>
      </c>
      <c r="DG233" s="161">
        <f t="shared" si="104"/>
        <v>0</v>
      </c>
      <c r="DH233" s="154">
        <f>SUMIFS('B1.3.XK'!AB:AB,'B1.3.XK'!$A:$A,'B1.SUM (tuần 4)'!$A233)</f>
        <v>0</v>
      </c>
      <c r="DI233" s="154">
        <f>SUMIFS('B1.3.XK'!AC:AC,'B1.3.XK'!$A:$A,'B1.SUM (tuần 4)'!$A233)</f>
        <v>0</v>
      </c>
      <c r="DJ233" s="154"/>
      <c r="DK233" s="154"/>
      <c r="DL233" s="154"/>
      <c r="DM233" s="154"/>
      <c r="DN233" s="154"/>
      <c r="DO233" s="154"/>
      <c r="DP233" s="154">
        <f>SUMIFS(' B1.5.GT2'!AB:AB,' B1.5.GT2'!$A:$A,'B1.SUM (tuần 4)'!$A233)</f>
        <v>0</v>
      </c>
      <c r="DQ233" s="154">
        <f>SUMIFS(' B1.5.GT2'!AC:AC,' B1.5.GT2'!$A:$A,'B1.SUM (tuần 4)'!$A233)</f>
        <v>0</v>
      </c>
      <c r="DR233" s="154"/>
      <c r="DS233" s="154"/>
      <c r="DT233" s="154">
        <f>SUMIFS(' B1.8.Online'!AB:AB,' B1.8.Online'!$A:$A,'B1.SUM (tuần 4)'!$A233)</f>
        <v>0</v>
      </c>
      <c r="DU233" s="154">
        <f>SUMIFS(' B1.8.Online'!AC:AC,' B1.8.Online'!$A:$A,'B1.SUM (tuần 4)'!$A233)</f>
        <v>0</v>
      </c>
      <c r="DW233" s="161">
        <f t="shared" si="105"/>
        <v>0</v>
      </c>
      <c r="DX233" s="161">
        <f t="shared" si="106"/>
        <v>0</v>
      </c>
      <c r="DY233" s="161">
        <f t="shared" si="107"/>
        <v>0</v>
      </c>
      <c r="DZ233" s="154">
        <f>SUMIFS('B1.3.XK'!AD:AD,'B1.3.XK'!$A:$A,'B1.SUM (tuần 4)'!$A233)</f>
        <v>0</v>
      </c>
      <c r="EA233" s="154">
        <f>SUMIFS('B1.3.XK'!AE:AE,'B1.3.XK'!$A:$A,'B1.SUM (tuần 4)'!$A233)</f>
        <v>0</v>
      </c>
      <c r="EB233" s="154"/>
      <c r="EC233" s="154"/>
      <c r="ED233" s="154"/>
      <c r="EE233" s="154"/>
      <c r="EF233" s="154"/>
      <c r="EG233" s="154"/>
      <c r="EH233" s="154">
        <f>SUMIFS(' B1.5.GT2'!AD:AD,' B1.5.GT2'!$A:$A,'B1.SUM (tuần 4)'!$A233)</f>
        <v>0</v>
      </c>
      <c r="EI233" s="154">
        <f>SUMIFS(' B1.5.GT2'!AE:AE,' B1.5.GT2'!$A:$A,'B1.SUM (tuần 4)'!$A233)</f>
        <v>0</v>
      </c>
      <c r="EJ233" s="154"/>
      <c r="EK233" s="154"/>
      <c r="EL233" s="154">
        <f>SUMIFS(' B1.4.OEM'!AD:AD,' B1.4.OEM'!$A:$A,'B1.SUM (tuần 4)'!$A233)</f>
        <v>0</v>
      </c>
      <c r="EM233" s="154">
        <f>SUMIFS(' B1.4.OEM'!AE:AE,' B1.4.OEM'!$A:$A,'B1.SUM (tuần 4)'!$A233)</f>
        <v>0</v>
      </c>
      <c r="EO233" s="162"/>
    </row>
    <row r="234" spans="1:145">
      <c r="A234" s="69">
        <v>3004030324</v>
      </c>
      <c r="B234" s="67" t="s">
        <v>1602</v>
      </c>
      <c r="C234" s="67"/>
      <c r="D234" s="67" t="s">
        <v>1197</v>
      </c>
      <c r="E234" s="67"/>
      <c r="F234" s="67" t="s">
        <v>32</v>
      </c>
      <c r="G234" s="154" t="s">
        <v>1758</v>
      </c>
      <c r="H234" s="154"/>
      <c r="I234" s="160"/>
      <c r="J234" s="154"/>
      <c r="K234" s="154"/>
      <c r="L234" s="154"/>
      <c r="M234" s="154"/>
      <c r="N234" s="154"/>
      <c r="O234" s="154"/>
      <c r="P234" s="154"/>
      <c r="Q234" s="154"/>
      <c r="R234" s="154"/>
      <c r="S234" s="161">
        <f t="shared" si="89"/>
        <v>0</v>
      </c>
      <c r="T234" s="161">
        <f t="shared" ref="T234:U253" si="109">+SUMIF($V$13:$AI$13,T$13,$V234:$AI234)</f>
        <v>0</v>
      </c>
      <c r="U234" s="161">
        <f t="shared" si="109"/>
        <v>0</v>
      </c>
      <c r="V234" s="154"/>
      <c r="W234" s="154"/>
      <c r="X234" s="154"/>
      <c r="Y234" s="154"/>
      <c r="Z234" s="154"/>
      <c r="AA234" s="154"/>
      <c r="AB234" s="154"/>
      <c r="AC234" s="154"/>
      <c r="AD234" s="154">
        <f>SUMIFS(' B1.5.GT2'!$R:$R,' B1.5.GT2'!$A:$A,'B1.SUM (tuần 4)'!$A234)</f>
        <v>0</v>
      </c>
      <c r="AE234" s="154">
        <f>SUMIFS(' B1.5.GT2'!$S:$S,' B1.5.GT2'!$A:$A,'B1.SUM (tuần 4)'!$A234)</f>
        <v>0</v>
      </c>
      <c r="AF234" s="154"/>
      <c r="AG234" s="154"/>
      <c r="AH234" s="154">
        <f>SUMIFS(' B1.8.Online'!$R:$R,' B1.8.Online'!$A:$A,'B1.SUM (tuần 4)'!$A234)</f>
        <v>0</v>
      </c>
      <c r="AI234" s="154">
        <f>SUMIFS(' B1.8.Online'!$S:$S,' B1.8.Online'!$A:$A,'B1.SUM (tuần 4)'!$A234)</f>
        <v>0</v>
      </c>
      <c r="AK234" s="161">
        <f t="shared" si="90"/>
        <v>3</v>
      </c>
      <c r="AL234" s="161">
        <f t="shared" si="91"/>
        <v>3</v>
      </c>
      <c r="AM234" s="161">
        <f t="shared" si="92"/>
        <v>0</v>
      </c>
      <c r="AN234" s="154"/>
      <c r="AO234" s="154"/>
      <c r="AP234" s="154"/>
      <c r="AQ234" s="154"/>
      <c r="AR234" s="154"/>
      <c r="AS234" s="154"/>
      <c r="AT234" s="154"/>
      <c r="AU234" s="154"/>
      <c r="AV234" s="154">
        <f>SUMIFS(' B1.5.GT2'!T:T,' B1.5.GT2'!A:A,'B1.SUM (tuần 4)'!A234)</f>
        <v>0</v>
      </c>
      <c r="AW234" s="154">
        <f>SUMIFS(' B1.5.GT2'!U:U,' B1.5.GT2'!A:A,'B1.SUM (tuần 4)'!A234)</f>
        <v>0</v>
      </c>
      <c r="AX234" s="154"/>
      <c r="AY234" s="154"/>
      <c r="AZ234" s="154">
        <f>SUMIFS(' B1.8.Online'!$T:$T,' B1.8.Online'!$A:$A,'B1.SUM (tuần 4)'!$A234)</f>
        <v>3</v>
      </c>
      <c r="BA234" s="154">
        <f>SUMIFS(' B1.8.Online'!$U:$U,' B1.8.Online'!$A:$A,'B1.SUM (tuần 4)'!$A234)</f>
        <v>0</v>
      </c>
      <c r="BC234" s="161">
        <f t="shared" si="93"/>
        <v>0</v>
      </c>
      <c r="BD234" s="161">
        <f t="shared" si="94"/>
        <v>0</v>
      </c>
      <c r="BE234" s="161">
        <f t="shared" si="95"/>
        <v>0</v>
      </c>
      <c r="BF234" s="154">
        <f>SUMIFS('B1.3.XK'!V:V,'B1.3.XK'!$A:$A,'B1.SUM (tuần 4)'!$A234)</f>
        <v>0</v>
      </c>
      <c r="BG234" s="154">
        <f>SUMIFS('B1.3.XK'!W:W,'B1.3.XK'!$A:$A,'B1.SUM (tuần 4)'!$A234)</f>
        <v>0</v>
      </c>
      <c r="BH234" s="154"/>
      <c r="BI234" s="154"/>
      <c r="BJ234" s="154"/>
      <c r="BK234" s="154"/>
      <c r="BL234" s="154"/>
      <c r="BM234" s="154"/>
      <c r="BN234" s="154">
        <f>SUMIFS(' B1.5.GT2'!V:V,' B1.5.GT2'!A:A,'B1.SUM (tuần 4)'!A234)</f>
        <v>0</v>
      </c>
      <c r="BO234" s="154">
        <f>SUMIFS(' B1.5.GT2'!W:W,' B1.5.GT2'!A:A,'B1.SUM (tuần 4)'!A234)</f>
        <v>0</v>
      </c>
      <c r="BP234" s="154"/>
      <c r="BQ234" s="154"/>
      <c r="BR234" s="154">
        <f>SUMIFS(' B1.8.Online'!V:V,' B1.8.Online'!A:A,'B1.SUM (tuần 4)'!A234)</f>
        <v>0</v>
      </c>
      <c r="BS234" s="154">
        <f>SUMIFS(' B1.8.Online'!W:W,' B1.8.Online'!B:B,'B1.SUM (tuần 4)'!B234)</f>
        <v>0</v>
      </c>
      <c r="BU234" s="161">
        <f t="shared" si="96"/>
        <v>0</v>
      </c>
      <c r="BV234" s="161">
        <f t="shared" si="97"/>
        <v>0</v>
      </c>
      <c r="BW234" s="161">
        <f t="shared" si="98"/>
        <v>0</v>
      </c>
      <c r="BX234" s="154">
        <f>SUMIFS('B1.3.XK'!X:X,'B1.3.XK'!$A:$A,'B1.SUM (tuần 4)'!$A234)</f>
        <v>0</v>
      </c>
      <c r="BY234" s="154">
        <f>SUMIFS('B1.3.XK'!Y:Y,'B1.3.XK'!$A:$A,'B1.SUM (tuần 4)'!$A234)</f>
        <v>0</v>
      </c>
      <c r="BZ234" s="154"/>
      <c r="CA234" s="154"/>
      <c r="CB234" s="154"/>
      <c r="CC234" s="154"/>
      <c r="CD234" s="154"/>
      <c r="CE234" s="154"/>
      <c r="CF234" s="154">
        <f>SUMIFS(' B1.5.GT2'!X:X,' B1.5.GT2'!A:A,'B1.SUM (tuần 4)'!A234)</f>
        <v>0</v>
      </c>
      <c r="CG234" s="154">
        <f>SUMIFS(' B1.5.GT2'!Y:Y,' B1.5.GT2'!A:A,'B1.SUM (tuần 4)'!A234)</f>
        <v>0</v>
      </c>
      <c r="CH234" s="154"/>
      <c r="CI234" s="154"/>
      <c r="CJ234" s="154">
        <f>SUMIFS(' B1.8.Online'!X:X,' B1.8.Online'!$A:$A,'B1.SUM (tuần 4)'!$A234)</f>
        <v>0</v>
      </c>
      <c r="CK234" s="154">
        <f>SUMIFS(' B1.8.Online'!Y:Y,' B1.8.Online'!$A:$A,'B1.SUM (tuần 4)'!$A234)</f>
        <v>0</v>
      </c>
      <c r="CM234" s="161">
        <f t="shared" si="99"/>
        <v>0</v>
      </c>
      <c r="CN234" s="161">
        <f t="shared" si="100"/>
        <v>0</v>
      </c>
      <c r="CO234" s="161">
        <f t="shared" si="101"/>
        <v>0</v>
      </c>
      <c r="CP234" s="154">
        <f>SUMIFS('B1.3.XK'!Z:Z,'B1.3.XK'!$A:$A,'B1.SUM (tuần 4)'!$A234)</f>
        <v>0</v>
      </c>
      <c r="CQ234" s="154">
        <f>SUMIFS('B1.3.XK'!AA:AA,'B1.3.XK'!$A:$A,'B1.SUM (tuần 4)'!$A234)</f>
        <v>0</v>
      </c>
      <c r="CR234" s="154"/>
      <c r="CS234" s="154"/>
      <c r="CT234" s="154"/>
      <c r="CU234" s="154"/>
      <c r="CV234" s="154"/>
      <c r="CW234" s="154"/>
      <c r="CX234" s="154">
        <f>SUMIFS(' B1.5.GT2'!Z:Z,' B1.5.GT2'!$A:$A,'B1.SUM (tuần 4)'!$A234)</f>
        <v>0</v>
      </c>
      <c r="CY234" s="154">
        <f>SUMIFS(' B1.5.GT2'!AA:AA,' B1.5.GT2'!$A:$A,'B1.SUM (tuần 4)'!$A234)</f>
        <v>0</v>
      </c>
      <c r="CZ234" s="154"/>
      <c r="DA234" s="154"/>
      <c r="DB234" s="154">
        <f>SUMIFS(' B1.8.Online'!Z:Z,' B1.8.Online'!$A:$A,'B1.SUM (tuần 4)'!$A234)</f>
        <v>0</v>
      </c>
      <c r="DC234" s="154">
        <f>SUMIFS(' B1.8.Online'!AA:AA,' B1.8.Online'!$A:$A,'B1.SUM (tuần 4)'!$A234)</f>
        <v>0</v>
      </c>
      <c r="DE234" s="161">
        <f t="shared" si="102"/>
        <v>0</v>
      </c>
      <c r="DF234" s="161">
        <f t="shared" si="103"/>
        <v>0</v>
      </c>
      <c r="DG234" s="161">
        <f t="shared" si="104"/>
        <v>0</v>
      </c>
      <c r="DH234" s="154">
        <f>SUMIFS('B1.3.XK'!AB:AB,'B1.3.XK'!$A:$A,'B1.SUM (tuần 4)'!$A234)</f>
        <v>0</v>
      </c>
      <c r="DI234" s="154">
        <f>SUMIFS('B1.3.XK'!AC:AC,'B1.3.XK'!$A:$A,'B1.SUM (tuần 4)'!$A234)</f>
        <v>0</v>
      </c>
      <c r="DJ234" s="154"/>
      <c r="DK234" s="154"/>
      <c r="DL234" s="154"/>
      <c r="DM234" s="154"/>
      <c r="DN234" s="154"/>
      <c r="DO234" s="154"/>
      <c r="DP234" s="154">
        <f>SUMIFS(' B1.5.GT2'!AB:AB,' B1.5.GT2'!$A:$A,'B1.SUM (tuần 4)'!$A234)</f>
        <v>0</v>
      </c>
      <c r="DQ234" s="154">
        <f>SUMIFS(' B1.5.GT2'!AC:AC,' B1.5.GT2'!$A:$A,'B1.SUM (tuần 4)'!$A234)</f>
        <v>0</v>
      </c>
      <c r="DR234" s="154"/>
      <c r="DS234" s="154"/>
      <c r="DT234" s="154">
        <f>SUMIFS(' B1.8.Online'!AB:AB,' B1.8.Online'!$A:$A,'B1.SUM (tuần 4)'!$A234)</f>
        <v>0</v>
      </c>
      <c r="DU234" s="154">
        <f>SUMIFS(' B1.8.Online'!AC:AC,' B1.8.Online'!$A:$A,'B1.SUM (tuần 4)'!$A234)</f>
        <v>0</v>
      </c>
      <c r="DW234" s="161">
        <f t="shared" si="105"/>
        <v>0</v>
      </c>
      <c r="DX234" s="161">
        <f t="shared" si="106"/>
        <v>0</v>
      </c>
      <c r="DY234" s="161">
        <f t="shared" si="107"/>
        <v>0</v>
      </c>
      <c r="DZ234" s="154">
        <f>SUMIFS('B1.3.XK'!AD:AD,'B1.3.XK'!$A:$A,'B1.SUM (tuần 4)'!$A234)</f>
        <v>0</v>
      </c>
      <c r="EA234" s="154">
        <f>SUMIFS('B1.3.XK'!AE:AE,'B1.3.XK'!$A:$A,'B1.SUM (tuần 4)'!$A234)</f>
        <v>0</v>
      </c>
      <c r="EB234" s="154"/>
      <c r="EC234" s="154"/>
      <c r="ED234" s="154"/>
      <c r="EE234" s="154"/>
      <c r="EF234" s="154"/>
      <c r="EG234" s="154"/>
      <c r="EH234" s="154">
        <f>SUMIFS(' B1.5.GT2'!AD:AD,' B1.5.GT2'!$A:$A,'B1.SUM (tuần 4)'!$A234)</f>
        <v>0</v>
      </c>
      <c r="EI234" s="154">
        <f>SUMIFS(' B1.5.GT2'!AE:AE,' B1.5.GT2'!$A:$A,'B1.SUM (tuần 4)'!$A234)</f>
        <v>0</v>
      </c>
      <c r="EJ234" s="154"/>
      <c r="EK234" s="154"/>
      <c r="EL234" s="154">
        <f>SUMIFS(' B1.4.OEM'!AD:AD,' B1.4.OEM'!$A:$A,'B1.SUM (tuần 4)'!$A234)</f>
        <v>0</v>
      </c>
      <c r="EM234" s="154">
        <f>SUMIFS(' B1.4.OEM'!AE:AE,' B1.4.OEM'!$A:$A,'B1.SUM (tuần 4)'!$A234)</f>
        <v>0</v>
      </c>
      <c r="EO234" s="162"/>
    </row>
    <row r="235" spans="1:145">
      <c r="A235" s="69">
        <v>3004030345</v>
      </c>
      <c r="B235" s="67" t="s">
        <v>1603</v>
      </c>
      <c r="C235" s="67"/>
      <c r="D235" s="67" t="s">
        <v>1197</v>
      </c>
      <c r="E235" s="67"/>
      <c r="F235" s="67" t="s">
        <v>32</v>
      </c>
      <c r="G235" s="154" t="s">
        <v>1758</v>
      </c>
      <c r="H235" s="154"/>
      <c r="I235" s="160"/>
      <c r="J235" s="154"/>
      <c r="K235" s="154"/>
      <c r="L235" s="154"/>
      <c r="M235" s="154"/>
      <c r="N235" s="154"/>
      <c r="O235" s="154"/>
      <c r="P235" s="154"/>
      <c r="Q235" s="154"/>
      <c r="R235" s="154"/>
      <c r="S235" s="161">
        <f t="shared" si="89"/>
        <v>0</v>
      </c>
      <c r="T235" s="161">
        <f t="shared" si="109"/>
        <v>0</v>
      </c>
      <c r="U235" s="161">
        <f t="shared" si="109"/>
        <v>0</v>
      </c>
      <c r="V235" s="154"/>
      <c r="W235" s="154"/>
      <c r="X235" s="154"/>
      <c r="Y235" s="154"/>
      <c r="Z235" s="154"/>
      <c r="AA235" s="154"/>
      <c r="AB235" s="154"/>
      <c r="AC235" s="154"/>
      <c r="AD235" s="154">
        <f>SUMIFS(' B1.5.GT2'!$R:$R,' B1.5.GT2'!$A:$A,'B1.SUM (tuần 4)'!$A235)</f>
        <v>0</v>
      </c>
      <c r="AE235" s="154">
        <f>SUMIFS(' B1.5.GT2'!$S:$S,' B1.5.GT2'!$A:$A,'B1.SUM (tuần 4)'!$A235)</f>
        <v>0</v>
      </c>
      <c r="AF235" s="154"/>
      <c r="AG235" s="154"/>
      <c r="AH235" s="154">
        <f>SUMIFS(' B1.8.Online'!$R:$R,' B1.8.Online'!$A:$A,'B1.SUM (tuần 4)'!$A235)</f>
        <v>0</v>
      </c>
      <c r="AI235" s="154">
        <f>SUMIFS(' B1.8.Online'!$S:$S,' B1.8.Online'!$A:$A,'B1.SUM (tuần 4)'!$A235)</f>
        <v>0</v>
      </c>
      <c r="AK235" s="161">
        <f t="shared" si="90"/>
        <v>22</v>
      </c>
      <c r="AL235" s="161">
        <f t="shared" si="91"/>
        <v>6</v>
      </c>
      <c r="AM235" s="161">
        <f t="shared" si="92"/>
        <v>16</v>
      </c>
      <c r="AN235" s="154"/>
      <c r="AO235" s="154"/>
      <c r="AP235" s="154"/>
      <c r="AQ235" s="154"/>
      <c r="AR235" s="154"/>
      <c r="AS235" s="154"/>
      <c r="AT235" s="154"/>
      <c r="AU235" s="154"/>
      <c r="AV235" s="154">
        <f>SUMIFS(' B1.5.GT2'!T:T,' B1.5.GT2'!A:A,'B1.SUM (tuần 4)'!A235)</f>
        <v>0</v>
      </c>
      <c r="AW235" s="154">
        <f>SUMIFS(' B1.5.GT2'!U:U,' B1.5.GT2'!A:A,'B1.SUM (tuần 4)'!A235)</f>
        <v>0</v>
      </c>
      <c r="AX235" s="154"/>
      <c r="AY235" s="154"/>
      <c r="AZ235" s="154">
        <f>SUMIFS(' B1.8.Online'!$T:$T,' B1.8.Online'!$A:$A,'B1.SUM (tuần 4)'!$A235)</f>
        <v>6</v>
      </c>
      <c r="BA235" s="154">
        <f>SUMIFS(' B1.8.Online'!$U:$U,' B1.8.Online'!$A:$A,'B1.SUM (tuần 4)'!$A235)</f>
        <v>16</v>
      </c>
      <c r="BC235" s="161">
        <f t="shared" si="93"/>
        <v>10</v>
      </c>
      <c r="BD235" s="161">
        <f t="shared" si="94"/>
        <v>0</v>
      </c>
      <c r="BE235" s="161">
        <f t="shared" si="95"/>
        <v>10</v>
      </c>
      <c r="BF235" s="154">
        <f>SUMIFS('B1.3.XK'!V:V,'B1.3.XK'!$A:$A,'B1.SUM (tuần 4)'!$A235)</f>
        <v>0</v>
      </c>
      <c r="BG235" s="154">
        <f>SUMIFS('B1.3.XK'!W:W,'B1.3.XK'!$A:$A,'B1.SUM (tuần 4)'!$A235)</f>
        <v>0</v>
      </c>
      <c r="BH235" s="154"/>
      <c r="BI235" s="154"/>
      <c r="BJ235" s="154"/>
      <c r="BK235" s="154"/>
      <c r="BL235" s="154"/>
      <c r="BM235" s="154"/>
      <c r="BN235" s="154">
        <f>SUMIFS(' B1.5.GT2'!V:V,' B1.5.GT2'!A:A,'B1.SUM (tuần 4)'!A235)</f>
        <v>0</v>
      </c>
      <c r="BO235" s="154">
        <f>SUMIFS(' B1.5.GT2'!W:W,' B1.5.GT2'!A:A,'B1.SUM (tuần 4)'!A235)</f>
        <v>0</v>
      </c>
      <c r="BP235" s="154"/>
      <c r="BQ235" s="154"/>
      <c r="BR235" s="154">
        <f>SUMIFS(' B1.8.Online'!V:V,' B1.8.Online'!A:A,'B1.SUM (tuần 4)'!A235)</f>
        <v>0</v>
      </c>
      <c r="BS235" s="154">
        <f>SUMIFS(' B1.8.Online'!W:W,' B1.8.Online'!B:B,'B1.SUM (tuần 4)'!B235)</f>
        <v>10</v>
      </c>
      <c r="BU235" s="161">
        <f t="shared" si="96"/>
        <v>10</v>
      </c>
      <c r="BV235" s="161">
        <f t="shared" si="97"/>
        <v>0</v>
      </c>
      <c r="BW235" s="161">
        <f t="shared" si="98"/>
        <v>10</v>
      </c>
      <c r="BX235" s="154">
        <f>SUMIFS('B1.3.XK'!X:X,'B1.3.XK'!$A:$A,'B1.SUM (tuần 4)'!$A235)</f>
        <v>0</v>
      </c>
      <c r="BY235" s="154">
        <f>SUMIFS('B1.3.XK'!Y:Y,'B1.3.XK'!$A:$A,'B1.SUM (tuần 4)'!$A235)</f>
        <v>0</v>
      </c>
      <c r="BZ235" s="154"/>
      <c r="CA235" s="154"/>
      <c r="CB235" s="154"/>
      <c r="CC235" s="154"/>
      <c r="CD235" s="154"/>
      <c r="CE235" s="154"/>
      <c r="CF235" s="154">
        <f>SUMIFS(' B1.5.GT2'!X:X,' B1.5.GT2'!A:A,'B1.SUM (tuần 4)'!A235)</f>
        <v>0</v>
      </c>
      <c r="CG235" s="154">
        <f>SUMIFS(' B1.5.GT2'!Y:Y,' B1.5.GT2'!A:A,'B1.SUM (tuần 4)'!A235)</f>
        <v>0</v>
      </c>
      <c r="CH235" s="154"/>
      <c r="CI235" s="154"/>
      <c r="CJ235" s="154">
        <f>SUMIFS(' B1.8.Online'!X:X,' B1.8.Online'!$A:$A,'B1.SUM (tuần 4)'!$A235)</f>
        <v>0</v>
      </c>
      <c r="CK235" s="154">
        <f>SUMIFS(' B1.8.Online'!Y:Y,' B1.8.Online'!$A:$A,'B1.SUM (tuần 4)'!$A235)</f>
        <v>10</v>
      </c>
      <c r="CM235" s="161">
        <f t="shared" si="99"/>
        <v>0</v>
      </c>
      <c r="CN235" s="161">
        <f t="shared" si="100"/>
        <v>0</v>
      </c>
      <c r="CO235" s="161">
        <f t="shared" si="101"/>
        <v>0</v>
      </c>
      <c r="CP235" s="154">
        <f>SUMIFS('B1.3.XK'!Z:Z,'B1.3.XK'!$A:$A,'B1.SUM (tuần 4)'!$A235)</f>
        <v>0</v>
      </c>
      <c r="CQ235" s="154">
        <f>SUMIFS('B1.3.XK'!AA:AA,'B1.3.XK'!$A:$A,'B1.SUM (tuần 4)'!$A235)</f>
        <v>0</v>
      </c>
      <c r="CR235" s="154"/>
      <c r="CS235" s="154"/>
      <c r="CT235" s="154"/>
      <c r="CU235" s="154"/>
      <c r="CV235" s="154"/>
      <c r="CW235" s="154"/>
      <c r="CX235" s="154">
        <f>SUMIFS(' B1.5.GT2'!Z:Z,' B1.5.GT2'!$A:$A,'B1.SUM (tuần 4)'!$A235)</f>
        <v>0</v>
      </c>
      <c r="CY235" s="154">
        <f>SUMIFS(' B1.5.GT2'!AA:AA,' B1.5.GT2'!$A:$A,'B1.SUM (tuần 4)'!$A235)</f>
        <v>0</v>
      </c>
      <c r="CZ235" s="154"/>
      <c r="DA235" s="154"/>
      <c r="DB235" s="154">
        <f>SUMIFS(' B1.8.Online'!Z:Z,' B1.8.Online'!$A:$A,'B1.SUM (tuần 4)'!$A235)</f>
        <v>0</v>
      </c>
      <c r="DC235" s="154">
        <f>SUMIFS(' B1.8.Online'!AA:AA,' B1.8.Online'!$A:$A,'B1.SUM (tuần 4)'!$A235)</f>
        <v>0</v>
      </c>
      <c r="DE235" s="161">
        <f t="shared" si="102"/>
        <v>0</v>
      </c>
      <c r="DF235" s="161">
        <f t="shared" si="103"/>
        <v>0</v>
      </c>
      <c r="DG235" s="161">
        <f t="shared" si="104"/>
        <v>0</v>
      </c>
      <c r="DH235" s="154">
        <f>SUMIFS('B1.3.XK'!AB:AB,'B1.3.XK'!$A:$A,'B1.SUM (tuần 4)'!$A235)</f>
        <v>0</v>
      </c>
      <c r="DI235" s="154">
        <f>SUMIFS('B1.3.XK'!AC:AC,'B1.3.XK'!$A:$A,'B1.SUM (tuần 4)'!$A235)</f>
        <v>0</v>
      </c>
      <c r="DJ235" s="154"/>
      <c r="DK235" s="154"/>
      <c r="DL235" s="154"/>
      <c r="DM235" s="154"/>
      <c r="DN235" s="154"/>
      <c r="DO235" s="154"/>
      <c r="DP235" s="154">
        <f>SUMIFS(' B1.5.GT2'!AB:AB,' B1.5.GT2'!$A:$A,'B1.SUM (tuần 4)'!$A235)</f>
        <v>0</v>
      </c>
      <c r="DQ235" s="154">
        <f>SUMIFS(' B1.5.GT2'!AC:AC,' B1.5.GT2'!$A:$A,'B1.SUM (tuần 4)'!$A235)</f>
        <v>0</v>
      </c>
      <c r="DR235" s="154"/>
      <c r="DS235" s="154"/>
      <c r="DT235" s="154">
        <f>SUMIFS(' B1.8.Online'!AB:AB,' B1.8.Online'!$A:$A,'B1.SUM (tuần 4)'!$A235)</f>
        <v>0</v>
      </c>
      <c r="DU235" s="154">
        <f>SUMIFS(' B1.8.Online'!AC:AC,' B1.8.Online'!$A:$A,'B1.SUM (tuần 4)'!$A235)</f>
        <v>0</v>
      </c>
      <c r="DW235" s="161">
        <f t="shared" si="105"/>
        <v>0</v>
      </c>
      <c r="DX235" s="161">
        <f t="shared" si="106"/>
        <v>0</v>
      </c>
      <c r="DY235" s="161">
        <f t="shared" si="107"/>
        <v>0</v>
      </c>
      <c r="DZ235" s="154">
        <f>SUMIFS('B1.3.XK'!AD:AD,'B1.3.XK'!$A:$A,'B1.SUM (tuần 4)'!$A235)</f>
        <v>0</v>
      </c>
      <c r="EA235" s="154">
        <f>SUMIFS('B1.3.XK'!AE:AE,'B1.3.XK'!$A:$A,'B1.SUM (tuần 4)'!$A235)</f>
        <v>0</v>
      </c>
      <c r="EB235" s="154"/>
      <c r="EC235" s="154"/>
      <c r="ED235" s="154"/>
      <c r="EE235" s="154"/>
      <c r="EF235" s="154"/>
      <c r="EG235" s="154"/>
      <c r="EH235" s="154">
        <f>SUMIFS(' B1.5.GT2'!AD:AD,' B1.5.GT2'!$A:$A,'B1.SUM (tuần 4)'!$A235)</f>
        <v>0</v>
      </c>
      <c r="EI235" s="154">
        <f>SUMIFS(' B1.5.GT2'!AE:AE,' B1.5.GT2'!$A:$A,'B1.SUM (tuần 4)'!$A235)</f>
        <v>0</v>
      </c>
      <c r="EJ235" s="154"/>
      <c r="EK235" s="154"/>
      <c r="EL235" s="154">
        <f>SUMIFS(' B1.4.OEM'!AD:AD,' B1.4.OEM'!$A:$A,'B1.SUM (tuần 4)'!$A235)</f>
        <v>0</v>
      </c>
      <c r="EM235" s="154">
        <f>SUMIFS(' B1.4.OEM'!AE:AE,' B1.4.OEM'!$A:$A,'B1.SUM (tuần 4)'!$A235)</f>
        <v>0</v>
      </c>
      <c r="EO235" s="162"/>
    </row>
    <row r="236" spans="1:145">
      <c r="A236" s="69">
        <v>3004030348</v>
      </c>
      <c r="B236" s="67" t="s">
        <v>1604</v>
      </c>
      <c r="C236" s="67"/>
      <c r="D236" s="67" t="s">
        <v>1197</v>
      </c>
      <c r="E236" s="67"/>
      <c r="F236" s="67" t="s">
        <v>32</v>
      </c>
      <c r="G236" s="154" t="s">
        <v>1758</v>
      </c>
      <c r="H236" s="154"/>
      <c r="I236" s="160"/>
      <c r="J236" s="154"/>
      <c r="K236" s="154"/>
      <c r="L236" s="154"/>
      <c r="M236" s="154"/>
      <c r="N236" s="154"/>
      <c r="O236" s="154"/>
      <c r="P236" s="154"/>
      <c r="Q236" s="154"/>
      <c r="R236" s="154"/>
      <c r="S236" s="161">
        <f t="shared" si="89"/>
        <v>0</v>
      </c>
      <c r="T236" s="161">
        <f t="shared" si="109"/>
        <v>0</v>
      </c>
      <c r="U236" s="161">
        <f t="shared" si="109"/>
        <v>0</v>
      </c>
      <c r="V236" s="154"/>
      <c r="W236" s="154"/>
      <c r="X236" s="154"/>
      <c r="Y236" s="154"/>
      <c r="Z236" s="154"/>
      <c r="AA236" s="154"/>
      <c r="AB236" s="154"/>
      <c r="AC236" s="154"/>
      <c r="AD236" s="154">
        <f>SUMIFS(' B1.5.GT2'!$R:$R,' B1.5.GT2'!$A:$A,'B1.SUM (tuần 4)'!$A236)</f>
        <v>0</v>
      </c>
      <c r="AE236" s="154">
        <f>SUMIFS(' B1.5.GT2'!$S:$S,' B1.5.GT2'!$A:$A,'B1.SUM (tuần 4)'!$A236)</f>
        <v>0</v>
      </c>
      <c r="AF236" s="154"/>
      <c r="AG236" s="154"/>
      <c r="AH236" s="154">
        <f>SUMIFS(' B1.8.Online'!$R:$R,' B1.8.Online'!$A:$A,'B1.SUM (tuần 4)'!$A236)</f>
        <v>0</v>
      </c>
      <c r="AI236" s="154">
        <f>SUMIFS(' B1.8.Online'!$S:$S,' B1.8.Online'!$A:$A,'B1.SUM (tuần 4)'!$A236)</f>
        <v>0</v>
      </c>
      <c r="AK236" s="161">
        <f t="shared" si="90"/>
        <v>0</v>
      </c>
      <c r="AL236" s="161">
        <f t="shared" si="91"/>
        <v>0</v>
      </c>
      <c r="AM236" s="161">
        <f t="shared" si="92"/>
        <v>0</v>
      </c>
      <c r="AN236" s="154"/>
      <c r="AO236" s="154"/>
      <c r="AP236" s="154"/>
      <c r="AQ236" s="154"/>
      <c r="AR236" s="154"/>
      <c r="AS236" s="154"/>
      <c r="AT236" s="154"/>
      <c r="AU236" s="154"/>
      <c r="AV236" s="154">
        <f>SUMIFS(' B1.5.GT2'!T:T,' B1.5.GT2'!A:A,'B1.SUM (tuần 4)'!A236)</f>
        <v>0</v>
      </c>
      <c r="AW236" s="154">
        <f>SUMIFS(' B1.5.GT2'!U:U,' B1.5.GT2'!A:A,'B1.SUM (tuần 4)'!A236)</f>
        <v>0</v>
      </c>
      <c r="AX236" s="154"/>
      <c r="AY236" s="154"/>
      <c r="AZ236" s="154">
        <f>SUMIFS(' B1.8.Online'!$T:$T,' B1.8.Online'!$A:$A,'B1.SUM (tuần 4)'!$A236)</f>
        <v>0</v>
      </c>
      <c r="BA236" s="154">
        <f>SUMIFS(' B1.8.Online'!$U:$U,' B1.8.Online'!$A:$A,'B1.SUM (tuần 4)'!$A236)</f>
        <v>0</v>
      </c>
      <c r="BC236" s="161">
        <f t="shared" si="93"/>
        <v>0</v>
      </c>
      <c r="BD236" s="161">
        <f t="shared" si="94"/>
        <v>0</v>
      </c>
      <c r="BE236" s="161">
        <f t="shared" si="95"/>
        <v>0</v>
      </c>
      <c r="BF236" s="154">
        <f>SUMIFS('B1.3.XK'!V:V,'B1.3.XK'!$A:$A,'B1.SUM (tuần 4)'!$A236)</f>
        <v>0</v>
      </c>
      <c r="BG236" s="154">
        <f>SUMIFS('B1.3.XK'!W:W,'B1.3.XK'!$A:$A,'B1.SUM (tuần 4)'!$A236)</f>
        <v>0</v>
      </c>
      <c r="BH236" s="154"/>
      <c r="BI236" s="154"/>
      <c r="BJ236" s="154"/>
      <c r="BK236" s="154"/>
      <c r="BL236" s="154"/>
      <c r="BM236" s="154"/>
      <c r="BN236" s="154">
        <f>SUMIFS(' B1.5.GT2'!V:V,' B1.5.GT2'!A:A,'B1.SUM (tuần 4)'!A236)</f>
        <v>0</v>
      </c>
      <c r="BO236" s="154">
        <f>SUMIFS(' B1.5.GT2'!W:W,' B1.5.GT2'!A:A,'B1.SUM (tuần 4)'!A236)</f>
        <v>0</v>
      </c>
      <c r="BP236" s="154"/>
      <c r="BQ236" s="154"/>
      <c r="BR236" s="154">
        <f>SUMIFS(' B1.8.Online'!V:V,' B1.8.Online'!A:A,'B1.SUM (tuần 4)'!A236)</f>
        <v>0</v>
      </c>
      <c r="BS236" s="154">
        <f>SUMIFS(' B1.8.Online'!W:W,' B1.8.Online'!B:B,'B1.SUM (tuần 4)'!B236)</f>
        <v>0</v>
      </c>
      <c r="BU236" s="161">
        <f t="shared" si="96"/>
        <v>0</v>
      </c>
      <c r="BV236" s="161">
        <f t="shared" si="97"/>
        <v>0</v>
      </c>
      <c r="BW236" s="161">
        <f t="shared" si="98"/>
        <v>0</v>
      </c>
      <c r="BX236" s="154">
        <f>SUMIFS('B1.3.XK'!X:X,'B1.3.XK'!$A:$A,'B1.SUM (tuần 4)'!$A236)</f>
        <v>0</v>
      </c>
      <c r="BY236" s="154">
        <f>SUMIFS('B1.3.XK'!Y:Y,'B1.3.XK'!$A:$A,'B1.SUM (tuần 4)'!$A236)</f>
        <v>0</v>
      </c>
      <c r="BZ236" s="154"/>
      <c r="CA236" s="154"/>
      <c r="CB236" s="154"/>
      <c r="CC236" s="154"/>
      <c r="CD236" s="154"/>
      <c r="CE236" s="154"/>
      <c r="CF236" s="154">
        <f>SUMIFS(' B1.5.GT2'!X:X,' B1.5.GT2'!A:A,'B1.SUM (tuần 4)'!A236)</f>
        <v>0</v>
      </c>
      <c r="CG236" s="154">
        <f>SUMIFS(' B1.5.GT2'!Y:Y,' B1.5.GT2'!A:A,'B1.SUM (tuần 4)'!A236)</f>
        <v>0</v>
      </c>
      <c r="CH236" s="154"/>
      <c r="CI236" s="154"/>
      <c r="CJ236" s="154">
        <f>SUMIFS(' B1.8.Online'!X:X,' B1.8.Online'!$A:$A,'B1.SUM (tuần 4)'!$A236)</f>
        <v>0</v>
      </c>
      <c r="CK236" s="154">
        <f>SUMIFS(' B1.8.Online'!Y:Y,' B1.8.Online'!$A:$A,'B1.SUM (tuần 4)'!$A236)</f>
        <v>0</v>
      </c>
      <c r="CM236" s="161">
        <f t="shared" si="99"/>
        <v>0</v>
      </c>
      <c r="CN236" s="161">
        <f t="shared" si="100"/>
        <v>0</v>
      </c>
      <c r="CO236" s="161">
        <f t="shared" si="101"/>
        <v>0</v>
      </c>
      <c r="CP236" s="154">
        <f>SUMIFS('B1.3.XK'!Z:Z,'B1.3.XK'!$A:$A,'B1.SUM (tuần 4)'!$A236)</f>
        <v>0</v>
      </c>
      <c r="CQ236" s="154">
        <f>SUMIFS('B1.3.XK'!AA:AA,'B1.3.XK'!$A:$A,'B1.SUM (tuần 4)'!$A236)</f>
        <v>0</v>
      </c>
      <c r="CR236" s="154"/>
      <c r="CS236" s="154"/>
      <c r="CT236" s="154"/>
      <c r="CU236" s="154"/>
      <c r="CV236" s="154"/>
      <c r="CW236" s="154"/>
      <c r="CX236" s="154">
        <f>SUMIFS(' B1.5.GT2'!Z:Z,' B1.5.GT2'!$A:$A,'B1.SUM (tuần 4)'!$A236)</f>
        <v>0</v>
      </c>
      <c r="CY236" s="154">
        <f>SUMIFS(' B1.5.GT2'!AA:AA,' B1.5.GT2'!$A:$A,'B1.SUM (tuần 4)'!$A236)</f>
        <v>0</v>
      </c>
      <c r="CZ236" s="154"/>
      <c r="DA236" s="154"/>
      <c r="DB236" s="154">
        <f>SUMIFS(' B1.8.Online'!Z:Z,' B1.8.Online'!$A:$A,'B1.SUM (tuần 4)'!$A236)</f>
        <v>0</v>
      </c>
      <c r="DC236" s="154">
        <f>SUMIFS(' B1.8.Online'!AA:AA,' B1.8.Online'!$A:$A,'B1.SUM (tuần 4)'!$A236)</f>
        <v>0</v>
      </c>
      <c r="DE236" s="161">
        <f t="shared" si="102"/>
        <v>0</v>
      </c>
      <c r="DF236" s="161">
        <f t="shared" si="103"/>
        <v>0</v>
      </c>
      <c r="DG236" s="161">
        <f t="shared" si="104"/>
        <v>0</v>
      </c>
      <c r="DH236" s="154">
        <f>SUMIFS('B1.3.XK'!AB:AB,'B1.3.XK'!$A:$A,'B1.SUM (tuần 4)'!$A236)</f>
        <v>0</v>
      </c>
      <c r="DI236" s="154">
        <f>SUMIFS('B1.3.XK'!AC:AC,'B1.3.XK'!$A:$A,'B1.SUM (tuần 4)'!$A236)</f>
        <v>0</v>
      </c>
      <c r="DJ236" s="154"/>
      <c r="DK236" s="154"/>
      <c r="DL236" s="154"/>
      <c r="DM236" s="154"/>
      <c r="DN236" s="154"/>
      <c r="DO236" s="154"/>
      <c r="DP236" s="154">
        <f>SUMIFS(' B1.5.GT2'!AB:AB,' B1.5.GT2'!$A:$A,'B1.SUM (tuần 4)'!$A236)</f>
        <v>0</v>
      </c>
      <c r="DQ236" s="154">
        <f>SUMIFS(' B1.5.GT2'!AC:AC,' B1.5.GT2'!$A:$A,'B1.SUM (tuần 4)'!$A236)</f>
        <v>0</v>
      </c>
      <c r="DR236" s="154"/>
      <c r="DS236" s="154"/>
      <c r="DT236" s="154">
        <f>SUMIFS(' B1.8.Online'!AB:AB,' B1.8.Online'!$A:$A,'B1.SUM (tuần 4)'!$A236)</f>
        <v>0</v>
      </c>
      <c r="DU236" s="154">
        <f>SUMIFS(' B1.8.Online'!AC:AC,' B1.8.Online'!$A:$A,'B1.SUM (tuần 4)'!$A236)</f>
        <v>0</v>
      </c>
      <c r="DW236" s="161">
        <f t="shared" si="105"/>
        <v>0</v>
      </c>
      <c r="DX236" s="161">
        <f t="shared" si="106"/>
        <v>0</v>
      </c>
      <c r="DY236" s="161">
        <f t="shared" si="107"/>
        <v>0</v>
      </c>
      <c r="DZ236" s="154">
        <f>SUMIFS('B1.3.XK'!AD:AD,'B1.3.XK'!$A:$A,'B1.SUM (tuần 4)'!$A236)</f>
        <v>0</v>
      </c>
      <c r="EA236" s="154">
        <f>SUMIFS('B1.3.XK'!AE:AE,'B1.3.XK'!$A:$A,'B1.SUM (tuần 4)'!$A236)</f>
        <v>0</v>
      </c>
      <c r="EB236" s="154"/>
      <c r="EC236" s="154"/>
      <c r="ED236" s="154"/>
      <c r="EE236" s="154"/>
      <c r="EF236" s="154"/>
      <c r="EG236" s="154"/>
      <c r="EH236" s="154">
        <f>SUMIFS(' B1.5.GT2'!AD:AD,' B1.5.GT2'!$A:$A,'B1.SUM (tuần 4)'!$A236)</f>
        <v>0</v>
      </c>
      <c r="EI236" s="154">
        <f>SUMIFS(' B1.5.GT2'!AE:AE,' B1.5.GT2'!$A:$A,'B1.SUM (tuần 4)'!$A236)</f>
        <v>0</v>
      </c>
      <c r="EJ236" s="154"/>
      <c r="EK236" s="154"/>
      <c r="EL236" s="154">
        <f>SUMIFS(' B1.4.OEM'!AD:AD,' B1.4.OEM'!$A:$A,'B1.SUM (tuần 4)'!$A236)</f>
        <v>0</v>
      </c>
      <c r="EM236" s="154">
        <f>SUMIFS(' B1.4.OEM'!AE:AE,' B1.4.OEM'!$A:$A,'B1.SUM (tuần 4)'!$A236)</f>
        <v>0</v>
      </c>
      <c r="EO236" s="162"/>
    </row>
    <row r="237" spans="1:145">
      <c r="A237" s="69">
        <v>3004030373</v>
      </c>
      <c r="B237" s="67" t="s">
        <v>1057</v>
      </c>
      <c r="C237" s="67"/>
      <c r="D237" s="67" t="s">
        <v>1197</v>
      </c>
      <c r="E237" s="67"/>
      <c r="F237" s="67" t="s">
        <v>32</v>
      </c>
      <c r="G237" s="154" t="s">
        <v>1758</v>
      </c>
      <c r="H237" s="154"/>
      <c r="I237" s="160"/>
      <c r="J237" s="154"/>
      <c r="K237" s="154"/>
      <c r="L237" s="154"/>
      <c r="M237" s="154"/>
      <c r="N237" s="154"/>
      <c r="O237" s="154"/>
      <c r="P237" s="154"/>
      <c r="Q237" s="154"/>
      <c r="R237" s="154"/>
      <c r="S237" s="161">
        <f t="shared" si="89"/>
        <v>3</v>
      </c>
      <c r="T237" s="161">
        <f t="shared" si="109"/>
        <v>0</v>
      </c>
      <c r="U237" s="161">
        <f t="shared" si="109"/>
        <v>3</v>
      </c>
      <c r="V237" s="154"/>
      <c r="W237" s="154"/>
      <c r="X237" s="154"/>
      <c r="Y237" s="154"/>
      <c r="Z237" s="154"/>
      <c r="AA237" s="154"/>
      <c r="AB237" s="154"/>
      <c r="AC237" s="154"/>
      <c r="AD237" s="154">
        <f>SUMIFS(' B1.5.GT2'!$R:$R,' B1.5.GT2'!$A:$A,'B1.SUM (tuần 4)'!$A237)</f>
        <v>0</v>
      </c>
      <c r="AE237" s="154">
        <f>SUMIFS(' B1.5.GT2'!$S:$S,' B1.5.GT2'!$A:$A,'B1.SUM (tuần 4)'!$A237)</f>
        <v>0</v>
      </c>
      <c r="AF237" s="154"/>
      <c r="AG237" s="154"/>
      <c r="AH237" s="154">
        <f>SUMIFS(' B1.8.Online'!$R:$R,' B1.8.Online'!$A:$A,'B1.SUM (tuần 4)'!$A237)</f>
        <v>0</v>
      </c>
      <c r="AI237" s="154">
        <f>SUMIFS(' B1.8.Online'!$S:$S,' B1.8.Online'!$A:$A,'B1.SUM (tuần 4)'!$A237)</f>
        <v>3</v>
      </c>
      <c r="AK237" s="161">
        <f t="shared" si="90"/>
        <v>2</v>
      </c>
      <c r="AL237" s="161">
        <f t="shared" si="91"/>
        <v>1</v>
      </c>
      <c r="AM237" s="161">
        <f t="shared" si="92"/>
        <v>1</v>
      </c>
      <c r="AN237" s="154"/>
      <c r="AO237" s="154"/>
      <c r="AP237" s="154"/>
      <c r="AQ237" s="154"/>
      <c r="AR237" s="154"/>
      <c r="AS237" s="154"/>
      <c r="AT237" s="154"/>
      <c r="AU237" s="154"/>
      <c r="AV237" s="154">
        <f>SUMIFS(' B1.5.GT2'!T:T,' B1.5.GT2'!A:A,'B1.SUM (tuần 4)'!A237)</f>
        <v>0</v>
      </c>
      <c r="AW237" s="154">
        <f>SUMIFS(' B1.5.GT2'!U:U,' B1.5.GT2'!A:A,'B1.SUM (tuần 4)'!A237)</f>
        <v>0</v>
      </c>
      <c r="AX237" s="154"/>
      <c r="AY237" s="154"/>
      <c r="AZ237" s="154">
        <f>SUMIFS(' B1.8.Online'!$T:$T,' B1.8.Online'!$A:$A,'B1.SUM (tuần 4)'!$A237)</f>
        <v>1</v>
      </c>
      <c r="BA237" s="154">
        <f>SUMIFS(' B1.8.Online'!$U:$U,' B1.8.Online'!$A:$A,'B1.SUM (tuần 4)'!$A237)</f>
        <v>1</v>
      </c>
      <c r="BC237" s="161">
        <f t="shared" si="93"/>
        <v>0</v>
      </c>
      <c r="BD237" s="161">
        <f t="shared" si="94"/>
        <v>0</v>
      </c>
      <c r="BE237" s="161">
        <f t="shared" si="95"/>
        <v>0</v>
      </c>
      <c r="BF237" s="154">
        <f>SUMIFS('B1.3.XK'!V:V,'B1.3.XK'!$A:$A,'B1.SUM (tuần 4)'!$A237)</f>
        <v>0</v>
      </c>
      <c r="BG237" s="154">
        <f>SUMIFS('B1.3.XK'!W:W,'B1.3.XK'!$A:$A,'B1.SUM (tuần 4)'!$A237)</f>
        <v>0</v>
      </c>
      <c r="BH237" s="154"/>
      <c r="BI237" s="154"/>
      <c r="BJ237" s="154"/>
      <c r="BK237" s="154"/>
      <c r="BL237" s="154"/>
      <c r="BM237" s="154"/>
      <c r="BN237" s="154">
        <f>SUMIFS(' B1.5.GT2'!V:V,' B1.5.GT2'!A:A,'B1.SUM (tuần 4)'!A237)</f>
        <v>0</v>
      </c>
      <c r="BO237" s="154">
        <f>SUMIFS(' B1.5.GT2'!W:W,' B1.5.GT2'!A:A,'B1.SUM (tuần 4)'!A237)</f>
        <v>0</v>
      </c>
      <c r="BP237" s="154"/>
      <c r="BQ237" s="154"/>
      <c r="BR237" s="154">
        <f>SUMIFS(' B1.8.Online'!V:V,' B1.8.Online'!A:A,'B1.SUM (tuần 4)'!A237)</f>
        <v>0</v>
      </c>
      <c r="BS237" s="154">
        <f>SUMIFS(' B1.8.Online'!W:W,' B1.8.Online'!B:B,'B1.SUM (tuần 4)'!B237)</f>
        <v>0</v>
      </c>
      <c r="BU237" s="161">
        <f t="shared" si="96"/>
        <v>0</v>
      </c>
      <c r="BV237" s="161">
        <f t="shared" si="97"/>
        <v>0</v>
      </c>
      <c r="BW237" s="161">
        <f t="shared" si="98"/>
        <v>0</v>
      </c>
      <c r="BX237" s="154">
        <f>SUMIFS('B1.3.XK'!X:X,'B1.3.XK'!$A:$A,'B1.SUM (tuần 4)'!$A237)</f>
        <v>0</v>
      </c>
      <c r="BY237" s="154">
        <f>SUMIFS('B1.3.XK'!Y:Y,'B1.3.XK'!$A:$A,'B1.SUM (tuần 4)'!$A237)</f>
        <v>0</v>
      </c>
      <c r="BZ237" s="154"/>
      <c r="CA237" s="154"/>
      <c r="CB237" s="154"/>
      <c r="CC237" s="154"/>
      <c r="CD237" s="154"/>
      <c r="CE237" s="154"/>
      <c r="CF237" s="154">
        <f>SUMIFS(' B1.5.GT2'!X:X,' B1.5.GT2'!A:A,'B1.SUM (tuần 4)'!A237)</f>
        <v>0</v>
      </c>
      <c r="CG237" s="154">
        <f>SUMIFS(' B1.5.GT2'!Y:Y,' B1.5.GT2'!A:A,'B1.SUM (tuần 4)'!A237)</f>
        <v>0</v>
      </c>
      <c r="CH237" s="154"/>
      <c r="CI237" s="154"/>
      <c r="CJ237" s="154">
        <f>SUMIFS(' B1.8.Online'!X:X,' B1.8.Online'!$A:$A,'B1.SUM (tuần 4)'!$A237)</f>
        <v>0</v>
      </c>
      <c r="CK237" s="154">
        <f>SUMIFS(' B1.8.Online'!Y:Y,' B1.8.Online'!$A:$A,'B1.SUM (tuần 4)'!$A237)</f>
        <v>0</v>
      </c>
      <c r="CM237" s="161">
        <f t="shared" si="99"/>
        <v>0</v>
      </c>
      <c r="CN237" s="161">
        <f t="shared" si="100"/>
        <v>0</v>
      </c>
      <c r="CO237" s="161">
        <f t="shared" si="101"/>
        <v>0</v>
      </c>
      <c r="CP237" s="154">
        <f>SUMIFS('B1.3.XK'!Z:Z,'B1.3.XK'!$A:$A,'B1.SUM (tuần 4)'!$A237)</f>
        <v>0</v>
      </c>
      <c r="CQ237" s="154">
        <f>SUMIFS('B1.3.XK'!AA:AA,'B1.3.XK'!$A:$A,'B1.SUM (tuần 4)'!$A237)</f>
        <v>0</v>
      </c>
      <c r="CR237" s="154"/>
      <c r="CS237" s="154"/>
      <c r="CT237" s="154"/>
      <c r="CU237" s="154"/>
      <c r="CV237" s="154"/>
      <c r="CW237" s="154"/>
      <c r="CX237" s="154">
        <f>SUMIFS(' B1.5.GT2'!Z:Z,' B1.5.GT2'!$A:$A,'B1.SUM (tuần 4)'!$A237)</f>
        <v>0</v>
      </c>
      <c r="CY237" s="154">
        <f>SUMIFS(' B1.5.GT2'!AA:AA,' B1.5.GT2'!$A:$A,'B1.SUM (tuần 4)'!$A237)</f>
        <v>0</v>
      </c>
      <c r="CZ237" s="154"/>
      <c r="DA237" s="154"/>
      <c r="DB237" s="154">
        <f>SUMIFS(' B1.8.Online'!Z:Z,' B1.8.Online'!$A:$A,'B1.SUM (tuần 4)'!$A237)</f>
        <v>0</v>
      </c>
      <c r="DC237" s="154">
        <f>SUMIFS(' B1.8.Online'!AA:AA,' B1.8.Online'!$A:$A,'B1.SUM (tuần 4)'!$A237)</f>
        <v>0</v>
      </c>
      <c r="DE237" s="161">
        <f t="shared" si="102"/>
        <v>0</v>
      </c>
      <c r="DF237" s="161">
        <f t="shared" si="103"/>
        <v>0</v>
      </c>
      <c r="DG237" s="161">
        <f t="shared" si="104"/>
        <v>0</v>
      </c>
      <c r="DH237" s="154">
        <f>SUMIFS('B1.3.XK'!AB:AB,'B1.3.XK'!$A:$A,'B1.SUM (tuần 4)'!$A237)</f>
        <v>0</v>
      </c>
      <c r="DI237" s="154">
        <f>SUMIFS('B1.3.XK'!AC:AC,'B1.3.XK'!$A:$A,'B1.SUM (tuần 4)'!$A237)</f>
        <v>0</v>
      </c>
      <c r="DJ237" s="154"/>
      <c r="DK237" s="154"/>
      <c r="DL237" s="154"/>
      <c r="DM237" s="154"/>
      <c r="DN237" s="154"/>
      <c r="DO237" s="154"/>
      <c r="DP237" s="154">
        <f>SUMIFS(' B1.5.GT2'!AB:AB,' B1.5.GT2'!$A:$A,'B1.SUM (tuần 4)'!$A237)</f>
        <v>0</v>
      </c>
      <c r="DQ237" s="154">
        <f>SUMIFS(' B1.5.GT2'!AC:AC,' B1.5.GT2'!$A:$A,'B1.SUM (tuần 4)'!$A237)</f>
        <v>0</v>
      </c>
      <c r="DR237" s="154"/>
      <c r="DS237" s="154"/>
      <c r="DT237" s="154">
        <f>SUMIFS(' B1.8.Online'!AB:AB,' B1.8.Online'!$A:$A,'B1.SUM (tuần 4)'!$A237)</f>
        <v>0</v>
      </c>
      <c r="DU237" s="154">
        <f>SUMIFS(' B1.8.Online'!AC:AC,' B1.8.Online'!$A:$A,'B1.SUM (tuần 4)'!$A237)</f>
        <v>0</v>
      </c>
      <c r="DW237" s="161">
        <f t="shared" si="105"/>
        <v>0</v>
      </c>
      <c r="DX237" s="161">
        <f t="shared" si="106"/>
        <v>0</v>
      </c>
      <c r="DY237" s="161">
        <f t="shared" si="107"/>
        <v>0</v>
      </c>
      <c r="DZ237" s="154">
        <f>SUMIFS('B1.3.XK'!AD:AD,'B1.3.XK'!$A:$A,'B1.SUM (tuần 4)'!$A237)</f>
        <v>0</v>
      </c>
      <c r="EA237" s="154">
        <f>SUMIFS('B1.3.XK'!AE:AE,'B1.3.XK'!$A:$A,'B1.SUM (tuần 4)'!$A237)</f>
        <v>0</v>
      </c>
      <c r="EB237" s="154"/>
      <c r="EC237" s="154"/>
      <c r="ED237" s="154"/>
      <c r="EE237" s="154"/>
      <c r="EF237" s="154"/>
      <c r="EG237" s="154"/>
      <c r="EH237" s="154">
        <f>SUMIFS(' B1.5.GT2'!AD:AD,' B1.5.GT2'!$A:$A,'B1.SUM (tuần 4)'!$A237)</f>
        <v>0</v>
      </c>
      <c r="EI237" s="154">
        <f>SUMIFS(' B1.5.GT2'!AE:AE,' B1.5.GT2'!$A:$A,'B1.SUM (tuần 4)'!$A237)</f>
        <v>0</v>
      </c>
      <c r="EJ237" s="154"/>
      <c r="EK237" s="154"/>
      <c r="EL237" s="154">
        <f>SUMIFS(' B1.4.OEM'!AD:AD,' B1.4.OEM'!$A:$A,'B1.SUM (tuần 4)'!$A237)</f>
        <v>0</v>
      </c>
      <c r="EM237" s="154">
        <f>SUMIFS(' B1.4.OEM'!AE:AE,' B1.4.OEM'!$A:$A,'B1.SUM (tuần 4)'!$A237)</f>
        <v>0</v>
      </c>
      <c r="EO237" s="162"/>
    </row>
    <row r="238" spans="1:145">
      <c r="A238" s="69">
        <v>3004030384</v>
      </c>
      <c r="B238" s="67" t="s">
        <v>1605</v>
      </c>
      <c r="C238" s="67"/>
      <c r="D238" s="67" t="s">
        <v>1197</v>
      </c>
      <c r="E238" s="67"/>
      <c r="F238" s="67" t="s">
        <v>32</v>
      </c>
      <c r="G238" s="154" t="s">
        <v>1758</v>
      </c>
      <c r="H238" s="154"/>
      <c r="I238" s="160"/>
      <c r="J238" s="154"/>
      <c r="K238" s="154"/>
      <c r="L238" s="154"/>
      <c r="M238" s="154"/>
      <c r="N238" s="154"/>
      <c r="O238" s="154"/>
      <c r="P238" s="154"/>
      <c r="Q238" s="154"/>
      <c r="R238" s="154"/>
      <c r="S238" s="161">
        <f t="shared" si="89"/>
        <v>0</v>
      </c>
      <c r="T238" s="161">
        <f t="shared" si="109"/>
        <v>0</v>
      </c>
      <c r="U238" s="161">
        <f t="shared" si="109"/>
        <v>0</v>
      </c>
      <c r="V238" s="154"/>
      <c r="W238" s="154"/>
      <c r="X238" s="154"/>
      <c r="Y238" s="154"/>
      <c r="Z238" s="154"/>
      <c r="AA238" s="154"/>
      <c r="AB238" s="154"/>
      <c r="AC238" s="154"/>
      <c r="AD238" s="154">
        <f>SUMIFS(' B1.5.GT2'!$R:$R,' B1.5.GT2'!$A:$A,'B1.SUM (tuần 4)'!$A238)</f>
        <v>0</v>
      </c>
      <c r="AE238" s="154">
        <f>SUMIFS(' B1.5.GT2'!$S:$S,' B1.5.GT2'!$A:$A,'B1.SUM (tuần 4)'!$A238)</f>
        <v>0</v>
      </c>
      <c r="AF238" s="154"/>
      <c r="AG238" s="154"/>
      <c r="AH238" s="154">
        <f>SUMIFS(' B1.8.Online'!$R:$R,' B1.8.Online'!$A:$A,'B1.SUM (tuần 4)'!$A238)</f>
        <v>0</v>
      </c>
      <c r="AI238" s="154">
        <f>SUMIFS(' B1.8.Online'!$S:$S,' B1.8.Online'!$A:$A,'B1.SUM (tuần 4)'!$A238)</f>
        <v>0</v>
      </c>
      <c r="AK238" s="161">
        <f t="shared" si="90"/>
        <v>0</v>
      </c>
      <c r="AL238" s="161">
        <f t="shared" si="91"/>
        <v>0</v>
      </c>
      <c r="AM238" s="161">
        <f t="shared" si="92"/>
        <v>0</v>
      </c>
      <c r="AN238" s="154"/>
      <c r="AO238" s="154"/>
      <c r="AP238" s="154"/>
      <c r="AQ238" s="154"/>
      <c r="AR238" s="154"/>
      <c r="AS238" s="154"/>
      <c r="AT238" s="154"/>
      <c r="AU238" s="154"/>
      <c r="AV238" s="154">
        <f>SUMIFS(' B1.5.GT2'!T:T,' B1.5.GT2'!A:A,'B1.SUM (tuần 4)'!A238)</f>
        <v>0</v>
      </c>
      <c r="AW238" s="154">
        <f>SUMIFS(' B1.5.GT2'!U:U,' B1.5.GT2'!A:A,'B1.SUM (tuần 4)'!A238)</f>
        <v>0</v>
      </c>
      <c r="AX238" s="154"/>
      <c r="AY238" s="154"/>
      <c r="AZ238" s="154">
        <f>SUMIFS(' B1.8.Online'!$T:$T,' B1.8.Online'!$A:$A,'B1.SUM (tuần 4)'!$A238)</f>
        <v>0</v>
      </c>
      <c r="BA238" s="154">
        <f>SUMIFS(' B1.8.Online'!$U:$U,' B1.8.Online'!$A:$A,'B1.SUM (tuần 4)'!$A238)</f>
        <v>0</v>
      </c>
      <c r="BC238" s="161">
        <f t="shared" si="93"/>
        <v>0</v>
      </c>
      <c r="BD238" s="161">
        <f t="shared" si="94"/>
        <v>0</v>
      </c>
      <c r="BE238" s="161">
        <f t="shared" si="95"/>
        <v>0</v>
      </c>
      <c r="BF238" s="154">
        <f>SUMIFS('B1.3.XK'!V:V,'B1.3.XK'!$A:$A,'B1.SUM (tuần 4)'!$A238)</f>
        <v>0</v>
      </c>
      <c r="BG238" s="154">
        <f>SUMIFS('B1.3.XK'!W:W,'B1.3.XK'!$A:$A,'B1.SUM (tuần 4)'!$A238)</f>
        <v>0</v>
      </c>
      <c r="BH238" s="154"/>
      <c r="BI238" s="154"/>
      <c r="BJ238" s="154"/>
      <c r="BK238" s="154"/>
      <c r="BL238" s="154"/>
      <c r="BM238" s="154"/>
      <c r="BN238" s="154">
        <f>SUMIFS(' B1.5.GT2'!V:V,' B1.5.GT2'!A:A,'B1.SUM (tuần 4)'!A238)</f>
        <v>0</v>
      </c>
      <c r="BO238" s="154">
        <f>SUMIFS(' B1.5.GT2'!W:W,' B1.5.GT2'!A:A,'B1.SUM (tuần 4)'!A238)</f>
        <v>0</v>
      </c>
      <c r="BP238" s="154"/>
      <c r="BQ238" s="154"/>
      <c r="BR238" s="154">
        <f>SUMIFS(' B1.8.Online'!V:V,' B1.8.Online'!A:A,'B1.SUM (tuần 4)'!A238)</f>
        <v>0</v>
      </c>
      <c r="BS238" s="154">
        <f>SUMIFS(' B1.8.Online'!W:W,' B1.8.Online'!B:B,'B1.SUM (tuần 4)'!B238)</f>
        <v>0</v>
      </c>
      <c r="BU238" s="161">
        <f t="shared" si="96"/>
        <v>0</v>
      </c>
      <c r="BV238" s="161">
        <f t="shared" si="97"/>
        <v>0</v>
      </c>
      <c r="BW238" s="161">
        <f t="shared" si="98"/>
        <v>0</v>
      </c>
      <c r="BX238" s="154">
        <f>SUMIFS('B1.3.XK'!X:X,'B1.3.XK'!$A:$A,'B1.SUM (tuần 4)'!$A238)</f>
        <v>0</v>
      </c>
      <c r="BY238" s="154">
        <f>SUMIFS('B1.3.XK'!Y:Y,'B1.3.XK'!$A:$A,'B1.SUM (tuần 4)'!$A238)</f>
        <v>0</v>
      </c>
      <c r="BZ238" s="154"/>
      <c r="CA238" s="154"/>
      <c r="CB238" s="154"/>
      <c r="CC238" s="154"/>
      <c r="CD238" s="154"/>
      <c r="CE238" s="154"/>
      <c r="CF238" s="154">
        <f>SUMIFS(' B1.5.GT2'!X:X,' B1.5.GT2'!A:A,'B1.SUM (tuần 4)'!A238)</f>
        <v>0</v>
      </c>
      <c r="CG238" s="154">
        <f>SUMIFS(' B1.5.GT2'!Y:Y,' B1.5.GT2'!A:A,'B1.SUM (tuần 4)'!A238)</f>
        <v>0</v>
      </c>
      <c r="CH238" s="154"/>
      <c r="CI238" s="154"/>
      <c r="CJ238" s="154">
        <f>SUMIFS(' B1.8.Online'!X:X,' B1.8.Online'!$A:$A,'B1.SUM (tuần 4)'!$A238)</f>
        <v>0</v>
      </c>
      <c r="CK238" s="154">
        <f>SUMIFS(' B1.8.Online'!Y:Y,' B1.8.Online'!$A:$A,'B1.SUM (tuần 4)'!$A238)</f>
        <v>0</v>
      </c>
      <c r="CM238" s="161">
        <f t="shared" si="99"/>
        <v>0</v>
      </c>
      <c r="CN238" s="161">
        <f t="shared" si="100"/>
        <v>0</v>
      </c>
      <c r="CO238" s="161">
        <f t="shared" si="101"/>
        <v>0</v>
      </c>
      <c r="CP238" s="154">
        <f>SUMIFS('B1.3.XK'!Z:Z,'B1.3.XK'!$A:$A,'B1.SUM (tuần 4)'!$A238)</f>
        <v>0</v>
      </c>
      <c r="CQ238" s="154">
        <f>SUMIFS('B1.3.XK'!AA:AA,'B1.3.XK'!$A:$A,'B1.SUM (tuần 4)'!$A238)</f>
        <v>0</v>
      </c>
      <c r="CR238" s="154"/>
      <c r="CS238" s="154"/>
      <c r="CT238" s="154"/>
      <c r="CU238" s="154"/>
      <c r="CV238" s="154"/>
      <c r="CW238" s="154"/>
      <c r="CX238" s="154">
        <f>SUMIFS(' B1.5.GT2'!Z:Z,' B1.5.GT2'!$A:$A,'B1.SUM (tuần 4)'!$A238)</f>
        <v>0</v>
      </c>
      <c r="CY238" s="154">
        <f>SUMIFS(' B1.5.GT2'!AA:AA,' B1.5.GT2'!$A:$A,'B1.SUM (tuần 4)'!$A238)</f>
        <v>0</v>
      </c>
      <c r="CZ238" s="154"/>
      <c r="DA238" s="154"/>
      <c r="DB238" s="154">
        <f>SUMIFS(' B1.8.Online'!Z:Z,' B1.8.Online'!$A:$A,'B1.SUM (tuần 4)'!$A238)</f>
        <v>0</v>
      </c>
      <c r="DC238" s="154">
        <f>SUMIFS(' B1.8.Online'!AA:AA,' B1.8.Online'!$A:$A,'B1.SUM (tuần 4)'!$A238)</f>
        <v>0</v>
      </c>
      <c r="DE238" s="161">
        <f t="shared" si="102"/>
        <v>0</v>
      </c>
      <c r="DF238" s="161">
        <f t="shared" si="103"/>
        <v>0</v>
      </c>
      <c r="DG238" s="161">
        <f t="shared" si="104"/>
        <v>0</v>
      </c>
      <c r="DH238" s="154">
        <f>SUMIFS('B1.3.XK'!AB:AB,'B1.3.XK'!$A:$A,'B1.SUM (tuần 4)'!$A238)</f>
        <v>0</v>
      </c>
      <c r="DI238" s="154">
        <f>SUMIFS('B1.3.XK'!AC:AC,'B1.3.XK'!$A:$A,'B1.SUM (tuần 4)'!$A238)</f>
        <v>0</v>
      </c>
      <c r="DJ238" s="154"/>
      <c r="DK238" s="154"/>
      <c r="DL238" s="154"/>
      <c r="DM238" s="154"/>
      <c r="DN238" s="154"/>
      <c r="DO238" s="154"/>
      <c r="DP238" s="154">
        <f>SUMIFS(' B1.5.GT2'!AB:AB,' B1.5.GT2'!$A:$A,'B1.SUM (tuần 4)'!$A238)</f>
        <v>0</v>
      </c>
      <c r="DQ238" s="154">
        <f>SUMIFS(' B1.5.GT2'!AC:AC,' B1.5.GT2'!$A:$A,'B1.SUM (tuần 4)'!$A238)</f>
        <v>0</v>
      </c>
      <c r="DR238" s="154"/>
      <c r="DS238" s="154"/>
      <c r="DT238" s="154">
        <f>SUMIFS(' B1.8.Online'!AB:AB,' B1.8.Online'!$A:$A,'B1.SUM (tuần 4)'!$A238)</f>
        <v>0</v>
      </c>
      <c r="DU238" s="154">
        <f>SUMIFS(' B1.8.Online'!AC:AC,' B1.8.Online'!$A:$A,'B1.SUM (tuần 4)'!$A238)</f>
        <v>0</v>
      </c>
      <c r="DW238" s="161">
        <f t="shared" si="105"/>
        <v>0</v>
      </c>
      <c r="DX238" s="161">
        <f t="shared" si="106"/>
        <v>0</v>
      </c>
      <c r="DY238" s="161">
        <f t="shared" si="107"/>
        <v>0</v>
      </c>
      <c r="DZ238" s="154">
        <f>SUMIFS('B1.3.XK'!AD:AD,'B1.3.XK'!$A:$A,'B1.SUM (tuần 4)'!$A238)</f>
        <v>0</v>
      </c>
      <c r="EA238" s="154">
        <f>SUMIFS('B1.3.XK'!AE:AE,'B1.3.XK'!$A:$A,'B1.SUM (tuần 4)'!$A238)</f>
        <v>0</v>
      </c>
      <c r="EB238" s="154"/>
      <c r="EC238" s="154"/>
      <c r="ED238" s="154"/>
      <c r="EE238" s="154"/>
      <c r="EF238" s="154"/>
      <c r="EG238" s="154"/>
      <c r="EH238" s="154">
        <f>SUMIFS(' B1.5.GT2'!AD:AD,' B1.5.GT2'!$A:$A,'B1.SUM (tuần 4)'!$A238)</f>
        <v>0</v>
      </c>
      <c r="EI238" s="154">
        <f>SUMIFS(' B1.5.GT2'!AE:AE,' B1.5.GT2'!$A:$A,'B1.SUM (tuần 4)'!$A238)</f>
        <v>0</v>
      </c>
      <c r="EJ238" s="154"/>
      <c r="EK238" s="154"/>
      <c r="EL238" s="154">
        <f>SUMIFS(' B1.4.OEM'!AD:AD,' B1.4.OEM'!$A:$A,'B1.SUM (tuần 4)'!$A238)</f>
        <v>0</v>
      </c>
      <c r="EM238" s="154">
        <f>SUMIFS(' B1.4.OEM'!AE:AE,' B1.4.OEM'!$A:$A,'B1.SUM (tuần 4)'!$A238)</f>
        <v>0</v>
      </c>
      <c r="EO238" s="162"/>
    </row>
    <row r="239" spans="1:145">
      <c r="A239" s="69">
        <v>3004030391</v>
      </c>
      <c r="B239" s="67" t="s">
        <v>1606</v>
      </c>
      <c r="C239" s="67"/>
      <c r="D239" s="67" t="s">
        <v>1197</v>
      </c>
      <c r="E239" s="67"/>
      <c r="F239" s="67" t="s">
        <v>32</v>
      </c>
      <c r="G239" s="154" t="s">
        <v>1758</v>
      </c>
      <c r="H239" s="154"/>
      <c r="I239" s="160"/>
      <c r="J239" s="154"/>
      <c r="K239" s="154"/>
      <c r="L239" s="154"/>
      <c r="M239" s="154"/>
      <c r="N239" s="154"/>
      <c r="O239" s="154"/>
      <c r="P239" s="154"/>
      <c r="Q239" s="154"/>
      <c r="R239" s="154"/>
      <c r="S239" s="161">
        <f t="shared" si="89"/>
        <v>0</v>
      </c>
      <c r="T239" s="161">
        <f t="shared" si="109"/>
        <v>0</v>
      </c>
      <c r="U239" s="161">
        <f t="shared" si="109"/>
        <v>0</v>
      </c>
      <c r="V239" s="154"/>
      <c r="W239" s="154"/>
      <c r="X239" s="154"/>
      <c r="Y239" s="154"/>
      <c r="Z239" s="154"/>
      <c r="AA239" s="154"/>
      <c r="AB239" s="154"/>
      <c r="AC239" s="154"/>
      <c r="AD239" s="154">
        <f>SUMIFS(' B1.5.GT2'!$R:$R,' B1.5.GT2'!$A:$A,'B1.SUM (tuần 4)'!$A239)</f>
        <v>0</v>
      </c>
      <c r="AE239" s="154">
        <f>SUMIFS(' B1.5.GT2'!$S:$S,' B1.5.GT2'!$A:$A,'B1.SUM (tuần 4)'!$A239)</f>
        <v>0</v>
      </c>
      <c r="AF239" s="154"/>
      <c r="AG239" s="154"/>
      <c r="AH239" s="154">
        <f>SUMIFS(' B1.8.Online'!$R:$R,' B1.8.Online'!$A:$A,'B1.SUM (tuần 4)'!$A239)</f>
        <v>0</v>
      </c>
      <c r="AI239" s="154">
        <f>SUMIFS(' B1.8.Online'!$S:$S,' B1.8.Online'!$A:$A,'B1.SUM (tuần 4)'!$A239)</f>
        <v>0</v>
      </c>
      <c r="AK239" s="161">
        <f t="shared" si="90"/>
        <v>0</v>
      </c>
      <c r="AL239" s="161">
        <f t="shared" si="91"/>
        <v>0</v>
      </c>
      <c r="AM239" s="161">
        <f t="shared" si="92"/>
        <v>0</v>
      </c>
      <c r="AN239" s="154"/>
      <c r="AO239" s="154"/>
      <c r="AP239" s="154"/>
      <c r="AQ239" s="154"/>
      <c r="AR239" s="154"/>
      <c r="AS239" s="154"/>
      <c r="AT239" s="154"/>
      <c r="AU239" s="154"/>
      <c r="AV239" s="154">
        <f>SUMIFS(' B1.5.GT2'!T:T,' B1.5.GT2'!A:A,'B1.SUM (tuần 4)'!A239)</f>
        <v>0</v>
      </c>
      <c r="AW239" s="154">
        <f>SUMIFS(' B1.5.GT2'!U:U,' B1.5.GT2'!A:A,'B1.SUM (tuần 4)'!A239)</f>
        <v>0</v>
      </c>
      <c r="AX239" s="154"/>
      <c r="AY239" s="154"/>
      <c r="AZ239" s="154">
        <f>SUMIFS(' B1.8.Online'!$T:$T,' B1.8.Online'!$A:$A,'B1.SUM (tuần 4)'!$A239)</f>
        <v>0</v>
      </c>
      <c r="BA239" s="154">
        <f>SUMIFS(' B1.8.Online'!$U:$U,' B1.8.Online'!$A:$A,'B1.SUM (tuần 4)'!$A239)</f>
        <v>0</v>
      </c>
      <c r="BC239" s="161">
        <f t="shared" si="93"/>
        <v>0</v>
      </c>
      <c r="BD239" s="161">
        <f t="shared" si="94"/>
        <v>0</v>
      </c>
      <c r="BE239" s="161">
        <f t="shared" si="95"/>
        <v>0</v>
      </c>
      <c r="BF239" s="154">
        <f>SUMIFS('B1.3.XK'!V:V,'B1.3.XK'!$A:$A,'B1.SUM (tuần 4)'!$A239)</f>
        <v>0</v>
      </c>
      <c r="BG239" s="154">
        <f>SUMIFS('B1.3.XK'!W:W,'B1.3.XK'!$A:$A,'B1.SUM (tuần 4)'!$A239)</f>
        <v>0</v>
      </c>
      <c r="BH239" s="154"/>
      <c r="BI239" s="154"/>
      <c r="BJ239" s="154"/>
      <c r="BK239" s="154"/>
      <c r="BL239" s="154"/>
      <c r="BM239" s="154"/>
      <c r="BN239" s="154">
        <f>SUMIFS(' B1.5.GT2'!V:V,' B1.5.GT2'!A:A,'B1.SUM (tuần 4)'!A239)</f>
        <v>0</v>
      </c>
      <c r="BO239" s="154">
        <f>SUMIFS(' B1.5.GT2'!W:W,' B1.5.GT2'!A:A,'B1.SUM (tuần 4)'!A239)</f>
        <v>0</v>
      </c>
      <c r="BP239" s="154"/>
      <c r="BQ239" s="154"/>
      <c r="BR239" s="154">
        <f>SUMIFS(' B1.8.Online'!V:V,' B1.8.Online'!A:A,'B1.SUM (tuần 4)'!A239)</f>
        <v>0</v>
      </c>
      <c r="BS239" s="154">
        <f>SUMIFS(' B1.8.Online'!W:W,' B1.8.Online'!B:B,'B1.SUM (tuần 4)'!B239)</f>
        <v>0</v>
      </c>
      <c r="BU239" s="161">
        <f t="shared" si="96"/>
        <v>0</v>
      </c>
      <c r="BV239" s="161">
        <f t="shared" si="97"/>
        <v>0</v>
      </c>
      <c r="BW239" s="161">
        <f t="shared" si="98"/>
        <v>0</v>
      </c>
      <c r="BX239" s="154">
        <f>SUMIFS('B1.3.XK'!X:X,'B1.3.XK'!$A:$A,'B1.SUM (tuần 4)'!$A239)</f>
        <v>0</v>
      </c>
      <c r="BY239" s="154">
        <f>SUMIFS('B1.3.XK'!Y:Y,'B1.3.XK'!$A:$A,'B1.SUM (tuần 4)'!$A239)</f>
        <v>0</v>
      </c>
      <c r="BZ239" s="154"/>
      <c r="CA239" s="154"/>
      <c r="CB239" s="154"/>
      <c r="CC239" s="154"/>
      <c r="CD239" s="154"/>
      <c r="CE239" s="154"/>
      <c r="CF239" s="154">
        <f>SUMIFS(' B1.5.GT2'!X:X,' B1.5.GT2'!A:A,'B1.SUM (tuần 4)'!A239)</f>
        <v>0</v>
      </c>
      <c r="CG239" s="154">
        <f>SUMIFS(' B1.5.GT2'!Y:Y,' B1.5.GT2'!A:A,'B1.SUM (tuần 4)'!A239)</f>
        <v>0</v>
      </c>
      <c r="CH239" s="154"/>
      <c r="CI239" s="154"/>
      <c r="CJ239" s="154">
        <f>SUMIFS(' B1.8.Online'!X:X,' B1.8.Online'!$A:$A,'B1.SUM (tuần 4)'!$A239)</f>
        <v>0</v>
      </c>
      <c r="CK239" s="154">
        <f>SUMIFS(' B1.8.Online'!Y:Y,' B1.8.Online'!$A:$A,'B1.SUM (tuần 4)'!$A239)</f>
        <v>0</v>
      </c>
      <c r="CM239" s="161">
        <f t="shared" si="99"/>
        <v>0</v>
      </c>
      <c r="CN239" s="161">
        <f t="shared" si="100"/>
        <v>0</v>
      </c>
      <c r="CO239" s="161">
        <f t="shared" si="101"/>
        <v>0</v>
      </c>
      <c r="CP239" s="154">
        <f>SUMIFS('B1.3.XK'!Z:Z,'B1.3.XK'!$A:$A,'B1.SUM (tuần 4)'!$A239)</f>
        <v>0</v>
      </c>
      <c r="CQ239" s="154">
        <f>SUMIFS('B1.3.XK'!AA:AA,'B1.3.XK'!$A:$A,'B1.SUM (tuần 4)'!$A239)</f>
        <v>0</v>
      </c>
      <c r="CR239" s="154"/>
      <c r="CS239" s="154"/>
      <c r="CT239" s="154"/>
      <c r="CU239" s="154"/>
      <c r="CV239" s="154"/>
      <c r="CW239" s="154"/>
      <c r="CX239" s="154">
        <f>SUMIFS(' B1.5.GT2'!Z:Z,' B1.5.GT2'!$A:$A,'B1.SUM (tuần 4)'!$A239)</f>
        <v>0</v>
      </c>
      <c r="CY239" s="154">
        <f>SUMIFS(' B1.5.GT2'!AA:AA,' B1.5.GT2'!$A:$A,'B1.SUM (tuần 4)'!$A239)</f>
        <v>0</v>
      </c>
      <c r="CZ239" s="154"/>
      <c r="DA239" s="154"/>
      <c r="DB239" s="154">
        <f>SUMIFS(' B1.8.Online'!Z:Z,' B1.8.Online'!$A:$A,'B1.SUM (tuần 4)'!$A239)</f>
        <v>0</v>
      </c>
      <c r="DC239" s="154">
        <f>SUMIFS(' B1.8.Online'!AA:AA,' B1.8.Online'!$A:$A,'B1.SUM (tuần 4)'!$A239)</f>
        <v>0</v>
      </c>
      <c r="DE239" s="161">
        <f t="shared" si="102"/>
        <v>0</v>
      </c>
      <c r="DF239" s="161">
        <f t="shared" si="103"/>
        <v>0</v>
      </c>
      <c r="DG239" s="161">
        <f t="shared" si="104"/>
        <v>0</v>
      </c>
      <c r="DH239" s="154">
        <f>SUMIFS('B1.3.XK'!AB:AB,'B1.3.XK'!$A:$A,'B1.SUM (tuần 4)'!$A239)</f>
        <v>0</v>
      </c>
      <c r="DI239" s="154">
        <f>SUMIFS('B1.3.XK'!AC:AC,'B1.3.XK'!$A:$A,'B1.SUM (tuần 4)'!$A239)</f>
        <v>0</v>
      </c>
      <c r="DJ239" s="154"/>
      <c r="DK239" s="154"/>
      <c r="DL239" s="154"/>
      <c r="DM239" s="154"/>
      <c r="DN239" s="154"/>
      <c r="DO239" s="154"/>
      <c r="DP239" s="154">
        <f>SUMIFS(' B1.5.GT2'!AB:AB,' B1.5.GT2'!$A:$A,'B1.SUM (tuần 4)'!$A239)</f>
        <v>0</v>
      </c>
      <c r="DQ239" s="154">
        <f>SUMIFS(' B1.5.GT2'!AC:AC,' B1.5.GT2'!$A:$A,'B1.SUM (tuần 4)'!$A239)</f>
        <v>0</v>
      </c>
      <c r="DR239" s="154"/>
      <c r="DS239" s="154"/>
      <c r="DT239" s="154">
        <f>SUMIFS(' B1.8.Online'!AB:AB,' B1.8.Online'!$A:$A,'B1.SUM (tuần 4)'!$A239)</f>
        <v>0</v>
      </c>
      <c r="DU239" s="154">
        <f>SUMIFS(' B1.8.Online'!AC:AC,' B1.8.Online'!$A:$A,'B1.SUM (tuần 4)'!$A239)</f>
        <v>0</v>
      </c>
      <c r="DW239" s="161">
        <f t="shared" si="105"/>
        <v>0</v>
      </c>
      <c r="DX239" s="161">
        <f t="shared" si="106"/>
        <v>0</v>
      </c>
      <c r="DY239" s="161">
        <f t="shared" si="107"/>
        <v>0</v>
      </c>
      <c r="DZ239" s="154">
        <f>SUMIFS('B1.3.XK'!AD:AD,'B1.3.XK'!$A:$A,'B1.SUM (tuần 4)'!$A239)</f>
        <v>0</v>
      </c>
      <c r="EA239" s="154">
        <f>SUMIFS('B1.3.XK'!AE:AE,'B1.3.XK'!$A:$A,'B1.SUM (tuần 4)'!$A239)</f>
        <v>0</v>
      </c>
      <c r="EB239" s="154"/>
      <c r="EC239" s="154"/>
      <c r="ED239" s="154"/>
      <c r="EE239" s="154"/>
      <c r="EF239" s="154"/>
      <c r="EG239" s="154"/>
      <c r="EH239" s="154">
        <f>SUMIFS(' B1.5.GT2'!AD:AD,' B1.5.GT2'!$A:$A,'B1.SUM (tuần 4)'!$A239)</f>
        <v>0</v>
      </c>
      <c r="EI239" s="154">
        <f>SUMIFS(' B1.5.GT2'!AE:AE,' B1.5.GT2'!$A:$A,'B1.SUM (tuần 4)'!$A239)</f>
        <v>0</v>
      </c>
      <c r="EJ239" s="154"/>
      <c r="EK239" s="154"/>
      <c r="EL239" s="154">
        <f>SUMIFS(' B1.4.OEM'!AD:AD,' B1.4.OEM'!$A:$A,'B1.SUM (tuần 4)'!$A239)</f>
        <v>0</v>
      </c>
      <c r="EM239" s="154">
        <f>SUMIFS(' B1.4.OEM'!AE:AE,' B1.4.OEM'!$A:$A,'B1.SUM (tuần 4)'!$A239)</f>
        <v>0</v>
      </c>
      <c r="EO239" s="162"/>
    </row>
    <row r="240" spans="1:145">
      <c r="A240" s="69">
        <v>3004030399</v>
      </c>
      <c r="B240" s="67" t="s">
        <v>1607</v>
      </c>
      <c r="C240" s="67"/>
      <c r="D240" s="67" t="s">
        <v>1197</v>
      </c>
      <c r="E240" s="67"/>
      <c r="F240" s="67" t="s">
        <v>32</v>
      </c>
      <c r="G240" s="154" t="s">
        <v>1758</v>
      </c>
      <c r="H240" s="154"/>
      <c r="I240" s="160"/>
      <c r="J240" s="154"/>
      <c r="K240" s="154"/>
      <c r="L240" s="154"/>
      <c r="M240" s="154"/>
      <c r="N240" s="154"/>
      <c r="O240" s="154"/>
      <c r="P240" s="154"/>
      <c r="Q240" s="154"/>
      <c r="R240" s="154"/>
      <c r="S240" s="161">
        <f t="shared" si="89"/>
        <v>2</v>
      </c>
      <c r="T240" s="161">
        <f t="shared" si="109"/>
        <v>0</v>
      </c>
      <c r="U240" s="161">
        <f t="shared" si="109"/>
        <v>2</v>
      </c>
      <c r="V240" s="154"/>
      <c r="W240" s="154"/>
      <c r="X240" s="154"/>
      <c r="Y240" s="154"/>
      <c r="Z240" s="154"/>
      <c r="AA240" s="154"/>
      <c r="AB240" s="154"/>
      <c r="AC240" s="154"/>
      <c r="AD240" s="154">
        <f>SUMIFS(' B1.5.GT2'!$R:$R,' B1.5.GT2'!$A:$A,'B1.SUM (tuần 4)'!$A240)</f>
        <v>0</v>
      </c>
      <c r="AE240" s="154">
        <f>SUMIFS(' B1.5.GT2'!$S:$S,' B1.5.GT2'!$A:$A,'B1.SUM (tuần 4)'!$A240)</f>
        <v>0</v>
      </c>
      <c r="AF240" s="154"/>
      <c r="AG240" s="154"/>
      <c r="AH240" s="154">
        <f>SUMIFS(' B1.8.Online'!$R:$R,' B1.8.Online'!$A:$A,'B1.SUM (tuần 4)'!$A240)</f>
        <v>0</v>
      </c>
      <c r="AI240" s="154">
        <f>SUMIFS(' B1.8.Online'!$S:$S,' B1.8.Online'!$A:$A,'B1.SUM (tuần 4)'!$A240)</f>
        <v>2</v>
      </c>
      <c r="AK240" s="161">
        <f t="shared" si="90"/>
        <v>2</v>
      </c>
      <c r="AL240" s="161">
        <f t="shared" si="91"/>
        <v>1</v>
      </c>
      <c r="AM240" s="161">
        <f t="shared" si="92"/>
        <v>1</v>
      </c>
      <c r="AN240" s="154"/>
      <c r="AO240" s="154"/>
      <c r="AP240" s="154"/>
      <c r="AQ240" s="154"/>
      <c r="AR240" s="154"/>
      <c r="AS240" s="154"/>
      <c r="AT240" s="154"/>
      <c r="AU240" s="154"/>
      <c r="AV240" s="154">
        <f>SUMIFS(' B1.5.GT2'!T:T,' B1.5.GT2'!A:A,'B1.SUM (tuần 4)'!A240)</f>
        <v>0</v>
      </c>
      <c r="AW240" s="154">
        <f>SUMIFS(' B1.5.GT2'!U:U,' B1.5.GT2'!A:A,'B1.SUM (tuần 4)'!A240)</f>
        <v>0</v>
      </c>
      <c r="AX240" s="154"/>
      <c r="AY240" s="154"/>
      <c r="AZ240" s="154">
        <f>SUMIFS(' B1.8.Online'!$T:$T,' B1.8.Online'!$A:$A,'B1.SUM (tuần 4)'!$A240)</f>
        <v>1</v>
      </c>
      <c r="BA240" s="154">
        <f>SUMIFS(' B1.8.Online'!$U:$U,' B1.8.Online'!$A:$A,'B1.SUM (tuần 4)'!$A240)</f>
        <v>1</v>
      </c>
      <c r="BC240" s="161">
        <f t="shared" si="93"/>
        <v>0</v>
      </c>
      <c r="BD240" s="161">
        <f t="shared" si="94"/>
        <v>0</v>
      </c>
      <c r="BE240" s="161">
        <f t="shared" si="95"/>
        <v>0</v>
      </c>
      <c r="BF240" s="154">
        <f>SUMIFS('B1.3.XK'!V:V,'B1.3.XK'!$A:$A,'B1.SUM (tuần 4)'!$A240)</f>
        <v>0</v>
      </c>
      <c r="BG240" s="154">
        <f>SUMIFS('B1.3.XK'!W:W,'B1.3.XK'!$A:$A,'B1.SUM (tuần 4)'!$A240)</f>
        <v>0</v>
      </c>
      <c r="BH240" s="154"/>
      <c r="BI240" s="154"/>
      <c r="BJ240" s="154"/>
      <c r="BK240" s="154"/>
      <c r="BL240" s="154"/>
      <c r="BM240" s="154"/>
      <c r="BN240" s="154">
        <f>SUMIFS(' B1.5.GT2'!V:V,' B1.5.GT2'!A:A,'B1.SUM (tuần 4)'!A240)</f>
        <v>0</v>
      </c>
      <c r="BO240" s="154">
        <f>SUMIFS(' B1.5.GT2'!W:W,' B1.5.GT2'!A:A,'B1.SUM (tuần 4)'!A240)</f>
        <v>0</v>
      </c>
      <c r="BP240" s="154"/>
      <c r="BQ240" s="154"/>
      <c r="BR240" s="154">
        <f>SUMIFS(' B1.8.Online'!V:V,' B1.8.Online'!A:A,'B1.SUM (tuần 4)'!A240)</f>
        <v>0</v>
      </c>
      <c r="BS240" s="154">
        <f>SUMIFS(' B1.8.Online'!W:W,' B1.8.Online'!B:B,'B1.SUM (tuần 4)'!B240)</f>
        <v>0</v>
      </c>
      <c r="BU240" s="161">
        <f t="shared" si="96"/>
        <v>0</v>
      </c>
      <c r="BV240" s="161">
        <f t="shared" si="97"/>
        <v>0</v>
      </c>
      <c r="BW240" s="161">
        <f t="shared" si="98"/>
        <v>0</v>
      </c>
      <c r="BX240" s="154">
        <f>SUMIFS('B1.3.XK'!X:X,'B1.3.XK'!$A:$A,'B1.SUM (tuần 4)'!$A240)</f>
        <v>0</v>
      </c>
      <c r="BY240" s="154">
        <f>SUMIFS('B1.3.XK'!Y:Y,'B1.3.XK'!$A:$A,'B1.SUM (tuần 4)'!$A240)</f>
        <v>0</v>
      </c>
      <c r="BZ240" s="154"/>
      <c r="CA240" s="154"/>
      <c r="CB240" s="154"/>
      <c r="CC240" s="154"/>
      <c r="CD240" s="154"/>
      <c r="CE240" s="154"/>
      <c r="CF240" s="154">
        <f>SUMIFS(' B1.5.GT2'!X:X,' B1.5.GT2'!A:A,'B1.SUM (tuần 4)'!A240)</f>
        <v>0</v>
      </c>
      <c r="CG240" s="154">
        <f>SUMIFS(' B1.5.GT2'!Y:Y,' B1.5.GT2'!A:A,'B1.SUM (tuần 4)'!A240)</f>
        <v>0</v>
      </c>
      <c r="CH240" s="154"/>
      <c r="CI240" s="154"/>
      <c r="CJ240" s="154">
        <f>SUMIFS(' B1.8.Online'!X:X,' B1.8.Online'!$A:$A,'B1.SUM (tuần 4)'!$A240)</f>
        <v>0</v>
      </c>
      <c r="CK240" s="154">
        <f>SUMIFS(' B1.8.Online'!Y:Y,' B1.8.Online'!$A:$A,'B1.SUM (tuần 4)'!$A240)</f>
        <v>0</v>
      </c>
      <c r="CM240" s="161">
        <f t="shared" si="99"/>
        <v>0</v>
      </c>
      <c r="CN240" s="161">
        <f t="shared" si="100"/>
        <v>0</v>
      </c>
      <c r="CO240" s="161">
        <f t="shared" si="101"/>
        <v>0</v>
      </c>
      <c r="CP240" s="154">
        <f>SUMIFS('B1.3.XK'!Z:Z,'B1.3.XK'!$A:$A,'B1.SUM (tuần 4)'!$A240)</f>
        <v>0</v>
      </c>
      <c r="CQ240" s="154">
        <f>SUMIFS('B1.3.XK'!AA:AA,'B1.3.XK'!$A:$A,'B1.SUM (tuần 4)'!$A240)</f>
        <v>0</v>
      </c>
      <c r="CR240" s="154"/>
      <c r="CS240" s="154"/>
      <c r="CT240" s="154"/>
      <c r="CU240" s="154"/>
      <c r="CV240" s="154"/>
      <c r="CW240" s="154"/>
      <c r="CX240" s="154">
        <f>SUMIFS(' B1.5.GT2'!Z:Z,' B1.5.GT2'!$A:$A,'B1.SUM (tuần 4)'!$A240)</f>
        <v>0</v>
      </c>
      <c r="CY240" s="154">
        <f>SUMIFS(' B1.5.GT2'!AA:AA,' B1.5.GT2'!$A:$A,'B1.SUM (tuần 4)'!$A240)</f>
        <v>0</v>
      </c>
      <c r="CZ240" s="154"/>
      <c r="DA240" s="154"/>
      <c r="DB240" s="154">
        <f>SUMIFS(' B1.8.Online'!Z:Z,' B1.8.Online'!$A:$A,'B1.SUM (tuần 4)'!$A240)</f>
        <v>0</v>
      </c>
      <c r="DC240" s="154">
        <f>SUMIFS(' B1.8.Online'!AA:AA,' B1.8.Online'!$A:$A,'B1.SUM (tuần 4)'!$A240)</f>
        <v>0</v>
      </c>
      <c r="DE240" s="161">
        <f t="shared" si="102"/>
        <v>0</v>
      </c>
      <c r="DF240" s="161">
        <f t="shared" si="103"/>
        <v>0</v>
      </c>
      <c r="DG240" s="161">
        <f t="shared" si="104"/>
        <v>0</v>
      </c>
      <c r="DH240" s="154">
        <f>SUMIFS('B1.3.XK'!AB:AB,'B1.3.XK'!$A:$A,'B1.SUM (tuần 4)'!$A240)</f>
        <v>0</v>
      </c>
      <c r="DI240" s="154">
        <f>SUMIFS('B1.3.XK'!AC:AC,'B1.3.XK'!$A:$A,'B1.SUM (tuần 4)'!$A240)</f>
        <v>0</v>
      </c>
      <c r="DJ240" s="154"/>
      <c r="DK240" s="154"/>
      <c r="DL240" s="154"/>
      <c r="DM240" s="154"/>
      <c r="DN240" s="154"/>
      <c r="DO240" s="154"/>
      <c r="DP240" s="154">
        <f>SUMIFS(' B1.5.GT2'!AB:AB,' B1.5.GT2'!$A:$A,'B1.SUM (tuần 4)'!$A240)</f>
        <v>0</v>
      </c>
      <c r="DQ240" s="154">
        <f>SUMIFS(' B1.5.GT2'!AC:AC,' B1.5.GT2'!$A:$A,'B1.SUM (tuần 4)'!$A240)</f>
        <v>0</v>
      </c>
      <c r="DR240" s="154"/>
      <c r="DS240" s="154"/>
      <c r="DT240" s="154">
        <f>SUMIFS(' B1.8.Online'!AB:AB,' B1.8.Online'!$A:$A,'B1.SUM (tuần 4)'!$A240)</f>
        <v>0</v>
      </c>
      <c r="DU240" s="154">
        <f>SUMIFS(' B1.8.Online'!AC:AC,' B1.8.Online'!$A:$A,'B1.SUM (tuần 4)'!$A240)</f>
        <v>0</v>
      </c>
      <c r="DW240" s="161">
        <f t="shared" si="105"/>
        <v>0</v>
      </c>
      <c r="DX240" s="161">
        <f t="shared" si="106"/>
        <v>0</v>
      </c>
      <c r="DY240" s="161">
        <f t="shared" si="107"/>
        <v>0</v>
      </c>
      <c r="DZ240" s="154">
        <f>SUMIFS('B1.3.XK'!AD:AD,'B1.3.XK'!$A:$A,'B1.SUM (tuần 4)'!$A240)</f>
        <v>0</v>
      </c>
      <c r="EA240" s="154">
        <f>SUMIFS('B1.3.XK'!AE:AE,'B1.3.XK'!$A:$A,'B1.SUM (tuần 4)'!$A240)</f>
        <v>0</v>
      </c>
      <c r="EB240" s="154"/>
      <c r="EC240" s="154"/>
      <c r="ED240" s="154"/>
      <c r="EE240" s="154"/>
      <c r="EF240" s="154"/>
      <c r="EG240" s="154"/>
      <c r="EH240" s="154">
        <f>SUMIFS(' B1.5.GT2'!AD:AD,' B1.5.GT2'!$A:$A,'B1.SUM (tuần 4)'!$A240)</f>
        <v>0</v>
      </c>
      <c r="EI240" s="154">
        <f>SUMIFS(' B1.5.GT2'!AE:AE,' B1.5.GT2'!$A:$A,'B1.SUM (tuần 4)'!$A240)</f>
        <v>0</v>
      </c>
      <c r="EJ240" s="154"/>
      <c r="EK240" s="154"/>
      <c r="EL240" s="154">
        <f>SUMIFS(' B1.4.OEM'!AD:AD,' B1.4.OEM'!$A:$A,'B1.SUM (tuần 4)'!$A240)</f>
        <v>0</v>
      </c>
      <c r="EM240" s="154">
        <f>SUMIFS(' B1.4.OEM'!AE:AE,' B1.4.OEM'!$A:$A,'B1.SUM (tuần 4)'!$A240)</f>
        <v>0</v>
      </c>
      <c r="EO240" s="162"/>
    </row>
    <row r="241" spans="1:145">
      <c r="A241" s="69">
        <v>3004030434</v>
      </c>
      <c r="B241" s="67" t="s">
        <v>1608</v>
      </c>
      <c r="C241" s="67"/>
      <c r="D241" s="67" t="s">
        <v>1197</v>
      </c>
      <c r="E241" s="67"/>
      <c r="F241" s="67" t="s">
        <v>32</v>
      </c>
      <c r="G241" s="154" t="s">
        <v>1758</v>
      </c>
      <c r="H241" s="154"/>
      <c r="I241" s="160"/>
      <c r="J241" s="154"/>
      <c r="K241" s="154"/>
      <c r="L241" s="154"/>
      <c r="M241" s="154"/>
      <c r="N241" s="154"/>
      <c r="O241" s="154"/>
      <c r="P241" s="154"/>
      <c r="Q241" s="154"/>
      <c r="R241" s="154"/>
      <c r="S241" s="161">
        <f t="shared" si="89"/>
        <v>2</v>
      </c>
      <c r="T241" s="161">
        <f t="shared" si="109"/>
        <v>0</v>
      </c>
      <c r="U241" s="161">
        <f t="shared" si="109"/>
        <v>2</v>
      </c>
      <c r="V241" s="154"/>
      <c r="W241" s="154"/>
      <c r="X241" s="154"/>
      <c r="Y241" s="154"/>
      <c r="Z241" s="154"/>
      <c r="AA241" s="154"/>
      <c r="AB241" s="154"/>
      <c r="AC241" s="154"/>
      <c r="AD241" s="154">
        <f>SUMIFS(' B1.5.GT2'!$R:$R,' B1.5.GT2'!$A:$A,'B1.SUM (tuần 4)'!$A241)</f>
        <v>0</v>
      </c>
      <c r="AE241" s="154">
        <f>SUMIFS(' B1.5.GT2'!$S:$S,' B1.5.GT2'!$A:$A,'B1.SUM (tuần 4)'!$A241)</f>
        <v>0</v>
      </c>
      <c r="AF241" s="154"/>
      <c r="AG241" s="154"/>
      <c r="AH241" s="154">
        <f>SUMIFS(' B1.8.Online'!$R:$R,' B1.8.Online'!$A:$A,'B1.SUM (tuần 4)'!$A241)</f>
        <v>0</v>
      </c>
      <c r="AI241" s="154">
        <f>SUMIFS(' B1.8.Online'!$S:$S,' B1.8.Online'!$A:$A,'B1.SUM (tuần 4)'!$A241)</f>
        <v>2</v>
      </c>
      <c r="AK241" s="161">
        <f t="shared" si="90"/>
        <v>0</v>
      </c>
      <c r="AL241" s="161">
        <f t="shared" si="91"/>
        <v>0</v>
      </c>
      <c r="AM241" s="161">
        <f t="shared" si="92"/>
        <v>0</v>
      </c>
      <c r="AN241" s="154"/>
      <c r="AO241" s="154"/>
      <c r="AP241" s="154"/>
      <c r="AQ241" s="154"/>
      <c r="AR241" s="154"/>
      <c r="AS241" s="154"/>
      <c r="AT241" s="154"/>
      <c r="AU241" s="154"/>
      <c r="AV241" s="154">
        <f>SUMIFS(' B1.5.GT2'!T:T,' B1.5.GT2'!A:A,'B1.SUM (tuần 4)'!A241)</f>
        <v>0</v>
      </c>
      <c r="AW241" s="154">
        <f>SUMIFS(' B1.5.GT2'!U:U,' B1.5.GT2'!A:A,'B1.SUM (tuần 4)'!A241)</f>
        <v>0</v>
      </c>
      <c r="AX241" s="154"/>
      <c r="AY241" s="154"/>
      <c r="AZ241" s="154">
        <f>SUMIFS(' B1.8.Online'!$T:$T,' B1.8.Online'!$A:$A,'B1.SUM (tuần 4)'!$A241)</f>
        <v>0</v>
      </c>
      <c r="BA241" s="154">
        <f>SUMIFS(' B1.8.Online'!$U:$U,' B1.8.Online'!$A:$A,'B1.SUM (tuần 4)'!$A241)</f>
        <v>0</v>
      </c>
      <c r="BC241" s="161">
        <f t="shared" si="93"/>
        <v>0</v>
      </c>
      <c r="BD241" s="161">
        <f t="shared" si="94"/>
        <v>0</v>
      </c>
      <c r="BE241" s="161">
        <f t="shared" si="95"/>
        <v>0</v>
      </c>
      <c r="BF241" s="154">
        <f>SUMIFS('B1.3.XK'!V:V,'B1.3.XK'!$A:$A,'B1.SUM (tuần 4)'!$A241)</f>
        <v>0</v>
      </c>
      <c r="BG241" s="154">
        <f>SUMIFS('B1.3.XK'!W:W,'B1.3.XK'!$A:$A,'B1.SUM (tuần 4)'!$A241)</f>
        <v>0</v>
      </c>
      <c r="BH241" s="154"/>
      <c r="BI241" s="154"/>
      <c r="BJ241" s="154"/>
      <c r="BK241" s="154"/>
      <c r="BL241" s="154"/>
      <c r="BM241" s="154"/>
      <c r="BN241" s="154">
        <f>SUMIFS(' B1.5.GT2'!V:V,' B1.5.GT2'!A:A,'B1.SUM (tuần 4)'!A241)</f>
        <v>0</v>
      </c>
      <c r="BO241" s="154">
        <f>SUMIFS(' B1.5.GT2'!W:W,' B1.5.GT2'!A:A,'B1.SUM (tuần 4)'!A241)</f>
        <v>0</v>
      </c>
      <c r="BP241" s="154"/>
      <c r="BQ241" s="154"/>
      <c r="BR241" s="154">
        <f>SUMIFS(' B1.8.Online'!V:V,' B1.8.Online'!A:A,'B1.SUM (tuần 4)'!A241)</f>
        <v>0</v>
      </c>
      <c r="BS241" s="154">
        <f>SUMIFS(' B1.8.Online'!W:W,' B1.8.Online'!B:B,'B1.SUM (tuần 4)'!B241)</f>
        <v>0</v>
      </c>
      <c r="BU241" s="161">
        <f t="shared" si="96"/>
        <v>0</v>
      </c>
      <c r="BV241" s="161">
        <f t="shared" si="97"/>
        <v>0</v>
      </c>
      <c r="BW241" s="161">
        <f t="shared" si="98"/>
        <v>0</v>
      </c>
      <c r="BX241" s="154">
        <f>SUMIFS('B1.3.XK'!X:X,'B1.3.XK'!$A:$A,'B1.SUM (tuần 4)'!$A241)</f>
        <v>0</v>
      </c>
      <c r="BY241" s="154">
        <f>SUMIFS('B1.3.XK'!Y:Y,'B1.3.XK'!$A:$A,'B1.SUM (tuần 4)'!$A241)</f>
        <v>0</v>
      </c>
      <c r="BZ241" s="154"/>
      <c r="CA241" s="154"/>
      <c r="CB241" s="154"/>
      <c r="CC241" s="154"/>
      <c r="CD241" s="154"/>
      <c r="CE241" s="154"/>
      <c r="CF241" s="154">
        <f>SUMIFS(' B1.5.GT2'!X:X,' B1.5.GT2'!A:A,'B1.SUM (tuần 4)'!A241)</f>
        <v>0</v>
      </c>
      <c r="CG241" s="154">
        <f>SUMIFS(' B1.5.GT2'!Y:Y,' B1.5.GT2'!A:A,'B1.SUM (tuần 4)'!A241)</f>
        <v>0</v>
      </c>
      <c r="CH241" s="154"/>
      <c r="CI241" s="154"/>
      <c r="CJ241" s="154">
        <f>SUMIFS(' B1.8.Online'!X:X,' B1.8.Online'!$A:$A,'B1.SUM (tuần 4)'!$A241)</f>
        <v>0</v>
      </c>
      <c r="CK241" s="154">
        <f>SUMIFS(' B1.8.Online'!Y:Y,' B1.8.Online'!$A:$A,'B1.SUM (tuần 4)'!$A241)</f>
        <v>0</v>
      </c>
      <c r="CM241" s="161">
        <f t="shared" si="99"/>
        <v>0</v>
      </c>
      <c r="CN241" s="161">
        <f t="shared" si="100"/>
        <v>0</v>
      </c>
      <c r="CO241" s="161">
        <f t="shared" si="101"/>
        <v>0</v>
      </c>
      <c r="CP241" s="154">
        <f>SUMIFS('B1.3.XK'!Z:Z,'B1.3.XK'!$A:$A,'B1.SUM (tuần 4)'!$A241)</f>
        <v>0</v>
      </c>
      <c r="CQ241" s="154">
        <f>SUMIFS('B1.3.XK'!AA:AA,'B1.3.XK'!$A:$A,'B1.SUM (tuần 4)'!$A241)</f>
        <v>0</v>
      </c>
      <c r="CR241" s="154"/>
      <c r="CS241" s="154"/>
      <c r="CT241" s="154"/>
      <c r="CU241" s="154"/>
      <c r="CV241" s="154"/>
      <c r="CW241" s="154"/>
      <c r="CX241" s="154">
        <f>SUMIFS(' B1.5.GT2'!Z:Z,' B1.5.GT2'!$A:$A,'B1.SUM (tuần 4)'!$A241)</f>
        <v>0</v>
      </c>
      <c r="CY241" s="154">
        <f>SUMIFS(' B1.5.GT2'!AA:AA,' B1.5.GT2'!$A:$A,'B1.SUM (tuần 4)'!$A241)</f>
        <v>0</v>
      </c>
      <c r="CZ241" s="154"/>
      <c r="DA241" s="154"/>
      <c r="DB241" s="154">
        <f>SUMIFS(' B1.8.Online'!Z:Z,' B1.8.Online'!$A:$A,'B1.SUM (tuần 4)'!$A241)</f>
        <v>0</v>
      </c>
      <c r="DC241" s="154">
        <f>SUMIFS(' B1.8.Online'!AA:AA,' B1.8.Online'!$A:$A,'B1.SUM (tuần 4)'!$A241)</f>
        <v>0</v>
      </c>
      <c r="DE241" s="161">
        <f t="shared" si="102"/>
        <v>0</v>
      </c>
      <c r="DF241" s="161">
        <f t="shared" si="103"/>
        <v>0</v>
      </c>
      <c r="DG241" s="161">
        <f t="shared" si="104"/>
        <v>0</v>
      </c>
      <c r="DH241" s="154">
        <f>SUMIFS('B1.3.XK'!AB:AB,'B1.3.XK'!$A:$A,'B1.SUM (tuần 4)'!$A241)</f>
        <v>0</v>
      </c>
      <c r="DI241" s="154">
        <f>SUMIFS('B1.3.XK'!AC:AC,'B1.3.XK'!$A:$A,'B1.SUM (tuần 4)'!$A241)</f>
        <v>0</v>
      </c>
      <c r="DJ241" s="154"/>
      <c r="DK241" s="154"/>
      <c r="DL241" s="154"/>
      <c r="DM241" s="154"/>
      <c r="DN241" s="154"/>
      <c r="DO241" s="154"/>
      <c r="DP241" s="154">
        <f>SUMIFS(' B1.5.GT2'!AB:AB,' B1.5.GT2'!$A:$A,'B1.SUM (tuần 4)'!$A241)</f>
        <v>0</v>
      </c>
      <c r="DQ241" s="154">
        <f>SUMIFS(' B1.5.GT2'!AC:AC,' B1.5.GT2'!$A:$A,'B1.SUM (tuần 4)'!$A241)</f>
        <v>0</v>
      </c>
      <c r="DR241" s="154"/>
      <c r="DS241" s="154"/>
      <c r="DT241" s="154">
        <f>SUMIFS(' B1.8.Online'!AB:AB,' B1.8.Online'!$A:$A,'B1.SUM (tuần 4)'!$A241)</f>
        <v>0</v>
      </c>
      <c r="DU241" s="154">
        <f>SUMIFS(' B1.8.Online'!AC:AC,' B1.8.Online'!$A:$A,'B1.SUM (tuần 4)'!$A241)</f>
        <v>0</v>
      </c>
      <c r="DW241" s="161">
        <f t="shared" si="105"/>
        <v>0</v>
      </c>
      <c r="DX241" s="161">
        <f t="shared" si="106"/>
        <v>0</v>
      </c>
      <c r="DY241" s="161">
        <f t="shared" si="107"/>
        <v>0</v>
      </c>
      <c r="DZ241" s="154">
        <f>SUMIFS('B1.3.XK'!AD:AD,'B1.3.XK'!$A:$A,'B1.SUM (tuần 4)'!$A241)</f>
        <v>0</v>
      </c>
      <c r="EA241" s="154">
        <f>SUMIFS('B1.3.XK'!AE:AE,'B1.3.XK'!$A:$A,'B1.SUM (tuần 4)'!$A241)</f>
        <v>0</v>
      </c>
      <c r="EB241" s="154"/>
      <c r="EC241" s="154"/>
      <c r="ED241" s="154"/>
      <c r="EE241" s="154"/>
      <c r="EF241" s="154"/>
      <c r="EG241" s="154"/>
      <c r="EH241" s="154">
        <f>SUMIFS(' B1.5.GT2'!AD:AD,' B1.5.GT2'!$A:$A,'B1.SUM (tuần 4)'!$A241)</f>
        <v>0</v>
      </c>
      <c r="EI241" s="154">
        <f>SUMIFS(' B1.5.GT2'!AE:AE,' B1.5.GT2'!$A:$A,'B1.SUM (tuần 4)'!$A241)</f>
        <v>0</v>
      </c>
      <c r="EJ241" s="154"/>
      <c r="EK241" s="154"/>
      <c r="EL241" s="154">
        <f>SUMIFS(' B1.4.OEM'!AD:AD,' B1.4.OEM'!$A:$A,'B1.SUM (tuần 4)'!$A241)</f>
        <v>0</v>
      </c>
      <c r="EM241" s="154">
        <f>SUMIFS(' B1.4.OEM'!AE:AE,' B1.4.OEM'!$A:$A,'B1.SUM (tuần 4)'!$A241)</f>
        <v>0</v>
      </c>
      <c r="EO241" s="162"/>
    </row>
    <row r="242" spans="1:145">
      <c r="A242" s="69">
        <v>3004030444</v>
      </c>
      <c r="B242" s="67" t="s">
        <v>1609</v>
      </c>
      <c r="C242" s="67"/>
      <c r="D242" s="67" t="s">
        <v>1197</v>
      </c>
      <c r="E242" s="67"/>
      <c r="F242" s="67" t="s">
        <v>32</v>
      </c>
      <c r="G242" s="154" t="s">
        <v>1758</v>
      </c>
      <c r="H242" s="154"/>
      <c r="I242" s="160"/>
      <c r="J242" s="154"/>
      <c r="K242" s="154"/>
      <c r="L242" s="154"/>
      <c r="M242" s="154"/>
      <c r="N242" s="154"/>
      <c r="O242" s="154"/>
      <c r="P242" s="154"/>
      <c r="Q242" s="154"/>
      <c r="R242" s="154"/>
      <c r="S242" s="161">
        <f t="shared" si="89"/>
        <v>2</v>
      </c>
      <c r="T242" s="161">
        <f t="shared" si="109"/>
        <v>0</v>
      </c>
      <c r="U242" s="161">
        <f t="shared" si="109"/>
        <v>2</v>
      </c>
      <c r="V242" s="154"/>
      <c r="W242" s="154"/>
      <c r="X242" s="154"/>
      <c r="Y242" s="154"/>
      <c r="Z242" s="154"/>
      <c r="AA242" s="154"/>
      <c r="AB242" s="154"/>
      <c r="AC242" s="154"/>
      <c r="AD242" s="154">
        <f>SUMIFS(' B1.5.GT2'!$R:$R,' B1.5.GT2'!$A:$A,'B1.SUM (tuần 4)'!$A242)</f>
        <v>0</v>
      </c>
      <c r="AE242" s="154">
        <f>SUMIFS(' B1.5.GT2'!$S:$S,' B1.5.GT2'!$A:$A,'B1.SUM (tuần 4)'!$A242)</f>
        <v>0</v>
      </c>
      <c r="AF242" s="154"/>
      <c r="AG242" s="154"/>
      <c r="AH242" s="154">
        <f>SUMIFS(' B1.8.Online'!$R:$R,' B1.8.Online'!$A:$A,'B1.SUM (tuần 4)'!$A242)</f>
        <v>0</v>
      </c>
      <c r="AI242" s="154">
        <f>SUMIFS(' B1.8.Online'!$S:$S,' B1.8.Online'!$A:$A,'B1.SUM (tuần 4)'!$A242)</f>
        <v>2</v>
      </c>
      <c r="AK242" s="161">
        <f t="shared" si="90"/>
        <v>4</v>
      </c>
      <c r="AL242" s="161">
        <f t="shared" si="91"/>
        <v>2</v>
      </c>
      <c r="AM242" s="161">
        <f t="shared" si="92"/>
        <v>2</v>
      </c>
      <c r="AN242" s="154"/>
      <c r="AO242" s="154"/>
      <c r="AP242" s="154"/>
      <c r="AQ242" s="154"/>
      <c r="AR242" s="154"/>
      <c r="AS242" s="154"/>
      <c r="AT242" s="154"/>
      <c r="AU242" s="154"/>
      <c r="AV242" s="154">
        <f>SUMIFS(' B1.5.GT2'!T:T,' B1.5.GT2'!A:A,'B1.SUM (tuần 4)'!A242)</f>
        <v>0</v>
      </c>
      <c r="AW242" s="154">
        <f>SUMIFS(' B1.5.GT2'!U:U,' B1.5.GT2'!A:A,'B1.SUM (tuần 4)'!A242)</f>
        <v>0</v>
      </c>
      <c r="AX242" s="154"/>
      <c r="AY242" s="154"/>
      <c r="AZ242" s="154">
        <f>SUMIFS(' B1.8.Online'!$T:$T,' B1.8.Online'!$A:$A,'B1.SUM (tuần 4)'!$A242)</f>
        <v>2</v>
      </c>
      <c r="BA242" s="154">
        <f>SUMIFS(' B1.8.Online'!$U:$U,' B1.8.Online'!$A:$A,'B1.SUM (tuần 4)'!$A242)</f>
        <v>2</v>
      </c>
      <c r="BC242" s="161">
        <f t="shared" si="93"/>
        <v>0</v>
      </c>
      <c r="BD242" s="161">
        <f t="shared" si="94"/>
        <v>0</v>
      </c>
      <c r="BE242" s="161">
        <f t="shared" si="95"/>
        <v>0</v>
      </c>
      <c r="BF242" s="154">
        <f>SUMIFS('B1.3.XK'!V:V,'B1.3.XK'!$A:$A,'B1.SUM (tuần 4)'!$A242)</f>
        <v>0</v>
      </c>
      <c r="BG242" s="154">
        <f>SUMIFS('B1.3.XK'!W:W,'B1.3.XK'!$A:$A,'B1.SUM (tuần 4)'!$A242)</f>
        <v>0</v>
      </c>
      <c r="BH242" s="154"/>
      <c r="BI242" s="154"/>
      <c r="BJ242" s="154"/>
      <c r="BK242" s="154"/>
      <c r="BL242" s="154"/>
      <c r="BM242" s="154"/>
      <c r="BN242" s="154">
        <f>SUMIFS(' B1.5.GT2'!V:V,' B1.5.GT2'!A:A,'B1.SUM (tuần 4)'!A242)</f>
        <v>0</v>
      </c>
      <c r="BO242" s="154">
        <f>SUMIFS(' B1.5.GT2'!W:W,' B1.5.GT2'!A:A,'B1.SUM (tuần 4)'!A242)</f>
        <v>0</v>
      </c>
      <c r="BP242" s="154"/>
      <c r="BQ242" s="154"/>
      <c r="BR242" s="154">
        <f>SUMIFS(' B1.8.Online'!V:V,' B1.8.Online'!A:A,'B1.SUM (tuần 4)'!A242)</f>
        <v>0</v>
      </c>
      <c r="BS242" s="154">
        <f>SUMIFS(' B1.8.Online'!W:W,' B1.8.Online'!B:B,'B1.SUM (tuần 4)'!B242)</f>
        <v>0</v>
      </c>
      <c r="BU242" s="161">
        <f t="shared" si="96"/>
        <v>0</v>
      </c>
      <c r="BV242" s="161">
        <f t="shared" si="97"/>
        <v>0</v>
      </c>
      <c r="BW242" s="161">
        <f t="shared" si="98"/>
        <v>0</v>
      </c>
      <c r="BX242" s="154">
        <f>SUMIFS('B1.3.XK'!X:X,'B1.3.XK'!$A:$A,'B1.SUM (tuần 4)'!$A242)</f>
        <v>0</v>
      </c>
      <c r="BY242" s="154">
        <f>SUMIFS('B1.3.XK'!Y:Y,'B1.3.XK'!$A:$A,'B1.SUM (tuần 4)'!$A242)</f>
        <v>0</v>
      </c>
      <c r="BZ242" s="154"/>
      <c r="CA242" s="154"/>
      <c r="CB242" s="154"/>
      <c r="CC242" s="154"/>
      <c r="CD242" s="154"/>
      <c r="CE242" s="154"/>
      <c r="CF242" s="154">
        <f>SUMIFS(' B1.5.GT2'!X:X,' B1.5.GT2'!A:A,'B1.SUM (tuần 4)'!A242)</f>
        <v>0</v>
      </c>
      <c r="CG242" s="154">
        <f>SUMIFS(' B1.5.GT2'!Y:Y,' B1.5.GT2'!A:A,'B1.SUM (tuần 4)'!A242)</f>
        <v>0</v>
      </c>
      <c r="CH242" s="154"/>
      <c r="CI242" s="154"/>
      <c r="CJ242" s="154">
        <f>SUMIFS(' B1.8.Online'!X:X,' B1.8.Online'!$A:$A,'B1.SUM (tuần 4)'!$A242)</f>
        <v>0</v>
      </c>
      <c r="CK242" s="154">
        <f>SUMIFS(' B1.8.Online'!Y:Y,' B1.8.Online'!$A:$A,'B1.SUM (tuần 4)'!$A242)</f>
        <v>0</v>
      </c>
      <c r="CM242" s="161">
        <f t="shared" si="99"/>
        <v>0</v>
      </c>
      <c r="CN242" s="161">
        <f t="shared" si="100"/>
        <v>0</v>
      </c>
      <c r="CO242" s="161">
        <f t="shared" si="101"/>
        <v>0</v>
      </c>
      <c r="CP242" s="154">
        <f>SUMIFS('B1.3.XK'!Z:Z,'B1.3.XK'!$A:$A,'B1.SUM (tuần 4)'!$A242)</f>
        <v>0</v>
      </c>
      <c r="CQ242" s="154">
        <f>SUMIFS('B1.3.XK'!AA:AA,'B1.3.XK'!$A:$A,'B1.SUM (tuần 4)'!$A242)</f>
        <v>0</v>
      </c>
      <c r="CR242" s="154"/>
      <c r="CS242" s="154"/>
      <c r="CT242" s="154"/>
      <c r="CU242" s="154"/>
      <c r="CV242" s="154"/>
      <c r="CW242" s="154"/>
      <c r="CX242" s="154">
        <f>SUMIFS(' B1.5.GT2'!Z:Z,' B1.5.GT2'!$A:$A,'B1.SUM (tuần 4)'!$A242)</f>
        <v>0</v>
      </c>
      <c r="CY242" s="154">
        <f>SUMIFS(' B1.5.GT2'!AA:AA,' B1.5.GT2'!$A:$A,'B1.SUM (tuần 4)'!$A242)</f>
        <v>0</v>
      </c>
      <c r="CZ242" s="154"/>
      <c r="DA242" s="154"/>
      <c r="DB242" s="154">
        <f>SUMIFS(' B1.8.Online'!Z:Z,' B1.8.Online'!$A:$A,'B1.SUM (tuần 4)'!$A242)</f>
        <v>0</v>
      </c>
      <c r="DC242" s="154">
        <f>SUMIFS(' B1.8.Online'!AA:AA,' B1.8.Online'!$A:$A,'B1.SUM (tuần 4)'!$A242)</f>
        <v>0</v>
      </c>
      <c r="DE242" s="161">
        <f t="shared" si="102"/>
        <v>0</v>
      </c>
      <c r="DF242" s="161">
        <f t="shared" si="103"/>
        <v>0</v>
      </c>
      <c r="DG242" s="161">
        <f t="shared" si="104"/>
        <v>0</v>
      </c>
      <c r="DH242" s="154">
        <f>SUMIFS('B1.3.XK'!AB:AB,'B1.3.XK'!$A:$A,'B1.SUM (tuần 4)'!$A242)</f>
        <v>0</v>
      </c>
      <c r="DI242" s="154">
        <f>SUMIFS('B1.3.XK'!AC:AC,'B1.3.XK'!$A:$A,'B1.SUM (tuần 4)'!$A242)</f>
        <v>0</v>
      </c>
      <c r="DJ242" s="154"/>
      <c r="DK242" s="154"/>
      <c r="DL242" s="154"/>
      <c r="DM242" s="154"/>
      <c r="DN242" s="154"/>
      <c r="DO242" s="154"/>
      <c r="DP242" s="154">
        <f>SUMIFS(' B1.5.GT2'!AB:AB,' B1.5.GT2'!$A:$A,'B1.SUM (tuần 4)'!$A242)</f>
        <v>0</v>
      </c>
      <c r="DQ242" s="154">
        <f>SUMIFS(' B1.5.GT2'!AC:AC,' B1.5.GT2'!$A:$A,'B1.SUM (tuần 4)'!$A242)</f>
        <v>0</v>
      </c>
      <c r="DR242" s="154"/>
      <c r="DS242" s="154"/>
      <c r="DT242" s="154">
        <f>SUMIFS(' B1.8.Online'!AB:AB,' B1.8.Online'!$A:$A,'B1.SUM (tuần 4)'!$A242)</f>
        <v>0</v>
      </c>
      <c r="DU242" s="154">
        <f>SUMIFS(' B1.8.Online'!AC:AC,' B1.8.Online'!$A:$A,'B1.SUM (tuần 4)'!$A242)</f>
        <v>0</v>
      </c>
      <c r="DW242" s="161">
        <f t="shared" si="105"/>
        <v>0</v>
      </c>
      <c r="DX242" s="161">
        <f t="shared" si="106"/>
        <v>0</v>
      </c>
      <c r="DY242" s="161">
        <f t="shared" si="107"/>
        <v>0</v>
      </c>
      <c r="DZ242" s="154">
        <f>SUMIFS('B1.3.XK'!AD:AD,'B1.3.XK'!$A:$A,'B1.SUM (tuần 4)'!$A242)</f>
        <v>0</v>
      </c>
      <c r="EA242" s="154">
        <f>SUMIFS('B1.3.XK'!AE:AE,'B1.3.XK'!$A:$A,'B1.SUM (tuần 4)'!$A242)</f>
        <v>0</v>
      </c>
      <c r="EB242" s="154"/>
      <c r="EC242" s="154"/>
      <c r="ED242" s="154"/>
      <c r="EE242" s="154"/>
      <c r="EF242" s="154"/>
      <c r="EG242" s="154"/>
      <c r="EH242" s="154">
        <f>SUMIFS(' B1.5.GT2'!AD:AD,' B1.5.GT2'!$A:$A,'B1.SUM (tuần 4)'!$A242)</f>
        <v>0</v>
      </c>
      <c r="EI242" s="154">
        <f>SUMIFS(' B1.5.GT2'!AE:AE,' B1.5.GT2'!$A:$A,'B1.SUM (tuần 4)'!$A242)</f>
        <v>0</v>
      </c>
      <c r="EJ242" s="154"/>
      <c r="EK242" s="154"/>
      <c r="EL242" s="154">
        <f>SUMIFS(' B1.4.OEM'!AD:AD,' B1.4.OEM'!$A:$A,'B1.SUM (tuần 4)'!$A242)</f>
        <v>0</v>
      </c>
      <c r="EM242" s="154">
        <f>SUMIFS(' B1.4.OEM'!AE:AE,' B1.4.OEM'!$A:$A,'B1.SUM (tuần 4)'!$A242)</f>
        <v>0</v>
      </c>
      <c r="EO242" s="162"/>
    </row>
    <row r="243" spans="1:145">
      <c r="A243" s="69">
        <v>3004090004</v>
      </c>
      <c r="B243" s="67" t="s">
        <v>1610</v>
      </c>
      <c r="C243" s="67"/>
      <c r="D243" s="67" t="s">
        <v>1197</v>
      </c>
      <c r="E243" s="67"/>
      <c r="F243" s="67" t="s">
        <v>32</v>
      </c>
      <c r="G243" s="154" t="s">
        <v>1758</v>
      </c>
      <c r="H243" s="154"/>
      <c r="I243" s="160"/>
      <c r="J243" s="154"/>
      <c r="K243" s="154"/>
      <c r="L243" s="154"/>
      <c r="M243" s="154"/>
      <c r="N243" s="154"/>
      <c r="O243" s="154"/>
      <c r="P243" s="154"/>
      <c r="Q243" s="154"/>
      <c r="R243" s="154"/>
      <c r="S243" s="161">
        <f t="shared" si="89"/>
        <v>0</v>
      </c>
      <c r="T243" s="161">
        <f t="shared" si="109"/>
        <v>0</v>
      </c>
      <c r="U243" s="161">
        <f t="shared" si="109"/>
        <v>0</v>
      </c>
      <c r="V243" s="154"/>
      <c r="W243" s="154"/>
      <c r="X243" s="154"/>
      <c r="Y243" s="154"/>
      <c r="Z243" s="154"/>
      <c r="AA243" s="154"/>
      <c r="AB243" s="154"/>
      <c r="AC243" s="154"/>
      <c r="AD243" s="154">
        <f>SUMIFS(' B1.5.GT2'!$R:$R,' B1.5.GT2'!$A:$A,'B1.SUM (tuần 4)'!$A243)</f>
        <v>0</v>
      </c>
      <c r="AE243" s="154">
        <f>SUMIFS(' B1.5.GT2'!$S:$S,' B1.5.GT2'!$A:$A,'B1.SUM (tuần 4)'!$A243)</f>
        <v>0</v>
      </c>
      <c r="AF243" s="154"/>
      <c r="AG243" s="154"/>
      <c r="AH243" s="154">
        <f>SUMIFS(' B1.8.Online'!$R:$R,' B1.8.Online'!$A:$A,'B1.SUM (tuần 4)'!$A243)</f>
        <v>0</v>
      </c>
      <c r="AI243" s="154">
        <f>SUMIFS(' B1.8.Online'!$S:$S,' B1.8.Online'!$A:$A,'B1.SUM (tuần 4)'!$A243)</f>
        <v>0</v>
      </c>
      <c r="AK243" s="161">
        <f t="shared" si="90"/>
        <v>0</v>
      </c>
      <c r="AL243" s="161">
        <f t="shared" si="91"/>
        <v>0</v>
      </c>
      <c r="AM243" s="161">
        <f t="shared" si="92"/>
        <v>0</v>
      </c>
      <c r="AN243" s="154"/>
      <c r="AO243" s="154"/>
      <c r="AP243" s="154"/>
      <c r="AQ243" s="154"/>
      <c r="AR243" s="154"/>
      <c r="AS243" s="154"/>
      <c r="AT243" s="154"/>
      <c r="AU243" s="154"/>
      <c r="AV243" s="154">
        <f>SUMIFS(' B1.5.GT2'!T:T,' B1.5.GT2'!A:A,'B1.SUM (tuần 4)'!A243)</f>
        <v>0</v>
      </c>
      <c r="AW243" s="154">
        <f>SUMIFS(' B1.5.GT2'!U:U,' B1.5.GT2'!A:A,'B1.SUM (tuần 4)'!A243)</f>
        <v>0</v>
      </c>
      <c r="AX243" s="154"/>
      <c r="AY243" s="154"/>
      <c r="AZ243" s="154">
        <f>SUMIFS(' B1.8.Online'!$T:$T,' B1.8.Online'!$A:$A,'B1.SUM (tuần 4)'!$A243)</f>
        <v>0</v>
      </c>
      <c r="BA243" s="154">
        <f>SUMIFS(' B1.8.Online'!$U:$U,' B1.8.Online'!$A:$A,'B1.SUM (tuần 4)'!$A243)</f>
        <v>0</v>
      </c>
      <c r="BC243" s="161">
        <f t="shared" si="93"/>
        <v>0</v>
      </c>
      <c r="BD243" s="161">
        <f t="shared" si="94"/>
        <v>0</v>
      </c>
      <c r="BE243" s="161">
        <f t="shared" si="95"/>
        <v>0</v>
      </c>
      <c r="BF243" s="154">
        <f>SUMIFS('B1.3.XK'!V:V,'B1.3.XK'!$A:$A,'B1.SUM (tuần 4)'!$A243)</f>
        <v>0</v>
      </c>
      <c r="BG243" s="154">
        <f>SUMIFS('B1.3.XK'!W:W,'B1.3.XK'!$A:$A,'B1.SUM (tuần 4)'!$A243)</f>
        <v>0</v>
      </c>
      <c r="BH243" s="154"/>
      <c r="BI243" s="154"/>
      <c r="BJ243" s="154"/>
      <c r="BK243" s="154"/>
      <c r="BL243" s="154"/>
      <c r="BM243" s="154"/>
      <c r="BN243" s="154">
        <f>SUMIFS(' B1.5.GT2'!V:V,' B1.5.GT2'!A:A,'B1.SUM (tuần 4)'!A243)</f>
        <v>0</v>
      </c>
      <c r="BO243" s="154">
        <f>SUMIFS(' B1.5.GT2'!W:W,' B1.5.GT2'!A:A,'B1.SUM (tuần 4)'!A243)</f>
        <v>0</v>
      </c>
      <c r="BP243" s="154"/>
      <c r="BQ243" s="154"/>
      <c r="BR243" s="154">
        <f>SUMIFS(' B1.8.Online'!V:V,' B1.8.Online'!A:A,'B1.SUM (tuần 4)'!A243)</f>
        <v>0</v>
      </c>
      <c r="BS243" s="154">
        <f>SUMIFS(' B1.8.Online'!W:W,' B1.8.Online'!B:B,'B1.SUM (tuần 4)'!B243)</f>
        <v>0</v>
      </c>
      <c r="BU243" s="161">
        <f t="shared" si="96"/>
        <v>0</v>
      </c>
      <c r="BV243" s="161">
        <f t="shared" si="97"/>
        <v>0</v>
      </c>
      <c r="BW243" s="161">
        <f t="shared" si="98"/>
        <v>0</v>
      </c>
      <c r="BX243" s="154">
        <f>SUMIFS('B1.3.XK'!X:X,'B1.3.XK'!$A:$A,'B1.SUM (tuần 4)'!$A243)</f>
        <v>0</v>
      </c>
      <c r="BY243" s="154">
        <f>SUMIFS('B1.3.XK'!Y:Y,'B1.3.XK'!$A:$A,'B1.SUM (tuần 4)'!$A243)</f>
        <v>0</v>
      </c>
      <c r="BZ243" s="154"/>
      <c r="CA243" s="154"/>
      <c r="CB243" s="154"/>
      <c r="CC243" s="154"/>
      <c r="CD243" s="154"/>
      <c r="CE243" s="154"/>
      <c r="CF243" s="154">
        <f>SUMIFS(' B1.5.GT2'!X:X,' B1.5.GT2'!A:A,'B1.SUM (tuần 4)'!A243)</f>
        <v>0</v>
      </c>
      <c r="CG243" s="154">
        <f>SUMIFS(' B1.5.GT2'!Y:Y,' B1.5.GT2'!A:A,'B1.SUM (tuần 4)'!A243)</f>
        <v>0</v>
      </c>
      <c r="CH243" s="154"/>
      <c r="CI243" s="154"/>
      <c r="CJ243" s="154">
        <f>SUMIFS(' B1.8.Online'!X:X,' B1.8.Online'!$A:$A,'B1.SUM (tuần 4)'!$A243)</f>
        <v>0</v>
      </c>
      <c r="CK243" s="154">
        <f>SUMIFS(' B1.8.Online'!Y:Y,' B1.8.Online'!$A:$A,'B1.SUM (tuần 4)'!$A243)</f>
        <v>0</v>
      </c>
      <c r="CM243" s="161">
        <f t="shared" si="99"/>
        <v>0</v>
      </c>
      <c r="CN243" s="161">
        <f t="shared" si="100"/>
        <v>0</v>
      </c>
      <c r="CO243" s="161">
        <f t="shared" si="101"/>
        <v>0</v>
      </c>
      <c r="CP243" s="154">
        <f>SUMIFS('B1.3.XK'!Z:Z,'B1.3.XK'!$A:$A,'B1.SUM (tuần 4)'!$A243)</f>
        <v>0</v>
      </c>
      <c r="CQ243" s="154">
        <f>SUMIFS('B1.3.XK'!AA:AA,'B1.3.XK'!$A:$A,'B1.SUM (tuần 4)'!$A243)</f>
        <v>0</v>
      </c>
      <c r="CR243" s="154"/>
      <c r="CS243" s="154"/>
      <c r="CT243" s="154"/>
      <c r="CU243" s="154"/>
      <c r="CV243" s="154"/>
      <c r="CW243" s="154"/>
      <c r="CX243" s="154">
        <f>SUMIFS(' B1.5.GT2'!Z:Z,' B1.5.GT2'!$A:$A,'B1.SUM (tuần 4)'!$A243)</f>
        <v>0</v>
      </c>
      <c r="CY243" s="154">
        <f>SUMIFS(' B1.5.GT2'!AA:AA,' B1.5.GT2'!$A:$A,'B1.SUM (tuần 4)'!$A243)</f>
        <v>0</v>
      </c>
      <c r="CZ243" s="154"/>
      <c r="DA243" s="154"/>
      <c r="DB243" s="154">
        <f>SUMIFS(' B1.8.Online'!Z:Z,' B1.8.Online'!$A:$A,'B1.SUM (tuần 4)'!$A243)</f>
        <v>0</v>
      </c>
      <c r="DC243" s="154">
        <f>SUMIFS(' B1.8.Online'!AA:AA,' B1.8.Online'!$A:$A,'B1.SUM (tuần 4)'!$A243)</f>
        <v>0</v>
      </c>
      <c r="DE243" s="161">
        <f t="shared" si="102"/>
        <v>0</v>
      </c>
      <c r="DF243" s="161">
        <f t="shared" si="103"/>
        <v>0</v>
      </c>
      <c r="DG243" s="161">
        <f t="shared" si="104"/>
        <v>0</v>
      </c>
      <c r="DH243" s="154">
        <f>SUMIFS('B1.3.XK'!AB:AB,'B1.3.XK'!$A:$A,'B1.SUM (tuần 4)'!$A243)</f>
        <v>0</v>
      </c>
      <c r="DI243" s="154">
        <f>SUMIFS('B1.3.XK'!AC:AC,'B1.3.XK'!$A:$A,'B1.SUM (tuần 4)'!$A243)</f>
        <v>0</v>
      </c>
      <c r="DJ243" s="154"/>
      <c r="DK243" s="154"/>
      <c r="DL243" s="154"/>
      <c r="DM243" s="154"/>
      <c r="DN243" s="154"/>
      <c r="DO243" s="154"/>
      <c r="DP243" s="154">
        <f>SUMIFS(' B1.5.GT2'!AB:AB,' B1.5.GT2'!$A:$A,'B1.SUM (tuần 4)'!$A243)</f>
        <v>0</v>
      </c>
      <c r="DQ243" s="154">
        <f>SUMIFS(' B1.5.GT2'!AC:AC,' B1.5.GT2'!$A:$A,'B1.SUM (tuần 4)'!$A243)</f>
        <v>0</v>
      </c>
      <c r="DR243" s="154"/>
      <c r="DS243" s="154"/>
      <c r="DT243" s="154">
        <f>SUMIFS(' B1.8.Online'!AB:AB,' B1.8.Online'!$A:$A,'B1.SUM (tuần 4)'!$A243)</f>
        <v>0</v>
      </c>
      <c r="DU243" s="154">
        <f>SUMIFS(' B1.8.Online'!AC:AC,' B1.8.Online'!$A:$A,'B1.SUM (tuần 4)'!$A243)</f>
        <v>0</v>
      </c>
      <c r="DW243" s="161">
        <f t="shared" si="105"/>
        <v>0</v>
      </c>
      <c r="DX243" s="161">
        <f t="shared" si="106"/>
        <v>0</v>
      </c>
      <c r="DY243" s="161">
        <f t="shared" si="107"/>
        <v>0</v>
      </c>
      <c r="DZ243" s="154">
        <f>SUMIFS('B1.3.XK'!AD:AD,'B1.3.XK'!$A:$A,'B1.SUM (tuần 4)'!$A243)</f>
        <v>0</v>
      </c>
      <c r="EA243" s="154">
        <f>SUMIFS('B1.3.XK'!AE:AE,'B1.3.XK'!$A:$A,'B1.SUM (tuần 4)'!$A243)</f>
        <v>0</v>
      </c>
      <c r="EB243" s="154"/>
      <c r="EC243" s="154"/>
      <c r="ED243" s="154"/>
      <c r="EE243" s="154"/>
      <c r="EF243" s="154"/>
      <c r="EG243" s="154"/>
      <c r="EH243" s="154">
        <f>SUMIFS(' B1.5.GT2'!AD:AD,' B1.5.GT2'!$A:$A,'B1.SUM (tuần 4)'!$A243)</f>
        <v>0</v>
      </c>
      <c r="EI243" s="154">
        <f>SUMIFS(' B1.5.GT2'!AE:AE,' B1.5.GT2'!$A:$A,'B1.SUM (tuần 4)'!$A243)</f>
        <v>0</v>
      </c>
      <c r="EJ243" s="154"/>
      <c r="EK243" s="154"/>
      <c r="EL243" s="154">
        <f>SUMIFS(' B1.4.OEM'!AD:AD,' B1.4.OEM'!$A:$A,'B1.SUM (tuần 4)'!$A243)</f>
        <v>0</v>
      </c>
      <c r="EM243" s="154">
        <f>SUMIFS(' B1.4.OEM'!AE:AE,' B1.4.OEM'!$A:$A,'B1.SUM (tuần 4)'!$A243)</f>
        <v>0</v>
      </c>
      <c r="EO243" s="162"/>
    </row>
    <row r="244" spans="1:145">
      <c r="A244" s="69">
        <v>3004090173</v>
      </c>
      <c r="B244" s="67" t="s">
        <v>1071</v>
      </c>
      <c r="C244" s="67"/>
      <c r="D244" s="67" t="s">
        <v>1197</v>
      </c>
      <c r="E244" s="67"/>
      <c r="F244" s="67" t="s">
        <v>32</v>
      </c>
      <c r="G244" s="154" t="s">
        <v>1758</v>
      </c>
      <c r="H244" s="154"/>
      <c r="I244" s="160"/>
      <c r="J244" s="154"/>
      <c r="K244" s="154"/>
      <c r="L244" s="154"/>
      <c r="M244" s="154"/>
      <c r="N244" s="154"/>
      <c r="O244" s="154"/>
      <c r="P244" s="154"/>
      <c r="Q244" s="154"/>
      <c r="R244" s="154"/>
      <c r="S244" s="161">
        <f t="shared" si="89"/>
        <v>0</v>
      </c>
      <c r="T244" s="161">
        <f t="shared" si="109"/>
        <v>0</v>
      </c>
      <c r="U244" s="161">
        <f t="shared" si="109"/>
        <v>0</v>
      </c>
      <c r="V244" s="154"/>
      <c r="W244" s="154"/>
      <c r="X244" s="154"/>
      <c r="Y244" s="154"/>
      <c r="Z244" s="154"/>
      <c r="AA244" s="154"/>
      <c r="AB244" s="154"/>
      <c r="AC244" s="154"/>
      <c r="AD244" s="154">
        <f>SUMIFS(' B1.5.GT2'!$R:$R,' B1.5.GT2'!$A:$A,'B1.SUM (tuần 4)'!$A244)</f>
        <v>0</v>
      </c>
      <c r="AE244" s="154">
        <f>SUMIFS(' B1.5.GT2'!$S:$S,' B1.5.GT2'!$A:$A,'B1.SUM (tuần 4)'!$A244)</f>
        <v>0</v>
      </c>
      <c r="AF244" s="154"/>
      <c r="AG244" s="154"/>
      <c r="AH244" s="154">
        <f>SUMIFS(' B1.8.Online'!$R:$R,' B1.8.Online'!$A:$A,'B1.SUM (tuần 4)'!$A244)</f>
        <v>0</v>
      </c>
      <c r="AI244" s="154">
        <f>SUMIFS(' B1.8.Online'!$S:$S,' B1.8.Online'!$A:$A,'B1.SUM (tuần 4)'!$A244)</f>
        <v>0</v>
      </c>
      <c r="AK244" s="161">
        <f t="shared" si="90"/>
        <v>140</v>
      </c>
      <c r="AL244" s="161">
        <f t="shared" si="91"/>
        <v>70</v>
      </c>
      <c r="AM244" s="161">
        <f t="shared" si="92"/>
        <v>70</v>
      </c>
      <c r="AN244" s="154"/>
      <c r="AO244" s="154"/>
      <c r="AP244" s="154"/>
      <c r="AQ244" s="154"/>
      <c r="AR244" s="154"/>
      <c r="AS244" s="154"/>
      <c r="AT244" s="154"/>
      <c r="AU244" s="154"/>
      <c r="AV244" s="154">
        <f>SUMIFS(' B1.5.GT2'!T:T,' B1.5.GT2'!A:A,'B1.SUM (tuần 4)'!A244)</f>
        <v>0</v>
      </c>
      <c r="AW244" s="154">
        <f>SUMIFS(' B1.5.GT2'!U:U,' B1.5.GT2'!A:A,'B1.SUM (tuần 4)'!A244)</f>
        <v>0</v>
      </c>
      <c r="AX244" s="154"/>
      <c r="AY244" s="154"/>
      <c r="AZ244" s="154">
        <f>SUMIFS(' B1.8.Online'!$T:$T,' B1.8.Online'!$A:$A,'B1.SUM (tuần 4)'!$A244)</f>
        <v>70</v>
      </c>
      <c r="BA244" s="154">
        <f>SUMIFS(' B1.8.Online'!$U:$U,' B1.8.Online'!$A:$A,'B1.SUM (tuần 4)'!$A244)</f>
        <v>70</v>
      </c>
      <c r="BC244" s="161">
        <f t="shared" si="93"/>
        <v>100</v>
      </c>
      <c r="BD244" s="161">
        <f t="shared" si="94"/>
        <v>0</v>
      </c>
      <c r="BE244" s="161">
        <f t="shared" si="95"/>
        <v>100</v>
      </c>
      <c r="BF244" s="154">
        <f>SUMIFS('B1.3.XK'!V:V,'B1.3.XK'!$A:$A,'B1.SUM (tuần 4)'!$A244)</f>
        <v>0</v>
      </c>
      <c r="BG244" s="154">
        <f>SUMIFS('B1.3.XK'!W:W,'B1.3.XK'!$A:$A,'B1.SUM (tuần 4)'!$A244)</f>
        <v>0</v>
      </c>
      <c r="BH244" s="154"/>
      <c r="BI244" s="154"/>
      <c r="BJ244" s="154"/>
      <c r="BK244" s="154"/>
      <c r="BL244" s="154"/>
      <c r="BM244" s="154"/>
      <c r="BN244" s="154">
        <f>SUMIFS(' B1.5.GT2'!V:V,' B1.5.GT2'!A:A,'B1.SUM (tuần 4)'!A244)</f>
        <v>0</v>
      </c>
      <c r="BO244" s="154">
        <f>SUMIFS(' B1.5.GT2'!W:W,' B1.5.GT2'!A:A,'B1.SUM (tuần 4)'!A244)</f>
        <v>0</v>
      </c>
      <c r="BP244" s="154"/>
      <c r="BQ244" s="154"/>
      <c r="BR244" s="154">
        <f>SUMIFS(' B1.8.Online'!V:V,' B1.8.Online'!A:A,'B1.SUM (tuần 4)'!A244)</f>
        <v>0</v>
      </c>
      <c r="BS244" s="154">
        <f>SUMIFS(' B1.8.Online'!W:W,' B1.8.Online'!B:B,'B1.SUM (tuần 4)'!B244)</f>
        <v>100</v>
      </c>
      <c r="BU244" s="161">
        <f t="shared" si="96"/>
        <v>100</v>
      </c>
      <c r="BV244" s="161">
        <f t="shared" si="97"/>
        <v>0</v>
      </c>
      <c r="BW244" s="161">
        <f t="shared" si="98"/>
        <v>100</v>
      </c>
      <c r="BX244" s="154">
        <f>SUMIFS('B1.3.XK'!X:X,'B1.3.XK'!$A:$A,'B1.SUM (tuần 4)'!$A244)</f>
        <v>0</v>
      </c>
      <c r="BY244" s="154">
        <f>SUMIFS('B1.3.XK'!Y:Y,'B1.3.XK'!$A:$A,'B1.SUM (tuần 4)'!$A244)</f>
        <v>0</v>
      </c>
      <c r="BZ244" s="154"/>
      <c r="CA244" s="154"/>
      <c r="CB244" s="154"/>
      <c r="CC244" s="154"/>
      <c r="CD244" s="154"/>
      <c r="CE244" s="154"/>
      <c r="CF244" s="154">
        <f>SUMIFS(' B1.5.GT2'!X:X,' B1.5.GT2'!A:A,'B1.SUM (tuần 4)'!A244)</f>
        <v>0</v>
      </c>
      <c r="CG244" s="154">
        <f>SUMIFS(' B1.5.GT2'!Y:Y,' B1.5.GT2'!A:A,'B1.SUM (tuần 4)'!A244)</f>
        <v>0</v>
      </c>
      <c r="CH244" s="154"/>
      <c r="CI244" s="154"/>
      <c r="CJ244" s="154">
        <f>SUMIFS(' B1.8.Online'!X:X,' B1.8.Online'!$A:$A,'B1.SUM (tuần 4)'!$A244)</f>
        <v>0</v>
      </c>
      <c r="CK244" s="154">
        <f>SUMIFS(' B1.8.Online'!Y:Y,' B1.8.Online'!$A:$A,'B1.SUM (tuần 4)'!$A244)</f>
        <v>100</v>
      </c>
      <c r="CM244" s="161">
        <f t="shared" si="99"/>
        <v>0</v>
      </c>
      <c r="CN244" s="161">
        <f t="shared" si="100"/>
        <v>0</v>
      </c>
      <c r="CO244" s="161">
        <f t="shared" si="101"/>
        <v>0</v>
      </c>
      <c r="CP244" s="154">
        <f>SUMIFS('B1.3.XK'!Z:Z,'B1.3.XK'!$A:$A,'B1.SUM (tuần 4)'!$A244)</f>
        <v>0</v>
      </c>
      <c r="CQ244" s="154">
        <f>SUMIFS('B1.3.XK'!AA:AA,'B1.3.XK'!$A:$A,'B1.SUM (tuần 4)'!$A244)</f>
        <v>0</v>
      </c>
      <c r="CR244" s="154"/>
      <c r="CS244" s="154"/>
      <c r="CT244" s="154"/>
      <c r="CU244" s="154"/>
      <c r="CV244" s="154"/>
      <c r="CW244" s="154"/>
      <c r="CX244" s="154">
        <f>SUMIFS(' B1.5.GT2'!Z:Z,' B1.5.GT2'!$A:$A,'B1.SUM (tuần 4)'!$A244)</f>
        <v>0</v>
      </c>
      <c r="CY244" s="154">
        <f>SUMIFS(' B1.5.GT2'!AA:AA,' B1.5.GT2'!$A:$A,'B1.SUM (tuần 4)'!$A244)</f>
        <v>0</v>
      </c>
      <c r="CZ244" s="154"/>
      <c r="DA244" s="154"/>
      <c r="DB244" s="154">
        <f>SUMIFS(' B1.8.Online'!Z:Z,' B1.8.Online'!$A:$A,'B1.SUM (tuần 4)'!$A244)</f>
        <v>0</v>
      </c>
      <c r="DC244" s="154">
        <f>SUMIFS(' B1.8.Online'!AA:AA,' B1.8.Online'!$A:$A,'B1.SUM (tuần 4)'!$A244)</f>
        <v>0</v>
      </c>
      <c r="DE244" s="161">
        <f t="shared" si="102"/>
        <v>0</v>
      </c>
      <c r="DF244" s="161">
        <f t="shared" si="103"/>
        <v>0</v>
      </c>
      <c r="DG244" s="161">
        <f t="shared" si="104"/>
        <v>0</v>
      </c>
      <c r="DH244" s="154">
        <f>SUMIFS('B1.3.XK'!AB:AB,'B1.3.XK'!$A:$A,'B1.SUM (tuần 4)'!$A244)</f>
        <v>0</v>
      </c>
      <c r="DI244" s="154">
        <f>SUMIFS('B1.3.XK'!AC:AC,'B1.3.XK'!$A:$A,'B1.SUM (tuần 4)'!$A244)</f>
        <v>0</v>
      </c>
      <c r="DJ244" s="154"/>
      <c r="DK244" s="154"/>
      <c r="DL244" s="154"/>
      <c r="DM244" s="154"/>
      <c r="DN244" s="154"/>
      <c r="DO244" s="154"/>
      <c r="DP244" s="154">
        <f>SUMIFS(' B1.5.GT2'!AB:AB,' B1.5.GT2'!$A:$A,'B1.SUM (tuần 4)'!$A244)</f>
        <v>0</v>
      </c>
      <c r="DQ244" s="154">
        <f>SUMIFS(' B1.5.GT2'!AC:AC,' B1.5.GT2'!$A:$A,'B1.SUM (tuần 4)'!$A244)</f>
        <v>0</v>
      </c>
      <c r="DR244" s="154"/>
      <c r="DS244" s="154"/>
      <c r="DT244" s="154">
        <f>SUMIFS(' B1.8.Online'!AB:AB,' B1.8.Online'!$A:$A,'B1.SUM (tuần 4)'!$A244)</f>
        <v>0</v>
      </c>
      <c r="DU244" s="154">
        <f>SUMIFS(' B1.8.Online'!AC:AC,' B1.8.Online'!$A:$A,'B1.SUM (tuần 4)'!$A244)</f>
        <v>0</v>
      </c>
      <c r="DW244" s="161">
        <f t="shared" si="105"/>
        <v>0</v>
      </c>
      <c r="DX244" s="161">
        <f t="shared" si="106"/>
        <v>0</v>
      </c>
      <c r="DY244" s="161">
        <f t="shared" si="107"/>
        <v>0</v>
      </c>
      <c r="DZ244" s="154">
        <f>SUMIFS('B1.3.XK'!AD:AD,'B1.3.XK'!$A:$A,'B1.SUM (tuần 4)'!$A244)</f>
        <v>0</v>
      </c>
      <c r="EA244" s="154">
        <f>SUMIFS('B1.3.XK'!AE:AE,'B1.3.XK'!$A:$A,'B1.SUM (tuần 4)'!$A244)</f>
        <v>0</v>
      </c>
      <c r="EB244" s="154"/>
      <c r="EC244" s="154"/>
      <c r="ED244" s="154"/>
      <c r="EE244" s="154"/>
      <c r="EF244" s="154"/>
      <c r="EG244" s="154"/>
      <c r="EH244" s="154">
        <f>SUMIFS(' B1.5.GT2'!AD:AD,' B1.5.GT2'!$A:$A,'B1.SUM (tuần 4)'!$A244)</f>
        <v>0</v>
      </c>
      <c r="EI244" s="154">
        <f>SUMIFS(' B1.5.GT2'!AE:AE,' B1.5.GT2'!$A:$A,'B1.SUM (tuần 4)'!$A244)</f>
        <v>0</v>
      </c>
      <c r="EJ244" s="154"/>
      <c r="EK244" s="154"/>
      <c r="EL244" s="154">
        <f>SUMIFS(' B1.4.OEM'!AD:AD,' B1.4.OEM'!$A:$A,'B1.SUM (tuần 4)'!$A244)</f>
        <v>0</v>
      </c>
      <c r="EM244" s="154">
        <f>SUMIFS(' B1.4.OEM'!AE:AE,' B1.4.OEM'!$A:$A,'B1.SUM (tuần 4)'!$A244)</f>
        <v>0</v>
      </c>
      <c r="EO244" s="162"/>
    </row>
    <row r="245" spans="1:145">
      <c r="A245" s="69">
        <v>3004090961</v>
      </c>
      <c r="B245" s="67" t="s">
        <v>1611</v>
      </c>
      <c r="C245" s="67"/>
      <c r="D245" s="67" t="s">
        <v>1197</v>
      </c>
      <c r="E245" s="67"/>
      <c r="F245" s="67" t="s">
        <v>32</v>
      </c>
      <c r="G245" s="154" t="s">
        <v>1758</v>
      </c>
      <c r="H245" s="154"/>
      <c r="I245" s="160"/>
      <c r="J245" s="154"/>
      <c r="K245" s="154"/>
      <c r="L245" s="154"/>
      <c r="M245" s="154"/>
      <c r="N245" s="154"/>
      <c r="O245" s="154"/>
      <c r="P245" s="154"/>
      <c r="Q245" s="154"/>
      <c r="R245" s="154"/>
      <c r="S245" s="161">
        <f t="shared" si="89"/>
        <v>300</v>
      </c>
      <c r="T245" s="161">
        <f t="shared" si="109"/>
        <v>0</v>
      </c>
      <c r="U245" s="161">
        <f t="shared" si="109"/>
        <v>300</v>
      </c>
      <c r="V245" s="154"/>
      <c r="W245" s="154"/>
      <c r="X245" s="154"/>
      <c r="Y245" s="154"/>
      <c r="Z245" s="154"/>
      <c r="AA245" s="154"/>
      <c r="AB245" s="154"/>
      <c r="AC245" s="154"/>
      <c r="AD245" s="154">
        <f>SUMIFS(' B1.5.GT2'!$R:$R,' B1.5.GT2'!$A:$A,'B1.SUM (tuần 4)'!$A245)</f>
        <v>0</v>
      </c>
      <c r="AE245" s="154">
        <f>SUMIFS(' B1.5.GT2'!$S:$S,' B1.5.GT2'!$A:$A,'B1.SUM (tuần 4)'!$A245)</f>
        <v>0</v>
      </c>
      <c r="AF245" s="154"/>
      <c r="AG245" s="154"/>
      <c r="AH245" s="154">
        <f>SUMIFS(' B1.8.Online'!$R:$R,' B1.8.Online'!$A:$A,'B1.SUM (tuần 4)'!$A245)</f>
        <v>0</v>
      </c>
      <c r="AI245" s="154">
        <f>SUMIFS(' B1.8.Online'!$S:$S,' B1.8.Online'!$A:$A,'B1.SUM (tuần 4)'!$A245)</f>
        <v>300</v>
      </c>
      <c r="AK245" s="161">
        <f t="shared" si="90"/>
        <v>700</v>
      </c>
      <c r="AL245" s="161">
        <f t="shared" si="91"/>
        <v>200</v>
      </c>
      <c r="AM245" s="161">
        <f t="shared" si="92"/>
        <v>500</v>
      </c>
      <c r="AN245" s="154"/>
      <c r="AO245" s="154"/>
      <c r="AP245" s="154"/>
      <c r="AQ245" s="154"/>
      <c r="AR245" s="154"/>
      <c r="AS245" s="154"/>
      <c r="AT245" s="154"/>
      <c r="AU245" s="154"/>
      <c r="AV245" s="154">
        <f>SUMIFS(' B1.5.GT2'!T:T,' B1.5.GT2'!A:A,'B1.SUM (tuần 4)'!A245)</f>
        <v>0</v>
      </c>
      <c r="AW245" s="154">
        <f>SUMIFS(' B1.5.GT2'!U:U,' B1.5.GT2'!A:A,'B1.SUM (tuần 4)'!A245)</f>
        <v>0</v>
      </c>
      <c r="AX245" s="154"/>
      <c r="AY245" s="154"/>
      <c r="AZ245" s="154">
        <f>SUMIFS(' B1.8.Online'!$T:$T,' B1.8.Online'!$A:$A,'B1.SUM (tuần 4)'!$A245)</f>
        <v>200</v>
      </c>
      <c r="BA245" s="154">
        <f>SUMIFS(' B1.8.Online'!$U:$U,' B1.8.Online'!$A:$A,'B1.SUM (tuần 4)'!$A245)</f>
        <v>500</v>
      </c>
      <c r="BC245" s="161">
        <f t="shared" si="93"/>
        <v>600</v>
      </c>
      <c r="BD245" s="161">
        <f t="shared" si="94"/>
        <v>150</v>
      </c>
      <c r="BE245" s="161">
        <f t="shared" si="95"/>
        <v>450</v>
      </c>
      <c r="BF245" s="154">
        <f>SUMIFS('B1.3.XK'!V:V,'B1.3.XK'!$A:$A,'B1.SUM (tuần 4)'!$A245)</f>
        <v>0</v>
      </c>
      <c r="BG245" s="154">
        <f>SUMIFS('B1.3.XK'!W:W,'B1.3.XK'!$A:$A,'B1.SUM (tuần 4)'!$A245)</f>
        <v>0</v>
      </c>
      <c r="BH245" s="154"/>
      <c r="BI245" s="154"/>
      <c r="BJ245" s="154"/>
      <c r="BK245" s="154"/>
      <c r="BL245" s="154"/>
      <c r="BM245" s="154"/>
      <c r="BN245" s="154">
        <f>SUMIFS(' B1.5.GT2'!V:V,' B1.5.GT2'!A:A,'B1.SUM (tuần 4)'!A245)</f>
        <v>0</v>
      </c>
      <c r="BO245" s="154">
        <f>SUMIFS(' B1.5.GT2'!W:W,' B1.5.GT2'!A:A,'B1.SUM (tuần 4)'!A245)</f>
        <v>0</v>
      </c>
      <c r="BP245" s="154"/>
      <c r="BQ245" s="154"/>
      <c r="BR245" s="154">
        <f>SUMIFS(' B1.8.Online'!V:V,' B1.8.Online'!A:A,'B1.SUM (tuần 4)'!A245)</f>
        <v>150</v>
      </c>
      <c r="BS245" s="154">
        <f>SUMIFS(' B1.8.Online'!W:W,' B1.8.Online'!B:B,'B1.SUM (tuần 4)'!B245)</f>
        <v>450</v>
      </c>
      <c r="BU245" s="161">
        <f t="shared" si="96"/>
        <v>600</v>
      </c>
      <c r="BV245" s="161">
        <f t="shared" si="97"/>
        <v>150</v>
      </c>
      <c r="BW245" s="161">
        <f t="shared" si="98"/>
        <v>450</v>
      </c>
      <c r="BX245" s="154">
        <f>SUMIFS('B1.3.XK'!X:X,'B1.3.XK'!$A:$A,'B1.SUM (tuần 4)'!$A245)</f>
        <v>0</v>
      </c>
      <c r="BY245" s="154">
        <f>SUMIFS('B1.3.XK'!Y:Y,'B1.3.XK'!$A:$A,'B1.SUM (tuần 4)'!$A245)</f>
        <v>0</v>
      </c>
      <c r="BZ245" s="154"/>
      <c r="CA245" s="154"/>
      <c r="CB245" s="154"/>
      <c r="CC245" s="154"/>
      <c r="CD245" s="154"/>
      <c r="CE245" s="154"/>
      <c r="CF245" s="154">
        <f>SUMIFS(' B1.5.GT2'!X:X,' B1.5.GT2'!A:A,'B1.SUM (tuần 4)'!A245)</f>
        <v>0</v>
      </c>
      <c r="CG245" s="154">
        <f>SUMIFS(' B1.5.GT2'!Y:Y,' B1.5.GT2'!A:A,'B1.SUM (tuần 4)'!A245)</f>
        <v>0</v>
      </c>
      <c r="CH245" s="154"/>
      <c r="CI245" s="154"/>
      <c r="CJ245" s="154">
        <f>SUMIFS(' B1.8.Online'!X:X,' B1.8.Online'!$A:$A,'B1.SUM (tuần 4)'!$A245)</f>
        <v>150</v>
      </c>
      <c r="CK245" s="154">
        <f>SUMIFS(' B1.8.Online'!Y:Y,' B1.8.Online'!$A:$A,'B1.SUM (tuần 4)'!$A245)</f>
        <v>450</v>
      </c>
      <c r="CM245" s="161">
        <f t="shared" si="99"/>
        <v>200</v>
      </c>
      <c r="CN245" s="161">
        <f t="shared" si="100"/>
        <v>100</v>
      </c>
      <c r="CO245" s="161">
        <f t="shared" si="101"/>
        <v>100</v>
      </c>
      <c r="CP245" s="154">
        <f>SUMIFS('B1.3.XK'!Z:Z,'B1.3.XK'!$A:$A,'B1.SUM (tuần 4)'!$A245)</f>
        <v>0</v>
      </c>
      <c r="CQ245" s="154">
        <f>SUMIFS('B1.3.XK'!AA:AA,'B1.3.XK'!$A:$A,'B1.SUM (tuần 4)'!$A245)</f>
        <v>0</v>
      </c>
      <c r="CR245" s="154"/>
      <c r="CS245" s="154"/>
      <c r="CT245" s="154"/>
      <c r="CU245" s="154"/>
      <c r="CV245" s="154"/>
      <c r="CW245" s="154"/>
      <c r="CX245" s="154">
        <f>SUMIFS(' B1.5.GT2'!Z:Z,' B1.5.GT2'!$A:$A,'B1.SUM (tuần 4)'!$A245)</f>
        <v>0</v>
      </c>
      <c r="CY245" s="154">
        <f>SUMIFS(' B1.5.GT2'!AA:AA,' B1.5.GT2'!$A:$A,'B1.SUM (tuần 4)'!$A245)</f>
        <v>0</v>
      </c>
      <c r="CZ245" s="154"/>
      <c r="DA245" s="154"/>
      <c r="DB245" s="154">
        <f>SUMIFS(' B1.8.Online'!Z:Z,' B1.8.Online'!$A:$A,'B1.SUM (tuần 4)'!$A245)</f>
        <v>100</v>
      </c>
      <c r="DC245" s="154">
        <f>SUMIFS(' B1.8.Online'!AA:AA,' B1.8.Online'!$A:$A,'B1.SUM (tuần 4)'!$A245)</f>
        <v>100</v>
      </c>
      <c r="DE245" s="161">
        <f t="shared" si="102"/>
        <v>0</v>
      </c>
      <c r="DF245" s="161">
        <f t="shared" si="103"/>
        <v>0</v>
      </c>
      <c r="DG245" s="161">
        <f t="shared" si="104"/>
        <v>0</v>
      </c>
      <c r="DH245" s="154">
        <f>SUMIFS('B1.3.XK'!AB:AB,'B1.3.XK'!$A:$A,'B1.SUM (tuần 4)'!$A245)</f>
        <v>0</v>
      </c>
      <c r="DI245" s="154">
        <f>SUMIFS('B1.3.XK'!AC:AC,'B1.3.XK'!$A:$A,'B1.SUM (tuần 4)'!$A245)</f>
        <v>0</v>
      </c>
      <c r="DJ245" s="154"/>
      <c r="DK245" s="154"/>
      <c r="DL245" s="154"/>
      <c r="DM245" s="154"/>
      <c r="DN245" s="154"/>
      <c r="DO245" s="154"/>
      <c r="DP245" s="154">
        <f>SUMIFS(' B1.5.GT2'!AB:AB,' B1.5.GT2'!$A:$A,'B1.SUM (tuần 4)'!$A245)</f>
        <v>0</v>
      </c>
      <c r="DQ245" s="154">
        <f>SUMIFS(' B1.5.GT2'!AC:AC,' B1.5.GT2'!$A:$A,'B1.SUM (tuần 4)'!$A245)</f>
        <v>0</v>
      </c>
      <c r="DR245" s="154"/>
      <c r="DS245" s="154"/>
      <c r="DT245" s="154">
        <f>SUMIFS(' B1.8.Online'!AB:AB,' B1.8.Online'!$A:$A,'B1.SUM (tuần 4)'!$A245)</f>
        <v>0</v>
      </c>
      <c r="DU245" s="154">
        <f>SUMIFS(' B1.8.Online'!AC:AC,' B1.8.Online'!$A:$A,'B1.SUM (tuần 4)'!$A245)</f>
        <v>0</v>
      </c>
      <c r="DW245" s="161">
        <f t="shared" si="105"/>
        <v>0</v>
      </c>
      <c r="DX245" s="161">
        <f t="shared" si="106"/>
        <v>0</v>
      </c>
      <c r="DY245" s="161">
        <f t="shared" si="107"/>
        <v>0</v>
      </c>
      <c r="DZ245" s="154">
        <f>SUMIFS('B1.3.XK'!AD:AD,'B1.3.XK'!$A:$A,'B1.SUM (tuần 4)'!$A245)</f>
        <v>0</v>
      </c>
      <c r="EA245" s="154">
        <f>SUMIFS('B1.3.XK'!AE:AE,'B1.3.XK'!$A:$A,'B1.SUM (tuần 4)'!$A245)</f>
        <v>0</v>
      </c>
      <c r="EB245" s="154"/>
      <c r="EC245" s="154"/>
      <c r="ED245" s="154"/>
      <c r="EE245" s="154"/>
      <c r="EF245" s="154"/>
      <c r="EG245" s="154"/>
      <c r="EH245" s="154">
        <f>SUMIFS(' B1.5.GT2'!AD:AD,' B1.5.GT2'!$A:$A,'B1.SUM (tuần 4)'!$A245)</f>
        <v>0</v>
      </c>
      <c r="EI245" s="154">
        <f>SUMIFS(' B1.5.GT2'!AE:AE,' B1.5.GT2'!$A:$A,'B1.SUM (tuần 4)'!$A245)</f>
        <v>0</v>
      </c>
      <c r="EJ245" s="154"/>
      <c r="EK245" s="154"/>
      <c r="EL245" s="154">
        <f>SUMIFS(' B1.4.OEM'!AD:AD,' B1.4.OEM'!$A:$A,'B1.SUM (tuần 4)'!$A245)</f>
        <v>0</v>
      </c>
      <c r="EM245" s="154">
        <f>SUMIFS(' B1.4.OEM'!AE:AE,' B1.4.OEM'!$A:$A,'B1.SUM (tuần 4)'!$A245)</f>
        <v>0</v>
      </c>
      <c r="EO245" s="162"/>
    </row>
    <row r="246" spans="1:145">
      <c r="A246" s="69">
        <v>3004091370</v>
      </c>
      <c r="B246" s="67" t="s">
        <v>1612</v>
      </c>
      <c r="C246" s="67"/>
      <c r="D246" s="67" t="s">
        <v>1197</v>
      </c>
      <c r="E246" s="67"/>
      <c r="F246" s="67" t="s">
        <v>32</v>
      </c>
      <c r="G246" s="154" t="s">
        <v>1758</v>
      </c>
      <c r="H246" s="154"/>
      <c r="I246" s="160"/>
      <c r="J246" s="154"/>
      <c r="K246" s="154"/>
      <c r="L246" s="154"/>
      <c r="M246" s="154"/>
      <c r="N246" s="154"/>
      <c r="O246" s="154"/>
      <c r="P246" s="154"/>
      <c r="Q246" s="154"/>
      <c r="R246" s="154"/>
      <c r="S246" s="161">
        <f t="shared" si="89"/>
        <v>0</v>
      </c>
      <c r="T246" s="161">
        <f t="shared" si="109"/>
        <v>0</v>
      </c>
      <c r="U246" s="161">
        <f t="shared" si="109"/>
        <v>0</v>
      </c>
      <c r="V246" s="154"/>
      <c r="W246" s="154"/>
      <c r="X246" s="154"/>
      <c r="Y246" s="154"/>
      <c r="Z246" s="154"/>
      <c r="AA246" s="154"/>
      <c r="AB246" s="154"/>
      <c r="AC246" s="154"/>
      <c r="AD246" s="154">
        <f>SUMIFS(' B1.5.GT2'!$R:$R,' B1.5.GT2'!$A:$A,'B1.SUM (tuần 4)'!$A246)</f>
        <v>0</v>
      </c>
      <c r="AE246" s="154">
        <f>SUMIFS(' B1.5.GT2'!$S:$S,' B1.5.GT2'!$A:$A,'B1.SUM (tuần 4)'!$A246)</f>
        <v>0</v>
      </c>
      <c r="AF246" s="154"/>
      <c r="AG246" s="154"/>
      <c r="AH246" s="154">
        <f>SUMIFS(' B1.8.Online'!$R:$R,' B1.8.Online'!$A:$A,'B1.SUM (tuần 4)'!$A246)</f>
        <v>0</v>
      </c>
      <c r="AI246" s="154">
        <f>SUMIFS(' B1.8.Online'!$S:$S,' B1.8.Online'!$A:$A,'B1.SUM (tuần 4)'!$A246)</f>
        <v>0</v>
      </c>
      <c r="AK246" s="161">
        <f t="shared" si="90"/>
        <v>0</v>
      </c>
      <c r="AL246" s="161">
        <f t="shared" si="91"/>
        <v>0</v>
      </c>
      <c r="AM246" s="161">
        <f t="shared" si="92"/>
        <v>0</v>
      </c>
      <c r="AN246" s="154"/>
      <c r="AO246" s="154"/>
      <c r="AP246" s="154"/>
      <c r="AQ246" s="154"/>
      <c r="AR246" s="154"/>
      <c r="AS246" s="154"/>
      <c r="AT246" s="154"/>
      <c r="AU246" s="154"/>
      <c r="AV246" s="154">
        <f>SUMIFS(' B1.5.GT2'!T:T,' B1.5.GT2'!A:A,'B1.SUM (tuần 4)'!A246)</f>
        <v>0</v>
      </c>
      <c r="AW246" s="154">
        <f>SUMIFS(' B1.5.GT2'!U:U,' B1.5.GT2'!A:A,'B1.SUM (tuần 4)'!A246)</f>
        <v>0</v>
      </c>
      <c r="AX246" s="154"/>
      <c r="AY246" s="154"/>
      <c r="AZ246" s="154">
        <f>SUMIFS(' B1.8.Online'!$T:$T,' B1.8.Online'!$A:$A,'B1.SUM (tuần 4)'!$A246)</f>
        <v>0</v>
      </c>
      <c r="BA246" s="154">
        <f>SUMIFS(' B1.8.Online'!$U:$U,' B1.8.Online'!$A:$A,'B1.SUM (tuần 4)'!$A246)</f>
        <v>0</v>
      </c>
      <c r="BC246" s="161">
        <f t="shared" si="93"/>
        <v>0</v>
      </c>
      <c r="BD246" s="161">
        <f t="shared" si="94"/>
        <v>0</v>
      </c>
      <c r="BE246" s="161">
        <f t="shared" si="95"/>
        <v>0</v>
      </c>
      <c r="BF246" s="154">
        <f>SUMIFS('B1.3.XK'!V:V,'B1.3.XK'!$A:$A,'B1.SUM (tuần 4)'!$A246)</f>
        <v>0</v>
      </c>
      <c r="BG246" s="154">
        <f>SUMIFS('B1.3.XK'!W:W,'B1.3.XK'!$A:$A,'B1.SUM (tuần 4)'!$A246)</f>
        <v>0</v>
      </c>
      <c r="BH246" s="154"/>
      <c r="BI246" s="154"/>
      <c r="BJ246" s="154"/>
      <c r="BK246" s="154"/>
      <c r="BL246" s="154"/>
      <c r="BM246" s="154"/>
      <c r="BN246" s="154">
        <f>SUMIFS(' B1.5.GT2'!V:V,' B1.5.GT2'!A:A,'B1.SUM (tuần 4)'!A246)</f>
        <v>0</v>
      </c>
      <c r="BO246" s="154">
        <f>SUMIFS(' B1.5.GT2'!W:W,' B1.5.GT2'!A:A,'B1.SUM (tuần 4)'!A246)</f>
        <v>0</v>
      </c>
      <c r="BP246" s="154"/>
      <c r="BQ246" s="154"/>
      <c r="BR246" s="154">
        <f>SUMIFS(' B1.8.Online'!V:V,' B1.8.Online'!A:A,'B1.SUM (tuần 4)'!A246)</f>
        <v>0</v>
      </c>
      <c r="BS246" s="154">
        <f>SUMIFS(' B1.8.Online'!W:W,' B1.8.Online'!B:B,'B1.SUM (tuần 4)'!B246)</f>
        <v>0</v>
      </c>
      <c r="BU246" s="161">
        <f t="shared" si="96"/>
        <v>0</v>
      </c>
      <c r="BV246" s="161">
        <f t="shared" si="97"/>
        <v>0</v>
      </c>
      <c r="BW246" s="161">
        <f t="shared" si="98"/>
        <v>0</v>
      </c>
      <c r="BX246" s="154">
        <f>SUMIFS('B1.3.XK'!X:X,'B1.3.XK'!$A:$A,'B1.SUM (tuần 4)'!$A246)</f>
        <v>0</v>
      </c>
      <c r="BY246" s="154">
        <f>SUMIFS('B1.3.XK'!Y:Y,'B1.3.XK'!$A:$A,'B1.SUM (tuần 4)'!$A246)</f>
        <v>0</v>
      </c>
      <c r="BZ246" s="154"/>
      <c r="CA246" s="154"/>
      <c r="CB246" s="154"/>
      <c r="CC246" s="154"/>
      <c r="CD246" s="154"/>
      <c r="CE246" s="154"/>
      <c r="CF246" s="154">
        <f>SUMIFS(' B1.5.GT2'!X:X,' B1.5.GT2'!A:A,'B1.SUM (tuần 4)'!A246)</f>
        <v>0</v>
      </c>
      <c r="CG246" s="154">
        <f>SUMIFS(' B1.5.GT2'!Y:Y,' B1.5.GT2'!A:A,'B1.SUM (tuần 4)'!A246)</f>
        <v>0</v>
      </c>
      <c r="CH246" s="154"/>
      <c r="CI246" s="154"/>
      <c r="CJ246" s="154">
        <f>SUMIFS(' B1.8.Online'!X:X,' B1.8.Online'!$A:$A,'B1.SUM (tuần 4)'!$A246)</f>
        <v>0</v>
      </c>
      <c r="CK246" s="154">
        <f>SUMIFS(' B1.8.Online'!Y:Y,' B1.8.Online'!$A:$A,'B1.SUM (tuần 4)'!$A246)</f>
        <v>0</v>
      </c>
      <c r="CM246" s="161">
        <f t="shared" si="99"/>
        <v>0</v>
      </c>
      <c r="CN246" s="161">
        <f t="shared" si="100"/>
        <v>0</v>
      </c>
      <c r="CO246" s="161">
        <f t="shared" si="101"/>
        <v>0</v>
      </c>
      <c r="CP246" s="154">
        <f>SUMIFS('B1.3.XK'!Z:Z,'B1.3.XK'!$A:$A,'B1.SUM (tuần 4)'!$A246)</f>
        <v>0</v>
      </c>
      <c r="CQ246" s="154">
        <f>SUMIFS('B1.3.XK'!AA:AA,'B1.3.XK'!$A:$A,'B1.SUM (tuần 4)'!$A246)</f>
        <v>0</v>
      </c>
      <c r="CR246" s="154"/>
      <c r="CS246" s="154"/>
      <c r="CT246" s="154"/>
      <c r="CU246" s="154"/>
      <c r="CV246" s="154"/>
      <c r="CW246" s="154"/>
      <c r="CX246" s="154">
        <f>SUMIFS(' B1.5.GT2'!Z:Z,' B1.5.GT2'!$A:$A,'B1.SUM (tuần 4)'!$A246)</f>
        <v>0</v>
      </c>
      <c r="CY246" s="154">
        <f>SUMIFS(' B1.5.GT2'!AA:AA,' B1.5.GT2'!$A:$A,'B1.SUM (tuần 4)'!$A246)</f>
        <v>0</v>
      </c>
      <c r="CZ246" s="154"/>
      <c r="DA246" s="154"/>
      <c r="DB246" s="154">
        <f>SUMIFS(' B1.8.Online'!Z:Z,' B1.8.Online'!$A:$A,'B1.SUM (tuần 4)'!$A246)</f>
        <v>0</v>
      </c>
      <c r="DC246" s="154">
        <f>SUMIFS(' B1.8.Online'!AA:AA,' B1.8.Online'!$A:$A,'B1.SUM (tuần 4)'!$A246)</f>
        <v>0</v>
      </c>
      <c r="DE246" s="161">
        <f t="shared" si="102"/>
        <v>0</v>
      </c>
      <c r="DF246" s="161">
        <f t="shared" si="103"/>
        <v>0</v>
      </c>
      <c r="DG246" s="161">
        <f t="shared" si="104"/>
        <v>0</v>
      </c>
      <c r="DH246" s="154">
        <f>SUMIFS('B1.3.XK'!AB:AB,'B1.3.XK'!$A:$A,'B1.SUM (tuần 4)'!$A246)</f>
        <v>0</v>
      </c>
      <c r="DI246" s="154">
        <f>SUMIFS('B1.3.XK'!AC:AC,'B1.3.XK'!$A:$A,'B1.SUM (tuần 4)'!$A246)</f>
        <v>0</v>
      </c>
      <c r="DJ246" s="154"/>
      <c r="DK246" s="154"/>
      <c r="DL246" s="154"/>
      <c r="DM246" s="154"/>
      <c r="DN246" s="154"/>
      <c r="DO246" s="154"/>
      <c r="DP246" s="154">
        <f>SUMIFS(' B1.5.GT2'!AB:AB,' B1.5.GT2'!$A:$A,'B1.SUM (tuần 4)'!$A246)</f>
        <v>0</v>
      </c>
      <c r="DQ246" s="154">
        <f>SUMIFS(' B1.5.GT2'!AC:AC,' B1.5.GT2'!$A:$A,'B1.SUM (tuần 4)'!$A246)</f>
        <v>0</v>
      </c>
      <c r="DR246" s="154"/>
      <c r="DS246" s="154"/>
      <c r="DT246" s="154">
        <f>SUMIFS(' B1.8.Online'!AB:AB,' B1.8.Online'!$A:$A,'B1.SUM (tuần 4)'!$A246)</f>
        <v>0</v>
      </c>
      <c r="DU246" s="154">
        <f>SUMIFS(' B1.8.Online'!AC:AC,' B1.8.Online'!$A:$A,'B1.SUM (tuần 4)'!$A246)</f>
        <v>0</v>
      </c>
      <c r="DW246" s="161">
        <f t="shared" si="105"/>
        <v>0</v>
      </c>
      <c r="DX246" s="161">
        <f t="shared" si="106"/>
        <v>0</v>
      </c>
      <c r="DY246" s="161">
        <f t="shared" si="107"/>
        <v>0</v>
      </c>
      <c r="DZ246" s="154">
        <f>SUMIFS('B1.3.XK'!AD:AD,'B1.3.XK'!$A:$A,'B1.SUM (tuần 4)'!$A246)</f>
        <v>0</v>
      </c>
      <c r="EA246" s="154">
        <f>SUMIFS('B1.3.XK'!AE:AE,'B1.3.XK'!$A:$A,'B1.SUM (tuần 4)'!$A246)</f>
        <v>0</v>
      </c>
      <c r="EB246" s="154"/>
      <c r="EC246" s="154"/>
      <c r="ED246" s="154"/>
      <c r="EE246" s="154"/>
      <c r="EF246" s="154"/>
      <c r="EG246" s="154"/>
      <c r="EH246" s="154">
        <f>SUMIFS(' B1.5.GT2'!AD:AD,' B1.5.GT2'!$A:$A,'B1.SUM (tuần 4)'!$A246)</f>
        <v>0</v>
      </c>
      <c r="EI246" s="154">
        <f>SUMIFS(' B1.5.GT2'!AE:AE,' B1.5.GT2'!$A:$A,'B1.SUM (tuần 4)'!$A246)</f>
        <v>0</v>
      </c>
      <c r="EJ246" s="154"/>
      <c r="EK246" s="154"/>
      <c r="EL246" s="154">
        <f>SUMIFS(' B1.4.OEM'!AD:AD,' B1.4.OEM'!$A:$A,'B1.SUM (tuần 4)'!$A246)</f>
        <v>0</v>
      </c>
      <c r="EM246" s="154">
        <f>SUMIFS(' B1.4.OEM'!AE:AE,' B1.4.OEM'!$A:$A,'B1.SUM (tuần 4)'!$A246)</f>
        <v>0</v>
      </c>
      <c r="EO246" s="162"/>
    </row>
    <row r="247" spans="1:145">
      <c r="A247" s="69">
        <v>3004091591</v>
      </c>
      <c r="B247" s="67" t="s">
        <v>1613</v>
      </c>
      <c r="C247" s="67"/>
      <c r="D247" s="67" t="s">
        <v>1197</v>
      </c>
      <c r="E247" s="67"/>
      <c r="F247" s="67" t="s">
        <v>32</v>
      </c>
      <c r="G247" s="154" t="s">
        <v>1758</v>
      </c>
      <c r="H247" s="154"/>
      <c r="I247" s="160"/>
      <c r="J247" s="154"/>
      <c r="K247" s="154"/>
      <c r="L247" s="154"/>
      <c r="M247" s="154"/>
      <c r="N247" s="154"/>
      <c r="O247" s="154"/>
      <c r="P247" s="154"/>
      <c r="Q247" s="154"/>
      <c r="R247" s="154"/>
      <c r="S247" s="161">
        <f t="shared" si="89"/>
        <v>0</v>
      </c>
      <c r="T247" s="161">
        <f t="shared" si="109"/>
        <v>0</v>
      </c>
      <c r="U247" s="161">
        <f t="shared" si="109"/>
        <v>0</v>
      </c>
      <c r="V247" s="154"/>
      <c r="W247" s="154"/>
      <c r="X247" s="154"/>
      <c r="Y247" s="154"/>
      <c r="Z247" s="154"/>
      <c r="AA247" s="154"/>
      <c r="AB247" s="154"/>
      <c r="AC247" s="154"/>
      <c r="AD247" s="154">
        <f>SUMIFS(' B1.5.GT2'!$R:$R,' B1.5.GT2'!$A:$A,'B1.SUM (tuần 4)'!$A247)</f>
        <v>0</v>
      </c>
      <c r="AE247" s="154">
        <f>SUMIFS(' B1.5.GT2'!$S:$S,' B1.5.GT2'!$A:$A,'B1.SUM (tuần 4)'!$A247)</f>
        <v>0</v>
      </c>
      <c r="AF247" s="154"/>
      <c r="AG247" s="154"/>
      <c r="AH247" s="154">
        <f>SUMIFS(' B1.8.Online'!$R:$R,' B1.8.Online'!$A:$A,'B1.SUM (tuần 4)'!$A247)</f>
        <v>0</v>
      </c>
      <c r="AI247" s="154">
        <f>SUMIFS(' B1.8.Online'!$S:$S,' B1.8.Online'!$A:$A,'B1.SUM (tuần 4)'!$A247)</f>
        <v>0</v>
      </c>
      <c r="AK247" s="161">
        <f t="shared" si="90"/>
        <v>11</v>
      </c>
      <c r="AL247" s="161">
        <f t="shared" si="91"/>
        <v>11</v>
      </c>
      <c r="AM247" s="161">
        <f t="shared" si="92"/>
        <v>0</v>
      </c>
      <c r="AN247" s="154"/>
      <c r="AO247" s="154"/>
      <c r="AP247" s="154"/>
      <c r="AQ247" s="154"/>
      <c r="AR247" s="154"/>
      <c r="AS247" s="154"/>
      <c r="AT247" s="154"/>
      <c r="AU247" s="154"/>
      <c r="AV247" s="154">
        <f>SUMIFS(' B1.5.GT2'!T:T,' B1.5.GT2'!A:A,'B1.SUM (tuần 4)'!A247)</f>
        <v>0</v>
      </c>
      <c r="AW247" s="154">
        <f>SUMIFS(' B1.5.GT2'!U:U,' B1.5.GT2'!A:A,'B1.SUM (tuần 4)'!A247)</f>
        <v>0</v>
      </c>
      <c r="AX247" s="154"/>
      <c r="AY247" s="154"/>
      <c r="AZ247" s="154">
        <f>SUMIFS(' B1.8.Online'!$T:$T,' B1.8.Online'!$A:$A,'B1.SUM (tuần 4)'!$A247)</f>
        <v>11</v>
      </c>
      <c r="BA247" s="154">
        <f>SUMIFS(' B1.8.Online'!$U:$U,' B1.8.Online'!$A:$A,'B1.SUM (tuần 4)'!$A247)</f>
        <v>0</v>
      </c>
      <c r="BC247" s="161">
        <f t="shared" si="93"/>
        <v>0</v>
      </c>
      <c r="BD247" s="161">
        <f t="shared" si="94"/>
        <v>0</v>
      </c>
      <c r="BE247" s="161">
        <f t="shared" si="95"/>
        <v>0</v>
      </c>
      <c r="BF247" s="154">
        <f>SUMIFS('B1.3.XK'!V:V,'B1.3.XK'!$A:$A,'B1.SUM (tuần 4)'!$A247)</f>
        <v>0</v>
      </c>
      <c r="BG247" s="154">
        <f>SUMIFS('B1.3.XK'!W:W,'B1.3.XK'!$A:$A,'B1.SUM (tuần 4)'!$A247)</f>
        <v>0</v>
      </c>
      <c r="BH247" s="154"/>
      <c r="BI247" s="154"/>
      <c r="BJ247" s="154"/>
      <c r="BK247" s="154"/>
      <c r="BL247" s="154"/>
      <c r="BM247" s="154"/>
      <c r="BN247" s="154">
        <f>SUMIFS(' B1.5.GT2'!V:V,' B1.5.GT2'!A:A,'B1.SUM (tuần 4)'!A247)</f>
        <v>0</v>
      </c>
      <c r="BO247" s="154">
        <f>SUMIFS(' B1.5.GT2'!W:W,' B1.5.GT2'!A:A,'B1.SUM (tuần 4)'!A247)</f>
        <v>0</v>
      </c>
      <c r="BP247" s="154"/>
      <c r="BQ247" s="154"/>
      <c r="BR247" s="154">
        <f>SUMIFS(' B1.8.Online'!V:V,' B1.8.Online'!A:A,'B1.SUM (tuần 4)'!A247)</f>
        <v>0</v>
      </c>
      <c r="BS247" s="154">
        <f>SUMIFS(' B1.8.Online'!W:W,' B1.8.Online'!B:B,'B1.SUM (tuần 4)'!B247)</f>
        <v>0</v>
      </c>
      <c r="BU247" s="161">
        <f t="shared" si="96"/>
        <v>0</v>
      </c>
      <c r="BV247" s="161">
        <f t="shared" si="97"/>
        <v>0</v>
      </c>
      <c r="BW247" s="161">
        <f t="shared" si="98"/>
        <v>0</v>
      </c>
      <c r="BX247" s="154">
        <f>SUMIFS('B1.3.XK'!X:X,'B1.3.XK'!$A:$A,'B1.SUM (tuần 4)'!$A247)</f>
        <v>0</v>
      </c>
      <c r="BY247" s="154">
        <f>SUMIFS('B1.3.XK'!Y:Y,'B1.3.XK'!$A:$A,'B1.SUM (tuần 4)'!$A247)</f>
        <v>0</v>
      </c>
      <c r="BZ247" s="154"/>
      <c r="CA247" s="154"/>
      <c r="CB247" s="154"/>
      <c r="CC247" s="154"/>
      <c r="CD247" s="154"/>
      <c r="CE247" s="154"/>
      <c r="CF247" s="154">
        <f>SUMIFS(' B1.5.GT2'!X:X,' B1.5.GT2'!A:A,'B1.SUM (tuần 4)'!A247)</f>
        <v>0</v>
      </c>
      <c r="CG247" s="154">
        <f>SUMIFS(' B1.5.GT2'!Y:Y,' B1.5.GT2'!A:A,'B1.SUM (tuần 4)'!A247)</f>
        <v>0</v>
      </c>
      <c r="CH247" s="154"/>
      <c r="CI247" s="154"/>
      <c r="CJ247" s="154">
        <f>SUMIFS(' B1.8.Online'!X:X,' B1.8.Online'!$A:$A,'B1.SUM (tuần 4)'!$A247)</f>
        <v>0</v>
      </c>
      <c r="CK247" s="154">
        <f>SUMIFS(' B1.8.Online'!Y:Y,' B1.8.Online'!$A:$A,'B1.SUM (tuần 4)'!$A247)</f>
        <v>0</v>
      </c>
      <c r="CM247" s="161">
        <f t="shared" si="99"/>
        <v>0</v>
      </c>
      <c r="CN247" s="161">
        <f t="shared" si="100"/>
        <v>0</v>
      </c>
      <c r="CO247" s="161">
        <f t="shared" si="101"/>
        <v>0</v>
      </c>
      <c r="CP247" s="154">
        <f>SUMIFS('B1.3.XK'!Z:Z,'B1.3.XK'!$A:$A,'B1.SUM (tuần 4)'!$A247)</f>
        <v>0</v>
      </c>
      <c r="CQ247" s="154">
        <f>SUMIFS('B1.3.XK'!AA:AA,'B1.3.XK'!$A:$A,'B1.SUM (tuần 4)'!$A247)</f>
        <v>0</v>
      </c>
      <c r="CR247" s="154"/>
      <c r="CS247" s="154"/>
      <c r="CT247" s="154"/>
      <c r="CU247" s="154"/>
      <c r="CV247" s="154"/>
      <c r="CW247" s="154"/>
      <c r="CX247" s="154">
        <f>SUMIFS(' B1.5.GT2'!Z:Z,' B1.5.GT2'!$A:$A,'B1.SUM (tuần 4)'!$A247)</f>
        <v>0</v>
      </c>
      <c r="CY247" s="154">
        <f>SUMIFS(' B1.5.GT2'!AA:AA,' B1.5.GT2'!$A:$A,'B1.SUM (tuần 4)'!$A247)</f>
        <v>0</v>
      </c>
      <c r="CZ247" s="154"/>
      <c r="DA247" s="154"/>
      <c r="DB247" s="154">
        <f>SUMIFS(' B1.8.Online'!Z:Z,' B1.8.Online'!$A:$A,'B1.SUM (tuần 4)'!$A247)</f>
        <v>0</v>
      </c>
      <c r="DC247" s="154">
        <f>SUMIFS(' B1.8.Online'!AA:AA,' B1.8.Online'!$A:$A,'B1.SUM (tuần 4)'!$A247)</f>
        <v>0</v>
      </c>
      <c r="DE247" s="161">
        <f t="shared" si="102"/>
        <v>0</v>
      </c>
      <c r="DF247" s="161">
        <f t="shared" si="103"/>
        <v>0</v>
      </c>
      <c r="DG247" s="161">
        <f t="shared" si="104"/>
        <v>0</v>
      </c>
      <c r="DH247" s="154">
        <f>SUMIFS('B1.3.XK'!AB:AB,'B1.3.XK'!$A:$A,'B1.SUM (tuần 4)'!$A247)</f>
        <v>0</v>
      </c>
      <c r="DI247" s="154">
        <f>SUMIFS('B1.3.XK'!AC:AC,'B1.3.XK'!$A:$A,'B1.SUM (tuần 4)'!$A247)</f>
        <v>0</v>
      </c>
      <c r="DJ247" s="154"/>
      <c r="DK247" s="154"/>
      <c r="DL247" s="154"/>
      <c r="DM247" s="154"/>
      <c r="DN247" s="154"/>
      <c r="DO247" s="154"/>
      <c r="DP247" s="154">
        <f>SUMIFS(' B1.5.GT2'!AB:AB,' B1.5.GT2'!$A:$A,'B1.SUM (tuần 4)'!$A247)</f>
        <v>0</v>
      </c>
      <c r="DQ247" s="154">
        <f>SUMIFS(' B1.5.GT2'!AC:AC,' B1.5.GT2'!$A:$A,'B1.SUM (tuần 4)'!$A247)</f>
        <v>0</v>
      </c>
      <c r="DR247" s="154"/>
      <c r="DS247" s="154"/>
      <c r="DT247" s="154">
        <f>SUMIFS(' B1.8.Online'!AB:AB,' B1.8.Online'!$A:$A,'B1.SUM (tuần 4)'!$A247)</f>
        <v>0</v>
      </c>
      <c r="DU247" s="154">
        <f>SUMIFS(' B1.8.Online'!AC:AC,' B1.8.Online'!$A:$A,'B1.SUM (tuần 4)'!$A247)</f>
        <v>0</v>
      </c>
      <c r="DW247" s="161">
        <f t="shared" si="105"/>
        <v>0</v>
      </c>
      <c r="DX247" s="161">
        <f t="shared" si="106"/>
        <v>0</v>
      </c>
      <c r="DY247" s="161">
        <f t="shared" si="107"/>
        <v>0</v>
      </c>
      <c r="DZ247" s="154">
        <f>SUMIFS('B1.3.XK'!AD:AD,'B1.3.XK'!$A:$A,'B1.SUM (tuần 4)'!$A247)</f>
        <v>0</v>
      </c>
      <c r="EA247" s="154">
        <f>SUMIFS('B1.3.XK'!AE:AE,'B1.3.XK'!$A:$A,'B1.SUM (tuần 4)'!$A247)</f>
        <v>0</v>
      </c>
      <c r="EB247" s="154"/>
      <c r="EC247" s="154"/>
      <c r="ED247" s="154"/>
      <c r="EE247" s="154"/>
      <c r="EF247" s="154"/>
      <c r="EG247" s="154"/>
      <c r="EH247" s="154">
        <f>SUMIFS(' B1.5.GT2'!AD:AD,' B1.5.GT2'!$A:$A,'B1.SUM (tuần 4)'!$A247)</f>
        <v>0</v>
      </c>
      <c r="EI247" s="154">
        <f>SUMIFS(' B1.5.GT2'!AE:AE,' B1.5.GT2'!$A:$A,'B1.SUM (tuần 4)'!$A247)</f>
        <v>0</v>
      </c>
      <c r="EJ247" s="154"/>
      <c r="EK247" s="154"/>
      <c r="EL247" s="154">
        <f>SUMIFS(' B1.4.OEM'!AD:AD,' B1.4.OEM'!$A:$A,'B1.SUM (tuần 4)'!$A247)</f>
        <v>0</v>
      </c>
      <c r="EM247" s="154">
        <f>SUMIFS(' B1.4.OEM'!AE:AE,' B1.4.OEM'!$A:$A,'B1.SUM (tuần 4)'!$A247)</f>
        <v>0</v>
      </c>
      <c r="EO247" s="162"/>
    </row>
    <row r="248" spans="1:145">
      <c r="A248" s="69">
        <v>3004091592</v>
      </c>
      <c r="B248" s="67" t="s">
        <v>1614</v>
      </c>
      <c r="C248" s="67"/>
      <c r="D248" s="67" t="s">
        <v>1197</v>
      </c>
      <c r="E248" s="67"/>
      <c r="F248" s="67" t="s">
        <v>32</v>
      </c>
      <c r="G248" s="154" t="s">
        <v>1758</v>
      </c>
      <c r="H248" s="154"/>
      <c r="I248" s="160"/>
      <c r="J248" s="154"/>
      <c r="K248" s="154"/>
      <c r="L248" s="154"/>
      <c r="M248" s="154"/>
      <c r="N248" s="154"/>
      <c r="O248" s="154"/>
      <c r="P248" s="154"/>
      <c r="Q248" s="154"/>
      <c r="R248" s="154"/>
      <c r="S248" s="161">
        <f t="shared" si="89"/>
        <v>5</v>
      </c>
      <c r="T248" s="161">
        <f t="shared" si="109"/>
        <v>0</v>
      </c>
      <c r="U248" s="161">
        <f t="shared" si="109"/>
        <v>5</v>
      </c>
      <c r="V248" s="154"/>
      <c r="W248" s="154"/>
      <c r="X248" s="154"/>
      <c r="Y248" s="154"/>
      <c r="Z248" s="154"/>
      <c r="AA248" s="154"/>
      <c r="AB248" s="154"/>
      <c r="AC248" s="154"/>
      <c r="AD248" s="154">
        <f>SUMIFS(' B1.5.GT2'!$R:$R,' B1.5.GT2'!$A:$A,'B1.SUM (tuần 4)'!$A248)</f>
        <v>0</v>
      </c>
      <c r="AE248" s="154">
        <f>SUMIFS(' B1.5.GT2'!$S:$S,' B1.5.GT2'!$A:$A,'B1.SUM (tuần 4)'!$A248)</f>
        <v>0</v>
      </c>
      <c r="AF248" s="154"/>
      <c r="AG248" s="154"/>
      <c r="AH248" s="154">
        <f>SUMIFS(' B1.8.Online'!$R:$R,' B1.8.Online'!$A:$A,'B1.SUM (tuần 4)'!$A248)</f>
        <v>0</v>
      </c>
      <c r="AI248" s="154">
        <f>SUMIFS(' B1.8.Online'!$S:$S,' B1.8.Online'!$A:$A,'B1.SUM (tuần 4)'!$A248)</f>
        <v>5</v>
      </c>
      <c r="AK248" s="161">
        <f t="shared" si="90"/>
        <v>0</v>
      </c>
      <c r="AL248" s="161">
        <f t="shared" si="91"/>
        <v>0</v>
      </c>
      <c r="AM248" s="161">
        <f t="shared" si="92"/>
        <v>0</v>
      </c>
      <c r="AN248" s="154"/>
      <c r="AO248" s="154"/>
      <c r="AP248" s="154"/>
      <c r="AQ248" s="154"/>
      <c r="AR248" s="154"/>
      <c r="AS248" s="154"/>
      <c r="AT248" s="154"/>
      <c r="AU248" s="154"/>
      <c r="AV248" s="154">
        <f>SUMIFS(' B1.5.GT2'!T:T,' B1.5.GT2'!A:A,'B1.SUM (tuần 4)'!A248)</f>
        <v>0</v>
      </c>
      <c r="AW248" s="154">
        <f>SUMIFS(' B1.5.GT2'!U:U,' B1.5.GT2'!A:A,'B1.SUM (tuần 4)'!A248)</f>
        <v>0</v>
      </c>
      <c r="AX248" s="154"/>
      <c r="AY248" s="154"/>
      <c r="AZ248" s="154">
        <f>SUMIFS(' B1.8.Online'!$T:$T,' B1.8.Online'!$A:$A,'B1.SUM (tuần 4)'!$A248)</f>
        <v>0</v>
      </c>
      <c r="BA248" s="154">
        <f>SUMIFS(' B1.8.Online'!$U:$U,' B1.8.Online'!$A:$A,'B1.SUM (tuần 4)'!$A248)</f>
        <v>0</v>
      </c>
      <c r="BC248" s="161">
        <f t="shared" si="93"/>
        <v>0</v>
      </c>
      <c r="BD248" s="161">
        <f t="shared" si="94"/>
        <v>0</v>
      </c>
      <c r="BE248" s="161">
        <f t="shared" si="95"/>
        <v>0</v>
      </c>
      <c r="BF248" s="154">
        <f>SUMIFS('B1.3.XK'!V:V,'B1.3.XK'!$A:$A,'B1.SUM (tuần 4)'!$A248)</f>
        <v>0</v>
      </c>
      <c r="BG248" s="154">
        <f>SUMIFS('B1.3.XK'!W:W,'B1.3.XK'!$A:$A,'B1.SUM (tuần 4)'!$A248)</f>
        <v>0</v>
      </c>
      <c r="BH248" s="154"/>
      <c r="BI248" s="154"/>
      <c r="BJ248" s="154"/>
      <c r="BK248" s="154"/>
      <c r="BL248" s="154"/>
      <c r="BM248" s="154"/>
      <c r="BN248" s="154">
        <f>SUMIFS(' B1.5.GT2'!V:V,' B1.5.GT2'!A:A,'B1.SUM (tuần 4)'!A248)</f>
        <v>0</v>
      </c>
      <c r="BO248" s="154">
        <f>SUMIFS(' B1.5.GT2'!W:W,' B1.5.GT2'!A:A,'B1.SUM (tuần 4)'!A248)</f>
        <v>0</v>
      </c>
      <c r="BP248" s="154"/>
      <c r="BQ248" s="154"/>
      <c r="BR248" s="154">
        <f>SUMIFS(' B1.8.Online'!V:V,' B1.8.Online'!A:A,'B1.SUM (tuần 4)'!A248)</f>
        <v>0</v>
      </c>
      <c r="BS248" s="154">
        <f>SUMIFS(' B1.8.Online'!W:W,' B1.8.Online'!B:B,'B1.SUM (tuần 4)'!B248)</f>
        <v>0</v>
      </c>
      <c r="BU248" s="161">
        <f t="shared" si="96"/>
        <v>0</v>
      </c>
      <c r="BV248" s="161">
        <f t="shared" si="97"/>
        <v>0</v>
      </c>
      <c r="BW248" s="161">
        <f t="shared" si="98"/>
        <v>0</v>
      </c>
      <c r="BX248" s="154">
        <f>SUMIFS('B1.3.XK'!X:X,'B1.3.XK'!$A:$A,'B1.SUM (tuần 4)'!$A248)</f>
        <v>0</v>
      </c>
      <c r="BY248" s="154">
        <f>SUMIFS('B1.3.XK'!Y:Y,'B1.3.XK'!$A:$A,'B1.SUM (tuần 4)'!$A248)</f>
        <v>0</v>
      </c>
      <c r="BZ248" s="154"/>
      <c r="CA248" s="154"/>
      <c r="CB248" s="154"/>
      <c r="CC248" s="154"/>
      <c r="CD248" s="154"/>
      <c r="CE248" s="154"/>
      <c r="CF248" s="154">
        <f>SUMIFS(' B1.5.GT2'!X:X,' B1.5.GT2'!A:A,'B1.SUM (tuần 4)'!A248)</f>
        <v>0</v>
      </c>
      <c r="CG248" s="154">
        <f>SUMIFS(' B1.5.GT2'!Y:Y,' B1.5.GT2'!A:A,'B1.SUM (tuần 4)'!A248)</f>
        <v>0</v>
      </c>
      <c r="CH248" s="154"/>
      <c r="CI248" s="154"/>
      <c r="CJ248" s="154">
        <f>SUMIFS(' B1.8.Online'!X:X,' B1.8.Online'!$A:$A,'B1.SUM (tuần 4)'!$A248)</f>
        <v>0</v>
      </c>
      <c r="CK248" s="154">
        <f>SUMIFS(' B1.8.Online'!Y:Y,' B1.8.Online'!$A:$A,'B1.SUM (tuần 4)'!$A248)</f>
        <v>0</v>
      </c>
      <c r="CM248" s="161">
        <f t="shared" si="99"/>
        <v>0</v>
      </c>
      <c r="CN248" s="161">
        <f t="shared" si="100"/>
        <v>0</v>
      </c>
      <c r="CO248" s="161">
        <f t="shared" si="101"/>
        <v>0</v>
      </c>
      <c r="CP248" s="154">
        <f>SUMIFS('B1.3.XK'!Z:Z,'B1.3.XK'!$A:$A,'B1.SUM (tuần 4)'!$A248)</f>
        <v>0</v>
      </c>
      <c r="CQ248" s="154">
        <f>SUMIFS('B1.3.XK'!AA:AA,'B1.3.XK'!$A:$A,'B1.SUM (tuần 4)'!$A248)</f>
        <v>0</v>
      </c>
      <c r="CR248" s="154"/>
      <c r="CS248" s="154"/>
      <c r="CT248" s="154"/>
      <c r="CU248" s="154"/>
      <c r="CV248" s="154"/>
      <c r="CW248" s="154"/>
      <c r="CX248" s="154">
        <f>SUMIFS(' B1.5.GT2'!Z:Z,' B1.5.GT2'!$A:$A,'B1.SUM (tuần 4)'!$A248)</f>
        <v>0</v>
      </c>
      <c r="CY248" s="154">
        <f>SUMIFS(' B1.5.GT2'!AA:AA,' B1.5.GT2'!$A:$A,'B1.SUM (tuần 4)'!$A248)</f>
        <v>0</v>
      </c>
      <c r="CZ248" s="154"/>
      <c r="DA248" s="154"/>
      <c r="DB248" s="154">
        <f>SUMIFS(' B1.8.Online'!Z:Z,' B1.8.Online'!$A:$A,'B1.SUM (tuần 4)'!$A248)</f>
        <v>0</v>
      </c>
      <c r="DC248" s="154">
        <f>SUMIFS(' B1.8.Online'!AA:AA,' B1.8.Online'!$A:$A,'B1.SUM (tuần 4)'!$A248)</f>
        <v>0</v>
      </c>
      <c r="DE248" s="161">
        <f t="shared" si="102"/>
        <v>0</v>
      </c>
      <c r="DF248" s="161">
        <f t="shared" si="103"/>
        <v>0</v>
      </c>
      <c r="DG248" s="161">
        <f t="shared" si="104"/>
        <v>0</v>
      </c>
      <c r="DH248" s="154">
        <f>SUMIFS('B1.3.XK'!AB:AB,'B1.3.XK'!$A:$A,'B1.SUM (tuần 4)'!$A248)</f>
        <v>0</v>
      </c>
      <c r="DI248" s="154">
        <f>SUMIFS('B1.3.XK'!AC:AC,'B1.3.XK'!$A:$A,'B1.SUM (tuần 4)'!$A248)</f>
        <v>0</v>
      </c>
      <c r="DJ248" s="154"/>
      <c r="DK248" s="154"/>
      <c r="DL248" s="154"/>
      <c r="DM248" s="154"/>
      <c r="DN248" s="154"/>
      <c r="DO248" s="154"/>
      <c r="DP248" s="154">
        <f>SUMIFS(' B1.5.GT2'!AB:AB,' B1.5.GT2'!$A:$A,'B1.SUM (tuần 4)'!$A248)</f>
        <v>0</v>
      </c>
      <c r="DQ248" s="154">
        <f>SUMIFS(' B1.5.GT2'!AC:AC,' B1.5.GT2'!$A:$A,'B1.SUM (tuần 4)'!$A248)</f>
        <v>0</v>
      </c>
      <c r="DR248" s="154"/>
      <c r="DS248" s="154"/>
      <c r="DT248" s="154">
        <f>SUMIFS(' B1.8.Online'!AB:AB,' B1.8.Online'!$A:$A,'B1.SUM (tuần 4)'!$A248)</f>
        <v>0</v>
      </c>
      <c r="DU248" s="154">
        <f>SUMIFS(' B1.8.Online'!AC:AC,' B1.8.Online'!$A:$A,'B1.SUM (tuần 4)'!$A248)</f>
        <v>0</v>
      </c>
      <c r="DW248" s="161">
        <f t="shared" si="105"/>
        <v>0</v>
      </c>
      <c r="DX248" s="161">
        <f t="shared" si="106"/>
        <v>0</v>
      </c>
      <c r="DY248" s="161">
        <f t="shared" si="107"/>
        <v>0</v>
      </c>
      <c r="DZ248" s="154">
        <f>SUMIFS('B1.3.XK'!AD:AD,'B1.3.XK'!$A:$A,'B1.SUM (tuần 4)'!$A248)</f>
        <v>0</v>
      </c>
      <c r="EA248" s="154">
        <f>SUMIFS('B1.3.XK'!AE:AE,'B1.3.XK'!$A:$A,'B1.SUM (tuần 4)'!$A248)</f>
        <v>0</v>
      </c>
      <c r="EB248" s="154"/>
      <c r="EC248" s="154"/>
      <c r="ED248" s="154"/>
      <c r="EE248" s="154"/>
      <c r="EF248" s="154"/>
      <c r="EG248" s="154"/>
      <c r="EH248" s="154">
        <f>SUMIFS(' B1.5.GT2'!AD:AD,' B1.5.GT2'!$A:$A,'B1.SUM (tuần 4)'!$A248)</f>
        <v>0</v>
      </c>
      <c r="EI248" s="154">
        <f>SUMIFS(' B1.5.GT2'!AE:AE,' B1.5.GT2'!$A:$A,'B1.SUM (tuần 4)'!$A248)</f>
        <v>0</v>
      </c>
      <c r="EJ248" s="154"/>
      <c r="EK248" s="154"/>
      <c r="EL248" s="154">
        <f>SUMIFS(' B1.4.OEM'!AD:AD,' B1.4.OEM'!$A:$A,'B1.SUM (tuần 4)'!$A248)</f>
        <v>0</v>
      </c>
      <c r="EM248" s="154">
        <f>SUMIFS(' B1.4.OEM'!AE:AE,' B1.4.OEM'!$A:$A,'B1.SUM (tuần 4)'!$A248)</f>
        <v>0</v>
      </c>
      <c r="EO248" s="162"/>
    </row>
    <row r="249" spans="1:145">
      <c r="A249" s="69">
        <v>3004091763</v>
      </c>
      <c r="B249" s="67" t="s">
        <v>1615</v>
      </c>
      <c r="C249" s="67"/>
      <c r="D249" s="67" t="s">
        <v>1197</v>
      </c>
      <c r="E249" s="67"/>
      <c r="F249" s="67" t="s">
        <v>32</v>
      </c>
      <c r="G249" s="154" t="s">
        <v>1758</v>
      </c>
      <c r="H249" s="154"/>
      <c r="I249" s="160"/>
      <c r="J249" s="154"/>
      <c r="K249" s="154"/>
      <c r="L249" s="154"/>
      <c r="M249" s="154"/>
      <c r="N249" s="154"/>
      <c r="O249" s="154"/>
      <c r="P249" s="154"/>
      <c r="Q249" s="154"/>
      <c r="R249" s="154"/>
      <c r="S249" s="161">
        <f t="shared" si="89"/>
        <v>5</v>
      </c>
      <c r="T249" s="161">
        <f t="shared" si="109"/>
        <v>0</v>
      </c>
      <c r="U249" s="161">
        <f t="shared" si="109"/>
        <v>5</v>
      </c>
      <c r="V249" s="154"/>
      <c r="W249" s="154"/>
      <c r="X249" s="154"/>
      <c r="Y249" s="154"/>
      <c r="Z249" s="154"/>
      <c r="AA249" s="154"/>
      <c r="AB249" s="154"/>
      <c r="AC249" s="154"/>
      <c r="AD249" s="154">
        <f>SUMIFS(' B1.5.GT2'!$R:$R,' B1.5.GT2'!$A:$A,'B1.SUM (tuần 4)'!$A249)</f>
        <v>0</v>
      </c>
      <c r="AE249" s="154">
        <f>SUMIFS(' B1.5.GT2'!$S:$S,' B1.5.GT2'!$A:$A,'B1.SUM (tuần 4)'!$A249)</f>
        <v>0</v>
      </c>
      <c r="AF249" s="154"/>
      <c r="AG249" s="154"/>
      <c r="AH249" s="154">
        <f>SUMIFS(' B1.8.Online'!$R:$R,' B1.8.Online'!$A:$A,'B1.SUM (tuần 4)'!$A249)</f>
        <v>0</v>
      </c>
      <c r="AI249" s="154">
        <f>SUMIFS(' B1.8.Online'!$S:$S,' B1.8.Online'!$A:$A,'B1.SUM (tuần 4)'!$A249)</f>
        <v>5</v>
      </c>
      <c r="AK249" s="161">
        <f t="shared" si="90"/>
        <v>5</v>
      </c>
      <c r="AL249" s="161">
        <f t="shared" si="91"/>
        <v>0</v>
      </c>
      <c r="AM249" s="161">
        <f t="shared" si="92"/>
        <v>5</v>
      </c>
      <c r="AN249" s="154"/>
      <c r="AO249" s="154"/>
      <c r="AP249" s="154"/>
      <c r="AQ249" s="154"/>
      <c r="AR249" s="154"/>
      <c r="AS249" s="154"/>
      <c r="AT249" s="154"/>
      <c r="AU249" s="154"/>
      <c r="AV249" s="154">
        <f>SUMIFS(' B1.5.GT2'!T:T,' B1.5.GT2'!A:A,'B1.SUM (tuần 4)'!A249)</f>
        <v>0</v>
      </c>
      <c r="AW249" s="154">
        <f>SUMIFS(' B1.5.GT2'!U:U,' B1.5.GT2'!A:A,'B1.SUM (tuần 4)'!A249)</f>
        <v>0</v>
      </c>
      <c r="AX249" s="154"/>
      <c r="AY249" s="154"/>
      <c r="AZ249" s="154">
        <f>SUMIFS(' B1.8.Online'!$T:$T,' B1.8.Online'!$A:$A,'B1.SUM (tuần 4)'!$A249)</f>
        <v>0</v>
      </c>
      <c r="BA249" s="154">
        <f>SUMIFS(' B1.8.Online'!$U:$U,' B1.8.Online'!$A:$A,'B1.SUM (tuần 4)'!$A249)</f>
        <v>5</v>
      </c>
      <c r="BC249" s="161">
        <f t="shared" si="93"/>
        <v>5</v>
      </c>
      <c r="BD249" s="161">
        <f t="shared" si="94"/>
        <v>0</v>
      </c>
      <c r="BE249" s="161">
        <f t="shared" si="95"/>
        <v>5</v>
      </c>
      <c r="BF249" s="154">
        <f>SUMIFS('B1.3.XK'!V:V,'B1.3.XK'!$A:$A,'B1.SUM (tuần 4)'!$A249)</f>
        <v>0</v>
      </c>
      <c r="BG249" s="154">
        <f>SUMIFS('B1.3.XK'!W:W,'B1.3.XK'!$A:$A,'B1.SUM (tuần 4)'!$A249)</f>
        <v>0</v>
      </c>
      <c r="BH249" s="154"/>
      <c r="BI249" s="154"/>
      <c r="BJ249" s="154"/>
      <c r="BK249" s="154"/>
      <c r="BL249" s="154"/>
      <c r="BM249" s="154"/>
      <c r="BN249" s="154">
        <f>SUMIFS(' B1.5.GT2'!V:V,' B1.5.GT2'!A:A,'B1.SUM (tuần 4)'!A249)</f>
        <v>0</v>
      </c>
      <c r="BO249" s="154">
        <f>SUMIFS(' B1.5.GT2'!W:W,' B1.5.GT2'!A:A,'B1.SUM (tuần 4)'!A249)</f>
        <v>0</v>
      </c>
      <c r="BP249" s="154"/>
      <c r="BQ249" s="154"/>
      <c r="BR249" s="154">
        <f>SUMIFS(' B1.8.Online'!V:V,' B1.8.Online'!A:A,'B1.SUM (tuần 4)'!A249)</f>
        <v>0</v>
      </c>
      <c r="BS249" s="154">
        <f>SUMIFS(' B1.8.Online'!W:W,' B1.8.Online'!B:B,'B1.SUM (tuần 4)'!B249)</f>
        <v>5</v>
      </c>
      <c r="BU249" s="161">
        <f t="shared" si="96"/>
        <v>5</v>
      </c>
      <c r="BV249" s="161">
        <f t="shared" si="97"/>
        <v>0</v>
      </c>
      <c r="BW249" s="161">
        <f t="shared" si="98"/>
        <v>5</v>
      </c>
      <c r="BX249" s="154">
        <f>SUMIFS('B1.3.XK'!X:X,'B1.3.XK'!$A:$A,'B1.SUM (tuần 4)'!$A249)</f>
        <v>0</v>
      </c>
      <c r="BY249" s="154">
        <f>SUMIFS('B1.3.XK'!Y:Y,'B1.3.XK'!$A:$A,'B1.SUM (tuần 4)'!$A249)</f>
        <v>0</v>
      </c>
      <c r="BZ249" s="154"/>
      <c r="CA249" s="154"/>
      <c r="CB249" s="154"/>
      <c r="CC249" s="154"/>
      <c r="CD249" s="154"/>
      <c r="CE249" s="154"/>
      <c r="CF249" s="154">
        <f>SUMIFS(' B1.5.GT2'!X:X,' B1.5.GT2'!A:A,'B1.SUM (tuần 4)'!A249)</f>
        <v>0</v>
      </c>
      <c r="CG249" s="154">
        <f>SUMIFS(' B1.5.GT2'!Y:Y,' B1.5.GT2'!A:A,'B1.SUM (tuần 4)'!A249)</f>
        <v>0</v>
      </c>
      <c r="CH249" s="154"/>
      <c r="CI249" s="154"/>
      <c r="CJ249" s="154">
        <f>SUMIFS(' B1.8.Online'!X:X,' B1.8.Online'!$A:$A,'B1.SUM (tuần 4)'!$A249)</f>
        <v>0</v>
      </c>
      <c r="CK249" s="154">
        <f>SUMIFS(' B1.8.Online'!Y:Y,' B1.8.Online'!$A:$A,'B1.SUM (tuần 4)'!$A249)</f>
        <v>5</v>
      </c>
      <c r="CM249" s="161">
        <f t="shared" si="99"/>
        <v>0</v>
      </c>
      <c r="CN249" s="161">
        <f t="shared" si="100"/>
        <v>0</v>
      </c>
      <c r="CO249" s="161">
        <f t="shared" si="101"/>
        <v>0</v>
      </c>
      <c r="CP249" s="154">
        <f>SUMIFS('B1.3.XK'!Z:Z,'B1.3.XK'!$A:$A,'B1.SUM (tuần 4)'!$A249)</f>
        <v>0</v>
      </c>
      <c r="CQ249" s="154">
        <f>SUMIFS('B1.3.XK'!AA:AA,'B1.3.XK'!$A:$A,'B1.SUM (tuần 4)'!$A249)</f>
        <v>0</v>
      </c>
      <c r="CR249" s="154"/>
      <c r="CS249" s="154"/>
      <c r="CT249" s="154"/>
      <c r="CU249" s="154"/>
      <c r="CV249" s="154"/>
      <c r="CW249" s="154"/>
      <c r="CX249" s="154">
        <f>SUMIFS(' B1.5.GT2'!Z:Z,' B1.5.GT2'!$A:$A,'B1.SUM (tuần 4)'!$A249)</f>
        <v>0</v>
      </c>
      <c r="CY249" s="154">
        <f>SUMIFS(' B1.5.GT2'!AA:AA,' B1.5.GT2'!$A:$A,'B1.SUM (tuần 4)'!$A249)</f>
        <v>0</v>
      </c>
      <c r="CZ249" s="154"/>
      <c r="DA249" s="154"/>
      <c r="DB249" s="154">
        <f>SUMIFS(' B1.8.Online'!Z:Z,' B1.8.Online'!$A:$A,'B1.SUM (tuần 4)'!$A249)</f>
        <v>0</v>
      </c>
      <c r="DC249" s="154">
        <f>SUMIFS(' B1.8.Online'!AA:AA,' B1.8.Online'!$A:$A,'B1.SUM (tuần 4)'!$A249)</f>
        <v>0</v>
      </c>
      <c r="DE249" s="161">
        <f t="shared" si="102"/>
        <v>0</v>
      </c>
      <c r="DF249" s="161">
        <f t="shared" si="103"/>
        <v>0</v>
      </c>
      <c r="DG249" s="161">
        <f t="shared" si="104"/>
        <v>0</v>
      </c>
      <c r="DH249" s="154">
        <f>SUMIFS('B1.3.XK'!AB:AB,'B1.3.XK'!$A:$A,'B1.SUM (tuần 4)'!$A249)</f>
        <v>0</v>
      </c>
      <c r="DI249" s="154">
        <f>SUMIFS('B1.3.XK'!AC:AC,'B1.3.XK'!$A:$A,'B1.SUM (tuần 4)'!$A249)</f>
        <v>0</v>
      </c>
      <c r="DJ249" s="154"/>
      <c r="DK249" s="154"/>
      <c r="DL249" s="154"/>
      <c r="DM249" s="154"/>
      <c r="DN249" s="154"/>
      <c r="DO249" s="154"/>
      <c r="DP249" s="154">
        <f>SUMIFS(' B1.5.GT2'!AB:AB,' B1.5.GT2'!$A:$A,'B1.SUM (tuần 4)'!$A249)</f>
        <v>0</v>
      </c>
      <c r="DQ249" s="154">
        <f>SUMIFS(' B1.5.GT2'!AC:AC,' B1.5.GT2'!$A:$A,'B1.SUM (tuần 4)'!$A249)</f>
        <v>0</v>
      </c>
      <c r="DR249" s="154"/>
      <c r="DS249" s="154"/>
      <c r="DT249" s="154">
        <f>SUMIFS(' B1.8.Online'!AB:AB,' B1.8.Online'!$A:$A,'B1.SUM (tuần 4)'!$A249)</f>
        <v>0</v>
      </c>
      <c r="DU249" s="154">
        <f>SUMIFS(' B1.8.Online'!AC:AC,' B1.8.Online'!$A:$A,'B1.SUM (tuần 4)'!$A249)</f>
        <v>0</v>
      </c>
      <c r="DW249" s="161">
        <f t="shared" si="105"/>
        <v>0</v>
      </c>
      <c r="DX249" s="161">
        <f t="shared" si="106"/>
        <v>0</v>
      </c>
      <c r="DY249" s="161">
        <f t="shared" si="107"/>
        <v>0</v>
      </c>
      <c r="DZ249" s="154">
        <f>SUMIFS('B1.3.XK'!AD:AD,'B1.3.XK'!$A:$A,'B1.SUM (tuần 4)'!$A249)</f>
        <v>0</v>
      </c>
      <c r="EA249" s="154">
        <f>SUMIFS('B1.3.XK'!AE:AE,'B1.3.XK'!$A:$A,'B1.SUM (tuần 4)'!$A249)</f>
        <v>0</v>
      </c>
      <c r="EB249" s="154"/>
      <c r="EC249" s="154"/>
      <c r="ED249" s="154"/>
      <c r="EE249" s="154"/>
      <c r="EF249" s="154"/>
      <c r="EG249" s="154"/>
      <c r="EH249" s="154">
        <f>SUMIFS(' B1.5.GT2'!AD:AD,' B1.5.GT2'!$A:$A,'B1.SUM (tuần 4)'!$A249)</f>
        <v>0</v>
      </c>
      <c r="EI249" s="154">
        <f>SUMIFS(' B1.5.GT2'!AE:AE,' B1.5.GT2'!$A:$A,'B1.SUM (tuần 4)'!$A249)</f>
        <v>0</v>
      </c>
      <c r="EJ249" s="154"/>
      <c r="EK249" s="154"/>
      <c r="EL249" s="154">
        <f>SUMIFS(' B1.4.OEM'!AD:AD,' B1.4.OEM'!$A:$A,'B1.SUM (tuần 4)'!$A249)</f>
        <v>0</v>
      </c>
      <c r="EM249" s="154">
        <f>SUMIFS(' B1.4.OEM'!AE:AE,' B1.4.OEM'!$A:$A,'B1.SUM (tuần 4)'!$A249)</f>
        <v>0</v>
      </c>
      <c r="EO249" s="162"/>
    </row>
    <row r="250" spans="1:145">
      <c r="A250" s="69">
        <v>3004092029</v>
      </c>
      <c r="B250" s="67" t="s">
        <v>1616</v>
      </c>
      <c r="C250" s="67"/>
      <c r="D250" s="67" t="s">
        <v>1197</v>
      </c>
      <c r="E250" s="67"/>
      <c r="F250" s="67" t="s">
        <v>32</v>
      </c>
      <c r="G250" s="154" t="s">
        <v>1758</v>
      </c>
      <c r="H250" s="154"/>
      <c r="I250" s="160"/>
      <c r="J250" s="154"/>
      <c r="K250" s="154"/>
      <c r="L250" s="154"/>
      <c r="M250" s="154"/>
      <c r="N250" s="154"/>
      <c r="O250" s="154"/>
      <c r="P250" s="154"/>
      <c r="Q250" s="154"/>
      <c r="R250" s="154"/>
      <c r="S250" s="161">
        <f t="shared" si="89"/>
        <v>0</v>
      </c>
      <c r="T250" s="161">
        <f t="shared" si="109"/>
        <v>0</v>
      </c>
      <c r="U250" s="161">
        <f t="shared" si="109"/>
        <v>0</v>
      </c>
      <c r="V250" s="154"/>
      <c r="W250" s="154"/>
      <c r="X250" s="154"/>
      <c r="Y250" s="154"/>
      <c r="Z250" s="154"/>
      <c r="AA250" s="154"/>
      <c r="AB250" s="154"/>
      <c r="AC250" s="154"/>
      <c r="AD250" s="154">
        <f>SUMIFS(' B1.5.GT2'!$R:$R,' B1.5.GT2'!$A:$A,'B1.SUM (tuần 4)'!$A250)</f>
        <v>0</v>
      </c>
      <c r="AE250" s="154">
        <f>SUMIFS(' B1.5.GT2'!$S:$S,' B1.5.GT2'!$A:$A,'B1.SUM (tuần 4)'!$A250)</f>
        <v>0</v>
      </c>
      <c r="AF250" s="154"/>
      <c r="AG250" s="154"/>
      <c r="AH250" s="154">
        <f>SUMIFS(' B1.8.Online'!$R:$R,' B1.8.Online'!$A:$A,'B1.SUM (tuần 4)'!$A250)</f>
        <v>0</v>
      </c>
      <c r="AI250" s="154">
        <f>SUMIFS(' B1.8.Online'!$S:$S,' B1.8.Online'!$A:$A,'B1.SUM (tuần 4)'!$A250)</f>
        <v>0</v>
      </c>
      <c r="AK250" s="161">
        <f t="shared" si="90"/>
        <v>0</v>
      </c>
      <c r="AL250" s="161">
        <f t="shared" si="91"/>
        <v>0</v>
      </c>
      <c r="AM250" s="161">
        <f t="shared" si="92"/>
        <v>0</v>
      </c>
      <c r="AN250" s="154"/>
      <c r="AO250" s="154"/>
      <c r="AP250" s="154"/>
      <c r="AQ250" s="154"/>
      <c r="AR250" s="154"/>
      <c r="AS250" s="154"/>
      <c r="AT250" s="154"/>
      <c r="AU250" s="154"/>
      <c r="AV250" s="154">
        <f>SUMIFS(' B1.5.GT2'!T:T,' B1.5.GT2'!A:A,'B1.SUM (tuần 4)'!A250)</f>
        <v>0</v>
      </c>
      <c r="AW250" s="154">
        <f>SUMIFS(' B1.5.GT2'!U:U,' B1.5.GT2'!A:A,'B1.SUM (tuần 4)'!A250)</f>
        <v>0</v>
      </c>
      <c r="AX250" s="154"/>
      <c r="AY250" s="154"/>
      <c r="AZ250" s="154">
        <f>SUMIFS(' B1.8.Online'!$T:$T,' B1.8.Online'!$A:$A,'B1.SUM (tuần 4)'!$A250)</f>
        <v>0</v>
      </c>
      <c r="BA250" s="154">
        <f>SUMIFS(' B1.8.Online'!$U:$U,' B1.8.Online'!$A:$A,'B1.SUM (tuần 4)'!$A250)</f>
        <v>0</v>
      </c>
      <c r="BC250" s="161">
        <f t="shared" si="93"/>
        <v>0</v>
      </c>
      <c r="BD250" s="161">
        <f t="shared" si="94"/>
        <v>0</v>
      </c>
      <c r="BE250" s="161">
        <f t="shared" si="95"/>
        <v>0</v>
      </c>
      <c r="BF250" s="154">
        <f>SUMIFS('B1.3.XK'!V:V,'B1.3.XK'!$A:$A,'B1.SUM (tuần 4)'!$A250)</f>
        <v>0</v>
      </c>
      <c r="BG250" s="154">
        <f>SUMIFS('B1.3.XK'!W:W,'B1.3.XK'!$A:$A,'B1.SUM (tuần 4)'!$A250)</f>
        <v>0</v>
      </c>
      <c r="BH250" s="154"/>
      <c r="BI250" s="154"/>
      <c r="BJ250" s="154"/>
      <c r="BK250" s="154"/>
      <c r="BL250" s="154"/>
      <c r="BM250" s="154"/>
      <c r="BN250" s="154">
        <f>SUMIFS(' B1.5.GT2'!V:V,' B1.5.GT2'!A:A,'B1.SUM (tuần 4)'!A250)</f>
        <v>0</v>
      </c>
      <c r="BO250" s="154">
        <f>SUMIFS(' B1.5.GT2'!W:W,' B1.5.GT2'!A:A,'B1.SUM (tuần 4)'!A250)</f>
        <v>0</v>
      </c>
      <c r="BP250" s="154"/>
      <c r="BQ250" s="154"/>
      <c r="BR250" s="154">
        <f>SUMIFS(' B1.8.Online'!V:V,' B1.8.Online'!A:A,'B1.SUM (tuần 4)'!A250)</f>
        <v>0</v>
      </c>
      <c r="BS250" s="154">
        <f>SUMIFS(' B1.8.Online'!W:W,' B1.8.Online'!B:B,'B1.SUM (tuần 4)'!B250)</f>
        <v>0</v>
      </c>
      <c r="BU250" s="161">
        <f t="shared" si="96"/>
        <v>0</v>
      </c>
      <c r="BV250" s="161">
        <f t="shared" si="97"/>
        <v>0</v>
      </c>
      <c r="BW250" s="161">
        <f t="shared" si="98"/>
        <v>0</v>
      </c>
      <c r="BX250" s="154">
        <f>SUMIFS('B1.3.XK'!X:X,'B1.3.XK'!$A:$A,'B1.SUM (tuần 4)'!$A250)</f>
        <v>0</v>
      </c>
      <c r="BY250" s="154">
        <f>SUMIFS('B1.3.XK'!Y:Y,'B1.3.XK'!$A:$A,'B1.SUM (tuần 4)'!$A250)</f>
        <v>0</v>
      </c>
      <c r="BZ250" s="154"/>
      <c r="CA250" s="154"/>
      <c r="CB250" s="154"/>
      <c r="CC250" s="154"/>
      <c r="CD250" s="154"/>
      <c r="CE250" s="154"/>
      <c r="CF250" s="154">
        <f>SUMIFS(' B1.5.GT2'!X:X,' B1.5.GT2'!A:A,'B1.SUM (tuần 4)'!A250)</f>
        <v>0</v>
      </c>
      <c r="CG250" s="154">
        <f>SUMIFS(' B1.5.GT2'!Y:Y,' B1.5.GT2'!A:A,'B1.SUM (tuần 4)'!A250)</f>
        <v>0</v>
      </c>
      <c r="CH250" s="154"/>
      <c r="CI250" s="154"/>
      <c r="CJ250" s="154">
        <f>SUMIFS(' B1.8.Online'!X:X,' B1.8.Online'!$A:$A,'B1.SUM (tuần 4)'!$A250)</f>
        <v>0</v>
      </c>
      <c r="CK250" s="154">
        <f>SUMIFS(' B1.8.Online'!Y:Y,' B1.8.Online'!$A:$A,'B1.SUM (tuần 4)'!$A250)</f>
        <v>0</v>
      </c>
      <c r="CM250" s="161">
        <f t="shared" si="99"/>
        <v>0</v>
      </c>
      <c r="CN250" s="161">
        <f t="shared" si="100"/>
        <v>0</v>
      </c>
      <c r="CO250" s="161">
        <f t="shared" si="101"/>
        <v>0</v>
      </c>
      <c r="CP250" s="154">
        <f>SUMIFS('B1.3.XK'!Z:Z,'B1.3.XK'!$A:$A,'B1.SUM (tuần 4)'!$A250)</f>
        <v>0</v>
      </c>
      <c r="CQ250" s="154">
        <f>SUMIFS('B1.3.XK'!AA:AA,'B1.3.XK'!$A:$A,'B1.SUM (tuần 4)'!$A250)</f>
        <v>0</v>
      </c>
      <c r="CR250" s="154"/>
      <c r="CS250" s="154"/>
      <c r="CT250" s="154"/>
      <c r="CU250" s="154"/>
      <c r="CV250" s="154"/>
      <c r="CW250" s="154"/>
      <c r="CX250" s="154">
        <f>SUMIFS(' B1.5.GT2'!Z:Z,' B1.5.GT2'!$A:$A,'B1.SUM (tuần 4)'!$A250)</f>
        <v>0</v>
      </c>
      <c r="CY250" s="154">
        <f>SUMIFS(' B1.5.GT2'!AA:AA,' B1.5.GT2'!$A:$A,'B1.SUM (tuần 4)'!$A250)</f>
        <v>0</v>
      </c>
      <c r="CZ250" s="154"/>
      <c r="DA250" s="154"/>
      <c r="DB250" s="154">
        <f>SUMIFS(' B1.8.Online'!Z:Z,' B1.8.Online'!$A:$A,'B1.SUM (tuần 4)'!$A250)</f>
        <v>0</v>
      </c>
      <c r="DC250" s="154">
        <f>SUMIFS(' B1.8.Online'!AA:AA,' B1.8.Online'!$A:$A,'B1.SUM (tuần 4)'!$A250)</f>
        <v>0</v>
      </c>
      <c r="DE250" s="161">
        <f t="shared" si="102"/>
        <v>0</v>
      </c>
      <c r="DF250" s="161">
        <f t="shared" si="103"/>
        <v>0</v>
      </c>
      <c r="DG250" s="161">
        <f t="shared" si="104"/>
        <v>0</v>
      </c>
      <c r="DH250" s="154">
        <f>SUMIFS('B1.3.XK'!AB:AB,'B1.3.XK'!$A:$A,'B1.SUM (tuần 4)'!$A250)</f>
        <v>0</v>
      </c>
      <c r="DI250" s="154">
        <f>SUMIFS('B1.3.XK'!AC:AC,'B1.3.XK'!$A:$A,'B1.SUM (tuần 4)'!$A250)</f>
        <v>0</v>
      </c>
      <c r="DJ250" s="154"/>
      <c r="DK250" s="154"/>
      <c r="DL250" s="154"/>
      <c r="DM250" s="154"/>
      <c r="DN250" s="154"/>
      <c r="DO250" s="154"/>
      <c r="DP250" s="154">
        <f>SUMIFS(' B1.5.GT2'!AB:AB,' B1.5.GT2'!$A:$A,'B1.SUM (tuần 4)'!$A250)</f>
        <v>0</v>
      </c>
      <c r="DQ250" s="154">
        <f>SUMIFS(' B1.5.GT2'!AC:AC,' B1.5.GT2'!$A:$A,'B1.SUM (tuần 4)'!$A250)</f>
        <v>0</v>
      </c>
      <c r="DR250" s="154"/>
      <c r="DS250" s="154"/>
      <c r="DT250" s="154">
        <f>SUMIFS(' B1.8.Online'!AB:AB,' B1.8.Online'!$A:$A,'B1.SUM (tuần 4)'!$A250)</f>
        <v>0</v>
      </c>
      <c r="DU250" s="154">
        <f>SUMIFS(' B1.8.Online'!AC:AC,' B1.8.Online'!$A:$A,'B1.SUM (tuần 4)'!$A250)</f>
        <v>0</v>
      </c>
      <c r="DW250" s="161">
        <f t="shared" si="105"/>
        <v>0</v>
      </c>
      <c r="DX250" s="161">
        <f t="shared" si="106"/>
        <v>0</v>
      </c>
      <c r="DY250" s="161">
        <f t="shared" si="107"/>
        <v>0</v>
      </c>
      <c r="DZ250" s="154">
        <f>SUMIFS('B1.3.XK'!AD:AD,'B1.3.XK'!$A:$A,'B1.SUM (tuần 4)'!$A250)</f>
        <v>0</v>
      </c>
      <c r="EA250" s="154">
        <f>SUMIFS('B1.3.XK'!AE:AE,'B1.3.XK'!$A:$A,'B1.SUM (tuần 4)'!$A250)</f>
        <v>0</v>
      </c>
      <c r="EB250" s="154"/>
      <c r="EC250" s="154"/>
      <c r="ED250" s="154"/>
      <c r="EE250" s="154"/>
      <c r="EF250" s="154"/>
      <c r="EG250" s="154"/>
      <c r="EH250" s="154">
        <f>SUMIFS(' B1.5.GT2'!AD:AD,' B1.5.GT2'!$A:$A,'B1.SUM (tuần 4)'!$A250)</f>
        <v>0</v>
      </c>
      <c r="EI250" s="154">
        <f>SUMIFS(' B1.5.GT2'!AE:AE,' B1.5.GT2'!$A:$A,'B1.SUM (tuần 4)'!$A250)</f>
        <v>0</v>
      </c>
      <c r="EJ250" s="154"/>
      <c r="EK250" s="154"/>
      <c r="EL250" s="154">
        <f>SUMIFS(' B1.4.OEM'!AD:AD,' B1.4.OEM'!$A:$A,'B1.SUM (tuần 4)'!$A250)</f>
        <v>0</v>
      </c>
      <c r="EM250" s="154">
        <f>SUMIFS(' B1.4.OEM'!AE:AE,' B1.4.OEM'!$A:$A,'B1.SUM (tuần 4)'!$A250)</f>
        <v>0</v>
      </c>
      <c r="EO250" s="162"/>
    </row>
    <row r="251" spans="1:145">
      <c r="A251" s="69">
        <v>3004092657</v>
      </c>
      <c r="B251" s="67" t="s">
        <v>1617</v>
      </c>
      <c r="C251" s="67"/>
      <c r="D251" s="67" t="s">
        <v>1197</v>
      </c>
      <c r="E251" s="67"/>
      <c r="F251" s="67" t="s">
        <v>32</v>
      </c>
      <c r="G251" s="154" t="s">
        <v>1758</v>
      </c>
      <c r="H251" s="154"/>
      <c r="I251" s="160"/>
      <c r="J251" s="154"/>
      <c r="K251" s="154"/>
      <c r="L251" s="154"/>
      <c r="M251" s="154"/>
      <c r="N251" s="154"/>
      <c r="O251" s="154"/>
      <c r="P251" s="154"/>
      <c r="Q251" s="154"/>
      <c r="R251" s="154"/>
      <c r="S251" s="161">
        <f t="shared" si="89"/>
        <v>5</v>
      </c>
      <c r="T251" s="161">
        <f t="shared" si="109"/>
        <v>0</v>
      </c>
      <c r="U251" s="161">
        <f t="shared" si="109"/>
        <v>5</v>
      </c>
      <c r="V251" s="154"/>
      <c r="W251" s="154"/>
      <c r="X251" s="154"/>
      <c r="Y251" s="154"/>
      <c r="Z251" s="154"/>
      <c r="AA251" s="154"/>
      <c r="AB251" s="154"/>
      <c r="AC251" s="154"/>
      <c r="AD251" s="154">
        <f>SUMIFS(' B1.5.GT2'!$R:$R,' B1.5.GT2'!$A:$A,'B1.SUM (tuần 4)'!$A251)</f>
        <v>0</v>
      </c>
      <c r="AE251" s="154">
        <f>SUMIFS(' B1.5.GT2'!$S:$S,' B1.5.GT2'!$A:$A,'B1.SUM (tuần 4)'!$A251)</f>
        <v>0</v>
      </c>
      <c r="AF251" s="154"/>
      <c r="AG251" s="154"/>
      <c r="AH251" s="154">
        <f>SUMIFS(' B1.8.Online'!$R:$R,' B1.8.Online'!$A:$A,'B1.SUM (tuần 4)'!$A251)</f>
        <v>0</v>
      </c>
      <c r="AI251" s="154">
        <f>SUMIFS(' B1.8.Online'!$S:$S,' B1.8.Online'!$A:$A,'B1.SUM (tuần 4)'!$A251)</f>
        <v>5</v>
      </c>
      <c r="AK251" s="161">
        <f t="shared" si="90"/>
        <v>0</v>
      </c>
      <c r="AL251" s="161">
        <f t="shared" si="91"/>
        <v>0</v>
      </c>
      <c r="AM251" s="161">
        <f t="shared" si="92"/>
        <v>0</v>
      </c>
      <c r="AN251" s="154"/>
      <c r="AO251" s="154"/>
      <c r="AP251" s="154"/>
      <c r="AQ251" s="154"/>
      <c r="AR251" s="154"/>
      <c r="AS251" s="154"/>
      <c r="AT251" s="154"/>
      <c r="AU251" s="154"/>
      <c r="AV251" s="154">
        <f>SUMIFS(' B1.5.GT2'!T:T,' B1.5.GT2'!A:A,'B1.SUM (tuần 4)'!A251)</f>
        <v>0</v>
      </c>
      <c r="AW251" s="154">
        <f>SUMIFS(' B1.5.GT2'!U:U,' B1.5.GT2'!A:A,'B1.SUM (tuần 4)'!A251)</f>
        <v>0</v>
      </c>
      <c r="AX251" s="154"/>
      <c r="AY251" s="154"/>
      <c r="AZ251" s="154">
        <f>SUMIFS(' B1.8.Online'!$T:$T,' B1.8.Online'!$A:$A,'B1.SUM (tuần 4)'!$A251)</f>
        <v>0</v>
      </c>
      <c r="BA251" s="154">
        <f>SUMIFS(' B1.8.Online'!$U:$U,' B1.8.Online'!$A:$A,'B1.SUM (tuần 4)'!$A251)</f>
        <v>0</v>
      </c>
      <c r="BC251" s="161">
        <f t="shared" si="93"/>
        <v>0</v>
      </c>
      <c r="BD251" s="161">
        <f t="shared" si="94"/>
        <v>0</v>
      </c>
      <c r="BE251" s="161">
        <f t="shared" si="95"/>
        <v>0</v>
      </c>
      <c r="BF251" s="154">
        <f>SUMIFS('B1.3.XK'!V:V,'B1.3.XK'!$A:$A,'B1.SUM (tuần 4)'!$A251)</f>
        <v>0</v>
      </c>
      <c r="BG251" s="154">
        <f>SUMIFS('B1.3.XK'!W:W,'B1.3.XK'!$A:$A,'B1.SUM (tuần 4)'!$A251)</f>
        <v>0</v>
      </c>
      <c r="BH251" s="154"/>
      <c r="BI251" s="154"/>
      <c r="BJ251" s="154"/>
      <c r="BK251" s="154"/>
      <c r="BL251" s="154"/>
      <c r="BM251" s="154"/>
      <c r="BN251" s="154">
        <f>SUMIFS(' B1.5.GT2'!V:V,' B1.5.GT2'!A:A,'B1.SUM (tuần 4)'!A251)</f>
        <v>0</v>
      </c>
      <c r="BO251" s="154">
        <f>SUMIFS(' B1.5.GT2'!W:W,' B1.5.GT2'!A:A,'B1.SUM (tuần 4)'!A251)</f>
        <v>0</v>
      </c>
      <c r="BP251" s="154"/>
      <c r="BQ251" s="154"/>
      <c r="BR251" s="154">
        <f>SUMIFS(' B1.8.Online'!V:V,' B1.8.Online'!A:A,'B1.SUM (tuần 4)'!A251)</f>
        <v>0</v>
      </c>
      <c r="BS251" s="154">
        <f>SUMIFS(' B1.8.Online'!W:W,' B1.8.Online'!B:B,'B1.SUM (tuần 4)'!B251)</f>
        <v>0</v>
      </c>
      <c r="BU251" s="161">
        <f t="shared" si="96"/>
        <v>0</v>
      </c>
      <c r="BV251" s="161">
        <f t="shared" si="97"/>
        <v>0</v>
      </c>
      <c r="BW251" s="161">
        <f t="shared" si="98"/>
        <v>0</v>
      </c>
      <c r="BX251" s="154">
        <f>SUMIFS('B1.3.XK'!X:X,'B1.3.XK'!$A:$A,'B1.SUM (tuần 4)'!$A251)</f>
        <v>0</v>
      </c>
      <c r="BY251" s="154">
        <f>SUMIFS('B1.3.XK'!Y:Y,'B1.3.XK'!$A:$A,'B1.SUM (tuần 4)'!$A251)</f>
        <v>0</v>
      </c>
      <c r="BZ251" s="154"/>
      <c r="CA251" s="154"/>
      <c r="CB251" s="154"/>
      <c r="CC251" s="154"/>
      <c r="CD251" s="154"/>
      <c r="CE251" s="154"/>
      <c r="CF251" s="154">
        <f>SUMIFS(' B1.5.GT2'!X:X,' B1.5.GT2'!A:A,'B1.SUM (tuần 4)'!A251)</f>
        <v>0</v>
      </c>
      <c r="CG251" s="154">
        <f>SUMIFS(' B1.5.GT2'!Y:Y,' B1.5.GT2'!A:A,'B1.SUM (tuần 4)'!A251)</f>
        <v>0</v>
      </c>
      <c r="CH251" s="154"/>
      <c r="CI251" s="154"/>
      <c r="CJ251" s="154">
        <f>SUMIFS(' B1.8.Online'!X:X,' B1.8.Online'!$A:$A,'B1.SUM (tuần 4)'!$A251)</f>
        <v>0</v>
      </c>
      <c r="CK251" s="154">
        <f>SUMIFS(' B1.8.Online'!Y:Y,' B1.8.Online'!$A:$A,'B1.SUM (tuần 4)'!$A251)</f>
        <v>0</v>
      </c>
      <c r="CM251" s="161">
        <f t="shared" si="99"/>
        <v>0</v>
      </c>
      <c r="CN251" s="161">
        <f t="shared" si="100"/>
        <v>0</v>
      </c>
      <c r="CO251" s="161">
        <f t="shared" si="101"/>
        <v>0</v>
      </c>
      <c r="CP251" s="154">
        <f>SUMIFS('B1.3.XK'!Z:Z,'B1.3.XK'!$A:$A,'B1.SUM (tuần 4)'!$A251)</f>
        <v>0</v>
      </c>
      <c r="CQ251" s="154">
        <f>SUMIFS('B1.3.XK'!AA:AA,'B1.3.XK'!$A:$A,'B1.SUM (tuần 4)'!$A251)</f>
        <v>0</v>
      </c>
      <c r="CR251" s="154"/>
      <c r="CS251" s="154"/>
      <c r="CT251" s="154"/>
      <c r="CU251" s="154"/>
      <c r="CV251" s="154"/>
      <c r="CW251" s="154"/>
      <c r="CX251" s="154">
        <f>SUMIFS(' B1.5.GT2'!Z:Z,' B1.5.GT2'!$A:$A,'B1.SUM (tuần 4)'!$A251)</f>
        <v>0</v>
      </c>
      <c r="CY251" s="154">
        <f>SUMIFS(' B1.5.GT2'!AA:AA,' B1.5.GT2'!$A:$A,'B1.SUM (tuần 4)'!$A251)</f>
        <v>0</v>
      </c>
      <c r="CZ251" s="154"/>
      <c r="DA251" s="154"/>
      <c r="DB251" s="154">
        <f>SUMIFS(' B1.8.Online'!Z:Z,' B1.8.Online'!$A:$A,'B1.SUM (tuần 4)'!$A251)</f>
        <v>0</v>
      </c>
      <c r="DC251" s="154">
        <f>SUMIFS(' B1.8.Online'!AA:AA,' B1.8.Online'!$A:$A,'B1.SUM (tuần 4)'!$A251)</f>
        <v>0</v>
      </c>
      <c r="DE251" s="161">
        <f t="shared" si="102"/>
        <v>0</v>
      </c>
      <c r="DF251" s="161">
        <f t="shared" si="103"/>
        <v>0</v>
      </c>
      <c r="DG251" s="161">
        <f t="shared" si="104"/>
        <v>0</v>
      </c>
      <c r="DH251" s="154">
        <f>SUMIFS('B1.3.XK'!AB:AB,'B1.3.XK'!$A:$A,'B1.SUM (tuần 4)'!$A251)</f>
        <v>0</v>
      </c>
      <c r="DI251" s="154">
        <f>SUMIFS('B1.3.XK'!AC:AC,'B1.3.XK'!$A:$A,'B1.SUM (tuần 4)'!$A251)</f>
        <v>0</v>
      </c>
      <c r="DJ251" s="154"/>
      <c r="DK251" s="154"/>
      <c r="DL251" s="154"/>
      <c r="DM251" s="154"/>
      <c r="DN251" s="154"/>
      <c r="DO251" s="154"/>
      <c r="DP251" s="154">
        <f>SUMIFS(' B1.5.GT2'!AB:AB,' B1.5.GT2'!$A:$A,'B1.SUM (tuần 4)'!$A251)</f>
        <v>0</v>
      </c>
      <c r="DQ251" s="154">
        <f>SUMIFS(' B1.5.GT2'!AC:AC,' B1.5.GT2'!$A:$A,'B1.SUM (tuần 4)'!$A251)</f>
        <v>0</v>
      </c>
      <c r="DR251" s="154"/>
      <c r="DS251" s="154"/>
      <c r="DT251" s="154">
        <f>SUMIFS(' B1.8.Online'!AB:AB,' B1.8.Online'!$A:$A,'B1.SUM (tuần 4)'!$A251)</f>
        <v>0</v>
      </c>
      <c r="DU251" s="154">
        <f>SUMIFS(' B1.8.Online'!AC:AC,' B1.8.Online'!$A:$A,'B1.SUM (tuần 4)'!$A251)</f>
        <v>0</v>
      </c>
      <c r="DW251" s="161">
        <f t="shared" si="105"/>
        <v>0</v>
      </c>
      <c r="DX251" s="161">
        <f t="shared" si="106"/>
        <v>0</v>
      </c>
      <c r="DY251" s="161">
        <f t="shared" si="107"/>
        <v>0</v>
      </c>
      <c r="DZ251" s="154">
        <f>SUMIFS('B1.3.XK'!AD:AD,'B1.3.XK'!$A:$A,'B1.SUM (tuần 4)'!$A251)</f>
        <v>0</v>
      </c>
      <c r="EA251" s="154">
        <f>SUMIFS('B1.3.XK'!AE:AE,'B1.3.XK'!$A:$A,'B1.SUM (tuần 4)'!$A251)</f>
        <v>0</v>
      </c>
      <c r="EB251" s="154"/>
      <c r="EC251" s="154"/>
      <c r="ED251" s="154"/>
      <c r="EE251" s="154"/>
      <c r="EF251" s="154"/>
      <c r="EG251" s="154"/>
      <c r="EH251" s="154">
        <f>SUMIFS(' B1.5.GT2'!AD:AD,' B1.5.GT2'!$A:$A,'B1.SUM (tuần 4)'!$A251)</f>
        <v>0</v>
      </c>
      <c r="EI251" s="154">
        <f>SUMIFS(' B1.5.GT2'!AE:AE,' B1.5.GT2'!$A:$A,'B1.SUM (tuần 4)'!$A251)</f>
        <v>0</v>
      </c>
      <c r="EJ251" s="154"/>
      <c r="EK251" s="154"/>
      <c r="EL251" s="154">
        <f>SUMIFS(' B1.4.OEM'!AD:AD,' B1.4.OEM'!$A:$A,'B1.SUM (tuần 4)'!$A251)</f>
        <v>0</v>
      </c>
      <c r="EM251" s="154">
        <f>SUMIFS(' B1.4.OEM'!AE:AE,' B1.4.OEM'!$A:$A,'B1.SUM (tuần 4)'!$A251)</f>
        <v>0</v>
      </c>
      <c r="EO251" s="162"/>
    </row>
    <row r="252" spans="1:145">
      <c r="A252" s="69">
        <v>4006011163</v>
      </c>
      <c r="B252" s="67" t="s">
        <v>1618</v>
      </c>
      <c r="C252" s="67"/>
      <c r="D252" s="67" t="s">
        <v>1197</v>
      </c>
      <c r="E252" s="67"/>
      <c r="F252" s="67" t="s">
        <v>32</v>
      </c>
      <c r="G252" s="154" t="s">
        <v>1758</v>
      </c>
      <c r="H252" s="154"/>
      <c r="I252" s="160"/>
      <c r="J252" s="154"/>
      <c r="K252" s="154"/>
      <c r="L252" s="154"/>
      <c r="M252" s="154"/>
      <c r="N252" s="154"/>
      <c r="O252" s="154"/>
      <c r="P252" s="154"/>
      <c r="Q252" s="154"/>
      <c r="R252" s="154"/>
      <c r="S252" s="161">
        <f t="shared" si="89"/>
        <v>200</v>
      </c>
      <c r="T252" s="161">
        <f t="shared" si="109"/>
        <v>0</v>
      </c>
      <c r="U252" s="161">
        <f t="shared" si="109"/>
        <v>200</v>
      </c>
      <c r="V252" s="154"/>
      <c r="W252" s="154"/>
      <c r="X252" s="154"/>
      <c r="Y252" s="154"/>
      <c r="Z252" s="154"/>
      <c r="AA252" s="154"/>
      <c r="AB252" s="154"/>
      <c r="AC252" s="154"/>
      <c r="AD252" s="154">
        <f>SUMIFS(' B1.5.GT2'!$R:$R,' B1.5.GT2'!$A:$A,'B1.SUM (tuần 4)'!$A252)</f>
        <v>0</v>
      </c>
      <c r="AE252" s="154">
        <f>SUMIFS(' B1.5.GT2'!$S:$S,' B1.5.GT2'!$A:$A,'B1.SUM (tuần 4)'!$A252)</f>
        <v>0</v>
      </c>
      <c r="AF252" s="154"/>
      <c r="AG252" s="154"/>
      <c r="AH252" s="154">
        <f>SUMIFS(' B1.8.Online'!$R:$R,' B1.8.Online'!$A:$A,'B1.SUM (tuần 4)'!$A252)</f>
        <v>0</v>
      </c>
      <c r="AI252" s="154">
        <f>SUMIFS(' B1.8.Online'!$S:$S,' B1.8.Online'!$A:$A,'B1.SUM (tuần 4)'!$A252)</f>
        <v>200</v>
      </c>
      <c r="AK252" s="161">
        <f t="shared" si="90"/>
        <v>0</v>
      </c>
      <c r="AL252" s="161">
        <f t="shared" si="91"/>
        <v>0</v>
      </c>
      <c r="AM252" s="161">
        <f t="shared" si="92"/>
        <v>0</v>
      </c>
      <c r="AN252" s="154"/>
      <c r="AO252" s="154"/>
      <c r="AP252" s="154"/>
      <c r="AQ252" s="154"/>
      <c r="AR252" s="154"/>
      <c r="AS252" s="154"/>
      <c r="AT252" s="154"/>
      <c r="AU252" s="154"/>
      <c r="AV252" s="154">
        <f>SUMIFS(' B1.5.GT2'!T:T,' B1.5.GT2'!A:A,'B1.SUM (tuần 4)'!A252)</f>
        <v>0</v>
      </c>
      <c r="AW252" s="154">
        <f>SUMIFS(' B1.5.GT2'!U:U,' B1.5.GT2'!A:A,'B1.SUM (tuần 4)'!A252)</f>
        <v>0</v>
      </c>
      <c r="AX252" s="154"/>
      <c r="AY252" s="154"/>
      <c r="AZ252" s="154">
        <f>SUMIFS(' B1.8.Online'!$T:$T,' B1.8.Online'!$A:$A,'B1.SUM (tuần 4)'!$A252)</f>
        <v>0</v>
      </c>
      <c r="BA252" s="154">
        <f>SUMIFS(' B1.8.Online'!$U:$U,' B1.8.Online'!$A:$A,'B1.SUM (tuần 4)'!$A252)</f>
        <v>0</v>
      </c>
      <c r="BC252" s="161">
        <f t="shared" si="93"/>
        <v>0</v>
      </c>
      <c r="BD252" s="161">
        <f t="shared" si="94"/>
        <v>0</v>
      </c>
      <c r="BE252" s="161">
        <f t="shared" si="95"/>
        <v>0</v>
      </c>
      <c r="BF252" s="154">
        <f>SUMIFS('B1.3.XK'!V:V,'B1.3.XK'!$A:$A,'B1.SUM (tuần 4)'!$A252)</f>
        <v>0</v>
      </c>
      <c r="BG252" s="154">
        <f>SUMIFS('B1.3.XK'!W:W,'B1.3.XK'!$A:$A,'B1.SUM (tuần 4)'!$A252)</f>
        <v>0</v>
      </c>
      <c r="BH252" s="154"/>
      <c r="BI252" s="154"/>
      <c r="BJ252" s="154"/>
      <c r="BK252" s="154"/>
      <c r="BL252" s="154"/>
      <c r="BM252" s="154"/>
      <c r="BN252" s="154">
        <f>SUMIFS(' B1.5.GT2'!V:V,' B1.5.GT2'!A:A,'B1.SUM (tuần 4)'!A252)</f>
        <v>0</v>
      </c>
      <c r="BO252" s="154">
        <f>SUMIFS(' B1.5.GT2'!W:W,' B1.5.GT2'!A:A,'B1.SUM (tuần 4)'!A252)</f>
        <v>0</v>
      </c>
      <c r="BP252" s="154"/>
      <c r="BQ252" s="154"/>
      <c r="BR252" s="154">
        <f>SUMIFS(' B1.8.Online'!V:V,' B1.8.Online'!A:A,'B1.SUM (tuần 4)'!A252)</f>
        <v>0</v>
      </c>
      <c r="BS252" s="154">
        <f>SUMIFS(' B1.8.Online'!W:W,' B1.8.Online'!B:B,'B1.SUM (tuần 4)'!B252)</f>
        <v>0</v>
      </c>
      <c r="BU252" s="161">
        <f t="shared" si="96"/>
        <v>0</v>
      </c>
      <c r="BV252" s="161">
        <f t="shared" si="97"/>
        <v>0</v>
      </c>
      <c r="BW252" s="161">
        <f t="shared" si="98"/>
        <v>0</v>
      </c>
      <c r="BX252" s="154">
        <f>SUMIFS('B1.3.XK'!X:X,'B1.3.XK'!$A:$A,'B1.SUM (tuần 4)'!$A252)</f>
        <v>0</v>
      </c>
      <c r="BY252" s="154">
        <f>SUMIFS('B1.3.XK'!Y:Y,'B1.3.XK'!$A:$A,'B1.SUM (tuần 4)'!$A252)</f>
        <v>0</v>
      </c>
      <c r="BZ252" s="154"/>
      <c r="CA252" s="154"/>
      <c r="CB252" s="154"/>
      <c r="CC252" s="154"/>
      <c r="CD252" s="154"/>
      <c r="CE252" s="154"/>
      <c r="CF252" s="154">
        <f>SUMIFS(' B1.5.GT2'!X:X,' B1.5.GT2'!A:A,'B1.SUM (tuần 4)'!A252)</f>
        <v>0</v>
      </c>
      <c r="CG252" s="154">
        <f>SUMIFS(' B1.5.GT2'!Y:Y,' B1.5.GT2'!A:A,'B1.SUM (tuần 4)'!A252)</f>
        <v>0</v>
      </c>
      <c r="CH252" s="154"/>
      <c r="CI252" s="154"/>
      <c r="CJ252" s="154">
        <f>SUMIFS(' B1.8.Online'!X:X,' B1.8.Online'!$A:$A,'B1.SUM (tuần 4)'!$A252)</f>
        <v>0</v>
      </c>
      <c r="CK252" s="154">
        <f>SUMIFS(' B1.8.Online'!Y:Y,' B1.8.Online'!$A:$A,'B1.SUM (tuần 4)'!$A252)</f>
        <v>0</v>
      </c>
      <c r="CM252" s="161">
        <f t="shared" si="99"/>
        <v>0</v>
      </c>
      <c r="CN252" s="161">
        <f t="shared" si="100"/>
        <v>0</v>
      </c>
      <c r="CO252" s="161">
        <f t="shared" si="101"/>
        <v>0</v>
      </c>
      <c r="CP252" s="154">
        <f>SUMIFS('B1.3.XK'!Z:Z,'B1.3.XK'!$A:$A,'B1.SUM (tuần 4)'!$A252)</f>
        <v>0</v>
      </c>
      <c r="CQ252" s="154">
        <f>SUMIFS('B1.3.XK'!AA:AA,'B1.3.XK'!$A:$A,'B1.SUM (tuần 4)'!$A252)</f>
        <v>0</v>
      </c>
      <c r="CR252" s="154"/>
      <c r="CS252" s="154"/>
      <c r="CT252" s="154"/>
      <c r="CU252" s="154"/>
      <c r="CV252" s="154"/>
      <c r="CW252" s="154"/>
      <c r="CX252" s="154">
        <f>SUMIFS(' B1.5.GT2'!Z:Z,' B1.5.GT2'!$A:$A,'B1.SUM (tuần 4)'!$A252)</f>
        <v>0</v>
      </c>
      <c r="CY252" s="154">
        <f>SUMIFS(' B1.5.GT2'!AA:AA,' B1.5.GT2'!$A:$A,'B1.SUM (tuần 4)'!$A252)</f>
        <v>0</v>
      </c>
      <c r="CZ252" s="154"/>
      <c r="DA252" s="154"/>
      <c r="DB252" s="154">
        <f>SUMIFS(' B1.8.Online'!Z:Z,' B1.8.Online'!$A:$A,'B1.SUM (tuần 4)'!$A252)</f>
        <v>0</v>
      </c>
      <c r="DC252" s="154">
        <f>SUMIFS(' B1.8.Online'!AA:AA,' B1.8.Online'!$A:$A,'B1.SUM (tuần 4)'!$A252)</f>
        <v>0</v>
      </c>
      <c r="DE252" s="161">
        <f t="shared" si="102"/>
        <v>0</v>
      </c>
      <c r="DF252" s="161">
        <f t="shared" si="103"/>
        <v>0</v>
      </c>
      <c r="DG252" s="161">
        <f t="shared" si="104"/>
        <v>0</v>
      </c>
      <c r="DH252" s="154">
        <f>SUMIFS('B1.3.XK'!AB:AB,'B1.3.XK'!$A:$A,'B1.SUM (tuần 4)'!$A252)</f>
        <v>0</v>
      </c>
      <c r="DI252" s="154">
        <f>SUMIFS('B1.3.XK'!AC:AC,'B1.3.XK'!$A:$A,'B1.SUM (tuần 4)'!$A252)</f>
        <v>0</v>
      </c>
      <c r="DJ252" s="154"/>
      <c r="DK252" s="154"/>
      <c r="DL252" s="154"/>
      <c r="DM252" s="154"/>
      <c r="DN252" s="154"/>
      <c r="DO252" s="154"/>
      <c r="DP252" s="154">
        <f>SUMIFS(' B1.5.GT2'!AB:AB,' B1.5.GT2'!$A:$A,'B1.SUM (tuần 4)'!$A252)</f>
        <v>0</v>
      </c>
      <c r="DQ252" s="154">
        <f>SUMIFS(' B1.5.GT2'!AC:AC,' B1.5.GT2'!$A:$A,'B1.SUM (tuần 4)'!$A252)</f>
        <v>0</v>
      </c>
      <c r="DR252" s="154"/>
      <c r="DS252" s="154"/>
      <c r="DT252" s="154">
        <f>SUMIFS(' B1.8.Online'!AB:AB,' B1.8.Online'!$A:$A,'B1.SUM (tuần 4)'!$A252)</f>
        <v>0</v>
      </c>
      <c r="DU252" s="154">
        <f>SUMIFS(' B1.8.Online'!AC:AC,' B1.8.Online'!$A:$A,'B1.SUM (tuần 4)'!$A252)</f>
        <v>0</v>
      </c>
      <c r="DW252" s="161">
        <f t="shared" si="105"/>
        <v>0</v>
      </c>
      <c r="DX252" s="161">
        <f t="shared" si="106"/>
        <v>0</v>
      </c>
      <c r="DY252" s="161">
        <f t="shared" si="107"/>
        <v>0</v>
      </c>
      <c r="DZ252" s="154">
        <f>SUMIFS('B1.3.XK'!AD:AD,'B1.3.XK'!$A:$A,'B1.SUM (tuần 4)'!$A252)</f>
        <v>0</v>
      </c>
      <c r="EA252" s="154">
        <f>SUMIFS('B1.3.XK'!AE:AE,'B1.3.XK'!$A:$A,'B1.SUM (tuần 4)'!$A252)</f>
        <v>0</v>
      </c>
      <c r="EB252" s="154"/>
      <c r="EC252" s="154"/>
      <c r="ED252" s="154"/>
      <c r="EE252" s="154"/>
      <c r="EF252" s="154"/>
      <c r="EG252" s="154"/>
      <c r="EH252" s="154">
        <f>SUMIFS(' B1.5.GT2'!AD:AD,' B1.5.GT2'!$A:$A,'B1.SUM (tuần 4)'!$A252)</f>
        <v>0</v>
      </c>
      <c r="EI252" s="154">
        <f>SUMIFS(' B1.5.GT2'!AE:AE,' B1.5.GT2'!$A:$A,'B1.SUM (tuần 4)'!$A252)</f>
        <v>0</v>
      </c>
      <c r="EJ252" s="154"/>
      <c r="EK252" s="154"/>
      <c r="EL252" s="154">
        <f>SUMIFS(' B1.4.OEM'!AD:AD,' B1.4.OEM'!$A:$A,'B1.SUM (tuần 4)'!$A252)</f>
        <v>0</v>
      </c>
      <c r="EM252" s="154">
        <f>SUMIFS(' B1.4.OEM'!AE:AE,' B1.4.OEM'!$A:$A,'B1.SUM (tuần 4)'!$A252)</f>
        <v>0</v>
      </c>
      <c r="EO252" s="162"/>
    </row>
    <row r="253" spans="1:145">
      <c r="A253" s="69">
        <v>4006011184</v>
      </c>
      <c r="B253" s="67" t="s">
        <v>1619</v>
      </c>
      <c r="C253" s="67"/>
      <c r="D253" s="67" t="s">
        <v>1197</v>
      </c>
      <c r="E253" s="67"/>
      <c r="F253" s="67" t="s">
        <v>32</v>
      </c>
      <c r="G253" s="154" t="s">
        <v>1758</v>
      </c>
      <c r="H253" s="154"/>
      <c r="I253" s="160"/>
      <c r="J253" s="154"/>
      <c r="K253" s="154"/>
      <c r="L253" s="154"/>
      <c r="M253" s="154"/>
      <c r="N253" s="154"/>
      <c r="O253" s="154"/>
      <c r="P253" s="154"/>
      <c r="Q253" s="154"/>
      <c r="R253" s="154"/>
      <c r="S253" s="161">
        <f t="shared" si="89"/>
        <v>0</v>
      </c>
      <c r="T253" s="161">
        <f t="shared" si="109"/>
        <v>0</v>
      </c>
      <c r="U253" s="161">
        <f t="shared" si="109"/>
        <v>0</v>
      </c>
      <c r="V253" s="154"/>
      <c r="W253" s="154"/>
      <c r="X253" s="154"/>
      <c r="Y253" s="154"/>
      <c r="Z253" s="154"/>
      <c r="AA253" s="154"/>
      <c r="AB253" s="154"/>
      <c r="AC253" s="154"/>
      <c r="AD253" s="154">
        <f>SUMIFS(' B1.5.GT2'!$R:$R,' B1.5.GT2'!$A:$A,'B1.SUM (tuần 4)'!$A253)</f>
        <v>0</v>
      </c>
      <c r="AE253" s="154">
        <f>SUMIFS(' B1.5.GT2'!$S:$S,' B1.5.GT2'!$A:$A,'B1.SUM (tuần 4)'!$A253)</f>
        <v>0</v>
      </c>
      <c r="AF253" s="154"/>
      <c r="AG253" s="154"/>
      <c r="AH253" s="154">
        <f>SUMIFS(' B1.8.Online'!$R:$R,' B1.8.Online'!$A:$A,'B1.SUM (tuần 4)'!$A253)</f>
        <v>0</v>
      </c>
      <c r="AI253" s="154">
        <f>SUMIFS(' B1.8.Online'!$S:$S,' B1.8.Online'!$A:$A,'B1.SUM (tuần 4)'!$A253)</f>
        <v>0</v>
      </c>
      <c r="AK253" s="161">
        <f t="shared" si="90"/>
        <v>10</v>
      </c>
      <c r="AL253" s="161">
        <f t="shared" si="91"/>
        <v>10</v>
      </c>
      <c r="AM253" s="161">
        <f t="shared" si="92"/>
        <v>0</v>
      </c>
      <c r="AN253" s="154"/>
      <c r="AO253" s="154"/>
      <c r="AP253" s="154"/>
      <c r="AQ253" s="154"/>
      <c r="AR253" s="154"/>
      <c r="AS253" s="154"/>
      <c r="AT253" s="154"/>
      <c r="AU253" s="154"/>
      <c r="AV253" s="154">
        <f>SUMIFS(' B1.5.GT2'!T:T,' B1.5.GT2'!A:A,'B1.SUM (tuần 4)'!A253)</f>
        <v>0</v>
      </c>
      <c r="AW253" s="154">
        <f>SUMIFS(' B1.5.GT2'!U:U,' B1.5.GT2'!A:A,'B1.SUM (tuần 4)'!A253)</f>
        <v>0</v>
      </c>
      <c r="AX253" s="154"/>
      <c r="AY253" s="154"/>
      <c r="AZ253" s="154">
        <f>SUMIFS(' B1.8.Online'!$T:$T,' B1.8.Online'!$A:$A,'B1.SUM (tuần 4)'!$A253)</f>
        <v>10</v>
      </c>
      <c r="BA253" s="154">
        <f>SUMIFS(' B1.8.Online'!$U:$U,' B1.8.Online'!$A:$A,'B1.SUM (tuần 4)'!$A253)</f>
        <v>0</v>
      </c>
      <c r="BC253" s="161">
        <f t="shared" si="93"/>
        <v>10</v>
      </c>
      <c r="BD253" s="161">
        <f t="shared" si="94"/>
        <v>10</v>
      </c>
      <c r="BE253" s="161">
        <f t="shared" si="95"/>
        <v>0</v>
      </c>
      <c r="BF253" s="154">
        <f>SUMIFS('B1.3.XK'!V:V,'B1.3.XK'!$A:$A,'B1.SUM (tuần 4)'!$A253)</f>
        <v>0</v>
      </c>
      <c r="BG253" s="154">
        <f>SUMIFS('B1.3.XK'!W:W,'B1.3.XK'!$A:$A,'B1.SUM (tuần 4)'!$A253)</f>
        <v>0</v>
      </c>
      <c r="BH253" s="154"/>
      <c r="BI253" s="154"/>
      <c r="BJ253" s="154"/>
      <c r="BK253" s="154"/>
      <c r="BL253" s="154"/>
      <c r="BM253" s="154"/>
      <c r="BN253" s="154">
        <f>SUMIFS(' B1.5.GT2'!V:V,' B1.5.GT2'!A:A,'B1.SUM (tuần 4)'!A253)</f>
        <v>0</v>
      </c>
      <c r="BO253" s="154">
        <f>SUMIFS(' B1.5.GT2'!W:W,' B1.5.GT2'!A:A,'B1.SUM (tuần 4)'!A253)</f>
        <v>0</v>
      </c>
      <c r="BP253" s="154"/>
      <c r="BQ253" s="154"/>
      <c r="BR253" s="154">
        <f>SUMIFS(' B1.8.Online'!V:V,' B1.8.Online'!A:A,'B1.SUM (tuần 4)'!A253)</f>
        <v>10</v>
      </c>
      <c r="BS253" s="154">
        <f>SUMIFS(' B1.8.Online'!W:W,' B1.8.Online'!B:B,'B1.SUM (tuần 4)'!B253)</f>
        <v>0</v>
      </c>
      <c r="BU253" s="161">
        <f t="shared" si="96"/>
        <v>10</v>
      </c>
      <c r="BV253" s="161">
        <f t="shared" si="97"/>
        <v>10</v>
      </c>
      <c r="BW253" s="161">
        <f t="shared" si="98"/>
        <v>0</v>
      </c>
      <c r="BX253" s="154">
        <f>SUMIFS('B1.3.XK'!X:X,'B1.3.XK'!$A:$A,'B1.SUM (tuần 4)'!$A253)</f>
        <v>0</v>
      </c>
      <c r="BY253" s="154">
        <f>SUMIFS('B1.3.XK'!Y:Y,'B1.3.XK'!$A:$A,'B1.SUM (tuần 4)'!$A253)</f>
        <v>0</v>
      </c>
      <c r="BZ253" s="154"/>
      <c r="CA253" s="154"/>
      <c r="CB253" s="154"/>
      <c r="CC253" s="154"/>
      <c r="CD253" s="154"/>
      <c r="CE253" s="154"/>
      <c r="CF253" s="154">
        <f>SUMIFS(' B1.5.GT2'!X:X,' B1.5.GT2'!A:A,'B1.SUM (tuần 4)'!A253)</f>
        <v>0</v>
      </c>
      <c r="CG253" s="154">
        <f>SUMIFS(' B1.5.GT2'!Y:Y,' B1.5.GT2'!A:A,'B1.SUM (tuần 4)'!A253)</f>
        <v>0</v>
      </c>
      <c r="CH253" s="154"/>
      <c r="CI253" s="154"/>
      <c r="CJ253" s="154">
        <f>SUMIFS(' B1.8.Online'!X:X,' B1.8.Online'!$A:$A,'B1.SUM (tuần 4)'!$A253)</f>
        <v>10</v>
      </c>
      <c r="CK253" s="154">
        <f>SUMIFS(' B1.8.Online'!Y:Y,' B1.8.Online'!$A:$A,'B1.SUM (tuần 4)'!$A253)</f>
        <v>0</v>
      </c>
      <c r="CM253" s="161">
        <f t="shared" si="99"/>
        <v>10</v>
      </c>
      <c r="CN253" s="161">
        <f t="shared" si="100"/>
        <v>10</v>
      </c>
      <c r="CO253" s="161">
        <f t="shared" si="101"/>
        <v>0</v>
      </c>
      <c r="CP253" s="154">
        <f>SUMIFS('B1.3.XK'!Z:Z,'B1.3.XK'!$A:$A,'B1.SUM (tuần 4)'!$A253)</f>
        <v>0</v>
      </c>
      <c r="CQ253" s="154">
        <f>SUMIFS('B1.3.XK'!AA:AA,'B1.3.XK'!$A:$A,'B1.SUM (tuần 4)'!$A253)</f>
        <v>0</v>
      </c>
      <c r="CR253" s="154"/>
      <c r="CS253" s="154"/>
      <c r="CT253" s="154"/>
      <c r="CU253" s="154"/>
      <c r="CV253" s="154"/>
      <c r="CW253" s="154"/>
      <c r="CX253" s="154">
        <f>SUMIFS(' B1.5.GT2'!Z:Z,' B1.5.GT2'!$A:$A,'B1.SUM (tuần 4)'!$A253)</f>
        <v>0</v>
      </c>
      <c r="CY253" s="154">
        <f>SUMIFS(' B1.5.GT2'!AA:AA,' B1.5.GT2'!$A:$A,'B1.SUM (tuần 4)'!$A253)</f>
        <v>0</v>
      </c>
      <c r="CZ253" s="154"/>
      <c r="DA253" s="154"/>
      <c r="DB253" s="154">
        <f>SUMIFS(' B1.8.Online'!Z:Z,' B1.8.Online'!$A:$A,'B1.SUM (tuần 4)'!$A253)</f>
        <v>10</v>
      </c>
      <c r="DC253" s="154">
        <f>SUMIFS(' B1.8.Online'!AA:AA,' B1.8.Online'!$A:$A,'B1.SUM (tuần 4)'!$A253)</f>
        <v>0</v>
      </c>
      <c r="DE253" s="161">
        <f t="shared" si="102"/>
        <v>0</v>
      </c>
      <c r="DF253" s="161">
        <f t="shared" si="103"/>
        <v>0</v>
      </c>
      <c r="DG253" s="161">
        <f t="shared" si="104"/>
        <v>0</v>
      </c>
      <c r="DH253" s="154">
        <f>SUMIFS('B1.3.XK'!AB:AB,'B1.3.XK'!$A:$A,'B1.SUM (tuần 4)'!$A253)</f>
        <v>0</v>
      </c>
      <c r="DI253" s="154">
        <f>SUMIFS('B1.3.XK'!AC:AC,'B1.3.XK'!$A:$A,'B1.SUM (tuần 4)'!$A253)</f>
        <v>0</v>
      </c>
      <c r="DJ253" s="154"/>
      <c r="DK253" s="154"/>
      <c r="DL253" s="154"/>
      <c r="DM253" s="154"/>
      <c r="DN253" s="154"/>
      <c r="DO253" s="154"/>
      <c r="DP253" s="154">
        <f>SUMIFS(' B1.5.GT2'!AB:AB,' B1.5.GT2'!$A:$A,'B1.SUM (tuần 4)'!$A253)</f>
        <v>0</v>
      </c>
      <c r="DQ253" s="154">
        <f>SUMIFS(' B1.5.GT2'!AC:AC,' B1.5.GT2'!$A:$A,'B1.SUM (tuần 4)'!$A253)</f>
        <v>0</v>
      </c>
      <c r="DR253" s="154"/>
      <c r="DS253" s="154"/>
      <c r="DT253" s="154">
        <f>SUMIFS(' B1.8.Online'!AB:AB,' B1.8.Online'!$A:$A,'B1.SUM (tuần 4)'!$A253)</f>
        <v>0</v>
      </c>
      <c r="DU253" s="154">
        <f>SUMIFS(' B1.8.Online'!AC:AC,' B1.8.Online'!$A:$A,'B1.SUM (tuần 4)'!$A253)</f>
        <v>0</v>
      </c>
      <c r="DW253" s="161">
        <f t="shared" si="105"/>
        <v>0</v>
      </c>
      <c r="DX253" s="161">
        <f t="shared" si="106"/>
        <v>0</v>
      </c>
      <c r="DY253" s="161">
        <f t="shared" si="107"/>
        <v>0</v>
      </c>
      <c r="DZ253" s="154">
        <f>SUMIFS('B1.3.XK'!AD:AD,'B1.3.XK'!$A:$A,'B1.SUM (tuần 4)'!$A253)</f>
        <v>0</v>
      </c>
      <c r="EA253" s="154">
        <f>SUMIFS('B1.3.XK'!AE:AE,'B1.3.XK'!$A:$A,'B1.SUM (tuần 4)'!$A253)</f>
        <v>0</v>
      </c>
      <c r="EB253" s="154"/>
      <c r="EC253" s="154"/>
      <c r="ED253" s="154"/>
      <c r="EE253" s="154"/>
      <c r="EF253" s="154"/>
      <c r="EG253" s="154"/>
      <c r="EH253" s="154">
        <f>SUMIFS(' B1.5.GT2'!AD:AD,' B1.5.GT2'!$A:$A,'B1.SUM (tuần 4)'!$A253)</f>
        <v>0</v>
      </c>
      <c r="EI253" s="154">
        <f>SUMIFS(' B1.5.GT2'!AE:AE,' B1.5.GT2'!$A:$A,'B1.SUM (tuần 4)'!$A253)</f>
        <v>0</v>
      </c>
      <c r="EJ253" s="154"/>
      <c r="EK253" s="154"/>
      <c r="EL253" s="154">
        <f>SUMIFS(' B1.4.OEM'!AD:AD,' B1.4.OEM'!$A:$A,'B1.SUM (tuần 4)'!$A253)</f>
        <v>0</v>
      </c>
      <c r="EM253" s="154">
        <f>SUMIFS(' B1.4.OEM'!AE:AE,' B1.4.OEM'!$A:$A,'B1.SUM (tuần 4)'!$A253)</f>
        <v>0</v>
      </c>
      <c r="EO253" s="162"/>
    </row>
    <row r="254" spans="1:145">
      <c r="A254" s="69">
        <v>4006020174</v>
      </c>
      <c r="B254" s="67" t="s">
        <v>1620</v>
      </c>
      <c r="C254" s="67"/>
      <c r="D254" s="67" t="s">
        <v>1197</v>
      </c>
      <c r="E254" s="67"/>
      <c r="F254" s="67" t="s">
        <v>32</v>
      </c>
      <c r="G254" s="154" t="s">
        <v>1758</v>
      </c>
      <c r="H254" s="154"/>
      <c r="I254" s="160"/>
      <c r="J254" s="154"/>
      <c r="K254" s="154"/>
      <c r="L254" s="154"/>
      <c r="M254" s="154"/>
      <c r="N254" s="154"/>
      <c r="O254" s="154"/>
      <c r="P254" s="154"/>
      <c r="Q254" s="154"/>
      <c r="R254" s="154"/>
      <c r="S254" s="161">
        <f t="shared" si="89"/>
        <v>400</v>
      </c>
      <c r="T254" s="161">
        <f t="shared" ref="T254:U271" si="110">+SUMIF($V$13:$AI$13,T$13,$V254:$AI254)</f>
        <v>0</v>
      </c>
      <c r="U254" s="161">
        <f t="shared" si="110"/>
        <v>400</v>
      </c>
      <c r="V254" s="154"/>
      <c r="W254" s="154"/>
      <c r="X254" s="154"/>
      <c r="Y254" s="154"/>
      <c r="Z254" s="154"/>
      <c r="AA254" s="154"/>
      <c r="AB254" s="154"/>
      <c r="AC254" s="154"/>
      <c r="AD254" s="154">
        <f>SUMIFS(' B1.5.GT2'!$R:$R,' B1.5.GT2'!$A:$A,'B1.SUM (tuần 4)'!$A254)</f>
        <v>0</v>
      </c>
      <c r="AE254" s="154">
        <f>SUMIFS(' B1.5.GT2'!$S:$S,' B1.5.GT2'!$A:$A,'B1.SUM (tuần 4)'!$A254)</f>
        <v>0</v>
      </c>
      <c r="AF254" s="154"/>
      <c r="AG254" s="154"/>
      <c r="AH254" s="154">
        <f>SUMIFS(' B1.8.Online'!$R:$R,' B1.8.Online'!$A:$A,'B1.SUM (tuần 4)'!$A254)</f>
        <v>0</v>
      </c>
      <c r="AI254" s="154">
        <f>SUMIFS(' B1.8.Online'!$S:$S,' B1.8.Online'!$A:$A,'B1.SUM (tuần 4)'!$A254)</f>
        <v>400</v>
      </c>
      <c r="AK254" s="161">
        <f t="shared" si="90"/>
        <v>0</v>
      </c>
      <c r="AL254" s="161">
        <f t="shared" si="91"/>
        <v>0</v>
      </c>
      <c r="AM254" s="161">
        <f t="shared" si="92"/>
        <v>0</v>
      </c>
      <c r="AN254" s="154"/>
      <c r="AO254" s="154"/>
      <c r="AP254" s="154"/>
      <c r="AQ254" s="154"/>
      <c r="AR254" s="154"/>
      <c r="AS254" s="154"/>
      <c r="AT254" s="154"/>
      <c r="AU254" s="154"/>
      <c r="AV254" s="154">
        <f>SUMIFS(' B1.5.GT2'!T:T,' B1.5.GT2'!A:A,'B1.SUM (tuần 4)'!A254)</f>
        <v>0</v>
      </c>
      <c r="AW254" s="154">
        <f>SUMIFS(' B1.5.GT2'!U:U,' B1.5.GT2'!A:A,'B1.SUM (tuần 4)'!A254)</f>
        <v>0</v>
      </c>
      <c r="AX254" s="154"/>
      <c r="AY254" s="154"/>
      <c r="AZ254" s="154">
        <f>SUMIFS(' B1.8.Online'!$T:$T,' B1.8.Online'!$A:$A,'B1.SUM (tuần 4)'!$A254)</f>
        <v>0</v>
      </c>
      <c r="BA254" s="154">
        <f>SUMIFS(' B1.8.Online'!$U:$U,' B1.8.Online'!$A:$A,'B1.SUM (tuần 4)'!$A254)</f>
        <v>0</v>
      </c>
      <c r="BC254" s="161">
        <f t="shared" si="93"/>
        <v>0</v>
      </c>
      <c r="BD254" s="161">
        <f t="shared" si="94"/>
        <v>0</v>
      </c>
      <c r="BE254" s="161">
        <f t="shared" si="95"/>
        <v>0</v>
      </c>
      <c r="BF254" s="154">
        <f>SUMIFS('B1.3.XK'!V:V,'B1.3.XK'!$A:$A,'B1.SUM (tuần 4)'!$A254)</f>
        <v>0</v>
      </c>
      <c r="BG254" s="154">
        <f>SUMIFS('B1.3.XK'!W:W,'B1.3.XK'!$A:$A,'B1.SUM (tuần 4)'!$A254)</f>
        <v>0</v>
      </c>
      <c r="BH254" s="154"/>
      <c r="BI254" s="154"/>
      <c r="BJ254" s="154"/>
      <c r="BK254" s="154"/>
      <c r="BL254" s="154"/>
      <c r="BM254" s="154"/>
      <c r="BN254" s="154">
        <f>SUMIFS(' B1.5.GT2'!V:V,' B1.5.GT2'!A:A,'B1.SUM (tuần 4)'!A254)</f>
        <v>0</v>
      </c>
      <c r="BO254" s="154">
        <f>SUMIFS(' B1.5.GT2'!W:W,' B1.5.GT2'!A:A,'B1.SUM (tuần 4)'!A254)</f>
        <v>0</v>
      </c>
      <c r="BP254" s="154"/>
      <c r="BQ254" s="154"/>
      <c r="BR254" s="154">
        <f>SUMIFS(' B1.8.Online'!V:V,' B1.8.Online'!A:A,'B1.SUM (tuần 4)'!A254)</f>
        <v>0</v>
      </c>
      <c r="BS254" s="154">
        <f>SUMIFS(' B1.8.Online'!W:W,' B1.8.Online'!B:B,'B1.SUM (tuần 4)'!B254)</f>
        <v>0</v>
      </c>
      <c r="BU254" s="161">
        <f t="shared" si="96"/>
        <v>0</v>
      </c>
      <c r="BV254" s="161">
        <f t="shared" si="97"/>
        <v>0</v>
      </c>
      <c r="BW254" s="161">
        <f t="shared" si="98"/>
        <v>0</v>
      </c>
      <c r="BX254" s="154">
        <f>SUMIFS('B1.3.XK'!X:X,'B1.3.XK'!$A:$A,'B1.SUM (tuần 4)'!$A254)</f>
        <v>0</v>
      </c>
      <c r="BY254" s="154">
        <f>SUMIFS('B1.3.XK'!Y:Y,'B1.3.XK'!$A:$A,'B1.SUM (tuần 4)'!$A254)</f>
        <v>0</v>
      </c>
      <c r="BZ254" s="154"/>
      <c r="CA254" s="154"/>
      <c r="CB254" s="154"/>
      <c r="CC254" s="154"/>
      <c r="CD254" s="154"/>
      <c r="CE254" s="154"/>
      <c r="CF254" s="154">
        <f>SUMIFS(' B1.5.GT2'!X:X,' B1.5.GT2'!A:A,'B1.SUM (tuần 4)'!A254)</f>
        <v>0</v>
      </c>
      <c r="CG254" s="154">
        <f>SUMIFS(' B1.5.GT2'!Y:Y,' B1.5.GT2'!A:A,'B1.SUM (tuần 4)'!A254)</f>
        <v>0</v>
      </c>
      <c r="CH254" s="154"/>
      <c r="CI254" s="154"/>
      <c r="CJ254" s="154">
        <f>SUMIFS(' B1.8.Online'!X:X,' B1.8.Online'!$A:$A,'B1.SUM (tuần 4)'!$A254)</f>
        <v>0</v>
      </c>
      <c r="CK254" s="154">
        <f>SUMIFS(' B1.8.Online'!Y:Y,' B1.8.Online'!$A:$A,'B1.SUM (tuần 4)'!$A254)</f>
        <v>0</v>
      </c>
      <c r="CM254" s="161">
        <f t="shared" si="99"/>
        <v>0</v>
      </c>
      <c r="CN254" s="161">
        <f t="shared" si="100"/>
        <v>0</v>
      </c>
      <c r="CO254" s="161">
        <f t="shared" si="101"/>
        <v>0</v>
      </c>
      <c r="CP254" s="154">
        <f>SUMIFS('B1.3.XK'!Z:Z,'B1.3.XK'!$A:$A,'B1.SUM (tuần 4)'!$A254)</f>
        <v>0</v>
      </c>
      <c r="CQ254" s="154">
        <f>SUMIFS('B1.3.XK'!AA:AA,'B1.3.XK'!$A:$A,'B1.SUM (tuần 4)'!$A254)</f>
        <v>0</v>
      </c>
      <c r="CR254" s="154"/>
      <c r="CS254" s="154"/>
      <c r="CT254" s="154"/>
      <c r="CU254" s="154"/>
      <c r="CV254" s="154"/>
      <c r="CW254" s="154"/>
      <c r="CX254" s="154">
        <f>SUMIFS(' B1.5.GT2'!Z:Z,' B1.5.GT2'!$A:$A,'B1.SUM (tuần 4)'!$A254)</f>
        <v>0</v>
      </c>
      <c r="CY254" s="154">
        <f>SUMIFS(' B1.5.GT2'!AA:AA,' B1.5.GT2'!$A:$A,'B1.SUM (tuần 4)'!$A254)</f>
        <v>0</v>
      </c>
      <c r="CZ254" s="154"/>
      <c r="DA254" s="154"/>
      <c r="DB254" s="154">
        <f>SUMIFS(' B1.8.Online'!Z:Z,' B1.8.Online'!$A:$A,'B1.SUM (tuần 4)'!$A254)</f>
        <v>0</v>
      </c>
      <c r="DC254" s="154">
        <f>SUMIFS(' B1.8.Online'!AA:AA,' B1.8.Online'!$A:$A,'B1.SUM (tuần 4)'!$A254)</f>
        <v>0</v>
      </c>
      <c r="DE254" s="161">
        <f t="shared" si="102"/>
        <v>0</v>
      </c>
      <c r="DF254" s="161">
        <f t="shared" si="103"/>
        <v>0</v>
      </c>
      <c r="DG254" s="161">
        <f t="shared" si="104"/>
        <v>0</v>
      </c>
      <c r="DH254" s="154">
        <f>SUMIFS('B1.3.XK'!AB:AB,'B1.3.XK'!$A:$A,'B1.SUM (tuần 4)'!$A254)</f>
        <v>0</v>
      </c>
      <c r="DI254" s="154">
        <f>SUMIFS('B1.3.XK'!AC:AC,'B1.3.XK'!$A:$A,'B1.SUM (tuần 4)'!$A254)</f>
        <v>0</v>
      </c>
      <c r="DJ254" s="154"/>
      <c r="DK254" s="154"/>
      <c r="DL254" s="154"/>
      <c r="DM254" s="154"/>
      <c r="DN254" s="154"/>
      <c r="DO254" s="154"/>
      <c r="DP254" s="154">
        <f>SUMIFS(' B1.5.GT2'!AB:AB,' B1.5.GT2'!$A:$A,'B1.SUM (tuần 4)'!$A254)</f>
        <v>0</v>
      </c>
      <c r="DQ254" s="154">
        <f>SUMIFS(' B1.5.GT2'!AC:AC,' B1.5.GT2'!$A:$A,'B1.SUM (tuần 4)'!$A254)</f>
        <v>0</v>
      </c>
      <c r="DR254" s="154"/>
      <c r="DS254" s="154"/>
      <c r="DT254" s="154">
        <f>SUMIFS(' B1.8.Online'!AB:AB,' B1.8.Online'!$A:$A,'B1.SUM (tuần 4)'!$A254)</f>
        <v>0</v>
      </c>
      <c r="DU254" s="154">
        <f>SUMIFS(' B1.8.Online'!AC:AC,' B1.8.Online'!$A:$A,'B1.SUM (tuần 4)'!$A254)</f>
        <v>0</v>
      </c>
      <c r="DW254" s="161">
        <f t="shared" si="105"/>
        <v>0</v>
      </c>
      <c r="DX254" s="161">
        <f t="shared" si="106"/>
        <v>0</v>
      </c>
      <c r="DY254" s="161">
        <f t="shared" si="107"/>
        <v>0</v>
      </c>
      <c r="DZ254" s="154">
        <f>SUMIFS('B1.3.XK'!AD:AD,'B1.3.XK'!$A:$A,'B1.SUM (tuần 4)'!$A254)</f>
        <v>0</v>
      </c>
      <c r="EA254" s="154">
        <f>SUMIFS('B1.3.XK'!AE:AE,'B1.3.XK'!$A:$A,'B1.SUM (tuần 4)'!$A254)</f>
        <v>0</v>
      </c>
      <c r="EB254" s="154"/>
      <c r="EC254" s="154"/>
      <c r="ED254" s="154"/>
      <c r="EE254" s="154"/>
      <c r="EF254" s="154"/>
      <c r="EG254" s="154"/>
      <c r="EH254" s="154">
        <f>SUMIFS(' B1.5.GT2'!AD:AD,' B1.5.GT2'!$A:$A,'B1.SUM (tuần 4)'!$A254)</f>
        <v>0</v>
      </c>
      <c r="EI254" s="154">
        <f>SUMIFS(' B1.5.GT2'!AE:AE,' B1.5.GT2'!$A:$A,'B1.SUM (tuần 4)'!$A254)</f>
        <v>0</v>
      </c>
      <c r="EJ254" s="154"/>
      <c r="EK254" s="154"/>
      <c r="EL254" s="154">
        <f>SUMIFS(' B1.4.OEM'!AD:AD,' B1.4.OEM'!$A:$A,'B1.SUM (tuần 4)'!$A254)</f>
        <v>0</v>
      </c>
      <c r="EM254" s="154">
        <f>SUMIFS(' B1.4.OEM'!AE:AE,' B1.4.OEM'!$A:$A,'B1.SUM (tuần 4)'!$A254)</f>
        <v>0</v>
      </c>
      <c r="EO254" s="162"/>
    </row>
    <row r="255" spans="1:145">
      <c r="A255" s="69">
        <v>4006030301</v>
      </c>
      <c r="B255" s="67" t="s">
        <v>1091</v>
      </c>
      <c r="C255" s="67"/>
      <c r="D255" s="67" t="s">
        <v>1197</v>
      </c>
      <c r="E255" s="67"/>
      <c r="F255" s="67" t="s">
        <v>32</v>
      </c>
      <c r="G255" s="154" t="s">
        <v>1758</v>
      </c>
      <c r="H255" s="154"/>
      <c r="I255" s="160"/>
      <c r="J255" s="154"/>
      <c r="K255" s="154"/>
      <c r="L255" s="154"/>
      <c r="M255" s="154"/>
      <c r="N255" s="154"/>
      <c r="O255" s="154"/>
      <c r="P255" s="154"/>
      <c r="Q255" s="154"/>
      <c r="R255" s="154"/>
      <c r="S255" s="161">
        <f t="shared" si="89"/>
        <v>1500</v>
      </c>
      <c r="T255" s="161">
        <f t="shared" si="110"/>
        <v>0</v>
      </c>
      <c r="U255" s="161">
        <f t="shared" si="110"/>
        <v>1500</v>
      </c>
      <c r="V255" s="154"/>
      <c r="W255" s="154"/>
      <c r="X255" s="154"/>
      <c r="Y255" s="154"/>
      <c r="Z255" s="154"/>
      <c r="AA255" s="154"/>
      <c r="AB255" s="154"/>
      <c r="AC255" s="154"/>
      <c r="AD255" s="154">
        <f>SUMIFS(' B1.5.GT2'!$R:$R,' B1.5.GT2'!$A:$A,'B1.SUM (tuần 4)'!$A255)</f>
        <v>0</v>
      </c>
      <c r="AE255" s="154">
        <f>SUMIFS(' B1.5.GT2'!$S:$S,' B1.5.GT2'!$A:$A,'B1.SUM (tuần 4)'!$A255)</f>
        <v>0</v>
      </c>
      <c r="AF255" s="154"/>
      <c r="AG255" s="154"/>
      <c r="AH255" s="154">
        <f>SUMIFS(' B1.8.Online'!$R:$R,' B1.8.Online'!$A:$A,'B1.SUM (tuần 4)'!$A255)</f>
        <v>0</v>
      </c>
      <c r="AI255" s="154">
        <f>SUMIFS(' B1.8.Online'!$S:$S,' B1.8.Online'!$A:$A,'B1.SUM (tuần 4)'!$A255)</f>
        <v>1500</v>
      </c>
      <c r="AK255" s="161">
        <f t="shared" si="90"/>
        <v>0</v>
      </c>
      <c r="AL255" s="161">
        <f t="shared" si="91"/>
        <v>0</v>
      </c>
      <c r="AM255" s="161">
        <f t="shared" si="92"/>
        <v>0</v>
      </c>
      <c r="AN255" s="154"/>
      <c r="AO255" s="154"/>
      <c r="AP255" s="154"/>
      <c r="AQ255" s="154"/>
      <c r="AR255" s="154"/>
      <c r="AS255" s="154"/>
      <c r="AT255" s="154"/>
      <c r="AU255" s="154"/>
      <c r="AV255" s="154">
        <f>SUMIFS(' B1.5.GT2'!T:T,' B1.5.GT2'!A:A,'B1.SUM (tuần 4)'!A255)</f>
        <v>0</v>
      </c>
      <c r="AW255" s="154">
        <f>SUMIFS(' B1.5.GT2'!U:U,' B1.5.GT2'!A:A,'B1.SUM (tuần 4)'!A255)</f>
        <v>0</v>
      </c>
      <c r="AX255" s="154"/>
      <c r="AY255" s="154"/>
      <c r="AZ255" s="154">
        <f>SUMIFS(' B1.8.Online'!$T:$T,' B1.8.Online'!$A:$A,'B1.SUM (tuần 4)'!$A255)</f>
        <v>0</v>
      </c>
      <c r="BA255" s="154">
        <f>SUMIFS(' B1.8.Online'!$U:$U,' B1.8.Online'!$A:$A,'B1.SUM (tuần 4)'!$A255)</f>
        <v>0</v>
      </c>
      <c r="BC255" s="161">
        <f t="shared" si="93"/>
        <v>0</v>
      </c>
      <c r="BD255" s="161">
        <f t="shared" si="94"/>
        <v>0</v>
      </c>
      <c r="BE255" s="161">
        <f t="shared" si="95"/>
        <v>0</v>
      </c>
      <c r="BF255" s="154">
        <f>SUMIFS('B1.3.XK'!V:V,'B1.3.XK'!$A:$A,'B1.SUM (tuần 4)'!$A255)</f>
        <v>0</v>
      </c>
      <c r="BG255" s="154">
        <f>SUMIFS('B1.3.XK'!W:W,'B1.3.XK'!$A:$A,'B1.SUM (tuần 4)'!$A255)</f>
        <v>0</v>
      </c>
      <c r="BH255" s="154"/>
      <c r="BI255" s="154"/>
      <c r="BJ255" s="154"/>
      <c r="BK255" s="154"/>
      <c r="BL255" s="154"/>
      <c r="BM255" s="154"/>
      <c r="BN255" s="154">
        <f>SUMIFS(' B1.5.GT2'!V:V,' B1.5.GT2'!A:A,'B1.SUM (tuần 4)'!A255)</f>
        <v>0</v>
      </c>
      <c r="BO255" s="154">
        <f>SUMIFS(' B1.5.GT2'!W:W,' B1.5.GT2'!A:A,'B1.SUM (tuần 4)'!A255)</f>
        <v>0</v>
      </c>
      <c r="BP255" s="154"/>
      <c r="BQ255" s="154"/>
      <c r="BR255" s="154">
        <f>SUMIFS(' B1.8.Online'!V:V,' B1.8.Online'!A:A,'B1.SUM (tuần 4)'!A255)</f>
        <v>0</v>
      </c>
      <c r="BS255" s="154">
        <f>SUMIFS(' B1.8.Online'!W:W,' B1.8.Online'!B:B,'B1.SUM (tuần 4)'!B255)</f>
        <v>0</v>
      </c>
      <c r="BU255" s="161">
        <f t="shared" si="96"/>
        <v>0</v>
      </c>
      <c r="BV255" s="161">
        <f t="shared" si="97"/>
        <v>0</v>
      </c>
      <c r="BW255" s="161">
        <f t="shared" si="98"/>
        <v>0</v>
      </c>
      <c r="BX255" s="154">
        <f>SUMIFS('B1.3.XK'!X:X,'B1.3.XK'!$A:$A,'B1.SUM (tuần 4)'!$A255)</f>
        <v>0</v>
      </c>
      <c r="BY255" s="154">
        <f>SUMIFS('B1.3.XK'!Y:Y,'B1.3.XK'!$A:$A,'B1.SUM (tuần 4)'!$A255)</f>
        <v>0</v>
      </c>
      <c r="BZ255" s="154"/>
      <c r="CA255" s="154"/>
      <c r="CB255" s="154"/>
      <c r="CC255" s="154"/>
      <c r="CD255" s="154"/>
      <c r="CE255" s="154"/>
      <c r="CF255" s="154">
        <f>SUMIFS(' B1.5.GT2'!X:X,' B1.5.GT2'!A:A,'B1.SUM (tuần 4)'!A255)</f>
        <v>0</v>
      </c>
      <c r="CG255" s="154">
        <f>SUMIFS(' B1.5.GT2'!Y:Y,' B1.5.GT2'!A:A,'B1.SUM (tuần 4)'!A255)</f>
        <v>0</v>
      </c>
      <c r="CH255" s="154"/>
      <c r="CI255" s="154"/>
      <c r="CJ255" s="154">
        <f>SUMIFS(' B1.8.Online'!X:X,' B1.8.Online'!$A:$A,'B1.SUM (tuần 4)'!$A255)</f>
        <v>0</v>
      </c>
      <c r="CK255" s="154">
        <f>SUMIFS(' B1.8.Online'!Y:Y,' B1.8.Online'!$A:$A,'B1.SUM (tuần 4)'!$A255)</f>
        <v>0</v>
      </c>
      <c r="CM255" s="161">
        <f t="shared" si="99"/>
        <v>0</v>
      </c>
      <c r="CN255" s="161">
        <f t="shared" si="100"/>
        <v>0</v>
      </c>
      <c r="CO255" s="161">
        <f t="shared" si="101"/>
        <v>0</v>
      </c>
      <c r="CP255" s="154">
        <f>SUMIFS('B1.3.XK'!Z:Z,'B1.3.XK'!$A:$A,'B1.SUM (tuần 4)'!$A255)</f>
        <v>0</v>
      </c>
      <c r="CQ255" s="154">
        <f>SUMIFS('B1.3.XK'!AA:AA,'B1.3.XK'!$A:$A,'B1.SUM (tuần 4)'!$A255)</f>
        <v>0</v>
      </c>
      <c r="CR255" s="154"/>
      <c r="CS255" s="154"/>
      <c r="CT255" s="154"/>
      <c r="CU255" s="154"/>
      <c r="CV255" s="154"/>
      <c r="CW255" s="154"/>
      <c r="CX255" s="154">
        <f>SUMIFS(' B1.5.GT2'!Z:Z,' B1.5.GT2'!$A:$A,'B1.SUM (tuần 4)'!$A255)</f>
        <v>0</v>
      </c>
      <c r="CY255" s="154">
        <f>SUMIFS(' B1.5.GT2'!AA:AA,' B1.5.GT2'!$A:$A,'B1.SUM (tuần 4)'!$A255)</f>
        <v>0</v>
      </c>
      <c r="CZ255" s="154"/>
      <c r="DA255" s="154"/>
      <c r="DB255" s="154">
        <f>SUMIFS(' B1.8.Online'!Z:Z,' B1.8.Online'!$A:$A,'B1.SUM (tuần 4)'!$A255)</f>
        <v>0</v>
      </c>
      <c r="DC255" s="154">
        <f>SUMIFS(' B1.8.Online'!AA:AA,' B1.8.Online'!$A:$A,'B1.SUM (tuần 4)'!$A255)</f>
        <v>0</v>
      </c>
      <c r="DE255" s="161">
        <f t="shared" si="102"/>
        <v>0</v>
      </c>
      <c r="DF255" s="161">
        <f t="shared" si="103"/>
        <v>0</v>
      </c>
      <c r="DG255" s="161">
        <f t="shared" si="104"/>
        <v>0</v>
      </c>
      <c r="DH255" s="154">
        <f>SUMIFS('B1.3.XK'!AB:AB,'B1.3.XK'!$A:$A,'B1.SUM (tuần 4)'!$A255)</f>
        <v>0</v>
      </c>
      <c r="DI255" s="154">
        <f>SUMIFS('B1.3.XK'!AC:AC,'B1.3.XK'!$A:$A,'B1.SUM (tuần 4)'!$A255)</f>
        <v>0</v>
      </c>
      <c r="DJ255" s="154"/>
      <c r="DK255" s="154"/>
      <c r="DL255" s="154"/>
      <c r="DM255" s="154"/>
      <c r="DN255" s="154"/>
      <c r="DO255" s="154"/>
      <c r="DP255" s="154">
        <f>SUMIFS(' B1.5.GT2'!AB:AB,' B1.5.GT2'!$A:$A,'B1.SUM (tuần 4)'!$A255)</f>
        <v>0</v>
      </c>
      <c r="DQ255" s="154">
        <f>SUMIFS(' B1.5.GT2'!AC:AC,' B1.5.GT2'!$A:$A,'B1.SUM (tuần 4)'!$A255)</f>
        <v>0</v>
      </c>
      <c r="DR255" s="154"/>
      <c r="DS255" s="154"/>
      <c r="DT255" s="154">
        <f>SUMIFS(' B1.8.Online'!AB:AB,' B1.8.Online'!$A:$A,'B1.SUM (tuần 4)'!$A255)</f>
        <v>0</v>
      </c>
      <c r="DU255" s="154">
        <f>SUMIFS(' B1.8.Online'!AC:AC,' B1.8.Online'!$A:$A,'B1.SUM (tuần 4)'!$A255)</f>
        <v>0</v>
      </c>
      <c r="DW255" s="161">
        <f t="shared" si="105"/>
        <v>0</v>
      </c>
      <c r="DX255" s="161">
        <f t="shared" si="106"/>
        <v>0</v>
      </c>
      <c r="DY255" s="161">
        <f t="shared" si="107"/>
        <v>0</v>
      </c>
      <c r="DZ255" s="154">
        <f>SUMIFS('B1.3.XK'!AD:AD,'B1.3.XK'!$A:$A,'B1.SUM (tuần 4)'!$A255)</f>
        <v>0</v>
      </c>
      <c r="EA255" s="154">
        <f>SUMIFS('B1.3.XK'!AE:AE,'B1.3.XK'!$A:$A,'B1.SUM (tuần 4)'!$A255)</f>
        <v>0</v>
      </c>
      <c r="EB255" s="154"/>
      <c r="EC255" s="154"/>
      <c r="ED255" s="154"/>
      <c r="EE255" s="154"/>
      <c r="EF255" s="154"/>
      <c r="EG255" s="154"/>
      <c r="EH255" s="154">
        <f>SUMIFS(' B1.5.GT2'!AD:AD,' B1.5.GT2'!$A:$A,'B1.SUM (tuần 4)'!$A255)</f>
        <v>0</v>
      </c>
      <c r="EI255" s="154">
        <f>SUMIFS(' B1.5.GT2'!AE:AE,' B1.5.GT2'!$A:$A,'B1.SUM (tuần 4)'!$A255)</f>
        <v>0</v>
      </c>
      <c r="EJ255" s="154"/>
      <c r="EK255" s="154"/>
      <c r="EL255" s="154">
        <f>SUMIFS(' B1.4.OEM'!AD:AD,' B1.4.OEM'!$A:$A,'B1.SUM (tuần 4)'!$A255)</f>
        <v>0</v>
      </c>
      <c r="EM255" s="154">
        <f>SUMIFS(' B1.4.OEM'!AE:AE,' B1.4.OEM'!$A:$A,'B1.SUM (tuần 4)'!$A255)</f>
        <v>0</v>
      </c>
      <c r="EO255" s="162"/>
    </row>
    <row r="256" spans="1:145">
      <c r="A256" s="69">
        <v>4006033551</v>
      </c>
      <c r="B256" s="67" t="s">
        <v>1621</v>
      </c>
      <c r="C256" s="67"/>
      <c r="D256" s="67" t="s">
        <v>1197</v>
      </c>
      <c r="E256" s="67"/>
      <c r="F256" s="67" t="s">
        <v>32</v>
      </c>
      <c r="G256" s="154" t="s">
        <v>1758</v>
      </c>
      <c r="H256" s="154"/>
      <c r="I256" s="160"/>
      <c r="J256" s="154"/>
      <c r="K256" s="154"/>
      <c r="L256" s="154"/>
      <c r="M256" s="154"/>
      <c r="N256" s="154"/>
      <c r="O256" s="154"/>
      <c r="P256" s="154"/>
      <c r="Q256" s="154"/>
      <c r="R256" s="154"/>
      <c r="S256" s="161">
        <f t="shared" si="89"/>
        <v>450</v>
      </c>
      <c r="T256" s="161">
        <f t="shared" si="110"/>
        <v>0</v>
      </c>
      <c r="U256" s="161">
        <f t="shared" si="110"/>
        <v>450</v>
      </c>
      <c r="V256" s="154"/>
      <c r="W256" s="154"/>
      <c r="X256" s="154"/>
      <c r="Y256" s="154"/>
      <c r="Z256" s="154"/>
      <c r="AA256" s="154"/>
      <c r="AB256" s="154"/>
      <c r="AC256" s="154"/>
      <c r="AD256" s="154">
        <f>SUMIFS(' B1.5.GT2'!$R:$R,' B1.5.GT2'!$A:$A,'B1.SUM (tuần 4)'!$A256)</f>
        <v>0</v>
      </c>
      <c r="AE256" s="154">
        <f>SUMIFS(' B1.5.GT2'!$S:$S,' B1.5.GT2'!$A:$A,'B1.SUM (tuần 4)'!$A256)</f>
        <v>0</v>
      </c>
      <c r="AF256" s="154"/>
      <c r="AG256" s="154"/>
      <c r="AH256" s="154">
        <f>SUMIFS(' B1.8.Online'!$R:$R,' B1.8.Online'!$A:$A,'B1.SUM (tuần 4)'!$A256)</f>
        <v>0</v>
      </c>
      <c r="AI256" s="154">
        <f>SUMIFS(' B1.8.Online'!$S:$S,' B1.8.Online'!$A:$A,'B1.SUM (tuần 4)'!$A256)</f>
        <v>450</v>
      </c>
      <c r="AK256" s="161">
        <f t="shared" si="90"/>
        <v>0</v>
      </c>
      <c r="AL256" s="161">
        <f t="shared" si="91"/>
        <v>0</v>
      </c>
      <c r="AM256" s="161">
        <f t="shared" si="92"/>
        <v>0</v>
      </c>
      <c r="AN256" s="154"/>
      <c r="AO256" s="154"/>
      <c r="AP256" s="154"/>
      <c r="AQ256" s="154"/>
      <c r="AR256" s="154"/>
      <c r="AS256" s="154"/>
      <c r="AT256" s="154"/>
      <c r="AU256" s="154"/>
      <c r="AV256" s="154">
        <f>SUMIFS(' B1.5.GT2'!T:T,' B1.5.GT2'!A:A,'B1.SUM (tuần 4)'!A256)</f>
        <v>0</v>
      </c>
      <c r="AW256" s="154">
        <f>SUMIFS(' B1.5.GT2'!U:U,' B1.5.GT2'!A:A,'B1.SUM (tuần 4)'!A256)</f>
        <v>0</v>
      </c>
      <c r="AX256" s="154"/>
      <c r="AY256" s="154"/>
      <c r="AZ256" s="154">
        <f>SUMIFS(' B1.8.Online'!$T:$T,' B1.8.Online'!$A:$A,'B1.SUM (tuần 4)'!$A256)</f>
        <v>0</v>
      </c>
      <c r="BA256" s="154">
        <f>SUMIFS(' B1.8.Online'!$U:$U,' B1.8.Online'!$A:$A,'B1.SUM (tuần 4)'!$A256)</f>
        <v>0</v>
      </c>
      <c r="BC256" s="161">
        <f t="shared" si="93"/>
        <v>0</v>
      </c>
      <c r="BD256" s="161">
        <f t="shared" si="94"/>
        <v>0</v>
      </c>
      <c r="BE256" s="161">
        <f t="shared" si="95"/>
        <v>0</v>
      </c>
      <c r="BF256" s="154">
        <f>SUMIFS('B1.3.XK'!V:V,'B1.3.XK'!$A:$A,'B1.SUM (tuần 4)'!$A256)</f>
        <v>0</v>
      </c>
      <c r="BG256" s="154">
        <f>SUMIFS('B1.3.XK'!W:W,'B1.3.XK'!$A:$A,'B1.SUM (tuần 4)'!$A256)</f>
        <v>0</v>
      </c>
      <c r="BH256" s="154"/>
      <c r="BI256" s="154"/>
      <c r="BJ256" s="154"/>
      <c r="BK256" s="154"/>
      <c r="BL256" s="154"/>
      <c r="BM256" s="154"/>
      <c r="BN256" s="154">
        <f>SUMIFS(' B1.5.GT2'!V:V,' B1.5.GT2'!A:A,'B1.SUM (tuần 4)'!A256)</f>
        <v>0</v>
      </c>
      <c r="BO256" s="154">
        <f>SUMIFS(' B1.5.GT2'!W:W,' B1.5.GT2'!A:A,'B1.SUM (tuần 4)'!A256)</f>
        <v>0</v>
      </c>
      <c r="BP256" s="154"/>
      <c r="BQ256" s="154"/>
      <c r="BR256" s="154">
        <f>SUMIFS(' B1.8.Online'!V:V,' B1.8.Online'!A:A,'B1.SUM (tuần 4)'!A256)</f>
        <v>0</v>
      </c>
      <c r="BS256" s="154">
        <f>SUMIFS(' B1.8.Online'!W:W,' B1.8.Online'!B:B,'B1.SUM (tuần 4)'!B256)</f>
        <v>0</v>
      </c>
      <c r="BU256" s="161">
        <f t="shared" si="96"/>
        <v>0</v>
      </c>
      <c r="BV256" s="161">
        <f t="shared" si="97"/>
        <v>0</v>
      </c>
      <c r="BW256" s="161">
        <f t="shared" si="98"/>
        <v>0</v>
      </c>
      <c r="BX256" s="154">
        <f>SUMIFS('B1.3.XK'!X:X,'B1.3.XK'!$A:$A,'B1.SUM (tuần 4)'!$A256)</f>
        <v>0</v>
      </c>
      <c r="BY256" s="154">
        <f>SUMIFS('B1.3.XK'!Y:Y,'B1.3.XK'!$A:$A,'B1.SUM (tuần 4)'!$A256)</f>
        <v>0</v>
      </c>
      <c r="BZ256" s="154"/>
      <c r="CA256" s="154"/>
      <c r="CB256" s="154"/>
      <c r="CC256" s="154"/>
      <c r="CD256" s="154"/>
      <c r="CE256" s="154"/>
      <c r="CF256" s="154">
        <f>SUMIFS(' B1.5.GT2'!X:X,' B1.5.GT2'!A:A,'B1.SUM (tuần 4)'!A256)</f>
        <v>0</v>
      </c>
      <c r="CG256" s="154">
        <f>SUMIFS(' B1.5.GT2'!Y:Y,' B1.5.GT2'!A:A,'B1.SUM (tuần 4)'!A256)</f>
        <v>0</v>
      </c>
      <c r="CH256" s="154"/>
      <c r="CI256" s="154"/>
      <c r="CJ256" s="154">
        <f>SUMIFS(' B1.8.Online'!X:X,' B1.8.Online'!$A:$A,'B1.SUM (tuần 4)'!$A256)</f>
        <v>0</v>
      </c>
      <c r="CK256" s="154">
        <f>SUMIFS(' B1.8.Online'!Y:Y,' B1.8.Online'!$A:$A,'B1.SUM (tuần 4)'!$A256)</f>
        <v>0</v>
      </c>
      <c r="CM256" s="161">
        <f t="shared" si="99"/>
        <v>0</v>
      </c>
      <c r="CN256" s="161">
        <f t="shared" si="100"/>
        <v>0</v>
      </c>
      <c r="CO256" s="161">
        <f t="shared" si="101"/>
        <v>0</v>
      </c>
      <c r="CP256" s="154">
        <f>SUMIFS('B1.3.XK'!Z:Z,'B1.3.XK'!$A:$A,'B1.SUM (tuần 4)'!$A256)</f>
        <v>0</v>
      </c>
      <c r="CQ256" s="154">
        <f>SUMIFS('B1.3.XK'!AA:AA,'B1.3.XK'!$A:$A,'B1.SUM (tuần 4)'!$A256)</f>
        <v>0</v>
      </c>
      <c r="CR256" s="154"/>
      <c r="CS256" s="154"/>
      <c r="CT256" s="154"/>
      <c r="CU256" s="154"/>
      <c r="CV256" s="154"/>
      <c r="CW256" s="154"/>
      <c r="CX256" s="154">
        <f>SUMIFS(' B1.5.GT2'!Z:Z,' B1.5.GT2'!$A:$A,'B1.SUM (tuần 4)'!$A256)</f>
        <v>0</v>
      </c>
      <c r="CY256" s="154">
        <f>SUMIFS(' B1.5.GT2'!AA:AA,' B1.5.GT2'!$A:$A,'B1.SUM (tuần 4)'!$A256)</f>
        <v>0</v>
      </c>
      <c r="CZ256" s="154"/>
      <c r="DA256" s="154"/>
      <c r="DB256" s="154">
        <f>SUMIFS(' B1.8.Online'!Z:Z,' B1.8.Online'!$A:$A,'B1.SUM (tuần 4)'!$A256)</f>
        <v>0</v>
      </c>
      <c r="DC256" s="154">
        <f>SUMIFS(' B1.8.Online'!AA:AA,' B1.8.Online'!$A:$A,'B1.SUM (tuần 4)'!$A256)</f>
        <v>0</v>
      </c>
      <c r="DE256" s="161">
        <f t="shared" si="102"/>
        <v>0</v>
      </c>
      <c r="DF256" s="161">
        <f t="shared" si="103"/>
        <v>0</v>
      </c>
      <c r="DG256" s="161">
        <f t="shared" si="104"/>
        <v>0</v>
      </c>
      <c r="DH256" s="154">
        <f>SUMIFS('B1.3.XK'!AB:AB,'B1.3.XK'!$A:$A,'B1.SUM (tuần 4)'!$A256)</f>
        <v>0</v>
      </c>
      <c r="DI256" s="154">
        <f>SUMIFS('B1.3.XK'!AC:AC,'B1.3.XK'!$A:$A,'B1.SUM (tuần 4)'!$A256)</f>
        <v>0</v>
      </c>
      <c r="DJ256" s="154"/>
      <c r="DK256" s="154"/>
      <c r="DL256" s="154"/>
      <c r="DM256" s="154"/>
      <c r="DN256" s="154"/>
      <c r="DO256" s="154"/>
      <c r="DP256" s="154">
        <f>SUMIFS(' B1.5.GT2'!AB:AB,' B1.5.GT2'!$A:$A,'B1.SUM (tuần 4)'!$A256)</f>
        <v>0</v>
      </c>
      <c r="DQ256" s="154">
        <f>SUMIFS(' B1.5.GT2'!AC:AC,' B1.5.GT2'!$A:$A,'B1.SUM (tuần 4)'!$A256)</f>
        <v>0</v>
      </c>
      <c r="DR256" s="154"/>
      <c r="DS256" s="154"/>
      <c r="DT256" s="154">
        <f>SUMIFS(' B1.8.Online'!AB:AB,' B1.8.Online'!$A:$A,'B1.SUM (tuần 4)'!$A256)</f>
        <v>0</v>
      </c>
      <c r="DU256" s="154">
        <f>SUMIFS(' B1.8.Online'!AC:AC,' B1.8.Online'!$A:$A,'B1.SUM (tuần 4)'!$A256)</f>
        <v>0</v>
      </c>
      <c r="DW256" s="161">
        <f t="shared" si="105"/>
        <v>0</v>
      </c>
      <c r="DX256" s="161">
        <f t="shared" si="106"/>
        <v>0</v>
      </c>
      <c r="DY256" s="161">
        <f t="shared" si="107"/>
        <v>0</v>
      </c>
      <c r="DZ256" s="154">
        <f>SUMIFS('B1.3.XK'!AD:AD,'B1.3.XK'!$A:$A,'B1.SUM (tuần 4)'!$A256)</f>
        <v>0</v>
      </c>
      <c r="EA256" s="154">
        <f>SUMIFS('B1.3.XK'!AE:AE,'B1.3.XK'!$A:$A,'B1.SUM (tuần 4)'!$A256)</f>
        <v>0</v>
      </c>
      <c r="EB256" s="154"/>
      <c r="EC256" s="154"/>
      <c r="ED256" s="154"/>
      <c r="EE256" s="154"/>
      <c r="EF256" s="154"/>
      <c r="EG256" s="154"/>
      <c r="EH256" s="154">
        <f>SUMIFS(' B1.5.GT2'!AD:AD,' B1.5.GT2'!$A:$A,'B1.SUM (tuần 4)'!$A256)</f>
        <v>0</v>
      </c>
      <c r="EI256" s="154">
        <f>SUMIFS(' B1.5.GT2'!AE:AE,' B1.5.GT2'!$A:$A,'B1.SUM (tuần 4)'!$A256)</f>
        <v>0</v>
      </c>
      <c r="EJ256" s="154"/>
      <c r="EK256" s="154"/>
      <c r="EL256" s="154">
        <f>SUMIFS(' B1.4.OEM'!AD:AD,' B1.4.OEM'!$A:$A,'B1.SUM (tuần 4)'!$A256)</f>
        <v>0</v>
      </c>
      <c r="EM256" s="154">
        <f>SUMIFS(' B1.4.OEM'!AE:AE,' B1.4.OEM'!$A:$A,'B1.SUM (tuần 4)'!$A256)</f>
        <v>0</v>
      </c>
      <c r="EO256" s="162"/>
    </row>
    <row r="257" spans="1:145">
      <c r="A257" s="69">
        <v>4006033891</v>
      </c>
      <c r="B257" s="67" t="s">
        <v>1622</v>
      </c>
      <c r="C257" s="67"/>
      <c r="D257" s="67" t="s">
        <v>1197</v>
      </c>
      <c r="E257" s="67"/>
      <c r="F257" s="67" t="s">
        <v>32</v>
      </c>
      <c r="G257" s="154" t="s">
        <v>1758</v>
      </c>
      <c r="H257" s="154"/>
      <c r="I257" s="160"/>
      <c r="J257" s="154"/>
      <c r="K257" s="154"/>
      <c r="L257" s="154"/>
      <c r="M257" s="154"/>
      <c r="N257" s="154"/>
      <c r="O257" s="154"/>
      <c r="P257" s="154"/>
      <c r="Q257" s="154"/>
      <c r="R257" s="154"/>
      <c r="S257" s="161">
        <f t="shared" si="89"/>
        <v>80</v>
      </c>
      <c r="T257" s="161">
        <f t="shared" si="110"/>
        <v>0</v>
      </c>
      <c r="U257" s="161">
        <f t="shared" si="110"/>
        <v>80</v>
      </c>
      <c r="V257" s="154"/>
      <c r="W257" s="154"/>
      <c r="X257" s="154"/>
      <c r="Y257" s="154"/>
      <c r="Z257" s="154"/>
      <c r="AA257" s="154"/>
      <c r="AB257" s="154"/>
      <c r="AC257" s="154"/>
      <c r="AD257" s="154">
        <f>SUMIFS(' B1.5.GT2'!$R:$R,' B1.5.GT2'!$A:$A,'B1.SUM (tuần 4)'!$A257)</f>
        <v>0</v>
      </c>
      <c r="AE257" s="154">
        <f>SUMIFS(' B1.5.GT2'!$S:$S,' B1.5.GT2'!$A:$A,'B1.SUM (tuần 4)'!$A257)</f>
        <v>0</v>
      </c>
      <c r="AF257" s="154"/>
      <c r="AG257" s="154"/>
      <c r="AH257" s="154">
        <f>SUMIFS(' B1.8.Online'!$R:$R,' B1.8.Online'!$A:$A,'B1.SUM (tuần 4)'!$A257)</f>
        <v>0</v>
      </c>
      <c r="AI257" s="154">
        <f>SUMIFS(' B1.8.Online'!$S:$S,' B1.8.Online'!$A:$A,'B1.SUM (tuần 4)'!$A257)</f>
        <v>80</v>
      </c>
      <c r="AK257" s="161">
        <f t="shared" si="90"/>
        <v>0</v>
      </c>
      <c r="AL257" s="161">
        <f t="shared" si="91"/>
        <v>0</v>
      </c>
      <c r="AM257" s="161">
        <f t="shared" si="92"/>
        <v>0</v>
      </c>
      <c r="AN257" s="154"/>
      <c r="AO257" s="154"/>
      <c r="AP257" s="154"/>
      <c r="AQ257" s="154"/>
      <c r="AR257" s="154"/>
      <c r="AS257" s="154"/>
      <c r="AT257" s="154"/>
      <c r="AU257" s="154"/>
      <c r="AV257" s="154">
        <f>SUMIFS(' B1.5.GT2'!T:T,' B1.5.GT2'!A:A,'B1.SUM (tuần 4)'!A257)</f>
        <v>0</v>
      </c>
      <c r="AW257" s="154">
        <f>SUMIFS(' B1.5.GT2'!U:U,' B1.5.GT2'!A:A,'B1.SUM (tuần 4)'!A257)</f>
        <v>0</v>
      </c>
      <c r="AX257" s="154"/>
      <c r="AY257" s="154"/>
      <c r="AZ257" s="154">
        <f>SUMIFS(' B1.8.Online'!$T:$T,' B1.8.Online'!$A:$A,'B1.SUM (tuần 4)'!$A257)</f>
        <v>0</v>
      </c>
      <c r="BA257" s="154">
        <f>SUMIFS(' B1.8.Online'!$U:$U,' B1.8.Online'!$A:$A,'B1.SUM (tuần 4)'!$A257)</f>
        <v>0</v>
      </c>
      <c r="BC257" s="161">
        <f t="shared" si="93"/>
        <v>0</v>
      </c>
      <c r="BD257" s="161">
        <f t="shared" si="94"/>
        <v>0</v>
      </c>
      <c r="BE257" s="161">
        <f t="shared" si="95"/>
        <v>0</v>
      </c>
      <c r="BF257" s="154">
        <f>SUMIFS('B1.3.XK'!V:V,'B1.3.XK'!$A:$A,'B1.SUM (tuần 4)'!$A257)</f>
        <v>0</v>
      </c>
      <c r="BG257" s="154">
        <f>SUMIFS('B1.3.XK'!W:W,'B1.3.XK'!$A:$A,'B1.SUM (tuần 4)'!$A257)</f>
        <v>0</v>
      </c>
      <c r="BH257" s="154"/>
      <c r="BI257" s="154"/>
      <c r="BJ257" s="154"/>
      <c r="BK257" s="154"/>
      <c r="BL257" s="154"/>
      <c r="BM257" s="154"/>
      <c r="BN257" s="154">
        <f>SUMIFS(' B1.5.GT2'!V:V,' B1.5.GT2'!A:A,'B1.SUM (tuần 4)'!A257)</f>
        <v>0</v>
      </c>
      <c r="BO257" s="154">
        <f>SUMIFS(' B1.5.GT2'!W:W,' B1.5.GT2'!A:A,'B1.SUM (tuần 4)'!A257)</f>
        <v>0</v>
      </c>
      <c r="BP257" s="154"/>
      <c r="BQ257" s="154"/>
      <c r="BR257" s="154">
        <f>SUMIFS(' B1.8.Online'!V:V,' B1.8.Online'!A:A,'B1.SUM (tuần 4)'!A257)</f>
        <v>0</v>
      </c>
      <c r="BS257" s="154">
        <f>SUMIFS(' B1.8.Online'!W:W,' B1.8.Online'!B:B,'B1.SUM (tuần 4)'!B257)</f>
        <v>0</v>
      </c>
      <c r="BU257" s="161">
        <f t="shared" si="96"/>
        <v>0</v>
      </c>
      <c r="BV257" s="161">
        <f t="shared" si="97"/>
        <v>0</v>
      </c>
      <c r="BW257" s="161">
        <f t="shared" si="98"/>
        <v>0</v>
      </c>
      <c r="BX257" s="154">
        <f>SUMIFS('B1.3.XK'!X:X,'B1.3.XK'!$A:$A,'B1.SUM (tuần 4)'!$A257)</f>
        <v>0</v>
      </c>
      <c r="BY257" s="154">
        <f>SUMIFS('B1.3.XK'!Y:Y,'B1.3.XK'!$A:$A,'B1.SUM (tuần 4)'!$A257)</f>
        <v>0</v>
      </c>
      <c r="BZ257" s="154"/>
      <c r="CA257" s="154"/>
      <c r="CB257" s="154"/>
      <c r="CC257" s="154"/>
      <c r="CD257" s="154"/>
      <c r="CE257" s="154"/>
      <c r="CF257" s="154">
        <f>SUMIFS(' B1.5.GT2'!X:X,' B1.5.GT2'!A:A,'B1.SUM (tuần 4)'!A257)</f>
        <v>0</v>
      </c>
      <c r="CG257" s="154">
        <f>SUMIFS(' B1.5.GT2'!Y:Y,' B1.5.GT2'!A:A,'B1.SUM (tuần 4)'!A257)</f>
        <v>0</v>
      </c>
      <c r="CH257" s="154"/>
      <c r="CI257" s="154"/>
      <c r="CJ257" s="154">
        <f>SUMIFS(' B1.8.Online'!X:X,' B1.8.Online'!$A:$A,'B1.SUM (tuần 4)'!$A257)</f>
        <v>0</v>
      </c>
      <c r="CK257" s="154">
        <f>SUMIFS(' B1.8.Online'!Y:Y,' B1.8.Online'!$A:$A,'B1.SUM (tuần 4)'!$A257)</f>
        <v>0</v>
      </c>
      <c r="CM257" s="161">
        <f t="shared" si="99"/>
        <v>0</v>
      </c>
      <c r="CN257" s="161">
        <f t="shared" si="100"/>
        <v>0</v>
      </c>
      <c r="CO257" s="161">
        <f t="shared" si="101"/>
        <v>0</v>
      </c>
      <c r="CP257" s="154">
        <f>SUMIFS('B1.3.XK'!Z:Z,'B1.3.XK'!$A:$A,'B1.SUM (tuần 4)'!$A257)</f>
        <v>0</v>
      </c>
      <c r="CQ257" s="154">
        <f>SUMIFS('B1.3.XK'!AA:AA,'B1.3.XK'!$A:$A,'B1.SUM (tuần 4)'!$A257)</f>
        <v>0</v>
      </c>
      <c r="CR257" s="154"/>
      <c r="CS257" s="154"/>
      <c r="CT257" s="154"/>
      <c r="CU257" s="154"/>
      <c r="CV257" s="154"/>
      <c r="CW257" s="154"/>
      <c r="CX257" s="154">
        <f>SUMIFS(' B1.5.GT2'!Z:Z,' B1.5.GT2'!$A:$A,'B1.SUM (tuần 4)'!$A257)</f>
        <v>0</v>
      </c>
      <c r="CY257" s="154">
        <f>SUMIFS(' B1.5.GT2'!AA:AA,' B1.5.GT2'!$A:$A,'B1.SUM (tuần 4)'!$A257)</f>
        <v>0</v>
      </c>
      <c r="CZ257" s="154"/>
      <c r="DA257" s="154"/>
      <c r="DB257" s="154">
        <f>SUMIFS(' B1.8.Online'!Z:Z,' B1.8.Online'!$A:$A,'B1.SUM (tuần 4)'!$A257)</f>
        <v>0</v>
      </c>
      <c r="DC257" s="154">
        <f>SUMIFS(' B1.8.Online'!AA:AA,' B1.8.Online'!$A:$A,'B1.SUM (tuần 4)'!$A257)</f>
        <v>0</v>
      </c>
      <c r="DE257" s="161">
        <f t="shared" si="102"/>
        <v>0</v>
      </c>
      <c r="DF257" s="161">
        <f t="shared" si="103"/>
        <v>0</v>
      </c>
      <c r="DG257" s="161">
        <f t="shared" si="104"/>
        <v>0</v>
      </c>
      <c r="DH257" s="154">
        <f>SUMIFS('B1.3.XK'!AB:AB,'B1.3.XK'!$A:$A,'B1.SUM (tuần 4)'!$A257)</f>
        <v>0</v>
      </c>
      <c r="DI257" s="154">
        <f>SUMIFS('B1.3.XK'!AC:AC,'B1.3.XK'!$A:$A,'B1.SUM (tuần 4)'!$A257)</f>
        <v>0</v>
      </c>
      <c r="DJ257" s="154"/>
      <c r="DK257" s="154"/>
      <c r="DL257" s="154"/>
      <c r="DM257" s="154"/>
      <c r="DN257" s="154"/>
      <c r="DO257" s="154"/>
      <c r="DP257" s="154">
        <f>SUMIFS(' B1.5.GT2'!AB:AB,' B1.5.GT2'!$A:$A,'B1.SUM (tuần 4)'!$A257)</f>
        <v>0</v>
      </c>
      <c r="DQ257" s="154">
        <f>SUMIFS(' B1.5.GT2'!AC:AC,' B1.5.GT2'!$A:$A,'B1.SUM (tuần 4)'!$A257)</f>
        <v>0</v>
      </c>
      <c r="DR257" s="154"/>
      <c r="DS257" s="154"/>
      <c r="DT257" s="154">
        <f>SUMIFS(' B1.8.Online'!AB:AB,' B1.8.Online'!$A:$A,'B1.SUM (tuần 4)'!$A257)</f>
        <v>0</v>
      </c>
      <c r="DU257" s="154">
        <f>SUMIFS(' B1.8.Online'!AC:AC,' B1.8.Online'!$A:$A,'B1.SUM (tuần 4)'!$A257)</f>
        <v>0</v>
      </c>
      <c r="DW257" s="161">
        <f t="shared" si="105"/>
        <v>0</v>
      </c>
      <c r="DX257" s="161">
        <f t="shared" si="106"/>
        <v>0</v>
      </c>
      <c r="DY257" s="161">
        <f t="shared" si="107"/>
        <v>0</v>
      </c>
      <c r="DZ257" s="154">
        <f>SUMIFS('B1.3.XK'!AD:AD,'B1.3.XK'!$A:$A,'B1.SUM (tuần 4)'!$A257)</f>
        <v>0</v>
      </c>
      <c r="EA257" s="154">
        <f>SUMIFS('B1.3.XK'!AE:AE,'B1.3.XK'!$A:$A,'B1.SUM (tuần 4)'!$A257)</f>
        <v>0</v>
      </c>
      <c r="EB257" s="154"/>
      <c r="EC257" s="154"/>
      <c r="ED257" s="154"/>
      <c r="EE257" s="154"/>
      <c r="EF257" s="154"/>
      <c r="EG257" s="154"/>
      <c r="EH257" s="154">
        <f>SUMIFS(' B1.5.GT2'!AD:AD,' B1.5.GT2'!$A:$A,'B1.SUM (tuần 4)'!$A257)</f>
        <v>0</v>
      </c>
      <c r="EI257" s="154">
        <f>SUMIFS(' B1.5.GT2'!AE:AE,' B1.5.GT2'!$A:$A,'B1.SUM (tuần 4)'!$A257)</f>
        <v>0</v>
      </c>
      <c r="EJ257" s="154"/>
      <c r="EK257" s="154"/>
      <c r="EL257" s="154">
        <f>SUMIFS(' B1.4.OEM'!AD:AD,' B1.4.OEM'!$A:$A,'B1.SUM (tuần 4)'!$A257)</f>
        <v>0</v>
      </c>
      <c r="EM257" s="154">
        <f>SUMIFS(' B1.4.OEM'!AE:AE,' B1.4.OEM'!$A:$A,'B1.SUM (tuần 4)'!$A257)</f>
        <v>0</v>
      </c>
      <c r="EO257" s="162"/>
    </row>
    <row r="258" spans="1:145">
      <c r="A258" s="69">
        <v>4006033892</v>
      </c>
      <c r="B258" s="67" t="s">
        <v>1623</v>
      </c>
      <c r="C258" s="67"/>
      <c r="D258" s="67" t="s">
        <v>1197</v>
      </c>
      <c r="E258" s="67"/>
      <c r="F258" s="67" t="s">
        <v>32</v>
      </c>
      <c r="G258" s="154" t="s">
        <v>1758</v>
      </c>
      <c r="H258" s="154"/>
      <c r="I258" s="160"/>
      <c r="J258" s="154"/>
      <c r="K258" s="154"/>
      <c r="L258" s="154"/>
      <c r="M258" s="154"/>
      <c r="N258" s="154"/>
      <c r="O258" s="154"/>
      <c r="P258" s="154"/>
      <c r="Q258" s="154"/>
      <c r="R258" s="154"/>
      <c r="S258" s="161">
        <f t="shared" si="89"/>
        <v>80</v>
      </c>
      <c r="T258" s="161">
        <f t="shared" si="110"/>
        <v>0</v>
      </c>
      <c r="U258" s="161">
        <f t="shared" si="110"/>
        <v>80</v>
      </c>
      <c r="V258" s="154"/>
      <c r="W258" s="154"/>
      <c r="X258" s="154"/>
      <c r="Y258" s="154"/>
      <c r="Z258" s="154"/>
      <c r="AA258" s="154"/>
      <c r="AB258" s="154"/>
      <c r="AC258" s="154"/>
      <c r="AD258" s="154">
        <f>SUMIFS(' B1.5.GT2'!$R:$R,' B1.5.GT2'!$A:$A,'B1.SUM (tuần 4)'!$A258)</f>
        <v>0</v>
      </c>
      <c r="AE258" s="154">
        <f>SUMIFS(' B1.5.GT2'!$S:$S,' B1.5.GT2'!$A:$A,'B1.SUM (tuần 4)'!$A258)</f>
        <v>0</v>
      </c>
      <c r="AF258" s="154"/>
      <c r="AG258" s="154"/>
      <c r="AH258" s="154">
        <f>SUMIFS(' B1.8.Online'!$R:$R,' B1.8.Online'!$A:$A,'B1.SUM (tuần 4)'!$A258)</f>
        <v>0</v>
      </c>
      <c r="AI258" s="154">
        <f>SUMIFS(' B1.8.Online'!$S:$S,' B1.8.Online'!$A:$A,'B1.SUM (tuần 4)'!$A258)</f>
        <v>80</v>
      </c>
      <c r="AK258" s="161">
        <f t="shared" si="90"/>
        <v>0</v>
      </c>
      <c r="AL258" s="161">
        <f t="shared" si="91"/>
        <v>0</v>
      </c>
      <c r="AM258" s="161">
        <f t="shared" si="92"/>
        <v>0</v>
      </c>
      <c r="AN258" s="154"/>
      <c r="AO258" s="154"/>
      <c r="AP258" s="154"/>
      <c r="AQ258" s="154"/>
      <c r="AR258" s="154"/>
      <c r="AS258" s="154"/>
      <c r="AT258" s="154"/>
      <c r="AU258" s="154"/>
      <c r="AV258" s="154">
        <f>SUMIFS(' B1.5.GT2'!T:T,' B1.5.GT2'!A:A,'B1.SUM (tuần 4)'!A258)</f>
        <v>0</v>
      </c>
      <c r="AW258" s="154">
        <f>SUMIFS(' B1.5.GT2'!U:U,' B1.5.GT2'!A:A,'B1.SUM (tuần 4)'!A258)</f>
        <v>0</v>
      </c>
      <c r="AX258" s="154"/>
      <c r="AY258" s="154"/>
      <c r="AZ258" s="154">
        <f>SUMIFS(' B1.8.Online'!$T:$T,' B1.8.Online'!$A:$A,'B1.SUM (tuần 4)'!$A258)</f>
        <v>0</v>
      </c>
      <c r="BA258" s="154">
        <f>SUMIFS(' B1.8.Online'!$U:$U,' B1.8.Online'!$A:$A,'B1.SUM (tuần 4)'!$A258)</f>
        <v>0</v>
      </c>
      <c r="BC258" s="161">
        <f t="shared" si="93"/>
        <v>0</v>
      </c>
      <c r="BD258" s="161">
        <f t="shared" si="94"/>
        <v>0</v>
      </c>
      <c r="BE258" s="161">
        <f t="shared" si="95"/>
        <v>0</v>
      </c>
      <c r="BF258" s="154">
        <f>SUMIFS('B1.3.XK'!V:V,'B1.3.XK'!$A:$A,'B1.SUM (tuần 4)'!$A258)</f>
        <v>0</v>
      </c>
      <c r="BG258" s="154">
        <f>SUMIFS('B1.3.XK'!W:W,'B1.3.XK'!$A:$A,'B1.SUM (tuần 4)'!$A258)</f>
        <v>0</v>
      </c>
      <c r="BH258" s="154"/>
      <c r="BI258" s="154"/>
      <c r="BJ258" s="154"/>
      <c r="BK258" s="154"/>
      <c r="BL258" s="154"/>
      <c r="BM258" s="154"/>
      <c r="BN258" s="154">
        <f>SUMIFS(' B1.5.GT2'!V:V,' B1.5.GT2'!A:A,'B1.SUM (tuần 4)'!A258)</f>
        <v>0</v>
      </c>
      <c r="BO258" s="154">
        <f>SUMIFS(' B1.5.GT2'!W:W,' B1.5.GT2'!A:A,'B1.SUM (tuần 4)'!A258)</f>
        <v>0</v>
      </c>
      <c r="BP258" s="154"/>
      <c r="BQ258" s="154"/>
      <c r="BR258" s="154">
        <f>SUMIFS(' B1.8.Online'!V:V,' B1.8.Online'!A:A,'B1.SUM (tuần 4)'!A258)</f>
        <v>0</v>
      </c>
      <c r="BS258" s="154">
        <f>SUMIFS(' B1.8.Online'!W:W,' B1.8.Online'!B:B,'B1.SUM (tuần 4)'!B258)</f>
        <v>0</v>
      </c>
      <c r="BU258" s="161">
        <f t="shared" si="96"/>
        <v>0</v>
      </c>
      <c r="BV258" s="161">
        <f t="shared" si="97"/>
        <v>0</v>
      </c>
      <c r="BW258" s="161">
        <f t="shared" si="98"/>
        <v>0</v>
      </c>
      <c r="BX258" s="154">
        <f>SUMIFS('B1.3.XK'!X:X,'B1.3.XK'!$A:$A,'B1.SUM (tuần 4)'!$A258)</f>
        <v>0</v>
      </c>
      <c r="BY258" s="154">
        <f>SUMIFS('B1.3.XK'!Y:Y,'B1.3.XK'!$A:$A,'B1.SUM (tuần 4)'!$A258)</f>
        <v>0</v>
      </c>
      <c r="BZ258" s="154"/>
      <c r="CA258" s="154"/>
      <c r="CB258" s="154"/>
      <c r="CC258" s="154"/>
      <c r="CD258" s="154"/>
      <c r="CE258" s="154"/>
      <c r="CF258" s="154">
        <f>SUMIFS(' B1.5.GT2'!X:X,' B1.5.GT2'!A:A,'B1.SUM (tuần 4)'!A258)</f>
        <v>0</v>
      </c>
      <c r="CG258" s="154">
        <f>SUMIFS(' B1.5.GT2'!Y:Y,' B1.5.GT2'!A:A,'B1.SUM (tuần 4)'!A258)</f>
        <v>0</v>
      </c>
      <c r="CH258" s="154"/>
      <c r="CI258" s="154"/>
      <c r="CJ258" s="154">
        <f>SUMIFS(' B1.8.Online'!X:X,' B1.8.Online'!$A:$A,'B1.SUM (tuần 4)'!$A258)</f>
        <v>0</v>
      </c>
      <c r="CK258" s="154">
        <f>SUMIFS(' B1.8.Online'!Y:Y,' B1.8.Online'!$A:$A,'B1.SUM (tuần 4)'!$A258)</f>
        <v>0</v>
      </c>
      <c r="CM258" s="161">
        <f t="shared" si="99"/>
        <v>0</v>
      </c>
      <c r="CN258" s="161">
        <f t="shared" si="100"/>
        <v>0</v>
      </c>
      <c r="CO258" s="161">
        <f t="shared" si="101"/>
        <v>0</v>
      </c>
      <c r="CP258" s="154">
        <f>SUMIFS('B1.3.XK'!Z:Z,'B1.3.XK'!$A:$A,'B1.SUM (tuần 4)'!$A258)</f>
        <v>0</v>
      </c>
      <c r="CQ258" s="154">
        <f>SUMIFS('B1.3.XK'!AA:AA,'B1.3.XK'!$A:$A,'B1.SUM (tuần 4)'!$A258)</f>
        <v>0</v>
      </c>
      <c r="CR258" s="154"/>
      <c r="CS258" s="154"/>
      <c r="CT258" s="154"/>
      <c r="CU258" s="154"/>
      <c r="CV258" s="154"/>
      <c r="CW258" s="154"/>
      <c r="CX258" s="154">
        <f>SUMIFS(' B1.5.GT2'!Z:Z,' B1.5.GT2'!$A:$A,'B1.SUM (tuần 4)'!$A258)</f>
        <v>0</v>
      </c>
      <c r="CY258" s="154">
        <f>SUMIFS(' B1.5.GT2'!AA:AA,' B1.5.GT2'!$A:$A,'B1.SUM (tuần 4)'!$A258)</f>
        <v>0</v>
      </c>
      <c r="CZ258" s="154"/>
      <c r="DA258" s="154"/>
      <c r="DB258" s="154">
        <f>SUMIFS(' B1.8.Online'!Z:Z,' B1.8.Online'!$A:$A,'B1.SUM (tuần 4)'!$A258)</f>
        <v>0</v>
      </c>
      <c r="DC258" s="154">
        <f>SUMIFS(' B1.8.Online'!AA:AA,' B1.8.Online'!$A:$A,'B1.SUM (tuần 4)'!$A258)</f>
        <v>0</v>
      </c>
      <c r="DE258" s="161">
        <f t="shared" si="102"/>
        <v>0</v>
      </c>
      <c r="DF258" s="161">
        <f t="shared" si="103"/>
        <v>0</v>
      </c>
      <c r="DG258" s="161">
        <f t="shared" si="104"/>
        <v>0</v>
      </c>
      <c r="DH258" s="154">
        <f>SUMIFS('B1.3.XK'!AB:AB,'B1.3.XK'!$A:$A,'B1.SUM (tuần 4)'!$A258)</f>
        <v>0</v>
      </c>
      <c r="DI258" s="154">
        <f>SUMIFS('B1.3.XK'!AC:AC,'B1.3.XK'!$A:$A,'B1.SUM (tuần 4)'!$A258)</f>
        <v>0</v>
      </c>
      <c r="DJ258" s="154"/>
      <c r="DK258" s="154"/>
      <c r="DL258" s="154"/>
      <c r="DM258" s="154"/>
      <c r="DN258" s="154"/>
      <c r="DO258" s="154"/>
      <c r="DP258" s="154">
        <f>SUMIFS(' B1.5.GT2'!AB:AB,' B1.5.GT2'!$A:$A,'B1.SUM (tuần 4)'!$A258)</f>
        <v>0</v>
      </c>
      <c r="DQ258" s="154">
        <f>SUMIFS(' B1.5.GT2'!AC:AC,' B1.5.GT2'!$A:$A,'B1.SUM (tuần 4)'!$A258)</f>
        <v>0</v>
      </c>
      <c r="DR258" s="154"/>
      <c r="DS258" s="154"/>
      <c r="DT258" s="154">
        <f>SUMIFS(' B1.8.Online'!AB:AB,' B1.8.Online'!$A:$A,'B1.SUM (tuần 4)'!$A258)</f>
        <v>0</v>
      </c>
      <c r="DU258" s="154">
        <f>SUMIFS(' B1.8.Online'!AC:AC,' B1.8.Online'!$A:$A,'B1.SUM (tuần 4)'!$A258)</f>
        <v>0</v>
      </c>
      <c r="DW258" s="161">
        <f t="shared" si="105"/>
        <v>0</v>
      </c>
      <c r="DX258" s="161">
        <f t="shared" si="106"/>
        <v>0</v>
      </c>
      <c r="DY258" s="161">
        <f t="shared" si="107"/>
        <v>0</v>
      </c>
      <c r="DZ258" s="154">
        <f>SUMIFS('B1.3.XK'!AD:AD,'B1.3.XK'!$A:$A,'B1.SUM (tuần 4)'!$A258)</f>
        <v>0</v>
      </c>
      <c r="EA258" s="154">
        <f>SUMIFS('B1.3.XK'!AE:AE,'B1.3.XK'!$A:$A,'B1.SUM (tuần 4)'!$A258)</f>
        <v>0</v>
      </c>
      <c r="EB258" s="154"/>
      <c r="EC258" s="154"/>
      <c r="ED258" s="154"/>
      <c r="EE258" s="154"/>
      <c r="EF258" s="154"/>
      <c r="EG258" s="154"/>
      <c r="EH258" s="154">
        <f>SUMIFS(' B1.5.GT2'!AD:AD,' B1.5.GT2'!$A:$A,'B1.SUM (tuần 4)'!$A258)</f>
        <v>0</v>
      </c>
      <c r="EI258" s="154">
        <f>SUMIFS(' B1.5.GT2'!AE:AE,' B1.5.GT2'!$A:$A,'B1.SUM (tuần 4)'!$A258)</f>
        <v>0</v>
      </c>
      <c r="EJ258" s="154"/>
      <c r="EK258" s="154"/>
      <c r="EL258" s="154">
        <f>SUMIFS(' B1.4.OEM'!AD:AD,' B1.4.OEM'!$A:$A,'B1.SUM (tuần 4)'!$A258)</f>
        <v>0</v>
      </c>
      <c r="EM258" s="154">
        <f>SUMIFS(' B1.4.OEM'!AE:AE,' B1.4.OEM'!$A:$A,'B1.SUM (tuần 4)'!$A258)</f>
        <v>0</v>
      </c>
      <c r="EO258" s="162"/>
    </row>
    <row r="259" spans="1:145">
      <c r="A259" s="69">
        <v>4006033893</v>
      </c>
      <c r="B259" s="67" t="s">
        <v>1624</v>
      </c>
      <c r="C259" s="67"/>
      <c r="D259" s="67" t="s">
        <v>1197</v>
      </c>
      <c r="E259" s="67"/>
      <c r="F259" s="67" t="s">
        <v>32</v>
      </c>
      <c r="G259" s="154" t="s">
        <v>1758</v>
      </c>
      <c r="H259" s="154"/>
      <c r="I259" s="160"/>
      <c r="J259" s="154"/>
      <c r="K259" s="154"/>
      <c r="L259" s="154"/>
      <c r="M259" s="154"/>
      <c r="N259" s="154"/>
      <c r="O259" s="154"/>
      <c r="P259" s="154"/>
      <c r="Q259" s="154"/>
      <c r="R259" s="154"/>
      <c r="S259" s="161">
        <f t="shared" si="89"/>
        <v>80</v>
      </c>
      <c r="T259" s="161">
        <f t="shared" si="110"/>
        <v>0</v>
      </c>
      <c r="U259" s="161">
        <f t="shared" si="110"/>
        <v>80</v>
      </c>
      <c r="V259" s="154"/>
      <c r="W259" s="154"/>
      <c r="X259" s="154"/>
      <c r="Y259" s="154"/>
      <c r="Z259" s="154"/>
      <c r="AA259" s="154"/>
      <c r="AB259" s="154"/>
      <c r="AC259" s="154"/>
      <c r="AD259" s="154">
        <f>SUMIFS(' B1.5.GT2'!$R:$R,' B1.5.GT2'!$A:$A,'B1.SUM (tuần 4)'!$A259)</f>
        <v>0</v>
      </c>
      <c r="AE259" s="154">
        <f>SUMIFS(' B1.5.GT2'!$S:$S,' B1.5.GT2'!$A:$A,'B1.SUM (tuần 4)'!$A259)</f>
        <v>0</v>
      </c>
      <c r="AF259" s="154"/>
      <c r="AG259" s="154"/>
      <c r="AH259" s="154">
        <f>SUMIFS(' B1.8.Online'!$R:$R,' B1.8.Online'!$A:$A,'B1.SUM (tuần 4)'!$A259)</f>
        <v>0</v>
      </c>
      <c r="AI259" s="154">
        <f>SUMIFS(' B1.8.Online'!$S:$S,' B1.8.Online'!$A:$A,'B1.SUM (tuần 4)'!$A259)</f>
        <v>80</v>
      </c>
      <c r="AK259" s="161">
        <f t="shared" si="90"/>
        <v>0</v>
      </c>
      <c r="AL259" s="161">
        <f t="shared" si="91"/>
        <v>0</v>
      </c>
      <c r="AM259" s="161">
        <f t="shared" si="92"/>
        <v>0</v>
      </c>
      <c r="AN259" s="154"/>
      <c r="AO259" s="154"/>
      <c r="AP259" s="154"/>
      <c r="AQ259" s="154"/>
      <c r="AR259" s="154"/>
      <c r="AS259" s="154"/>
      <c r="AT259" s="154"/>
      <c r="AU259" s="154"/>
      <c r="AV259" s="154">
        <f>SUMIFS(' B1.5.GT2'!T:T,' B1.5.GT2'!A:A,'B1.SUM (tuần 4)'!A259)</f>
        <v>0</v>
      </c>
      <c r="AW259" s="154">
        <f>SUMIFS(' B1.5.GT2'!U:U,' B1.5.GT2'!A:A,'B1.SUM (tuần 4)'!A259)</f>
        <v>0</v>
      </c>
      <c r="AX259" s="154"/>
      <c r="AY259" s="154"/>
      <c r="AZ259" s="154">
        <f>SUMIFS(' B1.8.Online'!$T:$T,' B1.8.Online'!$A:$A,'B1.SUM (tuần 4)'!$A259)</f>
        <v>0</v>
      </c>
      <c r="BA259" s="154">
        <f>SUMIFS(' B1.8.Online'!$U:$U,' B1.8.Online'!$A:$A,'B1.SUM (tuần 4)'!$A259)</f>
        <v>0</v>
      </c>
      <c r="BC259" s="161">
        <f t="shared" si="93"/>
        <v>0</v>
      </c>
      <c r="BD259" s="161">
        <f t="shared" si="94"/>
        <v>0</v>
      </c>
      <c r="BE259" s="161">
        <f t="shared" si="95"/>
        <v>0</v>
      </c>
      <c r="BF259" s="154">
        <f>SUMIFS('B1.3.XK'!V:V,'B1.3.XK'!$A:$A,'B1.SUM (tuần 4)'!$A259)</f>
        <v>0</v>
      </c>
      <c r="BG259" s="154">
        <f>SUMIFS('B1.3.XK'!W:W,'B1.3.XK'!$A:$A,'B1.SUM (tuần 4)'!$A259)</f>
        <v>0</v>
      </c>
      <c r="BH259" s="154"/>
      <c r="BI259" s="154"/>
      <c r="BJ259" s="154"/>
      <c r="BK259" s="154"/>
      <c r="BL259" s="154"/>
      <c r="BM259" s="154"/>
      <c r="BN259" s="154">
        <f>SUMIFS(' B1.5.GT2'!V:V,' B1.5.GT2'!A:A,'B1.SUM (tuần 4)'!A259)</f>
        <v>0</v>
      </c>
      <c r="BO259" s="154">
        <f>SUMIFS(' B1.5.GT2'!W:W,' B1.5.GT2'!A:A,'B1.SUM (tuần 4)'!A259)</f>
        <v>0</v>
      </c>
      <c r="BP259" s="154"/>
      <c r="BQ259" s="154"/>
      <c r="BR259" s="154">
        <f>SUMIFS(' B1.8.Online'!V:V,' B1.8.Online'!A:A,'B1.SUM (tuần 4)'!A259)</f>
        <v>0</v>
      </c>
      <c r="BS259" s="154">
        <f>SUMIFS(' B1.8.Online'!W:W,' B1.8.Online'!B:B,'B1.SUM (tuần 4)'!B259)</f>
        <v>0</v>
      </c>
      <c r="BU259" s="161">
        <f t="shared" si="96"/>
        <v>0</v>
      </c>
      <c r="BV259" s="161">
        <f t="shared" si="97"/>
        <v>0</v>
      </c>
      <c r="BW259" s="161">
        <f t="shared" si="98"/>
        <v>0</v>
      </c>
      <c r="BX259" s="154">
        <f>SUMIFS('B1.3.XK'!X:X,'B1.3.XK'!$A:$A,'B1.SUM (tuần 4)'!$A259)</f>
        <v>0</v>
      </c>
      <c r="BY259" s="154">
        <f>SUMIFS('B1.3.XK'!Y:Y,'B1.3.XK'!$A:$A,'B1.SUM (tuần 4)'!$A259)</f>
        <v>0</v>
      </c>
      <c r="BZ259" s="154"/>
      <c r="CA259" s="154"/>
      <c r="CB259" s="154"/>
      <c r="CC259" s="154"/>
      <c r="CD259" s="154"/>
      <c r="CE259" s="154"/>
      <c r="CF259" s="154">
        <f>SUMIFS(' B1.5.GT2'!X:X,' B1.5.GT2'!A:A,'B1.SUM (tuần 4)'!A259)</f>
        <v>0</v>
      </c>
      <c r="CG259" s="154">
        <f>SUMIFS(' B1.5.GT2'!Y:Y,' B1.5.GT2'!A:A,'B1.SUM (tuần 4)'!A259)</f>
        <v>0</v>
      </c>
      <c r="CH259" s="154"/>
      <c r="CI259" s="154"/>
      <c r="CJ259" s="154">
        <f>SUMIFS(' B1.8.Online'!X:X,' B1.8.Online'!$A:$A,'B1.SUM (tuần 4)'!$A259)</f>
        <v>0</v>
      </c>
      <c r="CK259" s="154">
        <f>SUMIFS(' B1.8.Online'!Y:Y,' B1.8.Online'!$A:$A,'B1.SUM (tuần 4)'!$A259)</f>
        <v>0</v>
      </c>
      <c r="CM259" s="161">
        <f t="shared" si="99"/>
        <v>0</v>
      </c>
      <c r="CN259" s="161">
        <f t="shared" si="100"/>
        <v>0</v>
      </c>
      <c r="CO259" s="161">
        <f t="shared" si="101"/>
        <v>0</v>
      </c>
      <c r="CP259" s="154">
        <f>SUMIFS('B1.3.XK'!Z:Z,'B1.3.XK'!$A:$A,'B1.SUM (tuần 4)'!$A259)</f>
        <v>0</v>
      </c>
      <c r="CQ259" s="154">
        <f>SUMIFS('B1.3.XK'!AA:AA,'B1.3.XK'!$A:$A,'B1.SUM (tuần 4)'!$A259)</f>
        <v>0</v>
      </c>
      <c r="CR259" s="154"/>
      <c r="CS259" s="154"/>
      <c r="CT259" s="154"/>
      <c r="CU259" s="154"/>
      <c r="CV259" s="154"/>
      <c r="CW259" s="154"/>
      <c r="CX259" s="154">
        <f>SUMIFS(' B1.5.GT2'!Z:Z,' B1.5.GT2'!$A:$A,'B1.SUM (tuần 4)'!$A259)</f>
        <v>0</v>
      </c>
      <c r="CY259" s="154">
        <f>SUMIFS(' B1.5.GT2'!AA:AA,' B1.5.GT2'!$A:$A,'B1.SUM (tuần 4)'!$A259)</f>
        <v>0</v>
      </c>
      <c r="CZ259" s="154"/>
      <c r="DA259" s="154"/>
      <c r="DB259" s="154">
        <f>SUMIFS(' B1.8.Online'!Z:Z,' B1.8.Online'!$A:$A,'B1.SUM (tuần 4)'!$A259)</f>
        <v>0</v>
      </c>
      <c r="DC259" s="154">
        <f>SUMIFS(' B1.8.Online'!AA:AA,' B1.8.Online'!$A:$A,'B1.SUM (tuần 4)'!$A259)</f>
        <v>0</v>
      </c>
      <c r="DE259" s="161">
        <f t="shared" si="102"/>
        <v>0</v>
      </c>
      <c r="DF259" s="161">
        <f t="shared" si="103"/>
        <v>0</v>
      </c>
      <c r="DG259" s="161">
        <f t="shared" si="104"/>
        <v>0</v>
      </c>
      <c r="DH259" s="154">
        <f>SUMIFS('B1.3.XK'!AB:AB,'B1.3.XK'!$A:$A,'B1.SUM (tuần 4)'!$A259)</f>
        <v>0</v>
      </c>
      <c r="DI259" s="154">
        <f>SUMIFS('B1.3.XK'!AC:AC,'B1.3.XK'!$A:$A,'B1.SUM (tuần 4)'!$A259)</f>
        <v>0</v>
      </c>
      <c r="DJ259" s="154"/>
      <c r="DK259" s="154"/>
      <c r="DL259" s="154"/>
      <c r="DM259" s="154"/>
      <c r="DN259" s="154"/>
      <c r="DO259" s="154"/>
      <c r="DP259" s="154">
        <f>SUMIFS(' B1.5.GT2'!AB:AB,' B1.5.GT2'!$A:$A,'B1.SUM (tuần 4)'!$A259)</f>
        <v>0</v>
      </c>
      <c r="DQ259" s="154">
        <f>SUMIFS(' B1.5.GT2'!AC:AC,' B1.5.GT2'!$A:$A,'B1.SUM (tuần 4)'!$A259)</f>
        <v>0</v>
      </c>
      <c r="DR259" s="154"/>
      <c r="DS259" s="154"/>
      <c r="DT259" s="154">
        <f>SUMIFS(' B1.8.Online'!AB:AB,' B1.8.Online'!$A:$A,'B1.SUM (tuần 4)'!$A259)</f>
        <v>0</v>
      </c>
      <c r="DU259" s="154">
        <f>SUMIFS(' B1.8.Online'!AC:AC,' B1.8.Online'!$A:$A,'B1.SUM (tuần 4)'!$A259)</f>
        <v>0</v>
      </c>
      <c r="DW259" s="161">
        <f t="shared" si="105"/>
        <v>0</v>
      </c>
      <c r="DX259" s="161">
        <f t="shared" si="106"/>
        <v>0</v>
      </c>
      <c r="DY259" s="161">
        <f t="shared" si="107"/>
        <v>0</v>
      </c>
      <c r="DZ259" s="154">
        <f>SUMIFS('B1.3.XK'!AD:AD,'B1.3.XK'!$A:$A,'B1.SUM (tuần 4)'!$A259)</f>
        <v>0</v>
      </c>
      <c r="EA259" s="154">
        <f>SUMIFS('B1.3.XK'!AE:AE,'B1.3.XK'!$A:$A,'B1.SUM (tuần 4)'!$A259)</f>
        <v>0</v>
      </c>
      <c r="EB259" s="154"/>
      <c r="EC259" s="154"/>
      <c r="ED259" s="154"/>
      <c r="EE259" s="154"/>
      <c r="EF259" s="154"/>
      <c r="EG259" s="154"/>
      <c r="EH259" s="154">
        <f>SUMIFS(' B1.5.GT2'!AD:AD,' B1.5.GT2'!$A:$A,'B1.SUM (tuần 4)'!$A259)</f>
        <v>0</v>
      </c>
      <c r="EI259" s="154">
        <f>SUMIFS(' B1.5.GT2'!AE:AE,' B1.5.GT2'!$A:$A,'B1.SUM (tuần 4)'!$A259)</f>
        <v>0</v>
      </c>
      <c r="EJ259" s="154"/>
      <c r="EK259" s="154"/>
      <c r="EL259" s="154">
        <f>SUMIFS(' B1.4.OEM'!AD:AD,' B1.4.OEM'!$A:$A,'B1.SUM (tuần 4)'!$A259)</f>
        <v>0</v>
      </c>
      <c r="EM259" s="154">
        <f>SUMIFS(' B1.4.OEM'!AE:AE,' B1.4.OEM'!$A:$A,'B1.SUM (tuần 4)'!$A259)</f>
        <v>0</v>
      </c>
      <c r="EO259" s="162"/>
    </row>
    <row r="260" spans="1:145">
      <c r="A260" s="69">
        <v>4006034061</v>
      </c>
      <c r="B260" s="67" t="s">
        <v>1625</v>
      </c>
      <c r="C260" s="67"/>
      <c r="D260" s="67" t="s">
        <v>1197</v>
      </c>
      <c r="E260" s="67"/>
      <c r="F260" s="67" t="s">
        <v>32</v>
      </c>
      <c r="G260" s="154" t="s">
        <v>1758</v>
      </c>
      <c r="H260" s="154"/>
      <c r="I260" s="160"/>
      <c r="J260" s="154"/>
      <c r="K260" s="154"/>
      <c r="L260" s="154"/>
      <c r="M260" s="154"/>
      <c r="N260" s="154"/>
      <c r="O260" s="154"/>
      <c r="P260" s="154"/>
      <c r="Q260" s="154"/>
      <c r="R260" s="154"/>
      <c r="S260" s="161">
        <f t="shared" si="89"/>
        <v>2000</v>
      </c>
      <c r="T260" s="161">
        <f t="shared" si="110"/>
        <v>0</v>
      </c>
      <c r="U260" s="161">
        <f t="shared" si="110"/>
        <v>2000</v>
      </c>
      <c r="V260" s="154"/>
      <c r="W260" s="154"/>
      <c r="X260" s="154"/>
      <c r="Y260" s="154"/>
      <c r="Z260" s="154"/>
      <c r="AA260" s="154"/>
      <c r="AB260" s="154"/>
      <c r="AC260" s="154"/>
      <c r="AD260" s="154">
        <f>SUMIFS(' B1.5.GT2'!$R:$R,' B1.5.GT2'!$A:$A,'B1.SUM (tuần 4)'!$A260)</f>
        <v>0</v>
      </c>
      <c r="AE260" s="154">
        <f>SUMIFS(' B1.5.GT2'!$S:$S,' B1.5.GT2'!$A:$A,'B1.SUM (tuần 4)'!$A260)</f>
        <v>0</v>
      </c>
      <c r="AF260" s="154"/>
      <c r="AG260" s="154"/>
      <c r="AH260" s="154">
        <f>SUMIFS(' B1.8.Online'!$R:$R,' B1.8.Online'!$A:$A,'B1.SUM (tuần 4)'!$A260)</f>
        <v>0</v>
      </c>
      <c r="AI260" s="154">
        <f>SUMIFS(' B1.8.Online'!$S:$S,' B1.8.Online'!$A:$A,'B1.SUM (tuần 4)'!$A260)</f>
        <v>2000</v>
      </c>
      <c r="AK260" s="161">
        <f t="shared" si="90"/>
        <v>0</v>
      </c>
      <c r="AL260" s="161">
        <f t="shared" si="91"/>
        <v>0</v>
      </c>
      <c r="AM260" s="161">
        <f t="shared" si="92"/>
        <v>0</v>
      </c>
      <c r="AN260" s="154"/>
      <c r="AO260" s="154"/>
      <c r="AP260" s="154"/>
      <c r="AQ260" s="154"/>
      <c r="AR260" s="154"/>
      <c r="AS260" s="154"/>
      <c r="AT260" s="154"/>
      <c r="AU260" s="154"/>
      <c r="AV260" s="154">
        <f>SUMIFS(' B1.5.GT2'!T:T,' B1.5.GT2'!A:A,'B1.SUM (tuần 4)'!A260)</f>
        <v>0</v>
      </c>
      <c r="AW260" s="154">
        <f>SUMIFS(' B1.5.GT2'!U:U,' B1.5.GT2'!A:A,'B1.SUM (tuần 4)'!A260)</f>
        <v>0</v>
      </c>
      <c r="AX260" s="154"/>
      <c r="AY260" s="154"/>
      <c r="AZ260" s="154">
        <f>SUMIFS(' B1.8.Online'!$T:$T,' B1.8.Online'!$A:$A,'B1.SUM (tuần 4)'!$A260)</f>
        <v>0</v>
      </c>
      <c r="BA260" s="154">
        <f>SUMIFS(' B1.8.Online'!$U:$U,' B1.8.Online'!$A:$A,'B1.SUM (tuần 4)'!$A260)</f>
        <v>0</v>
      </c>
      <c r="BC260" s="161">
        <f t="shared" si="93"/>
        <v>0</v>
      </c>
      <c r="BD260" s="161">
        <f t="shared" si="94"/>
        <v>0</v>
      </c>
      <c r="BE260" s="161">
        <f t="shared" si="95"/>
        <v>0</v>
      </c>
      <c r="BF260" s="154">
        <f>SUMIFS('B1.3.XK'!V:V,'B1.3.XK'!$A:$A,'B1.SUM (tuần 4)'!$A260)</f>
        <v>0</v>
      </c>
      <c r="BG260" s="154">
        <f>SUMIFS('B1.3.XK'!W:W,'B1.3.XK'!$A:$A,'B1.SUM (tuần 4)'!$A260)</f>
        <v>0</v>
      </c>
      <c r="BH260" s="154"/>
      <c r="BI260" s="154"/>
      <c r="BJ260" s="154"/>
      <c r="BK260" s="154"/>
      <c r="BL260" s="154"/>
      <c r="BM260" s="154"/>
      <c r="BN260" s="154">
        <f>SUMIFS(' B1.5.GT2'!V:V,' B1.5.GT2'!A:A,'B1.SUM (tuần 4)'!A260)</f>
        <v>0</v>
      </c>
      <c r="BO260" s="154">
        <f>SUMIFS(' B1.5.GT2'!W:W,' B1.5.GT2'!A:A,'B1.SUM (tuần 4)'!A260)</f>
        <v>0</v>
      </c>
      <c r="BP260" s="154"/>
      <c r="BQ260" s="154"/>
      <c r="BR260" s="154">
        <f>SUMIFS(' B1.8.Online'!V:V,' B1.8.Online'!A:A,'B1.SUM (tuần 4)'!A260)</f>
        <v>0</v>
      </c>
      <c r="BS260" s="154">
        <f>SUMIFS(' B1.8.Online'!W:W,' B1.8.Online'!B:B,'B1.SUM (tuần 4)'!B260)</f>
        <v>0</v>
      </c>
      <c r="BU260" s="161">
        <f t="shared" si="96"/>
        <v>0</v>
      </c>
      <c r="BV260" s="161">
        <f t="shared" si="97"/>
        <v>0</v>
      </c>
      <c r="BW260" s="161">
        <f t="shared" si="98"/>
        <v>0</v>
      </c>
      <c r="BX260" s="154">
        <f>SUMIFS('B1.3.XK'!X:X,'B1.3.XK'!$A:$A,'B1.SUM (tuần 4)'!$A260)</f>
        <v>0</v>
      </c>
      <c r="BY260" s="154">
        <f>SUMIFS('B1.3.XK'!Y:Y,'B1.3.XK'!$A:$A,'B1.SUM (tuần 4)'!$A260)</f>
        <v>0</v>
      </c>
      <c r="BZ260" s="154"/>
      <c r="CA260" s="154"/>
      <c r="CB260" s="154"/>
      <c r="CC260" s="154"/>
      <c r="CD260" s="154"/>
      <c r="CE260" s="154"/>
      <c r="CF260" s="154">
        <f>SUMIFS(' B1.5.GT2'!X:X,' B1.5.GT2'!A:A,'B1.SUM (tuần 4)'!A260)</f>
        <v>0</v>
      </c>
      <c r="CG260" s="154">
        <f>SUMIFS(' B1.5.GT2'!Y:Y,' B1.5.GT2'!A:A,'B1.SUM (tuần 4)'!A260)</f>
        <v>0</v>
      </c>
      <c r="CH260" s="154"/>
      <c r="CI260" s="154"/>
      <c r="CJ260" s="154">
        <f>SUMIFS(' B1.8.Online'!X:X,' B1.8.Online'!$A:$A,'B1.SUM (tuần 4)'!$A260)</f>
        <v>0</v>
      </c>
      <c r="CK260" s="154">
        <f>SUMIFS(' B1.8.Online'!Y:Y,' B1.8.Online'!$A:$A,'B1.SUM (tuần 4)'!$A260)</f>
        <v>0</v>
      </c>
      <c r="CM260" s="161">
        <f t="shared" si="99"/>
        <v>0</v>
      </c>
      <c r="CN260" s="161">
        <f t="shared" si="100"/>
        <v>0</v>
      </c>
      <c r="CO260" s="161">
        <f t="shared" si="101"/>
        <v>0</v>
      </c>
      <c r="CP260" s="154">
        <f>SUMIFS('B1.3.XK'!Z:Z,'B1.3.XK'!$A:$A,'B1.SUM (tuần 4)'!$A260)</f>
        <v>0</v>
      </c>
      <c r="CQ260" s="154">
        <f>SUMIFS('B1.3.XK'!AA:AA,'B1.3.XK'!$A:$A,'B1.SUM (tuần 4)'!$A260)</f>
        <v>0</v>
      </c>
      <c r="CR260" s="154"/>
      <c r="CS260" s="154"/>
      <c r="CT260" s="154"/>
      <c r="CU260" s="154"/>
      <c r="CV260" s="154"/>
      <c r="CW260" s="154"/>
      <c r="CX260" s="154">
        <f>SUMIFS(' B1.5.GT2'!Z:Z,' B1.5.GT2'!$A:$A,'B1.SUM (tuần 4)'!$A260)</f>
        <v>0</v>
      </c>
      <c r="CY260" s="154">
        <f>SUMIFS(' B1.5.GT2'!AA:AA,' B1.5.GT2'!$A:$A,'B1.SUM (tuần 4)'!$A260)</f>
        <v>0</v>
      </c>
      <c r="CZ260" s="154"/>
      <c r="DA260" s="154"/>
      <c r="DB260" s="154">
        <f>SUMIFS(' B1.8.Online'!Z:Z,' B1.8.Online'!$A:$A,'B1.SUM (tuần 4)'!$A260)</f>
        <v>0</v>
      </c>
      <c r="DC260" s="154">
        <f>SUMIFS(' B1.8.Online'!AA:AA,' B1.8.Online'!$A:$A,'B1.SUM (tuần 4)'!$A260)</f>
        <v>0</v>
      </c>
      <c r="DE260" s="161">
        <f t="shared" si="102"/>
        <v>0</v>
      </c>
      <c r="DF260" s="161">
        <f t="shared" si="103"/>
        <v>0</v>
      </c>
      <c r="DG260" s="161">
        <f t="shared" si="104"/>
        <v>0</v>
      </c>
      <c r="DH260" s="154">
        <f>SUMIFS('B1.3.XK'!AB:AB,'B1.3.XK'!$A:$A,'B1.SUM (tuần 4)'!$A260)</f>
        <v>0</v>
      </c>
      <c r="DI260" s="154">
        <f>SUMIFS('B1.3.XK'!AC:AC,'B1.3.XK'!$A:$A,'B1.SUM (tuần 4)'!$A260)</f>
        <v>0</v>
      </c>
      <c r="DJ260" s="154"/>
      <c r="DK260" s="154"/>
      <c r="DL260" s="154"/>
      <c r="DM260" s="154"/>
      <c r="DN260" s="154"/>
      <c r="DO260" s="154"/>
      <c r="DP260" s="154">
        <f>SUMIFS(' B1.5.GT2'!AB:AB,' B1.5.GT2'!$A:$A,'B1.SUM (tuần 4)'!$A260)</f>
        <v>0</v>
      </c>
      <c r="DQ260" s="154">
        <f>SUMIFS(' B1.5.GT2'!AC:AC,' B1.5.GT2'!$A:$A,'B1.SUM (tuần 4)'!$A260)</f>
        <v>0</v>
      </c>
      <c r="DR260" s="154"/>
      <c r="DS260" s="154"/>
      <c r="DT260" s="154">
        <f>SUMIFS(' B1.8.Online'!AB:AB,' B1.8.Online'!$A:$A,'B1.SUM (tuần 4)'!$A260)</f>
        <v>0</v>
      </c>
      <c r="DU260" s="154">
        <f>SUMIFS(' B1.8.Online'!AC:AC,' B1.8.Online'!$A:$A,'B1.SUM (tuần 4)'!$A260)</f>
        <v>0</v>
      </c>
      <c r="DW260" s="161">
        <f t="shared" si="105"/>
        <v>0</v>
      </c>
      <c r="DX260" s="161">
        <f t="shared" si="106"/>
        <v>0</v>
      </c>
      <c r="DY260" s="161">
        <f t="shared" si="107"/>
        <v>0</v>
      </c>
      <c r="DZ260" s="154">
        <f>SUMIFS('B1.3.XK'!AD:AD,'B1.3.XK'!$A:$A,'B1.SUM (tuần 4)'!$A260)</f>
        <v>0</v>
      </c>
      <c r="EA260" s="154">
        <f>SUMIFS('B1.3.XK'!AE:AE,'B1.3.XK'!$A:$A,'B1.SUM (tuần 4)'!$A260)</f>
        <v>0</v>
      </c>
      <c r="EB260" s="154"/>
      <c r="EC260" s="154"/>
      <c r="ED260" s="154"/>
      <c r="EE260" s="154"/>
      <c r="EF260" s="154"/>
      <c r="EG260" s="154"/>
      <c r="EH260" s="154">
        <f>SUMIFS(' B1.5.GT2'!AD:AD,' B1.5.GT2'!$A:$A,'B1.SUM (tuần 4)'!$A260)</f>
        <v>0</v>
      </c>
      <c r="EI260" s="154">
        <f>SUMIFS(' B1.5.GT2'!AE:AE,' B1.5.GT2'!$A:$A,'B1.SUM (tuần 4)'!$A260)</f>
        <v>0</v>
      </c>
      <c r="EJ260" s="154"/>
      <c r="EK260" s="154"/>
      <c r="EL260" s="154">
        <f>SUMIFS(' B1.4.OEM'!AD:AD,' B1.4.OEM'!$A:$A,'B1.SUM (tuần 4)'!$A260)</f>
        <v>0</v>
      </c>
      <c r="EM260" s="154">
        <f>SUMIFS(' B1.4.OEM'!AE:AE,' B1.4.OEM'!$A:$A,'B1.SUM (tuần 4)'!$A260)</f>
        <v>0</v>
      </c>
      <c r="EO260" s="162"/>
    </row>
    <row r="261" spans="1:145">
      <c r="A261" s="69">
        <v>4006034062</v>
      </c>
      <c r="B261" s="67" t="s">
        <v>1626</v>
      </c>
      <c r="C261" s="67"/>
      <c r="D261" s="67" t="s">
        <v>1197</v>
      </c>
      <c r="E261" s="67"/>
      <c r="F261" s="67" t="s">
        <v>32</v>
      </c>
      <c r="G261" s="154" t="s">
        <v>1758</v>
      </c>
      <c r="H261" s="154"/>
      <c r="I261" s="160"/>
      <c r="J261" s="154"/>
      <c r="K261" s="154"/>
      <c r="L261" s="154"/>
      <c r="M261" s="154"/>
      <c r="N261" s="154"/>
      <c r="O261" s="154"/>
      <c r="P261" s="154"/>
      <c r="Q261" s="154"/>
      <c r="R261" s="154"/>
      <c r="S261" s="161">
        <f t="shared" si="89"/>
        <v>2000</v>
      </c>
      <c r="T261" s="161">
        <f t="shared" si="110"/>
        <v>0</v>
      </c>
      <c r="U261" s="161">
        <f t="shared" si="110"/>
        <v>2000</v>
      </c>
      <c r="V261" s="154"/>
      <c r="W261" s="154"/>
      <c r="X261" s="154"/>
      <c r="Y261" s="154"/>
      <c r="Z261" s="154"/>
      <c r="AA261" s="154"/>
      <c r="AB261" s="154"/>
      <c r="AC261" s="154"/>
      <c r="AD261" s="154">
        <f>SUMIFS(' B1.5.GT2'!$R:$R,' B1.5.GT2'!$A:$A,'B1.SUM (tuần 4)'!$A261)</f>
        <v>0</v>
      </c>
      <c r="AE261" s="154">
        <f>SUMIFS(' B1.5.GT2'!$S:$S,' B1.5.GT2'!$A:$A,'B1.SUM (tuần 4)'!$A261)</f>
        <v>0</v>
      </c>
      <c r="AF261" s="154"/>
      <c r="AG261" s="154"/>
      <c r="AH261" s="154">
        <f>SUMIFS(' B1.8.Online'!$R:$R,' B1.8.Online'!$A:$A,'B1.SUM (tuần 4)'!$A261)</f>
        <v>0</v>
      </c>
      <c r="AI261" s="154">
        <f>SUMIFS(' B1.8.Online'!$S:$S,' B1.8.Online'!$A:$A,'B1.SUM (tuần 4)'!$A261)</f>
        <v>2000</v>
      </c>
      <c r="AK261" s="161">
        <f t="shared" si="90"/>
        <v>0</v>
      </c>
      <c r="AL261" s="161">
        <f t="shared" si="91"/>
        <v>0</v>
      </c>
      <c r="AM261" s="161">
        <f t="shared" si="92"/>
        <v>0</v>
      </c>
      <c r="AN261" s="154"/>
      <c r="AO261" s="154"/>
      <c r="AP261" s="154"/>
      <c r="AQ261" s="154"/>
      <c r="AR261" s="154"/>
      <c r="AS261" s="154"/>
      <c r="AT261" s="154"/>
      <c r="AU261" s="154"/>
      <c r="AV261" s="154">
        <f>SUMIFS(' B1.5.GT2'!T:T,' B1.5.GT2'!A:A,'B1.SUM (tuần 4)'!A261)</f>
        <v>0</v>
      </c>
      <c r="AW261" s="154">
        <f>SUMIFS(' B1.5.GT2'!U:U,' B1.5.GT2'!A:A,'B1.SUM (tuần 4)'!A261)</f>
        <v>0</v>
      </c>
      <c r="AX261" s="154"/>
      <c r="AY261" s="154"/>
      <c r="AZ261" s="154">
        <f>SUMIFS(' B1.8.Online'!$T:$T,' B1.8.Online'!$A:$A,'B1.SUM (tuần 4)'!$A261)</f>
        <v>0</v>
      </c>
      <c r="BA261" s="154">
        <f>SUMIFS(' B1.8.Online'!$U:$U,' B1.8.Online'!$A:$A,'B1.SUM (tuần 4)'!$A261)</f>
        <v>0</v>
      </c>
      <c r="BC261" s="161">
        <f t="shared" si="93"/>
        <v>0</v>
      </c>
      <c r="BD261" s="161">
        <f t="shared" si="94"/>
        <v>0</v>
      </c>
      <c r="BE261" s="161">
        <f t="shared" si="95"/>
        <v>0</v>
      </c>
      <c r="BF261" s="154">
        <f>SUMIFS('B1.3.XK'!V:V,'B1.3.XK'!$A:$A,'B1.SUM (tuần 4)'!$A261)</f>
        <v>0</v>
      </c>
      <c r="BG261" s="154">
        <f>SUMIFS('B1.3.XK'!W:W,'B1.3.XK'!$A:$A,'B1.SUM (tuần 4)'!$A261)</f>
        <v>0</v>
      </c>
      <c r="BH261" s="154"/>
      <c r="BI261" s="154"/>
      <c r="BJ261" s="154"/>
      <c r="BK261" s="154"/>
      <c r="BL261" s="154"/>
      <c r="BM261" s="154"/>
      <c r="BN261" s="154">
        <f>SUMIFS(' B1.5.GT2'!V:V,' B1.5.GT2'!A:A,'B1.SUM (tuần 4)'!A261)</f>
        <v>0</v>
      </c>
      <c r="BO261" s="154">
        <f>SUMIFS(' B1.5.GT2'!W:W,' B1.5.GT2'!A:A,'B1.SUM (tuần 4)'!A261)</f>
        <v>0</v>
      </c>
      <c r="BP261" s="154"/>
      <c r="BQ261" s="154"/>
      <c r="BR261" s="154">
        <f>SUMIFS(' B1.8.Online'!V:V,' B1.8.Online'!A:A,'B1.SUM (tuần 4)'!A261)</f>
        <v>0</v>
      </c>
      <c r="BS261" s="154">
        <f>SUMIFS(' B1.8.Online'!W:W,' B1.8.Online'!B:B,'B1.SUM (tuần 4)'!B261)</f>
        <v>0</v>
      </c>
      <c r="BU261" s="161">
        <f t="shared" si="96"/>
        <v>0</v>
      </c>
      <c r="BV261" s="161">
        <f t="shared" si="97"/>
        <v>0</v>
      </c>
      <c r="BW261" s="161">
        <f t="shared" si="98"/>
        <v>0</v>
      </c>
      <c r="BX261" s="154">
        <f>SUMIFS('B1.3.XK'!X:X,'B1.3.XK'!$A:$A,'B1.SUM (tuần 4)'!$A261)</f>
        <v>0</v>
      </c>
      <c r="BY261" s="154">
        <f>SUMIFS('B1.3.XK'!Y:Y,'B1.3.XK'!$A:$A,'B1.SUM (tuần 4)'!$A261)</f>
        <v>0</v>
      </c>
      <c r="BZ261" s="154"/>
      <c r="CA261" s="154"/>
      <c r="CB261" s="154"/>
      <c r="CC261" s="154"/>
      <c r="CD261" s="154"/>
      <c r="CE261" s="154"/>
      <c r="CF261" s="154">
        <f>SUMIFS(' B1.5.GT2'!X:X,' B1.5.GT2'!A:A,'B1.SUM (tuần 4)'!A261)</f>
        <v>0</v>
      </c>
      <c r="CG261" s="154">
        <f>SUMIFS(' B1.5.GT2'!Y:Y,' B1.5.GT2'!A:A,'B1.SUM (tuần 4)'!A261)</f>
        <v>0</v>
      </c>
      <c r="CH261" s="154"/>
      <c r="CI261" s="154"/>
      <c r="CJ261" s="154">
        <f>SUMIFS(' B1.8.Online'!X:X,' B1.8.Online'!$A:$A,'B1.SUM (tuần 4)'!$A261)</f>
        <v>0</v>
      </c>
      <c r="CK261" s="154">
        <f>SUMIFS(' B1.8.Online'!Y:Y,' B1.8.Online'!$A:$A,'B1.SUM (tuần 4)'!$A261)</f>
        <v>0</v>
      </c>
      <c r="CM261" s="161">
        <f t="shared" si="99"/>
        <v>0</v>
      </c>
      <c r="CN261" s="161">
        <f t="shared" si="100"/>
        <v>0</v>
      </c>
      <c r="CO261" s="161">
        <f t="shared" si="101"/>
        <v>0</v>
      </c>
      <c r="CP261" s="154">
        <f>SUMIFS('B1.3.XK'!Z:Z,'B1.3.XK'!$A:$A,'B1.SUM (tuần 4)'!$A261)</f>
        <v>0</v>
      </c>
      <c r="CQ261" s="154">
        <f>SUMIFS('B1.3.XK'!AA:AA,'B1.3.XK'!$A:$A,'B1.SUM (tuần 4)'!$A261)</f>
        <v>0</v>
      </c>
      <c r="CR261" s="154"/>
      <c r="CS261" s="154"/>
      <c r="CT261" s="154"/>
      <c r="CU261" s="154"/>
      <c r="CV261" s="154"/>
      <c r="CW261" s="154"/>
      <c r="CX261" s="154">
        <f>SUMIFS(' B1.5.GT2'!Z:Z,' B1.5.GT2'!$A:$A,'B1.SUM (tuần 4)'!$A261)</f>
        <v>0</v>
      </c>
      <c r="CY261" s="154">
        <f>SUMIFS(' B1.5.GT2'!AA:AA,' B1.5.GT2'!$A:$A,'B1.SUM (tuần 4)'!$A261)</f>
        <v>0</v>
      </c>
      <c r="CZ261" s="154"/>
      <c r="DA261" s="154"/>
      <c r="DB261" s="154">
        <f>SUMIFS(' B1.8.Online'!Z:Z,' B1.8.Online'!$A:$A,'B1.SUM (tuần 4)'!$A261)</f>
        <v>0</v>
      </c>
      <c r="DC261" s="154">
        <f>SUMIFS(' B1.8.Online'!AA:AA,' B1.8.Online'!$A:$A,'B1.SUM (tuần 4)'!$A261)</f>
        <v>0</v>
      </c>
      <c r="DE261" s="161">
        <f t="shared" si="102"/>
        <v>0</v>
      </c>
      <c r="DF261" s="161">
        <f t="shared" si="103"/>
        <v>0</v>
      </c>
      <c r="DG261" s="161">
        <f t="shared" si="104"/>
        <v>0</v>
      </c>
      <c r="DH261" s="154">
        <f>SUMIFS('B1.3.XK'!AB:AB,'B1.3.XK'!$A:$A,'B1.SUM (tuần 4)'!$A261)</f>
        <v>0</v>
      </c>
      <c r="DI261" s="154">
        <f>SUMIFS('B1.3.XK'!AC:AC,'B1.3.XK'!$A:$A,'B1.SUM (tuần 4)'!$A261)</f>
        <v>0</v>
      </c>
      <c r="DJ261" s="154"/>
      <c r="DK261" s="154"/>
      <c r="DL261" s="154"/>
      <c r="DM261" s="154"/>
      <c r="DN261" s="154"/>
      <c r="DO261" s="154"/>
      <c r="DP261" s="154">
        <f>SUMIFS(' B1.5.GT2'!AB:AB,' B1.5.GT2'!$A:$A,'B1.SUM (tuần 4)'!$A261)</f>
        <v>0</v>
      </c>
      <c r="DQ261" s="154">
        <f>SUMIFS(' B1.5.GT2'!AC:AC,' B1.5.GT2'!$A:$A,'B1.SUM (tuần 4)'!$A261)</f>
        <v>0</v>
      </c>
      <c r="DR261" s="154"/>
      <c r="DS261" s="154"/>
      <c r="DT261" s="154">
        <f>SUMIFS(' B1.8.Online'!AB:AB,' B1.8.Online'!$A:$A,'B1.SUM (tuần 4)'!$A261)</f>
        <v>0</v>
      </c>
      <c r="DU261" s="154">
        <f>SUMIFS(' B1.8.Online'!AC:AC,' B1.8.Online'!$A:$A,'B1.SUM (tuần 4)'!$A261)</f>
        <v>0</v>
      </c>
      <c r="DW261" s="161">
        <f t="shared" si="105"/>
        <v>0</v>
      </c>
      <c r="DX261" s="161">
        <f t="shared" si="106"/>
        <v>0</v>
      </c>
      <c r="DY261" s="161">
        <f t="shared" si="107"/>
        <v>0</v>
      </c>
      <c r="DZ261" s="154">
        <f>SUMIFS('B1.3.XK'!AD:AD,'B1.3.XK'!$A:$A,'B1.SUM (tuần 4)'!$A261)</f>
        <v>0</v>
      </c>
      <c r="EA261" s="154">
        <f>SUMIFS('B1.3.XK'!AE:AE,'B1.3.XK'!$A:$A,'B1.SUM (tuần 4)'!$A261)</f>
        <v>0</v>
      </c>
      <c r="EB261" s="154"/>
      <c r="EC261" s="154"/>
      <c r="ED261" s="154"/>
      <c r="EE261" s="154"/>
      <c r="EF261" s="154"/>
      <c r="EG261" s="154"/>
      <c r="EH261" s="154">
        <f>SUMIFS(' B1.5.GT2'!AD:AD,' B1.5.GT2'!$A:$A,'B1.SUM (tuần 4)'!$A261)</f>
        <v>0</v>
      </c>
      <c r="EI261" s="154">
        <f>SUMIFS(' B1.5.GT2'!AE:AE,' B1.5.GT2'!$A:$A,'B1.SUM (tuần 4)'!$A261)</f>
        <v>0</v>
      </c>
      <c r="EJ261" s="154"/>
      <c r="EK261" s="154"/>
      <c r="EL261" s="154">
        <f>SUMIFS(' B1.4.OEM'!AD:AD,' B1.4.OEM'!$A:$A,'B1.SUM (tuần 4)'!$A261)</f>
        <v>0</v>
      </c>
      <c r="EM261" s="154">
        <f>SUMIFS(' B1.4.OEM'!AE:AE,' B1.4.OEM'!$A:$A,'B1.SUM (tuần 4)'!$A261)</f>
        <v>0</v>
      </c>
      <c r="EO261" s="162"/>
    </row>
    <row r="262" spans="1:145">
      <c r="A262" s="69">
        <v>4006034064</v>
      </c>
      <c r="B262" s="67" t="s">
        <v>1627</v>
      </c>
      <c r="C262" s="67"/>
      <c r="D262" s="67" t="s">
        <v>1197</v>
      </c>
      <c r="E262" s="67"/>
      <c r="F262" s="67" t="s">
        <v>32</v>
      </c>
      <c r="G262" s="154" t="s">
        <v>1758</v>
      </c>
      <c r="H262" s="154"/>
      <c r="I262" s="160"/>
      <c r="J262" s="154"/>
      <c r="K262" s="154"/>
      <c r="L262" s="154"/>
      <c r="M262" s="154"/>
      <c r="N262" s="154"/>
      <c r="O262" s="154"/>
      <c r="P262" s="154"/>
      <c r="Q262" s="154"/>
      <c r="R262" s="154"/>
      <c r="S262" s="161">
        <f t="shared" si="89"/>
        <v>2000</v>
      </c>
      <c r="T262" s="161">
        <f t="shared" si="110"/>
        <v>0</v>
      </c>
      <c r="U262" s="161">
        <f t="shared" si="110"/>
        <v>2000</v>
      </c>
      <c r="V262" s="154"/>
      <c r="W262" s="154"/>
      <c r="X262" s="154"/>
      <c r="Y262" s="154"/>
      <c r="Z262" s="154"/>
      <c r="AA262" s="154"/>
      <c r="AB262" s="154"/>
      <c r="AC262" s="154"/>
      <c r="AD262" s="154">
        <f>SUMIFS(' B1.5.GT2'!$R:$R,' B1.5.GT2'!$A:$A,'B1.SUM (tuần 4)'!$A262)</f>
        <v>0</v>
      </c>
      <c r="AE262" s="154">
        <f>SUMIFS(' B1.5.GT2'!$S:$S,' B1.5.GT2'!$A:$A,'B1.SUM (tuần 4)'!$A262)</f>
        <v>0</v>
      </c>
      <c r="AF262" s="154"/>
      <c r="AG262" s="154"/>
      <c r="AH262" s="154">
        <f>SUMIFS(' B1.8.Online'!$R:$R,' B1.8.Online'!$A:$A,'B1.SUM (tuần 4)'!$A262)</f>
        <v>0</v>
      </c>
      <c r="AI262" s="154">
        <f>SUMIFS(' B1.8.Online'!$S:$S,' B1.8.Online'!$A:$A,'B1.SUM (tuần 4)'!$A262)</f>
        <v>2000</v>
      </c>
      <c r="AK262" s="161">
        <f t="shared" si="90"/>
        <v>0</v>
      </c>
      <c r="AL262" s="161">
        <f t="shared" si="91"/>
        <v>0</v>
      </c>
      <c r="AM262" s="161">
        <f t="shared" si="92"/>
        <v>0</v>
      </c>
      <c r="AN262" s="154"/>
      <c r="AO262" s="154"/>
      <c r="AP262" s="154"/>
      <c r="AQ262" s="154"/>
      <c r="AR262" s="154"/>
      <c r="AS262" s="154"/>
      <c r="AT262" s="154"/>
      <c r="AU262" s="154"/>
      <c r="AV262" s="154">
        <f>SUMIFS(' B1.5.GT2'!T:T,' B1.5.GT2'!A:A,'B1.SUM (tuần 4)'!A262)</f>
        <v>0</v>
      </c>
      <c r="AW262" s="154">
        <f>SUMIFS(' B1.5.GT2'!U:U,' B1.5.GT2'!A:A,'B1.SUM (tuần 4)'!A262)</f>
        <v>0</v>
      </c>
      <c r="AX262" s="154"/>
      <c r="AY262" s="154"/>
      <c r="AZ262" s="154">
        <f>SUMIFS(' B1.8.Online'!$T:$T,' B1.8.Online'!$A:$A,'B1.SUM (tuần 4)'!$A262)</f>
        <v>0</v>
      </c>
      <c r="BA262" s="154">
        <f>SUMIFS(' B1.8.Online'!$U:$U,' B1.8.Online'!$A:$A,'B1.SUM (tuần 4)'!$A262)</f>
        <v>0</v>
      </c>
      <c r="BC262" s="161">
        <f t="shared" si="93"/>
        <v>0</v>
      </c>
      <c r="BD262" s="161">
        <f t="shared" si="94"/>
        <v>0</v>
      </c>
      <c r="BE262" s="161">
        <f t="shared" si="95"/>
        <v>0</v>
      </c>
      <c r="BF262" s="154">
        <f>SUMIFS('B1.3.XK'!V:V,'B1.3.XK'!$A:$A,'B1.SUM (tuần 4)'!$A262)</f>
        <v>0</v>
      </c>
      <c r="BG262" s="154">
        <f>SUMIFS('B1.3.XK'!W:W,'B1.3.XK'!$A:$A,'B1.SUM (tuần 4)'!$A262)</f>
        <v>0</v>
      </c>
      <c r="BH262" s="154"/>
      <c r="BI262" s="154"/>
      <c r="BJ262" s="154"/>
      <c r="BK262" s="154"/>
      <c r="BL262" s="154"/>
      <c r="BM262" s="154"/>
      <c r="BN262" s="154">
        <f>SUMIFS(' B1.5.GT2'!V:V,' B1.5.GT2'!A:A,'B1.SUM (tuần 4)'!A262)</f>
        <v>0</v>
      </c>
      <c r="BO262" s="154">
        <f>SUMIFS(' B1.5.GT2'!W:W,' B1.5.GT2'!A:A,'B1.SUM (tuần 4)'!A262)</f>
        <v>0</v>
      </c>
      <c r="BP262" s="154"/>
      <c r="BQ262" s="154"/>
      <c r="BR262" s="154">
        <f>SUMIFS(' B1.8.Online'!V:V,' B1.8.Online'!A:A,'B1.SUM (tuần 4)'!A262)</f>
        <v>0</v>
      </c>
      <c r="BS262" s="154">
        <f>SUMIFS(' B1.8.Online'!W:W,' B1.8.Online'!B:B,'B1.SUM (tuần 4)'!B262)</f>
        <v>0</v>
      </c>
      <c r="BU262" s="161">
        <f t="shared" si="96"/>
        <v>0</v>
      </c>
      <c r="BV262" s="161">
        <f t="shared" si="97"/>
        <v>0</v>
      </c>
      <c r="BW262" s="161">
        <f t="shared" si="98"/>
        <v>0</v>
      </c>
      <c r="BX262" s="154">
        <f>SUMIFS('B1.3.XK'!X:X,'B1.3.XK'!$A:$A,'B1.SUM (tuần 4)'!$A262)</f>
        <v>0</v>
      </c>
      <c r="BY262" s="154">
        <f>SUMIFS('B1.3.XK'!Y:Y,'B1.3.XK'!$A:$A,'B1.SUM (tuần 4)'!$A262)</f>
        <v>0</v>
      </c>
      <c r="BZ262" s="154"/>
      <c r="CA262" s="154"/>
      <c r="CB262" s="154"/>
      <c r="CC262" s="154"/>
      <c r="CD262" s="154"/>
      <c r="CE262" s="154"/>
      <c r="CF262" s="154">
        <f>SUMIFS(' B1.5.GT2'!X:X,' B1.5.GT2'!A:A,'B1.SUM (tuần 4)'!A262)</f>
        <v>0</v>
      </c>
      <c r="CG262" s="154">
        <f>SUMIFS(' B1.5.GT2'!Y:Y,' B1.5.GT2'!A:A,'B1.SUM (tuần 4)'!A262)</f>
        <v>0</v>
      </c>
      <c r="CH262" s="154"/>
      <c r="CI262" s="154"/>
      <c r="CJ262" s="154">
        <f>SUMIFS(' B1.8.Online'!X:X,' B1.8.Online'!$A:$A,'B1.SUM (tuần 4)'!$A262)</f>
        <v>0</v>
      </c>
      <c r="CK262" s="154">
        <f>SUMIFS(' B1.8.Online'!Y:Y,' B1.8.Online'!$A:$A,'B1.SUM (tuần 4)'!$A262)</f>
        <v>0</v>
      </c>
      <c r="CM262" s="161">
        <f t="shared" si="99"/>
        <v>0</v>
      </c>
      <c r="CN262" s="161">
        <f t="shared" si="100"/>
        <v>0</v>
      </c>
      <c r="CO262" s="161">
        <f t="shared" si="101"/>
        <v>0</v>
      </c>
      <c r="CP262" s="154">
        <f>SUMIFS('B1.3.XK'!Z:Z,'B1.3.XK'!$A:$A,'B1.SUM (tuần 4)'!$A262)</f>
        <v>0</v>
      </c>
      <c r="CQ262" s="154">
        <f>SUMIFS('B1.3.XK'!AA:AA,'B1.3.XK'!$A:$A,'B1.SUM (tuần 4)'!$A262)</f>
        <v>0</v>
      </c>
      <c r="CR262" s="154"/>
      <c r="CS262" s="154"/>
      <c r="CT262" s="154"/>
      <c r="CU262" s="154"/>
      <c r="CV262" s="154"/>
      <c r="CW262" s="154"/>
      <c r="CX262" s="154">
        <f>SUMIFS(' B1.5.GT2'!Z:Z,' B1.5.GT2'!$A:$A,'B1.SUM (tuần 4)'!$A262)</f>
        <v>0</v>
      </c>
      <c r="CY262" s="154">
        <f>SUMIFS(' B1.5.GT2'!AA:AA,' B1.5.GT2'!$A:$A,'B1.SUM (tuần 4)'!$A262)</f>
        <v>0</v>
      </c>
      <c r="CZ262" s="154"/>
      <c r="DA262" s="154"/>
      <c r="DB262" s="154">
        <f>SUMIFS(' B1.8.Online'!Z:Z,' B1.8.Online'!$A:$A,'B1.SUM (tuần 4)'!$A262)</f>
        <v>0</v>
      </c>
      <c r="DC262" s="154">
        <f>SUMIFS(' B1.8.Online'!AA:AA,' B1.8.Online'!$A:$A,'B1.SUM (tuần 4)'!$A262)</f>
        <v>0</v>
      </c>
      <c r="DE262" s="161">
        <f t="shared" si="102"/>
        <v>0</v>
      </c>
      <c r="DF262" s="161">
        <f t="shared" si="103"/>
        <v>0</v>
      </c>
      <c r="DG262" s="161">
        <f t="shared" si="104"/>
        <v>0</v>
      </c>
      <c r="DH262" s="154">
        <f>SUMIFS('B1.3.XK'!AB:AB,'B1.3.XK'!$A:$A,'B1.SUM (tuần 4)'!$A262)</f>
        <v>0</v>
      </c>
      <c r="DI262" s="154">
        <f>SUMIFS('B1.3.XK'!AC:AC,'B1.3.XK'!$A:$A,'B1.SUM (tuần 4)'!$A262)</f>
        <v>0</v>
      </c>
      <c r="DJ262" s="154"/>
      <c r="DK262" s="154"/>
      <c r="DL262" s="154"/>
      <c r="DM262" s="154"/>
      <c r="DN262" s="154"/>
      <c r="DO262" s="154"/>
      <c r="DP262" s="154">
        <f>SUMIFS(' B1.5.GT2'!AB:AB,' B1.5.GT2'!$A:$A,'B1.SUM (tuần 4)'!$A262)</f>
        <v>0</v>
      </c>
      <c r="DQ262" s="154">
        <f>SUMIFS(' B1.5.GT2'!AC:AC,' B1.5.GT2'!$A:$A,'B1.SUM (tuần 4)'!$A262)</f>
        <v>0</v>
      </c>
      <c r="DR262" s="154"/>
      <c r="DS262" s="154"/>
      <c r="DT262" s="154">
        <f>SUMIFS(' B1.8.Online'!AB:AB,' B1.8.Online'!$A:$A,'B1.SUM (tuần 4)'!$A262)</f>
        <v>0</v>
      </c>
      <c r="DU262" s="154">
        <f>SUMIFS(' B1.8.Online'!AC:AC,' B1.8.Online'!$A:$A,'B1.SUM (tuần 4)'!$A262)</f>
        <v>0</v>
      </c>
      <c r="DW262" s="161">
        <f t="shared" si="105"/>
        <v>0</v>
      </c>
      <c r="DX262" s="161">
        <f t="shared" si="106"/>
        <v>0</v>
      </c>
      <c r="DY262" s="161">
        <f t="shared" si="107"/>
        <v>0</v>
      </c>
      <c r="DZ262" s="154">
        <f>SUMIFS('B1.3.XK'!AD:AD,'B1.3.XK'!$A:$A,'B1.SUM (tuần 4)'!$A262)</f>
        <v>0</v>
      </c>
      <c r="EA262" s="154">
        <f>SUMIFS('B1.3.XK'!AE:AE,'B1.3.XK'!$A:$A,'B1.SUM (tuần 4)'!$A262)</f>
        <v>0</v>
      </c>
      <c r="EB262" s="154"/>
      <c r="EC262" s="154"/>
      <c r="ED262" s="154"/>
      <c r="EE262" s="154"/>
      <c r="EF262" s="154"/>
      <c r="EG262" s="154"/>
      <c r="EH262" s="154">
        <f>SUMIFS(' B1.5.GT2'!AD:AD,' B1.5.GT2'!$A:$A,'B1.SUM (tuần 4)'!$A262)</f>
        <v>0</v>
      </c>
      <c r="EI262" s="154">
        <f>SUMIFS(' B1.5.GT2'!AE:AE,' B1.5.GT2'!$A:$A,'B1.SUM (tuần 4)'!$A262)</f>
        <v>0</v>
      </c>
      <c r="EJ262" s="154"/>
      <c r="EK262" s="154"/>
      <c r="EL262" s="154">
        <f>SUMIFS(' B1.4.OEM'!AD:AD,' B1.4.OEM'!$A:$A,'B1.SUM (tuần 4)'!$A262)</f>
        <v>0</v>
      </c>
      <c r="EM262" s="154">
        <f>SUMIFS(' B1.4.OEM'!AE:AE,' B1.4.OEM'!$A:$A,'B1.SUM (tuần 4)'!$A262)</f>
        <v>0</v>
      </c>
      <c r="EO262" s="162"/>
    </row>
    <row r="263" spans="1:145">
      <c r="A263" s="69">
        <v>4006034095</v>
      </c>
      <c r="B263" s="67" t="s">
        <v>1628</v>
      </c>
      <c r="C263" s="67"/>
      <c r="D263" s="67" t="s">
        <v>1197</v>
      </c>
      <c r="E263" s="67"/>
      <c r="F263" s="67" t="s">
        <v>32</v>
      </c>
      <c r="G263" s="154" t="s">
        <v>1758</v>
      </c>
      <c r="H263" s="154"/>
      <c r="I263" s="160"/>
      <c r="J263" s="154"/>
      <c r="K263" s="154"/>
      <c r="L263" s="154"/>
      <c r="M263" s="154"/>
      <c r="N263" s="154"/>
      <c r="O263" s="154"/>
      <c r="P263" s="154"/>
      <c r="Q263" s="154"/>
      <c r="R263" s="154"/>
      <c r="S263" s="161">
        <f t="shared" si="89"/>
        <v>80</v>
      </c>
      <c r="T263" s="161">
        <f t="shared" si="110"/>
        <v>0</v>
      </c>
      <c r="U263" s="161">
        <f t="shared" si="110"/>
        <v>80</v>
      </c>
      <c r="V263" s="154"/>
      <c r="W263" s="154"/>
      <c r="X263" s="154"/>
      <c r="Y263" s="154"/>
      <c r="Z263" s="154"/>
      <c r="AA263" s="154"/>
      <c r="AB263" s="154"/>
      <c r="AC263" s="154"/>
      <c r="AD263" s="154">
        <f>SUMIFS(' B1.5.GT2'!$R:$R,' B1.5.GT2'!$A:$A,'B1.SUM (tuần 4)'!$A263)</f>
        <v>0</v>
      </c>
      <c r="AE263" s="154">
        <f>SUMIFS(' B1.5.GT2'!$S:$S,' B1.5.GT2'!$A:$A,'B1.SUM (tuần 4)'!$A263)</f>
        <v>0</v>
      </c>
      <c r="AF263" s="154"/>
      <c r="AG263" s="154"/>
      <c r="AH263" s="154">
        <f>SUMIFS(' B1.8.Online'!$R:$R,' B1.8.Online'!$A:$A,'B1.SUM (tuần 4)'!$A263)</f>
        <v>0</v>
      </c>
      <c r="AI263" s="154">
        <f>SUMIFS(' B1.8.Online'!$S:$S,' B1.8.Online'!$A:$A,'B1.SUM (tuần 4)'!$A263)</f>
        <v>80</v>
      </c>
      <c r="AK263" s="161">
        <f t="shared" si="90"/>
        <v>0</v>
      </c>
      <c r="AL263" s="161">
        <f t="shared" si="91"/>
        <v>0</v>
      </c>
      <c r="AM263" s="161">
        <f t="shared" si="92"/>
        <v>0</v>
      </c>
      <c r="AN263" s="154"/>
      <c r="AO263" s="154"/>
      <c r="AP263" s="154"/>
      <c r="AQ263" s="154"/>
      <c r="AR263" s="154"/>
      <c r="AS263" s="154"/>
      <c r="AT263" s="154"/>
      <c r="AU263" s="154"/>
      <c r="AV263" s="154">
        <f>SUMIFS(' B1.5.GT2'!T:T,' B1.5.GT2'!A:A,'B1.SUM (tuần 4)'!A263)</f>
        <v>0</v>
      </c>
      <c r="AW263" s="154">
        <f>SUMIFS(' B1.5.GT2'!U:U,' B1.5.GT2'!A:A,'B1.SUM (tuần 4)'!A263)</f>
        <v>0</v>
      </c>
      <c r="AX263" s="154"/>
      <c r="AY263" s="154"/>
      <c r="AZ263" s="154">
        <f>SUMIFS(' B1.8.Online'!$T:$T,' B1.8.Online'!$A:$A,'B1.SUM (tuần 4)'!$A263)</f>
        <v>0</v>
      </c>
      <c r="BA263" s="154">
        <f>SUMIFS(' B1.8.Online'!$U:$U,' B1.8.Online'!$A:$A,'B1.SUM (tuần 4)'!$A263)</f>
        <v>0</v>
      </c>
      <c r="BC263" s="161">
        <f t="shared" si="93"/>
        <v>0</v>
      </c>
      <c r="BD263" s="161">
        <f t="shared" si="94"/>
        <v>0</v>
      </c>
      <c r="BE263" s="161">
        <f t="shared" si="95"/>
        <v>0</v>
      </c>
      <c r="BF263" s="154">
        <f>SUMIFS('B1.3.XK'!V:V,'B1.3.XK'!$A:$A,'B1.SUM (tuần 4)'!$A263)</f>
        <v>0</v>
      </c>
      <c r="BG263" s="154">
        <f>SUMIFS('B1.3.XK'!W:W,'B1.3.XK'!$A:$A,'B1.SUM (tuần 4)'!$A263)</f>
        <v>0</v>
      </c>
      <c r="BH263" s="154"/>
      <c r="BI263" s="154"/>
      <c r="BJ263" s="154"/>
      <c r="BK263" s="154"/>
      <c r="BL263" s="154"/>
      <c r="BM263" s="154"/>
      <c r="BN263" s="154">
        <f>SUMIFS(' B1.5.GT2'!V:V,' B1.5.GT2'!A:A,'B1.SUM (tuần 4)'!A263)</f>
        <v>0</v>
      </c>
      <c r="BO263" s="154">
        <f>SUMIFS(' B1.5.GT2'!W:W,' B1.5.GT2'!A:A,'B1.SUM (tuần 4)'!A263)</f>
        <v>0</v>
      </c>
      <c r="BP263" s="154"/>
      <c r="BQ263" s="154"/>
      <c r="BR263" s="154">
        <f>SUMIFS(' B1.8.Online'!V:V,' B1.8.Online'!A:A,'B1.SUM (tuần 4)'!A263)</f>
        <v>0</v>
      </c>
      <c r="BS263" s="154">
        <f>SUMIFS(' B1.8.Online'!W:W,' B1.8.Online'!B:B,'B1.SUM (tuần 4)'!B263)</f>
        <v>0</v>
      </c>
      <c r="BU263" s="161">
        <f t="shared" si="96"/>
        <v>0</v>
      </c>
      <c r="BV263" s="161">
        <f t="shared" si="97"/>
        <v>0</v>
      </c>
      <c r="BW263" s="161">
        <f t="shared" si="98"/>
        <v>0</v>
      </c>
      <c r="BX263" s="154">
        <f>SUMIFS('B1.3.XK'!X:X,'B1.3.XK'!$A:$A,'B1.SUM (tuần 4)'!$A263)</f>
        <v>0</v>
      </c>
      <c r="BY263" s="154">
        <f>SUMIFS('B1.3.XK'!Y:Y,'B1.3.XK'!$A:$A,'B1.SUM (tuần 4)'!$A263)</f>
        <v>0</v>
      </c>
      <c r="BZ263" s="154"/>
      <c r="CA263" s="154"/>
      <c r="CB263" s="154"/>
      <c r="CC263" s="154"/>
      <c r="CD263" s="154"/>
      <c r="CE263" s="154"/>
      <c r="CF263" s="154">
        <f>SUMIFS(' B1.5.GT2'!X:X,' B1.5.GT2'!A:A,'B1.SUM (tuần 4)'!A263)</f>
        <v>0</v>
      </c>
      <c r="CG263" s="154">
        <f>SUMIFS(' B1.5.GT2'!Y:Y,' B1.5.GT2'!A:A,'B1.SUM (tuần 4)'!A263)</f>
        <v>0</v>
      </c>
      <c r="CH263" s="154"/>
      <c r="CI263" s="154"/>
      <c r="CJ263" s="154">
        <f>SUMIFS(' B1.8.Online'!X:X,' B1.8.Online'!$A:$A,'B1.SUM (tuần 4)'!$A263)</f>
        <v>0</v>
      </c>
      <c r="CK263" s="154">
        <f>SUMIFS(' B1.8.Online'!Y:Y,' B1.8.Online'!$A:$A,'B1.SUM (tuần 4)'!$A263)</f>
        <v>0</v>
      </c>
      <c r="CM263" s="161">
        <f t="shared" si="99"/>
        <v>0</v>
      </c>
      <c r="CN263" s="161">
        <f t="shared" si="100"/>
        <v>0</v>
      </c>
      <c r="CO263" s="161">
        <f t="shared" si="101"/>
        <v>0</v>
      </c>
      <c r="CP263" s="154">
        <f>SUMIFS('B1.3.XK'!Z:Z,'B1.3.XK'!$A:$A,'B1.SUM (tuần 4)'!$A263)</f>
        <v>0</v>
      </c>
      <c r="CQ263" s="154">
        <f>SUMIFS('B1.3.XK'!AA:AA,'B1.3.XK'!$A:$A,'B1.SUM (tuần 4)'!$A263)</f>
        <v>0</v>
      </c>
      <c r="CR263" s="154"/>
      <c r="CS263" s="154"/>
      <c r="CT263" s="154"/>
      <c r="CU263" s="154"/>
      <c r="CV263" s="154"/>
      <c r="CW263" s="154"/>
      <c r="CX263" s="154">
        <f>SUMIFS(' B1.5.GT2'!Z:Z,' B1.5.GT2'!$A:$A,'B1.SUM (tuần 4)'!$A263)</f>
        <v>0</v>
      </c>
      <c r="CY263" s="154">
        <f>SUMIFS(' B1.5.GT2'!AA:AA,' B1.5.GT2'!$A:$A,'B1.SUM (tuần 4)'!$A263)</f>
        <v>0</v>
      </c>
      <c r="CZ263" s="154"/>
      <c r="DA263" s="154"/>
      <c r="DB263" s="154">
        <f>SUMIFS(' B1.8.Online'!Z:Z,' B1.8.Online'!$A:$A,'B1.SUM (tuần 4)'!$A263)</f>
        <v>0</v>
      </c>
      <c r="DC263" s="154">
        <f>SUMIFS(' B1.8.Online'!AA:AA,' B1.8.Online'!$A:$A,'B1.SUM (tuần 4)'!$A263)</f>
        <v>0</v>
      </c>
      <c r="DE263" s="161">
        <f t="shared" si="102"/>
        <v>0</v>
      </c>
      <c r="DF263" s="161">
        <f t="shared" si="103"/>
        <v>0</v>
      </c>
      <c r="DG263" s="161">
        <f t="shared" si="104"/>
        <v>0</v>
      </c>
      <c r="DH263" s="154">
        <f>SUMIFS('B1.3.XK'!AB:AB,'B1.3.XK'!$A:$A,'B1.SUM (tuần 4)'!$A263)</f>
        <v>0</v>
      </c>
      <c r="DI263" s="154">
        <f>SUMIFS('B1.3.XK'!AC:AC,'B1.3.XK'!$A:$A,'B1.SUM (tuần 4)'!$A263)</f>
        <v>0</v>
      </c>
      <c r="DJ263" s="154"/>
      <c r="DK263" s="154"/>
      <c r="DL263" s="154"/>
      <c r="DM263" s="154"/>
      <c r="DN263" s="154"/>
      <c r="DO263" s="154"/>
      <c r="DP263" s="154">
        <f>SUMIFS(' B1.5.GT2'!AB:AB,' B1.5.GT2'!$A:$A,'B1.SUM (tuần 4)'!$A263)</f>
        <v>0</v>
      </c>
      <c r="DQ263" s="154">
        <f>SUMIFS(' B1.5.GT2'!AC:AC,' B1.5.GT2'!$A:$A,'B1.SUM (tuần 4)'!$A263)</f>
        <v>0</v>
      </c>
      <c r="DR263" s="154"/>
      <c r="DS263" s="154"/>
      <c r="DT263" s="154">
        <f>SUMIFS(' B1.8.Online'!AB:AB,' B1.8.Online'!$A:$A,'B1.SUM (tuần 4)'!$A263)</f>
        <v>0</v>
      </c>
      <c r="DU263" s="154">
        <f>SUMIFS(' B1.8.Online'!AC:AC,' B1.8.Online'!$A:$A,'B1.SUM (tuần 4)'!$A263)</f>
        <v>0</v>
      </c>
      <c r="DW263" s="161">
        <f t="shared" si="105"/>
        <v>0</v>
      </c>
      <c r="DX263" s="161">
        <f t="shared" si="106"/>
        <v>0</v>
      </c>
      <c r="DY263" s="161">
        <f t="shared" si="107"/>
        <v>0</v>
      </c>
      <c r="DZ263" s="154">
        <f>SUMIFS('B1.3.XK'!AD:AD,'B1.3.XK'!$A:$A,'B1.SUM (tuần 4)'!$A263)</f>
        <v>0</v>
      </c>
      <c r="EA263" s="154">
        <f>SUMIFS('B1.3.XK'!AE:AE,'B1.3.XK'!$A:$A,'B1.SUM (tuần 4)'!$A263)</f>
        <v>0</v>
      </c>
      <c r="EB263" s="154"/>
      <c r="EC263" s="154"/>
      <c r="ED263" s="154"/>
      <c r="EE263" s="154"/>
      <c r="EF263" s="154"/>
      <c r="EG263" s="154"/>
      <c r="EH263" s="154">
        <f>SUMIFS(' B1.5.GT2'!AD:AD,' B1.5.GT2'!$A:$A,'B1.SUM (tuần 4)'!$A263)</f>
        <v>0</v>
      </c>
      <c r="EI263" s="154">
        <f>SUMIFS(' B1.5.GT2'!AE:AE,' B1.5.GT2'!$A:$A,'B1.SUM (tuần 4)'!$A263)</f>
        <v>0</v>
      </c>
      <c r="EJ263" s="154"/>
      <c r="EK263" s="154"/>
      <c r="EL263" s="154">
        <f>SUMIFS(' B1.4.OEM'!AD:AD,' B1.4.OEM'!$A:$A,'B1.SUM (tuần 4)'!$A263)</f>
        <v>0</v>
      </c>
      <c r="EM263" s="154">
        <f>SUMIFS(' B1.4.OEM'!AE:AE,' B1.4.OEM'!$A:$A,'B1.SUM (tuần 4)'!$A263)</f>
        <v>0</v>
      </c>
      <c r="EO263" s="162"/>
    </row>
    <row r="264" spans="1:145">
      <c r="A264" s="69">
        <v>4006034573</v>
      </c>
      <c r="B264" s="67" t="s">
        <v>1629</v>
      </c>
      <c r="C264" s="67"/>
      <c r="D264" s="67" t="s">
        <v>1197</v>
      </c>
      <c r="E264" s="67"/>
      <c r="F264" s="67" t="s">
        <v>32</v>
      </c>
      <c r="G264" s="154" t="s">
        <v>1758</v>
      </c>
      <c r="H264" s="154"/>
      <c r="I264" s="160"/>
      <c r="J264" s="154"/>
      <c r="K264" s="154"/>
      <c r="L264" s="154"/>
      <c r="M264" s="154"/>
      <c r="N264" s="154"/>
      <c r="O264" s="154"/>
      <c r="P264" s="154"/>
      <c r="Q264" s="154"/>
      <c r="R264" s="154"/>
      <c r="S264" s="161">
        <f t="shared" si="89"/>
        <v>2000</v>
      </c>
      <c r="T264" s="161">
        <f t="shared" si="110"/>
        <v>0</v>
      </c>
      <c r="U264" s="161">
        <f t="shared" si="110"/>
        <v>2000</v>
      </c>
      <c r="V264" s="154"/>
      <c r="W264" s="154"/>
      <c r="X264" s="154"/>
      <c r="Y264" s="154"/>
      <c r="Z264" s="154"/>
      <c r="AA264" s="154"/>
      <c r="AB264" s="154"/>
      <c r="AC264" s="154"/>
      <c r="AD264" s="154">
        <f>SUMIFS(' B1.5.GT2'!$R:$R,' B1.5.GT2'!$A:$A,'B1.SUM (tuần 4)'!$A264)</f>
        <v>0</v>
      </c>
      <c r="AE264" s="154">
        <f>SUMIFS(' B1.5.GT2'!$S:$S,' B1.5.GT2'!$A:$A,'B1.SUM (tuần 4)'!$A264)</f>
        <v>0</v>
      </c>
      <c r="AF264" s="154"/>
      <c r="AG264" s="154"/>
      <c r="AH264" s="154">
        <f>SUMIFS(' B1.8.Online'!$R:$R,' B1.8.Online'!$A:$A,'B1.SUM (tuần 4)'!$A264)</f>
        <v>0</v>
      </c>
      <c r="AI264" s="154">
        <f>SUMIFS(' B1.8.Online'!$S:$S,' B1.8.Online'!$A:$A,'B1.SUM (tuần 4)'!$A264)</f>
        <v>2000</v>
      </c>
      <c r="AK264" s="161">
        <f t="shared" si="90"/>
        <v>0</v>
      </c>
      <c r="AL264" s="161">
        <f t="shared" si="91"/>
        <v>0</v>
      </c>
      <c r="AM264" s="161">
        <f t="shared" si="92"/>
        <v>0</v>
      </c>
      <c r="AN264" s="154"/>
      <c r="AO264" s="154"/>
      <c r="AP264" s="154"/>
      <c r="AQ264" s="154"/>
      <c r="AR264" s="154"/>
      <c r="AS264" s="154"/>
      <c r="AT264" s="154"/>
      <c r="AU264" s="154"/>
      <c r="AV264" s="154">
        <f>SUMIFS(' B1.5.GT2'!T:T,' B1.5.GT2'!A:A,'B1.SUM (tuần 4)'!A264)</f>
        <v>0</v>
      </c>
      <c r="AW264" s="154">
        <f>SUMIFS(' B1.5.GT2'!U:U,' B1.5.GT2'!A:A,'B1.SUM (tuần 4)'!A264)</f>
        <v>0</v>
      </c>
      <c r="AX264" s="154"/>
      <c r="AY264" s="154"/>
      <c r="AZ264" s="154">
        <f>SUMIFS(' B1.8.Online'!$T:$T,' B1.8.Online'!$A:$A,'B1.SUM (tuần 4)'!$A264)</f>
        <v>0</v>
      </c>
      <c r="BA264" s="154">
        <f>SUMIFS(' B1.8.Online'!$U:$U,' B1.8.Online'!$A:$A,'B1.SUM (tuần 4)'!$A264)</f>
        <v>0</v>
      </c>
      <c r="BC264" s="161">
        <f t="shared" si="93"/>
        <v>0</v>
      </c>
      <c r="BD264" s="161">
        <f t="shared" si="94"/>
        <v>0</v>
      </c>
      <c r="BE264" s="161">
        <f t="shared" si="95"/>
        <v>0</v>
      </c>
      <c r="BF264" s="154">
        <f>SUMIFS('B1.3.XK'!V:V,'B1.3.XK'!$A:$A,'B1.SUM (tuần 4)'!$A264)</f>
        <v>0</v>
      </c>
      <c r="BG264" s="154">
        <f>SUMIFS('B1.3.XK'!W:W,'B1.3.XK'!$A:$A,'B1.SUM (tuần 4)'!$A264)</f>
        <v>0</v>
      </c>
      <c r="BH264" s="154"/>
      <c r="BI264" s="154"/>
      <c r="BJ264" s="154"/>
      <c r="BK264" s="154"/>
      <c r="BL264" s="154"/>
      <c r="BM264" s="154"/>
      <c r="BN264" s="154">
        <f>SUMIFS(' B1.5.GT2'!V:V,' B1.5.GT2'!A:A,'B1.SUM (tuần 4)'!A264)</f>
        <v>0</v>
      </c>
      <c r="BO264" s="154">
        <f>SUMIFS(' B1.5.GT2'!W:W,' B1.5.GT2'!A:A,'B1.SUM (tuần 4)'!A264)</f>
        <v>0</v>
      </c>
      <c r="BP264" s="154"/>
      <c r="BQ264" s="154"/>
      <c r="BR264" s="154">
        <f>SUMIFS(' B1.8.Online'!V:V,' B1.8.Online'!A:A,'B1.SUM (tuần 4)'!A264)</f>
        <v>0</v>
      </c>
      <c r="BS264" s="154">
        <f>SUMIFS(' B1.8.Online'!W:W,' B1.8.Online'!B:B,'B1.SUM (tuần 4)'!B264)</f>
        <v>0</v>
      </c>
      <c r="BU264" s="161">
        <f t="shared" si="96"/>
        <v>0</v>
      </c>
      <c r="BV264" s="161">
        <f t="shared" si="97"/>
        <v>0</v>
      </c>
      <c r="BW264" s="161">
        <f t="shared" si="98"/>
        <v>0</v>
      </c>
      <c r="BX264" s="154">
        <f>SUMIFS('B1.3.XK'!X:X,'B1.3.XK'!$A:$A,'B1.SUM (tuần 4)'!$A264)</f>
        <v>0</v>
      </c>
      <c r="BY264" s="154">
        <f>SUMIFS('B1.3.XK'!Y:Y,'B1.3.XK'!$A:$A,'B1.SUM (tuần 4)'!$A264)</f>
        <v>0</v>
      </c>
      <c r="BZ264" s="154"/>
      <c r="CA264" s="154"/>
      <c r="CB264" s="154"/>
      <c r="CC264" s="154"/>
      <c r="CD264" s="154"/>
      <c r="CE264" s="154"/>
      <c r="CF264" s="154">
        <f>SUMIFS(' B1.5.GT2'!X:X,' B1.5.GT2'!A:A,'B1.SUM (tuần 4)'!A264)</f>
        <v>0</v>
      </c>
      <c r="CG264" s="154">
        <f>SUMIFS(' B1.5.GT2'!Y:Y,' B1.5.GT2'!A:A,'B1.SUM (tuần 4)'!A264)</f>
        <v>0</v>
      </c>
      <c r="CH264" s="154"/>
      <c r="CI264" s="154"/>
      <c r="CJ264" s="154">
        <f>SUMIFS(' B1.8.Online'!X:X,' B1.8.Online'!$A:$A,'B1.SUM (tuần 4)'!$A264)</f>
        <v>0</v>
      </c>
      <c r="CK264" s="154">
        <f>SUMIFS(' B1.8.Online'!Y:Y,' B1.8.Online'!$A:$A,'B1.SUM (tuần 4)'!$A264)</f>
        <v>0</v>
      </c>
      <c r="CM264" s="161">
        <f t="shared" si="99"/>
        <v>0</v>
      </c>
      <c r="CN264" s="161">
        <f t="shared" si="100"/>
        <v>0</v>
      </c>
      <c r="CO264" s="161">
        <f t="shared" si="101"/>
        <v>0</v>
      </c>
      <c r="CP264" s="154">
        <f>SUMIFS('B1.3.XK'!Z:Z,'B1.3.XK'!$A:$A,'B1.SUM (tuần 4)'!$A264)</f>
        <v>0</v>
      </c>
      <c r="CQ264" s="154">
        <f>SUMIFS('B1.3.XK'!AA:AA,'B1.3.XK'!$A:$A,'B1.SUM (tuần 4)'!$A264)</f>
        <v>0</v>
      </c>
      <c r="CR264" s="154"/>
      <c r="CS264" s="154"/>
      <c r="CT264" s="154"/>
      <c r="CU264" s="154"/>
      <c r="CV264" s="154"/>
      <c r="CW264" s="154"/>
      <c r="CX264" s="154">
        <f>SUMIFS(' B1.5.GT2'!Z:Z,' B1.5.GT2'!$A:$A,'B1.SUM (tuần 4)'!$A264)</f>
        <v>0</v>
      </c>
      <c r="CY264" s="154">
        <f>SUMIFS(' B1.5.GT2'!AA:AA,' B1.5.GT2'!$A:$A,'B1.SUM (tuần 4)'!$A264)</f>
        <v>0</v>
      </c>
      <c r="CZ264" s="154"/>
      <c r="DA264" s="154"/>
      <c r="DB264" s="154">
        <f>SUMIFS(' B1.8.Online'!Z:Z,' B1.8.Online'!$A:$A,'B1.SUM (tuần 4)'!$A264)</f>
        <v>0</v>
      </c>
      <c r="DC264" s="154">
        <f>SUMIFS(' B1.8.Online'!AA:AA,' B1.8.Online'!$A:$A,'B1.SUM (tuần 4)'!$A264)</f>
        <v>0</v>
      </c>
      <c r="DE264" s="161">
        <f t="shared" si="102"/>
        <v>0</v>
      </c>
      <c r="DF264" s="161">
        <f t="shared" si="103"/>
        <v>0</v>
      </c>
      <c r="DG264" s="161">
        <f t="shared" si="104"/>
        <v>0</v>
      </c>
      <c r="DH264" s="154">
        <f>SUMIFS('B1.3.XK'!AB:AB,'B1.3.XK'!$A:$A,'B1.SUM (tuần 4)'!$A264)</f>
        <v>0</v>
      </c>
      <c r="DI264" s="154">
        <f>SUMIFS('B1.3.XK'!AC:AC,'B1.3.XK'!$A:$A,'B1.SUM (tuần 4)'!$A264)</f>
        <v>0</v>
      </c>
      <c r="DJ264" s="154"/>
      <c r="DK264" s="154"/>
      <c r="DL264" s="154"/>
      <c r="DM264" s="154"/>
      <c r="DN264" s="154"/>
      <c r="DO264" s="154"/>
      <c r="DP264" s="154">
        <f>SUMIFS(' B1.5.GT2'!AB:AB,' B1.5.GT2'!$A:$A,'B1.SUM (tuần 4)'!$A264)</f>
        <v>0</v>
      </c>
      <c r="DQ264" s="154">
        <f>SUMIFS(' B1.5.GT2'!AC:AC,' B1.5.GT2'!$A:$A,'B1.SUM (tuần 4)'!$A264)</f>
        <v>0</v>
      </c>
      <c r="DR264" s="154"/>
      <c r="DS264" s="154"/>
      <c r="DT264" s="154">
        <f>SUMIFS(' B1.8.Online'!AB:AB,' B1.8.Online'!$A:$A,'B1.SUM (tuần 4)'!$A264)</f>
        <v>0</v>
      </c>
      <c r="DU264" s="154">
        <f>SUMIFS(' B1.8.Online'!AC:AC,' B1.8.Online'!$A:$A,'B1.SUM (tuần 4)'!$A264)</f>
        <v>0</v>
      </c>
      <c r="DW264" s="161">
        <f t="shared" si="105"/>
        <v>0</v>
      </c>
      <c r="DX264" s="161">
        <f t="shared" si="106"/>
        <v>0</v>
      </c>
      <c r="DY264" s="161">
        <f t="shared" si="107"/>
        <v>0</v>
      </c>
      <c r="DZ264" s="154">
        <f>SUMIFS('B1.3.XK'!AD:AD,'B1.3.XK'!$A:$A,'B1.SUM (tuần 4)'!$A264)</f>
        <v>0</v>
      </c>
      <c r="EA264" s="154">
        <f>SUMIFS('B1.3.XK'!AE:AE,'B1.3.XK'!$A:$A,'B1.SUM (tuần 4)'!$A264)</f>
        <v>0</v>
      </c>
      <c r="EB264" s="154"/>
      <c r="EC264" s="154"/>
      <c r="ED264" s="154"/>
      <c r="EE264" s="154"/>
      <c r="EF264" s="154"/>
      <c r="EG264" s="154"/>
      <c r="EH264" s="154">
        <f>SUMIFS(' B1.5.GT2'!AD:AD,' B1.5.GT2'!$A:$A,'B1.SUM (tuần 4)'!$A264)</f>
        <v>0</v>
      </c>
      <c r="EI264" s="154">
        <f>SUMIFS(' B1.5.GT2'!AE:AE,' B1.5.GT2'!$A:$A,'B1.SUM (tuần 4)'!$A264)</f>
        <v>0</v>
      </c>
      <c r="EJ264" s="154"/>
      <c r="EK264" s="154"/>
      <c r="EL264" s="154">
        <f>SUMIFS(' B1.4.OEM'!AD:AD,' B1.4.OEM'!$A:$A,'B1.SUM (tuần 4)'!$A264)</f>
        <v>0</v>
      </c>
      <c r="EM264" s="154">
        <f>SUMIFS(' B1.4.OEM'!AE:AE,' B1.4.OEM'!$A:$A,'B1.SUM (tuần 4)'!$A264)</f>
        <v>0</v>
      </c>
      <c r="EO264" s="162"/>
    </row>
    <row r="265" spans="1:145">
      <c r="A265" s="69">
        <v>4006036109</v>
      </c>
      <c r="B265" s="67" t="s">
        <v>1630</v>
      </c>
      <c r="C265" s="67"/>
      <c r="D265" s="67" t="s">
        <v>1197</v>
      </c>
      <c r="E265" s="67"/>
      <c r="F265" s="67" t="s">
        <v>32</v>
      </c>
      <c r="G265" s="154" t="s">
        <v>1758</v>
      </c>
      <c r="H265" s="154"/>
      <c r="I265" s="160"/>
      <c r="J265" s="154"/>
      <c r="K265" s="154"/>
      <c r="L265" s="154"/>
      <c r="M265" s="154"/>
      <c r="N265" s="154"/>
      <c r="O265" s="154"/>
      <c r="P265" s="154"/>
      <c r="Q265" s="154"/>
      <c r="R265" s="154"/>
      <c r="S265" s="161">
        <f t="shared" si="89"/>
        <v>2000</v>
      </c>
      <c r="T265" s="161">
        <f t="shared" si="110"/>
        <v>0</v>
      </c>
      <c r="U265" s="161">
        <f t="shared" si="110"/>
        <v>2000</v>
      </c>
      <c r="V265" s="154"/>
      <c r="W265" s="154"/>
      <c r="X265" s="154"/>
      <c r="Y265" s="154"/>
      <c r="Z265" s="154"/>
      <c r="AA265" s="154"/>
      <c r="AB265" s="154"/>
      <c r="AC265" s="154"/>
      <c r="AD265" s="154">
        <f>SUMIFS(' B1.5.GT2'!$R:$R,' B1.5.GT2'!$A:$A,'B1.SUM (tuần 4)'!$A265)</f>
        <v>0</v>
      </c>
      <c r="AE265" s="154">
        <f>SUMIFS(' B1.5.GT2'!$S:$S,' B1.5.GT2'!$A:$A,'B1.SUM (tuần 4)'!$A265)</f>
        <v>0</v>
      </c>
      <c r="AF265" s="154"/>
      <c r="AG265" s="154"/>
      <c r="AH265" s="154">
        <f>SUMIFS(' B1.8.Online'!$R:$R,' B1.8.Online'!$A:$A,'B1.SUM (tuần 4)'!$A265)</f>
        <v>0</v>
      </c>
      <c r="AI265" s="154">
        <f>SUMIFS(' B1.8.Online'!$S:$S,' B1.8.Online'!$A:$A,'B1.SUM (tuần 4)'!$A265)</f>
        <v>2000</v>
      </c>
      <c r="AK265" s="161">
        <f t="shared" si="90"/>
        <v>0</v>
      </c>
      <c r="AL265" s="161">
        <f t="shared" si="91"/>
        <v>0</v>
      </c>
      <c r="AM265" s="161">
        <f t="shared" si="92"/>
        <v>0</v>
      </c>
      <c r="AN265" s="154"/>
      <c r="AO265" s="154"/>
      <c r="AP265" s="154"/>
      <c r="AQ265" s="154"/>
      <c r="AR265" s="154"/>
      <c r="AS265" s="154"/>
      <c r="AT265" s="154"/>
      <c r="AU265" s="154"/>
      <c r="AV265" s="154">
        <f>SUMIFS(' B1.5.GT2'!T:T,' B1.5.GT2'!A:A,'B1.SUM (tuần 4)'!A265)</f>
        <v>0</v>
      </c>
      <c r="AW265" s="154">
        <f>SUMIFS(' B1.5.GT2'!U:U,' B1.5.GT2'!A:A,'B1.SUM (tuần 4)'!A265)</f>
        <v>0</v>
      </c>
      <c r="AX265" s="154"/>
      <c r="AY265" s="154"/>
      <c r="AZ265" s="154">
        <f>SUMIFS(' B1.8.Online'!$T:$T,' B1.8.Online'!$A:$A,'B1.SUM (tuần 4)'!$A265)</f>
        <v>0</v>
      </c>
      <c r="BA265" s="154">
        <f>SUMIFS(' B1.8.Online'!$U:$U,' B1.8.Online'!$A:$A,'B1.SUM (tuần 4)'!$A265)</f>
        <v>0</v>
      </c>
      <c r="BC265" s="161">
        <f t="shared" si="93"/>
        <v>0</v>
      </c>
      <c r="BD265" s="161">
        <f t="shared" si="94"/>
        <v>0</v>
      </c>
      <c r="BE265" s="161">
        <f t="shared" si="95"/>
        <v>0</v>
      </c>
      <c r="BF265" s="154">
        <f>SUMIFS('B1.3.XK'!V:V,'B1.3.XK'!$A:$A,'B1.SUM (tuần 4)'!$A265)</f>
        <v>0</v>
      </c>
      <c r="BG265" s="154">
        <f>SUMIFS('B1.3.XK'!W:W,'B1.3.XK'!$A:$A,'B1.SUM (tuần 4)'!$A265)</f>
        <v>0</v>
      </c>
      <c r="BH265" s="154"/>
      <c r="BI265" s="154"/>
      <c r="BJ265" s="154"/>
      <c r="BK265" s="154"/>
      <c r="BL265" s="154"/>
      <c r="BM265" s="154"/>
      <c r="BN265" s="154">
        <f>SUMIFS(' B1.5.GT2'!V:V,' B1.5.GT2'!A:A,'B1.SUM (tuần 4)'!A265)</f>
        <v>0</v>
      </c>
      <c r="BO265" s="154">
        <f>SUMIFS(' B1.5.GT2'!W:W,' B1.5.GT2'!A:A,'B1.SUM (tuần 4)'!A265)</f>
        <v>0</v>
      </c>
      <c r="BP265" s="154"/>
      <c r="BQ265" s="154"/>
      <c r="BR265" s="154">
        <f>SUMIFS(' B1.8.Online'!V:V,' B1.8.Online'!A:A,'B1.SUM (tuần 4)'!A265)</f>
        <v>0</v>
      </c>
      <c r="BS265" s="154">
        <f>SUMIFS(' B1.8.Online'!W:W,' B1.8.Online'!B:B,'B1.SUM (tuần 4)'!B265)</f>
        <v>0</v>
      </c>
      <c r="BU265" s="161">
        <f t="shared" si="96"/>
        <v>0</v>
      </c>
      <c r="BV265" s="161">
        <f t="shared" si="97"/>
        <v>0</v>
      </c>
      <c r="BW265" s="161">
        <f t="shared" si="98"/>
        <v>0</v>
      </c>
      <c r="BX265" s="154">
        <f>SUMIFS('B1.3.XK'!X:X,'B1.3.XK'!$A:$A,'B1.SUM (tuần 4)'!$A265)</f>
        <v>0</v>
      </c>
      <c r="BY265" s="154">
        <f>SUMIFS('B1.3.XK'!Y:Y,'B1.3.XK'!$A:$A,'B1.SUM (tuần 4)'!$A265)</f>
        <v>0</v>
      </c>
      <c r="BZ265" s="154"/>
      <c r="CA265" s="154"/>
      <c r="CB265" s="154"/>
      <c r="CC265" s="154"/>
      <c r="CD265" s="154"/>
      <c r="CE265" s="154"/>
      <c r="CF265" s="154">
        <f>SUMIFS(' B1.5.GT2'!X:X,' B1.5.GT2'!A:A,'B1.SUM (tuần 4)'!A265)</f>
        <v>0</v>
      </c>
      <c r="CG265" s="154">
        <f>SUMIFS(' B1.5.GT2'!Y:Y,' B1.5.GT2'!A:A,'B1.SUM (tuần 4)'!A265)</f>
        <v>0</v>
      </c>
      <c r="CH265" s="154"/>
      <c r="CI265" s="154"/>
      <c r="CJ265" s="154">
        <f>SUMIFS(' B1.8.Online'!X:X,' B1.8.Online'!$A:$A,'B1.SUM (tuần 4)'!$A265)</f>
        <v>0</v>
      </c>
      <c r="CK265" s="154">
        <f>SUMIFS(' B1.8.Online'!Y:Y,' B1.8.Online'!$A:$A,'B1.SUM (tuần 4)'!$A265)</f>
        <v>0</v>
      </c>
      <c r="CM265" s="161">
        <f t="shared" si="99"/>
        <v>0</v>
      </c>
      <c r="CN265" s="161">
        <f t="shared" si="100"/>
        <v>0</v>
      </c>
      <c r="CO265" s="161">
        <f t="shared" si="101"/>
        <v>0</v>
      </c>
      <c r="CP265" s="154">
        <f>SUMIFS('B1.3.XK'!Z:Z,'B1.3.XK'!$A:$A,'B1.SUM (tuần 4)'!$A265)</f>
        <v>0</v>
      </c>
      <c r="CQ265" s="154">
        <f>SUMIFS('B1.3.XK'!AA:AA,'B1.3.XK'!$A:$A,'B1.SUM (tuần 4)'!$A265)</f>
        <v>0</v>
      </c>
      <c r="CR265" s="154"/>
      <c r="CS265" s="154"/>
      <c r="CT265" s="154"/>
      <c r="CU265" s="154"/>
      <c r="CV265" s="154"/>
      <c r="CW265" s="154"/>
      <c r="CX265" s="154">
        <f>SUMIFS(' B1.5.GT2'!Z:Z,' B1.5.GT2'!$A:$A,'B1.SUM (tuần 4)'!$A265)</f>
        <v>0</v>
      </c>
      <c r="CY265" s="154">
        <f>SUMIFS(' B1.5.GT2'!AA:AA,' B1.5.GT2'!$A:$A,'B1.SUM (tuần 4)'!$A265)</f>
        <v>0</v>
      </c>
      <c r="CZ265" s="154"/>
      <c r="DA265" s="154"/>
      <c r="DB265" s="154">
        <f>SUMIFS(' B1.8.Online'!Z:Z,' B1.8.Online'!$A:$A,'B1.SUM (tuần 4)'!$A265)</f>
        <v>0</v>
      </c>
      <c r="DC265" s="154">
        <f>SUMIFS(' B1.8.Online'!AA:AA,' B1.8.Online'!$A:$A,'B1.SUM (tuần 4)'!$A265)</f>
        <v>0</v>
      </c>
      <c r="DE265" s="161">
        <f t="shared" si="102"/>
        <v>0</v>
      </c>
      <c r="DF265" s="161">
        <f t="shared" si="103"/>
        <v>0</v>
      </c>
      <c r="DG265" s="161">
        <f t="shared" si="104"/>
        <v>0</v>
      </c>
      <c r="DH265" s="154">
        <f>SUMIFS('B1.3.XK'!AB:AB,'B1.3.XK'!$A:$A,'B1.SUM (tuần 4)'!$A265)</f>
        <v>0</v>
      </c>
      <c r="DI265" s="154">
        <f>SUMIFS('B1.3.XK'!AC:AC,'B1.3.XK'!$A:$A,'B1.SUM (tuần 4)'!$A265)</f>
        <v>0</v>
      </c>
      <c r="DJ265" s="154"/>
      <c r="DK265" s="154"/>
      <c r="DL265" s="154"/>
      <c r="DM265" s="154"/>
      <c r="DN265" s="154"/>
      <c r="DO265" s="154"/>
      <c r="DP265" s="154">
        <f>SUMIFS(' B1.5.GT2'!AB:AB,' B1.5.GT2'!$A:$A,'B1.SUM (tuần 4)'!$A265)</f>
        <v>0</v>
      </c>
      <c r="DQ265" s="154">
        <f>SUMIFS(' B1.5.GT2'!AC:AC,' B1.5.GT2'!$A:$A,'B1.SUM (tuần 4)'!$A265)</f>
        <v>0</v>
      </c>
      <c r="DR265" s="154"/>
      <c r="DS265" s="154"/>
      <c r="DT265" s="154">
        <f>SUMIFS(' B1.8.Online'!AB:AB,' B1.8.Online'!$A:$A,'B1.SUM (tuần 4)'!$A265)</f>
        <v>0</v>
      </c>
      <c r="DU265" s="154">
        <f>SUMIFS(' B1.8.Online'!AC:AC,' B1.8.Online'!$A:$A,'B1.SUM (tuần 4)'!$A265)</f>
        <v>0</v>
      </c>
      <c r="DW265" s="161">
        <f t="shared" si="105"/>
        <v>0</v>
      </c>
      <c r="DX265" s="161">
        <f t="shared" si="106"/>
        <v>0</v>
      </c>
      <c r="DY265" s="161">
        <f t="shared" si="107"/>
        <v>0</v>
      </c>
      <c r="DZ265" s="154">
        <f>SUMIFS('B1.3.XK'!AD:AD,'B1.3.XK'!$A:$A,'B1.SUM (tuần 4)'!$A265)</f>
        <v>0</v>
      </c>
      <c r="EA265" s="154">
        <f>SUMIFS('B1.3.XK'!AE:AE,'B1.3.XK'!$A:$A,'B1.SUM (tuần 4)'!$A265)</f>
        <v>0</v>
      </c>
      <c r="EB265" s="154"/>
      <c r="EC265" s="154"/>
      <c r="ED265" s="154"/>
      <c r="EE265" s="154"/>
      <c r="EF265" s="154"/>
      <c r="EG265" s="154"/>
      <c r="EH265" s="154">
        <f>SUMIFS(' B1.5.GT2'!AD:AD,' B1.5.GT2'!$A:$A,'B1.SUM (tuần 4)'!$A265)</f>
        <v>0</v>
      </c>
      <c r="EI265" s="154">
        <f>SUMIFS(' B1.5.GT2'!AE:AE,' B1.5.GT2'!$A:$A,'B1.SUM (tuần 4)'!$A265)</f>
        <v>0</v>
      </c>
      <c r="EJ265" s="154"/>
      <c r="EK265" s="154"/>
      <c r="EL265" s="154">
        <f>SUMIFS(' B1.4.OEM'!AD:AD,' B1.4.OEM'!$A:$A,'B1.SUM (tuần 4)'!$A265)</f>
        <v>0</v>
      </c>
      <c r="EM265" s="154">
        <f>SUMIFS(' B1.4.OEM'!AE:AE,' B1.4.OEM'!$A:$A,'B1.SUM (tuần 4)'!$A265)</f>
        <v>0</v>
      </c>
      <c r="EO265" s="162"/>
    </row>
    <row r="266" spans="1:145">
      <c r="A266" s="69">
        <v>4006050107</v>
      </c>
      <c r="B266" s="67" t="s">
        <v>1631</v>
      </c>
      <c r="C266" s="67"/>
      <c r="D266" s="67" t="s">
        <v>1197</v>
      </c>
      <c r="E266" s="67"/>
      <c r="F266" s="67" t="s">
        <v>32</v>
      </c>
      <c r="G266" s="154" t="s">
        <v>1758</v>
      </c>
      <c r="H266" s="154"/>
      <c r="I266" s="160"/>
      <c r="J266" s="154"/>
      <c r="K266" s="154"/>
      <c r="L266" s="154"/>
      <c r="M266" s="154"/>
      <c r="N266" s="154"/>
      <c r="O266" s="154"/>
      <c r="P266" s="154"/>
      <c r="Q266" s="154"/>
      <c r="R266" s="154"/>
      <c r="S266" s="161">
        <f t="shared" si="89"/>
        <v>0</v>
      </c>
      <c r="T266" s="161">
        <f t="shared" si="110"/>
        <v>0</v>
      </c>
      <c r="U266" s="161">
        <f t="shared" si="110"/>
        <v>0</v>
      </c>
      <c r="V266" s="154"/>
      <c r="W266" s="154"/>
      <c r="X266" s="154"/>
      <c r="Y266" s="154"/>
      <c r="Z266" s="154"/>
      <c r="AA266" s="154"/>
      <c r="AB266" s="154"/>
      <c r="AC266" s="154"/>
      <c r="AD266" s="154">
        <f>SUMIFS(' B1.5.GT2'!$R:$R,' B1.5.GT2'!$A:$A,'B1.SUM (tuần 4)'!$A266)</f>
        <v>0</v>
      </c>
      <c r="AE266" s="154">
        <f>SUMIFS(' B1.5.GT2'!$S:$S,' B1.5.GT2'!$A:$A,'B1.SUM (tuần 4)'!$A266)</f>
        <v>0</v>
      </c>
      <c r="AF266" s="154"/>
      <c r="AG266" s="154"/>
      <c r="AH266" s="154">
        <f>SUMIFS(' B1.8.Online'!$R:$R,' B1.8.Online'!$A:$A,'B1.SUM (tuần 4)'!$A266)</f>
        <v>0</v>
      </c>
      <c r="AI266" s="154">
        <f>SUMIFS(' B1.8.Online'!$S:$S,' B1.8.Online'!$A:$A,'B1.SUM (tuần 4)'!$A266)</f>
        <v>0</v>
      </c>
      <c r="AK266" s="161">
        <f t="shared" si="90"/>
        <v>300</v>
      </c>
      <c r="AL266" s="161">
        <f t="shared" si="91"/>
        <v>100</v>
      </c>
      <c r="AM266" s="161">
        <f t="shared" si="92"/>
        <v>200</v>
      </c>
      <c r="AN266" s="154"/>
      <c r="AO266" s="154"/>
      <c r="AP266" s="154"/>
      <c r="AQ266" s="154"/>
      <c r="AR266" s="154"/>
      <c r="AS266" s="154"/>
      <c r="AT266" s="154"/>
      <c r="AU266" s="154"/>
      <c r="AV266" s="154">
        <f>SUMIFS(' B1.5.GT2'!T:T,' B1.5.GT2'!A:A,'B1.SUM (tuần 4)'!A266)</f>
        <v>0</v>
      </c>
      <c r="AW266" s="154">
        <f>SUMIFS(' B1.5.GT2'!U:U,' B1.5.GT2'!A:A,'B1.SUM (tuần 4)'!A266)</f>
        <v>0</v>
      </c>
      <c r="AX266" s="154"/>
      <c r="AY266" s="154"/>
      <c r="AZ266" s="154">
        <f>SUMIFS(' B1.8.Online'!$T:$T,' B1.8.Online'!$A:$A,'B1.SUM (tuần 4)'!$A266)</f>
        <v>100</v>
      </c>
      <c r="BA266" s="154">
        <f>SUMIFS(' B1.8.Online'!$U:$U,' B1.8.Online'!$A:$A,'B1.SUM (tuần 4)'!$A266)</f>
        <v>200</v>
      </c>
      <c r="BC266" s="161">
        <f t="shared" si="93"/>
        <v>300</v>
      </c>
      <c r="BD266" s="161">
        <f t="shared" si="94"/>
        <v>100</v>
      </c>
      <c r="BE266" s="161">
        <f t="shared" si="95"/>
        <v>200</v>
      </c>
      <c r="BF266" s="154">
        <f>SUMIFS('B1.3.XK'!V:V,'B1.3.XK'!$A:$A,'B1.SUM (tuần 4)'!$A266)</f>
        <v>0</v>
      </c>
      <c r="BG266" s="154">
        <f>SUMIFS('B1.3.XK'!W:W,'B1.3.XK'!$A:$A,'B1.SUM (tuần 4)'!$A266)</f>
        <v>0</v>
      </c>
      <c r="BH266" s="154"/>
      <c r="BI266" s="154"/>
      <c r="BJ266" s="154"/>
      <c r="BK266" s="154"/>
      <c r="BL266" s="154"/>
      <c r="BM266" s="154"/>
      <c r="BN266" s="154">
        <f>SUMIFS(' B1.5.GT2'!V:V,' B1.5.GT2'!A:A,'B1.SUM (tuần 4)'!A266)</f>
        <v>0</v>
      </c>
      <c r="BO266" s="154">
        <f>SUMIFS(' B1.5.GT2'!W:W,' B1.5.GT2'!A:A,'B1.SUM (tuần 4)'!A266)</f>
        <v>0</v>
      </c>
      <c r="BP266" s="154"/>
      <c r="BQ266" s="154"/>
      <c r="BR266" s="154">
        <f>SUMIFS(' B1.8.Online'!V:V,' B1.8.Online'!A:A,'B1.SUM (tuần 4)'!A266)</f>
        <v>100</v>
      </c>
      <c r="BS266" s="154">
        <f>SUMIFS(' B1.8.Online'!W:W,' B1.8.Online'!B:B,'B1.SUM (tuần 4)'!B266)</f>
        <v>200</v>
      </c>
      <c r="BU266" s="161">
        <f t="shared" si="96"/>
        <v>300</v>
      </c>
      <c r="BV266" s="161">
        <f t="shared" si="97"/>
        <v>100</v>
      </c>
      <c r="BW266" s="161">
        <f t="shared" si="98"/>
        <v>200</v>
      </c>
      <c r="BX266" s="154">
        <f>SUMIFS('B1.3.XK'!X:X,'B1.3.XK'!$A:$A,'B1.SUM (tuần 4)'!$A266)</f>
        <v>0</v>
      </c>
      <c r="BY266" s="154">
        <f>SUMIFS('B1.3.XK'!Y:Y,'B1.3.XK'!$A:$A,'B1.SUM (tuần 4)'!$A266)</f>
        <v>0</v>
      </c>
      <c r="BZ266" s="154"/>
      <c r="CA266" s="154"/>
      <c r="CB266" s="154"/>
      <c r="CC266" s="154"/>
      <c r="CD266" s="154"/>
      <c r="CE266" s="154"/>
      <c r="CF266" s="154">
        <f>SUMIFS(' B1.5.GT2'!X:X,' B1.5.GT2'!A:A,'B1.SUM (tuần 4)'!A266)</f>
        <v>0</v>
      </c>
      <c r="CG266" s="154">
        <f>SUMIFS(' B1.5.GT2'!Y:Y,' B1.5.GT2'!A:A,'B1.SUM (tuần 4)'!A266)</f>
        <v>0</v>
      </c>
      <c r="CH266" s="154"/>
      <c r="CI266" s="154"/>
      <c r="CJ266" s="154">
        <f>SUMIFS(' B1.8.Online'!X:X,' B1.8.Online'!$A:$A,'B1.SUM (tuần 4)'!$A266)</f>
        <v>100</v>
      </c>
      <c r="CK266" s="154">
        <f>SUMIFS(' B1.8.Online'!Y:Y,' B1.8.Online'!$A:$A,'B1.SUM (tuần 4)'!$A266)</f>
        <v>200</v>
      </c>
      <c r="CM266" s="161">
        <f t="shared" si="99"/>
        <v>200</v>
      </c>
      <c r="CN266" s="161">
        <f t="shared" si="100"/>
        <v>100</v>
      </c>
      <c r="CO266" s="161">
        <f t="shared" si="101"/>
        <v>100</v>
      </c>
      <c r="CP266" s="154">
        <f>SUMIFS('B1.3.XK'!Z:Z,'B1.3.XK'!$A:$A,'B1.SUM (tuần 4)'!$A266)</f>
        <v>0</v>
      </c>
      <c r="CQ266" s="154">
        <f>SUMIFS('B1.3.XK'!AA:AA,'B1.3.XK'!$A:$A,'B1.SUM (tuần 4)'!$A266)</f>
        <v>0</v>
      </c>
      <c r="CR266" s="154"/>
      <c r="CS266" s="154"/>
      <c r="CT266" s="154"/>
      <c r="CU266" s="154"/>
      <c r="CV266" s="154"/>
      <c r="CW266" s="154"/>
      <c r="CX266" s="154">
        <f>SUMIFS(' B1.5.GT2'!Z:Z,' B1.5.GT2'!$A:$A,'B1.SUM (tuần 4)'!$A266)</f>
        <v>0</v>
      </c>
      <c r="CY266" s="154">
        <f>SUMIFS(' B1.5.GT2'!AA:AA,' B1.5.GT2'!$A:$A,'B1.SUM (tuần 4)'!$A266)</f>
        <v>0</v>
      </c>
      <c r="CZ266" s="154"/>
      <c r="DA266" s="154"/>
      <c r="DB266" s="154">
        <f>SUMIFS(' B1.8.Online'!Z:Z,' B1.8.Online'!$A:$A,'B1.SUM (tuần 4)'!$A266)</f>
        <v>100</v>
      </c>
      <c r="DC266" s="154">
        <f>SUMIFS(' B1.8.Online'!AA:AA,' B1.8.Online'!$A:$A,'B1.SUM (tuần 4)'!$A266)</f>
        <v>100</v>
      </c>
      <c r="DE266" s="161">
        <f t="shared" si="102"/>
        <v>0</v>
      </c>
      <c r="DF266" s="161">
        <f t="shared" si="103"/>
        <v>0</v>
      </c>
      <c r="DG266" s="161">
        <f t="shared" si="104"/>
        <v>0</v>
      </c>
      <c r="DH266" s="154">
        <f>SUMIFS('B1.3.XK'!AB:AB,'B1.3.XK'!$A:$A,'B1.SUM (tuần 4)'!$A266)</f>
        <v>0</v>
      </c>
      <c r="DI266" s="154">
        <f>SUMIFS('B1.3.XK'!AC:AC,'B1.3.XK'!$A:$A,'B1.SUM (tuần 4)'!$A266)</f>
        <v>0</v>
      </c>
      <c r="DJ266" s="154"/>
      <c r="DK266" s="154"/>
      <c r="DL266" s="154"/>
      <c r="DM266" s="154"/>
      <c r="DN266" s="154"/>
      <c r="DO266" s="154"/>
      <c r="DP266" s="154">
        <f>SUMIFS(' B1.5.GT2'!AB:AB,' B1.5.GT2'!$A:$A,'B1.SUM (tuần 4)'!$A266)</f>
        <v>0</v>
      </c>
      <c r="DQ266" s="154">
        <f>SUMIFS(' B1.5.GT2'!AC:AC,' B1.5.GT2'!$A:$A,'B1.SUM (tuần 4)'!$A266)</f>
        <v>0</v>
      </c>
      <c r="DR266" s="154"/>
      <c r="DS266" s="154"/>
      <c r="DT266" s="154">
        <f>SUMIFS(' B1.8.Online'!AB:AB,' B1.8.Online'!$A:$A,'B1.SUM (tuần 4)'!$A266)</f>
        <v>0</v>
      </c>
      <c r="DU266" s="154">
        <f>SUMIFS(' B1.8.Online'!AC:AC,' B1.8.Online'!$A:$A,'B1.SUM (tuần 4)'!$A266)</f>
        <v>0</v>
      </c>
      <c r="DW266" s="161">
        <f t="shared" si="105"/>
        <v>0</v>
      </c>
      <c r="DX266" s="161">
        <f t="shared" si="106"/>
        <v>0</v>
      </c>
      <c r="DY266" s="161">
        <f t="shared" si="107"/>
        <v>0</v>
      </c>
      <c r="DZ266" s="154">
        <f>SUMIFS('B1.3.XK'!AD:AD,'B1.3.XK'!$A:$A,'B1.SUM (tuần 4)'!$A266)</f>
        <v>0</v>
      </c>
      <c r="EA266" s="154">
        <f>SUMIFS('B1.3.XK'!AE:AE,'B1.3.XK'!$A:$A,'B1.SUM (tuần 4)'!$A266)</f>
        <v>0</v>
      </c>
      <c r="EB266" s="154"/>
      <c r="EC266" s="154"/>
      <c r="ED266" s="154"/>
      <c r="EE266" s="154"/>
      <c r="EF266" s="154"/>
      <c r="EG266" s="154"/>
      <c r="EH266" s="154">
        <f>SUMIFS(' B1.5.GT2'!AD:AD,' B1.5.GT2'!$A:$A,'B1.SUM (tuần 4)'!$A266)</f>
        <v>0</v>
      </c>
      <c r="EI266" s="154">
        <f>SUMIFS(' B1.5.GT2'!AE:AE,' B1.5.GT2'!$A:$A,'B1.SUM (tuần 4)'!$A266)</f>
        <v>0</v>
      </c>
      <c r="EJ266" s="154"/>
      <c r="EK266" s="154"/>
      <c r="EL266" s="154">
        <f>SUMIFS(' B1.4.OEM'!AD:AD,' B1.4.OEM'!$A:$A,'B1.SUM (tuần 4)'!$A266)</f>
        <v>0</v>
      </c>
      <c r="EM266" s="154">
        <f>SUMIFS(' B1.4.OEM'!AE:AE,' B1.4.OEM'!$A:$A,'B1.SUM (tuần 4)'!$A266)</f>
        <v>0</v>
      </c>
      <c r="EO266" s="162"/>
    </row>
    <row r="267" spans="1:145">
      <c r="A267" s="69">
        <v>4006050253</v>
      </c>
      <c r="B267" s="67" t="s">
        <v>1632</v>
      </c>
      <c r="C267" s="67"/>
      <c r="D267" s="67" t="s">
        <v>1197</v>
      </c>
      <c r="E267" s="67"/>
      <c r="F267" s="67" t="s">
        <v>32</v>
      </c>
      <c r="G267" s="154" t="s">
        <v>1758</v>
      </c>
      <c r="H267" s="154"/>
      <c r="I267" s="160"/>
      <c r="J267" s="154"/>
      <c r="K267" s="154"/>
      <c r="L267" s="154"/>
      <c r="M267" s="154"/>
      <c r="N267" s="154"/>
      <c r="O267" s="154"/>
      <c r="P267" s="154"/>
      <c r="Q267" s="154"/>
      <c r="R267" s="154"/>
      <c r="S267" s="161">
        <f t="shared" si="89"/>
        <v>250</v>
      </c>
      <c r="T267" s="161">
        <f t="shared" si="110"/>
        <v>0</v>
      </c>
      <c r="U267" s="161">
        <f t="shared" si="110"/>
        <v>250</v>
      </c>
      <c r="V267" s="154"/>
      <c r="W267" s="154"/>
      <c r="X267" s="154"/>
      <c r="Y267" s="154"/>
      <c r="Z267" s="154"/>
      <c r="AA267" s="154"/>
      <c r="AB267" s="154"/>
      <c r="AC267" s="154"/>
      <c r="AD267" s="154">
        <f>SUMIFS(' B1.5.GT2'!$R:$R,' B1.5.GT2'!$A:$A,'B1.SUM (tuần 4)'!$A267)</f>
        <v>0</v>
      </c>
      <c r="AE267" s="154">
        <f>SUMIFS(' B1.5.GT2'!$S:$S,' B1.5.GT2'!$A:$A,'B1.SUM (tuần 4)'!$A267)</f>
        <v>0</v>
      </c>
      <c r="AF267" s="154"/>
      <c r="AG267" s="154"/>
      <c r="AH267" s="154">
        <f>SUMIFS(' B1.8.Online'!$R:$R,' B1.8.Online'!$A:$A,'B1.SUM (tuần 4)'!$A267)</f>
        <v>0</v>
      </c>
      <c r="AI267" s="154">
        <f>SUMIFS(' B1.8.Online'!$S:$S,' B1.8.Online'!$A:$A,'B1.SUM (tuần 4)'!$A267)</f>
        <v>250</v>
      </c>
      <c r="AK267" s="161">
        <f t="shared" si="90"/>
        <v>0</v>
      </c>
      <c r="AL267" s="161">
        <f t="shared" si="91"/>
        <v>0</v>
      </c>
      <c r="AM267" s="161">
        <f t="shared" si="92"/>
        <v>0</v>
      </c>
      <c r="AN267" s="154"/>
      <c r="AO267" s="154"/>
      <c r="AP267" s="154"/>
      <c r="AQ267" s="154"/>
      <c r="AR267" s="154"/>
      <c r="AS267" s="154"/>
      <c r="AT267" s="154"/>
      <c r="AU267" s="154"/>
      <c r="AV267" s="154">
        <f>SUMIFS(' B1.5.GT2'!T:T,' B1.5.GT2'!A:A,'B1.SUM (tuần 4)'!A267)</f>
        <v>0</v>
      </c>
      <c r="AW267" s="154">
        <f>SUMIFS(' B1.5.GT2'!U:U,' B1.5.GT2'!A:A,'B1.SUM (tuần 4)'!A267)</f>
        <v>0</v>
      </c>
      <c r="AX267" s="154"/>
      <c r="AY267" s="154"/>
      <c r="AZ267" s="154">
        <f>SUMIFS(' B1.8.Online'!$T:$T,' B1.8.Online'!$A:$A,'B1.SUM (tuần 4)'!$A267)</f>
        <v>0</v>
      </c>
      <c r="BA267" s="154">
        <f>SUMIFS(' B1.8.Online'!$U:$U,' B1.8.Online'!$A:$A,'B1.SUM (tuần 4)'!$A267)</f>
        <v>0</v>
      </c>
      <c r="BC267" s="161">
        <f t="shared" si="93"/>
        <v>0</v>
      </c>
      <c r="BD267" s="161">
        <f t="shared" si="94"/>
        <v>0</v>
      </c>
      <c r="BE267" s="161">
        <f t="shared" si="95"/>
        <v>0</v>
      </c>
      <c r="BF267" s="154">
        <f>SUMIFS('B1.3.XK'!V:V,'B1.3.XK'!$A:$A,'B1.SUM (tuần 4)'!$A267)</f>
        <v>0</v>
      </c>
      <c r="BG267" s="154">
        <f>SUMIFS('B1.3.XK'!W:W,'B1.3.XK'!$A:$A,'B1.SUM (tuần 4)'!$A267)</f>
        <v>0</v>
      </c>
      <c r="BH267" s="154"/>
      <c r="BI267" s="154"/>
      <c r="BJ267" s="154"/>
      <c r="BK267" s="154"/>
      <c r="BL267" s="154"/>
      <c r="BM267" s="154"/>
      <c r="BN267" s="154">
        <f>SUMIFS(' B1.5.GT2'!V:V,' B1.5.GT2'!A:A,'B1.SUM (tuần 4)'!A267)</f>
        <v>0</v>
      </c>
      <c r="BO267" s="154">
        <f>SUMIFS(' B1.5.GT2'!W:W,' B1.5.GT2'!A:A,'B1.SUM (tuần 4)'!A267)</f>
        <v>0</v>
      </c>
      <c r="BP267" s="154"/>
      <c r="BQ267" s="154"/>
      <c r="BR267" s="154">
        <f>SUMIFS(' B1.8.Online'!V:V,' B1.8.Online'!A:A,'B1.SUM (tuần 4)'!A267)</f>
        <v>0</v>
      </c>
      <c r="BS267" s="154">
        <f>SUMIFS(' B1.8.Online'!W:W,' B1.8.Online'!B:B,'B1.SUM (tuần 4)'!B267)</f>
        <v>0</v>
      </c>
      <c r="BU267" s="161">
        <f t="shared" si="96"/>
        <v>0</v>
      </c>
      <c r="BV267" s="161">
        <f t="shared" si="97"/>
        <v>0</v>
      </c>
      <c r="BW267" s="161">
        <f t="shared" si="98"/>
        <v>0</v>
      </c>
      <c r="BX267" s="154">
        <f>SUMIFS('B1.3.XK'!X:X,'B1.3.XK'!$A:$A,'B1.SUM (tuần 4)'!$A267)</f>
        <v>0</v>
      </c>
      <c r="BY267" s="154">
        <f>SUMIFS('B1.3.XK'!Y:Y,'B1.3.XK'!$A:$A,'B1.SUM (tuần 4)'!$A267)</f>
        <v>0</v>
      </c>
      <c r="BZ267" s="154"/>
      <c r="CA267" s="154"/>
      <c r="CB267" s="154"/>
      <c r="CC267" s="154"/>
      <c r="CD267" s="154"/>
      <c r="CE267" s="154"/>
      <c r="CF267" s="154">
        <f>SUMIFS(' B1.5.GT2'!X:X,' B1.5.GT2'!A:A,'B1.SUM (tuần 4)'!A267)</f>
        <v>0</v>
      </c>
      <c r="CG267" s="154">
        <f>SUMIFS(' B1.5.GT2'!Y:Y,' B1.5.GT2'!A:A,'B1.SUM (tuần 4)'!A267)</f>
        <v>0</v>
      </c>
      <c r="CH267" s="154"/>
      <c r="CI267" s="154"/>
      <c r="CJ267" s="154">
        <f>SUMIFS(' B1.8.Online'!X:X,' B1.8.Online'!$A:$A,'B1.SUM (tuần 4)'!$A267)</f>
        <v>0</v>
      </c>
      <c r="CK267" s="154">
        <f>SUMIFS(' B1.8.Online'!Y:Y,' B1.8.Online'!$A:$A,'B1.SUM (tuần 4)'!$A267)</f>
        <v>0</v>
      </c>
      <c r="CM267" s="161">
        <f t="shared" si="99"/>
        <v>0</v>
      </c>
      <c r="CN267" s="161">
        <f t="shared" si="100"/>
        <v>0</v>
      </c>
      <c r="CO267" s="161">
        <f t="shared" si="101"/>
        <v>0</v>
      </c>
      <c r="CP267" s="154">
        <f>SUMIFS('B1.3.XK'!Z:Z,'B1.3.XK'!$A:$A,'B1.SUM (tuần 4)'!$A267)</f>
        <v>0</v>
      </c>
      <c r="CQ267" s="154">
        <f>SUMIFS('B1.3.XK'!AA:AA,'B1.3.XK'!$A:$A,'B1.SUM (tuần 4)'!$A267)</f>
        <v>0</v>
      </c>
      <c r="CR267" s="154"/>
      <c r="CS267" s="154"/>
      <c r="CT267" s="154"/>
      <c r="CU267" s="154"/>
      <c r="CV267" s="154"/>
      <c r="CW267" s="154"/>
      <c r="CX267" s="154">
        <f>SUMIFS(' B1.5.GT2'!Z:Z,' B1.5.GT2'!$A:$A,'B1.SUM (tuần 4)'!$A267)</f>
        <v>0</v>
      </c>
      <c r="CY267" s="154">
        <f>SUMIFS(' B1.5.GT2'!AA:AA,' B1.5.GT2'!$A:$A,'B1.SUM (tuần 4)'!$A267)</f>
        <v>0</v>
      </c>
      <c r="CZ267" s="154"/>
      <c r="DA267" s="154"/>
      <c r="DB267" s="154">
        <f>SUMIFS(' B1.8.Online'!Z:Z,' B1.8.Online'!$A:$A,'B1.SUM (tuần 4)'!$A267)</f>
        <v>0</v>
      </c>
      <c r="DC267" s="154">
        <f>SUMIFS(' B1.8.Online'!AA:AA,' B1.8.Online'!$A:$A,'B1.SUM (tuần 4)'!$A267)</f>
        <v>0</v>
      </c>
      <c r="DE267" s="161">
        <f t="shared" si="102"/>
        <v>0</v>
      </c>
      <c r="DF267" s="161">
        <f t="shared" si="103"/>
        <v>0</v>
      </c>
      <c r="DG267" s="161">
        <f t="shared" si="104"/>
        <v>0</v>
      </c>
      <c r="DH267" s="154">
        <f>SUMIFS('B1.3.XK'!AB:AB,'B1.3.XK'!$A:$A,'B1.SUM (tuần 4)'!$A267)</f>
        <v>0</v>
      </c>
      <c r="DI267" s="154">
        <f>SUMIFS('B1.3.XK'!AC:AC,'B1.3.XK'!$A:$A,'B1.SUM (tuần 4)'!$A267)</f>
        <v>0</v>
      </c>
      <c r="DJ267" s="154"/>
      <c r="DK267" s="154"/>
      <c r="DL267" s="154"/>
      <c r="DM267" s="154"/>
      <c r="DN267" s="154"/>
      <c r="DO267" s="154"/>
      <c r="DP267" s="154">
        <f>SUMIFS(' B1.5.GT2'!AB:AB,' B1.5.GT2'!$A:$A,'B1.SUM (tuần 4)'!$A267)</f>
        <v>0</v>
      </c>
      <c r="DQ267" s="154">
        <f>SUMIFS(' B1.5.GT2'!AC:AC,' B1.5.GT2'!$A:$A,'B1.SUM (tuần 4)'!$A267)</f>
        <v>0</v>
      </c>
      <c r="DR267" s="154"/>
      <c r="DS267" s="154"/>
      <c r="DT267" s="154">
        <f>SUMIFS(' B1.8.Online'!AB:AB,' B1.8.Online'!$A:$A,'B1.SUM (tuần 4)'!$A267)</f>
        <v>0</v>
      </c>
      <c r="DU267" s="154">
        <f>SUMIFS(' B1.8.Online'!AC:AC,' B1.8.Online'!$A:$A,'B1.SUM (tuần 4)'!$A267)</f>
        <v>0</v>
      </c>
      <c r="DW267" s="161">
        <f t="shared" si="105"/>
        <v>0</v>
      </c>
      <c r="DX267" s="161">
        <f t="shared" si="106"/>
        <v>0</v>
      </c>
      <c r="DY267" s="161">
        <f t="shared" si="107"/>
        <v>0</v>
      </c>
      <c r="DZ267" s="154">
        <f>SUMIFS('B1.3.XK'!AD:AD,'B1.3.XK'!$A:$A,'B1.SUM (tuần 4)'!$A267)</f>
        <v>0</v>
      </c>
      <c r="EA267" s="154">
        <f>SUMIFS('B1.3.XK'!AE:AE,'B1.3.XK'!$A:$A,'B1.SUM (tuần 4)'!$A267)</f>
        <v>0</v>
      </c>
      <c r="EB267" s="154"/>
      <c r="EC267" s="154"/>
      <c r="ED267" s="154"/>
      <c r="EE267" s="154"/>
      <c r="EF267" s="154"/>
      <c r="EG267" s="154"/>
      <c r="EH267" s="154">
        <f>SUMIFS(' B1.5.GT2'!AD:AD,' B1.5.GT2'!$A:$A,'B1.SUM (tuần 4)'!$A267)</f>
        <v>0</v>
      </c>
      <c r="EI267" s="154">
        <f>SUMIFS(' B1.5.GT2'!AE:AE,' B1.5.GT2'!$A:$A,'B1.SUM (tuần 4)'!$A267)</f>
        <v>0</v>
      </c>
      <c r="EJ267" s="154"/>
      <c r="EK267" s="154"/>
      <c r="EL267" s="154">
        <f>SUMIFS(' B1.4.OEM'!AD:AD,' B1.4.OEM'!$A:$A,'B1.SUM (tuần 4)'!$A267)</f>
        <v>0</v>
      </c>
      <c r="EM267" s="154">
        <f>SUMIFS(' B1.4.OEM'!AE:AE,' B1.4.OEM'!$A:$A,'B1.SUM (tuần 4)'!$A267)</f>
        <v>0</v>
      </c>
      <c r="EO267" s="162"/>
    </row>
    <row r="268" spans="1:145">
      <c r="A268" s="69">
        <v>4006050254</v>
      </c>
      <c r="B268" s="67" t="s">
        <v>1633</v>
      </c>
      <c r="C268" s="67"/>
      <c r="D268" s="67" t="s">
        <v>1197</v>
      </c>
      <c r="E268" s="67"/>
      <c r="F268" s="67" t="s">
        <v>32</v>
      </c>
      <c r="G268" s="154" t="s">
        <v>1758</v>
      </c>
      <c r="H268" s="154"/>
      <c r="I268" s="160"/>
      <c r="J268" s="154"/>
      <c r="K268" s="154"/>
      <c r="L268" s="154"/>
      <c r="M268" s="154"/>
      <c r="N268" s="154"/>
      <c r="O268" s="154"/>
      <c r="P268" s="154"/>
      <c r="Q268" s="154"/>
      <c r="R268" s="154"/>
      <c r="S268" s="161">
        <f t="shared" si="89"/>
        <v>250</v>
      </c>
      <c r="T268" s="161">
        <f t="shared" si="110"/>
        <v>0</v>
      </c>
      <c r="U268" s="161">
        <f t="shared" si="110"/>
        <v>250</v>
      </c>
      <c r="V268" s="154"/>
      <c r="W268" s="154"/>
      <c r="X268" s="154"/>
      <c r="Y268" s="154"/>
      <c r="Z268" s="154"/>
      <c r="AA268" s="154"/>
      <c r="AB268" s="154"/>
      <c r="AC268" s="154"/>
      <c r="AD268" s="154">
        <f>SUMIFS(' B1.5.GT2'!$R:$R,' B1.5.GT2'!$A:$A,'B1.SUM (tuần 4)'!$A268)</f>
        <v>0</v>
      </c>
      <c r="AE268" s="154">
        <f>SUMIFS(' B1.5.GT2'!$S:$S,' B1.5.GT2'!$A:$A,'B1.SUM (tuần 4)'!$A268)</f>
        <v>0</v>
      </c>
      <c r="AF268" s="154"/>
      <c r="AG268" s="154"/>
      <c r="AH268" s="154">
        <f>SUMIFS(' B1.8.Online'!$R:$R,' B1.8.Online'!$A:$A,'B1.SUM (tuần 4)'!$A268)</f>
        <v>0</v>
      </c>
      <c r="AI268" s="154">
        <f>SUMIFS(' B1.8.Online'!$S:$S,' B1.8.Online'!$A:$A,'B1.SUM (tuần 4)'!$A268)</f>
        <v>250</v>
      </c>
      <c r="AK268" s="161">
        <f t="shared" si="90"/>
        <v>0</v>
      </c>
      <c r="AL268" s="161">
        <f t="shared" si="91"/>
        <v>0</v>
      </c>
      <c r="AM268" s="161">
        <f t="shared" si="92"/>
        <v>0</v>
      </c>
      <c r="AN268" s="154"/>
      <c r="AO268" s="154"/>
      <c r="AP268" s="154"/>
      <c r="AQ268" s="154"/>
      <c r="AR268" s="154"/>
      <c r="AS268" s="154"/>
      <c r="AT268" s="154"/>
      <c r="AU268" s="154"/>
      <c r="AV268" s="154">
        <f>SUMIFS(' B1.5.GT2'!T:T,' B1.5.GT2'!A:A,'B1.SUM (tuần 4)'!A268)</f>
        <v>0</v>
      </c>
      <c r="AW268" s="154">
        <f>SUMIFS(' B1.5.GT2'!U:U,' B1.5.GT2'!A:A,'B1.SUM (tuần 4)'!A268)</f>
        <v>0</v>
      </c>
      <c r="AX268" s="154"/>
      <c r="AY268" s="154"/>
      <c r="AZ268" s="154">
        <f>SUMIFS(' B1.8.Online'!$T:$T,' B1.8.Online'!$A:$A,'B1.SUM (tuần 4)'!$A268)</f>
        <v>0</v>
      </c>
      <c r="BA268" s="154">
        <f>SUMIFS(' B1.8.Online'!$U:$U,' B1.8.Online'!$A:$A,'B1.SUM (tuần 4)'!$A268)</f>
        <v>0</v>
      </c>
      <c r="BC268" s="161">
        <f t="shared" si="93"/>
        <v>0</v>
      </c>
      <c r="BD268" s="161">
        <f t="shared" si="94"/>
        <v>0</v>
      </c>
      <c r="BE268" s="161">
        <f t="shared" si="95"/>
        <v>0</v>
      </c>
      <c r="BF268" s="154">
        <f>SUMIFS('B1.3.XK'!V:V,'B1.3.XK'!$A:$A,'B1.SUM (tuần 4)'!$A268)</f>
        <v>0</v>
      </c>
      <c r="BG268" s="154">
        <f>SUMIFS('B1.3.XK'!W:W,'B1.3.XK'!$A:$A,'B1.SUM (tuần 4)'!$A268)</f>
        <v>0</v>
      </c>
      <c r="BH268" s="154"/>
      <c r="BI268" s="154"/>
      <c r="BJ268" s="154"/>
      <c r="BK268" s="154"/>
      <c r="BL268" s="154"/>
      <c r="BM268" s="154"/>
      <c r="BN268" s="154">
        <f>SUMIFS(' B1.5.GT2'!V:V,' B1.5.GT2'!A:A,'B1.SUM (tuần 4)'!A268)</f>
        <v>0</v>
      </c>
      <c r="BO268" s="154">
        <f>SUMIFS(' B1.5.GT2'!W:W,' B1.5.GT2'!A:A,'B1.SUM (tuần 4)'!A268)</f>
        <v>0</v>
      </c>
      <c r="BP268" s="154"/>
      <c r="BQ268" s="154"/>
      <c r="BR268" s="154">
        <f>SUMIFS(' B1.8.Online'!V:V,' B1.8.Online'!A:A,'B1.SUM (tuần 4)'!A268)</f>
        <v>0</v>
      </c>
      <c r="BS268" s="154">
        <f>SUMIFS(' B1.8.Online'!W:W,' B1.8.Online'!B:B,'B1.SUM (tuần 4)'!B268)</f>
        <v>0</v>
      </c>
      <c r="BU268" s="161">
        <f t="shared" si="96"/>
        <v>0</v>
      </c>
      <c r="BV268" s="161">
        <f t="shared" si="97"/>
        <v>0</v>
      </c>
      <c r="BW268" s="161">
        <f t="shared" si="98"/>
        <v>0</v>
      </c>
      <c r="BX268" s="154">
        <f>SUMIFS('B1.3.XK'!X:X,'B1.3.XK'!$A:$A,'B1.SUM (tuần 4)'!$A268)</f>
        <v>0</v>
      </c>
      <c r="BY268" s="154">
        <f>SUMIFS('B1.3.XK'!Y:Y,'B1.3.XK'!$A:$A,'B1.SUM (tuần 4)'!$A268)</f>
        <v>0</v>
      </c>
      <c r="BZ268" s="154"/>
      <c r="CA268" s="154"/>
      <c r="CB268" s="154"/>
      <c r="CC268" s="154"/>
      <c r="CD268" s="154"/>
      <c r="CE268" s="154"/>
      <c r="CF268" s="154">
        <f>SUMIFS(' B1.5.GT2'!X:X,' B1.5.GT2'!A:A,'B1.SUM (tuần 4)'!A268)</f>
        <v>0</v>
      </c>
      <c r="CG268" s="154">
        <f>SUMIFS(' B1.5.GT2'!Y:Y,' B1.5.GT2'!A:A,'B1.SUM (tuần 4)'!A268)</f>
        <v>0</v>
      </c>
      <c r="CH268" s="154"/>
      <c r="CI268" s="154"/>
      <c r="CJ268" s="154">
        <f>SUMIFS(' B1.8.Online'!X:X,' B1.8.Online'!$A:$A,'B1.SUM (tuần 4)'!$A268)</f>
        <v>0</v>
      </c>
      <c r="CK268" s="154">
        <f>SUMIFS(' B1.8.Online'!Y:Y,' B1.8.Online'!$A:$A,'B1.SUM (tuần 4)'!$A268)</f>
        <v>0</v>
      </c>
      <c r="CM268" s="161">
        <f t="shared" si="99"/>
        <v>0</v>
      </c>
      <c r="CN268" s="161">
        <f t="shared" si="100"/>
        <v>0</v>
      </c>
      <c r="CO268" s="161">
        <f t="shared" si="101"/>
        <v>0</v>
      </c>
      <c r="CP268" s="154">
        <f>SUMIFS('B1.3.XK'!Z:Z,'B1.3.XK'!$A:$A,'B1.SUM (tuần 4)'!$A268)</f>
        <v>0</v>
      </c>
      <c r="CQ268" s="154">
        <f>SUMIFS('B1.3.XK'!AA:AA,'B1.3.XK'!$A:$A,'B1.SUM (tuần 4)'!$A268)</f>
        <v>0</v>
      </c>
      <c r="CR268" s="154"/>
      <c r="CS268" s="154"/>
      <c r="CT268" s="154"/>
      <c r="CU268" s="154"/>
      <c r="CV268" s="154"/>
      <c r="CW268" s="154"/>
      <c r="CX268" s="154">
        <f>SUMIFS(' B1.5.GT2'!Z:Z,' B1.5.GT2'!$A:$A,'B1.SUM (tuần 4)'!$A268)</f>
        <v>0</v>
      </c>
      <c r="CY268" s="154">
        <f>SUMIFS(' B1.5.GT2'!AA:AA,' B1.5.GT2'!$A:$A,'B1.SUM (tuần 4)'!$A268)</f>
        <v>0</v>
      </c>
      <c r="CZ268" s="154"/>
      <c r="DA268" s="154"/>
      <c r="DB268" s="154">
        <f>SUMIFS(' B1.8.Online'!Z:Z,' B1.8.Online'!$A:$A,'B1.SUM (tuần 4)'!$A268)</f>
        <v>0</v>
      </c>
      <c r="DC268" s="154">
        <f>SUMIFS(' B1.8.Online'!AA:AA,' B1.8.Online'!$A:$A,'B1.SUM (tuần 4)'!$A268)</f>
        <v>0</v>
      </c>
      <c r="DE268" s="161">
        <f t="shared" si="102"/>
        <v>0</v>
      </c>
      <c r="DF268" s="161">
        <f t="shared" si="103"/>
        <v>0</v>
      </c>
      <c r="DG268" s="161">
        <f t="shared" si="104"/>
        <v>0</v>
      </c>
      <c r="DH268" s="154">
        <f>SUMIFS('B1.3.XK'!AB:AB,'B1.3.XK'!$A:$A,'B1.SUM (tuần 4)'!$A268)</f>
        <v>0</v>
      </c>
      <c r="DI268" s="154">
        <f>SUMIFS('B1.3.XK'!AC:AC,'B1.3.XK'!$A:$A,'B1.SUM (tuần 4)'!$A268)</f>
        <v>0</v>
      </c>
      <c r="DJ268" s="154"/>
      <c r="DK268" s="154"/>
      <c r="DL268" s="154"/>
      <c r="DM268" s="154"/>
      <c r="DN268" s="154"/>
      <c r="DO268" s="154"/>
      <c r="DP268" s="154">
        <f>SUMIFS(' B1.5.GT2'!AB:AB,' B1.5.GT2'!$A:$A,'B1.SUM (tuần 4)'!$A268)</f>
        <v>0</v>
      </c>
      <c r="DQ268" s="154">
        <f>SUMIFS(' B1.5.GT2'!AC:AC,' B1.5.GT2'!$A:$A,'B1.SUM (tuần 4)'!$A268)</f>
        <v>0</v>
      </c>
      <c r="DR268" s="154"/>
      <c r="DS268" s="154"/>
      <c r="DT268" s="154">
        <f>SUMIFS(' B1.8.Online'!AB:AB,' B1.8.Online'!$A:$A,'B1.SUM (tuần 4)'!$A268)</f>
        <v>0</v>
      </c>
      <c r="DU268" s="154">
        <f>SUMIFS(' B1.8.Online'!AC:AC,' B1.8.Online'!$A:$A,'B1.SUM (tuần 4)'!$A268)</f>
        <v>0</v>
      </c>
      <c r="DW268" s="161">
        <f t="shared" si="105"/>
        <v>0</v>
      </c>
      <c r="DX268" s="161">
        <f t="shared" si="106"/>
        <v>0</v>
      </c>
      <c r="DY268" s="161">
        <f t="shared" si="107"/>
        <v>0</v>
      </c>
      <c r="DZ268" s="154">
        <f>SUMIFS('B1.3.XK'!AD:AD,'B1.3.XK'!$A:$A,'B1.SUM (tuần 4)'!$A268)</f>
        <v>0</v>
      </c>
      <c r="EA268" s="154">
        <f>SUMIFS('B1.3.XK'!AE:AE,'B1.3.XK'!$A:$A,'B1.SUM (tuần 4)'!$A268)</f>
        <v>0</v>
      </c>
      <c r="EB268" s="154"/>
      <c r="EC268" s="154"/>
      <c r="ED268" s="154"/>
      <c r="EE268" s="154"/>
      <c r="EF268" s="154"/>
      <c r="EG268" s="154"/>
      <c r="EH268" s="154">
        <f>SUMIFS(' B1.5.GT2'!AD:AD,' B1.5.GT2'!$A:$A,'B1.SUM (tuần 4)'!$A268)</f>
        <v>0</v>
      </c>
      <c r="EI268" s="154">
        <f>SUMIFS(' B1.5.GT2'!AE:AE,' B1.5.GT2'!$A:$A,'B1.SUM (tuần 4)'!$A268)</f>
        <v>0</v>
      </c>
      <c r="EJ268" s="154"/>
      <c r="EK268" s="154"/>
      <c r="EL268" s="154">
        <f>SUMIFS(' B1.4.OEM'!AD:AD,' B1.4.OEM'!$A:$A,'B1.SUM (tuần 4)'!$A268)</f>
        <v>0</v>
      </c>
      <c r="EM268" s="154">
        <f>SUMIFS(' B1.4.OEM'!AE:AE,' B1.4.OEM'!$A:$A,'B1.SUM (tuần 4)'!$A268)</f>
        <v>0</v>
      </c>
      <c r="EO268" s="162"/>
    </row>
    <row r="269" spans="1:145">
      <c r="A269" s="69">
        <v>6003050064</v>
      </c>
      <c r="B269" s="67" t="s">
        <v>1634</v>
      </c>
      <c r="C269" s="67"/>
      <c r="D269" s="67" t="s">
        <v>1197</v>
      </c>
      <c r="E269" s="67"/>
      <c r="F269" s="67" t="s">
        <v>32</v>
      </c>
      <c r="G269" s="154" t="s">
        <v>1758</v>
      </c>
      <c r="H269" s="154"/>
      <c r="I269" s="160"/>
      <c r="J269" s="154"/>
      <c r="K269" s="154"/>
      <c r="L269" s="154"/>
      <c r="M269" s="154"/>
      <c r="N269" s="154"/>
      <c r="O269" s="154"/>
      <c r="P269" s="154"/>
      <c r="Q269" s="154"/>
      <c r="R269" s="154"/>
      <c r="S269" s="161">
        <f t="shared" si="89"/>
        <v>0</v>
      </c>
      <c r="T269" s="161">
        <f t="shared" si="110"/>
        <v>0</v>
      </c>
      <c r="U269" s="161">
        <f t="shared" si="110"/>
        <v>0</v>
      </c>
      <c r="V269" s="154"/>
      <c r="W269" s="154"/>
      <c r="X269" s="154"/>
      <c r="Y269" s="154"/>
      <c r="Z269" s="154"/>
      <c r="AA269" s="154"/>
      <c r="AB269" s="154"/>
      <c r="AC269" s="154"/>
      <c r="AD269" s="154">
        <f>SUMIFS(' B1.5.GT2'!$R:$R,' B1.5.GT2'!$A:$A,'B1.SUM (tuần 4)'!$A269)</f>
        <v>0</v>
      </c>
      <c r="AE269" s="154">
        <f>SUMIFS(' B1.5.GT2'!$S:$S,' B1.5.GT2'!$A:$A,'B1.SUM (tuần 4)'!$A269)</f>
        <v>0</v>
      </c>
      <c r="AF269" s="154"/>
      <c r="AG269" s="154"/>
      <c r="AH269" s="154">
        <f>SUMIFS(' B1.8.Online'!$R:$R,' B1.8.Online'!$A:$A,'B1.SUM (tuần 4)'!$A269)</f>
        <v>0</v>
      </c>
      <c r="AI269" s="154">
        <f>SUMIFS(' B1.8.Online'!$S:$S,' B1.8.Online'!$A:$A,'B1.SUM (tuần 4)'!$A269)</f>
        <v>0</v>
      </c>
      <c r="AK269" s="161">
        <f t="shared" si="90"/>
        <v>1</v>
      </c>
      <c r="AL269" s="161">
        <f t="shared" si="91"/>
        <v>1</v>
      </c>
      <c r="AM269" s="161">
        <f t="shared" si="92"/>
        <v>0</v>
      </c>
      <c r="AN269" s="154"/>
      <c r="AO269" s="154"/>
      <c r="AP269" s="154"/>
      <c r="AQ269" s="154"/>
      <c r="AR269" s="154"/>
      <c r="AS269" s="154"/>
      <c r="AT269" s="154"/>
      <c r="AU269" s="154"/>
      <c r="AV269" s="154">
        <f>SUMIFS(' B1.5.GT2'!T:T,' B1.5.GT2'!A:A,'B1.SUM (tuần 4)'!A269)</f>
        <v>0</v>
      </c>
      <c r="AW269" s="154">
        <f>SUMIFS(' B1.5.GT2'!U:U,' B1.5.GT2'!A:A,'B1.SUM (tuần 4)'!A269)</f>
        <v>0</v>
      </c>
      <c r="AX269" s="154"/>
      <c r="AY269" s="154"/>
      <c r="AZ269" s="154">
        <f>SUMIFS(' B1.8.Online'!$T:$T,' B1.8.Online'!$A:$A,'B1.SUM (tuần 4)'!$A269)</f>
        <v>1</v>
      </c>
      <c r="BA269" s="154">
        <f>SUMIFS(' B1.8.Online'!$U:$U,' B1.8.Online'!$A:$A,'B1.SUM (tuần 4)'!$A269)</f>
        <v>0</v>
      </c>
      <c r="BC269" s="161">
        <f t="shared" si="93"/>
        <v>0</v>
      </c>
      <c r="BD269" s="161">
        <f t="shared" si="94"/>
        <v>0</v>
      </c>
      <c r="BE269" s="161">
        <f t="shared" si="95"/>
        <v>0</v>
      </c>
      <c r="BF269" s="154">
        <f>SUMIFS('B1.3.XK'!V:V,'B1.3.XK'!$A:$A,'B1.SUM (tuần 4)'!$A269)</f>
        <v>0</v>
      </c>
      <c r="BG269" s="154">
        <f>SUMIFS('B1.3.XK'!W:W,'B1.3.XK'!$A:$A,'B1.SUM (tuần 4)'!$A269)</f>
        <v>0</v>
      </c>
      <c r="BH269" s="154"/>
      <c r="BI269" s="154"/>
      <c r="BJ269" s="154"/>
      <c r="BK269" s="154"/>
      <c r="BL269" s="154"/>
      <c r="BM269" s="154"/>
      <c r="BN269" s="154">
        <f>SUMIFS(' B1.5.GT2'!V:V,' B1.5.GT2'!A:A,'B1.SUM (tuần 4)'!A269)</f>
        <v>0</v>
      </c>
      <c r="BO269" s="154">
        <f>SUMIFS(' B1.5.GT2'!W:W,' B1.5.GT2'!A:A,'B1.SUM (tuần 4)'!A269)</f>
        <v>0</v>
      </c>
      <c r="BP269" s="154"/>
      <c r="BQ269" s="154"/>
      <c r="BR269" s="154">
        <f>SUMIFS(' B1.8.Online'!V:V,' B1.8.Online'!A:A,'B1.SUM (tuần 4)'!A269)</f>
        <v>0</v>
      </c>
      <c r="BS269" s="154">
        <f>SUMIFS(' B1.8.Online'!W:W,' B1.8.Online'!B:B,'B1.SUM (tuần 4)'!B269)</f>
        <v>0</v>
      </c>
      <c r="BU269" s="161">
        <f t="shared" si="96"/>
        <v>0</v>
      </c>
      <c r="BV269" s="161">
        <f t="shared" si="97"/>
        <v>0</v>
      </c>
      <c r="BW269" s="161">
        <f t="shared" si="98"/>
        <v>0</v>
      </c>
      <c r="BX269" s="154">
        <f>SUMIFS('B1.3.XK'!X:X,'B1.3.XK'!$A:$A,'B1.SUM (tuần 4)'!$A269)</f>
        <v>0</v>
      </c>
      <c r="BY269" s="154">
        <f>SUMIFS('B1.3.XK'!Y:Y,'B1.3.XK'!$A:$A,'B1.SUM (tuần 4)'!$A269)</f>
        <v>0</v>
      </c>
      <c r="BZ269" s="154"/>
      <c r="CA269" s="154"/>
      <c r="CB269" s="154"/>
      <c r="CC269" s="154"/>
      <c r="CD269" s="154"/>
      <c r="CE269" s="154"/>
      <c r="CF269" s="154">
        <f>SUMIFS(' B1.5.GT2'!X:X,' B1.5.GT2'!A:A,'B1.SUM (tuần 4)'!A269)</f>
        <v>0</v>
      </c>
      <c r="CG269" s="154">
        <f>SUMIFS(' B1.5.GT2'!Y:Y,' B1.5.GT2'!A:A,'B1.SUM (tuần 4)'!A269)</f>
        <v>0</v>
      </c>
      <c r="CH269" s="154"/>
      <c r="CI269" s="154"/>
      <c r="CJ269" s="154">
        <f>SUMIFS(' B1.8.Online'!X:X,' B1.8.Online'!$A:$A,'B1.SUM (tuần 4)'!$A269)</f>
        <v>0</v>
      </c>
      <c r="CK269" s="154">
        <f>SUMIFS(' B1.8.Online'!Y:Y,' B1.8.Online'!$A:$A,'B1.SUM (tuần 4)'!$A269)</f>
        <v>0</v>
      </c>
      <c r="CM269" s="161">
        <f t="shared" si="99"/>
        <v>0</v>
      </c>
      <c r="CN269" s="161">
        <f t="shared" si="100"/>
        <v>0</v>
      </c>
      <c r="CO269" s="161">
        <f t="shared" si="101"/>
        <v>0</v>
      </c>
      <c r="CP269" s="154">
        <f>SUMIFS('B1.3.XK'!Z:Z,'B1.3.XK'!$A:$A,'B1.SUM (tuần 4)'!$A269)</f>
        <v>0</v>
      </c>
      <c r="CQ269" s="154">
        <f>SUMIFS('B1.3.XK'!AA:AA,'B1.3.XK'!$A:$A,'B1.SUM (tuần 4)'!$A269)</f>
        <v>0</v>
      </c>
      <c r="CR269" s="154"/>
      <c r="CS269" s="154"/>
      <c r="CT269" s="154"/>
      <c r="CU269" s="154"/>
      <c r="CV269" s="154"/>
      <c r="CW269" s="154"/>
      <c r="CX269" s="154">
        <f>SUMIFS(' B1.5.GT2'!Z:Z,' B1.5.GT2'!$A:$A,'B1.SUM (tuần 4)'!$A269)</f>
        <v>0</v>
      </c>
      <c r="CY269" s="154">
        <f>SUMIFS(' B1.5.GT2'!AA:AA,' B1.5.GT2'!$A:$A,'B1.SUM (tuần 4)'!$A269)</f>
        <v>0</v>
      </c>
      <c r="CZ269" s="154"/>
      <c r="DA269" s="154"/>
      <c r="DB269" s="154">
        <f>SUMIFS(' B1.8.Online'!Z:Z,' B1.8.Online'!$A:$A,'B1.SUM (tuần 4)'!$A269)</f>
        <v>0</v>
      </c>
      <c r="DC269" s="154">
        <f>SUMIFS(' B1.8.Online'!AA:AA,' B1.8.Online'!$A:$A,'B1.SUM (tuần 4)'!$A269)</f>
        <v>0</v>
      </c>
      <c r="DE269" s="161">
        <f t="shared" si="102"/>
        <v>0</v>
      </c>
      <c r="DF269" s="161">
        <f t="shared" si="103"/>
        <v>0</v>
      </c>
      <c r="DG269" s="161">
        <f t="shared" si="104"/>
        <v>0</v>
      </c>
      <c r="DH269" s="154">
        <f>SUMIFS('B1.3.XK'!AB:AB,'B1.3.XK'!$A:$A,'B1.SUM (tuần 4)'!$A269)</f>
        <v>0</v>
      </c>
      <c r="DI269" s="154">
        <f>SUMIFS('B1.3.XK'!AC:AC,'B1.3.XK'!$A:$A,'B1.SUM (tuần 4)'!$A269)</f>
        <v>0</v>
      </c>
      <c r="DJ269" s="154"/>
      <c r="DK269" s="154"/>
      <c r="DL269" s="154"/>
      <c r="DM269" s="154"/>
      <c r="DN269" s="154"/>
      <c r="DO269" s="154"/>
      <c r="DP269" s="154">
        <f>SUMIFS(' B1.5.GT2'!AB:AB,' B1.5.GT2'!$A:$A,'B1.SUM (tuần 4)'!$A269)</f>
        <v>0</v>
      </c>
      <c r="DQ269" s="154">
        <f>SUMIFS(' B1.5.GT2'!AC:AC,' B1.5.GT2'!$A:$A,'B1.SUM (tuần 4)'!$A269)</f>
        <v>0</v>
      </c>
      <c r="DR269" s="154"/>
      <c r="DS269" s="154"/>
      <c r="DT269" s="154">
        <f>SUMIFS(' B1.8.Online'!AB:AB,' B1.8.Online'!$A:$A,'B1.SUM (tuần 4)'!$A269)</f>
        <v>0</v>
      </c>
      <c r="DU269" s="154">
        <f>SUMIFS(' B1.8.Online'!AC:AC,' B1.8.Online'!$A:$A,'B1.SUM (tuần 4)'!$A269)</f>
        <v>0</v>
      </c>
      <c r="DW269" s="161">
        <f t="shared" si="105"/>
        <v>0</v>
      </c>
      <c r="DX269" s="161">
        <f t="shared" si="106"/>
        <v>0</v>
      </c>
      <c r="DY269" s="161">
        <f t="shared" si="107"/>
        <v>0</v>
      </c>
      <c r="DZ269" s="154">
        <f>SUMIFS('B1.3.XK'!AD:AD,'B1.3.XK'!$A:$A,'B1.SUM (tuần 4)'!$A269)</f>
        <v>0</v>
      </c>
      <c r="EA269" s="154">
        <f>SUMIFS('B1.3.XK'!AE:AE,'B1.3.XK'!$A:$A,'B1.SUM (tuần 4)'!$A269)</f>
        <v>0</v>
      </c>
      <c r="EB269" s="154"/>
      <c r="EC269" s="154"/>
      <c r="ED269" s="154"/>
      <c r="EE269" s="154"/>
      <c r="EF269" s="154"/>
      <c r="EG269" s="154"/>
      <c r="EH269" s="154">
        <f>SUMIFS(' B1.5.GT2'!AD:AD,' B1.5.GT2'!$A:$A,'B1.SUM (tuần 4)'!$A269)</f>
        <v>0</v>
      </c>
      <c r="EI269" s="154">
        <f>SUMIFS(' B1.5.GT2'!AE:AE,' B1.5.GT2'!$A:$A,'B1.SUM (tuần 4)'!$A269)</f>
        <v>0</v>
      </c>
      <c r="EJ269" s="154"/>
      <c r="EK269" s="154"/>
      <c r="EL269" s="154">
        <f>SUMIFS(' B1.4.OEM'!AD:AD,' B1.4.OEM'!$A:$A,'B1.SUM (tuần 4)'!$A269)</f>
        <v>0</v>
      </c>
      <c r="EM269" s="154">
        <f>SUMIFS(' B1.4.OEM'!AE:AE,' B1.4.OEM'!$A:$A,'B1.SUM (tuần 4)'!$A269)</f>
        <v>0</v>
      </c>
      <c r="EO269" s="162"/>
    </row>
    <row r="270" spans="1:145">
      <c r="A270" s="69">
        <v>7005050036</v>
      </c>
      <c r="B270" s="67" t="s">
        <v>1635</v>
      </c>
      <c r="C270" s="67"/>
      <c r="D270" s="67" t="s">
        <v>1197</v>
      </c>
      <c r="E270" s="67"/>
      <c r="F270" s="67" t="s">
        <v>32</v>
      </c>
      <c r="G270" s="154" t="s">
        <v>1758</v>
      </c>
      <c r="H270" s="154"/>
      <c r="I270" s="160"/>
      <c r="J270" s="154"/>
      <c r="K270" s="154"/>
      <c r="L270" s="154"/>
      <c r="M270" s="154"/>
      <c r="N270" s="154"/>
      <c r="O270" s="154"/>
      <c r="P270" s="154"/>
      <c r="Q270" s="154"/>
      <c r="R270" s="154"/>
      <c r="S270" s="161">
        <f t="shared" ref="S270:S271" si="111">T270+U270</f>
        <v>10</v>
      </c>
      <c r="T270" s="161">
        <f t="shared" si="110"/>
        <v>0</v>
      </c>
      <c r="U270" s="161">
        <f t="shared" si="110"/>
        <v>10</v>
      </c>
      <c r="V270" s="154"/>
      <c r="W270" s="154"/>
      <c r="X270" s="154"/>
      <c r="Y270" s="154"/>
      <c r="Z270" s="154"/>
      <c r="AA270" s="154"/>
      <c r="AB270" s="154"/>
      <c r="AC270" s="154"/>
      <c r="AD270" s="154">
        <f>SUMIFS(' B1.5.GT2'!$R:$R,' B1.5.GT2'!$A:$A,'B1.SUM (tuần 4)'!$A270)</f>
        <v>0</v>
      </c>
      <c r="AE270" s="154">
        <f>SUMIFS(' B1.5.GT2'!$S:$S,' B1.5.GT2'!$A:$A,'B1.SUM (tuần 4)'!$A270)</f>
        <v>0</v>
      </c>
      <c r="AF270" s="154"/>
      <c r="AG270" s="154"/>
      <c r="AH270" s="154">
        <f>SUMIFS(' B1.8.Online'!$R:$R,' B1.8.Online'!$A:$A,'B1.SUM (tuần 4)'!$A270)</f>
        <v>0</v>
      </c>
      <c r="AI270" s="154">
        <f>SUMIFS(' B1.8.Online'!$S:$S,' B1.8.Online'!$A:$A,'B1.SUM (tuần 4)'!$A270)</f>
        <v>10</v>
      </c>
      <c r="AK270" s="161">
        <f t="shared" ref="AK270:AK271" si="112">AL270+AM270</f>
        <v>10</v>
      </c>
      <c r="AL270" s="161">
        <f t="shared" si="91"/>
        <v>5</v>
      </c>
      <c r="AM270" s="161">
        <f t="shared" ref="AM270:AM271" si="113">+SUMIF(AN$13:BA$13,AM$13,AN270:BA270)</f>
        <v>5</v>
      </c>
      <c r="AN270" s="154"/>
      <c r="AO270" s="154"/>
      <c r="AP270" s="154"/>
      <c r="AQ270" s="154"/>
      <c r="AR270" s="154"/>
      <c r="AS270" s="154"/>
      <c r="AT270" s="154"/>
      <c r="AU270" s="154"/>
      <c r="AV270" s="154">
        <f>SUMIFS(' B1.5.GT2'!T:T,' B1.5.GT2'!A:A,'B1.SUM (tuần 4)'!A270)</f>
        <v>0</v>
      </c>
      <c r="AW270" s="154">
        <f>SUMIFS(' B1.5.GT2'!U:U,' B1.5.GT2'!A:A,'B1.SUM (tuần 4)'!A270)</f>
        <v>0</v>
      </c>
      <c r="AX270" s="154"/>
      <c r="AY270" s="154"/>
      <c r="AZ270" s="154">
        <f>SUMIFS(' B1.8.Online'!$T:$T,' B1.8.Online'!$A:$A,'B1.SUM (tuần 4)'!$A270)</f>
        <v>5</v>
      </c>
      <c r="BA270" s="154">
        <f>SUMIFS(' B1.8.Online'!$U:$U,' B1.8.Online'!$A:$A,'B1.SUM (tuần 4)'!$A270)</f>
        <v>5</v>
      </c>
      <c r="BC270" s="161">
        <f t="shared" ref="BC270:BC271" si="114">BD270+BE270</f>
        <v>0</v>
      </c>
      <c r="BD270" s="161">
        <f t="shared" si="94"/>
        <v>0</v>
      </c>
      <c r="BE270" s="161">
        <f t="shared" si="95"/>
        <v>0</v>
      </c>
      <c r="BF270" s="154">
        <f>SUMIFS('B1.3.XK'!V:V,'B1.3.XK'!$A:$A,'B1.SUM (tuần 4)'!$A270)</f>
        <v>0</v>
      </c>
      <c r="BG270" s="154">
        <f>SUMIFS('B1.3.XK'!W:W,'B1.3.XK'!$A:$A,'B1.SUM (tuần 4)'!$A270)</f>
        <v>0</v>
      </c>
      <c r="BH270" s="154"/>
      <c r="BI270" s="154"/>
      <c r="BJ270" s="154"/>
      <c r="BK270" s="154"/>
      <c r="BL270" s="154"/>
      <c r="BM270" s="154"/>
      <c r="BN270" s="154">
        <f>SUMIFS(' B1.5.GT2'!V:V,' B1.5.GT2'!A:A,'B1.SUM (tuần 4)'!A270)</f>
        <v>0</v>
      </c>
      <c r="BO270" s="154">
        <f>SUMIFS(' B1.5.GT2'!W:W,' B1.5.GT2'!A:A,'B1.SUM (tuần 4)'!A270)</f>
        <v>0</v>
      </c>
      <c r="BP270" s="154"/>
      <c r="BQ270" s="154"/>
      <c r="BR270" s="154">
        <f>SUMIFS(' B1.8.Online'!V:V,' B1.8.Online'!A:A,'B1.SUM (tuần 4)'!A270)</f>
        <v>0</v>
      </c>
      <c r="BS270" s="154">
        <f>SUMIFS(' B1.8.Online'!W:W,' B1.8.Online'!B:B,'B1.SUM (tuần 4)'!B270)</f>
        <v>0</v>
      </c>
      <c r="BU270" s="161">
        <f t="shared" ref="BU270:BU271" si="115">BV270+BW270</f>
        <v>0</v>
      </c>
      <c r="BV270" s="161">
        <f t="shared" si="97"/>
        <v>0</v>
      </c>
      <c r="BW270" s="161">
        <f t="shared" si="98"/>
        <v>0</v>
      </c>
      <c r="BX270" s="154">
        <f>SUMIFS('B1.3.XK'!X:X,'B1.3.XK'!$A:$A,'B1.SUM (tuần 4)'!$A270)</f>
        <v>0</v>
      </c>
      <c r="BY270" s="154">
        <f>SUMIFS('B1.3.XK'!Y:Y,'B1.3.XK'!$A:$A,'B1.SUM (tuần 4)'!$A270)</f>
        <v>0</v>
      </c>
      <c r="BZ270" s="154"/>
      <c r="CA270" s="154"/>
      <c r="CB270" s="154"/>
      <c r="CC270" s="154"/>
      <c r="CD270" s="154"/>
      <c r="CE270" s="154"/>
      <c r="CF270" s="154">
        <f>SUMIFS(' B1.5.GT2'!X:X,' B1.5.GT2'!A:A,'B1.SUM (tuần 4)'!A270)</f>
        <v>0</v>
      </c>
      <c r="CG270" s="154">
        <f>SUMIFS(' B1.5.GT2'!Y:Y,' B1.5.GT2'!A:A,'B1.SUM (tuần 4)'!A270)</f>
        <v>0</v>
      </c>
      <c r="CH270" s="154"/>
      <c r="CI270" s="154"/>
      <c r="CJ270" s="154">
        <f>SUMIFS(' B1.8.Online'!X:X,' B1.8.Online'!$A:$A,'B1.SUM (tuần 4)'!$A270)</f>
        <v>0</v>
      </c>
      <c r="CK270" s="154">
        <f>SUMIFS(' B1.8.Online'!Y:Y,' B1.8.Online'!$A:$A,'B1.SUM (tuần 4)'!$A270)</f>
        <v>0</v>
      </c>
      <c r="CM270" s="161">
        <f t="shared" ref="CM270:CM271" si="116">CN270+CO270</f>
        <v>0</v>
      </c>
      <c r="CN270" s="161">
        <f t="shared" si="100"/>
        <v>0</v>
      </c>
      <c r="CO270" s="161">
        <f t="shared" si="101"/>
        <v>0</v>
      </c>
      <c r="CP270" s="154">
        <f>SUMIFS('B1.3.XK'!Z:Z,'B1.3.XK'!$A:$A,'B1.SUM (tuần 4)'!$A270)</f>
        <v>0</v>
      </c>
      <c r="CQ270" s="154">
        <f>SUMIFS('B1.3.XK'!AA:AA,'B1.3.XK'!$A:$A,'B1.SUM (tuần 4)'!$A270)</f>
        <v>0</v>
      </c>
      <c r="CR270" s="154"/>
      <c r="CS270" s="154"/>
      <c r="CT270" s="154"/>
      <c r="CU270" s="154"/>
      <c r="CV270" s="154"/>
      <c r="CW270" s="154"/>
      <c r="CX270" s="154">
        <f>SUMIFS(' B1.5.GT2'!Z:Z,' B1.5.GT2'!$A:$A,'B1.SUM (tuần 4)'!$A270)</f>
        <v>0</v>
      </c>
      <c r="CY270" s="154">
        <f>SUMIFS(' B1.5.GT2'!AA:AA,' B1.5.GT2'!$A:$A,'B1.SUM (tuần 4)'!$A270)</f>
        <v>0</v>
      </c>
      <c r="CZ270" s="154"/>
      <c r="DA270" s="154"/>
      <c r="DB270" s="154">
        <f>SUMIFS(' B1.8.Online'!Z:Z,' B1.8.Online'!$A:$A,'B1.SUM (tuần 4)'!$A270)</f>
        <v>0</v>
      </c>
      <c r="DC270" s="154">
        <f>SUMIFS(' B1.8.Online'!AA:AA,' B1.8.Online'!$A:$A,'B1.SUM (tuần 4)'!$A270)</f>
        <v>0</v>
      </c>
      <c r="DE270" s="161">
        <f t="shared" ref="DE270:DE271" si="117">DF270+DG270</f>
        <v>0</v>
      </c>
      <c r="DF270" s="161">
        <f t="shared" si="103"/>
        <v>0</v>
      </c>
      <c r="DG270" s="161">
        <f t="shared" si="104"/>
        <v>0</v>
      </c>
      <c r="DH270" s="154">
        <f>SUMIFS('B1.3.XK'!AB:AB,'B1.3.XK'!$A:$A,'B1.SUM (tuần 4)'!$A270)</f>
        <v>0</v>
      </c>
      <c r="DI270" s="154">
        <f>SUMIFS('B1.3.XK'!AC:AC,'B1.3.XK'!$A:$A,'B1.SUM (tuần 4)'!$A270)</f>
        <v>0</v>
      </c>
      <c r="DJ270" s="154"/>
      <c r="DK270" s="154"/>
      <c r="DL270" s="154"/>
      <c r="DM270" s="154"/>
      <c r="DN270" s="154"/>
      <c r="DO270" s="154"/>
      <c r="DP270" s="154">
        <f>SUMIFS(' B1.5.GT2'!AB:AB,' B1.5.GT2'!$A:$A,'B1.SUM (tuần 4)'!$A270)</f>
        <v>0</v>
      </c>
      <c r="DQ270" s="154">
        <f>SUMIFS(' B1.5.GT2'!AC:AC,' B1.5.GT2'!$A:$A,'B1.SUM (tuần 4)'!$A270)</f>
        <v>0</v>
      </c>
      <c r="DR270" s="154"/>
      <c r="DS270" s="154"/>
      <c r="DT270" s="154">
        <f>SUMIFS(' B1.8.Online'!AB:AB,' B1.8.Online'!$A:$A,'B1.SUM (tuần 4)'!$A270)</f>
        <v>0</v>
      </c>
      <c r="DU270" s="154">
        <f>SUMIFS(' B1.8.Online'!AC:AC,' B1.8.Online'!$A:$A,'B1.SUM (tuần 4)'!$A270)</f>
        <v>0</v>
      </c>
      <c r="DW270" s="161">
        <f t="shared" ref="DW270:DW271" si="118">DX270+DY270</f>
        <v>0</v>
      </c>
      <c r="DX270" s="161">
        <f t="shared" si="106"/>
        <v>0</v>
      </c>
      <c r="DY270" s="161">
        <f t="shared" si="107"/>
        <v>0</v>
      </c>
      <c r="DZ270" s="154">
        <f>SUMIFS('B1.3.XK'!AD:AD,'B1.3.XK'!$A:$A,'B1.SUM (tuần 4)'!$A270)</f>
        <v>0</v>
      </c>
      <c r="EA270" s="154">
        <f>SUMIFS('B1.3.XK'!AE:AE,'B1.3.XK'!$A:$A,'B1.SUM (tuần 4)'!$A270)</f>
        <v>0</v>
      </c>
      <c r="EB270" s="154"/>
      <c r="EC270" s="154"/>
      <c r="ED270" s="154"/>
      <c r="EE270" s="154"/>
      <c r="EF270" s="154"/>
      <c r="EG270" s="154"/>
      <c r="EH270" s="154">
        <f>SUMIFS(' B1.5.GT2'!AD:AD,' B1.5.GT2'!$A:$A,'B1.SUM (tuần 4)'!$A270)</f>
        <v>0</v>
      </c>
      <c r="EI270" s="154">
        <f>SUMIFS(' B1.5.GT2'!AE:AE,' B1.5.GT2'!$A:$A,'B1.SUM (tuần 4)'!$A270)</f>
        <v>0</v>
      </c>
      <c r="EJ270" s="154"/>
      <c r="EK270" s="154"/>
      <c r="EL270" s="154">
        <f>SUMIFS(' B1.4.OEM'!AD:AD,' B1.4.OEM'!$A:$A,'B1.SUM (tuần 4)'!$A270)</f>
        <v>0</v>
      </c>
      <c r="EM270" s="154">
        <f>SUMIFS(' B1.4.OEM'!AE:AE,' B1.4.OEM'!$A:$A,'B1.SUM (tuần 4)'!$A270)</f>
        <v>0</v>
      </c>
      <c r="EO270" s="162"/>
    </row>
    <row r="271" spans="1:145">
      <c r="A271" s="69">
        <v>7005050043</v>
      </c>
      <c r="B271" s="67" t="s">
        <v>1636</v>
      </c>
      <c r="C271" s="67"/>
      <c r="D271" s="67" t="s">
        <v>1197</v>
      </c>
      <c r="E271" s="67"/>
      <c r="F271" s="67" t="s">
        <v>32</v>
      </c>
      <c r="G271" s="154" t="s">
        <v>1758</v>
      </c>
      <c r="H271" s="154"/>
      <c r="I271" s="160"/>
      <c r="J271" s="154"/>
      <c r="K271" s="154"/>
      <c r="L271" s="154"/>
      <c r="M271" s="154"/>
      <c r="N271" s="154"/>
      <c r="O271" s="154"/>
      <c r="P271" s="154"/>
      <c r="Q271" s="154"/>
      <c r="R271" s="154"/>
      <c r="S271" s="161">
        <f t="shared" si="111"/>
        <v>0</v>
      </c>
      <c r="T271" s="161">
        <f t="shared" si="110"/>
        <v>0</v>
      </c>
      <c r="U271" s="161">
        <f t="shared" si="110"/>
        <v>0</v>
      </c>
      <c r="V271" s="154"/>
      <c r="W271" s="154"/>
      <c r="X271" s="154"/>
      <c r="Y271" s="154"/>
      <c r="Z271" s="154"/>
      <c r="AA271" s="154"/>
      <c r="AB271" s="154"/>
      <c r="AC271" s="154"/>
      <c r="AD271" s="154">
        <f>SUMIFS(' B1.5.GT2'!$R:$R,' B1.5.GT2'!$A:$A,'B1.SUM (tuần 4)'!$A271)</f>
        <v>0</v>
      </c>
      <c r="AE271" s="154">
        <f>SUMIFS(' B1.5.GT2'!$S:$S,' B1.5.GT2'!$A:$A,'B1.SUM (tuần 4)'!$A271)</f>
        <v>0</v>
      </c>
      <c r="AF271" s="154"/>
      <c r="AG271" s="154"/>
      <c r="AH271" s="154">
        <f>SUMIFS(' B1.8.Online'!$R:$R,' B1.8.Online'!$A:$A,'B1.SUM (tuần 4)'!$A271)</f>
        <v>0</v>
      </c>
      <c r="AI271" s="154">
        <f>SUMIFS(' B1.8.Online'!$S:$S,' B1.8.Online'!$A:$A,'B1.SUM (tuần 4)'!$A271)</f>
        <v>0</v>
      </c>
      <c r="AK271" s="161">
        <f t="shared" si="112"/>
        <v>20</v>
      </c>
      <c r="AL271" s="161">
        <f t="shared" si="91"/>
        <v>10</v>
      </c>
      <c r="AM271" s="161">
        <f t="shared" si="113"/>
        <v>10</v>
      </c>
      <c r="AN271" s="154"/>
      <c r="AO271" s="154"/>
      <c r="AP271" s="154"/>
      <c r="AQ271" s="154"/>
      <c r="AR271" s="154"/>
      <c r="AS271" s="154"/>
      <c r="AT271" s="154"/>
      <c r="AU271" s="154"/>
      <c r="AV271" s="154">
        <f>SUMIFS(' B1.5.GT2'!T:T,' B1.5.GT2'!A:A,'B1.SUM (tuần 4)'!A271)</f>
        <v>0</v>
      </c>
      <c r="AW271" s="154">
        <f>SUMIFS(' B1.5.GT2'!U:U,' B1.5.GT2'!A:A,'B1.SUM (tuần 4)'!A271)</f>
        <v>0</v>
      </c>
      <c r="AX271" s="154"/>
      <c r="AY271" s="154"/>
      <c r="AZ271" s="154">
        <f>SUMIFS(' B1.8.Online'!$T:$T,' B1.8.Online'!$A:$A,'B1.SUM (tuần 4)'!$A271)</f>
        <v>10</v>
      </c>
      <c r="BA271" s="154">
        <f>SUMIFS(' B1.8.Online'!$U:$U,' B1.8.Online'!$A:$A,'B1.SUM (tuần 4)'!$A271)</f>
        <v>10</v>
      </c>
      <c r="BC271" s="161">
        <f t="shared" si="114"/>
        <v>50</v>
      </c>
      <c r="BD271" s="161">
        <f t="shared" si="94"/>
        <v>0</v>
      </c>
      <c r="BE271" s="161">
        <f t="shared" si="95"/>
        <v>50</v>
      </c>
      <c r="BF271" s="154">
        <f>SUMIFS('B1.3.XK'!V:V,'B1.3.XK'!$A:$A,'B1.SUM (tuần 4)'!$A271)</f>
        <v>0</v>
      </c>
      <c r="BG271" s="154">
        <f>SUMIFS('B1.3.XK'!W:W,'B1.3.XK'!$A:$A,'B1.SUM (tuần 4)'!$A271)</f>
        <v>0</v>
      </c>
      <c r="BH271" s="154"/>
      <c r="BI271" s="154"/>
      <c r="BJ271" s="154"/>
      <c r="BK271" s="154"/>
      <c r="BL271" s="154"/>
      <c r="BM271" s="154"/>
      <c r="BN271" s="154">
        <f>SUMIFS(' B1.5.GT2'!V:V,' B1.5.GT2'!A:A,'B1.SUM (tuần 4)'!A271)</f>
        <v>0</v>
      </c>
      <c r="BO271" s="154">
        <f>SUMIFS(' B1.5.GT2'!W:W,' B1.5.GT2'!A:A,'B1.SUM (tuần 4)'!A271)</f>
        <v>0</v>
      </c>
      <c r="BP271" s="154"/>
      <c r="BQ271" s="154"/>
      <c r="BR271" s="154">
        <f>SUMIFS(' B1.8.Online'!V:V,' B1.8.Online'!A:A,'B1.SUM (tuần 4)'!A271)</f>
        <v>0</v>
      </c>
      <c r="BS271" s="154">
        <f>SUMIFS(' B1.8.Online'!W:W,' B1.8.Online'!B:B,'B1.SUM (tuần 4)'!B271)</f>
        <v>50</v>
      </c>
      <c r="BU271" s="161">
        <f t="shared" si="115"/>
        <v>0</v>
      </c>
      <c r="BV271" s="161">
        <f t="shared" si="97"/>
        <v>0</v>
      </c>
      <c r="BW271" s="161">
        <f t="shared" si="98"/>
        <v>0</v>
      </c>
      <c r="BX271" s="154">
        <f>SUMIFS('B1.3.XK'!X:X,'B1.3.XK'!$A:$A,'B1.SUM (tuần 4)'!$A271)</f>
        <v>0</v>
      </c>
      <c r="BY271" s="154">
        <f>SUMIFS('B1.3.XK'!Y:Y,'B1.3.XK'!$A:$A,'B1.SUM (tuần 4)'!$A271)</f>
        <v>0</v>
      </c>
      <c r="BZ271" s="154"/>
      <c r="CA271" s="154"/>
      <c r="CB271" s="154"/>
      <c r="CC271" s="154"/>
      <c r="CD271" s="154"/>
      <c r="CE271" s="154"/>
      <c r="CF271" s="154">
        <f>SUMIFS(' B1.5.GT2'!X:X,' B1.5.GT2'!A:A,'B1.SUM (tuần 4)'!A271)</f>
        <v>0</v>
      </c>
      <c r="CG271" s="154">
        <f>SUMIFS(' B1.5.GT2'!Y:Y,' B1.5.GT2'!A:A,'B1.SUM (tuần 4)'!A271)</f>
        <v>0</v>
      </c>
      <c r="CH271" s="154"/>
      <c r="CI271" s="154"/>
      <c r="CJ271" s="154">
        <f>SUMIFS(' B1.8.Online'!X:X,' B1.8.Online'!$A:$A,'B1.SUM (tuần 4)'!$A271)</f>
        <v>0</v>
      </c>
      <c r="CK271" s="154">
        <f>SUMIFS(' B1.8.Online'!Y:Y,' B1.8.Online'!$A:$A,'B1.SUM (tuần 4)'!$A271)</f>
        <v>0</v>
      </c>
      <c r="CM271" s="161">
        <f t="shared" si="116"/>
        <v>0</v>
      </c>
      <c r="CN271" s="161">
        <f t="shared" si="100"/>
        <v>0</v>
      </c>
      <c r="CO271" s="161">
        <f t="shared" si="101"/>
        <v>0</v>
      </c>
      <c r="CP271" s="154">
        <f>SUMIFS('B1.3.XK'!Z:Z,'B1.3.XK'!$A:$A,'B1.SUM (tuần 4)'!$A271)</f>
        <v>0</v>
      </c>
      <c r="CQ271" s="154">
        <f>SUMIFS('B1.3.XK'!AA:AA,'B1.3.XK'!$A:$A,'B1.SUM (tuần 4)'!$A271)</f>
        <v>0</v>
      </c>
      <c r="CR271" s="154"/>
      <c r="CS271" s="154"/>
      <c r="CT271" s="154"/>
      <c r="CU271" s="154"/>
      <c r="CV271" s="154"/>
      <c r="CW271" s="154"/>
      <c r="CX271" s="154">
        <f>SUMIFS(' B1.5.GT2'!Z:Z,' B1.5.GT2'!$A:$A,'B1.SUM (tuần 4)'!$A271)</f>
        <v>0</v>
      </c>
      <c r="CY271" s="154">
        <f>SUMIFS(' B1.5.GT2'!AA:AA,' B1.5.GT2'!$A:$A,'B1.SUM (tuần 4)'!$A271)</f>
        <v>0</v>
      </c>
      <c r="CZ271" s="154"/>
      <c r="DA271" s="154"/>
      <c r="DB271" s="154">
        <f>SUMIFS(' B1.8.Online'!Z:Z,' B1.8.Online'!$A:$A,'B1.SUM (tuần 4)'!$A271)</f>
        <v>0</v>
      </c>
      <c r="DC271" s="154">
        <f>SUMIFS(' B1.8.Online'!AA:AA,' B1.8.Online'!$A:$A,'B1.SUM (tuần 4)'!$A271)</f>
        <v>0</v>
      </c>
      <c r="DE271" s="161">
        <f t="shared" si="117"/>
        <v>0</v>
      </c>
      <c r="DF271" s="161">
        <f t="shared" si="103"/>
        <v>0</v>
      </c>
      <c r="DG271" s="161">
        <f t="shared" si="104"/>
        <v>0</v>
      </c>
      <c r="DH271" s="154">
        <f>SUMIFS('B1.3.XK'!AB:AB,'B1.3.XK'!$A:$A,'B1.SUM (tuần 4)'!$A271)</f>
        <v>0</v>
      </c>
      <c r="DI271" s="154">
        <f>SUMIFS('B1.3.XK'!AC:AC,'B1.3.XK'!$A:$A,'B1.SUM (tuần 4)'!$A271)</f>
        <v>0</v>
      </c>
      <c r="DJ271" s="154"/>
      <c r="DK271" s="154"/>
      <c r="DL271" s="154"/>
      <c r="DM271" s="154"/>
      <c r="DN271" s="154"/>
      <c r="DO271" s="154"/>
      <c r="DP271" s="154">
        <f>SUMIFS(' B1.5.GT2'!AB:AB,' B1.5.GT2'!$A:$A,'B1.SUM (tuần 4)'!$A271)</f>
        <v>0</v>
      </c>
      <c r="DQ271" s="154">
        <f>SUMIFS(' B1.5.GT2'!AC:AC,' B1.5.GT2'!$A:$A,'B1.SUM (tuần 4)'!$A271)</f>
        <v>0</v>
      </c>
      <c r="DR271" s="154"/>
      <c r="DS271" s="154"/>
      <c r="DT271" s="154">
        <f>SUMIFS(' B1.8.Online'!AB:AB,' B1.8.Online'!$A:$A,'B1.SUM (tuần 4)'!$A271)</f>
        <v>0</v>
      </c>
      <c r="DU271" s="154">
        <f>SUMIFS(' B1.8.Online'!AC:AC,' B1.8.Online'!$A:$A,'B1.SUM (tuần 4)'!$A271)</f>
        <v>0</v>
      </c>
      <c r="DW271" s="161">
        <f t="shared" si="118"/>
        <v>0</v>
      </c>
      <c r="DX271" s="161">
        <f t="shared" si="106"/>
        <v>0</v>
      </c>
      <c r="DY271" s="161">
        <f t="shared" si="107"/>
        <v>0</v>
      </c>
      <c r="DZ271" s="154">
        <f>SUMIFS('B1.3.XK'!AD:AD,'B1.3.XK'!$A:$A,'B1.SUM (tuần 4)'!$A271)</f>
        <v>0</v>
      </c>
      <c r="EA271" s="154">
        <f>SUMIFS('B1.3.XK'!AE:AE,'B1.3.XK'!$A:$A,'B1.SUM (tuần 4)'!$A271)</f>
        <v>0</v>
      </c>
      <c r="EB271" s="154"/>
      <c r="EC271" s="154"/>
      <c r="ED271" s="154"/>
      <c r="EE271" s="154"/>
      <c r="EF271" s="154"/>
      <c r="EG271" s="154"/>
      <c r="EH271" s="154">
        <f>SUMIFS(' B1.5.GT2'!AD:AD,' B1.5.GT2'!$A:$A,'B1.SUM (tuần 4)'!$A271)</f>
        <v>0</v>
      </c>
      <c r="EI271" s="154">
        <f>SUMIFS(' B1.5.GT2'!AE:AE,' B1.5.GT2'!$A:$A,'B1.SUM (tuần 4)'!$A271)</f>
        <v>0</v>
      </c>
      <c r="EJ271" s="154"/>
      <c r="EK271" s="154"/>
      <c r="EL271" s="154">
        <f>SUMIFS(' B1.4.OEM'!AD:AD,' B1.4.OEM'!$A:$A,'B1.SUM (tuần 4)'!$A271)</f>
        <v>0</v>
      </c>
      <c r="EM271" s="154">
        <f>SUMIFS(' B1.4.OEM'!AE:AE,' B1.4.OEM'!$A:$A,'B1.SUM (tuần 4)'!$A271)</f>
        <v>0</v>
      </c>
      <c r="EO271" s="162"/>
    </row>
    <row r="272" spans="1:145">
      <c r="A272" s="98" t="s">
        <v>1637</v>
      </c>
      <c r="B272" s="98" t="s">
        <v>1637</v>
      </c>
      <c r="C272" s="98" t="s">
        <v>1637</v>
      </c>
      <c r="D272" s="98" t="s">
        <v>1637</v>
      </c>
      <c r="E272" s="98" t="s">
        <v>1637</v>
      </c>
      <c r="F272" s="98" t="s">
        <v>1637</v>
      </c>
      <c r="G272" s="98" t="s">
        <v>1637</v>
      </c>
      <c r="H272" s="98" t="s">
        <v>1637</v>
      </c>
      <c r="I272" s="160">
        <f>SUMIFS('B0.SUM (tuần 0)'!$I:$I,'B0.SUM (tuần 0)'!$A:$A,'B1.SUM (tuần 4)'!$A272)</f>
        <v>0</v>
      </c>
      <c r="J272" s="154" t="e">
        <f>#VALUE!</f>
        <v>#VALUE!</v>
      </c>
      <c r="K272" s="154" t="e">
        <f>#VALUE!</f>
        <v>#VALUE!</v>
      </c>
      <c r="L272" s="154" t="e">
        <f>S272+AK272+BC272+BU272</f>
        <v>#VALUE!</v>
      </c>
      <c r="M272" s="154" t="e">
        <f>S272+AK272+BC272+BU272</f>
        <v>#VALUE!</v>
      </c>
      <c r="N272" s="154" t="e">
        <f>S272+AK272+BC272+BU272+CM272</f>
        <v>#VALUE!</v>
      </c>
      <c r="O272" s="154" t="e">
        <f>L272-K272</f>
        <v>#VALUE!</v>
      </c>
      <c r="P272" s="98" t="s">
        <v>1637</v>
      </c>
      <c r="Q272" s="98" t="s">
        <v>1637</v>
      </c>
      <c r="R272" s="98" t="s">
        <v>1637</v>
      </c>
      <c r="S272" s="98" t="s">
        <v>1637</v>
      </c>
      <c r="T272" s="98" t="s">
        <v>1637</v>
      </c>
      <c r="U272" s="98" t="s">
        <v>1637</v>
      </c>
      <c r="V272" s="98" t="s">
        <v>1637</v>
      </c>
      <c r="W272" s="98" t="s">
        <v>1637</v>
      </c>
      <c r="X272" s="98" t="s">
        <v>1637</v>
      </c>
      <c r="Y272" s="98" t="s">
        <v>1637</v>
      </c>
      <c r="Z272" s="98" t="s">
        <v>1637</v>
      </c>
      <c r="AA272" s="98" t="s">
        <v>1637</v>
      </c>
      <c r="AB272" s="98" t="s">
        <v>1637</v>
      </c>
      <c r="AC272" s="98" t="s">
        <v>1637</v>
      </c>
      <c r="AD272" s="98" t="s">
        <v>1637</v>
      </c>
      <c r="AE272" s="98" t="s">
        <v>1637</v>
      </c>
      <c r="AF272" s="98" t="s">
        <v>1637</v>
      </c>
      <c r="AG272" s="98" t="s">
        <v>1637</v>
      </c>
      <c r="AH272" s="98" t="s">
        <v>1637</v>
      </c>
      <c r="AI272" s="98" t="s">
        <v>1637</v>
      </c>
      <c r="AJ272" s="98"/>
      <c r="AK272" s="98" t="s">
        <v>1637</v>
      </c>
      <c r="AL272" s="98" t="s">
        <v>1637</v>
      </c>
      <c r="AM272" s="98" t="s">
        <v>1637</v>
      </c>
      <c r="AN272" s="98" t="s">
        <v>1637</v>
      </c>
      <c r="AO272" s="98" t="s">
        <v>1637</v>
      </c>
      <c r="AP272" s="98" t="s">
        <v>1637</v>
      </c>
      <c r="AQ272" s="98" t="s">
        <v>1637</v>
      </c>
      <c r="AR272" s="98" t="s">
        <v>1637</v>
      </c>
      <c r="AS272" s="98" t="s">
        <v>1637</v>
      </c>
      <c r="AT272" s="98" t="s">
        <v>1637</v>
      </c>
      <c r="AU272" s="98" t="s">
        <v>1637</v>
      </c>
      <c r="AV272" s="98" t="s">
        <v>1637</v>
      </c>
      <c r="AW272" s="98" t="s">
        <v>1637</v>
      </c>
      <c r="AX272" s="98" t="s">
        <v>1637</v>
      </c>
      <c r="AY272" s="98" t="s">
        <v>1637</v>
      </c>
      <c r="AZ272" s="98" t="s">
        <v>1637</v>
      </c>
      <c r="BA272" s="98" t="s">
        <v>1637</v>
      </c>
      <c r="BB272" s="98" t="s">
        <v>1637</v>
      </c>
      <c r="BC272" s="98" t="s">
        <v>1637</v>
      </c>
      <c r="BD272" s="98" t="s">
        <v>1637</v>
      </c>
      <c r="BE272" s="98" t="s">
        <v>1637</v>
      </c>
      <c r="BF272" s="98" t="s">
        <v>1637</v>
      </c>
      <c r="BG272" s="98" t="s">
        <v>1637</v>
      </c>
      <c r="BH272" s="98" t="s">
        <v>1637</v>
      </c>
      <c r="BI272" s="98" t="s">
        <v>1637</v>
      </c>
      <c r="BJ272" s="98" t="s">
        <v>1637</v>
      </c>
      <c r="BK272" s="98" t="s">
        <v>1637</v>
      </c>
      <c r="BL272" s="98" t="s">
        <v>1637</v>
      </c>
      <c r="BM272" s="98" t="s">
        <v>1637</v>
      </c>
      <c r="BN272" s="98" t="s">
        <v>1637</v>
      </c>
      <c r="BO272" s="98" t="s">
        <v>1637</v>
      </c>
      <c r="BP272" s="98" t="s">
        <v>1637</v>
      </c>
      <c r="BQ272" s="98" t="s">
        <v>1637</v>
      </c>
      <c r="BR272" s="98" t="s">
        <v>1637</v>
      </c>
      <c r="BS272" s="98" t="s">
        <v>1637</v>
      </c>
      <c r="BT272" s="98" t="s">
        <v>1637</v>
      </c>
      <c r="BU272" s="98" t="s">
        <v>1637</v>
      </c>
      <c r="BV272" s="98" t="s">
        <v>1637</v>
      </c>
      <c r="BW272" s="98" t="s">
        <v>1637</v>
      </c>
      <c r="BX272" s="98" t="s">
        <v>1637</v>
      </c>
      <c r="BY272" s="98" t="s">
        <v>1637</v>
      </c>
      <c r="BZ272" s="98" t="s">
        <v>1637</v>
      </c>
      <c r="CA272" s="98" t="s">
        <v>1637</v>
      </c>
      <c r="CB272" s="98" t="s">
        <v>1637</v>
      </c>
      <c r="CC272" s="98" t="s">
        <v>1637</v>
      </c>
      <c r="CD272" s="98" t="s">
        <v>1637</v>
      </c>
      <c r="CE272" s="98" t="s">
        <v>1637</v>
      </c>
      <c r="CF272" s="98" t="s">
        <v>1637</v>
      </c>
      <c r="CG272" s="98" t="s">
        <v>1637</v>
      </c>
      <c r="CH272" s="98" t="s">
        <v>1637</v>
      </c>
      <c r="CI272" s="98" t="s">
        <v>1637</v>
      </c>
      <c r="CJ272" s="98" t="s">
        <v>1637</v>
      </c>
      <c r="CK272" s="98" t="s">
        <v>1637</v>
      </c>
      <c r="CL272" s="98" t="s">
        <v>1637</v>
      </c>
      <c r="CM272" s="98" t="s">
        <v>1637</v>
      </c>
      <c r="CN272" s="98" t="s">
        <v>1637</v>
      </c>
      <c r="CO272" s="98" t="s">
        <v>1637</v>
      </c>
      <c r="CP272" s="98" t="s">
        <v>1637</v>
      </c>
      <c r="CQ272" s="98" t="s">
        <v>1637</v>
      </c>
      <c r="CR272" s="98" t="s">
        <v>1637</v>
      </c>
      <c r="CS272" s="98" t="s">
        <v>1637</v>
      </c>
      <c r="CT272" s="98" t="s">
        <v>1637</v>
      </c>
      <c r="CU272" s="98" t="s">
        <v>1637</v>
      </c>
      <c r="CV272" s="98" t="s">
        <v>1637</v>
      </c>
      <c r="CW272" s="98" t="s">
        <v>1637</v>
      </c>
      <c r="CX272" s="98" t="s">
        <v>1637</v>
      </c>
      <c r="CY272" s="98" t="s">
        <v>1637</v>
      </c>
      <c r="CZ272" s="98" t="s">
        <v>1637</v>
      </c>
      <c r="DA272" s="98" t="s">
        <v>1637</v>
      </c>
      <c r="DB272" s="98" t="s">
        <v>1637</v>
      </c>
      <c r="DC272" s="98" t="s">
        <v>1637</v>
      </c>
      <c r="DD272" s="98" t="s">
        <v>1637</v>
      </c>
      <c r="DE272" s="98" t="s">
        <v>1637</v>
      </c>
      <c r="DF272" s="98" t="s">
        <v>1637</v>
      </c>
      <c r="DG272" s="98" t="s">
        <v>1637</v>
      </c>
      <c r="DH272" s="98" t="s">
        <v>1637</v>
      </c>
      <c r="DI272" s="98" t="s">
        <v>1637</v>
      </c>
      <c r="DJ272" s="98" t="s">
        <v>1637</v>
      </c>
      <c r="DK272" s="98" t="s">
        <v>1637</v>
      </c>
      <c r="DL272" s="98" t="s">
        <v>1637</v>
      </c>
      <c r="DM272" s="98" t="s">
        <v>1637</v>
      </c>
      <c r="DN272" s="98" t="s">
        <v>1637</v>
      </c>
      <c r="DO272" s="98" t="s">
        <v>1637</v>
      </c>
      <c r="DP272" s="98" t="s">
        <v>1637</v>
      </c>
      <c r="DQ272" s="98" t="s">
        <v>1637</v>
      </c>
      <c r="DR272" s="98" t="s">
        <v>1637</v>
      </c>
      <c r="DS272" s="98" t="s">
        <v>1637</v>
      </c>
      <c r="DT272" s="98" t="s">
        <v>1637</v>
      </c>
      <c r="DU272" s="98" t="s">
        <v>1637</v>
      </c>
      <c r="DV272" s="98" t="s">
        <v>1637</v>
      </c>
      <c r="DW272" s="98" t="s">
        <v>1637</v>
      </c>
      <c r="DX272" s="98" t="s">
        <v>1637</v>
      </c>
      <c r="DY272" s="98" t="s">
        <v>1637</v>
      </c>
      <c r="DZ272" s="98" t="s">
        <v>1637</v>
      </c>
      <c r="EA272" s="98" t="s">
        <v>1637</v>
      </c>
      <c r="EB272" s="98" t="s">
        <v>1637</v>
      </c>
      <c r="EC272" s="98" t="s">
        <v>1637</v>
      </c>
      <c r="ED272" s="98" t="s">
        <v>1637</v>
      </c>
      <c r="EE272" s="98" t="s">
        <v>1637</v>
      </c>
      <c r="EF272" s="98" t="s">
        <v>1637</v>
      </c>
      <c r="EG272" s="98" t="s">
        <v>1637</v>
      </c>
      <c r="EH272" s="98" t="s">
        <v>1637</v>
      </c>
      <c r="EI272" s="98" t="s">
        <v>1637</v>
      </c>
      <c r="EJ272" s="98" t="s">
        <v>1637</v>
      </c>
      <c r="EK272" s="98" t="s">
        <v>1637</v>
      </c>
      <c r="EL272" s="98" t="s">
        <v>1637</v>
      </c>
      <c r="EM272" s="98" t="s">
        <v>1637</v>
      </c>
    </row>
  </sheetData>
  <mergeCells count="149">
    <mergeCell ref="I1:N1"/>
    <mergeCell ref="O1:O3"/>
    <mergeCell ref="P1:P3"/>
    <mergeCell ref="Q1:Q3"/>
    <mergeCell ref="R1:R3"/>
    <mergeCell ref="S1:AI1"/>
    <mergeCell ref="AK1:BA1"/>
    <mergeCell ref="BC1:BS1"/>
    <mergeCell ref="BU1:CK1"/>
    <mergeCell ref="BN2:BO2"/>
    <mergeCell ref="BP2:BQ2"/>
    <mergeCell ref="BR2:BS2"/>
    <mergeCell ref="BU2:BW2"/>
    <mergeCell ref="BX2:BY2"/>
    <mergeCell ref="BZ2:CA2"/>
    <mergeCell ref="CB2:CC2"/>
    <mergeCell ref="CD2:CE2"/>
    <mergeCell ref="CF2:CG2"/>
    <mergeCell ref="CH2:CI2"/>
    <mergeCell ref="CJ2:CK2"/>
    <mergeCell ref="CM1:DC1"/>
    <mergeCell ref="DE1:DU1"/>
    <mergeCell ref="DW1:EM1"/>
    <mergeCell ref="S2:U2"/>
    <mergeCell ref="V2:W2"/>
    <mergeCell ref="X2:Y2"/>
    <mergeCell ref="Z2:AA2"/>
    <mergeCell ref="AB2:AC2"/>
    <mergeCell ref="AD2:AE2"/>
    <mergeCell ref="AF2:AG2"/>
    <mergeCell ref="AH2:AI2"/>
    <mergeCell ref="AK2:AM2"/>
    <mergeCell ref="AN2:AO2"/>
    <mergeCell ref="AP2:AQ2"/>
    <mergeCell ref="AR2:AS2"/>
    <mergeCell ref="AT2:AU2"/>
    <mergeCell ref="AV2:AW2"/>
    <mergeCell ref="AX2:AY2"/>
    <mergeCell ref="AZ2:BA2"/>
    <mergeCell ref="BC2:BE2"/>
    <mergeCell ref="BF2:BG2"/>
    <mergeCell ref="BH2:BI2"/>
    <mergeCell ref="BJ2:BK2"/>
    <mergeCell ref="BL2:BM2"/>
    <mergeCell ref="CM2:CO2"/>
    <mergeCell ref="CP2:CQ2"/>
    <mergeCell ref="CR2:CS2"/>
    <mergeCell ref="CT2:CU2"/>
    <mergeCell ref="CV2:CW2"/>
    <mergeCell ref="CX2:CY2"/>
    <mergeCell ref="CZ2:DA2"/>
    <mergeCell ref="DB2:DC2"/>
    <mergeCell ref="DE2:DG2"/>
    <mergeCell ref="DH2:DI2"/>
    <mergeCell ref="DJ2:DK2"/>
    <mergeCell ref="DL2:DM2"/>
    <mergeCell ref="DN2:DO2"/>
    <mergeCell ref="DP2:DQ2"/>
    <mergeCell ref="DR2:DS2"/>
    <mergeCell ref="DT2:DU2"/>
    <mergeCell ref="DW2:DY2"/>
    <mergeCell ref="DZ2:EA2"/>
    <mergeCell ref="EB2:EC2"/>
    <mergeCell ref="ED2:EE2"/>
    <mergeCell ref="EF2:EG2"/>
    <mergeCell ref="EH2:EI2"/>
    <mergeCell ref="EJ2:EK2"/>
    <mergeCell ref="EL2:EM2"/>
    <mergeCell ref="A11:A13"/>
    <mergeCell ref="B11:B13"/>
    <mergeCell ref="C11:C13"/>
    <mergeCell ref="D11:D13"/>
    <mergeCell ref="E11:E13"/>
    <mergeCell ref="F11:F13"/>
    <mergeCell ref="G11:G13"/>
    <mergeCell ref="H11:H13"/>
    <mergeCell ref="I11:I13"/>
    <mergeCell ref="J11:J13"/>
    <mergeCell ref="K11:K13"/>
    <mergeCell ref="L11:L13"/>
    <mergeCell ref="M11:M13"/>
    <mergeCell ref="N11:N13"/>
    <mergeCell ref="O11:O13"/>
    <mergeCell ref="P11:P13"/>
    <mergeCell ref="Q11:Q13"/>
    <mergeCell ref="R11:R13"/>
    <mergeCell ref="S11:AI11"/>
    <mergeCell ref="AK11:BA11"/>
    <mergeCell ref="BC11:BS11"/>
    <mergeCell ref="BU11:CK11"/>
    <mergeCell ref="CM11:DC11"/>
    <mergeCell ref="DE11:DU11"/>
    <mergeCell ref="DW11:EM11"/>
    <mergeCell ref="S12:U12"/>
    <mergeCell ref="V12:W12"/>
    <mergeCell ref="X12:Y12"/>
    <mergeCell ref="Z12:AA12"/>
    <mergeCell ref="AB12:AC12"/>
    <mergeCell ref="AD12:AE12"/>
    <mergeCell ref="AF12:AG12"/>
    <mergeCell ref="AH12:AI12"/>
    <mergeCell ref="AK12:AM12"/>
    <mergeCell ref="AN12:AO12"/>
    <mergeCell ref="AP12:AQ12"/>
    <mergeCell ref="AR12:AS12"/>
    <mergeCell ref="AT12:AU12"/>
    <mergeCell ref="AV12:AW12"/>
    <mergeCell ref="AX12:AY12"/>
    <mergeCell ref="AZ12:BA12"/>
    <mergeCell ref="BC12:BE12"/>
    <mergeCell ref="BF12:BG12"/>
    <mergeCell ref="BH12:BI12"/>
    <mergeCell ref="BJ12:BK12"/>
    <mergeCell ref="BL12:BM12"/>
    <mergeCell ref="BN12:BO12"/>
    <mergeCell ref="BP12:BQ12"/>
    <mergeCell ref="BR12:BS12"/>
    <mergeCell ref="BU12:BW12"/>
    <mergeCell ref="BX12:BY12"/>
    <mergeCell ref="BZ12:CA12"/>
    <mergeCell ref="CB12:CC12"/>
    <mergeCell ref="CD12:CE12"/>
    <mergeCell ref="CF12:CG12"/>
    <mergeCell ref="CH12:CI12"/>
    <mergeCell ref="CJ12:CK12"/>
    <mergeCell ref="CM12:CO12"/>
    <mergeCell ref="CP12:CQ12"/>
    <mergeCell ref="CR12:CS12"/>
    <mergeCell ref="CT12:CU12"/>
    <mergeCell ref="CV12:CW12"/>
    <mergeCell ref="CX12:CY12"/>
    <mergeCell ref="CZ12:DA12"/>
    <mergeCell ref="DB12:DC12"/>
    <mergeCell ref="DE12:DG12"/>
    <mergeCell ref="DH12:DI12"/>
    <mergeCell ref="DJ12:DK12"/>
    <mergeCell ref="DL12:DM12"/>
    <mergeCell ref="EH12:EI12"/>
    <mergeCell ref="EJ12:EK12"/>
    <mergeCell ref="EL12:EM12"/>
    <mergeCell ref="DN12:DO12"/>
    <mergeCell ref="DP12:DQ12"/>
    <mergeCell ref="DR12:DS12"/>
    <mergeCell ref="DT12:DU12"/>
    <mergeCell ref="DW12:DY12"/>
    <mergeCell ref="DZ12:EA12"/>
    <mergeCell ref="EB12:EC12"/>
    <mergeCell ref="ED12:EE12"/>
    <mergeCell ref="EF12:EG12"/>
  </mergeCells>
  <conditionalFormatting sqref="A27:A271">
    <cfRule type="duplicateValues" dxfId="28" priority="2"/>
  </conditionalFormatting>
  <conditionalFormatting sqref="A20:A26">
    <cfRule type="duplicateValues" dxfId="27" priority="3"/>
  </conditionalFormatting>
  <conditionalFormatting sqref="A14:A19">
    <cfRule type="duplicateValues" dxfId="26" priority="4"/>
  </conditionalFormatting>
  <conditionalFormatting sqref="A1:A13 A272:A1048576">
    <cfRule type="duplicateValues" dxfId="25" priority="5"/>
  </conditionalFormatting>
  <conditionalFormatting sqref="A1:A13 A272:A1048576 B272:H272 P272:EN272">
    <cfRule type="duplicateValues" dxfId="24" priority="6"/>
    <cfRule type="duplicateValues" dxfId="23" priority="7"/>
    <cfRule type="duplicateValues" dxfId="22" priority="8"/>
    <cfRule type="duplicateValues" dxfId="21" priority="9"/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F11"/>
  <sheetViews>
    <sheetView showGridLines="0" zoomScale="86" zoomScaleNormal="86" workbookViewId="0">
      <selection activeCell="A2" sqref="A2"/>
    </sheetView>
  </sheetViews>
  <sheetFormatPr defaultColWidth="8.7265625" defaultRowHeight="14"/>
  <cols>
    <col min="1" max="1" width="14.453125" style="98" customWidth="1"/>
    <col min="2" max="6" width="15.54296875" style="98" customWidth="1"/>
    <col min="7" max="16384" width="8.7265625" style="98"/>
  </cols>
  <sheetData>
    <row r="1" spans="1:6" s="1" customFormat="1" ht="18.75" customHeight="1">
      <c r="A1" s="163" t="str">
        <f>'B0.SUM (tuần 0)'!B1</f>
        <v>SALES FC - NGÀNH 1 (THÁNG 07.2026)</v>
      </c>
    </row>
    <row r="2" spans="1:6" s="1" customFormat="1" ht="16.5" customHeight="1">
      <c r="A2" s="163"/>
    </row>
    <row r="3" spans="1:6" s="113" customFormat="1" ht="21.75" customHeight="1">
      <c r="B3" s="164" t="s">
        <v>35</v>
      </c>
      <c r="C3" s="164" t="s">
        <v>40</v>
      </c>
      <c r="D3" s="165" t="s">
        <v>38</v>
      </c>
      <c r="E3" s="166" t="s">
        <v>42</v>
      </c>
      <c r="F3" s="166" t="s">
        <v>44</v>
      </c>
    </row>
    <row r="4" spans="1:6" s="2" customFormat="1" ht="17.25" customHeight="1">
      <c r="A4" s="167" t="s">
        <v>1842</v>
      </c>
      <c r="B4" s="168">
        <f>SUM(B5:B11)</f>
        <v>7550</v>
      </c>
      <c r="C4" s="168">
        <f>SUM(C5:C11)</f>
        <v>0</v>
      </c>
      <c r="D4" s="169">
        <f>SUM(D5:D11)</f>
        <v>0</v>
      </c>
      <c r="E4" s="170">
        <f>SUM(E5:E11)</f>
        <v>26177</v>
      </c>
      <c r="F4" s="170">
        <f>SUM(F5:F11)</f>
        <v>0</v>
      </c>
    </row>
    <row r="5" spans="1:6">
      <c r="A5" s="171"/>
      <c r="B5" s="154"/>
      <c r="C5" s="154"/>
      <c r="D5" s="154"/>
      <c r="E5" s="154"/>
      <c r="F5" s="154"/>
    </row>
    <row r="6" spans="1:6">
      <c r="A6" s="171" t="s">
        <v>10</v>
      </c>
      <c r="B6" s="154">
        <f>'B1.3.XK'!Q6</f>
        <v>3720</v>
      </c>
      <c r="C6" s="154"/>
      <c r="D6" s="154">
        <f>'B1.3.XK'!Q7</f>
        <v>0</v>
      </c>
      <c r="E6" s="154">
        <f>'B1.3.XK'!Q9</f>
        <v>26177</v>
      </c>
      <c r="F6" s="154">
        <f>'B1.3.XK'!Q10</f>
        <v>0</v>
      </c>
    </row>
    <row r="7" spans="1:6">
      <c r="A7" s="171" t="s">
        <v>32</v>
      </c>
      <c r="B7" s="154">
        <f>' B1.8.Online'!Q6</f>
        <v>1370</v>
      </c>
      <c r="C7" s="154"/>
      <c r="D7" s="154">
        <f>' B1.8.Online'!Q7</f>
        <v>0</v>
      </c>
      <c r="E7" s="154">
        <f>' B1.8.Online'!Q9</f>
        <v>0</v>
      </c>
      <c r="F7" s="154">
        <f>' B1.8.Online'!Q10</f>
        <v>0</v>
      </c>
    </row>
    <row r="8" spans="1:6">
      <c r="A8" s="171" t="s">
        <v>12</v>
      </c>
      <c r="B8" s="154">
        <f>' B1.4.OEM'!P6</f>
        <v>1430</v>
      </c>
      <c r="C8" s="154"/>
      <c r="D8" s="154">
        <f>' B1.4.OEM'!P7</f>
        <v>0</v>
      </c>
      <c r="E8" s="154">
        <f>' B1.4.OEM'!Q9</f>
        <v>0</v>
      </c>
      <c r="F8" s="154">
        <f>' B1.4.OEM'!Q10</f>
        <v>0</v>
      </c>
    </row>
    <row r="9" spans="1:6">
      <c r="A9" s="171" t="s">
        <v>14</v>
      </c>
      <c r="B9" s="154">
        <f>' B1.5.GT2'!Q6</f>
        <v>1030</v>
      </c>
      <c r="C9" s="154"/>
      <c r="D9" s="154">
        <f>' B1.5.GT2'!P7</f>
        <v>0</v>
      </c>
      <c r="E9" s="154">
        <f>' B1.5.GT2'!Q9</f>
        <v>0</v>
      </c>
      <c r="F9" s="154">
        <f>' B1.5.GT2'!Q10</f>
        <v>0</v>
      </c>
    </row>
    <row r="10" spans="1:6">
      <c r="A10" s="171"/>
      <c r="B10" s="154"/>
      <c r="C10" s="154"/>
      <c r="D10" s="154"/>
      <c r="E10" s="154"/>
      <c r="F10" s="154"/>
    </row>
    <row r="11" spans="1:6">
      <c r="A11" s="171"/>
      <c r="B11" s="154"/>
      <c r="C11" s="154"/>
      <c r="D11" s="154"/>
      <c r="E11" s="154"/>
      <c r="F11" s="154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DD"/>
  </sheetPr>
  <dimension ref="A1:AE721"/>
  <sheetViews>
    <sheetView showGridLines="0" zoomScale="65" zoomScaleNormal="65" workbookViewId="0">
      <pane xSplit="2" ySplit="15" topLeftCell="C16" activePane="bottomRight" state="frozen"/>
      <selection pane="topRight" activeCell="C1" sqref="C1"/>
      <selection pane="bottomLeft" activeCell="A16" sqref="A16"/>
      <selection pane="bottomRight" activeCell="S25" sqref="S25"/>
    </sheetView>
  </sheetViews>
  <sheetFormatPr defaultColWidth="8.81640625" defaultRowHeight="14"/>
  <cols>
    <col min="1" max="1" width="15.81640625" style="98" customWidth="1"/>
    <col min="2" max="2" width="40.7265625" style="98" customWidth="1"/>
    <col min="3" max="3" width="18" style="98" customWidth="1"/>
    <col min="4" max="4" width="13.26953125" style="98" customWidth="1"/>
    <col min="5" max="5" width="10.08984375" style="98" customWidth="1"/>
    <col min="6" max="6" width="9.36328125" style="98" customWidth="1"/>
    <col min="7" max="7" width="11.453125" style="98" customWidth="1"/>
    <col min="8" max="8" width="19" style="98" customWidth="1"/>
    <col min="9" max="14" width="14.36328125" style="98" hidden="1" customWidth="1"/>
    <col min="15" max="15" width="14.453125" style="98" hidden="1" customWidth="1"/>
    <col min="16" max="16" width="3.54296875" style="102" customWidth="1"/>
    <col min="17" max="17" width="10.453125" style="98" customWidth="1"/>
    <col min="18" max="19" width="9.54296875" style="98" customWidth="1"/>
    <col min="20" max="20" width="10" style="99" customWidth="1"/>
    <col min="21" max="21" width="10.1796875" style="99" customWidth="1"/>
    <col min="22" max="22" width="10" style="99" customWidth="1"/>
    <col min="23" max="23" width="10.1796875" style="99" customWidth="1"/>
    <col min="24" max="24" width="10" style="99" customWidth="1"/>
    <col min="25" max="25" width="10.1796875" style="99" customWidth="1"/>
    <col min="26" max="26" width="10" style="99" customWidth="1"/>
    <col min="27" max="27" width="10.1796875" style="99" customWidth="1"/>
    <col min="28" max="28" width="10" style="99" customWidth="1"/>
    <col min="29" max="29" width="10.1796875" style="99" customWidth="1"/>
    <col min="30" max="30" width="10" style="99" customWidth="1"/>
    <col min="31" max="31" width="12.54296875" style="99" customWidth="1"/>
    <col min="32" max="16384" width="8.81640625" style="98"/>
  </cols>
  <sheetData>
    <row r="1" spans="1:31" s="172" customFormat="1" ht="21" customHeight="1">
      <c r="C1" s="173"/>
      <c r="D1" s="173"/>
      <c r="E1" s="173"/>
      <c r="F1" s="174"/>
      <c r="G1" s="174"/>
      <c r="H1" s="173"/>
      <c r="I1" s="174"/>
      <c r="J1" s="174"/>
      <c r="K1" s="174"/>
      <c r="L1" s="174"/>
      <c r="M1" s="174"/>
      <c r="N1" s="174"/>
      <c r="O1" s="174"/>
      <c r="P1" s="102"/>
      <c r="Q1" s="102"/>
      <c r="T1" s="175"/>
      <c r="U1" s="175"/>
      <c r="V1" s="175"/>
      <c r="W1" s="175"/>
      <c r="X1" s="175"/>
      <c r="Y1" s="175"/>
      <c r="Z1" s="175"/>
      <c r="AA1" s="175"/>
      <c r="AB1" s="175"/>
      <c r="AC1" s="175"/>
      <c r="AD1" s="175"/>
      <c r="AE1" s="175"/>
    </row>
    <row r="2" spans="1:31" s="125" customFormat="1">
      <c r="B2" s="24">
        <f>'B1.SUM (tuần 4)'!B2</f>
        <v>46204</v>
      </c>
      <c r="C2" s="102"/>
      <c r="D2" s="24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  <c r="T2" s="108"/>
      <c r="U2" s="108"/>
      <c r="V2" s="108"/>
      <c r="W2" s="108"/>
      <c r="X2" s="108"/>
      <c r="Y2" s="108"/>
      <c r="Z2" s="108"/>
      <c r="AA2" s="108"/>
      <c r="AB2" s="108"/>
      <c r="AC2" s="108"/>
      <c r="AD2" s="108"/>
      <c r="AE2" s="108"/>
    </row>
    <row r="3" spans="1:31" s="125" customFormat="1" ht="21" customHeight="1">
      <c r="A3" s="173" t="s">
        <v>1843</v>
      </c>
      <c r="B3" s="173" t="s">
        <v>1844</v>
      </c>
      <c r="C3" s="102"/>
      <c r="D3" s="176"/>
      <c r="E3" s="102"/>
      <c r="F3" s="102"/>
      <c r="G3" s="102"/>
      <c r="H3" s="102"/>
      <c r="I3" s="102"/>
      <c r="J3" s="102"/>
      <c r="K3" s="102"/>
      <c r="L3" s="102"/>
      <c r="M3" s="102"/>
      <c r="N3" s="102"/>
      <c r="O3" s="102"/>
      <c r="P3" s="102"/>
      <c r="Q3" s="102"/>
      <c r="T3" s="108"/>
      <c r="U3" s="108"/>
      <c r="V3" s="108"/>
      <c r="W3" s="108"/>
      <c r="X3" s="108"/>
      <c r="Y3" s="108"/>
      <c r="Z3" s="108"/>
      <c r="AA3" s="108"/>
      <c r="AB3" s="108"/>
      <c r="AC3" s="108"/>
      <c r="AD3" s="108"/>
      <c r="AE3" s="108"/>
    </row>
    <row r="4" spans="1:31" s="125" customFormat="1">
      <c r="A4" s="23" t="s">
        <v>33</v>
      </c>
      <c r="B4" s="153"/>
      <c r="C4" s="102"/>
      <c r="D4" s="153"/>
      <c r="E4" s="102"/>
      <c r="F4" s="102"/>
      <c r="G4" s="102"/>
      <c r="H4" s="102"/>
      <c r="I4" s="177"/>
      <c r="J4" s="177"/>
      <c r="K4" s="177"/>
      <c r="L4" s="177"/>
      <c r="M4" s="177"/>
      <c r="N4" s="177"/>
      <c r="O4" s="102"/>
      <c r="P4" s="102"/>
      <c r="Q4" s="243" t="s">
        <v>53</v>
      </c>
      <c r="R4" s="241" t="str">
        <f>R14</f>
        <v>W28</v>
      </c>
      <c r="S4" s="241"/>
      <c r="T4" s="241" t="str">
        <f>T14</f>
        <v>W29</v>
      </c>
      <c r="U4" s="241"/>
      <c r="V4" s="241" t="str">
        <f>V14</f>
        <v>W30</v>
      </c>
      <c r="W4" s="241"/>
      <c r="X4" s="241" t="str">
        <f>X14</f>
        <v>W31</v>
      </c>
      <c r="Y4" s="241"/>
      <c r="Z4" s="241" t="str">
        <f>Z14</f>
        <v>W32</v>
      </c>
      <c r="AA4" s="241"/>
      <c r="AB4" s="241" t="str">
        <f>AB14</f>
        <v>W33</v>
      </c>
      <c r="AC4" s="241"/>
      <c r="AD4" s="241" t="str">
        <f>AD14</f>
        <v>W34</v>
      </c>
      <c r="AE4" s="241"/>
    </row>
    <row r="5" spans="1:31" s="125" customFormat="1" ht="42" customHeight="1">
      <c r="A5" s="178" t="s">
        <v>1817</v>
      </c>
      <c r="B5" s="153"/>
      <c r="C5" s="102"/>
      <c r="D5" s="153"/>
      <c r="E5" s="102"/>
      <c r="H5" s="102"/>
      <c r="I5" s="179" t="str">
        <f t="shared" ref="I5:O5" si="0">I13</f>
        <v>Số FC
Tuần 0 - T7/26</v>
      </c>
      <c r="J5" s="179" t="str">
        <f t="shared" si="0"/>
        <v>Số FC
Tuần 1 - T7/26</v>
      </c>
      <c r="K5" s="179" t="str">
        <f t="shared" si="0"/>
        <v>Số FC
Tuần 2 - T7/26</v>
      </c>
      <c r="L5" s="179" t="str">
        <f t="shared" si="0"/>
        <v>Số FC
Tuần 3 - T7/26</v>
      </c>
      <c r="M5" s="179" t="str">
        <f t="shared" si="0"/>
        <v>Số FC
Tuần 4 - T7/26</v>
      </c>
      <c r="N5" s="179" t="str">
        <f t="shared" si="0"/>
        <v>Số FC
Tuần 5 - T5/26</v>
      </c>
      <c r="O5" s="180" t="str">
        <f t="shared" si="0"/>
        <v>Chênh lệch
(FC tuần 2 vs.
FC tuần 1)</v>
      </c>
      <c r="P5" s="102"/>
      <c r="Q5" s="243"/>
      <c r="R5" s="181" t="s">
        <v>1824</v>
      </c>
      <c r="S5" s="181" t="s">
        <v>1825</v>
      </c>
      <c r="T5" s="181" t="s">
        <v>1824</v>
      </c>
      <c r="U5" s="181" t="s">
        <v>1825</v>
      </c>
      <c r="V5" s="181" t="s">
        <v>1824</v>
      </c>
      <c r="W5" s="181" t="s">
        <v>1825</v>
      </c>
      <c r="X5" s="181" t="s">
        <v>1824</v>
      </c>
      <c r="Y5" s="181" t="s">
        <v>1825</v>
      </c>
      <c r="Z5" s="181" t="s">
        <v>1824</v>
      </c>
      <c r="AA5" s="181" t="s">
        <v>1825</v>
      </c>
      <c r="AB5" s="181" t="s">
        <v>1824</v>
      </c>
      <c r="AC5" s="181" t="s">
        <v>1825</v>
      </c>
      <c r="AD5" s="181" t="s">
        <v>1824</v>
      </c>
      <c r="AE5" s="181" t="s">
        <v>1825</v>
      </c>
    </row>
    <row r="6" spans="1:31" s="125" customFormat="1">
      <c r="A6" s="152" t="str">
        <f>'B1.SUM (tuần 4)'!A4</f>
        <v>(Tuần 0 - tháng 07/2026)</v>
      </c>
      <c r="B6" s="153"/>
      <c r="C6" s="102"/>
      <c r="D6" s="153"/>
      <c r="E6" s="102"/>
      <c r="G6" s="182" t="s">
        <v>34</v>
      </c>
      <c r="H6" s="183" t="s">
        <v>35</v>
      </c>
      <c r="I6" s="184">
        <f>SUMIFS(I$16:I$1026,$D$16:$D$1026,H6)</f>
        <v>0</v>
      </c>
      <c r="J6" s="184">
        <f>SUMIFS(J$16:J$1026,$D$16:$D$1026,H6)</f>
        <v>0</v>
      </c>
      <c r="K6" s="184">
        <f>SUMIFS(K$16:K$1026,$D$16:$D$1026,H6)</f>
        <v>0</v>
      </c>
      <c r="L6" s="184">
        <f>SUMIFS(L$16:L$1026,$D$16:$D$1026,$H6)</f>
        <v>0</v>
      </c>
      <c r="M6" s="184">
        <f>SUMIFS(M$16:M$1026,$D$16:$D$1026,H6)</f>
        <v>0</v>
      </c>
      <c r="N6" s="184">
        <f>SUMIFS(N$16:N$1026,$D$16:$D$1026,H6)</f>
        <v>0</v>
      </c>
      <c r="O6" s="184">
        <f>SUMIFS(O$16:O$1026,$D$16:$D$1026,H6)</f>
        <v>0</v>
      </c>
      <c r="P6" s="102"/>
      <c r="Q6" s="185">
        <f t="shared" ref="Q6:AE6" si="1">SUMIFS(Q$15:Q$284,$D$15:$D$284,$H$6)</f>
        <v>3720</v>
      </c>
      <c r="R6" s="184">
        <f t="shared" si="1"/>
        <v>3720</v>
      </c>
      <c r="S6" s="184">
        <f t="shared" si="1"/>
        <v>0</v>
      </c>
      <c r="T6" s="184">
        <f t="shared" si="1"/>
        <v>0</v>
      </c>
      <c r="U6" s="184">
        <f t="shared" si="1"/>
        <v>0</v>
      </c>
      <c r="V6" s="184">
        <f t="shared" si="1"/>
        <v>0</v>
      </c>
      <c r="W6" s="184">
        <f t="shared" si="1"/>
        <v>0</v>
      </c>
      <c r="X6" s="184">
        <f t="shared" si="1"/>
        <v>0</v>
      </c>
      <c r="Y6" s="184">
        <f t="shared" si="1"/>
        <v>0</v>
      </c>
      <c r="Z6" s="184">
        <f t="shared" si="1"/>
        <v>0</v>
      </c>
      <c r="AA6" s="184">
        <f t="shared" si="1"/>
        <v>0</v>
      </c>
      <c r="AB6" s="184">
        <f t="shared" si="1"/>
        <v>7075</v>
      </c>
      <c r="AC6" s="184">
        <f t="shared" si="1"/>
        <v>0</v>
      </c>
      <c r="AD6" s="184">
        <f t="shared" si="1"/>
        <v>0</v>
      </c>
      <c r="AE6" s="184">
        <f t="shared" si="1"/>
        <v>0</v>
      </c>
    </row>
    <row r="7" spans="1:31" s="125" customFormat="1">
      <c r="A7" s="152"/>
      <c r="B7" s="153"/>
      <c r="C7" s="102"/>
      <c r="D7" s="153"/>
      <c r="E7" s="102"/>
      <c r="G7" s="182" t="s">
        <v>37</v>
      </c>
      <c r="H7" s="183" t="s">
        <v>38</v>
      </c>
      <c r="I7" s="184">
        <f>SUMIFS(I$16:I$1026,$D$16:$D$1026,H7)</f>
        <v>0</v>
      </c>
      <c r="J7" s="184">
        <f>SUMIFS(J$16:J$1026,$D$16:$D$1026,H7)</f>
        <v>0</v>
      </c>
      <c r="K7" s="184">
        <f>SUMIFS(K$16:K$1026,$D$16:$D$1026,H7)</f>
        <v>0</v>
      </c>
      <c r="L7" s="184">
        <f>SUMIFS(L$16:L$1026,$D$16:$D$1026,$H7)</f>
        <v>0</v>
      </c>
      <c r="M7" s="184">
        <f>SUMIFS(M$16:M$1026,$D$16:$D$1026,H7)</f>
        <v>0</v>
      </c>
      <c r="N7" s="184">
        <f>SUMIFS(N$16:N$1026,$D$16:$D$1026,H7)</f>
        <v>0</v>
      </c>
      <c r="O7" s="184">
        <f>SUMIFS(O$16:O$1026,$D$16:$D$1026,H7)</f>
        <v>0</v>
      </c>
      <c r="P7" s="102"/>
      <c r="Q7" s="185">
        <f t="shared" ref="Q7:AE7" si="2">SUMIFS(Q$15:Q$284,$D$15:$D$284,$H$7)</f>
        <v>0</v>
      </c>
      <c r="R7" s="184">
        <f t="shared" si="2"/>
        <v>0</v>
      </c>
      <c r="S7" s="184">
        <f t="shared" si="2"/>
        <v>0</v>
      </c>
      <c r="T7" s="184">
        <f t="shared" si="2"/>
        <v>0</v>
      </c>
      <c r="U7" s="184">
        <f t="shared" si="2"/>
        <v>0</v>
      </c>
      <c r="V7" s="184">
        <f t="shared" si="2"/>
        <v>0</v>
      </c>
      <c r="W7" s="184">
        <f t="shared" si="2"/>
        <v>0</v>
      </c>
      <c r="X7" s="184">
        <f t="shared" si="2"/>
        <v>0</v>
      </c>
      <c r="Y7" s="184">
        <f t="shared" si="2"/>
        <v>0</v>
      </c>
      <c r="Z7" s="184">
        <f t="shared" si="2"/>
        <v>0</v>
      </c>
      <c r="AA7" s="184">
        <f t="shared" si="2"/>
        <v>0</v>
      </c>
      <c r="AB7" s="184">
        <f t="shared" si="2"/>
        <v>0</v>
      </c>
      <c r="AC7" s="184">
        <f t="shared" si="2"/>
        <v>0</v>
      </c>
      <c r="AD7" s="184">
        <f t="shared" si="2"/>
        <v>0</v>
      </c>
      <c r="AE7" s="184">
        <f t="shared" si="2"/>
        <v>0</v>
      </c>
    </row>
    <row r="8" spans="1:31" s="125" customFormat="1">
      <c r="A8" s="152"/>
      <c r="B8" s="153"/>
      <c r="C8" s="102"/>
      <c r="D8" s="153"/>
      <c r="E8" s="102"/>
      <c r="G8" s="182" t="s">
        <v>39</v>
      </c>
      <c r="H8" s="183" t="s">
        <v>40</v>
      </c>
      <c r="I8" s="184">
        <f>SUMIFS(I$16:I$1026,$D$16:$D$1026,H8)</f>
        <v>0</v>
      </c>
      <c r="J8" s="184">
        <f>SUMIFS(J$16:J$1026,$D$16:$D$1026,H8)</f>
        <v>0</v>
      </c>
      <c r="K8" s="184">
        <f>SUMIFS(K$16:K$1026,$D$16:$D$1026,H8)</f>
        <v>0</v>
      </c>
      <c r="L8" s="184">
        <f>SUMIFS(L$16:L$1026,$D$16:$D$1026,$H8)</f>
        <v>0</v>
      </c>
      <c r="M8" s="184">
        <f>SUMIFS(M$16:M$1026,$D$16:$D$1026,H8)</f>
        <v>0</v>
      </c>
      <c r="N8" s="184">
        <f>SUMIFS(N$16:N$1026,$D$16:$D$1026,H8)</f>
        <v>0</v>
      </c>
      <c r="O8" s="184">
        <f>SUMIFS(O$16:O$1026,$D$16:$D$1026,H8)</f>
        <v>0</v>
      </c>
      <c r="P8" s="102"/>
      <c r="Q8" s="185">
        <f t="shared" ref="Q8:AE8" si="3">SUMIFS(Q$15:Q$284,$D$15:$D$284,$H$8)</f>
        <v>0</v>
      </c>
      <c r="R8" s="184">
        <f t="shared" si="3"/>
        <v>0</v>
      </c>
      <c r="S8" s="184">
        <f t="shared" si="3"/>
        <v>0</v>
      </c>
      <c r="T8" s="184">
        <f t="shared" si="3"/>
        <v>0</v>
      </c>
      <c r="U8" s="184">
        <f t="shared" si="3"/>
        <v>0</v>
      </c>
      <c r="V8" s="184">
        <f t="shared" si="3"/>
        <v>0</v>
      </c>
      <c r="W8" s="184">
        <f t="shared" si="3"/>
        <v>0</v>
      </c>
      <c r="X8" s="184">
        <f t="shared" si="3"/>
        <v>0</v>
      </c>
      <c r="Y8" s="184">
        <f t="shared" si="3"/>
        <v>0</v>
      </c>
      <c r="Z8" s="184">
        <f t="shared" si="3"/>
        <v>0</v>
      </c>
      <c r="AA8" s="184">
        <f t="shared" si="3"/>
        <v>0</v>
      </c>
      <c r="AB8" s="184">
        <f t="shared" si="3"/>
        <v>0</v>
      </c>
      <c r="AC8" s="184">
        <f t="shared" si="3"/>
        <v>0</v>
      </c>
      <c r="AD8" s="184">
        <f t="shared" si="3"/>
        <v>0</v>
      </c>
      <c r="AE8" s="184">
        <f t="shared" si="3"/>
        <v>0</v>
      </c>
    </row>
    <row r="9" spans="1:31" s="125" customFormat="1">
      <c r="A9" s="152"/>
      <c r="B9" s="153"/>
      <c r="C9" s="102"/>
      <c r="D9" s="153"/>
      <c r="E9" s="102"/>
      <c r="G9" s="182" t="s">
        <v>41</v>
      </c>
      <c r="H9" s="186" t="s">
        <v>42</v>
      </c>
      <c r="I9" s="184">
        <f>SUMIFS(I$16:I$1026,$D$16:$D$1026,H9)</f>
        <v>0</v>
      </c>
      <c r="J9" s="184">
        <f>SUMIFS(J$16:J$1026,$D$16:$D$1026,H9)</f>
        <v>0</v>
      </c>
      <c r="K9" s="184">
        <f>SUMIFS(K$16:K$1026,$D$16:$D$1026,H9)</f>
        <v>0</v>
      </c>
      <c r="L9" s="184">
        <f>SUMIFS(L$16:L$1026,$D$16:$D$1026,$H9)</f>
        <v>0</v>
      </c>
      <c r="M9" s="184">
        <f>SUMIFS(M$16:M$1026,$D$16:$D$1026,H9)</f>
        <v>0</v>
      </c>
      <c r="N9" s="184">
        <f>SUMIFS(N$16:N$1026,$D$16:$D$1026,H9)</f>
        <v>0</v>
      </c>
      <c r="O9" s="184">
        <f>SUMIFS(O$16:O$1026,$D$16:$D$1026,H9)</f>
        <v>0</v>
      </c>
      <c r="P9" s="102"/>
      <c r="Q9" s="185">
        <f t="shared" ref="Q9:AE9" si="4">SUMIFS(Q$15:Q$284,$D$15:$D$284,$H$9)</f>
        <v>26177</v>
      </c>
      <c r="R9" s="184">
        <f t="shared" si="4"/>
        <v>26177</v>
      </c>
      <c r="S9" s="184">
        <f t="shared" si="4"/>
        <v>0</v>
      </c>
      <c r="T9" s="184">
        <f t="shared" si="4"/>
        <v>0</v>
      </c>
      <c r="U9" s="184">
        <f t="shared" si="4"/>
        <v>0</v>
      </c>
      <c r="V9" s="184">
        <f t="shared" si="4"/>
        <v>0</v>
      </c>
      <c r="W9" s="184">
        <f t="shared" si="4"/>
        <v>0</v>
      </c>
      <c r="X9" s="184">
        <f t="shared" si="4"/>
        <v>0</v>
      </c>
      <c r="Y9" s="184">
        <f t="shared" si="4"/>
        <v>0</v>
      </c>
      <c r="Z9" s="184">
        <f t="shared" si="4"/>
        <v>0</v>
      </c>
      <c r="AA9" s="184">
        <f t="shared" si="4"/>
        <v>0</v>
      </c>
      <c r="AB9" s="184">
        <f t="shared" si="4"/>
        <v>7900</v>
      </c>
      <c r="AC9" s="184">
        <f t="shared" si="4"/>
        <v>0</v>
      </c>
      <c r="AD9" s="184">
        <f t="shared" si="4"/>
        <v>0</v>
      </c>
      <c r="AE9" s="184">
        <f t="shared" si="4"/>
        <v>0</v>
      </c>
    </row>
    <row r="10" spans="1:31" s="125" customFormat="1">
      <c r="A10" s="152"/>
      <c r="B10" s="153"/>
      <c r="C10" s="102"/>
      <c r="D10" s="153"/>
      <c r="E10" s="102"/>
      <c r="G10" s="182" t="s">
        <v>43</v>
      </c>
      <c r="H10" s="183" t="s">
        <v>44</v>
      </c>
      <c r="I10" s="184">
        <f>SUMIFS(I$16:I$1026,$D$16:$D$1026,H10)</f>
        <v>0</v>
      </c>
      <c r="J10" s="184">
        <f>SUMIFS(J$16:J$1026,$D$16:$D$1026,H10)</f>
        <v>0</v>
      </c>
      <c r="K10" s="184">
        <f>SUMIFS(K$16:K$1026,$D$16:$D$1026,H10)</f>
        <v>0</v>
      </c>
      <c r="L10" s="184">
        <f>SUMIFS(L$16:L$1026,$D$16:$D$1026,$H10)</f>
        <v>0</v>
      </c>
      <c r="M10" s="184">
        <f>SUMIFS(M$16:M$1026,$D$16:$D$1026,H10)</f>
        <v>0</v>
      </c>
      <c r="N10" s="184">
        <f>SUMIFS(N$16:N$1026,$D$16:$D$1026,H10)</f>
        <v>0</v>
      </c>
      <c r="O10" s="184">
        <f>SUMIFS(O$16:O$1026,$D$16:$D$1026,H10)</f>
        <v>0</v>
      </c>
      <c r="P10" s="102"/>
      <c r="Q10" s="185">
        <f t="shared" ref="Q10:AE10" si="5">SUMIFS(Q$15:Q$284,$D$15:$D$284,$H10)</f>
        <v>0</v>
      </c>
      <c r="R10" s="184">
        <f t="shared" si="5"/>
        <v>0</v>
      </c>
      <c r="S10" s="184">
        <f t="shared" si="5"/>
        <v>0</v>
      </c>
      <c r="T10" s="184">
        <f t="shared" si="5"/>
        <v>0</v>
      </c>
      <c r="U10" s="184">
        <f t="shared" si="5"/>
        <v>0</v>
      </c>
      <c r="V10" s="184">
        <f t="shared" si="5"/>
        <v>0</v>
      </c>
      <c r="W10" s="184">
        <f t="shared" si="5"/>
        <v>0</v>
      </c>
      <c r="X10" s="184">
        <f t="shared" si="5"/>
        <v>0</v>
      </c>
      <c r="Y10" s="184">
        <f t="shared" si="5"/>
        <v>0</v>
      </c>
      <c r="Z10" s="184">
        <f t="shared" si="5"/>
        <v>0</v>
      </c>
      <c r="AA10" s="184">
        <f t="shared" si="5"/>
        <v>0</v>
      </c>
      <c r="AB10" s="184">
        <f t="shared" si="5"/>
        <v>0</v>
      </c>
      <c r="AC10" s="184">
        <f t="shared" si="5"/>
        <v>0</v>
      </c>
      <c r="AD10" s="184">
        <f t="shared" si="5"/>
        <v>0</v>
      </c>
      <c r="AE10" s="184">
        <f t="shared" si="5"/>
        <v>0</v>
      </c>
    </row>
    <row r="11" spans="1:31" s="125" customFormat="1">
      <c r="A11" s="152"/>
      <c r="B11" s="153"/>
      <c r="C11" s="102"/>
      <c r="D11" s="153"/>
      <c r="E11" s="102"/>
      <c r="F11" s="102"/>
      <c r="G11" s="102"/>
      <c r="H11" s="102"/>
      <c r="I11" s="102"/>
      <c r="J11" s="102"/>
      <c r="K11" s="102"/>
      <c r="L11" s="102"/>
      <c r="M11" s="102"/>
      <c r="N11" s="102"/>
      <c r="O11" s="102"/>
      <c r="P11" s="102"/>
      <c r="Q11" s="108"/>
      <c r="R11" s="108"/>
      <c r="S11" s="108"/>
      <c r="T11" s="108"/>
      <c r="U11" s="108"/>
      <c r="V11" s="108"/>
      <c r="W11" s="108"/>
      <c r="X11" s="108"/>
      <c r="Y11" s="108"/>
      <c r="Z11" s="108"/>
      <c r="AA11" s="108"/>
      <c r="AB11" s="108"/>
      <c r="AC11" s="108"/>
      <c r="AD11" s="108"/>
      <c r="AE11" s="108"/>
    </row>
    <row r="12" spans="1:31" s="125" customFormat="1">
      <c r="A12" s="152"/>
      <c r="B12" s="153"/>
      <c r="C12" s="102"/>
      <c r="D12" s="153"/>
      <c r="E12" s="102"/>
      <c r="F12" s="102"/>
      <c r="G12" s="102"/>
      <c r="H12" s="102"/>
      <c r="I12" s="102"/>
      <c r="J12" s="102"/>
      <c r="K12" s="102"/>
      <c r="L12" s="102"/>
      <c r="M12" s="102"/>
      <c r="N12" s="102"/>
      <c r="O12" s="102"/>
      <c r="P12" s="102"/>
      <c r="Q12" s="108">
        <f t="shared" ref="Q12:AE12" si="6">SUM(Q16:Q502)</f>
        <v>125577</v>
      </c>
      <c r="R12" s="108">
        <f t="shared" si="6"/>
        <v>125577</v>
      </c>
      <c r="S12" s="108">
        <f t="shared" si="6"/>
        <v>0</v>
      </c>
      <c r="T12" s="108">
        <f t="shared" si="6"/>
        <v>0</v>
      </c>
      <c r="U12" s="108">
        <f t="shared" si="6"/>
        <v>0</v>
      </c>
      <c r="V12" s="108">
        <f t="shared" si="6"/>
        <v>0</v>
      </c>
      <c r="W12" s="108">
        <f t="shared" si="6"/>
        <v>0</v>
      </c>
      <c r="X12" s="108">
        <f t="shared" si="6"/>
        <v>0</v>
      </c>
      <c r="Y12" s="108">
        <f t="shared" si="6"/>
        <v>0</v>
      </c>
      <c r="Z12" s="108">
        <f t="shared" si="6"/>
        <v>0</v>
      </c>
      <c r="AA12" s="108">
        <f t="shared" si="6"/>
        <v>0</v>
      </c>
      <c r="AB12" s="108">
        <f t="shared" si="6"/>
        <v>61736</v>
      </c>
      <c r="AC12" s="108">
        <f t="shared" si="6"/>
        <v>0</v>
      </c>
      <c r="AD12" s="108">
        <f t="shared" si="6"/>
        <v>0</v>
      </c>
      <c r="AE12" s="108">
        <f t="shared" si="6"/>
        <v>0</v>
      </c>
    </row>
    <row r="13" spans="1:31" s="125" customFormat="1" ht="14.25" customHeight="1">
      <c r="A13" s="228" t="s">
        <v>1645</v>
      </c>
      <c r="B13" s="228" t="s">
        <v>1646</v>
      </c>
      <c r="C13" s="229" t="s">
        <v>1647</v>
      </c>
      <c r="D13" s="242" t="s">
        <v>1845</v>
      </c>
      <c r="E13" s="229" t="s">
        <v>1648</v>
      </c>
      <c r="F13" s="229" t="s">
        <v>1649</v>
      </c>
      <c r="G13" s="229" t="s">
        <v>1650</v>
      </c>
      <c r="H13" s="229" t="s">
        <v>1827</v>
      </c>
      <c r="I13" s="231" t="str">
        <f>'B1.SUM (tuần 4)'!I11</f>
        <v>Số FC
Tuần 0 - T7/26</v>
      </c>
      <c r="J13" s="231" t="str">
        <f>'B1.SUM (tuần 4)'!J11</f>
        <v>Số FC
Tuần 1 - T7/26</v>
      </c>
      <c r="K13" s="231" t="str">
        <f>'B1.SUM (tuần 4)'!K11</f>
        <v>Số FC
Tuần 2 - T7/26</v>
      </c>
      <c r="L13" s="231" t="str">
        <f>'B1.SUM (tuần 4)'!L11</f>
        <v>Số FC
Tuần 3 - T7/26</v>
      </c>
      <c r="M13" s="231" t="str">
        <f>'B1.SUM (tuần 4)'!M11</f>
        <v>Số FC
Tuần 4 - T7/26</v>
      </c>
      <c r="N13" s="231" t="str">
        <f>'B1.SUM (tuần 4)'!N11</f>
        <v>Số FC
Tuần 5 - T5/26</v>
      </c>
      <c r="O13" s="232" t="str">
        <f>'B1.SUM (tuần 4)'!O11</f>
        <v>Chênh lệch
(FC tuần 2 vs.
FC tuần 1)</v>
      </c>
      <c r="P13" s="102"/>
      <c r="Q13" s="240" t="s">
        <v>1885</v>
      </c>
      <c r="R13" s="240"/>
      <c r="S13" s="240"/>
      <c r="T13" s="240"/>
      <c r="U13" s="240"/>
      <c r="V13" s="240"/>
      <c r="W13" s="240"/>
      <c r="X13" s="240"/>
      <c r="Y13" s="240"/>
      <c r="Z13" s="153"/>
      <c r="AA13" s="153"/>
      <c r="AB13" s="153"/>
      <c r="AC13" s="153"/>
      <c r="AD13" s="153"/>
      <c r="AE13" s="153"/>
    </row>
    <row r="14" spans="1:31">
      <c r="A14" s="228"/>
      <c r="B14" s="228"/>
      <c r="C14" s="228"/>
      <c r="D14" s="228"/>
      <c r="E14" s="228"/>
      <c r="F14" s="228"/>
      <c r="G14" s="228"/>
      <c r="H14" s="228"/>
      <c r="I14" s="228"/>
      <c r="J14" s="228"/>
      <c r="K14" s="228"/>
      <c r="L14" s="228"/>
      <c r="M14" s="228"/>
      <c r="N14" s="228"/>
      <c r="O14" s="228"/>
      <c r="Q14" s="89" t="s">
        <v>53</v>
      </c>
      <c r="R14" s="241" t="str">
        <f>"W"&amp;WEEKNUM(B2,1)+1</f>
        <v>W28</v>
      </c>
      <c r="S14" s="241"/>
      <c r="T14" s="239" t="str">
        <f>"W"&amp;WEEKNUM(B2,1)+2</f>
        <v>W29</v>
      </c>
      <c r="U14" s="239"/>
      <c r="V14" s="239" t="str">
        <f>"W"&amp;WEEKNUM(B2,1)+3</f>
        <v>W30</v>
      </c>
      <c r="W14" s="239"/>
      <c r="X14" s="239" t="str">
        <f>"W"&amp;WEEKNUM(B2,1)+4</f>
        <v>W31</v>
      </c>
      <c r="Y14" s="239"/>
      <c r="Z14" s="239" t="str">
        <f>"W"&amp;WEEKNUM($B2,1)+5</f>
        <v>W32</v>
      </c>
      <c r="AA14" s="239"/>
      <c r="AB14" s="239" t="str">
        <f>"W"&amp;WEEKNUM($B2,1)+6</f>
        <v>W33</v>
      </c>
      <c r="AC14" s="239"/>
      <c r="AD14" s="239" t="str">
        <f>"W"&amp;WEEKNUM($B2,1)+7</f>
        <v>W34</v>
      </c>
      <c r="AE14" s="239"/>
    </row>
    <row r="15" spans="1:31">
      <c r="A15" s="228"/>
      <c r="B15" s="228"/>
      <c r="C15" s="228"/>
      <c r="D15" s="228"/>
      <c r="E15" s="228"/>
      <c r="F15" s="228"/>
      <c r="G15" s="228"/>
      <c r="H15" s="228"/>
      <c r="I15" s="228"/>
      <c r="J15" s="228"/>
      <c r="K15" s="228"/>
      <c r="L15" s="228"/>
      <c r="M15" s="228"/>
      <c r="N15" s="228"/>
      <c r="O15" s="228"/>
      <c r="Q15" s="187" t="s">
        <v>53</v>
      </c>
      <c r="R15" s="188" t="s">
        <v>1824</v>
      </c>
      <c r="S15" s="188" t="s">
        <v>1825</v>
      </c>
      <c r="T15" s="189" t="s">
        <v>1824</v>
      </c>
      <c r="U15" s="189" t="s">
        <v>1825</v>
      </c>
      <c r="V15" s="189" t="s">
        <v>1824</v>
      </c>
      <c r="W15" s="189" t="s">
        <v>1825</v>
      </c>
      <c r="X15" s="189" t="s">
        <v>1824</v>
      </c>
      <c r="Y15" s="189" t="s">
        <v>1825</v>
      </c>
      <c r="Z15" s="189" t="s">
        <v>1824</v>
      </c>
      <c r="AA15" s="189" t="s">
        <v>1825</v>
      </c>
      <c r="AB15" s="189" t="s">
        <v>1824</v>
      </c>
      <c r="AC15" s="189" t="s">
        <v>1825</v>
      </c>
      <c r="AD15" s="189" t="s">
        <v>1824</v>
      </c>
      <c r="AE15" s="189" t="s">
        <v>1825</v>
      </c>
    </row>
    <row r="16" spans="1:31">
      <c r="A16" s="53">
        <v>1001010040</v>
      </c>
      <c r="B16" s="54" t="s">
        <v>55</v>
      </c>
      <c r="C16" s="54" t="s">
        <v>56</v>
      </c>
      <c r="D16" s="54" t="s">
        <v>57</v>
      </c>
      <c r="E16" s="54" t="s">
        <v>58</v>
      </c>
      <c r="F16" s="67" t="s">
        <v>10</v>
      </c>
      <c r="G16" s="67">
        <v>0</v>
      </c>
      <c r="H16" s="54">
        <v>3025631</v>
      </c>
      <c r="I16" s="67"/>
      <c r="J16" s="190"/>
      <c r="K16" s="190"/>
      <c r="L16" s="190"/>
      <c r="M16" s="190"/>
      <c r="N16" s="190"/>
      <c r="O16" s="190">
        <f t="shared" ref="O16:O79" si="7">L16-K16</f>
        <v>0</v>
      </c>
      <c r="Q16" s="154">
        <f t="shared" ref="Q16:Q79" si="8">SUM(R16:Y16)</f>
        <v>100</v>
      </c>
      <c r="R16" s="154">
        <f>SUMIF('B0.3.XK'!$A$11:$A$798,$A16,'B0.3.XK'!J$11:J$798)</f>
        <v>100</v>
      </c>
      <c r="S16" s="154"/>
      <c r="T16" s="154"/>
      <c r="U16" s="154"/>
      <c r="V16" s="154"/>
      <c r="W16" s="154"/>
      <c r="X16" s="154"/>
      <c r="Y16" s="154"/>
      <c r="Z16" s="154"/>
      <c r="AA16" s="154"/>
      <c r="AB16" s="154">
        <f>SUMIF('B0.3.XK'!$A$11:$A$798,$A16,'B0.3.XK'!K$11:K$798)</f>
        <v>0</v>
      </c>
      <c r="AC16" s="154"/>
      <c r="AD16" s="154"/>
      <c r="AE16" s="154"/>
    </row>
    <row r="17" spans="1:31">
      <c r="A17" s="63">
        <v>1001020018</v>
      </c>
      <c r="B17" s="64" t="s">
        <v>60</v>
      </c>
      <c r="C17" s="64" t="s">
        <v>61</v>
      </c>
      <c r="D17" s="54" t="s">
        <v>57</v>
      </c>
      <c r="E17" s="64" t="s">
        <v>62</v>
      </c>
      <c r="F17" s="67" t="s">
        <v>10</v>
      </c>
      <c r="G17" s="67">
        <v>0</v>
      </c>
      <c r="H17" s="97">
        <v>210479</v>
      </c>
      <c r="I17" s="67"/>
      <c r="J17" s="190"/>
      <c r="K17" s="190"/>
      <c r="L17" s="190"/>
      <c r="M17" s="190"/>
      <c r="N17" s="190"/>
      <c r="O17" s="190">
        <f t="shared" si="7"/>
        <v>0</v>
      </c>
      <c r="Q17" s="154">
        <f t="shared" si="8"/>
        <v>0</v>
      </c>
      <c r="R17" s="154">
        <f>SUMIF('B0.3.XK'!$A$11:$A$798,$A17,'B0.3.XK'!J$11:J$798)</f>
        <v>0</v>
      </c>
      <c r="S17" s="154"/>
      <c r="T17" s="154"/>
      <c r="U17" s="154"/>
      <c r="V17" s="154"/>
      <c r="W17" s="154"/>
      <c r="X17" s="154"/>
      <c r="Y17" s="154"/>
      <c r="Z17" s="154"/>
      <c r="AA17" s="154"/>
      <c r="AB17" s="154">
        <f>SUMIF('B0.3.XK'!$A$11:$A$798,$A17,'B0.3.XK'!K$11:K$798)</f>
        <v>2</v>
      </c>
      <c r="AC17" s="154"/>
      <c r="AD17" s="154"/>
      <c r="AE17" s="154"/>
    </row>
    <row r="18" spans="1:31">
      <c r="A18" s="63">
        <v>1001020019</v>
      </c>
      <c r="B18" s="64" t="s">
        <v>63</v>
      </c>
      <c r="C18" s="64" t="s">
        <v>64</v>
      </c>
      <c r="D18" s="54" t="s">
        <v>57</v>
      </c>
      <c r="E18" s="64" t="s">
        <v>62</v>
      </c>
      <c r="F18" s="67" t="s">
        <v>10</v>
      </c>
      <c r="G18" s="67">
        <v>0</v>
      </c>
      <c r="H18" s="97">
        <v>152860</v>
      </c>
      <c r="I18" s="67"/>
      <c r="J18" s="190"/>
      <c r="K18" s="190"/>
      <c r="L18" s="190"/>
      <c r="M18" s="190"/>
      <c r="N18" s="190"/>
      <c r="O18" s="190">
        <f t="shared" si="7"/>
        <v>0</v>
      </c>
      <c r="Q18" s="154">
        <f t="shared" si="8"/>
        <v>0</v>
      </c>
      <c r="R18" s="154">
        <f>SUMIF('B0.3.XK'!$A$11:$A$798,$A18,'B0.3.XK'!J$11:J$798)</f>
        <v>0</v>
      </c>
      <c r="S18" s="154"/>
      <c r="T18" s="154"/>
      <c r="U18" s="154"/>
      <c r="V18" s="154"/>
      <c r="W18" s="154"/>
      <c r="X18" s="154"/>
      <c r="Y18" s="154"/>
      <c r="Z18" s="154"/>
      <c r="AA18" s="154"/>
      <c r="AB18" s="154">
        <f>SUMIF('B0.3.XK'!$A$11:$A$798,$A18,'B0.3.XK'!K$11:K$798)</f>
        <v>0</v>
      </c>
      <c r="AC18" s="154"/>
      <c r="AD18" s="154"/>
      <c r="AE18" s="154"/>
    </row>
    <row r="19" spans="1:31">
      <c r="A19" s="63">
        <v>1001020027</v>
      </c>
      <c r="B19" s="64" t="s">
        <v>66</v>
      </c>
      <c r="C19" s="64" t="s">
        <v>64</v>
      </c>
      <c r="D19" s="54" t="s">
        <v>57</v>
      </c>
      <c r="E19" s="64" t="s">
        <v>62</v>
      </c>
      <c r="F19" s="67" t="s">
        <v>10</v>
      </c>
      <c r="G19" s="67">
        <v>0</v>
      </c>
      <c r="H19" s="97">
        <v>132865</v>
      </c>
      <c r="I19" s="67"/>
      <c r="J19" s="190"/>
      <c r="K19" s="190"/>
      <c r="L19" s="190"/>
      <c r="M19" s="190"/>
      <c r="N19" s="190"/>
      <c r="O19" s="190">
        <f t="shared" si="7"/>
        <v>0</v>
      </c>
      <c r="Q19" s="154">
        <f t="shared" si="8"/>
        <v>0</v>
      </c>
      <c r="R19" s="154">
        <f>SUMIF('B0.3.XK'!$A$11:$A$798,$A19,'B0.3.XK'!J$11:J$798)</f>
        <v>0</v>
      </c>
      <c r="S19" s="154"/>
      <c r="T19" s="154"/>
      <c r="U19" s="154"/>
      <c r="V19" s="154"/>
      <c r="W19" s="154"/>
      <c r="X19" s="154"/>
      <c r="Y19" s="154"/>
      <c r="Z19" s="154"/>
      <c r="AA19" s="154"/>
      <c r="AB19" s="154">
        <f>SUMIF('B0.3.XK'!$A$11:$A$798,$A19,'B0.3.XK'!K$11:K$798)</f>
        <v>0</v>
      </c>
      <c r="AC19" s="154"/>
      <c r="AD19" s="154"/>
      <c r="AE19" s="154"/>
    </row>
    <row r="20" spans="1:31">
      <c r="A20" s="63">
        <v>1001040396</v>
      </c>
      <c r="B20" s="64" t="s">
        <v>67</v>
      </c>
      <c r="C20" s="64" t="s">
        <v>68</v>
      </c>
      <c r="D20" s="54" t="s">
        <v>57</v>
      </c>
      <c r="E20" s="64" t="s">
        <v>69</v>
      </c>
      <c r="F20" s="67" t="s">
        <v>10</v>
      </c>
      <c r="G20" s="67">
        <v>0</v>
      </c>
      <c r="H20" s="97">
        <v>5393516</v>
      </c>
      <c r="I20" s="67"/>
      <c r="J20" s="190"/>
      <c r="K20" s="190"/>
      <c r="L20" s="190"/>
      <c r="M20" s="190"/>
      <c r="N20" s="190"/>
      <c r="O20" s="190">
        <f t="shared" si="7"/>
        <v>0</v>
      </c>
      <c r="Q20" s="154">
        <f t="shared" si="8"/>
        <v>0</v>
      </c>
      <c r="R20" s="154">
        <f>SUMIF('B0.3.XK'!$A$11:$A$798,$A20,'B0.3.XK'!J$11:J$798)</f>
        <v>0</v>
      </c>
      <c r="S20" s="154"/>
      <c r="T20" s="154"/>
      <c r="U20" s="154"/>
      <c r="V20" s="154"/>
      <c r="W20" s="154"/>
      <c r="X20" s="154"/>
      <c r="Y20" s="154"/>
      <c r="Z20" s="154"/>
      <c r="AA20" s="154"/>
      <c r="AB20" s="154">
        <f>SUMIF('B0.3.XK'!$A$11:$A$798,$A20,'B0.3.XK'!K$11:K$798)</f>
        <v>0</v>
      </c>
      <c r="AC20" s="154"/>
      <c r="AD20" s="154"/>
      <c r="AE20" s="154"/>
    </row>
    <row r="21" spans="1:31">
      <c r="A21" s="65">
        <v>1001040483</v>
      </c>
      <c r="B21" s="66" t="s">
        <v>70</v>
      </c>
      <c r="C21" s="66" t="s">
        <v>71</v>
      </c>
      <c r="D21" s="54" t="s">
        <v>57</v>
      </c>
      <c r="E21" s="66" t="s">
        <v>72</v>
      </c>
      <c r="F21" s="67" t="s">
        <v>10</v>
      </c>
      <c r="G21" s="67">
        <v>0</v>
      </c>
      <c r="H21" s="97">
        <v>2853039</v>
      </c>
      <c r="I21" s="67"/>
      <c r="J21" s="190"/>
      <c r="K21" s="190"/>
      <c r="L21" s="190"/>
      <c r="M21" s="190"/>
      <c r="N21" s="190"/>
      <c r="O21" s="190">
        <f t="shared" si="7"/>
        <v>0</v>
      </c>
      <c r="Q21" s="154">
        <f t="shared" si="8"/>
        <v>0</v>
      </c>
      <c r="R21" s="154">
        <f>SUMIF('B0.3.XK'!$A$11:$A$798,$A21,'B0.3.XK'!J$11:J$798)</f>
        <v>0</v>
      </c>
      <c r="S21" s="154"/>
      <c r="T21" s="154"/>
      <c r="U21" s="154"/>
      <c r="V21" s="154"/>
      <c r="W21" s="154"/>
      <c r="X21" s="154"/>
      <c r="Y21" s="154"/>
      <c r="Z21" s="154"/>
      <c r="AA21" s="154"/>
      <c r="AB21" s="154">
        <f>SUMIF('B0.3.XK'!$A$11:$A$798,$A21,'B0.3.XK'!K$11:K$798)</f>
        <v>0</v>
      </c>
      <c r="AC21" s="154"/>
      <c r="AD21" s="154"/>
      <c r="AE21" s="154"/>
    </row>
    <row r="22" spans="1:31">
      <c r="A22" s="63">
        <v>1001040513</v>
      </c>
      <c r="B22" s="64" t="s">
        <v>73</v>
      </c>
      <c r="C22" s="64" t="s">
        <v>74</v>
      </c>
      <c r="D22" s="54" t="s">
        <v>57</v>
      </c>
      <c r="E22" s="64" t="s">
        <v>75</v>
      </c>
      <c r="F22" s="67" t="s">
        <v>10</v>
      </c>
      <c r="G22" s="67">
        <v>0</v>
      </c>
      <c r="H22" s="97">
        <v>2044274</v>
      </c>
      <c r="I22" s="67"/>
      <c r="J22" s="190"/>
      <c r="K22" s="190"/>
      <c r="L22" s="190"/>
      <c r="M22" s="190"/>
      <c r="N22" s="190"/>
      <c r="O22" s="190">
        <f t="shared" si="7"/>
        <v>0</v>
      </c>
      <c r="Q22" s="154">
        <f t="shared" si="8"/>
        <v>30</v>
      </c>
      <c r="R22" s="154">
        <f>SUMIF('B0.3.XK'!$A$11:$A$798,$A22,'B0.3.XK'!J$11:J$798)</f>
        <v>30</v>
      </c>
      <c r="S22" s="154"/>
      <c r="T22" s="154"/>
      <c r="U22" s="154"/>
      <c r="V22" s="154"/>
      <c r="W22" s="154"/>
      <c r="X22" s="154"/>
      <c r="Y22" s="154"/>
      <c r="Z22" s="154"/>
      <c r="AA22" s="154"/>
      <c r="AB22" s="154">
        <f>SUMIF('B0.3.XK'!$A$11:$A$798,$A22,'B0.3.XK'!K$11:K$798)</f>
        <v>0</v>
      </c>
      <c r="AC22" s="154"/>
      <c r="AD22" s="154"/>
      <c r="AE22" s="154"/>
    </row>
    <row r="23" spans="1:31">
      <c r="A23" s="63">
        <v>1001040537</v>
      </c>
      <c r="B23" s="64" t="s">
        <v>76</v>
      </c>
      <c r="C23" s="64" t="s">
        <v>77</v>
      </c>
      <c r="D23" s="54" t="s">
        <v>57</v>
      </c>
      <c r="E23" s="64" t="s">
        <v>58</v>
      </c>
      <c r="F23" s="67" t="s">
        <v>10</v>
      </c>
      <c r="G23" s="67">
        <v>0</v>
      </c>
      <c r="H23" s="97">
        <v>1310192</v>
      </c>
      <c r="I23" s="67"/>
      <c r="J23" s="190"/>
      <c r="K23" s="190"/>
      <c r="L23" s="190"/>
      <c r="M23" s="190"/>
      <c r="N23" s="190"/>
      <c r="O23" s="190">
        <f t="shared" si="7"/>
        <v>0</v>
      </c>
      <c r="Q23" s="154">
        <f t="shared" si="8"/>
        <v>0</v>
      </c>
      <c r="R23" s="154">
        <f>SUMIF('B0.3.XK'!$A$11:$A$798,$A23,'B0.3.XK'!J$11:J$798)</f>
        <v>0</v>
      </c>
      <c r="S23" s="154"/>
      <c r="T23" s="154"/>
      <c r="U23" s="154"/>
      <c r="V23" s="154"/>
      <c r="W23" s="154"/>
      <c r="X23" s="154"/>
      <c r="Y23" s="154"/>
      <c r="Z23" s="154"/>
      <c r="AA23" s="154"/>
      <c r="AB23" s="154">
        <f>SUMIF('B0.3.XK'!$A$11:$A$798,$A23,'B0.3.XK'!K$11:K$798)</f>
        <v>0</v>
      </c>
      <c r="AC23" s="154"/>
      <c r="AD23" s="154"/>
      <c r="AE23" s="154"/>
    </row>
    <row r="24" spans="1:31">
      <c r="A24" s="63">
        <v>1001040549</v>
      </c>
      <c r="B24" s="64" t="s">
        <v>78</v>
      </c>
      <c r="C24" s="64" t="s">
        <v>79</v>
      </c>
      <c r="D24" s="54" t="s">
        <v>57</v>
      </c>
      <c r="E24" s="64" t="s">
        <v>75</v>
      </c>
      <c r="F24" s="67" t="s">
        <v>10</v>
      </c>
      <c r="G24" s="67">
        <v>0</v>
      </c>
      <c r="H24" s="97">
        <v>4505559</v>
      </c>
      <c r="I24" s="67"/>
      <c r="J24" s="190"/>
      <c r="K24" s="190"/>
      <c r="L24" s="190"/>
      <c r="M24" s="190"/>
      <c r="N24" s="190"/>
      <c r="O24" s="190">
        <f t="shared" si="7"/>
        <v>0</v>
      </c>
      <c r="Q24" s="154">
        <f t="shared" si="8"/>
        <v>0</v>
      </c>
      <c r="R24" s="154">
        <f>SUMIF('B0.3.XK'!$A$11:$A$798,$A24,'B0.3.XK'!J$11:J$798)</f>
        <v>0</v>
      </c>
      <c r="S24" s="154"/>
      <c r="T24" s="154"/>
      <c r="U24" s="154"/>
      <c r="V24" s="154"/>
      <c r="W24" s="154"/>
      <c r="X24" s="154"/>
      <c r="Y24" s="154"/>
      <c r="Z24" s="154"/>
      <c r="AA24" s="154"/>
      <c r="AB24" s="154">
        <f>SUMIF('B0.3.XK'!$A$11:$A$798,$A24,'B0.3.XK'!K$11:K$798)</f>
        <v>0</v>
      </c>
      <c r="AC24" s="154"/>
      <c r="AD24" s="154"/>
      <c r="AE24" s="154"/>
    </row>
    <row r="25" spans="1:31">
      <c r="A25" s="63">
        <v>1001040625</v>
      </c>
      <c r="B25" s="64" t="s">
        <v>80</v>
      </c>
      <c r="C25" s="64" t="s">
        <v>81</v>
      </c>
      <c r="D25" s="54" t="s">
        <v>57</v>
      </c>
      <c r="E25" s="64" t="s">
        <v>75</v>
      </c>
      <c r="F25" s="67" t="s">
        <v>10</v>
      </c>
      <c r="G25" s="67">
        <v>0</v>
      </c>
      <c r="H25" s="97">
        <v>13949475</v>
      </c>
      <c r="I25" s="67"/>
      <c r="J25" s="190"/>
      <c r="K25" s="190"/>
      <c r="L25" s="190"/>
      <c r="M25" s="190"/>
      <c r="N25" s="190"/>
      <c r="O25" s="190">
        <f t="shared" si="7"/>
        <v>0</v>
      </c>
      <c r="Q25" s="154">
        <f t="shared" si="8"/>
        <v>0</v>
      </c>
      <c r="R25" s="154">
        <f>SUMIF('B0.3.XK'!$A$11:$A$798,$A25,'B0.3.XK'!J$11:J$798)</f>
        <v>0</v>
      </c>
      <c r="S25" s="154"/>
      <c r="T25" s="154"/>
      <c r="U25" s="154"/>
      <c r="V25" s="154"/>
      <c r="W25" s="154"/>
      <c r="X25" s="154"/>
      <c r="Y25" s="154"/>
      <c r="Z25" s="154"/>
      <c r="AA25" s="154"/>
      <c r="AB25" s="154">
        <f>SUMIF('B0.3.XK'!$A$11:$A$798,$A25,'B0.3.XK'!K$11:K$798)</f>
        <v>0</v>
      </c>
      <c r="AC25" s="154"/>
      <c r="AD25" s="154"/>
      <c r="AE25" s="154"/>
    </row>
    <row r="26" spans="1:31">
      <c r="A26" s="63">
        <v>1001040673</v>
      </c>
      <c r="B26" s="64" t="s">
        <v>82</v>
      </c>
      <c r="C26" s="64" t="s">
        <v>83</v>
      </c>
      <c r="D26" s="54" t="s">
        <v>57</v>
      </c>
      <c r="E26" s="64" t="s">
        <v>84</v>
      </c>
      <c r="F26" s="67" t="s">
        <v>10</v>
      </c>
      <c r="G26" s="67">
        <v>0</v>
      </c>
      <c r="H26" s="97">
        <v>9968336</v>
      </c>
      <c r="I26" s="67"/>
      <c r="J26" s="190"/>
      <c r="K26" s="190"/>
      <c r="L26" s="190"/>
      <c r="M26" s="190"/>
      <c r="N26" s="190"/>
      <c r="O26" s="190">
        <f t="shared" si="7"/>
        <v>0</v>
      </c>
      <c r="Q26" s="154">
        <f t="shared" si="8"/>
        <v>0</v>
      </c>
      <c r="R26" s="154">
        <f>SUMIF('B0.3.XK'!$A$11:$A$798,$A26,'B0.3.XK'!J$11:J$798)</f>
        <v>0</v>
      </c>
      <c r="S26" s="154"/>
      <c r="T26" s="154"/>
      <c r="U26" s="154"/>
      <c r="V26" s="154"/>
      <c r="W26" s="154"/>
      <c r="X26" s="154"/>
      <c r="Y26" s="154"/>
      <c r="Z26" s="154"/>
      <c r="AA26" s="154"/>
      <c r="AB26" s="154">
        <f>SUMIF('B0.3.XK'!$A$11:$A$798,$A26,'B0.3.XK'!K$11:K$798)</f>
        <v>0</v>
      </c>
      <c r="AC26" s="154"/>
      <c r="AD26" s="154"/>
      <c r="AE26" s="154"/>
    </row>
    <row r="27" spans="1:31">
      <c r="A27" s="63">
        <v>1001110006</v>
      </c>
      <c r="B27" s="64" t="s">
        <v>85</v>
      </c>
      <c r="C27" s="64" t="s">
        <v>86</v>
      </c>
      <c r="D27" s="54" t="s">
        <v>57</v>
      </c>
      <c r="E27" s="64" t="s">
        <v>58</v>
      </c>
      <c r="F27" s="67" t="s">
        <v>10</v>
      </c>
      <c r="G27" s="67">
        <v>0</v>
      </c>
      <c r="H27" s="97">
        <v>1735791</v>
      </c>
      <c r="I27" s="67"/>
      <c r="J27" s="190"/>
      <c r="K27" s="190"/>
      <c r="L27" s="190"/>
      <c r="M27" s="190"/>
      <c r="N27" s="190"/>
      <c r="O27" s="190">
        <f t="shared" si="7"/>
        <v>0</v>
      </c>
      <c r="Q27" s="154">
        <f t="shared" si="8"/>
        <v>0</v>
      </c>
      <c r="R27" s="154">
        <f>SUMIF('B0.3.XK'!$A$11:$A$798,$A27,'B0.3.XK'!J$11:J$798)</f>
        <v>0</v>
      </c>
      <c r="S27" s="154"/>
      <c r="T27" s="154"/>
      <c r="U27" s="154"/>
      <c r="V27" s="154"/>
      <c r="W27" s="154"/>
      <c r="X27" s="154"/>
      <c r="Y27" s="154"/>
      <c r="Z27" s="154"/>
      <c r="AA27" s="154"/>
      <c r="AB27" s="154">
        <f>SUMIF('B0.3.XK'!$A$11:$A$798,$A27,'B0.3.XK'!K$11:K$798)</f>
        <v>0</v>
      </c>
      <c r="AC27" s="154"/>
      <c r="AD27" s="154"/>
      <c r="AE27" s="154"/>
    </row>
    <row r="28" spans="1:31">
      <c r="A28" s="63">
        <v>1001110019</v>
      </c>
      <c r="B28" s="64" t="s">
        <v>87</v>
      </c>
      <c r="C28" s="64" t="s">
        <v>88</v>
      </c>
      <c r="D28" s="54" t="s">
        <v>57</v>
      </c>
      <c r="E28" s="64" t="s">
        <v>58</v>
      </c>
      <c r="F28" s="67" t="s">
        <v>10</v>
      </c>
      <c r="G28" s="67">
        <v>0</v>
      </c>
      <c r="H28" s="97">
        <v>2514694</v>
      </c>
      <c r="I28" s="67"/>
      <c r="J28" s="190"/>
      <c r="K28" s="190"/>
      <c r="L28" s="190"/>
      <c r="M28" s="190"/>
      <c r="N28" s="190"/>
      <c r="O28" s="190">
        <f t="shared" si="7"/>
        <v>0</v>
      </c>
      <c r="Q28" s="154">
        <f t="shared" si="8"/>
        <v>0</v>
      </c>
      <c r="R28" s="154">
        <f>SUMIF('B0.3.XK'!$A$11:$A$798,$A28,'B0.3.XK'!J$11:J$798)</f>
        <v>0</v>
      </c>
      <c r="S28" s="154"/>
      <c r="T28" s="154"/>
      <c r="U28" s="154"/>
      <c r="V28" s="154"/>
      <c r="W28" s="154"/>
      <c r="X28" s="154"/>
      <c r="Y28" s="154"/>
      <c r="Z28" s="154"/>
      <c r="AA28" s="154"/>
      <c r="AB28" s="154">
        <f>SUMIF('B0.3.XK'!$A$11:$A$798,$A28,'B0.3.XK'!K$11:K$798)</f>
        <v>0</v>
      </c>
      <c r="AC28" s="154"/>
      <c r="AD28" s="154"/>
      <c r="AE28" s="154"/>
    </row>
    <row r="29" spans="1:31">
      <c r="A29" s="63">
        <v>1001110020</v>
      </c>
      <c r="B29" s="64" t="s">
        <v>89</v>
      </c>
      <c r="C29" s="64" t="s">
        <v>90</v>
      </c>
      <c r="D29" s="54" t="s">
        <v>57</v>
      </c>
      <c r="E29" s="64" t="s">
        <v>58</v>
      </c>
      <c r="F29" s="67" t="s">
        <v>10</v>
      </c>
      <c r="G29" s="67">
        <v>0</v>
      </c>
      <c r="H29" s="97">
        <v>2002968</v>
      </c>
      <c r="I29" s="67"/>
      <c r="J29" s="190"/>
      <c r="K29" s="190"/>
      <c r="L29" s="190"/>
      <c r="M29" s="190"/>
      <c r="N29" s="190"/>
      <c r="O29" s="190">
        <f t="shared" si="7"/>
        <v>0</v>
      </c>
      <c r="Q29" s="154">
        <f t="shared" si="8"/>
        <v>0</v>
      </c>
      <c r="R29" s="154">
        <f>SUMIF('B0.3.XK'!$A$11:$A$798,$A29,'B0.3.XK'!J$11:J$798)</f>
        <v>0</v>
      </c>
      <c r="S29" s="154"/>
      <c r="T29" s="154"/>
      <c r="U29" s="154"/>
      <c r="V29" s="154"/>
      <c r="W29" s="154"/>
      <c r="X29" s="154"/>
      <c r="Y29" s="154"/>
      <c r="Z29" s="154"/>
      <c r="AA29" s="154"/>
      <c r="AB29" s="154">
        <f>SUMIF('B0.3.XK'!$A$11:$A$798,$A29,'B0.3.XK'!K$11:K$798)</f>
        <v>0</v>
      </c>
      <c r="AC29" s="154"/>
      <c r="AD29" s="154"/>
      <c r="AE29" s="154"/>
    </row>
    <row r="30" spans="1:31">
      <c r="A30" s="63">
        <v>1001110035</v>
      </c>
      <c r="B30" s="64" t="s">
        <v>91</v>
      </c>
      <c r="C30" s="64" t="s">
        <v>92</v>
      </c>
      <c r="D30" s="54" t="s">
        <v>57</v>
      </c>
      <c r="E30" s="64" t="s">
        <v>69</v>
      </c>
      <c r="F30" s="67" t="s">
        <v>10</v>
      </c>
      <c r="G30" s="67">
        <v>0</v>
      </c>
      <c r="H30" s="97">
        <v>4854165</v>
      </c>
      <c r="I30" s="67"/>
      <c r="J30" s="190"/>
      <c r="K30" s="190"/>
      <c r="L30" s="190"/>
      <c r="M30" s="190"/>
      <c r="N30" s="190"/>
      <c r="O30" s="190">
        <f t="shared" si="7"/>
        <v>0</v>
      </c>
      <c r="Q30" s="154">
        <f t="shared" si="8"/>
        <v>0</v>
      </c>
      <c r="R30" s="154">
        <f>SUMIF('B0.3.XK'!$A$11:$A$798,$A30,'B0.3.XK'!J$11:J$798)</f>
        <v>0</v>
      </c>
      <c r="S30" s="154"/>
      <c r="T30" s="154"/>
      <c r="U30" s="154"/>
      <c r="V30" s="154"/>
      <c r="W30" s="154"/>
      <c r="X30" s="154"/>
      <c r="Y30" s="154"/>
      <c r="Z30" s="154"/>
      <c r="AA30" s="154"/>
      <c r="AB30" s="154">
        <f>SUMIF('B0.3.XK'!$A$11:$A$798,$A30,'B0.3.XK'!K$11:K$798)</f>
        <v>0</v>
      </c>
      <c r="AC30" s="154"/>
      <c r="AD30" s="154"/>
      <c r="AE30" s="154"/>
    </row>
    <row r="31" spans="1:31">
      <c r="A31" s="63">
        <v>1001110036</v>
      </c>
      <c r="B31" s="64" t="s">
        <v>93</v>
      </c>
      <c r="C31" s="64" t="s">
        <v>94</v>
      </c>
      <c r="D31" s="54" t="s">
        <v>57</v>
      </c>
      <c r="E31" s="64" t="s">
        <v>69</v>
      </c>
      <c r="F31" s="67" t="s">
        <v>10</v>
      </c>
      <c r="G31" s="67">
        <v>0</v>
      </c>
      <c r="H31" s="97">
        <v>3354504</v>
      </c>
      <c r="I31" s="67"/>
      <c r="J31" s="190"/>
      <c r="K31" s="190"/>
      <c r="L31" s="190"/>
      <c r="M31" s="190"/>
      <c r="N31" s="190"/>
      <c r="O31" s="190">
        <f t="shared" si="7"/>
        <v>0</v>
      </c>
      <c r="Q31" s="154">
        <f t="shared" si="8"/>
        <v>0</v>
      </c>
      <c r="R31" s="154">
        <f>SUMIF('B0.3.XK'!$A$11:$A$798,$A31,'B0.3.XK'!J$11:J$798)</f>
        <v>0</v>
      </c>
      <c r="S31" s="154"/>
      <c r="T31" s="154"/>
      <c r="U31" s="154"/>
      <c r="V31" s="154"/>
      <c r="W31" s="154"/>
      <c r="X31" s="154"/>
      <c r="Y31" s="154"/>
      <c r="Z31" s="154"/>
      <c r="AA31" s="154"/>
      <c r="AB31" s="154">
        <f>SUMIF('B0.3.XK'!$A$11:$A$798,$A31,'B0.3.XK'!K$11:K$798)</f>
        <v>0</v>
      </c>
      <c r="AC31" s="154"/>
      <c r="AD31" s="154"/>
      <c r="AE31" s="154"/>
    </row>
    <row r="32" spans="1:31">
      <c r="A32" s="63">
        <v>1001110042</v>
      </c>
      <c r="B32" s="64" t="s">
        <v>95</v>
      </c>
      <c r="C32" s="64" t="s">
        <v>88</v>
      </c>
      <c r="D32" s="54" t="s">
        <v>57</v>
      </c>
      <c r="E32" s="64" t="s">
        <v>58</v>
      </c>
      <c r="F32" s="67" t="s">
        <v>10</v>
      </c>
      <c r="G32" s="67">
        <v>0</v>
      </c>
      <c r="H32" s="97">
        <v>2514694</v>
      </c>
      <c r="I32" s="67"/>
      <c r="J32" s="190"/>
      <c r="K32" s="190"/>
      <c r="L32" s="190"/>
      <c r="M32" s="190"/>
      <c r="N32" s="190"/>
      <c r="O32" s="190">
        <f t="shared" si="7"/>
        <v>0</v>
      </c>
      <c r="Q32" s="154">
        <f t="shared" si="8"/>
        <v>0</v>
      </c>
      <c r="R32" s="154">
        <f>SUMIF('B0.3.XK'!$A$11:$A$798,$A32,'B0.3.XK'!J$11:J$798)</f>
        <v>0</v>
      </c>
      <c r="S32" s="154"/>
      <c r="T32" s="154"/>
      <c r="U32" s="154"/>
      <c r="V32" s="154"/>
      <c r="W32" s="154"/>
      <c r="X32" s="154"/>
      <c r="Y32" s="154"/>
      <c r="Z32" s="154"/>
      <c r="AA32" s="154"/>
      <c r="AB32" s="154">
        <f>SUMIF('B0.3.XK'!$A$11:$A$798,$A32,'B0.3.XK'!K$11:K$798)</f>
        <v>0</v>
      </c>
      <c r="AC32" s="154"/>
      <c r="AD32" s="154"/>
      <c r="AE32" s="154"/>
    </row>
    <row r="33" spans="1:31">
      <c r="A33" s="63">
        <v>1001110046</v>
      </c>
      <c r="B33" s="64" t="s">
        <v>96</v>
      </c>
      <c r="C33" s="64" t="s">
        <v>88</v>
      </c>
      <c r="D33" s="54" t="s">
        <v>57</v>
      </c>
      <c r="E33" s="64" t="s">
        <v>58</v>
      </c>
      <c r="F33" s="67" t="s">
        <v>10</v>
      </c>
      <c r="G33" s="67">
        <v>0</v>
      </c>
      <c r="H33" s="97">
        <v>2514694</v>
      </c>
      <c r="I33" s="67"/>
      <c r="J33" s="190"/>
      <c r="K33" s="190"/>
      <c r="L33" s="190"/>
      <c r="M33" s="190"/>
      <c r="N33" s="190"/>
      <c r="O33" s="190">
        <f t="shared" si="7"/>
        <v>0</v>
      </c>
      <c r="Q33" s="154">
        <f t="shared" si="8"/>
        <v>0</v>
      </c>
      <c r="R33" s="154">
        <f>SUMIF('B0.3.XK'!$A$11:$A$798,$A33,'B0.3.XK'!J$11:J$798)</f>
        <v>0</v>
      </c>
      <c r="S33" s="154"/>
      <c r="T33" s="154"/>
      <c r="U33" s="154"/>
      <c r="V33" s="154"/>
      <c r="W33" s="154"/>
      <c r="X33" s="154"/>
      <c r="Y33" s="154"/>
      <c r="Z33" s="154"/>
      <c r="AA33" s="154"/>
      <c r="AB33" s="154">
        <f>SUMIF('B0.3.XK'!$A$11:$A$798,$A33,'B0.3.XK'!K$11:K$798)</f>
        <v>0</v>
      </c>
      <c r="AC33" s="154"/>
      <c r="AD33" s="154"/>
      <c r="AE33" s="154"/>
    </row>
    <row r="34" spans="1:31">
      <c r="A34" s="63">
        <v>1001110048</v>
      </c>
      <c r="B34" s="64" t="s">
        <v>97</v>
      </c>
      <c r="C34" s="64" t="s">
        <v>98</v>
      </c>
      <c r="D34" s="54" t="s">
        <v>57</v>
      </c>
      <c r="E34" s="64" t="s">
        <v>58</v>
      </c>
      <c r="F34" s="67" t="s">
        <v>10</v>
      </c>
      <c r="G34" s="67">
        <v>0</v>
      </c>
      <c r="H34" s="97">
        <v>1802224</v>
      </c>
      <c r="I34" s="67"/>
      <c r="J34" s="190"/>
      <c r="K34" s="190"/>
      <c r="L34" s="190"/>
      <c r="M34" s="190"/>
      <c r="N34" s="190"/>
      <c r="O34" s="190">
        <f t="shared" si="7"/>
        <v>0</v>
      </c>
      <c r="Q34" s="154">
        <f t="shared" si="8"/>
        <v>0</v>
      </c>
      <c r="R34" s="154">
        <f>SUMIF('B0.3.XK'!$A$11:$A$798,$A34,'B0.3.XK'!J$11:J$798)</f>
        <v>0</v>
      </c>
      <c r="S34" s="154"/>
      <c r="T34" s="154"/>
      <c r="U34" s="154"/>
      <c r="V34" s="154"/>
      <c r="W34" s="154"/>
      <c r="X34" s="154"/>
      <c r="Y34" s="154"/>
      <c r="Z34" s="154"/>
      <c r="AA34" s="154"/>
      <c r="AB34" s="154">
        <f>SUMIF('B0.3.XK'!$A$11:$A$798,$A34,'B0.3.XK'!K$11:K$798)</f>
        <v>60</v>
      </c>
      <c r="AC34" s="154"/>
      <c r="AD34" s="154"/>
      <c r="AE34" s="154"/>
    </row>
    <row r="35" spans="1:31">
      <c r="A35" s="63">
        <v>1001110051</v>
      </c>
      <c r="B35" s="64" t="s">
        <v>99</v>
      </c>
      <c r="C35" s="64" t="s">
        <v>90</v>
      </c>
      <c r="D35" s="54" t="s">
        <v>57</v>
      </c>
      <c r="E35" s="64" t="s">
        <v>58</v>
      </c>
      <c r="F35" s="67" t="s">
        <v>10</v>
      </c>
      <c r="G35" s="67">
        <v>0</v>
      </c>
      <c r="H35" s="97">
        <v>1480718</v>
      </c>
      <c r="I35" s="67"/>
      <c r="J35" s="190"/>
      <c r="K35" s="190"/>
      <c r="L35" s="190"/>
      <c r="M35" s="190"/>
      <c r="N35" s="190"/>
      <c r="O35" s="190">
        <f t="shared" si="7"/>
        <v>0</v>
      </c>
      <c r="Q35" s="154">
        <f t="shared" si="8"/>
        <v>0</v>
      </c>
      <c r="R35" s="154">
        <f>SUMIF('B0.3.XK'!$A$11:$A$798,$A35,'B0.3.XK'!J$11:J$798)</f>
        <v>0</v>
      </c>
      <c r="S35" s="154"/>
      <c r="T35" s="154"/>
      <c r="U35" s="154"/>
      <c r="V35" s="154"/>
      <c r="W35" s="154"/>
      <c r="X35" s="154"/>
      <c r="Y35" s="154"/>
      <c r="Z35" s="154"/>
      <c r="AA35" s="154"/>
      <c r="AB35" s="154">
        <f>SUMIF('B0.3.XK'!$A$11:$A$798,$A35,'B0.3.XK'!K$11:K$798)</f>
        <v>0</v>
      </c>
      <c r="AC35" s="154"/>
      <c r="AD35" s="154"/>
      <c r="AE35" s="154"/>
    </row>
    <row r="36" spans="1:31">
      <c r="A36" s="63">
        <v>1001110056</v>
      </c>
      <c r="B36" s="64" t="s">
        <v>100</v>
      </c>
      <c r="C36" s="64" t="s">
        <v>101</v>
      </c>
      <c r="D36" s="54" t="s">
        <v>57</v>
      </c>
      <c r="E36" s="64" t="s">
        <v>58</v>
      </c>
      <c r="F36" s="67" t="s">
        <v>10</v>
      </c>
      <c r="G36" s="67">
        <v>0</v>
      </c>
      <c r="H36" s="97">
        <v>1920618</v>
      </c>
      <c r="I36" s="67"/>
      <c r="J36" s="190"/>
      <c r="K36" s="190"/>
      <c r="L36" s="190"/>
      <c r="M36" s="190"/>
      <c r="N36" s="190"/>
      <c r="O36" s="190">
        <f t="shared" si="7"/>
        <v>0</v>
      </c>
      <c r="Q36" s="154">
        <f t="shared" si="8"/>
        <v>0</v>
      </c>
      <c r="R36" s="154">
        <f>SUMIF('B0.3.XK'!$A$11:$A$798,$A36,'B0.3.XK'!J$11:J$798)</f>
        <v>0</v>
      </c>
      <c r="S36" s="154"/>
      <c r="T36" s="154"/>
      <c r="U36" s="154"/>
      <c r="V36" s="154"/>
      <c r="W36" s="154"/>
      <c r="X36" s="154"/>
      <c r="Y36" s="154"/>
      <c r="Z36" s="154"/>
      <c r="AA36" s="154"/>
      <c r="AB36" s="154">
        <f>SUMIF('B0.3.XK'!$A$11:$A$798,$A36,'B0.3.XK'!K$11:K$798)</f>
        <v>300</v>
      </c>
      <c r="AC36" s="154"/>
      <c r="AD36" s="154"/>
      <c r="AE36" s="154"/>
    </row>
    <row r="37" spans="1:31">
      <c r="A37" s="63">
        <v>1001110058</v>
      </c>
      <c r="B37" s="64" t="s">
        <v>102</v>
      </c>
      <c r="C37" s="64" t="s">
        <v>103</v>
      </c>
      <c r="D37" s="54" t="s">
        <v>57</v>
      </c>
      <c r="E37" s="64" t="s">
        <v>58</v>
      </c>
      <c r="F37" s="67" t="s">
        <v>10</v>
      </c>
      <c r="G37" s="67">
        <v>0</v>
      </c>
      <c r="H37" s="97">
        <v>1723294</v>
      </c>
      <c r="I37" s="67"/>
      <c r="J37" s="190"/>
      <c r="K37" s="190"/>
      <c r="L37" s="190"/>
      <c r="M37" s="190"/>
      <c r="N37" s="190"/>
      <c r="O37" s="190">
        <f t="shared" si="7"/>
        <v>0</v>
      </c>
      <c r="Q37" s="154">
        <f t="shared" si="8"/>
        <v>0</v>
      </c>
      <c r="R37" s="154">
        <f>SUMIF('B0.3.XK'!$A$11:$A$798,$A37,'B0.3.XK'!J$11:J$798)</f>
        <v>0</v>
      </c>
      <c r="S37" s="154"/>
      <c r="T37" s="154"/>
      <c r="U37" s="154"/>
      <c r="V37" s="154"/>
      <c r="W37" s="154"/>
      <c r="X37" s="154"/>
      <c r="Y37" s="154"/>
      <c r="Z37" s="154"/>
      <c r="AA37" s="154"/>
      <c r="AB37" s="154">
        <f>SUMIF('B0.3.XK'!$A$11:$A$798,$A37,'B0.3.XK'!K$11:K$798)</f>
        <v>100</v>
      </c>
      <c r="AC37" s="154"/>
      <c r="AD37" s="154"/>
      <c r="AE37" s="154"/>
    </row>
    <row r="38" spans="1:31">
      <c r="A38" s="63" t="s">
        <v>104</v>
      </c>
      <c r="B38" s="64" t="s">
        <v>105</v>
      </c>
      <c r="C38" s="64" t="s">
        <v>88</v>
      </c>
      <c r="D38" s="54" t="s">
        <v>57</v>
      </c>
      <c r="E38" s="64" t="s">
        <v>58</v>
      </c>
      <c r="F38" s="67" t="s">
        <v>10</v>
      </c>
      <c r="G38" s="67">
        <v>0</v>
      </c>
      <c r="H38" s="97">
        <v>2275801</v>
      </c>
      <c r="I38" s="67"/>
      <c r="J38" s="190"/>
      <c r="K38" s="190"/>
      <c r="L38" s="190"/>
      <c r="M38" s="190"/>
      <c r="N38" s="190"/>
      <c r="O38" s="190">
        <f t="shared" si="7"/>
        <v>0</v>
      </c>
      <c r="Q38" s="154">
        <f t="shared" si="8"/>
        <v>0</v>
      </c>
      <c r="R38" s="154">
        <f>SUMIF('B0.3.XK'!$A$11:$A$798,$A38,'B0.3.XK'!J$11:J$798)</f>
        <v>0</v>
      </c>
      <c r="S38" s="154"/>
      <c r="T38" s="154"/>
      <c r="U38" s="154"/>
      <c r="V38" s="154"/>
      <c r="W38" s="154"/>
      <c r="X38" s="154"/>
      <c r="Y38" s="154"/>
      <c r="Z38" s="154"/>
      <c r="AA38" s="154"/>
      <c r="AB38" s="154">
        <f>SUMIF('B0.3.XK'!$A$11:$A$798,$A38,'B0.3.XK'!K$11:K$798)</f>
        <v>0</v>
      </c>
      <c r="AC38" s="154"/>
      <c r="AD38" s="154"/>
      <c r="AE38" s="154"/>
    </row>
    <row r="39" spans="1:31">
      <c r="A39" s="63" t="s">
        <v>106</v>
      </c>
      <c r="B39" s="64" t="s">
        <v>107</v>
      </c>
      <c r="C39" s="64" t="s">
        <v>64</v>
      </c>
      <c r="D39" s="54" t="s">
        <v>57</v>
      </c>
      <c r="E39" s="64" t="s">
        <v>62</v>
      </c>
      <c r="F39" s="67" t="s">
        <v>10</v>
      </c>
      <c r="G39" s="67">
        <v>0</v>
      </c>
      <c r="H39" s="97">
        <v>124446</v>
      </c>
      <c r="I39" s="67"/>
      <c r="J39" s="190"/>
      <c r="K39" s="190"/>
      <c r="L39" s="190"/>
      <c r="M39" s="190"/>
      <c r="N39" s="190"/>
      <c r="O39" s="190">
        <f t="shared" si="7"/>
        <v>0</v>
      </c>
      <c r="Q39" s="154">
        <f t="shared" si="8"/>
        <v>0</v>
      </c>
      <c r="R39" s="154">
        <f>SUMIF('B0.3.XK'!$A$11:$A$798,$A39,'B0.3.XK'!J$11:J$798)</f>
        <v>0</v>
      </c>
      <c r="S39" s="154"/>
      <c r="T39" s="154"/>
      <c r="U39" s="154"/>
      <c r="V39" s="154"/>
      <c r="W39" s="154"/>
      <c r="X39" s="154"/>
      <c r="Y39" s="154"/>
      <c r="Z39" s="154"/>
      <c r="AA39" s="154"/>
      <c r="AB39" s="154">
        <f>SUMIF('B0.3.XK'!$A$11:$A$798,$A39,'B0.3.XK'!K$11:K$798)</f>
        <v>0</v>
      </c>
      <c r="AC39" s="154"/>
      <c r="AD39" s="154"/>
      <c r="AE39" s="154"/>
    </row>
    <row r="40" spans="1:31">
      <c r="A40" s="63">
        <v>1001110088</v>
      </c>
      <c r="B40" s="64" t="s">
        <v>108</v>
      </c>
      <c r="C40" s="64" t="s">
        <v>109</v>
      </c>
      <c r="D40" s="54" t="s">
        <v>57</v>
      </c>
      <c r="E40" s="64" t="s">
        <v>62</v>
      </c>
      <c r="F40" s="67" t="s">
        <v>10</v>
      </c>
      <c r="G40" s="67">
        <v>0</v>
      </c>
      <c r="H40" s="97">
        <v>400699</v>
      </c>
      <c r="I40" s="67"/>
      <c r="J40" s="190"/>
      <c r="K40" s="190"/>
      <c r="L40" s="190"/>
      <c r="M40" s="190"/>
      <c r="N40" s="190"/>
      <c r="O40" s="190">
        <f t="shared" si="7"/>
        <v>0</v>
      </c>
      <c r="Q40" s="154">
        <f t="shared" si="8"/>
        <v>0</v>
      </c>
      <c r="R40" s="154">
        <f>SUMIF('B0.3.XK'!$A$11:$A$798,$A40,'B0.3.XK'!J$11:J$798)</f>
        <v>0</v>
      </c>
      <c r="S40" s="154"/>
      <c r="T40" s="154"/>
      <c r="U40" s="154"/>
      <c r="V40" s="154"/>
      <c r="W40" s="154"/>
      <c r="X40" s="154"/>
      <c r="Y40" s="154"/>
      <c r="Z40" s="154"/>
      <c r="AA40" s="154"/>
      <c r="AB40" s="154">
        <f>SUMIF('B0.3.XK'!$A$11:$A$798,$A40,'B0.3.XK'!K$11:K$798)</f>
        <v>0</v>
      </c>
      <c r="AC40" s="154"/>
      <c r="AD40" s="154"/>
      <c r="AE40" s="154"/>
    </row>
    <row r="41" spans="1:31">
      <c r="A41" s="63">
        <v>1001110090</v>
      </c>
      <c r="B41" s="64" t="s">
        <v>110</v>
      </c>
      <c r="C41" s="64" t="s">
        <v>111</v>
      </c>
      <c r="D41" s="54" t="s">
        <v>57</v>
      </c>
      <c r="E41" s="64" t="s">
        <v>69</v>
      </c>
      <c r="F41" s="67" t="s">
        <v>10</v>
      </c>
      <c r="G41" s="67">
        <v>0</v>
      </c>
      <c r="H41" s="97">
        <v>6081518</v>
      </c>
      <c r="I41" s="67"/>
      <c r="J41" s="190"/>
      <c r="K41" s="190"/>
      <c r="L41" s="190"/>
      <c r="M41" s="190"/>
      <c r="N41" s="190"/>
      <c r="O41" s="190">
        <f t="shared" si="7"/>
        <v>0</v>
      </c>
      <c r="Q41" s="154">
        <f t="shared" si="8"/>
        <v>0</v>
      </c>
      <c r="R41" s="154">
        <f>SUMIF('B0.3.XK'!$A$11:$A$798,$A41,'B0.3.XK'!J$11:J$798)</f>
        <v>0</v>
      </c>
      <c r="S41" s="154"/>
      <c r="T41" s="154"/>
      <c r="U41" s="154"/>
      <c r="V41" s="154"/>
      <c r="W41" s="154"/>
      <c r="X41" s="154"/>
      <c r="Y41" s="154"/>
      <c r="Z41" s="154"/>
      <c r="AA41" s="154"/>
      <c r="AB41" s="154">
        <f>SUMIF('B0.3.XK'!$A$11:$A$798,$A41,'B0.3.XK'!K$11:K$798)</f>
        <v>0</v>
      </c>
      <c r="AC41" s="154"/>
      <c r="AD41" s="154"/>
      <c r="AE41" s="154"/>
    </row>
    <row r="42" spans="1:31">
      <c r="A42" s="63">
        <v>1001110092</v>
      </c>
      <c r="B42" s="64" t="s">
        <v>112</v>
      </c>
      <c r="C42" s="64" t="s">
        <v>113</v>
      </c>
      <c r="D42" s="54" t="s">
        <v>57</v>
      </c>
      <c r="E42" s="64" t="s">
        <v>58</v>
      </c>
      <c r="F42" s="67" t="s">
        <v>10</v>
      </c>
      <c r="G42" s="67">
        <v>0</v>
      </c>
      <c r="H42" s="97">
        <v>1595034</v>
      </c>
      <c r="I42" s="67"/>
      <c r="J42" s="190"/>
      <c r="K42" s="190"/>
      <c r="L42" s="190"/>
      <c r="M42" s="190"/>
      <c r="N42" s="190"/>
      <c r="O42" s="190">
        <f t="shared" si="7"/>
        <v>0</v>
      </c>
      <c r="Q42" s="154">
        <f t="shared" si="8"/>
        <v>0</v>
      </c>
      <c r="R42" s="154">
        <f>SUMIF('B0.3.XK'!$A$11:$A$798,$A42,'B0.3.XK'!J$11:J$798)</f>
        <v>0</v>
      </c>
      <c r="S42" s="154"/>
      <c r="T42" s="154"/>
      <c r="U42" s="154"/>
      <c r="V42" s="154"/>
      <c r="W42" s="154"/>
      <c r="X42" s="154"/>
      <c r="Y42" s="154"/>
      <c r="Z42" s="154"/>
      <c r="AA42" s="154"/>
      <c r="AB42" s="154">
        <f>SUMIF('B0.3.XK'!$A$11:$A$798,$A42,'B0.3.XK'!K$11:K$798)</f>
        <v>0</v>
      </c>
      <c r="AC42" s="154"/>
      <c r="AD42" s="154"/>
      <c r="AE42" s="154"/>
    </row>
    <row r="43" spans="1:31">
      <c r="A43" s="63">
        <v>1001110097</v>
      </c>
      <c r="B43" s="64" t="s">
        <v>114</v>
      </c>
      <c r="C43" s="64" t="s">
        <v>92</v>
      </c>
      <c r="D43" s="54" t="s">
        <v>57</v>
      </c>
      <c r="E43" s="64" t="s">
        <v>69</v>
      </c>
      <c r="F43" s="67" t="s">
        <v>10</v>
      </c>
      <c r="G43" s="67">
        <v>0</v>
      </c>
      <c r="H43" s="97">
        <v>6735318</v>
      </c>
      <c r="I43" s="67"/>
      <c r="J43" s="190"/>
      <c r="K43" s="190"/>
      <c r="L43" s="190"/>
      <c r="M43" s="190"/>
      <c r="N43" s="190"/>
      <c r="O43" s="190">
        <f t="shared" si="7"/>
        <v>0</v>
      </c>
      <c r="Q43" s="154">
        <f t="shared" si="8"/>
        <v>0</v>
      </c>
      <c r="R43" s="154">
        <f>SUMIF('B0.3.XK'!$A$11:$A$798,$A43,'B0.3.XK'!J$11:J$798)</f>
        <v>0</v>
      </c>
      <c r="S43" s="154"/>
      <c r="T43" s="154"/>
      <c r="U43" s="154"/>
      <c r="V43" s="154"/>
      <c r="W43" s="154"/>
      <c r="X43" s="154"/>
      <c r="Y43" s="154"/>
      <c r="Z43" s="154"/>
      <c r="AA43" s="154"/>
      <c r="AB43" s="154">
        <f>SUMIF('B0.3.XK'!$A$11:$A$798,$A43,'B0.3.XK'!K$11:K$798)</f>
        <v>0</v>
      </c>
      <c r="AC43" s="154"/>
      <c r="AD43" s="154"/>
      <c r="AE43" s="154"/>
    </row>
    <row r="44" spans="1:31">
      <c r="A44" s="63">
        <v>1001110128</v>
      </c>
      <c r="B44" s="64" t="s">
        <v>115</v>
      </c>
      <c r="C44" s="64" t="s">
        <v>61</v>
      </c>
      <c r="D44" s="54" t="s">
        <v>57</v>
      </c>
      <c r="E44" s="64" t="s">
        <v>62</v>
      </c>
      <c r="F44" s="67" t="s">
        <v>10</v>
      </c>
      <c r="G44" s="67">
        <v>0</v>
      </c>
      <c r="H44" s="97">
        <v>230474</v>
      </c>
      <c r="I44" s="67"/>
      <c r="J44" s="190"/>
      <c r="K44" s="190"/>
      <c r="L44" s="190"/>
      <c r="M44" s="190"/>
      <c r="N44" s="190"/>
      <c r="O44" s="190">
        <f t="shared" si="7"/>
        <v>0</v>
      </c>
      <c r="Q44" s="154">
        <f t="shared" si="8"/>
        <v>0</v>
      </c>
      <c r="R44" s="154">
        <f>SUMIF('B0.3.XK'!$A$11:$A$798,$A44,'B0.3.XK'!J$11:J$798)</f>
        <v>0</v>
      </c>
      <c r="S44" s="154"/>
      <c r="T44" s="154"/>
      <c r="U44" s="154"/>
      <c r="V44" s="154"/>
      <c r="W44" s="154"/>
      <c r="X44" s="154"/>
      <c r="Y44" s="154"/>
      <c r="Z44" s="154"/>
      <c r="AA44" s="154"/>
      <c r="AB44" s="154">
        <f>SUMIF('B0.3.XK'!$A$11:$A$798,$A44,'B0.3.XK'!K$11:K$798)</f>
        <v>0</v>
      </c>
      <c r="AC44" s="154"/>
      <c r="AD44" s="154"/>
      <c r="AE44" s="154"/>
    </row>
    <row r="45" spans="1:31">
      <c r="A45" s="63">
        <v>1001110129</v>
      </c>
      <c r="B45" s="64" t="s">
        <v>116</v>
      </c>
      <c r="C45" s="64" t="s">
        <v>109</v>
      </c>
      <c r="D45" s="54" t="s">
        <v>57</v>
      </c>
      <c r="E45" s="64" t="s">
        <v>62</v>
      </c>
      <c r="F45" s="67" t="s">
        <v>10</v>
      </c>
      <c r="G45" s="67">
        <v>0</v>
      </c>
      <c r="H45" s="97">
        <v>358866</v>
      </c>
      <c r="I45" s="67"/>
      <c r="J45" s="190"/>
      <c r="K45" s="190"/>
      <c r="L45" s="190"/>
      <c r="M45" s="190"/>
      <c r="N45" s="190"/>
      <c r="O45" s="190">
        <f t="shared" si="7"/>
        <v>0</v>
      </c>
      <c r="Q45" s="154">
        <f t="shared" si="8"/>
        <v>0</v>
      </c>
      <c r="R45" s="154">
        <f>SUMIF('B0.3.XK'!$A$11:$A$798,$A45,'B0.3.XK'!J$11:J$798)</f>
        <v>0</v>
      </c>
      <c r="S45" s="154"/>
      <c r="T45" s="154"/>
      <c r="U45" s="154"/>
      <c r="V45" s="154"/>
      <c r="W45" s="154"/>
      <c r="X45" s="154"/>
      <c r="Y45" s="154"/>
      <c r="Z45" s="154"/>
      <c r="AA45" s="154"/>
      <c r="AB45" s="154">
        <f>SUMIF('B0.3.XK'!$A$11:$A$798,$A45,'B0.3.XK'!K$11:K$798)</f>
        <v>0</v>
      </c>
      <c r="AC45" s="154"/>
      <c r="AD45" s="154"/>
      <c r="AE45" s="154"/>
    </row>
    <row r="46" spans="1:31">
      <c r="A46" s="63">
        <v>1001110132</v>
      </c>
      <c r="B46" s="64" t="s">
        <v>117</v>
      </c>
      <c r="C46" s="64" t="s">
        <v>118</v>
      </c>
      <c r="D46" s="54" t="s">
        <v>57</v>
      </c>
      <c r="E46" s="64" t="s">
        <v>58</v>
      </c>
      <c r="F46" s="67" t="s">
        <v>10</v>
      </c>
      <c r="G46" s="67">
        <v>0</v>
      </c>
      <c r="H46" s="97">
        <v>1447041</v>
      </c>
      <c r="I46" s="67"/>
      <c r="J46" s="190"/>
      <c r="K46" s="190"/>
      <c r="L46" s="190"/>
      <c r="M46" s="190"/>
      <c r="N46" s="190"/>
      <c r="O46" s="190">
        <f t="shared" si="7"/>
        <v>0</v>
      </c>
      <c r="Q46" s="154">
        <f t="shared" si="8"/>
        <v>0</v>
      </c>
      <c r="R46" s="154">
        <f>SUMIF('B0.3.XK'!$A$11:$A$798,$A46,'B0.3.XK'!J$11:J$798)</f>
        <v>0</v>
      </c>
      <c r="S46" s="154"/>
      <c r="T46" s="154"/>
      <c r="U46" s="154"/>
      <c r="V46" s="154"/>
      <c r="W46" s="154"/>
      <c r="X46" s="154"/>
      <c r="Y46" s="154"/>
      <c r="Z46" s="154"/>
      <c r="AA46" s="154"/>
      <c r="AB46" s="154">
        <f>SUMIF('B0.3.XK'!$A$11:$A$798,$A46,'B0.3.XK'!K$11:K$798)</f>
        <v>0</v>
      </c>
      <c r="AC46" s="154"/>
      <c r="AD46" s="154"/>
      <c r="AE46" s="154"/>
    </row>
    <row r="47" spans="1:31">
      <c r="A47" s="63">
        <v>1001110139</v>
      </c>
      <c r="B47" s="64" t="s">
        <v>119</v>
      </c>
      <c r="C47" s="64" t="s">
        <v>88</v>
      </c>
      <c r="D47" s="54" t="s">
        <v>57</v>
      </c>
      <c r="E47" s="64" t="s">
        <v>58</v>
      </c>
      <c r="F47" s="67" t="s">
        <v>10</v>
      </c>
      <c r="G47" s="67">
        <v>0</v>
      </c>
      <c r="H47" s="97">
        <v>2630984</v>
      </c>
      <c r="I47" s="67"/>
      <c r="J47" s="190"/>
      <c r="K47" s="190"/>
      <c r="L47" s="190"/>
      <c r="M47" s="190"/>
      <c r="N47" s="190"/>
      <c r="O47" s="190">
        <f t="shared" si="7"/>
        <v>0</v>
      </c>
      <c r="Q47" s="154">
        <f t="shared" si="8"/>
        <v>0</v>
      </c>
      <c r="R47" s="154">
        <f>SUMIF('B0.3.XK'!$A$11:$A$798,$A47,'B0.3.XK'!J$11:J$798)</f>
        <v>0</v>
      </c>
      <c r="S47" s="154"/>
      <c r="T47" s="154"/>
      <c r="U47" s="154"/>
      <c r="V47" s="154"/>
      <c r="W47" s="154"/>
      <c r="X47" s="154"/>
      <c r="Y47" s="154"/>
      <c r="Z47" s="154"/>
      <c r="AA47" s="154"/>
      <c r="AB47" s="154">
        <f>SUMIF('B0.3.XK'!$A$11:$A$798,$A47,'B0.3.XK'!K$11:K$798)</f>
        <v>0</v>
      </c>
      <c r="AC47" s="154"/>
      <c r="AD47" s="154"/>
      <c r="AE47" s="154"/>
    </row>
    <row r="48" spans="1:31">
      <c r="A48" s="63">
        <v>1001110151</v>
      </c>
      <c r="B48" s="64" t="s">
        <v>120</v>
      </c>
      <c r="C48" s="64" t="s">
        <v>94</v>
      </c>
      <c r="D48" s="54" t="s">
        <v>57</v>
      </c>
      <c r="E48" s="64" t="s">
        <v>69</v>
      </c>
      <c r="F48" s="67" t="s">
        <v>10</v>
      </c>
      <c r="G48" s="67">
        <v>0</v>
      </c>
      <c r="H48" s="97">
        <v>4612991</v>
      </c>
      <c r="I48" s="67"/>
      <c r="J48" s="190"/>
      <c r="K48" s="190"/>
      <c r="L48" s="190"/>
      <c r="M48" s="190"/>
      <c r="N48" s="190"/>
      <c r="O48" s="190">
        <f t="shared" si="7"/>
        <v>0</v>
      </c>
      <c r="Q48" s="154">
        <f t="shared" si="8"/>
        <v>0</v>
      </c>
      <c r="R48" s="154">
        <f>SUMIF('B0.3.XK'!$A$11:$A$798,$A48,'B0.3.XK'!J$11:J$798)</f>
        <v>0</v>
      </c>
      <c r="S48" s="154"/>
      <c r="T48" s="154"/>
      <c r="U48" s="154"/>
      <c r="V48" s="154"/>
      <c r="W48" s="154"/>
      <c r="X48" s="154"/>
      <c r="Y48" s="154"/>
      <c r="Z48" s="154"/>
      <c r="AA48" s="154"/>
      <c r="AB48" s="154">
        <f>SUMIF('B0.3.XK'!$A$11:$A$798,$A48,'B0.3.XK'!K$11:K$798)</f>
        <v>0</v>
      </c>
      <c r="AC48" s="154"/>
      <c r="AD48" s="154"/>
      <c r="AE48" s="154"/>
    </row>
    <row r="49" spans="1:31">
      <c r="A49" s="63">
        <v>1001110152</v>
      </c>
      <c r="B49" s="64" t="s">
        <v>121</v>
      </c>
      <c r="C49" s="64" t="s">
        <v>111</v>
      </c>
      <c r="D49" s="54" t="s">
        <v>57</v>
      </c>
      <c r="E49" s="64" t="s">
        <v>69</v>
      </c>
      <c r="F49" s="67" t="s">
        <v>10</v>
      </c>
      <c r="G49" s="67">
        <v>0</v>
      </c>
      <c r="H49" s="97">
        <v>5426403</v>
      </c>
      <c r="I49" s="67"/>
      <c r="J49" s="190"/>
      <c r="K49" s="190"/>
      <c r="L49" s="190"/>
      <c r="M49" s="190"/>
      <c r="N49" s="190"/>
      <c r="O49" s="190">
        <f t="shared" si="7"/>
        <v>0</v>
      </c>
      <c r="Q49" s="154">
        <f t="shared" si="8"/>
        <v>0</v>
      </c>
      <c r="R49" s="154">
        <f>SUMIF('B0.3.XK'!$A$11:$A$798,$A49,'B0.3.XK'!J$11:J$798)</f>
        <v>0</v>
      </c>
      <c r="S49" s="154"/>
      <c r="T49" s="154"/>
      <c r="U49" s="154"/>
      <c r="V49" s="154"/>
      <c r="W49" s="154"/>
      <c r="X49" s="154"/>
      <c r="Y49" s="154"/>
      <c r="Z49" s="154"/>
      <c r="AA49" s="154"/>
      <c r="AB49" s="154">
        <f>SUMIF('B0.3.XK'!$A$11:$A$798,$A49,'B0.3.XK'!K$11:K$798)</f>
        <v>0</v>
      </c>
      <c r="AC49" s="154"/>
      <c r="AD49" s="154"/>
      <c r="AE49" s="154"/>
    </row>
    <row r="50" spans="1:31">
      <c r="A50" s="63">
        <v>1001110153</v>
      </c>
      <c r="B50" s="64" t="s">
        <v>122</v>
      </c>
      <c r="C50" s="64" t="s">
        <v>92</v>
      </c>
      <c r="D50" s="54" t="s">
        <v>57</v>
      </c>
      <c r="E50" s="64" t="s">
        <v>69</v>
      </c>
      <c r="F50" s="67" t="s">
        <v>10</v>
      </c>
      <c r="G50" s="67">
        <v>0</v>
      </c>
      <c r="H50" s="97">
        <v>5867093</v>
      </c>
      <c r="I50" s="67"/>
      <c r="J50" s="190"/>
      <c r="K50" s="190"/>
      <c r="L50" s="190"/>
      <c r="M50" s="190"/>
      <c r="N50" s="190"/>
      <c r="O50" s="190">
        <f t="shared" si="7"/>
        <v>0</v>
      </c>
      <c r="Q50" s="154">
        <f t="shared" si="8"/>
        <v>0</v>
      </c>
      <c r="R50" s="154">
        <f>SUMIF('B0.3.XK'!$A$11:$A$798,$A50,'B0.3.XK'!J$11:J$798)</f>
        <v>0</v>
      </c>
      <c r="S50" s="154"/>
      <c r="T50" s="154"/>
      <c r="U50" s="154"/>
      <c r="V50" s="154"/>
      <c r="W50" s="154"/>
      <c r="X50" s="154"/>
      <c r="Y50" s="154"/>
      <c r="Z50" s="154"/>
      <c r="AA50" s="154"/>
      <c r="AB50" s="154">
        <f>SUMIF('B0.3.XK'!$A$11:$A$798,$A50,'B0.3.XK'!K$11:K$798)</f>
        <v>0</v>
      </c>
      <c r="AC50" s="154"/>
      <c r="AD50" s="154"/>
      <c r="AE50" s="154"/>
    </row>
    <row r="51" spans="1:31">
      <c r="A51" s="63">
        <v>1001110156</v>
      </c>
      <c r="B51" s="64" t="s">
        <v>123</v>
      </c>
      <c r="C51" s="64" t="s">
        <v>92</v>
      </c>
      <c r="D51" s="54" t="s">
        <v>57</v>
      </c>
      <c r="E51" s="64" t="s">
        <v>69</v>
      </c>
      <c r="F51" s="67" t="s">
        <v>10</v>
      </c>
      <c r="G51" s="67">
        <v>0</v>
      </c>
      <c r="H51" s="97">
        <v>6850818</v>
      </c>
      <c r="I51" s="67"/>
      <c r="J51" s="190"/>
      <c r="K51" s="190"/>
      <c r="L51" s="190"/>
      <c r="M51" s="190"/>
      <c r="N51" s="190"/>
      <c r="O51" s="190">
        <f t="shared" si="7"/>
        <v>0</v>
      </c>
      <c r="Q51" s="154">
        <f t="shared" si="8"/>
        <v>0</v>
      </c>
      <c r="R51" s="154">
        <f>SUMIF('B0.3.XK'!$A$11:$A$798,$A51,'B0.3.XK'!J$11:J$798)</f>
        <v>0</v>
      </c>
      <c r="S51" s="154"/>
      <c r="T51" s="154"/>
      <c r="U51" s="154"/>
      <c r="V51" s="154"/>
      <c r="W51" s="154"/>
      <c r="X51" s="154"/>
      <c r="Y51" s="154"/>
      <c r="Z51" s="154"/>
      <c r="AA51" s="154"/>
      <c r="AB51" s="154">
        <f>SUMIF('B0.3.XK'!$A$11:$A$798,$A51,'B0.3.XK'!K$11:K$798)</f>
        <v>0</v>
      </c>
      <c r="AC51" s="154"/>
      <c r="AD51" s="154"/>
      <c r="AE51" s="154"/>
    </row>
    <row r="52" spans="1:31">
      <c r="A52" s="63">
        <v>1001110167</v>
      </c>
      <c r="B52" s="64" t="s">
        <v>124</v>
      </c>
      <c r="C52" s="64" t="s">
        <v>118</v>
      </c>
      <c r="D52" s="54" t="s">
        <v>57</v>
      </c>
      <c r="E52" s="64" t="s">
        <v>58</v>
      </c>
      <c r="F52" s="67" t="s">
        <v>10</v>
      </c>
      <c r="G52" s="67">
        <v>0</v>
      </c>
      <c r="H52" s="97">
        <v>1513868</v>
      </c>
      <c r="I52" s="67"/>
      <c r="J52" s="190"/>
      <c r="K52" s="190"/>
      <c r="L52" s="190"/>
      <c r="M52" s="190"/>
      <c r="N52" s="190"/>
      <c r="O52" s="190">
        <f t="shared" si="7"/>
        <v>0</v>
      </c>
      <c r="Q52" s="154">
        <f t="shared" si="8"/>
        <v>0</v>
      </c>
      <c r="R52" s="154">
        <f>SUMIF('B0.3.XK'!$A$11:$A$798,$A52,'B0.3.XK'!J$11:J$798)</f>
        <v>0</v>
      </c>
      <c r="S52" s="154"/>
      <c r="T52" s="154"/>
      <c r="U52" s="154"/>
      <c r="V52" s="154"/>
      <c r="W52" s="154"/>
      <c r="X52" s="154"/>
      <c r="Y52" s="154"/>
      <c r="Z52" s="154"/>
      <c r="AA52" s="154"/>
      <c r="AB52" s="154">
        <f>SUMIF('B0.3.XK'!$A$11:$A$798,$A52,'B0.3.XK'!K$11:K$798)</f>
        <v>0</v>
      </c>
      <c r="AC52" s="154"/>
      <c r="AD52" s="154"/>
      <c r="AE52" s="154"/>
    </row>
    <row r="53" spans="1:31">
      <c r="A53" s="63">
        <v>1001110210</v>
      </c>
      <c r="B53" s="64" t="s">
        <v>125</v>
      </c>
      <c r="C53" s="64" t="s">
        <v>94</v>
      </c>
      <c r="D53" s="54" t="s">
        <v>57</v>
      </c>
      <c r="E53" s="64" t="s">
        <v>69</v>
      </c>
      <c r="F53" s="67" t="s">
        <v>10</v>
      </c>
      <c r="G53" s="67">
        <v>0</v>
      </c>
      <c r="H53" s="97">
        <v>3709687</v>
      </c>
      <c r="I53" s="67"/>
      <c r="J53" s="190"/>
      <c r="K53" s="190"/>
      <c r="L53" s="190"/>
      <c r="M53" s="190"/>
      <c r="N53" s="190"/>
      <c r="O53" s="190">
        <f t="shared" si="7"/>
        <v>0</v>
      </c>
      <c r="Q53" s="154">
        <f t="shared" si="8"/>
        <v>0</v>
      </c>
      <c r="R53" s="154">
        <f>SUMIF('B0.3.XK'!$A$11:$A$798,$A53,'B0.3.XK'!J$11:J$798)</f>
        <v>0</v>
      </c>
      <c r="S53" s="154"/>
      <c r="T53" s="154"/>
      <c r="U53" s="154"/>
      <c r="V53" s="154"/>
      <c r="W53" s="154"/>
      <c r="X53" s="154"/>
      <c r="Y53" s="154"/>
      <c r="Z53" s="154"/>
      <c r="AA53" s="154"/>
      <c r="AB53" s="154">
        <f>SUMIF('B0.3.XK'!$A$11:$A$798,$A53,'B0.3.XK'!K$11:K$798)</f>
        <v>0</v>
      </c>
      <c r="AC53" s="154"/>
      <c r="AD53" s="154"/>
      <c r="AE53" s="154"/>
    </row>
    <row r="54" spans="1:31">
      <c r="A54" s="63">
        <v>1001110220</v>
      </c>
      <c r="B54" s="64" t="s">
        <v>126</v>
      </c>
      <c r="C54" s="64" t="s">
        <v>127</v>
      </c>
      <c r="D54" s="54" t="s">
        <v>57</v>
      </c>
      <c r="E54" s="64" t="s">
        <v>58</v>
      </c>
      <c r="F54" s="67" t="s">
        <v>10</v>
      </c>
      <c r="G54" s="67">
        <v>0</v>
      </c>
      <c r="H54" s="97">
        <v>1052393</v>
      </c>
      <c r="I54" s="67"/>
      <c r="J54" s="190"/>
      <c r="K54" s="190"/>
      <c r="L54" s="190"/>
      <c r="M54" s="190"/>
      <c r="N54" s="190"/>
      <c r="O54" s="190">
        <f t="shared" si="7"/>
        <v>0</v>
      </c>
      <c r="Q54" s="154">
        <f t="shared" si="8"/>
        <v>0</v>
      </c>
      <c r="R54" s="154">
        <f>SUMIF('B0.3.XK'!$A$11:$A$798,$A54,'B0.3.XK'!J$11:J$798)</f>
        <v>0</v>
      </c>
      <c r="S54" s="154"/>
      <c r="T54" s="154"/>
      <c r="U54" s="154"/>
      <c r="V54" s="154"/>
      <c r="W54" s="154"/>
      <c r="X54" s="154"/>
      <c r="Y54" s="154"/>
      <c r="Z54" s="154"/>
      <c r="AA54" s="154"/>
      <c r="AB54" s="154">
        <f>SUMIF('B0.3.XK'!$A$11:$A$798,$A54,'B0.3.XK'!K$11:K$798)</f>
        <v>0</v>
      </c>
      <c r="AC54" s="154"/>
      <c r="AD54" s="154"/>
      <c r="AE54" s="154"/>
    </row>
    <row r="55" spans="1:31">
      <c r="A55" s="63">
        <v>1001110223</v>
      </c>
      <c r="B55" s="64" t="s">
        <v>128</v>
      </c>
      <c r="C55" s="64" t="s">
        <v>129</v>
      </c>
      <c r="D55" s="54" t="s">
        <v>57</v>
      </c>
      <c r="E55" s="64" t="s">
        <v>58</v>
      </c>
      <c r="F55" s="67" t="s">
        <v>10</v>
      </c>
      <c r="G55" s="67">
        <v>0</v>
      </c>
      <c r="H55" s="97">
        <v>1815379</v>
      </c>
      <c r="I55" s="67"/>
      <c r="J55" s="190"/>
      <c r="K55" s="190"/>
      <c r="L55" s="190"/>
      <c r="M55" s="190"/>
      <c r="N55" s="190"/>
      <c r="O55" s="190">
        <f t="shared" si="7"/>
        <v>0</v>
      </c>
      <c r="Q55" s="154">
        <f t="shared" si="8"/>
        <v>0</v>
      </c>
      <c r="R55" s="154">
        <f>SUMIF('B0.3.XK'!$A$11:$A$798,$A55,'B0.3.XK'!J$11:J$798)</f>
        <v>0</v>
      </c>
      <c r="S55" s="154"/>
      <c r="T55" s="154"/>
      <c r="U55" s="154"/>
      <c r="V55" s="154"/>
      <c r="W55" s="154"/>
      <c r="X55" s="154"/>
      <c r="Y55" s="154"/>
      <c r="Z55" s="154"/>
      <c r="AA55" s="154"/>
      <c r="AB55" s="154">
        <f>SUMIF('B0.3.XK'!$A$11:$A$798,$A55,'B0.3.XK'!K$11:K$798)</f>
        <v>0</v>
      </c>
      <c r="AC55" s="154"/>
      <c r="AD55" s="154"/>
      <c r="AE55" s="154"/>
    </row>
    <row r="56" spans="1:31">
      <c r="A56" s="63">
        <v>1001110229</v>
      </c>
      <c r="B56" s="64" t="s">
        <v>130</v>
      </c>
      <c r="C56" s="64" t="s">
        <v>131</v>
      </c>
      <c r="D56" s="54" t="s">
        <v>57</v>
      </c>
      <c r="E56" s="64" t="s">
        <v>75</v>
      </c>
      <c r="F56" s="67" t="s">
        <v>10</v>
      </c>
      <c r="G56" s="67">
        <v>0</v>
      </c>
      <c r="H56" s="97">
        <v>13121504</v>
      </c>
      <c r="I56" s="67"/>
      <c r="J56" s="190"/>
      <c r="K56" s="190"/>
      <c r="L56" s="190"/>
      <c r="M56" s="190"/>
      <c r="N56" s="190"/>
      <c r="O56" s="190">
        <f t="shared" si="7"/>
        <v>0</v>
      </c>
      <c r="Q56" s="154">
        <f t="shared" si="8"/>
        <v>0</v>
      </c>
      <c r="R56" s="154">
        <f>SUMIF('B0.3.XK'!$A$11:$A$798,$A56,'B0.3.XK'!J$11:J$798)</f>
        <v>0</v>
      </c>
      <c r="S56" s="154"/>
      <c r="T56" s="154"/>
      <c r="U56" s="154"/>
      <c r="V56" s="154"/>
      <c r="W56" s="154"/>
      <c r="X56" s="154"/>
      <c r="Y56" s="154"/>
      <c r="Z56" s="154"/>
      <c r="AA56" s="154"/>
      <c r="AB56" s="154">
        <f>SUMIF('B0.3.XK'!$A$11:$A$798,$A56,'B0.3.XK'!K$11:K$798)</f>
        <v>0</v>
      </c>
      <c r="AC56" s="154"/>
      <c r="AD56" s="154"/>
      <c r="AE56" s="154"/>
    </row>
    <row r="57" spans="1:31">
      <c r="A57" s="63">
        <v>1001110245</v>
      </c>
      <c r="B57" s="64" t="s">
        <v>132</v>
      </c>
      <c r="C57" s="64" t="s">
        <v>118</v>
      </c>
      <c r="D57" s="54" t="s">
        <v>57</v>
      </c>
      <c r="E57" s="64" t="s">
        <v>58</v>
      </c>
      <c r="F57" s="67" t="s">
        <v>10</v>
      </c>
      <c r="G57" s="67">
        <v>0</v>
      </c>
      <c r="H57" s="97">
        <v>1052393</v>
      </c>
      <c r="I57" s="67"/>
      <c r="J57" s="190"/>
      <c r="K57" s="190"/>
      <c r="L57" s="190"/>
      <c r="M57" s="190"/>
      <c r="N57" s="190"/>
      <c r="O57" s="190">
        <f t="shared" si="7"/>
        <v>0</v>
      </c>
      <c r="Q57" s="154">
        <f t="shared" si="8"/>
        <v>0</v>
      </c>
      <c r="R57" s="154">
        <f>SUMIF('B0.3.XK'!$A$11:$A$798,$A57,'B0.3.XK'!J$11:J$798)</f>
        <v>0</v>
      </c>
      <c r="S57" s="154"/>
      <c r="T57" s="154"/>
      <c r="U57" s="154"/>
      <c r="V57" s="154"/>
      <c r="W57" s="154"/>
      <c r="X57" s="154"/>
      <c r="Y57" s="154"/>
      <c r="Z57" s="154"/>
      <c r="AA57" s="154"/>
      <c r="AB57" s="154">
        <f>SUMIF('B0.3.XK'!$A$11:$A$798,$A57,'B0.3.XK'!K$11:K$798)</f>
        <v>0</v>
      </c>
      <c r="AC57" s="154"/>
      <c r="AD57" s="154"/>
      <c r="AE57" s="154"/>
    </row>
    <row r="58" spans="1:31">
      <c r="A58" s="63">
        <v>1001110246</v>
      </c>
      <c r="B58" s="64" t="s">
        <v>133</v>
      </c>
      <c r="C58" s="64" t="s">
        <v>90</v>
      </c>
      <c r="D58" s="54" t="s">
        <v>57</v>
      </c>
      <c r="E58" s="64" t="s">
        <v>58</v>
      </c>
      <c r="F58" s="67" t="s">
        <v>10</v>
      </c>
      <c r="G58" s="67">
        <v>0</v>
      </c>
      <c r="H58" s="97">
        <v>1488610</v>
      </c>
      <c r="I58" s="67"/>
      <c r="J58" s="190"/>
      <c r="K58" s="190"/>
      <c r="L58" s="190"/>
      <c r="M58" s="190"/>
      <c r="N58" s="190"/>
      <c r="O58" s="190">
        <f t="shared" si="7"/>
        <v>0</v>
      </c>
      <c r="Q58" s="154">
        <f t="shared" si="8"/>
        <v>500</v>
      </c>
      <c r="R58" s="154">
        <f>SUMIF('B0.3.XK'!$A$11:$A$798,$A58,'B0.3.XK'!J$11:J$798)</f>
        <v>500</v>
      </c>
      <c r="S58" s="154"/>
      <c r="T58" s="154"/>
      <c r="U58" s="154"/>
      <c r="V58" s="154"/>
      <c r="W58" s="154"/>
      <c r="X58" s="154"/>
      <c r="Y58" s="154"/>
      <c r="Z58" s="154"/>
      <c r="AA58" s="154"/>
      <c r="AB58" s="154">
        <f>SUMIF('B0.3.XK'!$A$11:$A$798,$A58,'B0.3.XK'!K$11:K$798)</f>
        <v>0</v>
      </c>
      <c r="AC58" s="154"/>
      <c r="AD58" s="154"/>
      <c r="AE58" s="154"/>
    </row>
    <row r="59" spans="1:31">
      <c r="A59" s="63">
        <v>1001110248</v>
      </c>
      <c r="B59" s="64" t="s">
        <v>134</v>
      </c>
      <c r="C59" s="64" t="s">
        <v>92</v>
      </c>
      <c r="D59" s="54" t="s">
        <v>57</v>
      </c>
      <c r="E59" s="64" t="s">
        <v>69</v>
      </c>
      <c r="F59" s="67" t="s">
        <v>10</v>
      </c>
      <c r="G59" s="67">
        <v>0</v>
      </c>
      <c r="H59" s="97">
        <v>5393516</v>
      </c>
      <c r="I59" s="67"/>
      <c r="J59" s="190"/>
      <c r="K59" s="190"/>
      <c r="L59" s="190"/>
      <c r="M59" s="190"/>
      <c r="N59" s="190"/>
      <c r="O59" s="190">
        <f t="shared" si="7"/>
        <v>0</v>
      </c>
      <c r="Q59" s="154">
        <f t="shared" si="8"/>
        <v>0</v>
      </c>
      <c r="R59" s="154">
        <f>SUMIF('B0.3.XK'!$A$11:$A$798,$A59,'B0.3.XK'!J$11:J$798)</f>
        <v>0</v>
      </c>
      <c r="S59" s="154"/>
      <c r="T59" s="154"/>
      <c r="U59" s="154"/>
      <c r="V59" s="154"/>
      <c r="W59" s="154"/>
      <c r="X59" s="154"/>
      <c r="Y59" s="154"/>
      <c r="Z59" s="154"/>
      <c r="AA59" s="154"/>
      <c r="AB59" s="154">
        <f>SUMIF('B0.3.XK'!$A$11:$A$798,$A59,'B0.3.XK'!K$11:K$798)</f>
        <v>0</v>
      </c>
      <c r="AC59" s="154"/>
      <c r="AD59" s="154"/>
      <c r="AE59" s="154"/>
    </row>
    <row r="60" spans="1:31">
      <c r="A60" s="63">
        <v>1001110249</v>
      </c>
      <c r="B60" s="64" t="s">
        <v>135</v>
      </c>
      <c r="C60" s="64" t="s">
        <v>103</v>
      </c>
      <c r="D60" s="54" t="s">
        <v>57</v>
      </c>
      <c r="E60" s="64" t="s">
        <v>58</v>
      </c>
      <c r="F60" s="67" t="s">
        <v>10</v>
      </c>
      <c r="G60" s="67">
        <v>0</v>
      </c>
      <c r="H60" s="97">
        <v>1723294</v>
      </c>
      <c r="I60" s="67"/>
      <c r="J60" s="190"/>
      <c r="K60" s="190"/>
      <c r="L60" s="190"/>
      <c r="M60" s="190"/>
      <c r="N60" s="190"/>
      <c r="O60" s="190">
        <f t="shared" si="7"/>
        <v>0</v>
      </c>
      <c r="Q60" s="154">
        <f t="shared" si="8"/>
        <v>0</v>
      </c>
      <c r="R60" s="154">
        <f>SUMIF('B0.3.XK'!$A$11:$A$798,$A60,'B0.3.XK'!J$11:J$798)</f>
        <v>0</v>
      </c>
      <c r="S60" s="154"/>
      <c r="T60" s="154"/>
      <c r="U60" s="154"/>
      <c r="V60" s="154"/>
      <c r="W60" s="154"/>
      <c r="X60" s="154"/>
      <c r="Y60" s="154"/>
      <c r="Z60" s="154"/>
      <c r="AA60" s="154"/>
      <c r="AB60" s="154">
        <f>SUMIF('B0.3.XK'!$A$11:$A$798,$A60,'B0.3.XK'!K$11:K$798)</f>
        <v>100</v>
      </c>
      <c r="AC60" s="154"/>
      <c r="AD60" s="154"/>
      <c r="AE60" s="154"/>
    </row>
    <row r="61" spans="1:31">
      <c r="A61" s="63">
        <v>1001110259</v>
      </c>
      <c r="B61" s="64" t="s">
        <v>136</v>
      </c>
      <c r="C61" s="64" t="s">
        <v>79</v>
      </c>
      <c r="D61" s="54" t="s">
        <v>57</v>
      </c>
      <c r="E61" s="64" t="s">
        <v>75</v>
      </c>
      <c r="F61" s="67" t="s">
        <v>10</v>
      </c>
      <c r="G61" s="67">
        <v>0</v>
      </c>
      <c r="H61" s="97">
        <v>4343754</v>
      </c>
      <c r="I61" s="67"/>
      <c r="J61" s="190"/>
      <c r="K61" s="190"/>
      <c r="L61" s="190"/>
      <c r="M61" s="190"/>
      <c r="N61" s="190"/>
      <c r="O61" s="190">
        <f t="shared" si="7"/>
        <v>0</v>
      </c>
      <c r="Q61" s="154">
        <f t="shared" si="8"/>
        <v>0</v>
      </c>
      <c r="R61" s="154">
        <f>SUMIF('B0.3.XK'!$A$11:$A$798,$A61,'B0.3.XK'!J$11:J$798)</f>
        <v>0</v>
      </c>
      <c r="S61" s="154"/>
      <c r="T61" s="154"/>
      <c r="U61" s="154"/>
      <c r="V61" s="154"/>
      <c r="W61" s="154"/>
      <c r="X61" s="154"/>
      <c r="Y61" s="154"/>
      <c r="Z61" s="154"/>
      <c r="AA61" s="154"/>
      <c r="AB61" s="154">
        <f>SUMIF('B0.3.XK'!$A$11:$A$798,$A61,'B0.3.XK'!K$11:K$798)</f>
        <v>330</v>
      </c>
      <c r="AC61" s="154"/>
      <c r="AD61" s="154"/>
      <c r="AE61" s="154"/>
    </row>
    <row r="62" spans="1:31">
      <c r="A62" s="63">
        <v>1001110261</v>
      </c>
      <c r="B62" s="64" t="s">
        <v>137</v>
      </c>
      <c r="C62" s="64" t="s">
        <v>138</v>
      </c>
      <c r="D62" s="54" t="s">
        <v>57</v>
      </c>
      <c r="E62" s="64" t="s">
        <v>58</v>
      </c>
      <c r="F62" s="67" t="s">
        <v>10</v>
      </c>
      <c r="G62" s="67">
        <v>0</v>
      </c>
      <c r="H62" s="97">
        <v>1514657</v>
      </c>
      <c r="I62" s="67"/>
      <c r="J62" s="190"/>
      <c r="K62" s="190"/>
      <c r="L62" s="190"/>
      <c r="M62" s="190"/>
      <c r="N62" s="190"/>
      <c r="O62" s="190">
        <f t="shared" si="7"/>
        <v>0</v>
      </c>
      <c r="Q62" s="154">
        <f t="shared" si="8"/>
        <v>0</v>
      </c>
      <c r="R62" s="154">
        <f>SUMIF('B0.3.XK'!$A$11:$A$798,$A62,'B0.3.XK'!J$11:J$798)</f>
        <v>0</v>
      </c>
      <c r="S62" s="154"/>
      <c r="T62" s="154"/>
      <c r="U62" s="154"/>
      <c r="V62" s="154"/>
      <c r="W62" s="154"/>
      <c r="X62" s="154"/>
      <c r="Y62" s="154"/>
      <c r="Z62" s="154"/>
      <c r="AA62" s="154"/>
      <c r="AB62" s="154">
        <f>SUMIF('B0.3.XK'!$A$11:$A$798,$A62,'B0.3.XK'!K$11:K$798)</f>
        <v>0</v>
      </c>
      <c r="AC62" s="154"/>
      <c r="AD62" s="154"/>
      <c r="AE62" s="154"/>
    </row>
    <row r="63" spans="1:31">
      <c r="A63" s="63">
        <v>1001110282</v>
      </c>
      <c r="B63" s="64" t="s">
        <v>139</v>
      </c>
      <c r="C63" s="64" t="s">
        <v>64</v>
      </c>
      <c r="D63" s="54" t="s">
        <v>57</v>
      </c>
      <c r="E63" s="64" t="s">
        <v>62</v>
      </c>
      <c r="F63" s="67" t="s">
        <v>10</v>
      </c>
      <c r="G63" s="67">
        <v>0</v>
      </c>
      <c r="H63" s="97">
        <v>122078</v>
      </c>
      <c r="I63" s="67"/>
      <c r="J63" s="190"/>
      <c r="K63" s="190"/>
      <c r="L63" s="190"/>
      <c r="M63" s="190"/>
      <c r="N63" s="190"/>
      <c r="O63" s="190">
        <f t="shared" si="7"/>
        <v>0</v>
      </c>
      <c r="Q63" s="154">
        <f t="shared" si="8"/>
        <v>108</v>
      </c>
      <c r="R63" s="154">
        <f>SUMIF('B0.3.XK'!$A$11:$A$798,$A63,'B0.3.XK'!J$11:J$798)</f>
        <v>108</v>
      </c>
      <c r="S63" s="154"/>
      <c r="T63" s="154"/>
      <c r="U63" s="154"/>
      <c r="V63" s="154"/>
      <c r="W63" s="154"/>
      <c r="X63" s="154"/>
      <c r="Y63" s="154"/>
      <c r="Z63" s="154"/>
      <c r="AA63" s="154"/>
      <c r="AB63" s="154">
        <f>SUMIF('B0.3.XK'!$A$11:$A$798,$A63,'B0.3.XK'!K$11:K$798)</f>
        <v>0</v>
      </c>
      <c r="AC63" s="154"/>
      <c r="AD63" s="154"/>
      <c r="AE63" s="154"/>
    </row>
    <row r="64" spans="1:31">
      <c r="A64" s="63">
        <v>1001110290</v>
      </c>
      <c r="B64" s="64" t="s">
        <v>140</v>
      </c>
      <c r="C64" s="64" t="s">
        <v>127</v>
      </c>
      <c r="D64" s="54" t="s">
        <v>57</v>
      </c>
      <c r="E64" s="64" t="s">
        <v>58</v>
      </c>
      <c r="F64" s="67" t="s">
        <v>10</v>
      </c>
      <c r="G64" s="67">
        <v>0</v>
      </c>
      <c r="H64" s="97">
        <v>901112</v>
      </c>
      <c r="I64" s="67"/>
      <c r="J64" s="190"/>
      <c r="K64" s="190"/>
      <c r="L64" s="190"/>
      <c r="M64" s="190"/>
      <c r="N64" s="190"/>
      <c r="O64" s="190">
        <f t="shared" si="7"/>
        <v>0</v>
      </c>
      <c r="Q64" s="154">
        <f t="shared" si="8"/>
        <v>0</v>
      </c>
      <c r="R64" s="154">
        <f>SUMIF('B0.3.XK'!$A$11:$A$798,$A64,'B0.3.XK'!J$11:J$798)</f>
        <v>0</v>
      </c>
      <c r="S64" s="154"/>
      <c r="T64" s="154"/>
      <c r="U64" s="154"/>
      <c r="V64" s="154"/>
      <c r="W64" s="154"/>
      <c r="X64" s="154"/>
      <c r="Y64" s="154"/>
      <c r="Z64" s="154"/>
      <c r="AA64" s="154"/>
      <c r="AB64" s="154">
        <f>SUMIF('B0.3.XK'!$A$11:$A$798,$A64,'B0.3.XK'!K$11:K$798)</f>
        <v>5</v>
      </c>
      <c r="AC64" s="154"/>
      <c r="AD64" s="154"/>
      <c r="AE64" s="154"/>
    </row>
    <row r="65" spans="1:31">
      <c r="A65" s="63">
        <v>1001110326</v>
      </c>
      <c r="B65" s="64" t="s">
        <v>141</v>
      </c>
      <c r="C65" s="64" t="s">
        <v>142</v>
      </c>
      <c r="D65" s="54" t="s">
        <v>57</v>
      </c>
      <c r="E65" s="64" t="s">
        <v>58</v>
      </c>
      <c r="F65" s="67" t="s">
        <v>10</v>
      </c>
      <c r="G65" s="67">
        <v>0</v>
      </c>
      <c r="H65" s="97">
        <v>919529</v>
      </c>
      <c r="I65" s="67"/>
      <c r="J65" s="190"/>
      <c r="K65" s="190"/>
      <c r="L65" s="190"/>
      <c r="M65" s="190"/>
      <c r="N65" s="190"/>
      <c r="O65" s="190">
        <f t="shared" si="7"/>
        <v>0</v>
      </c>
      <c r="Q65" s="154">
        <f t="shared" si="8"/>
        <v>116</v>
      </c>
      <c r="R65" s="154">
        <f>SUMIF('B0.3.XK'!$A$11:$A$798,$A65,'B0.3.XK'!J$11:J$798)</f>
        <v>116</v>
      </c>
      <c r="S65" s="154"/>
      <c r="T65" s="154"/>
      <c r="U65" s="154"/>
      <c r="V65" s="154"/>
      <c r="W65" s="154"/>
      <c r="X65" s="154"/>
      <c r="Y65" s="154"/>
      <c r="Z65" s="154"/>
      <c r="AA65" s="154"/>
      <c r="AB65" s="154">
        <f>SUMIF('B0.3.XK'!$A$11:$A$798,$A65,'B0.3.XK'!K$11:K$798)</f>
        <v>0</v>
      </c>
      <c r="AC65" s="154"/>
      <c r="AD65" s="154"/>
      <c r="AE65" s="154"/>
    </row>
    <row r="66" spans="1:31">
      <c r="A66" s="63">
        <v>1001110339</v>
      </c>
      <c r="B66" s="64" t="s">
        <v>143</v>
      </c>
      <c r="C66" s="64" t="s">
        <v>113</v>
      </c>
      <c r="D66" s="54" t="s">
        <v>57</v>
      </c>
      <c r="E66" s="64" t="s">
        <v>58</v>
      </c>
      <c r="F66" s="67" t="s">
        <v>10</v>
      </c>
      <c r="G66" s="67">
        <v>0</v>
      </c>
      <c r="H66" s="97">
        <v>1573328</v>
      </c>
      <c r="I66" s="67"/>
      <c r="J66" s="190"/>
      <c r="K66" s="190"/>
      <c r="L66" s="190"/>
      <c r="M66" s="190"/>
      <c r="N66" s="190"/>
      <c r="O66" s="190">
        <f t="shared" si="7"/>
        <v>0</v>
      </c>
      <c r="Q66" s="154">
        <f t="shared" si="8"/>
        <v>0</v>
      </c>
      <c r="R66" s="154">
        <f>SUMIF('B0.3.XK'!$A$11:$A$798,$A66,'B0.3.XK'!J$11:J$798)</f>
        <v>0</v>
      </c>
      <c r="S66" s="154"/>
      <c r="T66" s="154"/>
      <c r="U66" s="154"/>
      <c r="V66" s="154"/>
      <c r="W66" s="154"/>
      <c r="X66" s="154"/>
      <c r="Y66" s="154"/>
      <c r="Z66" s="154"/>
      <c r="AA66" s="154"/>
      <c r="AB66" s="154">
        <f>SUMIF('B0.3.XK'!$A$11:$A$798,$A66,'B0.3.XK'!K$11:K$798)</f>
        <v>0</v>
      </c>
      <c r="AC66" s="154"/>
      <c r="AD66" s="154"/>
      <c r="AE66" s="154"/>
    </row>
    <row r="67" spans="1:31">
      <c r="A67" s="63">
        <v>1001110340</v>
      </c>
      <c r="B67" s="64" t="s">
        <v>144</v>
      </c>
      <c r="C67" s="64" t="s">
        <v>145</v>
      </c>
      <c r="D67" s="54" t="s">
        <v>57</v>
      </c>
      <c r="E67" s="64" t="s">
        <v>62</v>
      </c>
      <c r="F67" s="67" t="s">
        <v>10</v>
      </c>
      <c r="G67" s="67">
        <v>0</v>
      </c>
      <c r="H67" s="97">
        <v>2236336</v>
      </c>
      <c r="I67" s="67"/>
      <c r="J67" s="190"/>
      <c r="K67" s="190"/>
      <c r="L67" s="190"/>
      <c r="M67" s="190"/>
      <c r="N67" s="190"/>
      <c r="O67" s="190">
        <f t="shared" si="7"/>
        <v>0</v>
      </c>
      <c r="Q67" s="154">
        <f t="shared" si="8"/>
        <v>0</v>
      </c>
      <c r="R67" s="154">
        <f>SUMIF('B0.3.XK'!$A$11:$A$798,$A67,'B0.3.XK'!J$11:J$798)</f>
        <v>0</v>
      </c>
      <c r="S67" s="154"/>
      <c r="T67" s="154"/>
      <c r="U67" s="154"/>
      <c r="V67" s="154"/>
      <c r="W67" s="154"/>
      <c r="X67" s="154"/>
      <c r="Y67" s="154"/>
      <c r="Z67" s="154"/>
      <c r="AA67" s="154"/>
      <c r="AB67" s="154">
        <f>SUMIF('B0.3.XK'!$A$11:$A$798,$A67,'B0.3.XK'!K$11:K$798)</f>
        <v>0</v>
      </c>
      <c r="AC67" s="154"/>
      <c r="AD67" s="154"/>
      <c r="AE67" s="154"/>
    </row>
    <row r="68" spans="1:31">
      <c r="A68" s="63">
        <v>1001110349</v>
      </c>
      <c r="B68" s="64" t="s">
        <v>146</v>
      </c>
      <c r="C68" s="64" t="s">
        <v>109</v>
      </c>
      <c r="D68" s="54" t="s">
        <v>57</v>
      </c>
      <c r="E68" s="64" t="s">
        <v>62</v>
      </c>
      <c r="F68" s="67" t="s">
        <v>10</v>
      </c>
      <c r="G68" s="67">
        <v>0</v>
      </c>
      <c r="H68" s="97">
        <v>384124</v>
      </c>
      <c r="I68" s="67"/>
      <c r="J68" s="190"/>
      <c r="K68" s="190"/>
      <c r="L68" s="190"/>
      <c r="M68" s="190"/>
      <c r="N68" s="190"/>
      <c r="O68" s="190">
        <f t="shared" si="7"/>
        <v>0</v>
      </c>
      <c r="Q68" s="154">
        <f t="shared" si="8"/>
        <v>51</v>
      </c>
      <c r="R68" s="154">
        <f>SUMIF('B0.3.XK'!$A$11:$A$798,$A68,'B0.3.XK'!J$11:J$798)</f>
        <v>51</v>
      </c>
      <c r="S68" s="154"/>
      <c r="T68" s="154"/>
      <c r="U68" s="154"/>
      <c r="V68" s="154"/>
      <c r="W68" s="154"/>
      <c r="X68" s="154"/>
      <c r="Y68" s="154"/>
      <c r="Z68" s="154"/>
      <c r="AA68" s="154"/>
      <c r="AB68" s="154">
        <f>SUMIF('B0.3.XK'!$A$11:$A$798,$A68,'B0.3.XK'!K$11:K$798)</f>
        <v>0</v>
      </c>
      <c r="AC68" s="154"/>
      <c r="AD68" s="154"/>
      <c r="AE68" s="154"/>
    </row>
    <row r="69" spans="1:31">
      <c r="A69" s="63">
        <v>1001110350</v>
      </c>
      <c r="B69" s="64" t="s">
        <v>147</v>
      </c>
      <c r="C69" s="64" t="s">
        <v>148</v>
      </c>
      <c r="D69" s="54" t="s">
        <v>57</v>
      </c>
      <c r="E69" s="64" t="s">
        <v>58</v>
      </c>
      <c r="F69" s="67" t="s">
        <v>10</v>
      </c>
      <c r="G69" s="67">
        <v>0</v>
      </c>
      <c r="H69" s="97">
        <v>2195631</v>
      </c>
      <c r="I69" s="67"/>
      <c r="J69" s="190"/>
      <c r="K69" s="190"/>
      <c r="L69" s="190"/>
      <c r="M69" s="190"/>
      <c r="N69" s="190"/>
      <c r="O69" s="190">
        <f t="shared" si="7"/>
        <v>0</v>
      </c>
      <c r="Q69" s="154">
        <f t="shared" si="8"/>
        <v>0</v>
      </c>
      <c r="R69" s="154">
        <f>SUMIF('B0.3.XK'!$A$11:$A$798,$A69,'B0.3.XK'!J$11:J$798)</f>
        <v>0</v>
      </c>
      <c r="S69" s="154"/>
      <c r="T69" s="154"/>
      <c r="U69" s="154"/>
      <c r="V69" s="154"/>
      <c r="W69" s="154"/>
      <c r="X69" s="154"/>
      <c r="Y69" s="154"/>
      <c r="Z69" s="154"/>
      <c r="AA69" s="154"/>
      <c r="AB69" s="154">
        <f>SUMIF('B0.3.XK'!$A$11:$A$798,$A69,'B0.3.XK'!K$11:K$798)</f>
        <v>85</v>
      </c>
      <c r="AC69" s="154"/>
      <c r="AD69" s="154"/>
      <c r="AE69" s="154"/>
    </row>
    <row r="70" spans="1:31">
      <c r="A70" s="63">
        <v>1001110354</v>
      </c>
      <c r="B70" s="64" t="s">
        <v>149</v>
      </c>
      <c r="C70" s="64" t="s">
        <v>150</v>
      </c>
      <c r="D70" s="54" t="s">
        <v>57</v>
      </c>
      <c r="E70" s="64" t="s">
        <v>75</v>
      </c>
      <c r="F70" s="67" t="s">
        <v>10</v>
      </c>
      <c r="G70" s="67">
        <v>0</v>
      </c>
      <c r="H70" s="97">
        <v>5763395</v>
      </c>
      <c r="I70" s="67"/>
      <c r="J70" s="190"/>
      <c r="K70" s="190"/>
      <c r="L70" s="190"/>
      <c r="M70" s="190"/>
      <c r="N70" s="190"/>
      <c r="O70" s="190">
        <f t="shared" si="7"/>
        <v>0</v>
      </c>
      <c r="Q70" s="154">
        <f t="shared" si="8"/>
        <v>0</v>
      </c>
      <c r="R70" s="154">
        <f>SUMIF('B0.3.XK'!$A$11:$A$798,$A70,'B0.3.XK'!J$11:J$798)</f>
        <v>0</v>
      </c>
      <c r="S70" s="154"/>
      <c r="T70" s="154"/>
      <c r="U70" s="154"/>
      <c r="V70" s="154"/>
      <c r="W70" s="154"/>
      <c r="X70" s="154"/>
      <c r="Y70" s="154"/>
      <c r="Z70" s="154"/>
      <c r="AA70" s="154"/>
      <c r="AB70" s="154">
        <f>SUMIF('B0.3.XK'!$A$11:$A$798,$A70,'B0.3.XK'!K$11:K$798)</f>
        <v>0</v>
      </c>
      <c r="AC70" s="154"/>
      <c r="AD70" s="154"/>
      <c r="AE70" s="154"/>
    </row>
    <row r="71" spans="1:31">
      <c r="A71" s="63">
        <v>1001110364</v>
      </c>
      <c r="B71" s="64" t="s">
        <v>151</v>
      </c>
      <c r="C71" s="64" t="s">
        <v>152</v>
      </c>
      <c r="D71" s="54" t="s">
        <v>57</v>
      </c>
      <c r="E71" s="64" t="s">
        <v>58</v>
      </c>
      <c r="F71" s="67" t="s">
        <v>10</v>
      </c>
      <c r="G71" s="67">
        <v>0</v>
      </c>
      <c r="H71" s="97">
        <v>1857299</v>
      </c>
      <c r="I71" s="67"/>
      <c r="J71" s="190"/>
      <c r="K71" s="190"/>
      <c r="L71" s="190"/>
      <c r="M71" s="190"/>
      <c r="N71" s="190"/>
      <c r="O71" s="190">
        <f t="shared" si="7"/>
        <v>0</v>
      </c>
      <c r="Q71" s="154">
        <f t="shared" si="8"/>
        <v>300</v>
      </c>
      <c r="R71" s="154">
        <f>SUMIF('B0.3.XK'!$A$11:$A$798,$A71,'B0.3.XK'!J$11:J$798)</f>
        <v>300</v>
      </c>
      <c r="S71" s="154"/>
      <c r="T71" s="154"/>
      <c r="U71" s="154"/>
      <c r="V71" s="154"/>
      <c r="W71" s="154"/>
      <c r="X71" s="154"/>
      <c r="Y71" s="154"/>
      <c r="Z71" s="154"/>
      <c r="AA71" s="154"/>
      <c r="AB71" s="154">
        <f>SUMIF('B0.3.XK'!$A$11:$A$798,$A71,'B0.3.XK'!K$11:K$798)</f>
        <v>100</v>
      </c>
      <c r="AC71" s="154"/>
      <c r="AD71" s="154"/>
      <c r="AE71" s="154"/>
    </row>
    <row r="72" spans="1:31">
      <c r="A72" s="63">
        <v>1001110365</v>
      </c>
      <c r="B72" s="64" t="s">
        <v>153</v>
      </c>
      <c r="C72" s="64" t="s">
        <v>86</v>
      </c>
      <c r="D72" s="54" t="s">
        <v>57</v>
      </c>
      <c r="E72" s="64" t="s">
        <v>58</v>
      </c>
      <c r="F72" s="67" t="s">
        <v>10</v>
      </c>
      <c r="G72" s="67">
        <v>0</v>
      </c>
      <c r="H72" s="97">
        <v>1289182</v>
      </c>
      <c r="I72" s="67"/>
      <c r="J72" s="190"/>
      <c r="K72" s="190"/>
      <c r="L72" s="190"/>
      <c r="M72" s="190"/>
      <c r="N72" s="190"/>
      <c r="O72" s="190">
        <f t="shared" si="7"/>
        <v>0</v>
      </c>
      <c r="Q72" s="154">
        <f t="shared" si="8"/>
        <v>0</v>
      </c>
      <c r="R72" s="154">
        <f>SUMIF('B0.3.XK'!$A$11:$A$798,$A72,'B0.3.XK'!J$11:J$798)</f>
        <v>0</v>
      </c>
      <c r="S72" s="154"/>
      <c r="T72" s="154"/>
      <c r="U72" s="154"/>
      <c r="V72" s="154"/>
      <c r="W72" s="154"/>
      <c r="X72" s="154"/>
      <c r="Y72" s="154"/>
      <c r="Z72" s="154"/>
      <c r="AA72" s="154"/>
      <c r="AB72" s="154">
        <f>SUMIF('B0.3.XK'!$A$11:$A$798,$A72,'B0.3.XK'!K$11:K$798)</f>
        <v>300</v>
      </c>
      <c r="AC72" s="154"/>
      <c r="AD72" s="154"/>
      <c r="AE72" s="154"/>
    </row>
    <row r="73" spans="1:31">
      <c r="A73" s="63">
        <v>1001110378</v>
      </c>
      <c r="B73" s="64" t="s">
        <v>154</v>
      </c>
      <c r="C73" s="64" t="s">
        <v>88</v>
      </c>
      <c r="D73" s="54" t="s">
        <v>57</v>
      </c>
      <c r="E73" s="64" t="s">
        <v>58</v>
      </c>
      <c r="F73" s="67" t="s">
        <v>10</v>
      </c>
      <c r="G73" s="67">
        <v>0</v>
      </c>
      <c r="H73" s="97">
        <v>2673474</v>
      </c>
      <c r="I73" s="67"/>
      <c r="J73" s="190"/>
      <c r="K73" s="190"/>
      <c r="L73" s="190"/>
      <c r="M73" s="190"/>
      <c r="N73" s="190"/>
      <c r="O73" s="190">
        <f t="shared" si="7"/>
        <v>0</v>
      </c>
      <c r="Q73" s="154">
        <f t="shared" si="8"/>
        <v>0</v>
      </c>
      <c r="R73" s="154">
        <f>SUMIF('B0.3.XK'!$A$11:$A$798,$A73,'B0.3.XK'!J$11:J$798)</f>
        <v>0</v>
      </c>
      <c r="S73" s="154"/>
      <c r="T73" s="154"/>
      <c r="U73" s="154"/>
      <c r="V73" s="154"/>
      <c r="W73" s="154"/>
      <c r="X73" s="154"/>
      <c r="Y73" s="154"/>
      <c r="Z73" s="154"/>
      <c r="AA73" s="154"/>
      <c r="AB73" s="154">
        <f>SUMIF('B0.3.XK'!$A$11:$A$798,$A73,'B0.3.XK'!K$11:K$798)</f>
        <v>0</v>
      </c>
      <c r="AC73" s="154"/>
      <c r="AD73" s="154"/>
      <c r="AE73" s="154"/>
    </row>
    <row r="74" spans="1:31">
      <c r="A74" s="63">
        <v>1001110381</v>
      </c>
      <c r="B74" s="64" t="s">
        <v>155</v>
      </c>
      <c r="C74" s="64" t="s">
        <v>118</v>
      </c>
      <c r="D74" s="54" t="s">
        <v>57</v>
      </c>
      <c r="E74" s="64" t="s">
        <v>58</v>
      </c>
      <c r="F74" s="67" t="s">
        <v>10</v>
      </c>
      <c r="G74" s="67">
        <v>0</v>
      </c>
      <c r="H74" s="97">
        <v>1604900</v>
      </c>
      <c r="I74" s="67"/>
      <c r="J74" s="190"/>
      <c r="K74" s="190"/>
      <c r="L74" s="190"/>
      <c r="M74" s="190"/>
      <c r="N74" s="190"/>
      <c r="O74" s="190">
        <f t="shared" si="7"/>
        <v>0</v>
      </c>
      <c r="Q74" s="154">
        <f t="shared" si="8"/>
        <v>0</v>
      </c>
      <c r="R74" s="154">
        <f>SUMIF('B0.3.XK'!$A$11:$A$798,$A74,'B0.3.XK'!J$11:J$798)</f>
        <v>0</v>
      </c>
      <c r="S74" s="154"/>
      <c r="T74" s="154"/>
      <c r="U74" s="154"/>
      <c r="V74" s="154"/>
      <c r="W74" s="154"/>
      <c r="X74" s="154"/>
      <c r="Y74" s="154"/>
      <c r="Z74" s="154"/>
      <c r="AA74" s="154"/>
      <c r="AB74" s="154">
        <f>SUMIF('B0.3.XK'!$A$11:$A$798,$A74,'B0.3.XK'!K$11:K$798)</f>
        <v>0</v>
      </c>
      <c r="AC74" s="154"/>
      <c r="AD74" s="154"/>
      <c r="AE74" s="154"/>
    </row>
    <row r="75" spans="1:31">
      <c r="A75" s="63">
        <v>1001110383</v>
      </c>
      <c r="B75" s="64" t="s">
        <v>156</v>
      </c>
      <c r="C75" s="64" t="s">
        <v>101</v>
      </c>
      <c r="D75" s="54" t="s">
        <v>57</v>
      </c>
      <c r="E75" s="64" t="s">
        <v>58</v>
      </c>
      <c r="F75" s="67" t="s">
        <v>10</v>
      </c>
      <c r="G75" s="67">
        <v>0</v>
      </c>
      <c r="H75" s="97">
        <v>1654231</v>
      </c>
      <c r="I75" s="67"/>
      <c r="J75" s="190"/>
      <c r="K75" s="190"/>
      <c r="L75" s="190"/>
      <c r="M75" s="190"/>
      <c r="N75" s="190"/>
      <c r="O75" s="190">
        <f t="shared" si="7"/>
        <v>0</v>
      </c>
      <c r="Q75" s="154">
        <f t="shared" si="8"/>
        <v>0</v>
      </c>
      <c r="R75" s="154">
        <f>SUMIF('B0.3.XK'!$A$11:$A$798,$A75,'B0.3.XK'!J$11:J$798)</f>
        <v>0</v>
      </c>
      <c r="S75" s="154"/>
      <c r="T75" s="154"/>
      <c r="U75" s="154"/>
      <c r="V75" s="154"/>
      <c r="W75" s="154"/>
      <c r="X75" s="154"/>
      <c r="Y75" s="154"/>
      <c r="Z75" s="154"/>
      <c r="AA75" s="154"/>
      <c r="AB75" s="154">
        <f>SUMIF('B0.3.XK'!$A$11:$A$798,$A75,'B0.3.XK'!K$11:K$798)</f>
        <v>0</v>
      </c>
      <c r="AC75" s="154"/>
      <c r="AD75" s="154"/>
      <c r="AE75" s="154"/>
    </row>
    <row r="76" spans="1:31">
      <c r="A76" s="63">
        <v>1001110390</v>
      </c>
      <c r="B76" s="64" t="s">
        <v>157</v>
      </c>
      <c r="C76" s="64" t="s">
        <v>94</v>
      </c>
      <c r="D76" s="54" t="s">
        <v>57</v>
      </c>
      <c r="E76" s="64" t="s">
        <v>69</v>
      </c>
      <c r="F76" s="67" t="s">
        <v>10</v>
      </c>
      <c r="G76" s="67">
        <v>0</v>
      </c>
      <c r="H76" s="97">
        <v>3441326</v>
      </c>
      <c r="I76" s="67"/>
      <c r="J76" s="190"/>
      <c r="K76" s="190"/>
      <c r="L76" s="190"/>
      <c r="M76" s="190"/>
      <c r="N76" s="190"/>
      <c r="O76" s="190">
        <f t="shared" si="7"/>
        <v>0</v>
      </c>
      <c r="Q76" s="154">
        <f t="shared" si="8"/>
        <v>0</v>
      </c>
      <c r="R76" s="154">
        <f>SUMIF('B0.3.XK'!$A$11:$A$798,$A76,'B0.3.XK'!J$11:J$798)</f>
        <v>0</v>
      </c>
      <c r="S76" s="154"/>
      <c r="T76" s="154"/>
      <c r="U76" s="154"/>
      <c r="V76" s="154"/>
      <c r="W76" s="154"/>
      <c r="X76" s="154"/>
      <c r="Y76" s="154"/>
      <c r="Z76" s="154"/>
      <c r="AA76" s="154"/>
      <c r="AB76" s="154">
        <f>SUMIF('B0.3.XK'!$A$11:$A$798,$A76,'B0.3.XK'!K$11:K$798)</f>
        <v>0</v>
      </c>
      <c r="AC76" s="154"/>
      <c r="AD76" s="154"/>
      <c r="AE76" s="154"/>
    </row>
    <row r="77" spans="1:31">
      <c r="A77" s="63">
        <v>1001110394</v>
      </c>
      <c r="B77" s="64" t="s">
        <v>158</v>
      </c>
      <c r="C77" s="64" t="s">
        <v>74</v>
      </c>
      <c r="D77" s="54" t="s">
        <v>57</v>
      </c>
      <c r="E77" s="64" t="s">
        <v>75</v>
      </c>
      <c r="F77" s="67" t="s">
        <v>10</v>
      </c>
      <c r="G77" s="67">
        <v>0</v>
      </c>
      <c r="H77" s="97">
        <v>3870933</v>
      </c>
      <c r="I77" s="67"/>
      <c r="J77" s="190"/>
      <c r="K77" s="190"/>
      <c r="L77" s="190"/>
      <c r="M77" s="190"/>
      <c r="N77" s="190"/>
      <c r="O77" s="190">
        <f t="shared" si="7"/>
        <v>0</v>
      </c>
      <c r="Q77" s="154">
        <f t="shared" si="8"/>
        <v>70</v>
      </c>
      <c r="R77" s="154">
        <f>SUMIF('B0.3.XK'!$A$11:$A$798,$A77,'B0.3.XK'!J$11:J$798)</f>
        <v>70</v>
      </c>
      <c r="S77" s="154"/>
      <c r="T77" s="154"/>
      <c r="U77" s="154"/>
      <c r="V77" s="154"/>
      <c r="W77" s="154"/>
      <c r="X77" s="154"/>
      <c r="Y77" s="154"/>
      <c r="Z77" s="154"/>
      <c r="AA77" s="154"/>
      <c r="AB77" s="154">
        <f>SUMIF('B0.3.XK'!$A$11:$A$798,$A77,'B0.3.XK'!K$11:K$798)</f>
        <v>0</v>
      </c>
      <c r="AC77" s="154"/>
      <c r="AD77" s="154"/>
      <c r="AE77" s="154"/>
    </row>
    <row r="78" spans="1:31">
      <c r="A78" s="63">
        <v>1001110397</v>
      </c>
      <c r="B78" s="64" t="s">
        <v>159</v>
      </c>
      <c r="C78" s="64" t="s">
        <v>160</v>
      </c>
      <c r="D78" s="54" t="s">
        <v>57</v>
      </c>
      <c r="E78" s="64" t="s">
        <v>58</v>
      </c>
      <c r="F78" s="67" t="s">
        <v>10</v>
      </c>
      <c r="G78" s="67">
        <v>0</v>
      </c>
      <c r="H78" s="97">
        <v>1236562</v>
      </c>
      <c r="I78" s="67"/>
      <c r="J78" s="190"/>
      <c r="K78" s="190"/>
      <c r="L78" s="190"/>
      <c r="M78" s="190"/>
      <c r="N78" s="190"/>
      <c r="O78" s="190">
        <f t="shared" si="7"/>
        <v>0</v>
      </c>
      <c r="Q78" s="154">
        <f t="shared" si="8"/>
        <v>0</v>
      </c>
      <c r="R78" s="154">
        <f>SUMIF('B0.3.XK'!$A$11:$A$798,$A78,'B0.3.XK'!J$11:J$798)</f>
        <v>0</v>
      </c>
      <c r="S78" s="154"/>
      <c r="T78" s="154"/>
      <c r="U78" s="154"/>
      <c r="V78" s="154"/>
      <c r="W78" s="154"/>
      <c r="X78" s="154"/>
      <c r="Y78" s="154"/>
      <c r="Z78" s="154"/>
      <c r="AA78" s="154"/>
      <c r="AB78" s="154">
        <f>SUMIF('B0.3.XK'!$A$11:$A$798,$A78,'B0.3.XK'!K$11:K$798)</f>
        <v>0</v>
      </c>
      <c r="AC78" s="154"/>
      <c r="AD78" s="154"/>
      <c r="AE78" s="154"/>
    </row>
    <row r="79" spans="1:31">
      <c r="A79" s="63">
        <v>1001110415</v>
      </c>
      <c r="B79" s="64" t="s">
        <v>161</v>
      </c>
      <c r="C79" s="64" t="s">
        <v>127</v>
      </c>
      <c r="D79" s="54" t="s">
        <v>57</v>
      </c>
      <c r="E79" s="64" t="s">
        <v>58</v>
      </c>
      <c r="F79" s="67" t="s">
        <v>10</v>
      </c>
      <c r="G79" s="67">
        <v>0</v>
      </c>
      <c r="H79" s="97">
        <v>1194467</v>
      </c>
      <c r="I79" s="67"/>
      <c r="J79" s="190"/>
      <c r="K79" s="190"/>
      <c r="L79" s="190"/>
      <c r="M79" s="190"/>
      <c r="N79" s="190"/>
      <c r="O79" s="190">
        <f t="shared" si="7"/>
        <v>0</v>
      </c>
      <c r="Q79" s="154">
        <f t="shared" si="8"/>
        <v>0</v>
      </c>
      <c r="R79" s="154">
        <f>SUMIF('B0.3.XK'!$A$11:$A$798,$A79,'B0.3.XK'!J$11:J$798)</f>
        <v>0</v>
      </c>
      <c r="S79" s="154"/>
      <c r="T79" s="154"/>
      <c r="U79" s="154"/>
      <c r="V79" s="154"/>
      <c r="W79" s="154"/>
      <c r="X79" s="154"/>
      <c r="Y79" s="154"/>
      <c r="Z79" s="154"/>
      <c r="AA79" s="154"/>
      <c r="AB79" s="154">
        <f>SUMIF('B0.3.XK'!$A$11:$A$798,$A79,'B0.3.XK'!K$11:K$798)</f>
        <v>0</v>
      </c>
      <c r="AC79" s="154"/>
      <c r="AD79" s="154"/>
      <c r="AE79" s="154"/>
    </row>
    <row r="80" spans="1:31">
      <c r="A80" s="63">
        <v>1001110416</v>
      </c>
      <c r="B80" s="64" t="s">
        <v>162</v>
      </c>
      <c r="C80" s="64" t="s">
        <v>148</v>
      </c>
      <c r="D80" s="54" t="s">
        <v>57</v>
      </c>
      <c r="E80" s="64" t="s">
        <v>58</v>
      </c>
      <c r="F80" s="67" t="s">
        <v>10</v>
      </c>
      <c r="G80" s="67">
        <v>0</v>
      </c>
      <c r="H80" s="97">
        <v>1611477</v>
      </c>
      <c r="I80" s="67"/>
      <c r="J80" s="190"/>
      <c r="K80" s="190"/>
      <c r="L80" s="190"/>
      <c r="M80" s="190"/>
      <c r="N80" s="190"/>
      <c r="O80" s="190">
        <f t="shared" ref="O80:O143" si="9">L80-K80</f>
        <v>0</v>
      </c>
      <c r="Q80" s="154">
        <f t="shared" ref="Q80:Q143" si="10">SUM(R80:Y80)</f>
        <v>0</v>
      </c>
      <c r="R80" s="154">
        <f>SUMIF('B0.3.XK'!$A$11:$A$798,$A80,'B0.3.XK'!J$11:J$798)</f>
        <v>0</v>
      </c>
      <c r="S80" s="154"/>
      <c r="T80" s="154"/>
      <c r="U80" s="154"/>
      <c r="V80" s="154"/>
      <c r="W80" s="154"/>
      <c r="X80" s="154"/>
      <c r="Y80" s="154"/>
      <c r="Z80" s="154"/>
      <c r="AA80" s="154"/>
      <c r="AB80" s="154">
        <f>SUMIF('B0.3.XK'!$A$11:$A$798,$A80,'B0.3.XK'!K$11:K$798)</f>
        <v>0</v>
      </c>
      <c r="AC80" s="154"/>
      <c r="AD80" s="154"/>
      <c r="AE80" s="154"/>
    </row>
    <row r="81" spans="1:31">
      <c r="A81" s="63">
        <v>1001110419</v>
      </c>
      <c r="B81" s="64" t="s">
        <v>163</v>
      </c>
      <c r="C81" s="64" t="s">
        <v>164</v>
      </c>
      <c r="D81" s="54" t="s">
        <v>57</v>
      </c>
      <c r="E81" s="64" t="s">
        <v>58</v>
      </c>
      <c r="F81" s="67" t="s">
        <v>10</v>
      </c>
      <c r="G81" s="67">
        <v>0</v>
      </c>
      <c r="H81" s="97">
        <v>1217770</v>
      </c>
      <c r="I81" s="67"/>
      <c r="J81" s="190"/>
      <c r="K81" s="190"/>
      <c r="L81" s="190"/>
      <c r="M81" s="190"/>
      <c r="N81" s="190"/>
      <c r="O81" s="190">
        <f t="shared" si="9"/>
        <v>0</v>
      </c>
      <c r="Q81" s="154">
        <f t="shared" si="10"/>
        <v>500</v>
      </c>
      <c r="R81" s="154">
        <f>SUMIF('B0.3.XK'!$A$11:$A$798,$A81,'B0.3.XK'!J$11:J$798)</f>
        <v>500</v>
      </c>
      <c r="S81" s="154"/>
      <c r="T81" s="154"/>
      <c r="U81" s="154"/>
      <c r="V81" s="154"/>
      <c r="W81" s="154"/>
      <c r="X81" s="154"/>
      <c r="Y81" s="154"/>
      <c r="Z81" s="154"/>
      <c r="AA81" s="154"/>
      <c r="AB81" s="154">
        <f>SUMIF('B0.3.XK'!$A$11:$A$798,$A81,'B0.3.XK'!K$11:K$798)</f>
        <v>0</v>
      </c>
      <c r="AC81" s="154"/>
      <c r="AD81" s="154"/>
      <c r="AE81" s="154"/>
    </row>
    <row r="82" spans="1:31">
      <c r="A82" s="63">
        <v>1001110428</v>
      </c>
      <c r="B82" s="64" t="s">
        <v>165</v>
      </c>
      <c r="C82" s="64" t="s">
        <v>166</v>
      </c>
      <c r="D82" s="54" t="s">
        <v>57</v>
      </c>
      <c r="E82" s="64" t="s">
        <v>58</v>
      </c>
      <c r="F82" s="67" t="s">
        <v>10</v>
      </c>
      <c r="G82" s="67">
        <v>0</v>
      </c>
      <c r="H82" s="97">
        <v>1951269</v>
      </c>
      <c r="I82" s="67"/>
      <c r="J82" s="190"/>
      <c r="K82" s="190"/>
      <c r="L82" s="190"/>
      <c r="M82" s="190"/>
      <c r="N82" s="190"/>
      <c r="O82" s="190">
        <f t="shared" si="9"/>
        <v>0</v>
      </c>
      <c r="Q82" s="154">
        <f t="shared" si="10"/>
        <v>0</v>
      </c>
      <c r="R82" s="154">
        <f>SUMIF('B0.3.XK'!$A$11:$A$798,$A82,'B0.3.XK'!J$11:J$798)</f>
        <v>0</v>
      </c>
      <c r="S82" s="154"/>
      <c r="T82" s="154"/>
      <c r="U82" s="154"/>
      <c r="V82" s="154"/>
      <c r="W82" s="154"/>
      <c r="X82" s="154"/>
      <c r="Y82" s="154"/>
      <c r="Z82" s="154"/>
      <c r="AA82" s="154"/>
      <c r="AB82" s="154">
        <f>SUMIF('B0.3.XK'!$A$11:$A$798,$A82,'B0.3.XK'!K$11:K$798)</f>
        <v>0</v>
      </c>
      <c r="AC82" s="154"/>
      <c r="AD82" s="154"/>
      <c r="AE82" s="154"/>
    </row>
    <row r="83" spans="1:31">
      <c r="A83" s="63">
        <v>1001110429</v>
      </c>
      <c r="B83" s="64" t="s">
        <v>167</v>
      </c>
      <c r="C83" s="64" t="s">
        <v>71</v>
      </c>
      <c r="D83" s="54" t="s">
        <v>57</v>
      </c>
      <c r="E83" s="64" t="s">
        <v>72</v>
      </c>
      <c r="F83" s="67" t="s">
        <v>10</v>
      </c>
      <c r="G83" s="67">
        <v>0</v>
      </c>
      <c r="H83" s="97">
        <v>2569155</v>
      </c>
      <c r="I83" s="67"/>
      <c r="J83" s="190"/>
      <c r="K83" s="190"/>
      <c r="L83" s="190"/>
      <c r="M83" s="190"/>
      <c r="N83" s="190"/>
      <c r="O83" s="190">
        <f t="shared" si="9"/>
        <v>0</v>
      </c>
      <c r="Q83" s="154">
        <f t="shared" si="10"/>
        <v>0</v>
      </c>
      <c r="R83" s="154">
        <f>SUMIF('B0.3.XK'!$A$11:$A$798,$A83,'B0.3.XK'!J$11:J$798)</f>
        <v>0</v>
      </c>
      <c r="S83" s="154"/>
      <c r="T83" s="154"/>
      <c r="U83" s="154"/>
      <c r="V83" s="154"/>
      <c r="W83" s="154"/>
      <c r="X83" s="154"/>
      <c r="Y83" s="154"/>
      <c r="Z83" s="154"/>
      <c r="AA83" s="154"/>
      <c r="AB83" s="154">
        <f>SUMIF('B0.3.XK'!$A$11:$A$798,$A83,'B0.3.XK'!K$11:K$798)</f>
        <v>0</v>
      </c>
      <c r="AC83" s="154"/>
      <c r="AD83" s="154"/>
      <c r="AE83" s="154"/>
    </row>
    <row r="84" spans="1:31">
      <c r="A84" s="63">
        <v>1001110432</v>
      </c>
      <c r="B84" s="64" t="s">
        <v>168</v>
      </c>
      <c r="C84" s="64" t="s">
        <v>90</v>
      </c>
      <c r="D84" s="54" t="s">
        <v>57</v>
      </c>
      <c r="E84" s="64" t="s">
        <v>58</v>
      </c>
      <c r="F84" s="67" t="s">
        <v>10</v>
      </c>
      <c r="G84" s="67">
        <v>0</v>
      </c>
      <c r="H84" s="97">
        <v>1657914</v>
      </c>
      <c r="I84" s="67"/>
      <c r="J84" s="190"/>
      <c r="K84" s="190"/>
      <c r="L84" s="190"/>
      <c r="M84" s="190"/>
      <c r="N84" s="190"/>
      <c r="O84" s="190">
        <f t="shared" si="9"/>
        <v>0</v>
      </c>
      <c r="Q84" s="154">
        <f t="shared" si="10"/>
        <v>0</v>
      </c>
      <c r="R84" s="154">
        <f>SUMIF('B0.3.XK'!$A$11:$A$798,$A84,'B0.3.XK'!J$11:J$798)</f>
        <v>0</v>
      </c>
      <c r="S84" s="154"/>
      <c r="T84" s="154"/>
      <c r="U84" s="154"/>
      <c r="V84" s="154"/>
      <c r="W84" s="154"/>
      <c r="X84" s="154"/>
      <c r="Y84" s="154"/>
      <c r="Z84" s="154"/>
      <c r="AA84" s="154"/>
      <c r="AB84" s="154">
        <f>SUMIF('B0.3.XK'!$A$11:$A$798,$A84,'B0.3.XK'!K$11:K$798)</f>
        <v>800</v>
      </c>
      <c r="AC84" s="154"/>
      <c r="AD84" s="154"/>
      <c r="AE84" s="154"/>
    </row>
    <row r="85" spans="1:31">
      <c r="A85" s="63">
        <v>1001110434</v>
      </c>
      <c r="B85" s="64" t="s">
        <v>169</v>
      </c>
      <c r="C85" s="64" t="s">
        <v>86</v>
      </c>
      <c r="D85" s="54" t="s">
        <v>57</v>
      </c>
      <c r="E85" s="64" t="s">
        <v>58</v>
      </c>
      <c r="F85" s="67" t="s">
        <v>10</v>
      </c>
      <c r="G85" s="67">
        <v>0</v>
      </c>
      <c r="H85" s="97">
        <v>1532986</v>
      </c>
      <c r="I85" s="67"/>
      <c r="J85" s="190"/>
      <c r="K85" s="190"/>
      <c r="L85" s="190"/>
      <c r="M85" s="190"/>
      <c r="N85" s="190"/>
      <c r="O85" s="190">
        <f t="shared" si="9"/>
        <v>0</v>
      </c>
      <c r="Q85" s="154">
        <f t="shared" si="10"/>
        <v>0</v>
      </c>
      <c r="R85" s="154">
        <f>SUMIF('B0.3.XK'!$A$11:$A$798,$A85,'B0.3.XK'!J$11:J$798)</f>
        <v>0</v>
      </c>
      <c r="S85" s="154"/>
      <c r="T85" s="154"/>
      <c r="U85" s="154"/>
      <c r="V85" s="154"/>
      <c r="W85" s="154"/>
      <c r="X85" s="154"/>
      <c r="Y85" s="154"/>
      <c r="Z85" s="154"/>
      <c r="AA85" s="154"/>
      <c r="AB85" s="154">
        <f>SUMIF('B0.3.XK'!$A$11:$A$798,$A85,'B0.3.XK'!K$11:K$798)</f>
        <v>850</v>
      </c>
      <c r="AC85" s="154"/>
      <c r="AD85" s="154"/>
      <c r="AE85" s="154"/>
    </row>
    <row r="86" spans="1:31">
      <c r="A86" s="63">
        <v>1001110449</v>
      </c>
      <c r="B86" s="64" t="s">
        <v>170</v>
      </c>
      <c r="C86" s="64" t="s">
        <v>90</v>
      </c>
      <c r="D86" s="54" t="s">
        <v>57</v>
      </c>
      <c r="E86" s="64" t="s">
        <v>58</v>
      </c>
      <c r="F86" s="67" t="s">
        <v>10</v>
      </c>
      <c r="G86" s="67">
        <v>0</v>
      </c>
      <c r="H86" s="97">
        <v>1610162</v>
      </c>
      <c r="I86" s="67"/>
      <c r="J86" s="190"/>
      <c r="K86" s="190"/>
      <c r="L86" s="190"/>
      <c r="M86" s="190"/>
      <c r="N86" s="190"/>
      <c r="O86" s="190">
        <f t="shared" si="9"/>
        <v>0</v>
      </c>
      <c r="Q86" s="154">
        <f t="shared" si="10"/>
        <v>0</v>
      </c>
      <c r="R86" s="154">
        <f>SUMIF('B0.3.XK'!$A$11:$A$798,$A86,'B0.3.XK'!J$11:J$798)</f>
        <v>0</v>
      </c>
      <c r="S86" s="154"/>
      <c r="T86" s="154"/>
      <c r="U86" s="154"/>
      <c r="V86" s="154"/>
      <c r="W86" s="154"/>
      <c r="X86" s="154"/>
      <c r="Y86" s="154"/>
      <c r="Z86" s="154"/>
      <c r="AA86" s="154"/>
      <c r="AB86" s="154">
        <f>SUMIF('B0.3.XK'!$A$11:$A$798,$A86,'B0.3.XK'!K$11:K$798)</f>
        <v>0</v>
      </c>
      <c r="AC86" s="154"/>
      <c r="AD86" s="154"/>
      <c r="AE86" s="154"/>
    </row>
    <row r="87" spans="1:31">
      <c r="A87" s="63">
        <v>1001110450</v>
      </c>
      <c r="B87" s="64" t="s">
        <v>171</v>
      </c>
      <c r="C87" s="64" t="s">
        <v>86</v>
      </c>
      <c r="D87" s="54" t="s">
        <v>57</v>
      </c>
      <c r="E87" s="64" t="s">
        <v>58</v>
      </c>
      <c r="F87" s="67" t="s">
        <v>10</v>
      </c>
      <c r="G87" s="67">
        <v>0</v>
      </c>
      <c r="H87" s="97">
        <v>1354957</v>
      </c>
      <c r="I87" s="67"/>
      <c r="J87" s="190"/>
      <c r="K87" s="190"/>
      <c r="L87" s="190"/>
      <c r="M87" s="190"/>
      <c r="N87" s="190"/>
      <c r="O87" s="190">
        <f t="shared" si="9"/>
        <v>0</v>
      </c>
      <c r="Q87" s="154">
        <f t="shared" si="10"/>
        <v>0</v>
      </c>
      <c r="R87" s="154">
        <f>SUMIF('B0.3.XK'!$A$11:$A$798,$A87,'B0.3.XK'!J$11:J$798)</f>
        <v>0</v>
      </c>
      <c r="S87" s="154"/>
      <c r="T87" s="154"/>
      <c r="U87" s="154"/>
      <c r="V87" s="154"/>
      <c r="W87" s="154"/>
      <c r="X87" s="154"/>
      <c r="Y87" s="154"/>
      <c r="Z87" s="154"/>
      <c r="AA87" s="154"/>
      <c r="AB87" s="154">
        <f>SUMIF('B0.3.XK'!$A$11:$A$798,$A87,'B0.3.XK'!K$11:K$798)</f>
        <v>395</v>
      </c>
      <c r="AC87" s="154"/>
      <c r="AD87" s="154"/>
      <c r="AE87" s="154"/>
    </row>
    <row r="88" spans="1:31">
      <c r="A88" s="63">
        <v>1001110453</v>
      </c>
      <c r="B88" s="64" t="s">
        <v>172</v>
      </c>
      <c r="C88" s="64" t="s">
        <v>86</v>
      </c>
      <c r="D88" s="54" t="s">
        <v>57</v>
      </c>
      <c r="E88" s="64" t="s">
        <v>58</v>
      </c>
      <c r="F88" s="67" t="s">
        <v>10</v>
      </c>
      <c r="G88" s="67">
        <v>0</v>
      </c>
      <c r="H88" s="97">
        <v>1524918</v>
      </c>
      <c r="I88" s="67"/>
      <c r="J88" s="190"/>
      <c r="K88" s="190"/>
      <c r="L88" s="190"/>
      <c r="M88" s="190"/>
      <c r="N88" s="190"/>
      <c r="O88" s="190">
        <f t="shared" si="9"/>
        <v>0</v>
      </c>
      <c r="Q88" s="154">
        <f t="shared" si="10"/>
        <v>120</v>
      </c>
      <c r="R88" s="154">
        <f>SUMIF('B0.3.XK'!$A$11:$A$798,$A88,'B0.3.XK'!J$11:J$798)</f>
        <v>120</v>
      </c>
      <c r="S88" s="154"/>
      <c r="T88" s="154"/>
      <c r="U88" s="154"/>
      <c r="V88" s="154"/>
      <c r="W88" s="154"/>
      <c r="X88" s="154"/>
      <c r="Y88" s="154"/>
      <c r="Z88" s="154"/>
      <c r="AA88" s="154"/>
      <c r="AB88" s="154">
        <f>SUMIF('B0.3.XK'!$A$11:$A$798,$A88,'B0.3.XK'!K$11:K$798)</f>
        <v>0</v>
      </c>
      <c r="AC88" s="154"/>
      <c r="AD88" s="154"/>
      <c r="AE88" s="154"/>
    </row>
    <row r="89" spans="1:31">
      <c r="A89" s="63">
        <v>1001110454</v>
      </c>
      <c r="B89" s="64" t="s">
        <v>173</v>
      </c>
      <c r="C89" s="64" t="s">
        <v>101</v>
      </c>
      <c r="D89" s="54" t="s">
        <v>57</v>
      </c>
      <c r="E89" s="64" t="s">
        <v>58</v>
      </c>
      <c r="F89" s="67" t="s">
        <v>10</v>
      </c>
      <c r="G89" s="67">
        <v>0</v>
      </c>
      <c r="H89" s="97">
        <v>1553742</v>
      </c>
      <c r="I89" s="67"/>
      <c r="J89" s="190"/>
      <c r="K89" s="190"/>
      <c r="L89" s="190"/>
      <c r="M89" s="190"/>
      <c r="N89" s="190"/>
      <c r="O89" s="190">
        <f t="shared" si="9"/>
        <v>0</v>
      </c>
      <c r="Q89" s="154">
        <f t="shared" si="10"/>
        <v>340</v>
      </c>
      <c r="R89" s="154">
        <f>SUMIF('B0.3.XK'!$A$11:$A$798,$A89,'B0.3.XK'!J$11:J$798)</f>
        <v>340</v>
      </c>
      <c r="S89" s="154"/>
      <c r="T89" s="154"/>
      <c r="U89" s="154"/>
      <c r="V89" s="154"/>
      <c r="W89" s="154"/>
      <c r="X89" s="154"/>
      <c r="Y89" s="154"/>
      <c r="Z89" s="154"/>
      <c r="AA89" s="154"/>
      <c r="AB89" s="154">
        <f>SUMIF('B0.3.XK'!$A$11:$A$798,$A89,'B0.3.XK'!K$11:K$798)</f>
        <v>0</v>
      </c>
      <c r="AC89" s="154"/>
      <c r="AD89" s="154"/>
      <c r="AE89" s="154"/>
    </row>
    <row r="90" spans="1:31">
      <c r="A90" s="63">
        <v>1001110463</v>
      </c>
      <c r="B90" s="64" t="s">
        <v>174</v>
      </c>
      <c r="C90" s="64" t="s">
        <v>129</v>
      </c>
      <c r="D90" s="54" t="s">
        <v>57</v>
      </c>
      <c r="E90" s="64" t="s">
        <v>58</v>
      </c>
      <c r="F90" s="67" t="s">
        <v>10</v>
      </c>
      <c r="G90" s="67">
        <v>0</v>
      </c>
      <c r="H90" s="97">
        <v>2012026</v>
      </c>
      <c r="I90" s="67"/>
      <c r="J90" s="190"/>
      <c r="K90" s="190"/>
      <c r="L90" s="190"/>
      <c r="M90" s="190"/>
      <c r="N90" s="190"/>
      <c r="O90" s="190">
        <f t="shared" si="9"/>
        <v>0</v>
      </c>
      <c r="Q90" s="154">
        <f t="shared" si="10"/>
        <v>0</v>
      </c>
      <c r="R90" s="154">
        <f>SUMIF('B0.3.XK'!$A$11:$A$798,$A90,'B0.3.XK'!J$11:J$798)</f>
        <v>0</v>
      </c>
      <c r="S90" s="154"/>
      <c r="T90" s="154"/>
      <c r="U90" s="154"/>
      <c r="V90" s="154"/>
      <c r="W90" s="154"/>
      <c r="X90" s="154"/>
      <c r="Y90" s="154"/>
      <c r="Z90" s="154"/>
      <c r="AA90" s="154"/>
      <c r="AB90" s="154">
        <f>SUMIF('B0.3.XK'!$A$11:$A$798,$A90,'B0.3.XK'!K$11:K$798)</f>
        <v>23</v>
      </c>
      <c r="AC90" s="154"/>
      <c r="AD90" s="154"/>
      <c r="AE90" s="154"/>
    </row>
    <row r="91" spans="1:31">
      <c r="A91" s="63">
        <v>1001110466</v>
      </c>
      <c r="B91" s="64" t="s">
        <v>175</v>
      </c>
      <c r="C91" s="64" t="s">
        <v>176</v>
      </c>
      <c r="D91" s="54" t="s">
        <v>57</v>
      </c>
      <c r="E91" s="64" t="s">
        <v>75</v>
      </c>
      <c r="F91" s="67" t="s">
        <v>10</v>
      </c>
      <c r="G91" s="67">
        <v>0</v>
      </c>
      <c r="H91" s="97">
        <v>4710513</v>
      </c>
      <c r="I91" s="67"/>
      <c r="J91" s="190"/>
      <c r="K91" s="190"/>
      <c r="L91" s="190"/>
      <c r="M91" s="190"/>
      <c r="N91" s="190"/>
      <c r="O91" s="190">
        <f t="shared" si="9"/>
        <v>0</v>
      </c>
      <c r="Q91" s="154">
        <f t="shared" si="10"/>
        <v>0</v>
      </c>
      <c r="R91" s="154">
        <f>SUMIF('B0.3.XK'!$A$11:$A$798,$A91,'B0.3.XK'!J$11:J$798)</f>
        <v>0</v>
      </c>
      <c r="S91" s="154"/>
      <c r="T91" s="154"/>
      <c r="U91" s="154"/>
      <c r="V91" s="154"/>
      <c r="W91" s="154"/>
      <c r="X91" s="154"/>
      <c r="Y91" s="154"/>
      <c r="Z91" s="154"/>
      <c r="AA91" s="154"/>
      <c r="AB91" s="154">
        <f>SUMIF('B0.3.XK'!$A$11:$A$798,$A91,'B0.3.XK'!K$11:K$798)</f>
        <v>0</v>
      </c>
      <c r="AC91" s="154"/>
      <c r="AD91" s="154"/>
      <c r="AE91" s="154"/>
    </row>
    <row r="92" spans="1:31">
      <c r="A92" s="63">
        <v>1001110467</v>
      </c>
      <c r="B92" s="64" t="s">
        <v>177</v>
      </c>
      <c r="C92" s="64" t="s">
        <v>178</v>
      </c>
      <c r="D92" s="54" t="s">
        <v>57</v>
      </c>
      <c r="E92" s="64" t="s">
        <v>75</v>
      </c>
      <c r="F92" s="67" t="s">
        <v>10</v>
      </c>
      <c r="G92" s="67">
        <v>0</v>
      </c>
      <c r="H92" s="97">
        <v>4452519</v>
      </c>
      <c r="I92" s="67"/>
      <c r="J92" s="190"/>
      <c r="K92" s="190"/>
      <c r="L92" s="190"/>
      <c r="M92" s="190"/>
      <c r="N92" s="190"/>
      <c r="O92" s="190">
        <f t="shared" si="9"/>
        <v>0</v>
      </c>
      <c r="Q92" s="154">
        <f t="shared" si="10"/>
        <v>0</v>
      </c>
      <c r="R92" s="154">
        <f>SUMIF('B0.3.XK'!$A$11:$A$798,$A92,'B0.3.XK'!J$11:J$798)</f>
        <v>0</v>
      </c>
      <c r="S92" s="154"/>
      <c r="T92" s="154"/>
      <c r="U92" s="154"/>
      <c r="V92" s="154"/>
      <c r="W92" s="154"/>
      <c r="X92" s="154"/>
      <c r="Y92" s="154"/>
      <c r="Z92" s="154"/>
      <c r="AA92" s="154"/>
      <c r="AB92" s="154">
        <f>SUMIF('B0.3.XK'!$A$11:$A$798,$A92,'B0.3.XK'!K$11:K$798)</f>
        <v>0</v>
      </c>
      <c r="AC92" s="154"/>
      <c r="AD92" s="154"/>
      <c r="AE92" s="154"/>
    </row>
    <row r="93" spans="1:31">
      <c r="A93" s="63">
        <v>1001110472</v>
      </c>
      <c r="B93" s="64" t="s">
        <v>179</v>
      </c>
      <c r="C93" s="64" t="s">
        <v>145</v>
      </c>
      <c r="D93" s="54" t="s">
        <v>57</v>
      </c>
      <c r="E93" s="64" t="s">
        <v>62</v>
      </c>
      <c r="F93" s="67" t="s">
        <v>10</v>
      </c>
      <c r="G93" s="67">
        <v>0</v>
      </c>
      <c r="H93" s="97">
        <v>2025857</v>
      </c>
      <c r="I93" s="67"/>
      <c r="J93" s="190"/>
      <c r="K93" s="190"/>
      <c r="L93" s="190"/>
      <c r="M93" s="190"/>
      <c r="N93" s="190"/>
      <c r="O93" s="190">
        <f t="shared" si="9"/>
        <v>0</v>
      </c>
      <c r="Q93" s="154">
        <f t="shared" si="10"/>
        <v>0</v>
      </c>
      <c r="R93" s="154">
        <f>SUMIF('B0.3.XK'!$A$11:$A$798,$A93,'B0.3.XK'!J$11:J$798)</f>
        <v>0</v>
      </c>
      <c r="S93" s="154"/>
      <c r="T93" s="154"/>
      <c r="U93" s="154"/>
      <c r="V93" s="154"/>
      <c r="W93" s="154"/>
      <c r="X93" s="154"/>
      <c r="Y93" s="154"/>
      <c r="Z93" s="154"/>
      <c r="AA93" s="154"/>
      <c r="AB93" s="154">
        <f>SUMIF('B0.3.XK'!$A$11:$A$798,$A93,'B0.3.XK'!K$11:K$798)</f>
        <v>0</v>
      </c>
      <c r="AC93" s="154"/>
      <c r="AD93" s="154"/>
      <c r="AE93" s="154"/>
    </row>
    <row r="94" spans="1:31">
      <c r="A94" s="63">
        <v>1001110478</v>
      </c>
      <c r="B94" s="64" t="s">
        <v>180</v>
      </c>
      <c r="C94" s="64" t="s">
        <v>101</v>
      </c>
      <c r="D94" s="54" t="s">
        <v>57</v>
      </c>
      <c r="E94" s="64" t="s">
        <v>58</v>
      </c>
      <c r="F94" s="67" t="s">
        <v>10</v>
      </c>
      <c r="G94" s="67">
        <v>0</v>
      </c>
      <c r="H94" s="97">
        <v>1486506</v>
      </c>
      <c r="I94" s="67"/>
      <c r="J94" s="190"/>
      <c r="K94" s="190"/>
      <c r="L94" s="190"/>
      <c r="M94" s="190"/>
      <c r="N94" s="190"/>
      <c r="O94" s="190">
        <f t="shared" si="9"/>
        <v>0</v>
      </c>
      <c r="Q94" s="154">
        <f t="shared" si="10"/>
        <v>0</v>
      </c>
      <c r="R94" s="154">
        <f>SUMIF('B0.3.XK'!$A$11:$A$798,$A94,'B0.3.XK'!J$11:J$798)</f>
        <v>0</v>
      </c>
      <c r="S94" s="154"/>
      <c r="T94" s="154"/>
      <c r="U94" s="154"/>
      <c r="V94" s="154"/>
      <c r="W94" s="154"/>
      <c r="X94" s="154"/>
      <c r="Y94" s="154"/>
      <c r="Z94" s="154"/>
      <c r="AA94" s="154"/>
      <c r="AB94" s="154">
        <f>SUMIF('B0.3.XK'!$A$11:$A$798,$A94,'B0.3.XK'!K$11:K$798)</f>
        <v>600</v>
      </c>
      <c r="AC94" s="154"/>
      <c r="AD94" s="154"/>
      <c r="AE94" s="154"/>
    </row>
    <row r="95" spans="1:31">
      <c r="A95" s="63">
        <v>1001110484</v>
      </c>
      <c r="B95" s="64" t="s">
        <v>181</v>
      </c>
      <c r="C95" s="64" t="s">
        <v>118</v>
      </c>
      <c r="D95" s="54" t="s">
        <v>57</v>
      </c>
      <c r="E95" s="64" t="s">
        <v>58</v>
      </c>
      <c r="F95" s="67" t="s">
        <v>10</v>
      </c>
      <c r="G95" s="67">
        <v>0</v>
      </c>
      <c r="H95" s="97">
        <v>1409418</v>
      </c>
      <c r="I95" s="67"/>
      <c r="J95" s="190"/>
      <c r="K95" s="190"/>
      <c r="L95" s="190"/>
      <c r="M95" s="190"/>
      <c r="N95" s="190"/>
      <c r="O95" s="190">
        <f t="shared" si="9"/>
        <v>0</v>
      </c>
      <c r="Q95" s="154">
        <f t="shared" si="10"/>
        <v>200</v>
      </c>
      <c r="R95" s="154">
        <f>SUMIF('B0.3.XK'!$A$11:$A$798,$A95,'B0.3.XK'!J$11:J$798)</f>
        <v>200</v>
      </c>
      <c r="S95" s="154"/>
      <c r="T95" s="154"/>
      <c r="U95" s="154"/>
      <c r="V95" s="154"/>
      <c r="W95" s="154"/>
      <c r="X95" s="154"/>
      <c r="Y95" s="154"/>
      <c r="Z95" s="154"/>
      <c r="AA95" s="154"/>
      <c r="AB95" s="154">
        <f>SUMIF('B0.3.XK'!$A$11:$A$798,$A95,'B0.3.XK'!K$11:K$798)</f>
        <v>0</v>
      </c>
      <c r="AC95" s="154"/>
      <c r="AD95" s="154"/>
      <c r="AE95" s="154"/>
    </row>
    <row r="96" spans="1:31">
      <c r="A96" s="63">
        <v>1001110485</v>
      </c>
      <c r="B96" s="64" t="s">
        <v>182</v>
      </c>
      <c r="C96" s="64" t="s">
        <v>160</v>
      </c>
      <c r="D96" s="54" t="s">
        <v>57</v>
      </c>
      <c r="E96" s="64" t="s">
        <v>58</v>
      </c>
      <c r="F96" s="67" t="s">
        <v>10</v>
      </c>
      <c r="G96" s="67">
        <v>0</v>
      </c>
      <c r="H96" s="97">
        <v>1514657</v>
      </c>
      <c r="I96" s="67"/>
      <c r="J96" s="190"/>
      <c r="K96" s="190"/>
      <c r="L96" s="190"/>
      <c r="M96" s="190"/>
      <c r="N96" s="190"/>
      <c r="O96" s="190">
        <f t="shared" si="9"/>
        <v>0</v>
      </c>
      <c r="Q96" s="154">
        <f t="shared" si="10"/>
        <v>200</v>
      </c>
      <c r="R96" s="154">
        <f>SUMIF('B0.3.XK'!$A$11:$A$798,$A96,'B0.3.XK'!J$11:J$798)</f>
        <v>200</v>
      </c>
      <c r="S96" s="154"/>
      <c r="T96" s="154"/>
      <c r="U96" s="154"/>
      <c r="V96" s="154"/>
      <c r="W96" s="154"/>
      <c r="X96" s="154"/>
      <c r="Y96" s="154"/>
      <c r="Z96" s="154"/>
      <c r="AA96" s="154"/>
      <c r="AB96" s="154">
        <f>SUMIF('B0.3.XK'!$A$11:$A$798,$A96,'B0.3.XK'!K$11:K$798)</f>
        <v>0</v>
      </c>
      <c r="AC96" s="154"/>
      <c r="AD96" s="154"/>
      <c r="AE96" s="154"/>
    </row>
    <row r="97" spans="1:31">
      <c r="A97" s="63">
        <v>1001110493</v>
      </c>
      <c r="B97" s="64" t="s">
        <v>183</v>
      </c>
      <c r="C97" s="64" t="s">
        <v>184</v>
      </c>
      <c r="D97" s="54" t="s">
        <v>57</v>
      </c>
      <c r="E97" s="64" t="s">
        <v>58</v>
      </c>
      <c r="F97" s="67" t="s">
        <v>10</v>
      </c>
      <c r="G97" s="67">
        <v>0</v>
      </c>
      <c r="H97" s="97">
        <v>1602269</v>
      </c>
      <c r="I97" s="67"/>
      <c r="J97" s="190"/>
      <c r="K97" s="190"/>
      <c r="L97" s="190"/>
      <c r="M97" s="190"/>
      <c r="N97" s="190"/>
      <c r="O97" s="190">
        <f t="shared" si="9"/>
        <v>0</v>
      </c>
      <c r="Q97" s="154">
        <f t="shared" si="10"/>
        <v>0</v>
      </c>
      <c r="R97" s="154">
        <f>SUMIF('B0.3.XK'!$A$11:$A$798,$A97,'B0.3.XK'!J$11:J$798)</f>
        <v>0</v>
      </c>
      <c r="S97" s="154"/>
      <c r="T97" s="154"/>
      <c r="U97" s="154"/>
      <c r="V97" s="154"/>
      <c r="W97" s="154"/>
      <c r="X97" s="154"/>
      <c r="Y97" s="154"/>
      <c r="Z97" s="154"/>
      <c r="AA97" s="154"/>
      <c r="AB97" s="154">
        <f>SUMIF('B0.3.XK'!$A$11:$A$798,$A97,'B0.3.XK'!K$11:K$798)</f>
        <v>0</v>
      </c>
      <c r="AC97" s="154"/>
      <c r="AD97" s="154"/>
      <c r="AE97" s="154"/>
    </row>
    <row r="98" spans="1:31">
      <c r="A98" s="63">
        <v>1001110494</v>
      </c>
      <c r="B98" s="64" t="s">
        <v>185</v>
      </c>
      <c r="C98" s="64" t="s">
        <v>186</v>
      </c>
      <c r="D98" s="54" t="s">
        <v>57</v>
      </c>
      <c r="E98" s="64" t="s">
        <v>58</v>
      </c>
      <c r="F98" s="67" t="s">
        <v>10</v>
      </c>
      <c r="G98" s="67">
        <v>0</v>
      </c>
      <c r="H98" s="97">
        <v>1904832</v>
      </c>
      <c r="I98" s="67"/>
      <c r="J98" s="190"/>
      <c r="K98" s="190"/>
      <c r="L98" s="190"/>
      <c r="M98" s="190"/>
      <c r="N98" s="190"/>
      <c r="O98" s="190">
        <f t="shared" si="9"/>
        <v>0</v>
      </c>
      <c r="Q98" s="154">
        <f t="shared" si="10"/>
        <v>0</v>
      </c>
      <c r="R98" s="154">
        <f>SUMIF('B0.3.XK'!$A$11:$A$798,$A98,'B0.3.XK'!J$11:J$798)</f>
        <v>0</v>
      </c>
      <c r="S98" s="154"/>
      <c r="T98" s="154"/>
      <c r="U98" s="154"/>
      <c r="V98" s="154"/>
      <c r="W98" s="154"/>
      <c r="X98" s="154"/>
      <c r="Y98" s="154"/>
      <c r="Z98" s="154"/>
      <c r="AA98" s="154"/>
      <c r="AB98" s="154">
        <f>SUMIF('B0.3.XK'!$A$11:$A$798,$A98,'B0.3.XK'!K$11:K$798)</f>
        <v>0</v>
      </c>
      <c r="AC98" s="154"/>
      <c r="AD98" s="154"/>
      <c r="AE98" s="154"/>
    </row>
    <row r="99" spans="1:31">
      <c r="A99" s="63">
        <v>1001110495</v>
      </c>
      <c r="B99" s="64" t="s">
        <v>187</v>
      </c>
      <c r="C99" s="64" t="s">
        <v>86</v>
      </c>
      <c r="D99" s="54" t="s">
        <v>57</v>
      </c>
      <c r="E99" s="64" t="s">
        <v>58</v>
      </c>
      <c r="F99" s="67" t="s">
        <v>10</v>
      </c>
      <c r="G99" s="67">
        <v>0</v>
      </c>
      <c r="H99" s="97">
        <v>1289182</v>
      </c>
      <c r="I99" s="67"/>
      <c r="J99" s="190"/>
      <c r="K99" s="190"/>
      <c r="L99" s="190"/>
      <c r="M99" s="190"/>
      <c r="N99" s="190"/>
      <c r="O99" s="190">
        <f t="shared" si="9"/>
        <v>0</v>
      </c>
      <c r="Q99" s="154">
        <f t="shared" si="10"/>
        <v>0</v>
      </c>
      <c r="R99" s="154">
        <f>SUMIF('B0.3.XK'!$A$11:$A$798,$A99,'B0.3.XK'!J$11:J$798)</f>
        <v>0</v>
      </c>
      <c r="S99" s="154"/>
      <c r="T99" s="154"/>
      <c r="U99" s="154"/>
      <c r="V99" s="154"/>
      <c r="W99" s="154"/>
      <c r="X99" s="154"/>
      <c r="Y99" s="154"/>
      <c r="Z99" s="154"/>
      <c r="AA99" s="154"/>
      <c r="AB99" s="154">
        <f>SUMIF('B0.3.XK'!$A$11:$A$798,$A99,'B0.3.XK'!K$11:K$798)</f>
        <v>200</v>
      </c>
      <c r="AC99" s="154"/>
      <c r="AD99" s="154"/>
      <c r="AE99" s="154"/>
    </row>
    <row r="100" spans="1:31">
      <c r="A100" s="63">
        <v>1001110502</v>
      </c>
      <c r="B100" s="64" t="s">
        <v>188</v>
      </c>
      <c r="C100" s="64" t="s">
        <v>86</v>
      </c>
      <c r="D100" s="54" t="s">
        <v>57</v>
      </c>
      <c r="E100" s="64" t="s">
        <v>58</v>
      </c>
      <c r="F100" s="67" t="s">
        <v>10</v>
      </c>
      <c r="G100" s="67">
        <v>0</v>
      </c>
      <c r="H100" s="97">
        <v>1315492</v>
      </c>
      <c r="I100" s="67"/>
      <c r="J100" s="190"/>
      <c r="K100" s="190"/>
      <c r="L100" s="190"/>
      <c r="M100" s="190"/>
      <c r="N100" s="190"/>
      <c r="O100" s="190">
        <f t="shared" si="9"/>
        <v>0</v>
      </c>
      <c r="Q100" s="154">
        <f t="shared" si="10"/>
        <v>7</v>
      </c>
      <c r="R100" s="154">
        <f>SUMIF('B0.3.XK'!$A$11:$A$798,$A100,'B0.3.XK'!J$11:J$798)</f>
        <v>7</v>
      </c>
      <c r="S100" s="154"/>
      <c r="T100" s="154"/>
      <c r="U100" s="154"/>
      <c r="V100" s="154"/>
      <c r="W100" s="154"/>
      <c r="X100" s="154"/>
      <c r="Y100" s="154"/>
      <c r="Z100" s="154"/>
      <c r="AA100" s="154"/>
      <c r="AB100" s="154">
        <f>SUMIF('B0.3.XK'!$A$11:$A$798,$A100,'B0.3.XK'!K$11:K$798)</f>
        <v>0</v>
      </c>
      <c r="AC100" s="154"/>
      <c r="AD100" s="154"/>
      <c r="AE100" s="154"/>
    </row>
    <row r="101" spans="1:31">
      <c r="A101" s="63">
        <v>1001110503</v>
      </c>
      <c r="B101" s="64" t="s">
        <v>189</v>
      </c>
      <c r="C101" s="64" t="s">
        <v>86</v>
      </c>
      <c r="D101" s="54" t="s">
        <v>57</v>
      </c>
      <c r="E101" s="64" t="s">
        <v>58</v>
      </c>
      <c r="F101" s="67" t="s">
        <v>10</v>
      </c>
      <c r="G101" s="67">
        <v>0</v>
      </c>
      <c r="H101" s="97">
        <v>920844</v>
      </c>
      <c r="I101" s="67"/>
      <c r="J101" s="190"/>
      <c r="K101" s="190"/>
      <c r="L101" s="190"/>
      <c r="M101" s="190"/>
      <c r="N101" s="190"/>
      <c r="O101" s="190">
        <f t="shared" si="9"/>
        <v>0</v>
      </c>
      <c r="Q101" s="154">
        <f t="shared" si="10"/>
        <v>0</v>
      </c>
      <c r="R101" s="154">
        <f>SUMIF('B0.3.XK'!$A$11:$A$798,$A101,'B0.3.XK'!J$11:J$798)</f>
        <v>0</v>
      </c>
      <c r="S101" s="154"/>
      <c r="T101" s="154"/>
      <c r="U101" s="154"/>
      <c r="V101" s="154"/>
      <c r="W101" s="154"/>
      <c r="X101" s="154"/>
      <c r="Y101" s="154"/>
      <c r="Z101" s="154"/>
      <c r="AA101" s="154"/>
      <c r="AB101" s="154">
        <f>SUMIF('B0.3.XK'!$A$11:$A$798,$A101,'B0.3.XK'!K$11:K$798)</f>
        <v>0</v>
      </c>
      <c r="AC101" s="154"/>
      <c r="AD101" s="154"/>
      <c r="AE101" s="154"/>
    </row>
    <row r="102" spans="1:31">
      <c r="A102" s="63">
        <v>1001110509</v>
      </c>
      <c r="B102" s="64" t="s">
        <v>190</v>
      </c>
      <c r="C102" s="64" t="s">
        <v>77</v>
      </c>
      <c r="D102" s="54" t="s">
        <v>57</v>
      </c>
      <c r="E102" s="64" t="s">
        <v>58</v>
      </c>
      <c r="F102" s="67" t="s">
        <v>10</v>
      </c>
      <c r="G102" s="67">
        <v>0</v>
      </c>
      <c r="H102" s="97">
        <v>1578590</v>
      </c>
      <c r="I102" s="67"/>
      <c r="J102" s="190"/>
      <c r="K102" s="190"/>
      <c r="L102" s="190"/>
      <c r="M102" s="190"/>
      <c r="N102" s="190"/>
      <c r="O102" s="190">
        <f t="shared" si="9"/>
        <v>0</v>
      </c>
      <c r="Q102" s="154">
        <f t="shared" si="10"/>
        <v>0</v>
      </c>
      <c r="R102" s="154">
        <f>SUMIF('B0.3.XK'!$A$11:$A$798,$A102,'B0.3.XK'!J$11:J$798)</f>
        <v>0</v>
      </c>
      <c r="S102" s="154"/>
      <c r="T102" s="154"/>
      <c r="U102" s="154"/>
      <c r="V102" s="154"/>
      <c r="W102" s="154"/>
      <c r="X102" s="154"/>
      <c r="Y102" s="154"/>
      <c r="Z102" s="154"/>
      <c r="AA102" s="154"/>
      <c r="AB102" s="154">
        <f>SUMIF('B0.3.XK'!$A$11:$A$798,$A102,'B0.3.XK'!K$11:K$798)</f>
        <v>3</v>
      </c>
      <c r="AC102" s="154"/>
      <c r="AD102" s="154"/>
      <c r="AE102" s="154"/>
    </row>
    <row r="103" spans="1:31">
      <c r="A103" s="63">
        <v>1001110520</v>
      </c>
      <c r="B103" s="64" t="s">
        <v>191</v>
      </c>
      <c r="C103" s="64" t="s">
        <v>192</v>
      </c>
      <c r="D103" s="54" t="s">
        <v>57</v>
      </c>
      <c r="E103" s="64" t="s">
        <v>58</v>
      </c>
      <c r="F103" s="67" t="s">
        <v>10</v>
      </c>
      <c r="G103" s="67">
        <v>0</v>
      </c>
      <c r="H103" s="97">
        <v>1204990</v>
      </c>
      <c r="I103" s="67"/>
      <c r="J103" s="190"/>
      <c r="K103" s="190"/>
      <c r="L103" s="190"/>
      <c r="M103" s="190"/>
      <c r="N103" s="190"/>
      <c r="O103" s="190">
        <f t="shared" si="9"/>
        <v>0</v>
      </c>
      <c r="Q103" s="154">
        <f t="shared" si="10"/>
        <v>0</v>
      </c>
      <c r="R103" s="154">
        <f>SUMIF('B0.3.XK'!$A$11:$A$798,$A103,'B0.3.XK'!J$11:J$798)</f>
        <v>0</v>
      </c>
      <c r="S103" s="154"/>
      <c r="T103" s="154"/>
      <c r="U103" s="154"/>
      <c r="V103" s="154"/>
      <c r="W103" s="154"/>
      <c r="X103" s="154"/>
      <c r="Y103" s="154"/>
      <c r="Z103" s="154"/>
      <c r="AA103" s="154"/>
      <c r="AB103" s="154">
        <f>SUMIF('B0.3.XK'!$A$11:$A$798,$A103,'B0.3.XK'!K$11:K$798)</f>
        <v>0</v>
      </c>
      <c r="AC103" s="154"/>
      <c r="AD103" s="154"/>
      <c r="AE103" s="154"/>
    </row>
    <row r="104" spans="1:31">
      <c r="A104" s="63">
        <v>1001110521</v>
      </c>
      <c r="B104" s="64" t="s">
        <v>193</v>
      </c>
      <c r="C104" s="64" t="s">
        <v>86</v>
      </c>
      <c r="D104" s="54" t="s">
        <v>57</v>
      </c>
      <c r="E104" s="64" t="s">
        <v>58</v>
      </c>
      <c r="F104" s="67" t="s">
        <v>10</v>
      </c>
      <c r="G104" s="67">
        <v>0</v>
      </c>
      <c r="H104" s="97">
        <v>1504923</v>
      </c>
      <c r="I104" s="67"/>
      <c r="J104" s="190"/>
      <c r="K104" s="190"/>
      <c r="L104" s="190"/>
      <c r="M104" s="190"/>
      <c r="N104" s="190"/>
      <c r="O104" s="190">
        <f t="shared" si="9"/>
        <v>0</v>
      </c>
      <c r="Q104" s="154">
        <f t="shared" si="10"/>
        <v>0</v>
      </c>
      <c r="R104" s="154">
        <f>SUMIF('B0.3.XK'!$A$11:$A$798,$A104,'B0.3.XK'!J$11:J$798)</f>
        <v>0</v>
      </c>
      <c r="S104" s="154"/>
      <c r="T104" s="154"/>
      <c r="U104" s="154"/>
      <c r="V104" s="154"/>
      <c r="W104" s="154"/>
      <c r="X104" s="154"/>
      <c r="Y104" s="154"/>
      <c r="Z104" s="154"/>
      <c r="AA104" s="154"/>
      <c r="AB104" s="154">
        <f>SUMIF('B0.3.XK'!$A$11:$A$798,$A104,'B0.3.XK'!K$11:K$798)</f>
        <v>310</v>
      </c>
      <c r="AC104" s="154"/>
      <c r="AD104" s="154"/>
      <c r="AE104" s="154"/>
    </row>
    <row r="105" spans="1:31">
      <c r="A105" s="63">
        <v>1001110523</v>
      </c>
      <c r="B105" s="64" t="s">
        <v>194</v>
      </c>
      <c r="C105" s="64" t="s">
        <v>195</v>
      </c>
      <c r="D105" s="54" t="s">
        <v>57</v>
      </c>
      <c r="E105" s="64" t="s">
        <v>58</v>
      </c>
      <c r="F105" s="67" t="s">
        <v>10</v>
      </c>
      <c r="G105" s="67">
        <v>0</v>
      </c>
      <c r="H105" s="97">
        <v>1590605</v>
      </c>
      <c r="I105" s="67"/>
      <c r="J105" s="190"/>
      <c r="K105" s="190"/>
      <c r="L105" s="190"/>
      <c r="M105" s="190"/>
      <c r="N105" s="190"/>
      <c r="O105" s="190">
        <f t="shared" si="9"/>
        <v>0</v>
      </c>
      <c r="Q105" s="154">
        <f t="shared" si="10"/>
        <v>0</v>
      </c>
      <c r="R105" s="154">
        <f>SUMIF('B0.3.XK'!$A$11:$A$798,$A105,'B0.3.XK'!J$11:J$798)</f>
        <v>0</v>
      </c>
      <c r="S105" s="154"/>
      <c r="T105" s="154"/>
      <c r="U105" s="154"/>
      <c r="V105" s="154"/>
      <c r="W105" s="154"/>
      <c r="X105" s="154"/>
      <c r="Y105" s="154"/>
      <c r="Z105" s="154"/>
      <c r="AA105" s="154"/>
      <c r="AB105" s="154">
        <f>SUMIF('B0.3.XK'!$A$11:$A$798,$A105,'B0.3.XK'!K$11:K$798)</f>
        <v>0</v>
      </c>
      <c r="AC105" s="154"/>
      <c r="AD105" s="154"/>
      <c r="AE105" s="154"/>
    </row>
    <row r="106" spans="1:31">
      <c r="A106" s="63">
        <v>1001110524</v>
      </c>
      <c r="B106" s="64" t="s">
        <v>196</v>
      </c>
      <c r="C106" s="64" t="s">
        <v>197</v>
      </c>
      <c r="D106" s="54" t="s">
        <v>57</v>
      </c>
      <c r="E106" s="64" t="s">
        <v>58</v>
      </c>
      <c r="F106" s="67" t="s">
        <v>10</v>
      </c>
      <c r="G106" s="67">
        <v>0</v>
      </c>
      <c r="H106" s="97">
        <v>2025857</v>
      </c>
      <c r="I106" s="67"/>
      <c r="J106" s="190"/>
      <c r="K106" s="190"/>
      <c r="L106" s="190"/>
      <c r="M106" s="190"/>
      <c r="N106" s="190"/>
      <c r="O106" s="190">
        <f t="shared" si="9"/>
        <v>0</v>
      </c>
      <c r="Q106" s="154">
        <f t="shared" si="10"/>
        <v>0</v>
      </c>
      <c r="R106" s="154">
        <f>SUMIF('B0.3.XK'!$A$11:$A$798,$A106,'B0.3.XK'!J$11:J$798)</f>
        <v>0</v>
      </c>
      <c r="S106" s="154"/>
      <c r="T106" s="154"/>
      <c r="U106" s="154"/>
      <c r="V106" s="154"/>
      <c r="W106" s="154"/>
      <c r="X106" s="154"/>
      <c r="Y106" s="154"/>
      <c r="Z106" s="154"/>
      <c r="AA106" s="154"/>
      <c r="AB106" s="154">
        <f>SUMIF('B0.3.XK'!$A$11:$A$798,$A106,'B0.3.XK'!K$11:K$798)</f>
        <v>0</v>
      </c>
      <c r="AC106" s="154"/>
      <c r="AD106" s="154"/>
      <c r="AE106" s="154"/>
    </row>
    <row r="107" spans="1:31">
      <c r="A107" s="63">
        <v>1001110528</v>
      </c>
      <c r="B107" s="64" t="s">
        <v>198</v>
      </c>
      <c r="C107" s="64" t="s">
        <v>61</v>
      </c>
      <c r="D107" s="54" t="s">
        <v>57</v>
      </c>
      <c r="E107" s="64" t="s">
        <v>62</v>
      </c>
      <c r="F107" s="67" t="s">
        <v>10</v>
      </c>
      <c r="G107" s="67">
        <v>0</v>
      </c>
      <c r="H107" s="97">
        <v>249943</v>
      </c>
      <c r="I107" s="67"/>
      <c r="J107" s="190"/>
      <c r="K107" s="190"/>
      <c r="L107" s="190"/>
      <c r="M107" s="190"/>
      <c r="N107" s="190"/>
      <c r="O107" s="190">
        <f t="shared" si="9"/>
        <v>0</v>
      </c>
      <c r="Q107" s="154">
        <f t="shared" si="10"/>
        <v>48</v>
      </c>
      <c r="R107" s="154">
        <f>SUMIF('B0.3.XK'!$A$11:$A$798,$A107,'B0.3.XK'!J$11:J$798)</f>
        <v>48</v>
      </c>
      <c r="S107" s="154"/>
      <c r="T107" s="154"/>
      <c r="U107" s="154"/>
      <c r="V107" s="154"/>
      <c r="W107" s="154"/>
      <c r="X107" s="154"/>
      <c r="Y107" s="154"/>
      <c r="Z107" s="154"/>
      <c r="AA107" s="154"/>
      <c r="AB107" s="154">
        <f>SUMIF('B0.3.XK'!$A$11:$A$798,$A107,'B0.3.XK'!K$11:K$798)</f>
        <v>0</v>
      </c>
      <c r="AC107" s="154"/>
      <c r="AD107" s="154"/>
      <c r="AE107" s="154"/>
    </row>
    <row r="108" spans="1:31">
      <c r="A108" s="63">
        <v>1001110532</v>
      </c>
      <c r="B108" s="64" t="s">
        <v>199</v>
      </c>
      <c r="C108" s="64" t="s">
        <v>77</v>
      </c>
      <c r="D108" s="54" t="s">
        <v>57</v>
      </c>
      <c r="E108" s="64" t="s">
        <v>58</v>
      </c>
      <c r="F108" s="67" t="s">
        <v>10</v>
      </c>
      <c r="G108" s="67">
        <v>0</v>
      </c>
      <c r="H108" s="97">
        <v>1578590</v>
      </c>
      <c r="I108" s="67"/>
      <c r="J108" s="190"/>
      <c r="K108" s="190"/>
      <c r="L108" s="190"/>
      <c r="M108" s="190"/>
      <c r="N108" s="190"/>
      <c r="O108" s="190">
        <f t="shared" si="9"/>
        <v>0</v>
      </c>
      <c r="Q108" s="154">
        <f t="shared" si="10"/>
        <v>0</v>
      </c>
      <c r="R108" s="154">
        <f>SUMIF('B0.3.XK'!$A$11:$A$798,$A108,'B0.3.XK'!J$11:J$798)</f>
        <v>0</v>
      </c>
      <c r="S108" s="154"/>
      <c r="T108" s="154"/>
      <c r="U108" s="154"/>
      <c r="V108" s="154"/>
      <c r="W108" s="154"/>
      <c r="X108" s="154"/>
      <c r="Y108" s="154"/>
      <c r="Z108" s="154"/>
      <c r="AA108" s="154"/>
      <c r="AB108" s="154">
        <f>SUMIF('B0.3.XK'!$A$11:$A$798,$A108,'B0.3.XK'!K$11:K$798)</f>
        <v>1</v>
      </c>
      <c r="AC108" s="154"/>
      <c r="AD108" s="154"/>
      <c r="AE108" s="154"/>
    </row>
    <row r="109" spans="1:31">
      <c r="A109" s="63">
        <v>1001110534</v>
      </c>
      <c r="B109" s="64" t="s">
        <v>200</v>
      </c>
      <c r="C109" s="64" t="s">
        <v>90</v>
      </c>
      <c r="D109" s="54" t="s">
        <v>57</v>
      </c>
      <c r="E109" s="64" t="s">
        <v>58</v>
      </c>
      <c r="F109" s="67" t="s">
        <v>10</v>
      </c>
      <c r="G109" s="67">
        <v>0</v>
      </c>
      <c r="H109" s="97">
        <v>1720663</v>
      </c>
      <c r="I109" s="67"/>
      <c r="J109" s="190"/>
      <c r="K109" s="190"/>
      <c r="L109" s="190"/>
      <c r="M109" s="190"/>
      <c r="N109" s="190"/>
      <c r="O109" s="190">
        <f t="shared" si="9"/>
        <v>0</v>
      </c>
      <c r="Q109" s="154">
        <f t="shared" si="10"/>
        <v>0</v>
      </c>
      <c r="R109" s="154">
        <f>SUMIF('B0.3.XK'!$A$11:$A$798,$A109,'B0.3.XK'!J$11:J$798)</f>
        <v>0</v>
      </c>
      <c r="S109" s="154"/>
      <c r="T109" s="154"/>
      <c r="U109" s="154"/>
      <c r="V109" s="154"/>
      <c r="W109" s="154"/>
      <c r="X109" s="154"/>
      <c r="Y109" s="154"/>
      <c r="Z109" s="154"/>
      <c r="AA109" s="154"/>
      <c r="AB109" s="154">
        <f>SUMIF('B0.3.XK'!$A$11:$A$798,$A109,'B0.3.XK'!K$11:K$798)</f>
        <v>0</v>
      </c>
      <c r="AC109" s="154"/>
      <c r="AD109" s="154"/>
      <c r="AE109" s="154"/>
    </row>
    <row r="110" spans="1:31">
      <c r="A110" s="63" t="s">
        <v>201</v>
      </c>
      <c r="B110" s="64" t="s">
        <v>202</v>
      </c>
      <c r="C110" s="64" t="s">
        <v>77</v>
      </c>
      <c r="D110" s="54" t="s">
        <v>57</v>
      </c>
      <c r="E110" s="64" t="s">
        <v>58</v>
      </c>
      <c r="F110" s="67" t="s">
        <v>10</v>
      </c>
      <c r="G110" s="67">
        <v>0</v>
      </c>
      <c r="H110" s="97">
        <v>1847535</v>
      </c>
      <c r="I110" s="67"/>
      <c r="J110" s="190"/>
      <c r="K110" s="190"/>
      <c r="L110" s="190"/>
      <c r="M110" s="190"/>
      <c r="N110" s="190"/>
      <c r="O110" s="190">
        <f t="shared" si="9"/>
        <v>0</v>
      </c>
      <c r="Q110" s="154">
        <f t="shared" si="10"/>
        <v>0</v>
      </c>
      <c r="R110" s="154">
        <f>SUMIF('B0.3.XK'!$A$11:$A$798,$A110,'B0.3.XK'!J$11:J$798)</f>
        <v>0</v>
      </c>
      <c r="S110" s="154"/>
      <c r="T110" s="154"/>
      <c r="U110" s="154"/>
      <c r="V110" s="154"/>
      <c r="W110" s="154"/>
      <c r="X110" s="154"/>
      <c r="Y110" s="154"/>
      <c r="Z110" s="154"/>
      <c r="AA110" s="154"/>
      <c r="AB110" s="154">
        <f>SUMIF('B0.3.XK'!$A$11:$A$798,$A110,'B0.3.XK'!K$11:K$798)</f>
        <v>0</v>
      </c>
      <c r="AC110" s="154"/>
      <c r="AD110" s="154"/>
      <c r="AE110" s="154"/>
    </row>
    <row r="111" spans="1:31">
      <c r="A111" s="63" t="s">
        <v>203</v>
      </c>
      <c r="B111" s="64" t="s">
        <v>204</v>
      </c>
      <c r="C111" s="64" t="s">
        <v>90</v>
      </c>
      <c r="D111" s="54" t="s">
        <v>57</v>
      </c>
      <c r="E111" s="64" t="s">
        <v>58</v>
      </c>
      <c r="F111" s="67" t="s">
        <v>10</v>
      </c>
      <c r="G111" s="67">
        <v>0</v>
      </c>
      <c r="H111" s="97">
        <v>1723294</v>
      </c>
      <c r="I111" s="67"/>
      <c r="J111" s="190"/>
      <c r="K111" s="190"/>
      <c r="L111" s="190"/>
      <c r="M111" s="190"/>
      <c r="N111" s="190"/>
      <c r="O111" s="190">
        <f t="shared" si="9"/>
        <v>0</v>
      </c>
      <c r="Q111" s="154">
        <f t="shared" si="10"/>
        <v>0</v>
      </c>
      <c r="R111" s="154">
        <f>SUMIF('B0.3.XK'!$A$11:$A$798,$A111,'B0.3.XK'!J$11:J$798)</f>
        <v>0</v>
      </c>
      <c r="S111" s="154"/>
      <c r="T111" s="154"/>
      <c r="U111" s="154"/>
      <c r="V111" s="154"/>
      <c r="W111" s="154"/>
      <c r="X111" s="154"/>
      <c r="Y111" s="154"/>
      <c r="Z111" s="154"/>
      <c r="AA111" s="154"/>
      <c r="AB111" s="154">
        <f>SUMIF('B0.3.XK'!$A$11:$A$798,$A111,'B0.3.XK'!K$11:K$798)</f>
        <v>212</v>
      </c>
      <c r="AC111" s="154"/>
      <c r="AD111" s="154"/>
      <c r="AE111" s="154"/>
    </row>
    <row r="112" spans="1:31">
      <c r="A112" s="63" t="s">
        <v>205</v>
      </c>
      <c r="B112" s="64" t="s">
        <v>206</v>
      </c>
      <c r="C112" s="64" t="s">
        <v>160</v>
      </c>
      <c r="D112" s="54" t="s">
        <v>57</v>
      </c>
      <c r="E112" s="64" t="s">
        <v>58</v>
      </c>
      <c r="F112" s="67" t="s">
        <v>10</v>
      </c>
      <c r="G112" s="67">
        <v>0</v>
      </c>
      <c r="H112" s="97">
        <v>1479928</v>
      </c>
      <c r="I112" s="67"/>
      <c r="J112" s="190"/>
      <c r="K112" s="190"/>
      <c r="L112" s="190"/>
      <c r="M112" s="190"/>
      <c r="N112" s="190"/>
      <c r="O112" s="190">
        <f t="shared" si="9"/>
        <v>0</v>
      </c>
      <c r="Q112" s="154">
        <f t="shared" si="10"/>
        <v>0</v>
      </c>
      <c r="R112" s="154">
        <f>SUMIF('B0.3.XK'!$A$11:$A$798,$A112,'B0.3.XK'!J$11:J$798)</f>
        <v>0</v>
      </c>
      <c r="S112" s="154"/>
      <c r="T112" s="154"/>
      <c r="U112" s="154"/>
      <c r="V112" s="154"/>
      <c r="W112" s="154"/>
      <c r="X112" s="154"/>
      <c r="Y112" s="154"/>
      <c r="Z112" s="154"/>
      <c r="AA112" s="154"/>
      <c r="AB112" s="154">
        <f>SUMIF('B0.3.XK'!$A$11:$A$798,$A112,'B0.3.XK'!K$11:K$798)</f>
        <v>155</v>
      </c>
      <c r="AC112" s="154"/>
      <c r="AD112" s="154"/>
      <c r="AE112" s="154"/>
    </row>
    <row r="113" spans="1:31">
      <c r="A113" s="63" t="s">
        <v>207</v>
      </c>
      <c r="B113" s="64" t="s">
        <v>208</v>
      </c>
      <c r="C113" s="64" t="s">
        <v>209</v>
      </c>
      <c r="D113" s="54" t="s">
        <v>57</v>
      </c>
      <c r="E113" s="64" t="s">
        <v>58</v>
      </c>
      <c r="F113" s="67" t="s">
        <v>10</v>
      </c>
      <c r="G113" s="67">
        <v>0</v>
      </c>
      <c r="H113" s="97">
        <v>674190</v>
      </c>
      <c r="I113" s="67"/>
      <c r="J113" s="190"/>
      <c r="K113" s="190"/>
      <c r="L113" s="190"/>
      <c r="M113" s="190"/>
      <c r="N113" s="190"/>
      <c r="O113" s="190">
        <f t="shared" si="9"/>
        <v>0</v>
      </c>
      <c r="Q113" s="154">
        <f t="shared" si="10"/>
        <v>0</v>
      </c>
      <c r="R113" s="154">
        <f>SUMIF('B0.3.XK'!$A$11:$A$798,$A113,'B0.3.XK'!J$11:J$798)</f>
        <v>0</v>
      </c>
      <c r="S113" s="154"/>
      <c r="T113" s="154"/>
      <c r="U113" s="154"/>
      <c r="V113" s="154"/>
      <c r="W113" s="154"/>
      <c r="X113" s="154"/>
      <c r="Y113" s="154"/>
      <c r="Z113" s="154"/>
      <c r="AA113" s="154"/>
      <c r="AB113" s="154">
        <f>SUMIF('B0.3.XK'!$A$11:$A$798,$A113,'B0.3.XK'!K$11:K$798)</f>
        <v>197</v>
      </c>
      <c r="AC113" s="154"/>
      <c r="AD113" s="154"/>
      <c r="AE113" s="154"/>
    </row>
    <row r="114" spans="1:31">
      <c r="A114" s="63" t="s">
        <v>210</v>
      </c>
      <c r="B114" s="64" t="s">
        <v>211</v>
      </c>
      <c r="C114" s="64" t="s">
        <v>212</v>
      </c>
      <c r="D114" s="54" t="s">
        <v>57</v>
      </c>
      <c r="E114" s="64" t="s">
        <v>72</v>
      </c>
      <c r="F114" s="67" t="s">
        <v>10</v>
      </c>
      <c r="G114" s="67">
        <v>0</v>
      </c>
      <c r="H114" s="97">
        <v>2214630</v>
      </c>
      <c r="I114" s="67"/>
      <c r="J114" s="190"/>
      <c r="K114" s="190"/>
      <c r="L114" s="190"/>
      <c r="M114" s="190"/>
      <c r="N114" s="190"/>
      <c r="O114" s="190">
        <f t="shared" si="9"/>
        <v>0</v>
      </c>
      <c r="Q114" s="154">
        <f t="shared" si="10"/>
        <v>100</v>
      </c>
      <c r="R114" s="154">
        <f>SUMIF('B0.3.XK'!$A$11:$A$798,$A114,'B0.3.XK'!J$11:J$798)</f>
        <v>100</v>
      </c>
      <c r="S114" s="154"/>
      <c r="T114" s="154"/>
      <c r="U114" s="154"/>
      <c r="V114" s="154"/>
      <c r="W114" s="154"/>
      <c r="X114" s="154"/>
      <c r="Y114" s="154"/>
      <c r="Z114" s="154"/>
      <c r="AA114" s="154"/>
      <c r="AB114" s="154">
        <f>SUMIF('B0.3.XK'!$A$11:$A$798,$A114,'B0.3.XK'!K$11:K$798)</f>
        <v>0</v>
      </c>
      <c r="AC114" s="154"/>
      <c r="AD114" s="154"/>
      <c r="AE114" s="154"/>
    </row>
    <row r="115" spans="1:31">
      <c r="A115" s="63">
        <v>1001110545</v>
      </c>
      <c r="B115" s="64" t="s">
        <v>213</v>
      </c>
      <c r="C115" s="64" t="s">
        <v>86</v>
      </c>
      <c r="D115" s="54" t="s">
        <v>57</v>
      </c>
      <c r="E115" s="64" t="s">
        <v>58</v>
      </c>
      <c r="F115" s="67" t="s">
        <v>10</v>
      </c>
      <c r="G115" s="67">
        <v>0</v>
      </c>
      <c r="H115" s="97">
        <v>1470720</v>
      </c>
      <c r="I115" s="67"/>
      <c r="J115" s="190"/>
      <c r="K115" s="190"/>
      <c r="L115" s="190"/>
      <c r="M115" s="190"/>
      <c r="N115" s="190"/>
      <c r="O115" s="190">
        <f t="shared" si="9"/>
        <v>0</v>
      </c>
      <c r="Q115" s="154">
        <f t="shared" si="10"/>
        <v>0</v>
      </c>
      <c r="R115" s="154">
        <f>SUMIF('B0.3.XK'!$A$11:$A$798,$A115,'B0.3.XK'!J$11:J$798)</f>
        <v>0</v>
      </c>
      <c r="S115" s="154"/>
      <c r="T115" s="154"/>
      <c r="U115" s="154"/>
      <c r="V115" s="154"/>
      <c r="W115" s="154"/>
      <c r="X115" s="154"/>
      <c r="Y115" s="154"/>
      <c r="Z115" s="154"/>
      <c r="AA115" s="154"/>
      <c r="AB115" s="154">
        <f>SUMIF('B0.3.XK'!$A$11:$A$798,$A115,'B0.3.XK'!K$11:K$798)</f>
        <v>0</v>
      </c>
      <c r="AC115" s="154"/>
      <c r="AD115" s="154"/>
      <c r="AE115" s="154"/>
    </row>
    <row r="116" spans="1:31">
      <c r="A116" s="63">
        <v>1001110547</v>
      </c>
      <c r="B116" s="64" t="s">
        <v>214</v>
      </c>
      <c r="C116" s="64" t="s">
        <v>86</v>
      </c>
      <c r="D116" s="54" t="s">
        <v>57</v>
      </c>
      <c r="E116" s="64" t="s">
        <v>58</v>
      </c>
      <c r="F116" s="67" t="s">
        <v>10</v>
      </c>
      <c r="G116" s="67">
        <v>0</v>
      </c>
      <c r="H116" s="97">
        <v>1325489</v>
      </c>
      <c r="I116" s="67"/>
      <c r="J116" s="190"/>
      <c r="K116" s="190"/>
      <c r="L116" s="190"/>
      <c r="M116" s="190"/>
      <c r="N116" s="190"/>
      <c r="O116" s="190">
        <f t="shared" si="9"/>
        <v>0</v>
      </c>
      <c r="Q116" s="154">
        <f t="shared" si="10"/>
        <v>0</v>
      </c>
      <c r="R116" s="154">
        <f>SUMIF('B0.3.XK'!$A$11:$A$798,$A116,'B0.3.XK'!J$11:J$798)</f>
        <v>0</v>
      </c>
      <c r="S116" s="154"/>
      <c r="T116" s="154"/>
      <c r="U116" s="154"/>
      <c r="V116" s="154"/>
      <c r="W116" s="154"/>
      <c r="X116" s="154"/>
      <c r="Y116" s="154"/>
      <c r="Z116" s="154"/>
      <c r="AA116" s="154"/>
      <c r="AB116" s="154">
        <f>SUMIF('B0.3.XK'!$A$11:$A$798,$A116,'B0.3.XK'!K$11:K$798)</f>
        <v>0</v>
      </c>
      <c r="AC116" s="154"/>
      <c r="AD116" s="154"/>
      <c r="AE116" s="154"/>
    </row>
    <row r="117" spans="1:31">
      <c r="A117" s="63">
        <v>1001110548</v>
      </c>
      <c r="B117" s="64" t="s">
        <v>215</v>
      </c>
      <c r="C117" s="64" t="s">
        <v>86</v>
      </c>
      <c r="D117" s="54" t="s">
        <v>57</v>
      </c>
      <c r="E117" s="64" t="s">
        <v>58</v>
      </c>
      <c r="F117" s="67" t="s">
        <v>10</v>
      </c>
      <c r="G117" s="67">
        <v>0</v>
      </c>
      <c r="H117" s="97">
        <v>1368111</v>
      </c>
      <c r="I117" s="67"/>
      <c r="J117" s="190"/>
      <c r="K117" s="190"/>
      <c r="L117" s="190"/>
      <c r="M117" s="190"/>
      <c r="N117" s="190"/>
      <c r="O117" s="190">
        <f t="shared" si="9"/>
        <v>0</v>
      </c>
      <c r="Q117" s="154">
        <f t="shared" si="10"/>
        <v>0</v>
      </c>
      <c r="R117" s="154">
        <f>SUMIF('B0.3.XK'!$A$11:$A$798,$A117,'B0.3.XK'!J$11:J$798)</f>
        <v>0</v>
      </c>
      <c r="S117" s="154"/>
      <c r="T117" s="154"/>
      <c r="U117" s="154"/>
      <c r="V117" s="154"/>
      <c r="W117" s="154"/>
      <c r="X117" s="154"/>
      <c r="Y117" s="154"/>
      <c r="Z117" s="154"/>
      <c r="AA117" s="154"/>
      <c r="AB117" s="154">
        <f>SUMIF('B0.3.XK'!$A$11:$A$798,$A117,'B0.3.XK'!K$11:K$798)</f>
        <v>400</v>
      </c>
      <c r="AC117" s="154"/>
      <c r="AD117" s="154"/>
      <c r="AE117" s="154"/>
    </row>
    <row r="118" spans="1:31">
      <c r="A118" s="63">
        <v>1001110563</v>
      </c>
      <c r="B118" s="64" t="s">
        <v>216</v>
      </c>
      <c r="C118" s="64" t="s">
        <v>86</v>
      </c>
      <c r="D118" s="54" t="s">
        <v>57</v>
      </c>
      <c r="E118" s="64" t="s">
        <v>58</v>
      </c>
      <c r="F118" s="67" t="s">
        <v>10</v>
      </c>
      <c r="G118" s="67">
        <v>0</v>
      </c>
      <c r="H118" s="97">
        <v>1389159</v>
      </c>
      <c r="I118" s="67"/>
      <c r="J118" s="190"/>
      <c r="K118" s="190"/>
      <c r="L118" s="190"/>
      <c r="M118" s="190"/>
      <c r="N118" s="190"/>
      <c r="O118" s="190">
        <f t="shared" si="9"/>
        <v>0</v>
      </c>
      <c r="Q118" s="154">
        <f t="shared" si="10"/>
        <v>0</v>
      </c>
      <c r="R118" s="154">
        <f>SUMIF('B0.3.XK'!$A$11:$A$798,$A118,'B0.3.XK'!J$11:J$798)</f>
        <v>0</v>
      </c>
      <c r="S118" s="154"/>
      <c r="T118" s="154"/>
      <c r="U118" s="154"/>
      <c r="V118" s="154"/>
      <c r="W118" s="154"/>
      <c r="X118" s="154"/>
      <c r="Y118" s="154"/>
      <c r="Z118" s="154"/>
      <c r="AA118" s="154"/>
      <c r="AB118" s="154">
        <f>SUMIF('B0.3.XK'!$A$11:$A$798,$A118,'B0.3.XK'!K$11:K$798)</f>
        <v>0</v>
      </c>
      <c r="AC118" s="154"/>
      <c r="AD118" s="154"/>
      <c r="AE118" s="154"/>
    </row>
    <row r="119" spans="1:31">
      <c r="A119" s="63">
        <v>1001110566</v>
      </c>
      <c r="B119" s="64" t="s">
        <v>217</v>
      </c>
      <c r="C119" s="64" t="s">
        <v>218</v>
      </c>
      <c r="D119" s="54" t="s">
        <v>57</v>
      </c>
      <c r="E119" s="64" t="s">
        <v>58</v>
      </c>
      <c r="F119" s="67" t="s">
        <v>10</v>
      </c>
      <c r="G119" s="67">
        <v>0</v>
      </c>
      <c r="H119" s="97">
        <v>2560473</v>
      </c>
      <c r="I119" s="67"/>
      <c r="J119" s="190"/>
      <c r="K119" s="190"/>
      <c r="L119" s="190"/>
      <c r="M119" s="190"/>
      <c r="N119" s="190"/>
      <c r="O119" s="190">
        <f t="shared" si="9"/>
        <v>0</v>
      </c>
      <c r="Q119" s="154">
        <f t="shared" si="10"/>
        <v>0</v>
      </c>
      <c r="R119" s="154">
        <f>SUMIF('B0.3.XK'!$A$11:$A$798,$A119,'B0.3.XK'!J$11:J$798)</f>
        <v>0</v>
      </c>
      <c r="S119" s="154"/>
      <c r="T119" s="154"/>
      <c r="U119" s="154"/>
      <c r="V119" s="154"/>
      <c r="W119" s="154"/>
      <c r="X119" s="154"/>
      <c r="Y119" s="154"/>
      <c r="Z119" s="154"/>
      <c r="AA119" s="154"/>
      <c r="AB119" s="154">
        <f>SUMIF('B0.3.XK'!$A$11:$A$798,$A119,'B0.3.XK'!K$11:K$798)</f>
        <v>0</v>
      </c>
      <c r="AC119" s="154"/>
      <c r="AD119" s="154"/>
      <c r="AE119" s="154"/>
    </row>
    <row r="120" spans="1:31">
      <c r="A120" s="63">
        <v>1001110569</v>
      </c>
      <c r="B120" s="64" t="s">
        <v>219</v>
      </c>
      <c r="C120" s="64" t="s">
        <v>220</v>
      </c>
      <c r="D120" s="54" t="s">
        <v>57</v>
      </c>
      <c r="E120" s="64" t="s">
        <v>75</v>
      </c>
      <c r="F120" s="67" t="s">
        <v>10</v>
      </c>
      <c r="G120" s="67">
        <v>0</v>
      </c>
      <c r="H120" s="97">
        <v>4671995</v>
      </c>
      <c r="I120" s="67"/>
      <c r="J120" s="190"/>
      <c r="K120" s="190"/>
      <c r="L120" s="190"/>
      <c r="M120" s="190"/>
      <c r="N120" s="190"/>
      <c r="O120" s="190">
        <f t="shared" si="9"/>
        <v>0</v>
      </c>
      <c r="Q120" s="154">
        <f t="shared" si="10"/>
        <v>0</v>
      </c>
      <c r="R120" s="154">
        <f>SUMIF('B0.3.XK'!$A$11:$A$798,$A120,'B0.3.XK'!J$11:J$798)</f>
        <v>0</v>
      </c>
      <c r="S120" s="154"/>
      <c r="T120" s="154"/>
      <c r="U120" s="154"/>
      <c r="V120" s="154"/>
      <c r="W120" s="154"/>
      <c r="X120" s="154"/>
      <c r="Y120" s="154"/>
      <c r="Z120" s="154"/>
      <c r="AA120" s="154"/>
      <c r="AB120" s="154">
        <f>SUMIF('B0.3.XK'!$A$11:$A$798,$A120,'B0.3.XK'!K$11:K$798)</f>
        <v>0</v>
      </c>
      <c r="AC120" s="154"/>
      <c r="AD120" s="154"/>
      <c r="AE120" s="154"/>
    </row>
    <row r="121" spans="1:31">
      <c r="A121" s="63">
        <v>1001110570</v>
      </c>
      <c r="B121" s="64" t="s">
        <v>221</v>
      </c>
      <c r="C121" s="64" t="s">
        <v>79</v>
      </c>
      <c r="D121" s="54" t="s">
        <v>57</v>
      </c>
      <c r="E121" s="64" t="s">
        <v>75</v>
      </c>
      <c r="F121" s="67" t="s">
        <v>10</v>
      </c>
      <c r="G121" s="67">
        <v>0</v>
      </c>
      <c r="H121" s="97">
        <v>4000831</v>
      </c>
      <c r="I121" s="67"/>
      <c r="J121" s="190"/>
      <c r="K121" s="190"/>
      <c r="L121" s="190"/>
      <c r="M121" s="190"/>
      <c r="N121" s="190"/>
      <c r="O121" s="190">
        <f t="shared" si="9"/>
        <v>0</v>
      </c>
      <c r="Q121" s="154">
        <f t="shared" si="10"/>
        <v>0</v>
      </c>
      <c r="R121" s="154">
        <f>SUMIF('B0.3.XK'!$A$11:$A$798,$A121,'B0.3.XK'!J$11:J$798)</f>
        <v>0</v>
      </c>
      <c r="S121" s="154"/>
      <c r="T121" s="154"/>
      <c r="U121" s="154"/>
      <c r="V121" s="154"/>
      <c r="W121" s="154"/>
      <c r="X121" s="154"/>
      <c r="Y121" s="154"/>
      <c r="Z121" s="154"/>
      <c r="AA121" s="154"/>
      <c r="AB121" s="154">
        <f>SUMIF('B0.3.XK'!$A$11:$A$798,$A121,'B0.3.XK'!K$11:K$798)</f>
        <v>0</v>
      </c>
      <c r="AC121" s="154"/>
      <c r="AD121" s="154"/>
      <c r="AE121" s="154"/>
    </row>
    <row r="122" spans="1:31">
      <c r="A122" s="63">
        <v>1001110571</v>
      </c>
      <c r="B122" s="64" t="s">
        <v>222</v>
      </c>
      <c r="C122" s="64" t="s">
        <v>223</v>
      </c>
      <c r="D122" s="54" t="s">
        <v>57</v>
      </c>
      <c r="E122" s="64" t="s">
        <v>72</v>
      </c>
      <c r="F122" s="67" t="s">
        <v>10</v>
      </c>
      <c r="G122" s="67">
        <v>0</v>
      </c>
      <c r="H122" s="97">
        <v>2729224</v>
      </c>
      <c r="I122" s="67"/>
      <c r="J122" s="190"/>
      <c r="K122" s="190"/>
      <c r="L122" s="190"/>
      <c r="M122" s="190"/>
      <c r="N122" s="190"/>
      <c r="O122" s="190">
        <f t="shared" si="9"/>
        <v>0</v>
      </c>
      <c r="Q122" s="154">
        <f t="shared" si="10"/>
        <v>0</v>
      </c>
      <c r="R122" s="154">
        <f>SUMIF('B0.3.XK'!$A$11:$A$798,$A122,'B0.3.XK'!J$11:J$798)</f>
        <v>0</v>
      </c>
      <c r="S122" s="154"/>
      <c r="T122" s="154"/>
      <c r="U122" s="154"/>
      <c r="V122" s="154"/>
      <c r="W122" s="154"/>
      <c r="X122" s="154"/>
      <c r="Y122" s="154"/>
      <c r="Z122" s="154"/>
      <c r="AA122" s="154"/>
      <c r="AB122" s="154">
        <f>SUMIF('B0.3.XK'!$A$11:$A$798,$A122,'B0.3.XK'!K$11:K$798)</f>
        <v>0</v>
      </c>
      <c r="AC122" s="154"/>
      <c r="AD122" s="154"/>
      <c r="AE122" s="154"/>
    </row>
    <row r="123" spans="1:31">
      <c r="A123" s="63">
        <v>1001110572</v>
      </c>
      <c r="B123" s="64" t="s">
        <v>224</v>
      </c>
      <c r="C123" s="64" t="s">
        <v>77</v>
      </c>
      <c r="D123" s="54" t="s">
        <v>57</v>
      </c>
      <c r="E123" s="64" t="s">
        <v>58</v>
      </c>
      <c r="F123" s="67" t="s">
        <v>10</v>
      </c>
      <c r="G123" s="67">
        <v>0</v>
      </c>
      <c r="H123" s="97">
        <v>1901149</v>
      </c>
      <c r="I123" s="67"/>
      <c r="J123" s="190"/>
      <c r="K123" s="190"/>
      <c r="L123" s="190"/>
      <c r="M123" s="190"/>
      <c r="N123" s="190"/>
      <c r="O123" s="190">
        <f t="shared" si="9"/>
        <v>0</v>
      </c>
      <c r="Q123" s="154">
        <f t="shared" si="10"/>
        <v>0</v>
      </c>
      <c r="R123" s="154">
        <f>SUMIF('B0.3.XK'!$A$11:$A$798,$A123,'B0.3.XK'!J$11:J$798)</f>
        <v>0</v>
      </c>
      <c r="S123" s="154"/>
      <c r="T123" s="154"/>
      <c r="U123" s="154"/>
      <c r="V123" s="154"/>
      <c r="W123" s="154"/>
      <c r="X123" s="154"/>
      <c r="Y123" s="154"/>
      <c r="Z123" s="154"/>
      <c r="AA123" s="154"/>
      <c r="AB123" s="154">
        <f>SUMIF('B0.3.XK'!$A$11:$A$798,$A123,'B0.3.XK'!K$11:K$798)</f>
        <v>0</v>
      </c>
      <c r="AC123" s="154"/>
      <c r="AD123" s="154"/>
      <c r="AE123" s="154"/>
    </row>
    <row r="124" spans="1:31">
      <c r="A124" s="63">
        <v>1001110575</v>
      </c>
      <c r="B124" s="64" t="s">
        <v>225</v>
      </c>
      <c r="C124" s="64" t="s">
        <v>77</v>
      </c>
      <c r="D124" s="54" t="s">
        <v>57</v>
      </c>
      <c r="E124" s="64" t="s">
        <v>58</v>
      </c>
      <c r="F124" s="67" t="s">
        <v>10</v>
      </c>
      <c r="G124" s="67">
        <v>0</v>
      </c>
      <c r="H124" s="97">
        <v>2025857</v>
      </c>
      <c r="I124" s="67"/>
      <c r="J124" s="190"/>
      <c r="K124" s="190"/>
      <c r="L124" s="190"/>
      <c r="M124" s="190"/>
      <c r="N124" s="190"/>
      <c r="O124" s="190">
        <f t="shared" si="9"/>
        <v>0</v>
      </c>
      <c r="Q124" s="154">
        <f t="shared" si="10"/>
        <v>0</v>
      </c>
      <c r="R124" s="154">
        <f>SUMIF('B0.3.XK'!$A$11:$A$798,$A124,'B0.3.XK'!J$11:J$798)</f>
        <v>0</v>
      </c>
      <c r="S124" s="154"/>
      <c r="T124" s="154"/>
      <c r="U124" s="154"/>
      <c r="V124" s="154"/>
      <c r="W124" s="154"/>
      <c r="X124" s="154"/>
      <c r="Y124" s="154"/>
      <c r="Z124" s="154"/>
      <c r="AA124" s="154"/>
      <c r="AB124" s="154">
        <f>SUMIF('B0.3.XK'!$A$11:$A$798,$A124,'B0.3.XK'!K$11:K$798)</f>
        <v>0</v>
      </c>
      <c r="AC124" s="154"/>
      <c r="AD124" s="154"/>
      <c r="AE124" s="154"/>
    </row>
    <row r="125" spans="1:31">
      <c r="A125" s="63">
        <v>1001110576</v>
      </c>
      <c r="B125" s="64" t="s">
        <v>226</v>
      </c>
      <c r="C125" s="64" t="s">
        <v>77</v>
      </c>
      <c r="D125" s="54" t="s">
        <v>57</v>
      </c>
      <c r="E125" s="64" t="s">
        <v>58</v>
      </c>
      <c r="F125" s="67" t="s">
        <v>10</v>
      </c>
      <c r="G125" s="67">
        <v>0</v>
      </c>
      <c r="H125" s="97">
        <v>1886415</v>
      </c>
      <c r="I125" s="67"/>
      <c r="J125" s="190"/>
      <c r="K125" s="190"/>
      <c r="L125" s="190"/>
      <c r="M125" s="190"/>
      <c r="N125" s="190"/>
      <c r="O125" s="190">
        <f t="shared" si="9"/>
        <v>0</v>
      </c>
      <c r="Q125" s="154">
        <f t="shared" si="10"/>
        <v>300</v>
      </c>
      <c r="R125" s="154">
        <f>SUMIF('B0.3.XK'!$A$11:$A$798,$A125,'B0.3.XK'!J$11:J$798)</f>
        <v>300</v>
      </c>
      <c r="S125" s="154"/>
      <c r="T125" s="154"/>
      <c r="U125" s="154"/>
      <c r="V125" s="154"/>
      <c r="W125" s="154"/>
      <c r="X125" s="154"/>
      <c r="Y125" s="154"/>
      <c r="Z125" s="154"/>
      <c r="AA125" s="154"/>
      <c r="AB125" s="154">
        <f>SUMIF('B0.3.XK'!$A$11:$A$798,$A125,'B0.3.XK'!K$11:K$798)</f>
        <v>0</v>
      </c>
      <c r="AC125" s="154"/>
      <c r="AD125" s="154"/>
      <c r="AE125" s="154"/>
    </row>
    <row r="126" spans="1:31">
      <c r="A126" s="63">
        <v>1001110578</v>
      </c>
      <c r="B126" s="64" t="s">
        <v>227</v>
      </c>
      <c r="C126" s="64" t="s">
        <v>88</v>
      </c>
      <c r="D126" s="54" t="s">
        <v>57</v>
      </c>
      <c r="E126" s="64" t="s">
        <v>58</v>
      </c>
      <c r="F126" s="67" t="s">
        <v>10</v>
      </c>
      <c r="G126" s="67">
        <v>0</v>
      </c>
      <c r="H126" s="97">
        <v>2282378</v>
      </c>
      <c r="I126" s="67"/>
      <c r="J126" s="190"/>
      <c r="K126" s="190"/>
      <c r="L126" s="190"/>
      <c r="M126" s="190"/>
      <c r="N126" s="190"/>
      <c r="O126" s="190">
        <f t="shared" si="9"/>
        <v>0</v>
      </c>
      <c r="Q126" s="154">
        <f t="shared" si="10"/>
        <v>0</v>
      </c>
      <c r="R126" s="154">
        <f>SUMIF('B0.3.XK'!$A$11:$A$798,$A126,'B0.3.XK'!J$11:J$798)</f>
        <v>0</v>
      </c>
      <c r="S126" s="154"/>
      <c r="T126" s="154"/>
      <c r="U126" s="154"/>
      <c r="V126" s="154"/>
      <c r="W126" s="154"/>
      <c r="X126" s="154"/>
      <c r="Y126" s="154"/>
      <c r="Z126" s="154"/>
      <c r="AA126" s="154"/>
      <c r="AB126" s="154">
        <f>SUMIF('B0.3.XK'!$A$11:$A$798,$A126,'B0.3.XK'!K$11:K$798)</f>
        <v>200</v>
      </c>
      <c r="AC126" s="154"/>
      <c r="AD126" s="154"/>
      <c r="AE126" s="154"/>
    </row>
    <row r="127" spans="1:31">
      <c r="A127" s="63">
        <v>1001110580</v>
      </c>
      <c r="B127" s="64" t="s">
        <v>228</v>
      </c>
      <c r="C127" s="64" t="s">
        <v>118</v>
      </c>
      <c r="D127" s="54" t="s">
        <v>57</v>
      </c>
      <c r="E127" s="64" t="s">
        <v>58</v>
      </c>
      <c r="F127" s="67" t="s">
        <v>10</v>
      </c>
      <c r="G127" s="67">
        <v>0</v>
      </c>
      <c r="H127" s="97">
        <v>994211</v>
      </c>
      <c r="I127" s="67"/>
      <c r="J127" s="190"/>
      <c r="K127" s="190"/>
      <c r="L127" s="190"/>
      <c r="M127" s="190"/>
      <c r="N127" s="190"/>
      <c r="O127" s="190">
        <f t="shared" si="9"/>
        <v>0</v>
      </c>
      <c r="Q127" s="154">
        <f t="shared" si="10"/>
        <v>0</v>
      </c>
      <c r="R127" s="154">
        <f>SUMIF('B0.3.XK'!$A$11:$A$798,$A127,'B0.3.XK'!J$11:J$798)</f>
        <v>0</v>
      </c>
      <c r="S127" s="154"/>
      <c r="T127" s="154"/>
      <c r="U127" s="154"/>
      <c r="V127" s="154"/>
      <c r="W127" s="154"/>
      <c r="X127" s="154"/>
      <c r="Y127" s="154"/>
      <c r="Z127" s="154"/>
      <c r="AA127" s="154"/>
      <c r="AB127" s="154">
        <f>SUMIF('B0.3.XK'!$A$11:$A$798,$A127,'B0.3.XK'!K$11:K$798)</f>
        <v>0</v>
      </c>
      <c r="AC127" s="154"/>
      <c r="AD127" s="154"/>
      <c r="AE127" s="154"/>
    </row>
    <row r="128" spans="1:31">
      <c r="A128" s="63">
        <v>1001110581</v>
      </c>
      <c r="B128" s="64" t="s">
        <v>229</v>
      </c>
      <c r="C128" s="64" t="s">
        <v>118</v>
      </c>
      <c r="D128" s="54" t="s">
        <v>57</v>
      </c>
      <c r="E128" s="64" t="s">
        <v>58</v>
      </c>
      <c r="F128" s="67" t="s">
        <v>10</v>
      </c>
      <c r="G128" s="67">
        <v>0</v>
      </c>
      <c r="H128" s="97">
        <v>1018322</v>
      </c>
      <c r="I128" s="67"/>
      <c r="J128" s="190"/>
      <c r="K128" s="190"/>
      <c r="L128" s="190"/>
      <c r="M128" s="190"/>
      <c r="N128" s="190"/>
      <c r="O128" s="190">
        <f t="shared" si="9"/>
        <v>0</v>
      </c>
      <c r="Q128" s="154">
        <f t="shared" si="10"/>
        <v>0</v>
      </c>
      <c r="R128" s="154">
        <f>SUMIF('B0.3.XK'!$A$11:$A$798,$A128,'B0.3.XK'!J$11:J$798)</f>
        <v>0</v>
      </c>
      <c r="S128" s="154"/>
      <c r="T128" s="154"/>
      <c r="U128" s="154"/>
      <c r="V128" s="154"/>
      <c r="W128" s="154"/>
      <c r="X128" s="154"/>
      <c r="Y128" s="154"/>
      <c r="Z128" s="154"/>
      <c r="AA128" s="154"/>
      <c r="AB128" s="154">
        <f>SUMIF('B0.3.XK'!$A$11:$A$798,$A128,'B0.3.XK'!K$11:K$798)</f>
        <v>0</v>
      </c>
      <c r="AC128" s="154"/>
      <c r="AD128" s="154"/>
      <c r="AE128" s="154"/>
    </row>
    <row r="129" spans="1:31">
      <c r="A129" s="63">
        <v>1001110582</v>
      </c>
      <c r="B129" s="64" t="s">
        <v>230</v>
      </c>
      <c r="C129" s="64" t="s">
        <v>118</v>
      </c>
      <c r="D129" s="54" t="s">
        <v>57</v>
      </c>
      <c r="E129" s="64" t="s">
        <v>58</v>
      </c>
      <c r="F129" s="67" t="s">
        <v>10</v>
      </c>
      <c r="G129" s="67">
        <v>0</v>
      </c>
      <c r="H129" s="97">
        <v>993591</v>
      </c>
      <c r="I129" s="67"/>
      <c r="J129" s="190"/>
      <c r="K129" s="190"/>
      <c r="L129" s="190"/>
      <c r="M129" s="190"/>
      <c r="N129" s="190"/>
      <c r="O129" s="190">
        <f t="shared" si="9"/>
        <v>0</v>
      </c>
      <c r="Q129" s="154">
        <f t="shared" si="10"/>
        <v>0</v>
      </c>
      <c r="R129" s="154">
        <f>SUMIF('B0.3.XK'!$A$11:$A$798,$A129,'B0.3.XK'!J$11:J$798)</f>
        <v>0</v>
      </c>
      <c r="S129" s="154"/>
      <c r="T129" s="154"/>
      <c r="U129" s="154"/>
      <c r="V129" s="154"/>
      <c r="W129" s="154"/>
      <c r="X129" s="154"/>
      <c r="Y129" s="154"/>
      <c r="Z129" s="154"/>
      <c r="AA129" s="154"/>
      <c r="AB129" s="154">
        <f>SUMIF('B0.3.XK'!$A$11:$A$798,$A129,'B0.3.XK'!K$11:K$798)</f>
        <v>0</v>
      </c>
      <c r="AC129" s="154"/>
      <c r="AD129" s="154"/>
      <c r="AE129" s="154"/>
    </row>
    <row r="130" spans="1:31">
      <c r="A130" s="63">
        <v>1001110584</v>
      </c>
      <c r="B130" s="64" t="s">
        <v>231</v>
      </c>
      <c r="C130" s="64" t="s">
        <v>166</v>
      </c>
      <c r="D130" s="54" t="s">
        <v>57</v>
      </c>
      <c r="E130" s="64" t="s">
        <v>58</v>
      </c>
      <c r="F130" s="67" t="s">
        <v>10</v>
      </c>
      <c r="G130" s="67">
        <v>0</v>
      </c>
      <c r="H130" s="97">
        <v>1180785</v>
      </c>
      <c r="I130" s="67"/>
      <c r="J130" s="190"/>
      <c r="K130" s="190"/>
      <c r="L130" s="190"/>
      <c r="M130" s="190"/>
      <c r="N130" s="190"/>
      <c r="O130" s="190">
        <f t="shared" si="9"/>
        <v>0</v>
      </c>
      <c r="Q130" s="154">
        <f t="shared" si="10"/>
        <v>0</v>
      </c>
      <c r="R130" s="154">
        <f>SUMIF('B0.3.XK'!$A$11:$A$798,$A130,'B0.3.XK'!J$11:J$798)</f>
        <v>0</v>
      </c>
      <c r="S130" s="154"/>
      <c r="T130" s="154"/>
      <c r="U130" s="154"/>
      <c r="V130" s="154"/>
      <c r="W130" s="154"/>
      <c r="X130" s="154"/>
      <c r="Y130" s="154"/>
      <c r="Z130" s="154"/>
      <c r="AA130" s="154"/>
      <c r="AB130" s="154">
        <f>SUMIF('B0.3.XK'!$A$11:$A$798,$A130,'B0.3.XK'!K$11:K$798)</f>
        <v>0</v>
      </c>
      <c r="AC130" s="154"/>
      <c r="AD130" s="154"/>
      <c r="AE130" s="154"/>
    </row>
    <row r="131" spans="1:31">
      <c r="A131" s="63">
        <v>1001110585</v>
      </c>
      <c r="B131" s="64" t="s">
        <v>232</v>
      </c>
      <c r="C131" s="64" t="s">
        <v>166</v>
      </c>
      <c r="D131" s="54" t="s">
        <v>57</v>
      </c>
      <c r="E131" s="64" t="s">
        <v>58</v>
      </c>
      <c r="F131" s="67" t="s">
        <v>10</v>
      </c>
      <c r="G131" s="67">
        <v>0</v>
      </c>
      <c r="H131" s="97">
        <v>1157304</v>
      </c>
      <c r="I131" s="67"/>
      <c r="J131" s="190"/>
      <c r="K131" s="190"/>
      <c r="L131" s="190"/>
      <c r="M131" s="190"/>
      <c r="N131" s="190"/>
      <c r="O131" s="190">
        <f t="shared" si="9"/>
        <v>0</v>
      </c>
      <c r="Q131" s="154">
        <f t="shared" si="10"/>
        <v>0</v>
      </c>
      <c r="R131" s="154">
        <f>SUMIF('B0.3.XK'!$A$11:$A$798,$A131,'B0.3.XK'!J$11:J$798)</f>
        <v>0</v>
      </c>
      <c r="S131" s="154"/>
      <c r="T131" s="154"/>
      <c r="U131" s="154"/>
      <c r="V131" s="154"/>
      <c r="W131" s="154"/>
      <c r="X131" s="154"/>
      <c r="Y131" s="154"/>
      <c r="Z131" s="154"/>
      <c r="AA131" s="154"/>
      <c r="AB131" s="154">
        <f>SUMIF('B0.3.XK'!$A$11:$A$798,$A131,'B0.3.XK'!K$11:K$798)</f>
        <v>0</v>
      </c>
      <c r="AC131" s="154"/>
      <c r="AD131" s="154"/>
      <c r="AE131" s="154"/>
    </row>
    <row r="132" spans="1:31">
      <c r="A132" s="63">
        <v>1001110586</v>
      </c>
      <c r="B132" s="64" t="s">
        <v>233</v>
      </c>
      <c r="C132" s="64" t="s">
        <v>234</v>
      </c>
      <c r="D132" s="54" t="s">
        <v>57</v>
      </c>
      <c r="E132" s="64" t="s">
        <v>58</v>
      </c>
      <c r="F132" s="67" t="s">
        <v>10</v>
      </c>
      <c r="G132" s="67">
        <v>0</v>
      </c>
      <c r="H132" s="97">
        <v>1834387</v>
      </c>
      <c r="I132" s="67"/>
      <c r="J132" s="190"/>
      <c r="K132" s="190"/>
      <c r="L132" s="190"/>
      <c r="M132" s="190"/>
      <c r="N132" s="190"/>
      <c r="O132" s="190">
        <f t="shared" si="9"/>
        <v>0</v>
      </c>
      <c r="Q132" s="154">
        <f t="shared" si="10"/>
        <v>0</v>
      </c>
      <c r="R132" s="154">
        <f>SUMIF('B0.3.XK'!$A$11:$A$798,$A132,'B0.3.XK'!J$11:J$798)</f>
        <v>0</v>
      </c>
      <c r="S132" s="154"/>
      <c r="T132" s="154"/>
      <c r="U132" s="154"/>
      <c r="V132" s="154"/>
      <c r="W132" s="154"/>
      <c r="X132" s="154"/>
      <c r="Y132" s="154"/>
      <c r="Z132" s="154"/>
      <c r="AA132" s="154"/>
      <c r="AB132" s="154">
        <f>SUMIF('B0.3.XK'!$A$11:$A$798,$A132,'B0.3.XK'!K$11:K$798)</f>
        <v>0</v>
      </c>
      <c r="AC132" s="154"/>
      <c r="AD132" s="154"/>
      <c r="AE132" s="154"/>
    </row>
    <row r="133" spans="1:31">
      <c r="A133" s="63">
        <v>1001110587</v>
      </c>
      <c r="B133" s="64" t="s">
        <v>235</v>
      </c>
      <c r="C133" s="64" t="s">
        <v>236</v>
      </c>
      <c r="D133" s="54" t="s">
        <v>57</v>
      </c>
      <c r="E133" s="64" t="s">
        <v>58</v>
      </c>
      <c r="F133" s="67" t="s">
        <v>10</v>
      </c>
      <c r="G133" s="67">
        <v>0</v>
      </c>
      <c r="H133" s="97">
        <v>2132938</v>
      </c>
      <c r="I133" s="67"/>
      <c r="J133" s="190"/>
      <c r="K133" s="190"/>
      <c r="L133" s="190"/>
      <c r="M133" s="190"/>
      <c r="N133" s="190"/>
      <c r="O133" s="190">
        <f t="shared" si="9"/>
        <v>0</v>
      </c>
      <c r="Q133" s="154">
        <f t="shared" si="10"/>
        <v>0</v>
      </c>
      <c r="R133" s="154">
        <f>SUMIF('B0.3.XK'!$A$11:$A$798,$A133,'B0.3.XK'!J$11:J$798)</f>
        <v>0</v>
      </c>
      <c r="S133" s="154"/>
      <c r="T133" s="154"/>
      <c r="U133" s="154"/>
      <c r="V133" s="154"/>
      <c r="W133" s="154"/>
      <c r="X133" s="154"/>
      <c r="Y133" s="154"/>
      <c r="Z133" s="154"/>
      <c r="AA133" s="154"/>
      <c r="AB133" s="154">
        <f>SUMIF('B0.3.XK'!$A$11:$A$798,$A133,'B0.3.XK'!K$11:K$798)</f>
        <v>35</v>
      </c>
      <c r="AC133" s="154"/>
      <c r="AD133" s="154"/>
      <c r="AE133" s="154"/>
    </row>
    <row r="134" spans="1:31">
      <c r="A134" s="63">
        <v>1001110588</v>
      </c>
      <c r="B134" s="64" t="s">
        <v>237</v>
      </c>
      <c r="C134" s="64" t="s">
        <v>220</v>
      </c>
      <c r="D134" s="54" t="s">
        <v>57</v>
      </c>
      <c r="E134" s="64" t="s">
        <v>75</v>
      </c>
      <c r="F134" s="67" t="s">
        <v>10</v>
      </c>
      <c r="G134" s="67">
        <v>0</v>
      </c>
      <c r="H134" s="97">
        <v>3781688</v>
      </c>
      <c r="I134" s="67"/>
      <c r="J134" s="190"/>
      <c r="K134" s="190"/>
      <c r="L134" s="190"/>
      <c r="M134" s="190"/>
      <c r="N134" s="190"/>
      <c r="O134" s="190">
        <f t="shared" si="9"/>
        <v>0</v>
      </c>
      <c r="Q134" s="154">
        <f t="shared" si="10"/>
        <v>0</v>
      </c>
      <c r="R134" s="154">
        <f>SUMIF('B0.3.XK'!$A$11:$A$798,$A134,'B0.3.XK'!J$11:J$798)</f>
        <v>0</v>
      </c>
      <c r="S134" s="154"/>
      <c r="T134" s="154"/>
      <c r="U134" s="154"/>
      <c r="V134" s="154"/>
      <c r="W134" s="154"/>
      <c r="X134" s="154"/>
      <c r="Y134" s="154"/>
      <c r="Z134" s="154"/>
      <c r="AA134" s="154"/>
      <c r="AB134" s="154">
        <f>SUMIF('B0.3.XK'!$A$11:$A$798,$A134,'B0.3.XK'!K$11:K$798)</f>
        <v>200</v>
      </c>
      <c r="AC134" s="154"/>
      <c r="AD134" s="154"/>
      <c r="AE134" s="154"/>
    </row>
    <row r="135" spans="1:31">
      <c r="A135" s="63">
        <v>1001110589</v>
      </c>
      <c r="B135" s="64" t="s">
        <v>238</v>
      </c>
      <c r="C135" s="64" t="s">
        <v>223</v>
      </c>
      <c r="D135" s="54" t="s">
        <v>57</v>
      </c>
      <c r="E135" s="64" t="s">
        <v>72</v>
      </c>
      <c r="F135" s="67" t="s">
        <v>10</v>
      </c>
      <c r="G135" s="67">
        <v>0</v>
      </c>
      <c r="H135" s="97">
        <v>2241861</v>
      </c>
      <c r="I135" s="67"/>
      <c r="J135" s="190"/>
      <c r="K135" s="190"/>
      <c r="L135" s="190"/>
      <c r="M135" s="190"/>
      <c r="N135" s="190"/>
      <c r="O135" s="190">
        <f t="shared" si="9"/>
        <v>0</v>
      </c>
      <c r="Q135" s="154">
        <f t="shared" si="10"/>
        <v>0</v>
      </c>
      <c r="R135" s="154">
        <f>SUMIF('B0.3.XK'!$A$11:$A$798,$A135,'B0.3.XK'!J$11:J$798)</f>
        <v>0</v>
      </c>
      <c r="S135" s="154"/>
      <c r="T135" s="154"/>
      <c r="U135" s="154"/>
      <c r="V135" s="154"/>
      <c r="W135" s="154"/>
      <c r="X135" s="154"/>
      <c r="Y135" s="154"/>
      <c r="Z135" s="154"/>
      <c r="AA135" s="154"/>
      <c r="AB135" s="154">
        <f>SUMIF('B0.3.XK'!$A$11:$A$798,$A135,'B0.3.XK'!K$11:K$798)</f>
        <v>101</v>
      </c>
      <c r="AC135" s="154"/>
      <c r="AD135" s="154"/>
      <c r="AE135" s="154"/>
    </row>
    <row r="136" spans="1:31">
      <c r="A136" s="63">
        <v>1001110591</v>
      </c>
      <c r="B136" s="64" t="s">
        <v>240</v>
      </c>
      <c r="C136" s="64" t="s">
        <v>101</v>
      </c>
      <c r="D136" s="54" t="s">
        <v>57</v>
      </c>
      <c r="E136" s="64" t="s">
        <v>58</v>
      </c>
      <c r="F136" s="67" t="s">
        <v>10</v>
      </c>
      <c r="G136" s="67">
        <v>0</v>
      </c>
      <c r="H136" s="97">
        <v>1486506</v>
      </c>
      <c r="I136" s="67"/>
      <c r="J136" s="190"/>
      <c r="K136" s="190"/>
      <c r="L136" s="190"/>
      <c r="M136" s="190"/>
      <c r="N136" s="190"/>
      <c r="O136" s="190">
        <f t="shared" si="9"/>
        <v>0</v>
      </c>
      <c r="Q136" s="154">
        <f t="shared" si="10"/>
        <v>0</v>
      </c>
      <c r="R136" s="154">
        <f>SUMIF('B0.3.XK'!$A$11:$A$798,$A136,'B0.3.XK'!J$11:J$798)</f>
        <v>0</v>
      </c>
      <c r="S136" s="154"/>
      <c r="T136" s="154"/>
      <c r="U136" s="154"/>
      <c r="V136" s="154"/>
      <c r="W136" s="154"/>
      <c r="X136" s="154"/>
      <c r="Y136" s="154"/>
      <c r="Z136" s="154"/>
      <c r="AA136" s="154"/>
      <c r="AB136" s="154">
        <f>SUMIF('B0.3.XK'!$A$11:$A$798,$A136,'B0.3.XK'!K$11:K$798)</f>
        <v>300</v>
      </c>
      <c r="AC136" s="154"/>
      <c r="AD136" s="154"/>
      <c r="AE136" s="154"/>
    </row>
    <row r="137" spans="1:31">
      <c r="A137" s="63">
        <v>1001110592</v>
      </c>
      <c r="B137" s="64" t="s">
        <v>241</v>
      </c>
      <c r="C137" s="64" t="s">
        <v>164</v>
      </c>
      <c r="D137" s="54" t="s">
        <v>57</v>
      </c>
      <c r="E137" s="64" t="s">
        <v>58</v>
      </c>
      <c r="F137" s="67" t="s">
        <v>10</v>
      </c>
      <c r="G137" s="67">
        <v>0</v>
      </c>
      <c r="H137" s="97">
        <v>2057805</v>
      </c>
      <c r="I137" s="67"/>
      <c r="J137" s="190"/>
      <c r="K137" s="190"/>
      <c r="L137" s="190"/>
      <c r="M137" s="190"/>
      <c r="N137" s="190"/>
      <c r="O137" s="190">
        <f t="shared" si="9"/>
        <v>0</v>
      </c>
      <c r="Q137" s="154">
        <f t="shared" si="10"/>
        <v>0</v>
      </c>
      <c r="R137" s="154">
        <f>SUMIF('B0.3.XK'!$A$11:$A$798,$A137,'B0.3.XK'!J$11:J$798)</f>
        <v>0</v>
      </c>
      <c r="S137" s="154"/>
      <c r="T137" s="154"/>
      <c r="U137" s="154"/>
      <c r="V137" s="154"/>
      <c r="W137" s="154"/>
      <c r="X137" s="154"/>
      <c r="Y137" s="154"/>
      <c r="Z137" s="154"/>
      <c r="AA137" s="154"/>
      <c r="AB137" s="154">
        <f>SUMIF('B0.3.XK'!$A$11:$A$798,$A137,'B0.3.XK'!K$11:K$798)</f>
        <v>0</v>
      </c>
      <c r="AC137" s="154"/>
      <c r="AD137" s="154"/>
      <c r="AE137" s="154"/>
    </row>
    <row r="138" spans="1:31">
      <c r="A138" s="63">
        <v>1001110593</v>
      </c>
      <c r="B138" s="64" t="s">
        <v>242</v>
      </c>
      <c r="C138" s="64" t="s">
        <v>142</v>
      </c>
      <c r="D138" s="54" t="s">
        <v>57</v>
      </c>
      <c r="E138" s="64" t="s">
        <v>58</v>
      </c>
      <c r="F138" s="67" t="s">
        <v>10</v>
      </c>
      <c r="G138" s="67">
        <v>0</v>
      </c>
      <c r="H138" s="97">
        <v>1928803</v>
      </c>
      <c r="I138" s="67"/>
      <c r="J138" s="190"/>
      <c r="K138" s="190"/>
      <c r="L138" s="190"/>
      <c r="M138" s="190"/>
      <c r="N138" s="190"/>
      <c r="O138" s="190">
        <f t="shared" si="9"/>
        <v>0</v>
      </c>
      <c r="Q138" s="154">
        <f t="shared" si="10"/>
        <v>0</v>
      </c>
      <c r="R138" s="154">
        <f>SUMIF('B0.3.XK'!$A$11:$A$798,$A138,'B0.3.XK'!J$11:J$798)</f>
        <v>0</v>
      </c>
      <c r="S138" s="154"/>
      <c r="T138" s="154"/>
      <c r="U138" s="154"/>
      <c r="V138" s="154"/>
      <c r="W138" s="154"/>
      <c r="X138" s="154"/>
      <c r="Y138" s="154"/>
      <c r="Z138" s="154"/>
      <c r="AA138" s="154"/>
      <c r="AB138" s="154">
        <f>SUMIF('B0.3.XK'!$A$11:$A$798,$A138,'B0.3.XK'!K$11:K$798)</f>
        <v>0</v>
      </c>
      <c r="AC138" s="154"/>
      <c r="AD138" s="154"/>
      <c r="AE138" s="154"/>
    </row>
    <row r="139" spans="1:31">
      <c r="A139" s="63">
        <v>1001110597</v>
      </c>
      <c r="B139" s="64" t="s">
        <v>243</v>
      </c>
      <c r="C139" s="64" t="s">
        <v>90</v>
      </c>
      <c r="D139" s="54" t="s">
        <v>57</v>
      </c>
      <c r="E139" s="64" t="s">
        <v>58</v>
      </c>
      <c r="F139" s="67" t="s">
        <v>10</v>
      </c>
      <c r="G139" s="67">
        <v>0</v>
      </c>
      <c r="H139" s="97">
        <v>1565435</v>
      </c>
      <c r="I139" s="67"/>
      <c r="J139" s="190"/>
      <c r="K139" s="190"/>
      <c r="L139" s="190"/>
      <c r="M139" s="190"/>
      <c r="N139" s="190"/>
      <c r="O139" s="190">
        <f t="shared" si="9"/>
        <v>0</v>
      </c>
      <c r="Q139" s="154">
        <f t="shared" si="10"/>
        <v>0</v>
      </c>
      <c r="R139" s="154">
        <f>SUMIF('B0.3.XK'!$A$11:$A$798,$A139,'B0.3.XK'!J$11:J$798)</f>
        <v>0</v>
      </c>
      <c r="S139" s="154"/>
      <c r="T139" s="154"/>
      <c r="U139" s="154"/>
      <c r="V139" s="154"/>
      <c r="W139" s="154"/>
      <c r="X139" s="154"/>
      <c r="Y139" s="154"/>
      <c r="Z139" s="154"/>
      <c r="AA139" s="154"/>
      <c r="AB139" s="154">
        <f>SUMIF('B0.3.XK'!$A$11:$A$798,$A139,'B0.3.XK'!K$11:K$798)</f>
        <v>120</v>
      </c>
      <c r="AC139" s="154"/>
      <c r="AD139" s="154"/>
      <c r="AE139" s="154"/>
    </row>
    <row r="140" spans="1:31">
      <c r="A140" s="63">
        <v>1001110598</v>
      </c>
      <c r="B140" s="64" t="s">
        <v>244</v>
      </c>
      <c r="C140" s="64" t="s">
        <v>86</v>
      </c>
      <c r="D140" s="54" t="s">
        <v>57</v>
      </c>
      <c r="E140" s="64" t="s">
        <v>58</v>
      </c>
      <c r="F140" s="67" t="s">
        <v>10</v>
      </c>
      <c r="G140" s="67">
        <v>0</v>
      </c>
      <c r="H140" s="97">
        <v>1439148</v>
      </c>
      <c r="I140" s="67"/>
      <c r="J140" s="190"/>
      <c r="K140" s="190"/>
      <c r="L140" s="190"/>
      <c r="M140" s="190"/>
      <c r="N140" s="190"/>
      <c r="O140" s="190">
        <f t="shared" si="9"/>
        <v>0</v>
      </c>
      <c r="Q140" s="154">
        <f t="shared" si="10"/>
        <v>0</v>
      </c>
      <c r="R140" s="154">
        <f>SUMIF('B0.3.XK'!$A$11:$A$798,$A140,'B0.3.XK'!J$11:J$798)</f>
        <v>0</v>
      </c>
      <c r="S140" s="154"/>
      <c r="T140" s="154"/>
      <c r="U140" s="154"/>
      <c r="V140" s="154"/>
      <c r="W140" s="154"/>
      <c r="X140" s="154"/>
      <c r="Y140" s="154"/>
      <c r="Z140" s="154"/>
      <c r="AA140" s="154"/>
      <c r="AB140" s="154">
        <f>SUMIF('B0.3.XK'!$A$11:$A$798,$A140,'B0.3.XK'!K$11:K$798)</f>
        <v>450</v>
      </c>
      <c r="AC140" s="154"/>
      <c r="AD140" s="154"/>
      <c r="AE140" s="154"/>
    </row>
    <row r="141" spans="1:31">
      <c r="A141" s="63">
        <v>1001110600</v>
      </c>
      <c r="B141" s="64" t="s">
        <v>245</v>
      </c>
      <c r="C141" s="64" t="s">
        <v>212</v>
      </c>
      <c r="D141" s="54" t="s">
        <v>57</v>
      </c>
      <c r="E141" s="64" t="s">
        <v>72</v>
      </c>
      <c r="F141" s="67" t="s">
        <v>10</v>
      </c>
      <c r="G141" s="67">
        <v>0</v>
      </c>
      <c r="H141" s="97">
        <v>2273170</v>
      </c>
      <c r="I141" s="67"/>
      <c r="J141" s="190"/>
      <c r="K141" s="190"/>
      <c r="L141" s="190"/>
      <c r="M141" s="190"/>
      <c r="N141" s="190"/>
      <c r="O141" s="190">
        <f t="shared" si="9"/>
        <v>0</v>
      </c>
      <c r="Q141" s="154">
        <f t="shared" si="10"/>
        <v>0</v>
      </c>
      <c r="R141" s="154">
        <f>SUMIF('B0.3.XK'!$A$11:$A$798,$A141,'B0.3.XK'!J$11:J$798)</f>
        <v>0</v>
      </c>
      <c r="S141" s="154"/>
      <c r="T141" s="154"/>
      <c r="U141" s="154"/>
      <c r="V141" s="154"/>
      <c r="W141" s="154"/>
      <c r="X141" s="154"/>
      <c r="Y141" s="154"/>
      <c r="Z141" s="154"/>
      <c r="AA141" s="154"/>
      <c r="AB141" s="154">
        <f>SUMIF('B0.3.XK'!$A$11:$A$798,$A141,'B0.3.XK'!K$11:K$798)</f>
        <v>50</v>
      </c>
      <c r="AC141" s="154"/>
      <c r="AD141" s="154"/>
      <c r="AE141" s="154"/>
    </row>
    <row r="142" spans="1:31">
      <c r="A142" s="63">
        <v>1001110604</v>
      </c>
      <c r="B142" s="64" t="s">
        <v>246</v>
      </c>
      <c r="C142" s="64" t="s">
        <v>247</v>
      </c>
      <c r="D142" s="54" t="s">
        <v>57</v>
      </c>
      <c r="E142" s="64" t="s">
        <v>75</v>
      </c>
      <c r="F142" s="67" t="s">
        <v>10</v>
      </c>
      <c r="G142" s="67">
        <v>0</v>
      </c>
      <c r="H142" s="97">
        <v>4267455</v>
      </c>
      <c r="I142" s="67"/>
      <c r="J142" s="190"/>
      <c r="K142" s="190"/>
      <c r="L142" s="190"/>
      <c r="M142" s="190"/>
      <c r="N142" s="190"/>
      <c r="O142" s="190">
        <f t="shared" si="9"/>
        <v>0</v>
      </c>
      <c r="Q142" s="154">
        <f t="shared" si="10"/>
        <v>0</v>
      </c>
      <c r="R142" s="154">
        <f>SUMIF('B0.3.XK'!$A$11:$A$798,$A142,'B0.3.XK'!J$11:J$798)</f>
        <v>0</v>
      </c>
      <c r="S142" s="154"/>
      <c r="T142" s="154"/>
      <c r="U142" s="154"/>
      <c r="V142" s="154"/>
      <c r="W142" s="154"/>
      <c r="X142" s="154"/>
      <c r="Y142" s="154"/>
      <c r="Z142" s="154"/>
      <c r="AA142" s="154"/>
      <c r="AB142" s="154">
        <f>SUMIF('B0.3.XK'!$A$11:$A$798,$A142,'B0.3.XK'!K$11:K$798)</f>
        <v>0</v>
      </c>
      <c r="AC142" s="154"/>
      <c r="AD142" s="154"/>
      <c r="AE142" s="154"/>
    </row>
    <row r="143" spans="1:31">
      <c r="A143" s="63">
        <v>1001110605</v>
      </c>
      <c r="B143" s="64" t="s">
        <v>248</v>
      </c>
      <c r="C143" s="64" t="s">
        <v>249</v>
      </c>
      <c r="D143" s="54" t="s">
        <v>57</v>
      </c>
      <c r="E143" s="64" t="s">
        <v>72</v>
      </c>
      <c r="F143" s="67" t="s">
        <v>10</v>
      </c>
      <c r="G143" s="67">
        <v>0</v>
      </c>
      <c r="H143" s="97">
        <v>2367885</v>
      </c>
      <c r="I143" s="67"/>
      <c r="J143" s="190"/>
      <c r="K143" s="190"/>
      <c r="L143" s="190"/>
      <c r="M143" s="190"/>
      <c r="N143" s="190"/>
      <c r="O143" s="190">
        <f t="shared" si="9"/>
        <v>0</v>
      </c>
      <c r="Q143" s="154">
        <f t="shared" si="10"/>
        <v>0</v>
      </c>
      <c r="R143" s="154">
        <f>SUMIF('B0.3.XK'!$A$11:$A$798,$A143,'B0.3.XK'!J$11:J$798)</f>
        <v>0</v>
      </c>
      <c r="S143" s="154"/>
      <c r="T143" s="154"/>
      <c r="U143" s="154"/>
      <c r="V143" s="154"/>
      <c r="W143" s="154"/>
      <c r="X143" s="154"/>
      <c r="Y143" s="154"/>
      <c r="Z143" s="154"/>
      <c r="AA143" s="154"/>
      <c r="AB143" s="154">
        <f>SUMIF('B0.3.XK'!$A$11:$A$798,$A143,'B0.3.XK'!K$11:K$798)</f>
        <v>0</v>
      </c>
      <c r="AC143" s="154"/>
      <c r="AD143" s="154"/>
      <c r="AE143" s="154"/>
    </row>
    <row r="144" spans="1:31">
      <c r="A144" s="63">
        <v>1001110607</v>
      </c>
      <c r="B144" s="64" t="s">
        <v>250</v>
      </c>
      <c r="C144" s="64" t="s">
        <v>251</v>
      </c>
      <c r="D144" s="54" t="s">
        <v>57</v>
      </c>
      <c r="E144" s="64" t="s">
        <v>58</v>
      </c>
      <c r="F144" s="67" t="s">
        <v>10</v>
      </c>
      <c r="G144" s="67">
        <v>0</v>
      </c>
      <c r="H144" s="97">
        <v>1986787</v>
      </c>
      <c r="I144" s="67"/>
      <c r="J144" s="190"/>
      <c r="K144" s="190"/>
      <c r="L144" s="190"/>
      <c r="M144" s="190"/>
      <c r="N144" s="190"/>
      <c r="O144" s="190">
        <f t="shared" ref="O144:O207" si="11">L144-K144</f>
        <v>0</v>
      </c>
      <c r="Q144" s="154">
        <f t="shared" ref="Q144:Q207" si="12">SUM(R144:Y144)</f>
        <v>300</v>
      </c>
      <c r="R144" s="154">
        <f>SUMIF('B0.3.XK'!$A$11:$A$798,$A144,'B0.3.XK'!J$11:J$798)</f>
        <v>300</v>
      </c>
      <c r="S144" s="154"/>
      <c r="T144" s="154"/>
      <c r="U144" s="154"/>
      <c r="V144" s="154"/>
      <c r="W144" s="154"/>
      <c r="X144" s="154"/>
      <c r="Y144" s="154"/>
      <c r="Z144" s="154"/>
      <c r="AA144" s="154"/>
      <c r="AB144" s="154">
        <f>SUMIF('B0.3.XK'!$A$11:$A$798,$A144,'B0.3.XK'!K$11:K$798)</f>
        <v>0</v>
      </c>
      <c r="AC144" s="154"/>
      <c r="AD144" s="154"/>
      <c r="AE144" s="154"/>
    </row>
    <row r="145" spans="1:31">
      <c r="A145" s="63">
        <v>1001110609</v>
      </c>
      <c r="B145" s="64" t="s">
        <v>252</v>
      </c>
      <c r="C145" s="64" t="s">
        <v>79</v>
      </c>
      <c r="D145" s="54" t="s">
        <v>57</v>
      </c>
      <c r="E145" s="64" t="s">
        <v>75</v>
      </c>
      <c r="F145" s="67" t="s">
        <v>10</v>
      </c>
      <c r="G145" s="67">
        <v>0</v>
      </c>
      <c r="H145" s="97">
        <v>4788390</v>
      </c>
      <c r="I145" s="67"/>
      <c r="J145" s="190"/>
      <c r="K145" s="190"/>
      <c r="L145" s="190"/>
      <c r="M145" s="190"/>
      <c r="N145" s="190"/>
      <c r="O145" s="190">
        <f t="shared" si="11"/>
        <v>0</v>
      </c>
      <c r="Q145" s="154">
        <f t="shared" si="12"/>
        <v>30</v>
      </c>
      <c r="R145" s="154">
        <f>SUMIF('B0.3.XK'!$A$11:$A$798,$A145,'B0.3.XK'!J$11:J$798)</f>
        <v>30</v>
      </c>
      <c r="S145" s="154"/>
      <c r="T145" s="154"/>
      <c r="U145" s="154"/>
      <c r="V145" s="154"/>
      <c r="W145" s="154"/>
      <c r="X145" s="154"/>
      <c r="Y145" s="154"/>
      <c r="Z145" s="154"/>
      <c r="AA145" s="154"/>
      <c r="AB145" s="154">
        <f>SUMIF('B0.3.XK'!$A$11:$A$798,$A145,'B0.3.XK'!K$11:K$798)</f>
        <v>0</v>
      </c>
      <c r="AC145" s="154"/>
      <c r="AD145" s="154"/>
      <c r="AE145" s="154"/>
    </row>
    <row r="146" spans="1:31">
      <c r="A146" s="63">
        <v>1001110610</v>
      </c>
      <c r="B146" s="64" t="s">
        <v>253</v>
      </c>
      <c r="C146" s="64" t="s">
        <v>88</v>
      </c>
      <c r="D146" s="54" t="s">
        <v>57</v>
      </c>
      <c r="E146" s="64" t="s">
        <v>58</v>
      </c>
      <c r="F146" s="67" t="s">
        <v>10</v>
      </c>
      <c r="G146" s="67">
        <v>0</v>
      </c>
      <c r="H146" s="97">
        <v>2759902</v>
      </c>
      <c r="I146" s="67"/>
      <c r="J146" s="190"/>
      <c r="K146" s="190"/>
      <c r="L146" s="190"/>
      <c r="M146" s="190"/>
      <c r="N146" s="190"/>
      <c r="O146" s="190">
        <f t="shared" si="11"/>
        <v>0</v>
      </c>
      <c r="Q146" s="154">
        <f t="shared" si="12"/>
        <v>0</v>
      </c>
      <c r="R146" s="154">
        <f>SUMIF('B0.3.XK'!$A$11:$A$798,$A146,'B0.3.XK'!J$11:J$798)</f>
        <v>0</v>
      </c>
      <c r="S146" s="154"/>
      <c r="T146" s="154"/>
      <c r="U146" s="154"/>
      <c r="V146" s="154"/>
      <c r="W146" s="154"/>
      <c r="X146" s="154"/>
      <c r="Y146" s="154"/>
      <c r="Z146" s="154"/>
      <c r="AA146" s="154"/>
      <c r="AB146" s="154">
        <f>SUMIF('B0.3.XK'!$A$11:$A$798,$A146,'B0.3.XK'!K$11:K$798)</f>
        <v>0</v>
      </c>
      <c r="AC146" s="154"/>
      <c r="AD146" s="154"/>
      <c r="AE146" s="154"/>
    </row>
    <row r="147" spans="1:31">
      <c r="A147" s="63">
        <v>1001110611</v>
      </c>
      <c r="B147" s="64" t="s">
        <v>254</v>
      </c>
      <c r="C147" s="64" t="s">
        <v>88</v>
      </c>
      <c r="D147" s="54" t="s">
        <v>57</v>
      </c>
      <c r="E147" s="64" t="s">
        <v>58</v>
      </c>
      <c r="F147" s="67" t="s">
        <v>10</v>
      </c>
      <c r="G147" s="67">
        <v>0</v>
      </c>
      <c r="H147" s="97">
        <v>2509958</v>
      </c>
      <c r="I147" s="67"/>
      <c r="J147" s="190"/>
      <c r="K147" s="190"/>
      <c r="L147" s="190"/>
      <c r="M147" s="190"/>
      <c r="N147" s="190"/>
      <c r="O147" s="190">
        <f t="shared" si="11"/>
        <v>0</v>
      </c>
      <c r="Q147" s="154">
        <f t="shared" si="12"/>
        <v>0</v>
      </c>
      <c r="R147" s="154">
        <f>SUMIF('B0.3.XK'!$A$11:$A$798,$A147,'B0.3.XK'!J$11:J$798)</f>
        <v>0</v>
      </c>
      <c r="S147" s="154"/>
      <c r="T147" s="154"/>
      <c r="U147" s="154"/>
      <c r="V147" s="154"/>
      <c r="W147" s="154"/>
      <c r="X147" s="154"/>
      <c r="Y147" s="154"/>
      <c r="Z147" s="154"/>
      <c r="AA147" s="154"/>
      <c r="AB147" s="154">
        <f>SUMIF('B0.3.XK'!$A$11:$A$798,$A147,'B0.3.XK'!K$11:K$798)</f>
        <v>0</v>
      </c>
      <c r="AC147" s="154"/>
      <c r="AD147" s="154"/>
      <c r="AE147" s="154"/>
    </row>
    <row r="148" spans="1:31">
      <c r="A148" s="63">
        <v>1001110612</v>
      </c>
      <c r="B148" s="64" t="s">
        <v>255</v>
      </c>
      <c r="C148" s="64" t="s">
        <v>88</v>
      </c>
      <c r="D148" s="54" t="s">
        <v>57</v>
      </c>
      <c r="E148" s="64" t="s">
        <v>58</v>
      </c>
      <c r="F148" s="67" t="s">
        <v>10</v>
      </c>
      <c r="G148" s="67">
        <v>0</v>
      </c>
      <c r="H148" s="97">
        <v>2509958</v>
      </c>
      <c r="I148" s="67"/>
      <c r="J148" s="190"/>
      <c r="K148" s="190"/>
      <c r="L148" s="190"/>
      <c r="M148" s="190"/>
      <c r="N148" s="190"/>
      <c r="O148" s="190">
        <f t="shared" si="11"/>
        <v>0</v>
      </c>
      <c r="Q148" s="154">
        <f t="shared" si="12"/>
        <v>0</v>
      </c>
      <c r="R148" s="154">
        <f>SUMIF('B0.3.XK'!$A$11:$A$798,$A148,'B0.3.XK'!J$11:J$798)</f>
        <v>0</v>
      </c>
      <c r="S148" s="154"/>
      <c r="T148" s="154"/>
      <c r="U148" s="154"/>
      <c r="V148" s="154"/>
      <c r="W148" s="154"/>
      <c r="X148" s="154"/>
      <c r="Y148" s="154"/>
      <c r="Z148" s="154"/>
      <c r="AA148" s="154"/>
      <c r="AB148" s="154">
        <f>SUMIF('B0.3.XK'!$A$11:$A$798,$A148,'B0.3.XK'!K$11:K$798)</f>
        <v>0</v>
      </c>
      <c r="AC148" s="154"/>
      <c r="AD148" s="154"/>
      <c r="AE148" s="154"/>
    </row>
    <row r="149" spans="1:31">
      <c r="A149" s="63">
        <v>1001110613</v>
      </c>
      <c r="B149" s="64" t="s">
        <v>256</v>
      </c>
      <c r="C149" s="64" t="s">
        <v>77</v>
      </c>
      <c r="D149" s="54" t="s">
        <v>57</v>
      </c>
      <c r="E149" s="64" t="s">
        <v>58</v>
      </c>
      <c r="F149" s="67" t="s">
        <v>10</v>
      </c>
      <c r="G149" s="67">
        <v>0</v>
      </c>
      <c r="H149" s="97">
        <v>1811169</v>
      </c>
      <c r="I149" s="67"/>
      <c r="J149" s="190"/>
      <c r="K149" s="190"/>
      <c r="L149" s="190"/>
      <c r="M149" s="190"/>
      <c r="N149" s="190"/>
      <c r="O149" s="190">
        <f t="shared" si="11"/>
        <v>0</v>
      </c>
      <c r="Q149" s="154">
        <f t="shared" si="12"/>
        <v>300</v>
      </c>
      <c r="R149" s="154">
        <f>SUMIF('B0.3.XK'!$A$11:$A$798,$A149,'B0.3.XK'!J$11:J$798)</f>
        <v>300</v>
      </c>
      <c r="S149" s="154"/>
      <c r="T149" s="154"/>
      <c r="U149" s="154"/>
      <c r="V149" s="154"/>
      <c r="W149" s="154"/>
      <c r="X149" s="154"/>
      <c r="Y149" s="154"/>
      <c r="Z149" s="154"/>
      <c r="AA149" s="154"/>
      <c r="AB149" s="154">
        <f>SUMIF('B0.3.XK'!$A$11:$A$798,$A149,'B0.3.XK'!K$11:K$798)</f>
        <v>0</v>
      </c>
      <c r="AC149" s="154"/>
      <c r="AD149" s="154"/>
      <c r="AE149" s="154"/>
    </row>
    <row r="150" spans="1:31">
      <c r="A150" s="63">
        <v>1001110614</v>
      </c>
      <c r="B150" s="64" t="s">
        <v>257</v>
      </c>
      <c r="C150" s="64" t="s">
        <v>118</v>
      </c>
      <c r="D150" s="54" t="s">
        <v>57</v>
      </c>
      <c r="E150" s="64" t="s">
        <v>58</v>
      </c>
      <c r="F150" s="67" t="s">
        <v>10</v>
      </c>
      <c r="G150" s="67">
        <v>0</v>
      </c>
      <c r="H150" s="97">
        <v>1302337</v>
      </c>
      <c r="I150" s="67"/>
      <c r="J150" s="190"/>
      <c r="K150" s="190"/>
      <c r="L150" s="190"/>
      <c r="M150" s="190"/>
      <c r="N150" s="190"/>
      <c r="O150" s="190">
        <f t="shared" si="11"/>
        <v>0</v>
      </c>
      <c r="Q150" s="154">
        <f t="shared" si="12"/>
        <v>0</v>
      </c>
      <c r="R150" s="154">
        <f>SUMIF('B0.3.XK'!$A$11:$A$798,$A150,'B0.3.XK'!J$11:J$798)</f>
        <v>0</v>
      </c>
      <c r="S150" s="154"/>
      <c r="T150" s="154"/>
      <c r="U150" s="154"/>
      <c r="V150" s="154"/>
      <c r="W150" s="154"/>
      <c r="X150" s="154"/>
      <c r="Y150" s="154"/>
      <c r="Z150" s="154"/>
      <c r="AA150" s="154"/>
      <c r="AB150" s="154">
        <f>SUMIF('B0.3.XK'!$A$11:$A$798,$A150,'B0.3.XK'!K$11:K$798)</f>
        <v>0</v>
      </c>
      <c r="AC150" s="154"/>
      <c r="AD150" s="154"/>
      <c r="AE150" s="154"/>
    </row>
    <row r="151" spans="1:31">
      <c r="A151" s="63">
        <v>1001110618</v>
      </c>
      <c r="B151" s="64" t="s">
        <v>258</v>
      </c>
      <c r="C151" s="64" t="s">
        <v>127</v>
      </c>
      <c r="D151" s="54" t="s">
        <v>57</v>
      </c>
      <c r="E151" s="64" t="s">
        <v>58</v>
      </c>
      <c r="F151" s="67" t="s">
        <v>10</v>
      </c>
      <c r="G151" s="67">
        <v>0</v>
      </c>
      <c r="H151" s="97">
        <v>1044500</v>
      </c>
      <c r="I151" s="67"/>
      <c r="J151" s="190"/>
      <c r="K151" s="190"/>
      <c r="L151" s="190"/>
      <c r="M151" s="190"/>
      <c r="N151" s="190"/>
      <c r="O151" s="190">
        <f t="shared" si="11"/>
        <v>0</v>
      </c>
      <c r="Q151" s="154">
        <f t="shared" si="12"/>
        <v>0</v>
      </c>
      <c r="R151" s="154">
        <f>SUMIF('B0.3.XK'!$A$11:$A$798,$A151,'B0.3.XK'!J$11:J$798)</f>
        <v>0</v>
      </c>
      <c r="S151" s="154"/>
      <c r="T151" s="154"/>
      <c r="U151" s="154"/>
      <c r="V151" s="154"/>
      <c r="W151" s="154"/>
      <c r="X151" s="154"/>
      <c r="Y151" s="154"/>
      <c r="Z151" s="154"/>
      <c r="AA151" s="154"/>
      <c r="AB151" s="154">
        <f>SUMIF('B0.3.XK'!$A$11:$A$798,$A151,'B0.3.XK'!K$11:K$798)</f>
        <v>1</v>
      </c>
      <c r="AC151" s="154"/>
      <c r="AD151" s="154"/>
      <c r="AE151" s="154"/>
    </row>
    <row r="152" spans="1:31">
      <c r="A152" s="63">
        <v>1001110619</v>
      </c>
      <c r="B152" s="64" t="s">
        <v>259</v>
      </c>
      <c r="C152" s="64" t="s">
        <v>118</v>
      </c>
      <c r="D152" s="54" t="s">
        <v>57</v>
      </c>
      <c r="E152" s="64" t="s">
        <v>58</v>
      </c>
      <c r="F152" s="67" t="s">
        <v>10</v>
      </c>
      <c r="G152" s="67">
        <v>0</v>
      </c>
      <c r="H152" s="97">
        <v>1105890</v>
      </c>
      <c r="I152" s="67"/>
      <c r="J152" s="190"/>
      <c r="K152" s="190"/>
      <c r="L152" s="190"/>
      <c r="M152" s="190"/>
      <c r="N152" s="190"/>
      <c r="O152" s="190">
        <f t="shared" si="11"/>
        <v>0</v>
      </c>
      <c r="Q152" s="154">
        <f t="shared" si="12"/>
        <v>0</v>
      </c>
      <c r="R152" s="154">
        <f>SUMIF('B0.3.XK'!$A$11:$A$798,$A152,'B0.3.XK'!J$11:J$798)</f>
        <v>0</v>
      </c>
      <c r="S152" s="154"/>
      <c r="T152" s="154"/>
      <c r="U152" s="154"/>
      <c r="V152" s="154"/>
      <c r="W152" s="154"/>
      <c r="X152" s="154"/>
      <c r="Y152" s="154"/>
      <c r="Z152" s="154"/>
      <c r="AA152" s="154"/>
      <c r="AB152" s="154">
        <f>SUMIF('B0.3.XK'!$A$11:$A$798,$A152,'B0.3.XK'!K$11:K$798)</f>
        <v>0</v>
      </c>
      <c r="AC152" s="154"/>
      <c r="AD152" s="154"/>
      <c r="AE152" s="154"/>
    </row>
    <row r="153" spans="1:31">
      <c r="A153" s="63">
        <v>1001110621</v>
      </c>
      <c r="B153" s="64" t="s">
        <v>260</v>
      </c>
      <c r="C153" s="64" t="s">
        <v>118</v>
      </c>
      <c r="D153" s="54" t="s">
        <v>57</v>
      </c>
      <c r="E153" s="64" t="s">
        <v>58</v>
      </c>
      <c r="F153" s="67" t="s">
        <v>10</v>
      </c>
      <c r="G153" s="67">
        <v>0</v>
      </c>
      <c r="H153" s="97">
        <v>1377320</v>
      </c>
      <c r="I153" s="67"/>
      <c r="J153" s="190"/>
      <c r="K153" s="190"/>
      <c r="L153" s="190"/>
      <c r="M153" s="190"/>
      <c r="N153" s="190"/>
      <c r="O153" s="190">
        <f t="shared" si="11"/>
        <v>0</v>
      </c>
      <c r="Q153" s="154">
        <f t="shared" si="12"/>
        <v>0</v>
      </c>
      <c r="R153" s="154">
        <f>SUMIF('B0.3.XK'!$A$11:$A$798,$A153,'B0.3.XK'!J$11:J$798)</f>
        <v>0</v>
      </c>
      <c r="S153" s="154"/>
      <c r="T153" s="154"/>
      <c r="U153" s="154"/>
      <c r="V153" s="154"/>
      <c r="W153" s="154"/>
      <c r="X153" s="154"/>
      <c r="Y153" s="154"/>
      <c r="Z153" s="154"/>
      <c r="AA153" s="154"/>
      <c r="AB153" s="154">
        <f>SUMIF('B0.3.XK'!$A$11:$A$798,$A153,'B0.3.XK'!K$11:K$798)</f>
        <v>0</v>
      </c>
      <c r="AC153" s="154"/>
      <c r="AD153" s="154"/>
      <c r="AE153" s="154"/>
    </row>
    <row r="154" spans="1:31">
      <c r="A154" s="63">
        <v>1001110622</v>
      </c>
      <c r="B154" s="64" t="s">
        <v>261</v>
      </c>
      <c r="C154" s="64" t="s">
        <v>160</v>
      </c>
      <c r="D154" s="54" t="s">
        <v>57</v>
      </c>
      <c r="E154" s="64" t="s">
        <v>58</v>
      </c>
      <c r="F154" s="67" t="s">
        <v>10</v>
      </c>
      <c r="G154" s="67">
        <v>0</v>
      </c>
      <c r="H154" s="97">
        <v>1519393</v>
      </c>
      <c r="I154" s="67"/>
      <c r="J154" s="190"/>
      <c r="K154" s="190"/>
      <c r="L154" s="190"/>
      <c r="M154" s="190"/>
      <c r="N154" s="190"/>
      <c r="O154" s="190">
        <f t="shared" si="11"/>
        <v>0</v>
      </c>
      <c r="Q154" s="154">
        <f t="shared" si="12"/>
        <v>0</v>
      </c>
      <c r="R154" s="154">
        <f>SUMIF('B0.3.XK'!$A$11:$A$798,$A154,'B0.3.XK'!J$11:J$798)</f>
        <v>0</v>
      </c>
      <c r="S154" s="154"/>
      <c r="T154" s="154"/>
      <c r="U154" s="154"/>
      <c r="V154" s="154"/>
      <c r="W154" s="154"/>
      <c r="X154" s="154"/>
      <c r="Y154" s="154"/>
      <c r="Z154" s="154"/>
      <c r="AA154" s="154"/>
      <c r="AB154" s="154">
        <f>SUMIF('B0.3.XK'!$A$11:$A$798,$A154,'B0.3.XK'!K$11:K$798)</f>
        <v>0</v>
      </c>
      <c r="AC154" s="154"/>
      <c r="AD154" s="154"/>
      <c r="AE154" s="154"/>
    </row>
    <row r="155" spans="1:31">
      <c r="A155" s="63">
        <v>1001110632</v>
      </c>
      <c r="B155" s="64" t="s">
        <v>262</v>
      </c>
      <c r="C155" s="64" t="s">
        <v>118</v>
      </c>
      <c r="D155" s="54" t="s">
        <v>57</v>
      </c>
      <c r="E155" s="64" t="s">
        <v>58</v>
      </c>
      <c r="F155" s="67" t="s">
        <v>10</v>
      </c>
      <c r="G155" s="67">
        <v>0</v>
      </c>
      <c r="H155" s="97">
        <v>986619</v>
      </c>
      <c r="I155" s="67"/>
      <c r="J155" s="190"/>
      <c r="K155" s="190"/>
      <c r="L155" s="190"/>
      <c r="M155" s="190"/>
      <c r="N155" s="190"/>
      <c r="O155" s="190">
        <f t="shared" si="11"/>
        <v>0</v>
      </c>
      <c r="Q155" s="154">
        <f t="shared" si="12"/>
        <v>0</v>
      </c>
      <c r="R155" s="154">
        <f>SUMIF('B0.3.XK'!$A$11:$A$798,$A155,'B0.3.XK'!J$11:J$798)</f>
        <v>0</v>
      </c>
      <c r="S155" s="154"/>
      <c r="T155" s="154"/>
      <c r="U155" s="154"/>
      <c r="V155" s="154"/>
      <c r="W155" s="154"/>
      <c r="X155" s="154"/>
      <c r="Y155" s="154"/>
      <c r="Z155" s="154"/>
      <c r="AA155" s="154"/>
      <c r="AB155" s="154">
        <f>SUMIF('B0.3.XK'!$A$11:$A$798,$A155,'B0.3.XK'!K$11:K$798)</f>
        <v>0</v>
      </c>
      <c r="AC155" s="154"/>
      <c r="AD155" s="154"/>
      <c r="AE155" s="154"/>
    </row>
    <row r="156" spans="1:31">
      <c r="A156" s="63">
        <v>1001110633</v>
      </c>
      <c r="B156" s="64" t="s">
        <v>263</v>
      </c>
      <c r="C156" s="64" t="s">
        <v>90</v>
      </c>
      <c r="D156" s="54" t="s">
        <v>57</v>
      </c>
      <c r="E156" s="64" t="s">
        <v>58</v>
      </c>
      <c r="F156" s="67" t="s">
        <v>10</v>
      </c>
      <c r="G156" s="67">
        <v>0</v>
      </c>
      <c r="H156" s="97">
        <v>1249717</v>
      </c>
      <c r="I156" s="67"/>
      <c r="J156" s="190"/>
      <c r="K156" s="190"/>
      <c r="L156" s="190"/>
      <c r="M156" s="190"/>
      <c r="N156" s="190"/>
      <c r="O156" s="190">
        <f t="shared" si="11"/>
        <v>0</v>
      </c>
      <c r="Q156" s="154">
        <f t="shared" si="12"/>
        <v>0</v>
      </c>
      <c r="R156" s="154">
        <f>SUMIF('B0.3.XK'!$A$11:$A$798,$A156,'B0.3.XK'!J$11:J$798)</f>
        <v>0</v>
      </c>
      <c r="S156" s="154"/>
      <c r="T156" s="154"/>
      <c r="U156" s="154"/>
      <c r="V156" s="154"/>
      <c r="W156" s="154"/>
      <c r="X156" s="154"/>
      <c r="Y156" s="154"/>
      <c r="Z156" s="154"/>
      <c r="AA156" s="154"/>
      <c r="AB156" s="154">
        <f>SUMIF('B0.3.XK'!$A$11:$A$798,$A156,'B0.3.XK'!K$11:K$798)</f>
        <v>0</v>
      </c>
      <c r="AC156" s="154"/>
      <c r="AD156" s="154"/>
      <c r="AE156" s="154"/>
    </row>
    <row r="157" spans="1:31">
      <c r="A157" s="63">
        <v>1001110634</v>
      </c>
      <c r="B157" s="64" t="s">
        <v>264</v>
      </c>
      <c r="C157" s="64" t="s">
        <v>265</v>
      </c>
      <c r="D157" s="54" t="s">
        <v>57</v>
      </c>
      <c r="E157" s="64" t="s">
        <v>58</v>
      </c>
      <c r="F157" s="67" t="s">
        <v>10</v>
      </c>
      <c r="G157" s="67">
        <v>0</v>
      </c>
      <c r="H157" s="97">
        <v>1227792</v>
      </c>
      <c r="I157" s="67"/>
      <c r="J157" s="190"/>
      <c r="K157" s="190"/>
      <c r="L157" s="190"/>
      <c r="M157" s="190"/>
      <c r="N157" s="190"/>
      <c r="O157" s="190">
        <f t="shared" si="11"/>
        <v>0</v>
      </c>
      <c r="Q157" s="154">
        <f t="shared" si="12"/>
        <v>0</v>
      </c>
      <c r="R157" s="154">
        <f>SUMIF('B0.3.XK'!$A$11:$A$798,$A157,'B0.3.XK'!J$11:J$798)</f>
        <v>0</v>
      </c>
      <c r="S157" s="154"/>
      <c r="T157" s="154"/>
      <c r="U157" s="154"/>
      <c r="V157" s="154"/>
      <c r="W157" s="154"/>
      <c r="X157" s="154"/>
      <c r="Y157" s="154"/>
      <c r="Z157" s="154"/>
      <c r="AA157" s="154"/>
      <c r="AB157" s="154">
        <f>SUMIF('B0.3.XK'!$A$11:$A$798,$A157,'B0.3.XK'!K$11:K$798)</f>
        <v>0</v>
      </c>
      <c r="AC157" s="154"/>
      <c r="AD157" s="154"/>
      <c r="AE157" s="154"/>
    </row>
    <row r="158" spans="1:31">
      <c r="A158" s="63">
        <v>1001110635</v>
      </c>
      <c r="B158" s="64" t="s">
        <v>266</v>
      </c>
      <c r="C158" s="64" t="s">
        <v>192</v>
      </c>
      <c r="D158" s="54" t="s">
        <v>57</v>
      </c>
      <c r="E158" s="64" t="s">
        <v>58</v>
      </c>
      <c r="F158" s="67" t="s">
        <v>10</v>
      </c>
      <c r="G158" s="67">
        <v>0</v>
      </c>
      <c r="H158" s="97">
        <v>1204990</v>
      </c>
      <c r="I158" s="67"/>
      <c r="J158" s="190"/>
      <c r="K158" s="190"/>
      <c r="L158" s="190"/>
      <c r="M158" s="190"/>
      <c r="N158" s="190"/>
      <c r="O158" s="190">
        <f t="shared" si="11"/>
        <v>0</v>
      </c>
      <c r="Q158" s="154">
        <f t="shared" si="12"/>
        <v>0</v>
      </c>
      <c r="R158" s="154">
        <f>SUMIF('B0.3.XK'!$A$11:$A$798,$A158,'B0.3.XK'!J$11:J$798)</f>
        <v>0</v>
      </c>
      <c r="S158" s="154"/>
      <c r="T158" s="154"/>
      <c r="U158" s="154"/>
      <c r="V158" s="154"/>
      <c r="W158" s="154"/>
      <c r="X158" s="154"/>
      <c r="Y158" s="154"/>
      <c r="Z158" s="154"/>
      <c r="AA158" s="154"/>
      <c r="AB158" s="154">
        <f>SUMIF('B0.3.XK'!$A$11:$A$798,$A158,'B0.3.XK'!K$11:K$798)</f>
        <v>0</v>
      </c>
      <c r="AC158" s="154"/>
      <c r="AD158" s="154"/>
      <c r="AE158" s="154"/>
    </row>
    <row r="159" spans="1:31">
      <c r="A159" s="63">
        <v>1001110636</v>
      </c>
      <c r="B159" s="64" t="s">
        <v>267</v>
      </c>
      <c r="C159" s="64" t="s">
        <v>81</v>
      </c>
      <c r="D159" s="54" t="s">
        <v>57</v>
      </c>
      <c r="E159" s="64" t="s">
        <v>75</v>
      </c>
      <c r="F159" s="67" t="s">
        <v>10</v>
      </c>
      <c r="G159" s="67">
        <v>0</v>
      </c>
      <c r="H159" s="97">
        <v>12926811</v>
      </c>
      <c r="I159" s="67"/>
      <c r="J159" s="190"/>
      <c r="K159" s="190"/>
      <c r="L159" s="190"/>
      <c r="M159" s="190"/>
      <c r="N159" s="190"/>
      <c r="O159" s="190">
        <f t="shared" si="11"/>
        <v>0</v>
      </c>
      <c r="Q159" s="154">
        <f t="shared" si="12"/>
        <v>0</v>
      </c>
      <c r="R159" s="154">
        <f>SUMIF('B0.3.XK'!$A$11:$A$798,$A159,'B0.3.XK'!J$11:J$798)</f>
        <v>0</v>
      </c>
      <c r="S159" s="154"/>
      <c r="T159" s="154"/>
      <c r="U159" s="154"/>
      <c r="V159" s="154"/>
      <c r="W159" s="154"/>
      <c r="X159" s="154"/>
      <c r="Y159" s="154"/>
      <c r="Z159" s="154"/>
      <c r="AA159" s="154"/>
      <c r="AB159" s="154">
        <f>SUMIF('B0.3.XK'!$A$11:$A$798,$A159,'B0.3.XK'!K$11:K$798)</f>
        <v>0</v>
      </c>
      <c r="AC159" s="154"/>
      <c r="AD159" s="154"/>
      <c r="AE159" s="154"/>
    </row>
    <row r="160" spans="1:31">
      <c r="A160" s="63">
        <v>1001110643</v>
      </c>
      <c r="B160" s="64" t="s">
        <v>268</v>
      </c>
      <c r="C160" s="64" t="s">
        <v>269</v>
      </c>
      <c r="D160" s="54" t="s">
        <v>57</v>
      </c>
      <c r="E160" s="64" t="s">
        <v>75</v>
      </c>
      <c r="F160" s="67" t="s">
        <v>10</v>
      </c>
      <c r="G160" s="67"/>
      <c r="H160" s="97">
        <v>4242198</v>
      </c>
      <c r="I160" s="67"/>
      <c r="J160" s="190"/>
      <c r="K160" s="190"/>
      <c r="L160" s="190"/>
      <c r="M160" s="190"/>
      <c r="N160" s="190"/>
      <c r="O160" s="190">
        <f t="shared" si="11"/>
        <v>0</v>
      </c>
      <c r="Q160" s="154">
        <f t="shared" si="12"/>
        <v>0</v>
      </c>
      <c r="R160" s="154">
        <f>SUMIF('B0.3.XK'!$A$11:$A$798,$A160,'B0.3.XK'!J$11:J$798)</f>
        <v>0</v>
      </c>
      <c r="S160" s="154"/>
      <c r="T160" s="154"/>
      <c r="U160" s="154"/>
      <c r="V160" s="154"/>
      <c r="W160" s="154"/>
      <c r="X160" s="154"/>
      <c r="Y160" s="154"/>
      <c r="Z160" s="154"/>
      <c r="AA160" s="154"/>
      <c r="AB160" s="154">
        <f>SUMIF('B0.3.XK'!$A$11:$A$798,$A160,'B0.3.XK'!K$11:K$798)</f>
        <v>0</v>
      </c>
      <c r="AC160" s="154"/>
      <c r="AD160" s="154"/>
      <c r="AE160" s="154"/>
    </row>
    <row r="161" spans="1:31">
      <c r="A161" s="63">
        <v>1001110648</v>
      </c>
      <c r="B161" s="64" t="s">
        <v>270</v>
      </c>
      <c r="C161" s="64" t="s">
        <v>166</v>
      </c>
      <c r="D161" s="54" t="s">
        <v>57</v>
      </c>
      <c r="E161" s="64" t="s">
        <v>58</v>
      </c>
      <c r="F161" s="67" t="s">
        <v>10</v>
      </c>
      <c r="G161" s="67"/>
      <c r="H161" s="97">
        <v>1204990</v>
      </c>
      <c r="I161" s="67"/>
      <c r="J161" s="190"/>
      <c r="K161" s="190"/>
      <c r="L161" s="190"/>
      <c r="M161" s="190"/>
      <c r="N161" s="190"/>
      <c r="O161" s="190">
        <f t="shared" si="11"/>
        <v>0</v>
      </c>
      <c r="Q161" s="154">
        <f t="shared" si="12"/>
        <v>0</v>
      </c>
      <c r="R161" s="154">
        <f>SUMIF('B0.3.XK'!$A$11:$A$798,$A161,'B0.3.XK'!J$11:J$798)</f>
        <v>0</v>
      </c>
      <c r="S161" s="154"/>
      <c r="T161" s="154"/>
      <c r="U161" s="154"/>
      <c r="V161" s="154"/>
      <c r="W161" s="154"/>
      <c r="X161" s="154"/>
      <c r="Y161" s="154"/>
      <c r="Z161" s="154"/>
      <c r="AA161" s="154"/>
      <c r="AB161" s="154">
        <f>SUMIF('B0.3.XK'!$A$11:$A$798,$A161,'B0.3.XK'!K$11:K$798)</f>
        <v>0</v>
      </c>
      <c r="AC161" s="154"/>
      <c r="AD161" s="154"/>
      <c r="AE161" s="154"/>
    </row>
    <row r="162" spans="1:31">
      <c r="A162" s="63">
        <v>1001110650</v>
      </c>
      <c r="B162" s="64" t="s">
        <v>271</v>
      </c>
      <c r="C162" s="64" t="s">
        <v>118</v>
      </c>
      <c r="D162" s="54" t="s">
        <v>57</v>
      </c>
      <c r="E162" s="64" t="s">
        <v>58</v>
      </c>
      <c r="F162" s="67" t="s">
        <v>10</v>
      </c>
      <c r="G162" s="67"/>
      <c r="H162" s="97">
        <v>1052393</v>
      </c>
      <c r="I162" s="67"/>
      <c r="J162" s="190"/>
      <c r="K162" s="190"/>
      <c r="L162" s="190"/>
      <c r="M162" s="190"/>
      <c r="N162" s="190"/>
      <c r="O162" s="190">
        <f t="shared" si="11"/>
        <v>0</v>
      </c>
      <c r="Q162" s="154">
        <f t="shared" si="12"/>
        <v>0</v>
      </c>
      <c r="R162" s="154">
        <f>SUMIF('B0.3.XK'!$A$11:$A$798,$A162,'B0.3.XK'!J$11:J$798)</f>
        <v>0</v>
      </c>
      <c r="S162" s="154"/>
      <c r="T162" s="154"/>
      <c r="U162" s="154"/>
      <c r="V162" s="154"/>
      <c r="W162" s="154"/>
      <c r="X162" s="154"/>
      <c r="Y162" s="154"/>
      <c r="Z162" s="154"/>
      <c r="AA162" s="154"/>
      <c r="AB162" s="154">
        <f>SUMIF('B0.3.XK'!$A$11:$A$798,$A162,'B0.3.XK'!K$11:K$798)</f>
        <v>0</v>
      </c>
      <c r="AC162" s="154"/>
      <c r="AD162" s="154"/>
      <c r="AE162" s="154"/>
    </row>
    <row r="163" spans="1:31">
      <c r="A163" s="63">
        <v>1001110670</v>
      </c>
      <c r="B163" s="64" t="s">
        <v>272</v>
      </c>
      <c r="C163" s="64" t="s">
        <v>251</v>
      </c>
      <c r="D163" s="54" t="s">
        <v>57</v>
      </c>
      <c r="E163" s="64" t="s">
        <v>58</v>
      </c>
      <c r="F163" s="67" t="s">
        <v>10</v>
      </c>
      <c r="G163" s="67"/>
      <c r="H163" s="97">
        <v>1969817</v>
      </c>
      <c r="I163" s="67"/>
      <c r="J163" s="190"/>
      <c r="K163" s="190"/>
      <c r="L163" s="190"/>
      <c r="M163" s="190"/>
      <c r="N163" s="190"/>
      <c r="O163" s="190">
        <f t="shared" si="11"/>
        <v>0</v>
      </c>
      <c r="Q163" s="154">
        <f t="shared" si="12"/>
        <v>0</v>
      </c>
      <c r="R163" s="154">
        <f>SUMIF('B0.3.XK'!$A$11:$A$798,$A163,'B0.3.XK'!J$11:J$798)</f>
        <v>0</v>
      </c>
      <c r="S163" s="154"/>
      <c r="T163" s="154"/>
      <c r="U163" s="154"/>
      <c r="V163" s="154"/>
      <c r="W163" s="154"/>
      <c r="X163" s="154"/>
      <c r="Y163" s="154"/>
      <c r="Z163" s="154"/>
      <c r="AA163" s="154"/>
      <c r="AB163" s="154">
        <f>SUMIF('B0.3.XK'!$A$11:$A$798,$A163,'B0.3.XK'!K$11:K$798)</f>
        <v>0</v>
      </c>
      <c r="AC163" s="154"/>
      <c r="AD163" s="154"/>
      <c r="AE163" s="154"/>
    </row>
    <row r="164" spans="1:31">
      <c r="A164" s="63">
        <v>1001110671</v>
      </c>
      <c r="B164" s="64" t="s">
        <v>273</v>
      </c>
      <c r="C164" s="64" t="s">
        <v>160</v>
      </c>
      <c r="D164" s="54" t="s">
        <v>57</v>
      </c>
      <c r="E164" s="64" t="s">
        <v>58</v>
      </c>
      <c r="F164" s="67" t="s">
        <v>10</v>
      </c>
      <c r="G164" s="67"/>
      <c r="H164" s="97">
        <v>1491241</v>
      </c>
      <c r="I164" s="67"/>
      <c r="J164" s="190"/>
      <c r="K164" s="190"/>
      <c r="L164" s="190"/>
      <c r="M164" s="190"/>
      <c r="N164" s="190"/>
      <c r="O164" s="190">
        <f t="shared" si="11"/>
        <v>0</v>
      </c>
      <c r="Q164" s="154">
        <f t="shared" si="12"/>
        <v>0</v>
      </c>
      <c r="R164" s="154">
        <f>SUMIF('B0.3.XK'!$A$11:$A$798,$A164,'B0.3.XK'!J$11:J$798)</f>
        <v>0</v>
      </c>
      <c r="S164" s="154"/>
      <c r="T164" s="154"/>
      <c r="U164" s="154"/>
      <c r="V164" s="154"/>
      <c r="W164" s="154"/>
      <c r="X164" s="154"/>
      <c r="Y164" s="154"/>
      <c r="Z164" s="154"/>
      <c r="AA164" s="154"/>
      <c r="AB164" s="154">
        <f>SUMIF('B0.3.XK'!$A$11:$A$798,$A164,'B0.3.XK'!K$11:K$798)</f>
        <v>0</v>
      </c>
      <c r="AC164" s="154"/>
      <c r="AD164" s="154"/>
      <c r="AE164" s="154"/>
    </row>
    <row r="165" spans="1:31">
      <c r="A165" s="63">
        <v>1001110672</v>
      </c>
      <c r="B165" s="64" t="s">
        <v>274</v>
      </c>
      <c r="C165" s="64" t="s">
        <v>77</v>
      </c>
      <c r="D165" s="54" t="s">
        <v>57</v>
      </c>
      <c r="E165" s="64" t="s">
        <v>58</v>
      </c>
      <c r="F165" s="67" t="s">
        <v>10</v>
      </c>
      <c r="G165" s="67"/>
      <c r="H165" s="97">
        <v>1750656</v>
      </c>
      <c r="I165" s="67"/>
      <c r="J165" s="190"/>
      <c r="K165" s="190"/>
      <c r="L165" s="190"/>
      <c r="M165" s="190"/>
      <c r="N165" s="190"/>
      <c r="O165" s="190">
        <f t="shared" si="11"/>
        <v>0</v>
      </c>
      <c r="Q165" s="154">
        <f t="shared" si="12"/>
        <v>0</v>
      </c>
      <c r="R165" s="154">
        <f>SUMIF('B0.3.XK'!$A$11:$A$798,$A165,'B0.3.XK'!J$11:J$798)</f>
        <v>0</v>
      </c>
      <c r="S165" s="154"/>
      <c r="T165" s="154"/>
      <c r="U165" s="154"/>
      <c r="V165" s="154"/>
      <c r="W165" s="154"/>
      <c r="X165" s="154"/>
      <c r="Y165" s="154"/>
      <c r="Z165" s="154"/>
      <c r="AA165" s="154"/>
      <c r="AB165" s="154">
        <f>SUMIF('B0.3.XK'!$A$11:$A$798,$A165,'B0.3.XK'!K$11:K$798)</f>
        <v>0</v>
      </c>
      <c r="AC165" s="154"/>
      <c r="AD165" s="154"/>
      <c r="AE165" s="154"/>
    </row>
    <row r="166" spans="1:31">
      <c r="A166" s="63">
        <v>1001110679</v>
      </c>
      <c r="B166" s="64" t="s">
        <v>275</v>
      </c>
      <c r="C166" s="64" t="s">
        <v>276</v>
      </c>
      <c r="D166" s="54" t="s">
        <v>57</v>
      </c>
      <c r="E166" s="64" t="s">
        <v>69</v>
      </c>
      <c r="F166" s="67" t="s">
        <v>10</v>
      </c>
      <c r="G166" s="67"/>
      <c r="H166" s="97">
        <v>5632936</v>
      </c>
      <c r="I166" s="67"/>
      <c r="J166" s="190"/>
      <c r="K166" s="190"/>
      <c r="L166" s="190"/>
      <c r="M166" s="190"/>
      <c r="N166" s="190"/>
      <c r="O166" s="190">
        <f t="shared" si="11"/>
        <v>0</v>
      </c>
      <c r="Q166" s="154">
        <f t="shared" si="12"/>
        <v>0</v>
      </c>
      <c r="R166" s="154">
        <f>SUMIF('B0.3.XK'!$A$11:$A$798,$A166,'B0.3.XK'!J$11:J$798)</f>
        <v>0</v>
      </c>
      <c r="S166" s="154"/>
      <c r="T166" s="154"/>
      <c r="U166" s="154"/>
      <c r="V166" s="154"/>
      <c r="W166" s="154"/>
      <c r="X166" s="154"/>
      <c r="Y166" s="154"/>
      <c r="Z166" s="154"/>
      <c r="AA166" s="154"/>
      <c r="AB166" s="154">
        <f>SUMIF('B0.3.XK'!$A$11:$A$798,$A166,'B0.3.XK'!K$11:K$798)</f>
        <v>0</v>
      </c>
      <c r="AC166" s="154"/>
      <c r="AD166" s="154"/>
      <c r="AE166" s="154"/>
    </row>
    <row r="167" spans="1:31">
      <c r="A167" s="63">
        <v>1001110680</v>
      </c>
      <c r="B167" s="64" t="s">
        <v>277</v>
      </c>
      <c r="C167" s="64"/>
      <c r="D167" s="54" t="s">
        <v>57</v>
      </c>
      <c r="E167" s="64"/>
      <c r="F167" s="67" t="s">
        <v>10</v>
      </c>
      <c r="G167" s="67"/>
      <c r="H167" s="97">
        <v>4759186</v>
      </c>
      <c r="I167" s="67"/>
      <c r="J167" s="190"/>
      <c r="K167" s="190"/>
      <c r="L167" s="190"/>
      <c r="M167" s="190"/>
      <c r="N167" s="190"/>
      <c r="O167" s="190">
        <f t="shared" si="11"/>
        <v>0</v>
      </c>
      <c r="Q167" s="154">
        <f t="shared" si="12"/>
        <v>0</v>
      </c>
      <c r="R167" s="154">
        <f>SUMIF('B0.3.XK'!$A$11:$A$798,$A167,'B0.3.XK'!J$11:J$798)</f>
        <v>0</v>
      </c>
      <c r="S167" s="154"/>
      <c r="T167" s="154"/>
      <c r="U167" s="154"/>
      <c r="V167" s="154"/>
      <c r="W167" s="154"/>
      <c r="X167" s="154"/>
      <c r="Y167" s="154"/>
      <c r="Z167" s="154"/>
      <c r="AA167" s="154"/>
      <c r="AB167" s="154">
        <f>SUMIF('B0.3.XK'!$A$11:$A$798,$A167,'B0.3.XK'!K$11:K$798)</f>
        <v>0</v>
      </c>
      <c r="AC167" s="154"/>
      <c r="AD167" s="154"/>
      <c r="AE167" s="154"/>
    </row>
    <row r="168" spans="1:31">
      <c r="A168" s="63">
        <v>1001110681</v>
      </c>
      <c r="B168" s="64" t="s">
        <v>278</v>
      </c>
      <c r="C168" s="64" t="s">
        <v>265</v>
      </c>
      <c r="D168" s="54" t="s">
        <v>57</v>
      </c>
      <c r="E168" s="64" t="s">
        <v>58</v>
      </c>
      <c r="F168" s="67" t="s">
        <v>10</v>
      </c>
      <c r="G168" s="67"/>
      <c r="H168" s="97">
        <v>1315492</v>
      </c>
      <c r="I168" s="67"/>
      <c r="J168" s="190"/>
      <c r="K168" s="190"/>
      <c r="L168" s="190"/>
      <c r="M168" s="190"/>
      <c r="N168" s="190"/>
      <c r="O168" s="190">
        <f t="shared" si="11"/>
        <v>0</v>
      </c>
      <c r="Q168" s="154">
        <f t="shared" si="12"/>
        <v>0</v>
      </c>
      <c r="R168" s="154">
        <f>SUMIF('B0.3.XK'!$A$11:$A$798,$A168,'B0.3.XK'!J$11:J$798)</f>
        <v>0</v>
      </c>
      <c r="S168" s="154"/>
      <c r="T168" s="154"/>
      <c r="U168" s="154"/>
      <c r="V168" s="154"/>
      <c r="W168" s="154"/>
      <c r="X168" s="154"/>
      <c r="Y168" s="154"/>
      <c r="Z168" s="154"/>
      <c r="AA168" s="154"/>
      <c r="AB168" s="154">
        <f>SUMIF('B0.3.XK'!$A$11:$A$798,$A168,'B0.3.XK'!K$11:K$798)</f>
        <v>20</v>
      </c>
      <c r="AC168" s="154"/>
      <c r="AD168" s="154"/>
      <c r="AE168" s="154"/>
    </row>
    <row r="169" spans="1:31">
      <c r="A169" s="63">
        <v>1001110682</v>
      </c>
      <c r="B169" s="64" t="s">
        <v>279</v>
      </c>
      <c r="C169" s="64" t="s">
        <v>265</v>
      </c>
      <c r="D169" s="54" t="s">
        <v>57</v>
      </c>
      <c r="E169" s="64" t="s">
        <v>58</v>
      </c>
      <c r="F169" s="67" t="s">
        <v>10</v>
      </c>
      <c r="G169" s="67"/>
      <c r="H169" s="97">
        <v>1315492</v>
      </c>
      <c r="I169" s="67"/>
      <c r="J169" s="190"/>
      <c r="K169" s="190"/>
      <c r="L169" s="190"/>
      <c r="M169" s="190"/>
      <c r="N169" s="190"/>
      <c r="O169" s="190">
        <f t="shared" si="11"/>
        <v>0</v>
      </c>
      <c r="Q169" s="154">
        <f t="shared" si="12"/>
        <v>0</v>
      </c>
      <c r="R169" s="154">
        <f>SUMIF('B0.3.XK'!$A$11:$A$798,$A169,'B0.3.XK'!J$11:J$798)</f>
        <v>0</v>
      </c>
      <c r="S169" s="154"/>
      <c r="T169" s="154"/>
      <c r="U169" s="154"/>
      <c r="V169" s="154"/>
      <c r="W169" s="154"/>
      <c r="X169" s="154"/>
      <c r="Y169" s="154"/>
      <c r="Z169" s="154"/>
      <c r="AA169" s="154"/>
      <c r="AB169" s="154">
        <f>SUMIF('B0.3.XK'!$A$11:$A$798,$A169,'B0.3.XK'!K$11:K$798)</f>
        <v>20</v>
      </c>
      <c r="AC169" s="154"/>
      <c r="AD169" s="154"/>
      <c r="AE169" s="154"/>
    </row>
    <row r="170" spans="1:31">
      <c r="A170" s="63">
        <v>1001110683</v>
      </c>
      <c r="B170" s="64" t="s">
        <v>280</v>
      </c>
      <c r="C170" s="64" t="s">
        <v>265</v>
      </c>
      <c r="D170" s="54" t="s">
        <v>57</v>
      </c>
      <c r="E170" s="64" t="s">
        <v>58</v>
      </c>
      <c r="F170" s="67" t="s">
        <v>10</v>
      </c>
      <c r="G170" s="67"/>
      <c r="H170" s="97">
        <v>1315492</v>
      </c>
      <c r="I170" s="67"/>
      <c r="J170" s="190"/>
      <c r="K170" s="190"/>
      <c r="L170" s="190"/>
      <c r="M170" s="190"/>
      <c r="N170" s="190"/>
      <c r="O170" s="190">
        <f t="shared" si="11"/>
        <v>0</v>
      </c>
      <c r="Q170" s="154">
        <f t="shared" si="12"/>
        <v>0</v>
      </c>
      <c r="R170" s="154">
        <f>SUMIF('B0.3.XK'!$A$11:$A$798,$A170,'B0.3.XK'!J$11:J$798)</f>
        <v>0</v>
      </c>
      <c r="S170" s="154"/>
      <c r="T170" s="154"/>
      <c r="U170" s="154"/>
      <c r="V170" s="154"/>
      <c r="W170" s="154"/>
      <c r="X170" s="154"/>
      <c r="Y170" s="154"/>
      <c r="Z170" s="154"/>
      <c r="AA170" s="154"/>
      <c r="AB170" s="154">
        <f>SUMIF('B0.3.XK'!$A$11:$A$798,$A170,'B0.3.XK'!K$11:K$798)</f>
        <v>20</v>
      </c>
      <c r="AC170" s="154"/>
      <c r="AD170" s="154"/>
      <c r="AE170" s="154"/>
    </row>
    <row r="171" spans="1:31">
      <c r="A171" s="63">
        <v>1001110684</v>
      </c>
      <c r="B171" s="64" t="s">
        <v>281</v>
      </c>
      <c r="C171" s="64" t="s">
        <v>160</v>
      </c>
      <c r="D171" s="54" t="s">
        <v>57</v>
      </c>
      <c r="E171" s="64" t="s">
        <v>58</v>
      </c>
      <c r="F171" s="67" t="s">
        <v>10</v>
      </c>
      <c r="G171" s="67"/>
      <c r="H171" s="97">
        <v>1256295</v>
      </c>
      <c r="I171" s="67"/>
      <c r="J171" s="190"/>
      <c r="K171" s="190"/>
      <c r="L171" s="190"/>
      <c r="M171" s="190"/>
      <c r="N171" s="190"/>
      <c r="O171" s="190">
        <f t="shared" si="11"/>
        <v>0</v>
      </c>
      <c r="Q171" s="154">
        <f t="shared" si="12"/>
        <v>0</v>
      </c>
      <c r="R171" s="154">
        <f>SUMIF('B0.3.XK'!$A$11:$A$798,$A171,'B0.3.XK'!J$11:J$798)</f>
        <v>0</v>
      </c>
      <c r="S171" s="154"/>
      <c r="T171" s="154"/>
      <c r="U171" s="154"/>
      <c r="V171" s="154"/>
      <c r="W171" s="154"/>
      <c r="X171" s="154"/>
      <c r="Y171" s="154"/>
      <c r="Z171" s="154"/>
      <c r="AA171" s="154"/>
      <c r="AB171" s="154">
        <f>SUMIF('B0.3.XK'!$A$11:$A$798,$A171,'B0.3.XK'!K$11:K$798)</f>
        <v>0</v>
      </c>
      <c r="AC171" s="154"/>
      <c r="AD171" s="154"/>
      <c r="AE171" s="154"/>
    </row>
    <row r="172" spans="1:31">
      <c r="A172" s="63">
        <v>1001110685</v>
      </c>
      <c r="B172" s="64" t="s">
        <v>282</v>
      </c>
      <c r="C172" s="64" t="s">
        <v>283</v>
      </c>
      <c r="D172" s="54" t="s">
        <v>57</v>
      </c>
      <c r="E172" s="64" t="s">
        <v>75</v>
      </c>
      <c r="F172" s="67" t="s">
        <v>10</v>
      </c>
      <c r="G172" s="67"/>
      <c r="H172" s="97">
        <v>9629400</v>
      </c>
      <c r="I172" s="67"/>
      <c r="J172" s="190"/>
      <c r="K172" s="190"/>
      <c r="L172" s="190"/>
      <c r="M172" s="190"/>
      <c r="N172" s="190"/>
      <c r="O172" s="190">
        <f t="shared" si="11"/>
        <v>0</v>
      </c>
      <c r="Q172" s="154">
        <f t="shared" si="12"/>
        <v>0</v>
      </c>
      <c r="R172" s="154">
        <f>SUMIF('B0.3.XK'!$A$11:$A$798,$A172,'B0.3.XK'!J$11:J$798)</f>
        <v>0</v>
      </c>
      <c r="S172" s="154"/>
      <c r="T172" s="154"/>
      <c r="U172" s="154"/>
      <c r="V172" s="154"/>
      <c r="W172" s="154"/>
      <c r="X172" s="154"/>
      <c r="Y172" s="154"/>
      <c r="Z172" s="154"/>
      <c r="AA172" s="154"/>
      <c r="AB172" s="154">
        <f>SUMIF('B0.3.XK'!$A$11:$A$798,$A172,'B0.3.XK'!K$11:K$798)</f>
        <v>0</v>
      </c>
      <c r="AC172" s="154"/>
      <c r="AD172" s="154"/>
      <c r="AE172" s="154"/>
    </row>
    <row r="173" spans="1:31">
      <c r="A173" s="63">
        <v>1001110686</v>
      </c>
      <c r="B173" s="64" t="s">
        <v>284</v>
      </c>
      <c r="C173" s="64" t="s">
        <v>83</v>
      </c>
      <c r="D173" s="54" t="s">
        <v>57</v>
      </c>
      <c r="E173" s="64" t="s">
        <v>84</v>
      </c>
      <c r="F173" s="67" t="s">
        <v>10</v>
      </c>
      <c r="G173" s="67"/>
      <c r="H173" s="97">
        <v>14207311</v>
      </c>
      <c r="I173" s="67"/>
      <c r="J173" s="190"/>
      <c r="K173" s="190"/>
      <c r="L173" s="190"/>
      <c r="M173" s="190"/>
      <c r="N173" s="190"/>
      <c r="O173" s="190">
        <f t="shared" si="11"/>
        <v>0</v>
      </c>
      <c r="Q173" s="154">
        <f t="shared" si="12"/>
        <v>0</v>
      </c>
      <c r="R173" s="154">
        <f>SUMIF('B0.3.XK'!$A$11:$A$798,$A173,'B0.3.XK'!J$11:J$798)</f>
        <v>0</v>
      </c>
      <c r="S173" s="154"/>
      <c r="T173" s="154"/>
      <c r="U173" s="154"/>
      <c r="V173" s="154"/>
      <c r="W173" s="154"/>
      <c r="X173" s="154"/>
      <c r="Y173" s="154"/>
      <c r="Z173" s="154"/>
      <c r="AA173" s="154"/>
      <c r="AB173" s="154">
        <f>SUMIF('B0.3.XK'!$A$11:$A$798,$A173,'B0.3.XK'!K$11:K$798)</f>
        <v>0</v>
      </c>
      <c r="AC173" s="154"/>
      <c r="AD173" s="154"/>
      <c r="AE173" s="154"/>
    </row>
    <row r="174" spans="1:31">
      <c r="A174" s="63">
        <v>1001110687</v>
      </c>
      <c r="B174" s="64" t="s">
        <v>285</v>
      </c>
      <c r="C174" s="64" t="s">
        <v>160</v>
      </c>
      <c r="D174" s="54" t="s">
        <v>57</v>
      </c>
      <c r="E174" s="64" t="s">
        <v>58</v>
      </c>
      <c r="F174" s="67" t="s">
        <v>10</v>
      </c>
      <c r="G174" s="67"/>
      <c r="H174" s="97">
        <v>1315492</v>
      </c>
      <c r="I174" s="67"/>
      <c r="J174" s="190"/>
      <c r="K174" s="190"/>
      <c r="L174" s="190"/>
      <c r="M174" s="190"/>
      <c r="N174" s="190"/>
      <c r="O174" s="190">
        <f t="shared" si="11"/>
        <v>0</v>
      </c>
      <c r="Q174" s="154">
        <f t="shared" si="12"/>
        <v>0</v>
      </c>
      <c r="R174" s="154">
        <f>SUMIF('B0.3.XK'!$A$11:$A$798,$A174,'B0.3.XK'!J$11:J$798)</f>
        <v>0</v>
      </c>
      <c r="S174" s="154"/>
      <c r="T174" s="154"/>
      <c r="U174" s="154"/>
      <c r="V174" s="154"/>
      <c r="W174" s="154"/>
      <c r="X174" s="154"/>
      <c r="Y174" s="154"/>
      <c r="Z174" s="154"/>
      <c r="AA174" s="154"/>
      <c r="AB174" s="154">
        <f>SUMIF('B0.3.XK'!$A$11:$A$798,$A174,'B0.3.XK'!K$11:K$798)</f>
        <v>20</v>
      </c>
      <c r="AC174" s="154"/>
      <c r="AD174" s="154"/>
      <c r="AE174" s="154"/>
    </row>
    <row r="175" spans="1:31">
      <c r="A175" s="63">
        <v>1001110694</v>
      </c>
      <c r="B175" s="64" t="s">
        <v>286</v>
      </c>
      <c r="C175" s="64" t="s">
        <v>118</v>
      </c>
      <c r="D175" s="54" t="s">
        <v>57</v>
      </c>
      <c r="E175" s="64" t="s">
        <v>58</v>
      </c>
      <c r="F175" s="67" t="s">
        <v>10</v>
      </c>
      <c r="G175" s="67"/>
      <c r="H175" s="97">
        <v>1394421</v>
      </c>
      <c r="I175" s="67"/>
      <c r="J175" s="190"/>
      <c r="K175" s="190"/>
      <c r="L175" s="190"/>
      <c r="M175" s="190"/>
      <c r="N175" s="190"/>
      <c r="O175" s="190">
        <f t="shared" si="11"/>
        <v>0</v>
      </c>
      <c r="Q175" s="154">
        <f t="shared" si="12"/>
        <v>0</v>
      </c>
      <c r="R175" s="154">
        <f>SUMIF('B0.3.XK'!$A$11:$A$798,$A175,'B0.3.XK'!J$11:J$798)</f>
        <v>0</v>
      </c>
      <c r="S175" s="154"/>
      <c r="T175" s="154"/>
      <c r="U175" s="154"/>
      <c r="V175" s="154"/>
      <c r="W175" s="154"/>
      <c r="X175" s="154"/>
      <c r="Y175" s="154"/>
      <c r="Z175" s="154"/>
      <c r="AA175" s="154"/>
      <c r="AB175" s="154">
        <f>SUMIF('B0.3.XK'!$A$11:$A$798,$A175,'B0.3.XK'!K$11:K$798)</f>
        <v>0</v>
      </c>
      <c r="AC175" s="154"/>
      <c r="AD175" s="154"/>
      <c r="AE175" s="154"/>
    </row>
    <row r="176" spans="1:31">
      <c r="A176" s="63">
        <v>1001110695</v>
      </c>
      <c r="B176" s="64" t="s">
        <v>287</v>
      </c>
      <c r="C176" s="64" t="s">
        <v>88</v>
      </c>
      <c r="D176" s="54" t="s">
        <v>57</v>
      </c>
      <c r="E176" s="64" t="s">
        <v>58</v>
      </c>
      <c r="F176" s="67" t="s">
        <v>10</v>
      </c>
      <c r="G176" s="67"/>
      <c r="H176" s="97">
        <v>2063480</v>
      </c>
      <c r="I176" s="67"/>
      <c r="J176" s="190"/>
      <c r="K176" s="190"/>
      <c r="L176" s="190"/>
      <c r="M176" s="190"/>
      <c r="N176" s="190"/>
      <c r="O176" s="190">
        <f t="shared" si="11"/>
        <v>0</v>
      </c>
      <c r="Q176" s="154">
        <f t="shared" si="12"/>
        <v>0</v>
      </c>
      <c r="R176" s="154">
        <f>SUMIF('B0.3.XK'!$A$11:$A$798,$A176,'B0.3.XK'!J$11:J$798)</f>
        <v>0</v>
      </c>
      <c r="S176" s="154"/>
      <c r="T176" s="154"/>
      <c r="U176" s="154"/>
      <c r="V176" s="154"/>
      <c r="W176" s="154"/>
      <c r="X176" s="154"/>
      <c r="Y176" s="154"/>
      <c r="Z176" s="154"/>
      <c r="AA176" s="154"/>
      <c r="AB176" s="154">
        <f>SUMIF('B0.3.XK'!$A$11:$A$798,$A176,'B0.3.XK'!K$11:K$798)</f>
        <v>0</v>
      </c>
      <c r="AC176" s="154"/>
      <c r="AD176" s="154"/>
      <c r="AE176" s="154"/>
    </row>
    <row r="177" spans="1:31">
      <c r="A177" s="63" t="s">
        <v>288</v>
      </c>
      <c r="B177" s="64" t="s">
        <v>289</v>
      </c>
      <c r="C177" s="64" t="s">
        <v>92</v>
      </c>
      <c r="D177" s="54" t="s">
        <v>57</v>
      </c>
      <c r="E177" s="64" t="s">
        <v>69</v>
      </c>
      <c r="F177" s="67" t="s">
        <v>10</v>
      </c>
      <c r="G177" s="67"/>
      <c r="H177" s="97">
        <v>5656615</v>
      </c>
      <c r="I177" s="67"/>
      <c r="J177" s="190"/>
      <c r="K177" s="190"/>
      <c r="L177" s="190"/>
      <c r="M177" s="190"/>
      <c r="N177" s="190"/>
      <c r="O177" s="190">
        <f t="shared" si="11"/>
        <v>0</v>
      </c>
      <c r="Q177" s="154">
        <f t="shared" si="12"/>
        <v>0</v>
      </c>
      <c r="R177" s="154">
        <f>SUMIF('B0.3.XK'!$A$11:$A$798,$A177,'B0.3.XK'!J$11:J$798)</f>
        <v>0</v>
      </c>
      <c r="S177" s="154"/>
      <c r="T177" s="154"/>
      <c r="U177" s="154"/>
      <c r="V177" s="154"/>
      <c r="W177" s="154"/>
      <c r="X177" s="154"/>
      <c r="Y177" s="154"/>
      <c r="Z177" s="154"/>
      <c r="AA177" s="154"/>
      <c r="AB177" s="154">
        <f>SUMIF('B0.3.XK'!$A$11:$A$798,$A177,'B0.3.XK'!K$11:K$798)</f>
        <v>0</v>
      </c>
      <c r="AC177" s="154"/>
      <c r="AD177" s="154"/>
      <c r="AE177" s="154"/>
    </row>
    <row r="178" spans="1:31">
      <c r="A178" s="63" t="s">
        <v>290</v>
      </c>
      <c r="B178" s="64" t="s">
        <v>291</v>
      </c>
      <c r="C178" s="64" t="s">
        <v>118</v>
      </c>
      <c r="D178" s="54" t="s">
        <v>57</v>
      </c>
      <c r="E178" s="64" t="s">
        <v>58</v>
      </c>
      <c r="F178" s="67" t="s">
        <v>10</v>
      </c>
      <c r="G178" s="67"/>
      <c r="H178" s="97">
        <v>1499661</v>
      </c>
      <c r="I178" s="67"/>
      <c r="J178" s="190"/>
      <c r="K178" s="190"/>
      <c r="L178" s="190"/>
      <c r="M178" s="190"/>
      <c r="N178" s="190"/>
      <c r="O178" s="190">
        <f t="shared" si="11"/>
        <v>0</v>
      </c>
      <c r="Q178" s="154">
        <f t="shared" si="12"/>
        <v>0</v>
      </c>
      <c r="R178" s="154">
        <f>SUMIF('B0.3.XK'!$A$11:$A$798,$A178,'B0.3.XK'!J$11:J$798)</f>
        <v>0</v>
      </c>
      <c r="S178" s="154"/>
      <c r="T178" s="154"/>
      <c r="U178" s="154"/>
      <c r="V178" s="154"/>
      <c r="W178" s="154"/>
      <c r="X178" s="154"/>
      <c r="Y178" s="154"/>
      <c r="Z178" s="154"/>
      <c r="AA178" s="154"/>
      <c r="AB178" s="154">
        <f>SUMIF('B0.3.XK'!$A$11:$A$798,$A178,'B0.3.XK'!K$11:K$798)</f>
        <v>0</v>
      </c>
      <c r="AC178" s="154"/>
      <c r="AD178" s="154"/>
      <c r="AE178" s="154"/>
    </row>
    <row r="179" spans="1:31">
      <c r="A179" s="63">
        <v>1001110698</v>
      </c>
      <c r="B179" s="64" t="s">
        <v>292</v>
      </c>
      <c r="C179" s="64" t="s">
        <v>77</v>
      </c>
      <c r="D179" s="54" t="s">
        <v>57</v>
      </c>
      <c r="E179" s="64" t="s">
        <v>58</v>
      </c>
      <c r="F179" s="67" t="s">
        <v>10</v>
      </c>
      <c r="G179" s="67"/>
      <c r="H179" s="97">
        <v>2104787</v>
      </c>
      <c r="I179" s="67"/>
      <c r="J179" s="190"/>
      <c r="K179" s="190"/>
      <c r="L179" s="190"/>
      <c r="M179" s="190"/>
      <c r="N179" s="190"/>
      <c r="O179" s="190">
        <f t="shared" si="11"/>
        <v>0</v>
      </c>
      <c r="Q179" s="154">
        <f t="shared" si="12"/>
        <v>0</v>
      </c>
      <c r="R179" s="154">
        <f>SUMIF('B0.3.XK'!$A$11:$A$798,$A179,'B0.3.XK'!J$11:J$798)</f>
        <v>0</v>
      </c>
      <c r="S179" s="154"/>
      <c r="T179" s="154"/>
      <c r="U179" s="154"/>
      <c r="V179" s="154"/>
      <c r="W179" s="154"/>
      <c r="X179" s="154"/>
      <c r="Y179" s="154"/>
      <c r="Z179" s="154"/>
      <c r="AA179" s="154"/>
      <c r="AB179" s="154">
        <f>SUMIF('B0.3.XK'!$A$11:$A$798,$A179,'B0.3.XK'!K$11:K$798)</f>
        <v>0</v>
      </c>
      <c r="AC179" s="154"/>
      <c r="AD179" s="154"/>
      <c r="AE179" s="154"/>
    </row>
    <row r="180" spans="1:31">
      <c r="A180" s="63">
        <v>1001110699</v>
      </c>
      <c r="B180" s="64" t="s">
        <v>293</v>
      </c>
      <c r="C180" s="64" t="s">
        <v>83</v>
      </c>
      <c r="D180" s="54" t="s">
        <v>57</v>
      </c>
      <c r="E180" s="64" t="s">
        <v>84</v>
      </c>
      <c r="F180" s="67" t="s">
        <v>10</v>
      </c>
      <c r="G180" s="67"/>
      <c r="H180" s="97">
        <v>13407492</v>
      </c>
      <c r="I180" s="67"/>
      <c r="J180" s="190"/>
      <c r="K180" s="190"/>
      <c r="L180" s="190"/>
      <c r="M180" s="190"/>
      <c r="N180" s="190"/>
      <c r="O180" s="190">
        <f t="shared" si="11"/>
        <v>0</v>
      </c>
      <c r="Q180" s="154">
        <f t="shared" si="12"/>
        <v>0</v>
      </c>
      <c r="R180" s="154">
        <f>SUMIF('B0.3.XK'!$A$11:$A$798,$A180,'B0.3.XK'!J$11:J$798)</f>
        <v>0</v>
      </c>
      <c r="S180" s="154"/>
      <c r="T180" s="154"/>
      <c r="U180" s="154"/>
      <c r="V180" s="154"/>
      <c r="W180" s="154"/>
      <c r="X180" s="154"/>
      <c r="Y180" s="154"/>
      <c r="Z180" s="154"/>
      <c r="AA180" s="154"/>
      <c r="AB180" s="154">
        <f>SUMIF('B0.3.XK'!$A$11:$A$798,$A180,'B0.3.XK'!K$11:K$798)</f>
        <v>10</v>
      </c>
      <c r="AC180" s="154"/>
      <c r="AD180" s="154"/>
      <c r="AE180" s="154"/>
    </row>
    <row r="181" spans="1:31">
      <c r="A181" s="63">
        <v>1001110700</v>
      </c>
      <c r="B181" s="64" t="s">
        <v>294</v>
      </c>
      <c r="C181" s="64" t="s">
        <v>295</v>
      </c>
      <c r="D181" s="54" t="s">
        <v>57</v>
      </c>
      <c r="E181" s="64" t="s">
        <v>75</v>
      </c>
      <c r="F181" s="67" t="s">
        <v>10</v>
      </c>
      <c r="G181" s="67"/>
      <c r="H181" s="97">
        <v>6123351</v>
      </c>
      <c r="I181" s="67"/>
      <c r="J181" s="190"/>
      <c r="K181" s="190"/>
      <c r="L181" s="190"/>
      <c r="M181" s="190"/>
      <c r="N181" s="190"/>
      <c r="O181" s="190">
        <f t="shared" si="11"/>
        <v>0</v>
      </c>
      <c r="Q181" s="154">
        <f t="shared" si="12"/>
        <v>0</v>
      </c>
      <c r="R181" s="154">
        <f>SUMIF('B0.3.XK'!$A$11:$A$798,$A181,'B0.3.XK'!J$11:J$798)</f>
        <v>0</v>
      </c>
      <c r="S181" s="154"/>
      <c r="T181" s="154"/>
      <c r="U181" s="154"/>
      <c r="V181" s="154"/>
      <c r="W181" s="154"/>
      <c r="X181" s="154"/>
      <c r="Y181" s="154"/>
      <c r="Z181" s="154"/>
      <c r="AA181" s="154"/>
      <c r="AB181" s="154">
        <f>SUMIF('B0.3.XK'!$A$11:$A$798,$A181,'B0.3.XK'!K$11:K$798)</f>
        <v>0</v>
      </c>
      <c r="AC181" s="154"/>
      <c r="AD181" s="154"/>
      <c r="AE181" s="154"/>
    </row>
    <row r="182" spans="1:31">
      <c r="A182" s="63">
        <v>1001110701</v>
      </c>
      <c r="B182" s="64" t="s">
        <v>296</v>
      </c>
      <c r="C182" s="64" t="s">
        <v>160</v>
      </c>
      <c r="D182" s="54" t="s">
        <v>57</v>
      </c>
      <c r="E182" s="64" t="s">
        <v>58</v>
      </c>
      <c r="F182" s="67" t="s">
        <v>10</v>
      </c>
      <c r="G182" s="67"/>
      <c r="H182" s="97">
        <v>1960083</v>
      </c>
      <c r="I182" s="67"/>
      <c r="J182" s="190"/>
      <c r="K182" s="190"/>
      <c r="L182" s="190"/>
      <c r="M182" s="190"/>
      <c r="N182" s="190"/>
      <c r="O182" s="190">
        <f t="shared" si="11"/>
        <v>0</v>
      </c>
      <c r="Q182" s="154">
        <f t="shared" si="12"/>
        <v>0</v>
      </c>
      <c r="R182" s="154">
        <f>SUMIF('B0.3.XK'!$A$11:$A$798,$A182,'B0.3.XK'!J$11:J$798)</f>
        <v>0</v>
      </c>
      <c r="S182" s="154"/>
      <c r="T182" s="154"/>
      <c r="U182" s="154"/>
      <c r="V182" s="154"/>
      <c r="W182" s="154"/>
      <c r="X182" s="154"/>
      <c r="Y182" s="154"/>
      <c r="Z182" s="154"/>
      <c r="AA182" s="154"/>
      <c r="AB182" s="154">
        <f>SUMIF('B0.3.XK'!$A$11:$A$798,$A182,'B0.3.XK'!K$11:K$798)</f>
        <v>0</v>
      </c>
      <c r="AC182" s="154"/>
      <c r="AD182" s="154"/>
      <c r="AE182" s="154"/>
    </row>
    <row r="183" spans="1:31">
      <c r="A183" s="63">
        <v>1001110702</v>
      </c>
      <c r="B183" s="64" t="s">
        <v>297</v>
      </c>
      <c r="C183" s="64" t="s">
        <v>234</v>
      </c>
      <c r="D183" s="54" t="s">
        <v>57</v>
      </c>
      <c r="E183" s="64" t="s">
        <v>58</v>
      </c>
      <c r="F183" s="67" t="s">
        <v>10</v>
      </c>
      <c r="G183" s="67"/>
      <c r="H183" s="97">
        <v>2078477</v>
      </c>
      <c r="I183" s="67"/>
      <c r="J183" s="190"/>
      <c r="K183" s="190"/>
      <c r="L183" s="190"/>
      <c r="M183" s="190"/>
      <c r="N183" s="190"/>
      <c r="O183" s="190">
        <f t="shared" si="11"/>
        <v>0</v>
      </c>
      <c r="Q183" s="154">
        <f t="shared" si="12"/>
        <v>0</v>
      </c>
      <c r="R183" s="154">
        <f>SUMIF('B0.3.XK'!$A$11:$A$798,$A183,'B0.3.XK'!J$11:J$798)</f>
        <v>0</v>
      </c>
      <c r="S183" s="154"/>
      <c r="T183" s="154"/>
      <c r="U183" s="154"/>
      <c r="V183" s="154"/>
      <c r="W183" s="154"/>
      <c r="X183" s="154"/>
      <c r="Y183" s="154"/>
      <c r="Z183" s="154"/>
      <c r="AA183" s="154"/>
      <c r="AB183" s="154">
        <f>SUMIF('B0.3.XK'!$A$11:$A$798,$A183,'B0.3.XK'!K$11:K$798)</f>
        <v>0</v>
      </c>
      <c r="AC183" s="154"/>
      <c r="AD183" s="154"/>
      <c r="AE183" s="154"/>
    </row>
    <row r="184" spans="1:31">
      <c r="A184" s="63">
        <v>1001110703</v>
      </c>
      <c r="B184" s="64" t="s">
        <v>298</v>
      </c>
      <c r="C184" s="64" t="s">
        <v>236</v>
      </c>
      <c r="D184" s="54" t="s">
        <v>57</v>
      </c>
      <c r="E184" s="64" t="s">
        <v>58</v>
      </c>
      <c r="F184" s="67" t="s">
        <v>10</v>
      </c>
      <c r="G184" s="67"/>
      <c r="H184" s="97">
        <v>2420505</v>
      </c>
      <c r="I184" s="67"/>
      <c r="J184" s="190"/>
      <c r="K184" s="190"/>
      <c r="L184" s="190"/>
      <c r="M184" s="190"/>
      <c r="N184" s="190"/>
      <c r="O184" s="190">
        <f t="shared" si="11"/>
        <v>0</v>
      </c>
      <c r="Q184" s="154">
        <f t="shared" si="12"/>
        <v>0</v>
      </c>
      <c r="R184" s="154">
        <f>SUMIF('B0.3.XK'!$A$11:$A$798,$A184,'B0.3.XK'!J$11:J$798)</f>
        <v>0</v>
      </c>
      <c r="S184" s="154"/>
      <c r="T184" s="154"/>
      <c r="U184" s="154"/>
      <c r="V184" s="154"/>
      <c r="W184" s="154"/>
      <c r="X184" s="154"/>
      <c r="Y184" s="154"/>
      <c r="Z184" s="154"/>
      <c r="AA184" s="154"/>
      <c r="AB184" s="154">
        <f>SUMIF('B0.3.XK'!$A$11:$A$798,$A184,'B0.3.XK'!K$11:K$798)</f>
        <v>0</v>
      </c>
      <c r="AC184" s="154"/>
      <c r="AD184" s="154"/>
      <c r="AE184" s="154"/>
    </row>
    <row r="185" spans="1:31">
      <c r="A185" s="63">
        <v>1001110704</v>
      </c>
      <c r="B185" s="64" t="s">
        <v>299</v>
      </c>
      <c r="C185" s="64" t="s">
        <v>300</v>
      </c>
      <c r="D185" s="54" t="s">
        <v>57</v>
      </c>
      <c r="E185" s="64" t="s">
        <v>75</v>
      </c>
      <c r="F185" s="67" t="s">
        <v>10</v>
      </c>
      <c r="G185" s="67"/>
      <c r="H185" s="97">
        <v>7043143</v>
      </c>
      <c r="I185" s="67"/>
      <c r="J185" s="190"/>
      <c r="K185" s="190"/>
      <c r="L185" s="190"/>
      <c r="M185" s="190"/>
      <c r="N185" s="190"/>
      <c r="O185" s="190">
        <f t="shared" si="11"/>
        <v>0</v>
      </c>
      <c r="Q185" s="154">
        <f t="shared" si="12"/>
        <v>0</v>
      </c>
      <c r="R185" s="154">
        <f>SUMIF('B0.3.XK'!$A$11:$A$798,$A185,'B0.3.XK'!J$11:J$798)</f>
        <v>0</v>
      </c>
      <c r="S185" s="154"/>
      <c r="T185" s="154"/>
      <c r="U185" s="154"/>
      <c r="V185" s="154"/>
      <c r="W185" s="154"/>
      <c r="X185" s="154"/>
      <c r="Y185" s="154"/>
      <c r="Z185" s="154"/>
      <c r="AA185" s="154"/>
      <c r="AB185" s="154">
        <f>SUMIF('B0.3.XK'!$A$11:$A$798,$A185,'B0.3.XK'!K$11:K$798)</f>
        <v>0</v>
      </c>
      <c r="AC185" s="154"/>
      <c r="AD185" s="154"/>
      <c r="AE185" s="154"/>
    </row>
    <row r="186" spans="1:31">
      <c r="A186" s="63">
        <v>1001110705</v>
      </c>
      <c r="B186" s="64" t="s">
        <v>301</v>
      </c>
      <c r="C186" s="64" t="s">
        <v>302</v>
      </c>
      <c r="D186" s="54" t="s">
        <v>57</v>
      </c>
      <c r="E186" s="64" t="s">
        <v>72</v>
      </c>
      <c r="F186" s="67" t="s">
        <v>10</v>
      </c>
      <c r="G186" s="67"/>
      <c r="H186" s="97">
        <v>4424262</v>
      </c>
      <c r="I186" s="67"/>
      <c r="J186" s="190"/>
      <c r="K186" s="190"/>
      <c r="L186" s="190"/>
      <c r="M186" s="190"/>
      <c r="N186" s="190"/>
      <c r="O186" s="190">
        <f t="shared" si="11"/>
        <v>0</v>
      </c>
      <c r="Q186" s="154">
        <f t="shared" si="12"/>
        <v>0</v>
      </c>
      <c r="R186" s="154">
        <f>SUMIF('B0.3.XK'!$A$11:$A$798,$A186,'B0.3.XK'!J$11:J$798)</f>
        <v>0</v>
      </c>
      <c r="S186" s="154"/>
      <c r="T186" s="154"/>
      <c r="U186" s="154"/>
      <c r="V186" s="154"/>
      <c r="W186" s="154"/>
      <c r="X186" s="154"/>
      <c r="Y186" s="154"/>
      <c r="Z186" s="154"/>
      <c r="AA186" s="154"/>
      <c r="AB186" s="154">
        <f>SUMIF('B0.3.XK'!$A$11:$A$798,$A186,'B0.3.XK'!K$11:K$798)</f>
        <v>0</v>
      </c>
      <c r="AC186" s="154"/>
      <c r="AD186" s="154"/>
      <c r="AE186" s="154"/>
    </row>
    <row r="187" spans="1:31">
      <c r="A187" s="63">
        <v>1001110706</v>
      </c>
      <c r="B187" s="64" t="s">
        <v>303</v>
      </c>
      <c r="C187" s="64" t="s">
        <v>304</v>
      </c>
      <c r="D187" s="54" t="s">
        <v>57</v>
      </c>
      <c r="E187" s="64" t="s">
        <v>72</v>
      </c>
      <c r="F187" s="67" t="s">
        <v>10</v>
      </c>
      <c r="G187" s="67"/>
      <c r="H187" s="97">
        <v>2679657</v>
      </c>
      <c r="I187" s="67"/>
      <c r="J187" s="190"/>
      <c r="K187" s="190"/>
      <c r="L187" s="190"/>
      <c r="M187" s="190"/>
      <c r="N187" s="190"/>
      <c r="O187" s="190">
        <f t="shared" si="11"/>
        <v>0</v>
      </c>
      <c r="Q187" s="154">
        <f t="shared" si="12"/>
        <v>0</v>
      </c>
      <c r="R187" s="154">
        <f>SUMIF('B0.3.XK'!$A$11:$A$798,$A187,'B0.3.XK'!J$11:J$798)</f>
        <v>0</v>
      </c>
      <c r="S187" s="154"/>
      <c r="T187" s="154"/>
      <c r="U187" s="154"/>
      <c r="V187" s="154"/>
      <c r="W187" s="154"/>
      <c r="X187" s="154"/>
      <c r="Y187" s="154"/>
      <c r="Z187" s="154"/>
      <c r="AA187" s="154"/>
      <c r="AB187" s="154">
        <f>SUMIF('B0.3.XK'!$A$11:$A$798,$A187,'B0.3.XK'!K$11:K$798)</f>
        <v>0</v>
      </c>
      <c r="AC187" s="154"/>
      <c r="AD187" s="154"/>
      <c r="AE187" s="154"/>
    </row>
    <row r="188" spans="1:31">
      <c r="A188" s="63">
        <v>1005010011</v>
      </c>
      <c r="B188" s="64" t="s">
        <v>305</v>
      </c>
      <c r="C188" s="64" t="s">
        <v>306</v>
      </c>
      <c r="D188" s="54" t="s">
        <v>57</v>
      </c>
      <c r="E188" s="64" t="s">
        <v>84</v>
      </c>
      <c r="F188" s="67" t="s">
        <v>10</v>
      </c>
      <c r="G188" s="67"/>
      <c r="H188" s="97">
        <v>2302111</v>
      </c>
      <c r="I188" s="67"/>
      <c r="J188" s="190"/>
      <c r="K188" s="190"/>
      <c r="L188" s="190"/>
      <c r="M188" s="190"/>
      <c r="N188" s="190"/>
      <c r="O188" s="190">
        <f t="shared" si="11"/>
        <v>0</v>
      </c>
      <c r="Q188" s="154">
        <f t="shared" si="12"/>
        <v>0</v>
      </c>
      <c r="R188" s="154">
        <f>SUMIF('B0.3.XK'!$A$11:$A$798,$A188,'B0.3.XK'!J$11:J$798)</f>
        <v>0</v>
      </c>
      <c r="S188" s="154"/>
      <c r="T188" s="154"/>
      <c r="U188" s="154"/>
      <c r="V188" s="154"/>
      <c r="W188" s="154"/>
      <c r="X188" s="154"/>
      <c r="Y188" s="154"/>
      <c r="Z188" s="154"/>
      <c r="AA188" s="154"/>
      <c r="AB188" s="154">
        <f>SUMIF('B0.3.XK'!$A$11:$A$798,$A188,'B0.3.XK'!K$11:K$798)</f>
        <v>0</v>
      </c>
      <c r="AC188" s="154"/>
      <c r="AD188" s="154"/>
      <c r="AE188" s="154"/>
    </row>
    <row r="189" spans="1:31">
      <c r="A189" s="63">
        <v>2001020023</v>
      </c>
      <c r="B189" s="64" t="s">
        <v>307</v>
      </c>
      <c r="C189" s="64" t="s">
        <v>308</v>
      </c>
      <c r="D189" s="54" t="s">
        <v>309</v>
      </c>
      <c r="E189" s="64" t="s">
        <v>84</v>
      </c>
      <c r="F189" s="67" t="s">
        <v>10</v>
      </c>
      <c r="G189" s="67"/>
      <c r="H189" s="97">
        <v>0</v>
      </c>
      <c r="I189" s="67"/>
      <c r="J189" s="190"/>
      <c r="K189" s="190"/>
      <c r="L189" s="190"/>
      <c r="M189" s="190"/>
      <c r="N189" s="190"/>
      <c r="O189" s="190">
        <f t="shared" si="11"/>
        <v>0</v>
      </c>
      <c r="Q189" s="154">
        <f t="shared" si="12"/>
        <v>0</v>
      </c>
      <c r="R189" s="154">
        <f>SUMIF('B0.3.XK'!$A$11:$A$798,$A189,'B0.3.XK'!J$11:J$798)</f>
        <v>0</v>
      </c>
      <c r="S189" s="154"/>
      <c r="T189" s="154"/>
      <c r="U189" s="154"/>
      <c r="V189" s="154"/>
      <c r="W189" s="154"/>
      <c r="X189" s="154"/>
      <c r="Y189" s="154"/>
      <c r="Z189" s="154"/>
      <c r="AA189" s="154"/>
      <c r="AB189" s="154">
        <f>SUMIF('B0.3.XK'!$A$11:$A$798,$A189,'B0.3.XK'!K$11:K$798)</f>
        <v>120</v>
      </c>
      <c r="AC189" s="154"/>
      <c r="AD189" s="154"/>
      <c r="AE189" s="154"/>
    </row>
    <row r="190" spans="1:31">
      <c r="A190" s="63">
        <v>2001020025</v>
      </c>
      <c r="B190" s="64" t="s">
        <v>310</v>
      </c>
      <c r="C190" s="64" t="s">
        <v>311</v>
      </c>
      <c r="D190" s="54" t="s">
        <v>309</v>
      </c>
      <c r="E190" s="64" t="s">
        <v>312</v>
      </c>
      <c r="F190" s="67" t="s">
        <v>10</v>
      </c>
      <c r="G190" s="67"/>
      <c r="H190" s="97">
        <v>352552</v>
      </c>
      <c r="I190" s="67"/>
      <c r="J190" s="190"/>
      <c r="K190" s="190"/>
      <c r="L190" s="190"/>
      <c r="M190" s="190"/>
      <c r="N190" s="190"/>
      <c r="O190" s="190">
        <f t="shared" si="11"/>
        <v>0</v>
      </c>
      <c r="Q190" s="154">
        <f t="shared" si="12"/>
        <v>0</v>
      </c>
      <c r="R190" s="154">
        <f>SUMIF('B0.3.XK'!$A$11:$A$798,$A190,'B0.3.XK'!J$11:J$798)</f>
        <v>0</v>
      </c>
      <c r="S190" s="154"/>
      <c r="T190" s="154"/>
      <c r="U190" s="154"/>
      <c r="V190" s="154"/>
      <c r="W190" s="154"/>
      <c r="X190" s="154"/>
      <c r="Y190" s="154"/>
      <c r="Z190" s="154"/>
      <c r="AA190" s="154"/>
      <c r="AB190" s="154">
        <f>SUMIF('B0.3.XK'!$A$11:$A$798,$A190,'B0.3.XK'!K$11:K$798)</f>
        <v>80</v>
      </c>
      <c r="AC190" s="154"/>
      <c r="AD190" s="154"/>
      <c r="AE190" s="154"/>
    </row>
    <row r="191" spans="1:31">
      <c r="A191" s="63">
        <v>2001020026</v>
      </c>
      <c r="B191" s="64" t="s">
        <v>313</v>
      </c>
      <c r="C191" s="64" t="s">
        <v>314</v>
      </c>
      <c r="D191" s="54" t="s">
        <v>309</v>
      </c>
      <c r="E191" s="64" t="s">
        <v>312</v>
      </c>
      <c r="F191" s="67" t="s">
        <v>10</v>
      </c>
      <c r="G191" s="67"/>
      <c r="H191" s="97">
        <v>388596</v>
      </c>
      <c r="I191" s="67"/>
      <c r="J191" s="190"/>
      <c r="K191" s="190"/>
      <c r="L191" s="190"/>
      <c r="M191" s="190"/>
      <c r="N191" s="190"/>
      <c r="O191" s="190">
        <f t="shared" si="11"/>
        <v>0</v>
      </c>
      <c r="Q191" s="154">
        <f t="shared" si="12"/>
        <v>0</v>
      </c>
      <c r="R191" s="154">
        <f>SUMIF('B0.3.XK'!$A$11:$A$798,$A191,'B0.3.XK'!J$11:J$798)</f>
        <v>0</v>
      </c>
      <c r="S191" s="154"/>
      <c r="T191" s="154"/>
      <c r="U191" s="154"/>
      <c r="V191" s="154"/>
      <c r="W191" s="154"/>
      <c r="X191" s="154"/>
      <c r="Y191" s="154"/>
      <c r="Z191" s="154"/>
      <c r="AA191" s="154"/>
      <c r="AB191" s="154">
        <f>SUMIF('B0.3.XK'!$A$11:$A$798,$A191,'B0.3.XK'!K$11:K$798)</f>
        <v>40</v>
      </c>
      <c r="AC191" s="154"/>
      <c r="AD191" s="154"/>
      <c r="AE191" s="154"/>
    </row>
    <row r="192" spans="1:31">
      <c r="A192" s="63">
        <v>2001020028</v>
      </c>
      <c r="B192" s="64" t="s">
        <v>315</v>
      </c>
      <c r="C192" s="64" t="s">
        <v>316</v>
      </c>
      <c r="D192" s="54" t="s">
        <v>309</v>
      </c>
      <c r="E192" s="64" t="s">
        <v>312</v>
      </c>
      <c r="F192" s="67" t="s">
        <v>10</v>
      </c>
      <c r="G192" s="67"/>
      <c r="H192" s="97">
        <v>35466</v>
      </c>
      <c r="I192" s="67"/>
      <c r="J192" s="190"/>
      <c r="K192" s="190"/>
      <c r="L192" s="190"/>
      <c r="M192" s="190"/>
      <c r="N192" s="190"/>
      <c r="O192" s="190">
        <f t="shared" si="11"/>
        <v>0</v>
      </c>
      <c r="Q192" s="154">
        <f t="shared" si="12"/>
        <v>0</v>
      </c>
      <c r="R192" s="154">
        <f>SUMIF('B0.3.XK'!$A$11:$A$798,$A192,'B0.3.XK'!J$11:J$798)</f>
        <v>0</v>
      </c>
      <c r="S192" s="154"/>
      <c r="T192" s="154"/>
      <c r="U192" s="154"/>
      <c r="V192" s="154"/>
      <c r="W192" s="154"/>
      <c r="X192" s="154"/>
      <c r="Y192" s="154"/>
      <c r="Z192" s="154"/>
      <c r="AA192" s="154"/>
      <c r="AB192" s="154">
        <f>SUMIF('B0.3.XK'!$A$11:$A$798,$A192,'B0.3.XK'!K$11:K$798)</f>
        <v>0</v>
      </c>
      <c r="AC192" s="154"/>
      <c r="AD192" s="154"/>
      <c r="AE192" s="154"/>
    </row>
    <row r="193" spans="1:31">
      <c r="A193" s="63">
        <v>2001020030</v>
      </c>
      <c r="B193" s="64" t="s">
        <v>317</v>
      </c>
      <c r="C193" s="64" t="s">
        <v>318</v>
      </c>
      <c r="D193" s="54" t="s">
        <v>309</v>
      </c>
      <c r="E193" s="64" t="s">
        <v>312</v>
      </c>
      <c r="F193" s="67" t="s">
        <v>10</v>
      </c>
      <c r="G193" s="67"/>
      <c r="H193" s="97">
        <v>37891</v>
      </c>
      <c r="I193" s="67"/>
      <c r="J193" s="190"/>
      <c r="K193" s="190"/>
      <c r="L193" s="190"/>
      <c r="M193" s="190"/>
      <c r="N193" s="190"/>
      <c r="O193" s="190">
        <f t="shared" si="11"/>
        <v>0</v>
      </c>
      <c r="Q193" s="154">
        <f t="shared" si="12"/>
        <v>0</v>
      </c>
      <c r="R193" s="154">
        <f>SUMIF('B0.3.XK'!$A$11:$A$798,$A193,'B0.3.XK'!J$11:J$798)</f>
        <v>0</v>
      </c>
      <c r="S193" s="154"/>
      <c r="T193" s="154"/>
      <c r="U193" s="154"/>
      <c r="V193" s="154"/>
      <c r="W193" s="154"/>
      <c r="X193" s="154"/>
      <c r="Y193" s="154"/>
      <c r="Z193" s="154"/>
      <c r="AA193" s="154"/>
      <c r="AB193" s="154">
        <f>SUMIF('B0.3.XK'!$A$11:$A$798,$A193,'B0.3.XK'!K$11:K$798)</f>
        <v>0</v>
      </c>
      <c r="AC193" s="154"/>
      <c r="AD193" s="154"/>
      <c r="AE193" s="154"/>
    </row>
    <row r="194" spans="1:31">
      <c r="A194" s="63">
        <v>2001020031</v>
      </c>
      <c r="B194" s="64" t="s">
        <v>319</v>
      </c>
      <c r="C194" s="64" t="s">
        <v>320</v>
      </c>
      <c r="D194" s="54" t="s">
        <v>309</v>
      </c>
      <c r="E194" s="64" t="s">
        <v>312</v>
      </c>
      <c r="F194" s="67" t="s">
        <v>10</v>
      </c>
      <c r="G194" s="67"/>
      <c r="H194" s="97">
        <v>47358</v>
      </c>
      <c r="I194" s="67"/>
      <c r="J194" s="190"/>
      <c r="K194" s="190"/>
      <c r="L194" s="190"/>
      <c r="M194" s="190"/>
      <c r="N194" s="190"/>
      <c r="O194" s="190">
        <f t="shared" si="11"/>
        <v>0</v>
      </c>
      <c r="Q194" s="154">
        <f t="shared" si="12"/>
        <v>0</v>
      </c>
      <c r="R194" s="154">
        <f>SUMIF('B0.3.XK'!$A$11:$A$798,$A194,'B0.3.XK'!J$11:J$798)</f>
        <v>0</v>
      </c>
      <c r="S194" s="154"/>
      <c r="T194" s="154"/>
      <c r="U194" s="154"/>
      <c r="V194" s="154"/>
      <c r="W194" s="154"/>
      <c r="X194" s="154"/>
      <c r="Y194" s="154"/>
      <c r="Z194" s="154"/>
      <c r="AA194" s="154"/>
      <c r="AB194" s="154">
        <f>SUMIF('B0.3.XK'!$A$11:$A$798,$A194,'B0.3.XK'!K$11:K$798)</f>
        <v>0</v>
      </c>
      <c r="AC194" s="154"/>
      <c r="AD194" s="154"/>
      <c r="AE194" s="154"/>
    </row>
    <row r="195" spans="1:31">
      <c r="A195" s="63">
        <v>2001020040</v>
      </c>
      <c r="B195" s="64" t="s">
        <v>321</v>
      </c>
      <c r="C195" s="64" t="s">
        <v>322</v>
      </c>
      <c r="D195" s="54" t="s">
        <v>309</v>
      </c>
      <c r="E195" s="64" t="s">
        <v>312</v>
      </c>
      <c r="F195" s="67" t="s">
        <v>10</v>
      </c>
      <c r="G195" s="67"/>
      <c r="H195" s="97">
        <v>47358</v>
      </c>
      <c r="I195" s="67"/>
      <c r="J195" s="190"/>
      <c r="K195" s="190"/>
      <c r="L195" s="190"/>
      <c r="M195" s="190"/>
      <c r="N195" s="190"/>
      <c r="O195" s="190">
        <f t="shared" si="11"/>
        <v>0</v>
      </c>
      <c r="Q195" s="154">
        <f t="shared" si="12"/>
        <v>0</v>
      </c>
      <c r="R195" s="154">
        <f>SUMIF('B0.3.XK'!$A$11:$A$798,$A195,'B0.3.XK'!J$11:J$798)</f>
        <v>0</v>
      </c>
      <c r="S195" s="154"/>
      <c r="T195" s="154"/>
      <c r="U195" s="154"/>
      <c r="V195" s="154"/>
      <c r="W195" s="154"/>
      <c r="X195" s="154"/>
      <c r="Y195" s="154"/>
      <c r="Z195" s="154"/>
      <c r="AA195" s="154"/>
      <c r="AB195" s="154">
        <f>SUMIF('B0.3.XK'!$A$11:$A$798,$A195,'B0.3.XK'!K$11:K$798)</f>
        <v>0</v>
      </c>
      <c r="AC195" s="154"/>
      <c r="AD195" s="154"/>
      <c r="AE195" s="154"/>
    </row>
    <row r="196" spans="1:31">
      <c r="A196" s="63">
        <v>2001020041</v>
      </c>
      <c r="B196" s="64" t="s">
        <v>323</v>
      </c>
      <c r="C196" s="64" t="s">
        <v>324</v>
      </c>
      <c r="D196" s="54" t="s">
        <v>309</v>
      </c>
      <c r="E196" s="64" t="s">
        <v>312</v>
      </c>
      <c r="F196" s="67" t="s">
        <v>10</v>
      </c>
      <c r="G196" s="67"/>
      <c r="H196" s="97">
        <v>52620</v>
      </c>
      <c r="I196" s="67"/>
      <c r="J196" s="190"/>
      <c r="K196" s="190"/>
      <c r="L196" s="190"/>
      <c r="M196" s="190"/>
      <c r="N196" s="190"/>
      <c r="O196" s="190">
        <f t="shared" si="11"/>
        <v>0</v>
      </c>
      <c r="Q196" s="154">
        <f t="shared" si="12"/>
        <v>0</v>
      </c>
      <c r="R196" s="154">
        <f>SUMIF('B0.3.XK'!$A$11:$A$798,$A196,'B0.3.XK'!J$11:J$798)</f>
        <v>0</v>
      </c>
      <c r="S196" s="154"/>
      <c r="T196" s="154"/>
      <c r="U196" s="154"/>
      <c r="V196" s="154"/>
      <c r="W196" s="154"/>
      <c r="X196" s="154"/>
      <c r="Y196" s="154"/>
      <c r="Z196" s="154"/>
      <c r="AA196" s="154"/>
      <c r="AB196" s="154">
        <f>SUMIF('B0.3.XK'!$A$11:$A$798,$A196,'B0.3.XK'!K$11:K$798)</f>
        <v>0</v>
      </c>
      <c r="AC196" s="154"/>
      <c r="AD196" s="154"/>
      <c r="AE196" s="154"/>
    </row>
    <row r="197" spans="1:31">
      <c r="A197" s="63">
        <v>2001020045</v>
      </c>
      <c r="B197" s="64" t="s">
        <v>326</v>
      </c>
      <c r="C197" s="64" t="s">
        <v>327</v>
      </c>
      <c r="D197" s="54" t="s">
        <v>309</v>
      </c>
      <c r="E197" s="64" t="s">
        <v>312</v>
      </c>
      <c r="F197" s="67" t="s">
        <v>10</v>
      </c>
      <c r="G197" s="67"/>
      <c r="H197" s="97">
        <v>49594</v>
      </c>
      <c r="I197" s="67"/>
      <c r="J197" s="190"/>
      <c r="K197" s="190"/>
      <c r="L197" s="190"/>
      <c r="M197" s="190"/>
      <c r="N197" s="190"/>
      <c r="O197" s="190">
        <f t="shared" si="11"/>
        <v>0</v>
      </c>
      <c r="Q197" s="154">
        <f t="shared" si="12"/>
        <v>500</v>
      </c>
      <c r="R197" s="154">
        <f>SUMIF('B0.3.XK'!$A$11:$A$798,$A197,'B0.3.XK'!J$11:J$798)</f>
        <v>500</v>
      </c>
      <c r="S197" s="154"/>
      <c r="T197" s="154"/>
      <c r="U197" s="154"/>
      <c r="V197" s="154"/>
      <c r="W197" s="154"/>
      <c r="X197" s="154"/>
      <c r="Y197" s="154"/>
      <c r="Z197" s="154"/>
      <c r="AA197" s="154"/>
      <c r="AB197" s="154">
        <f>SUMIF('B0.3.XK'!$A$11:$A$798,$A197,'B0.3.XK'!K$11:K$798)</f>
        <v>0</v>
      </c>
      <c r="AC197" s="154"/>
      <c r="AD197" s="154"/>
      <c r="AE197" s="154"/>
    </row>
    <row r="198" spans="1:31">
      <c r="A198" s="63">
        <v>2001020047</v>
      </c>
      <c r="B198" s="64" t="s">
        <v>328</v>
      </c>
      <c r="C198" s="64" t="s">
        <v>329</v>
      </c>
      <c r="D198" s="54" t="s">
        <v>309</v>
      </c>
      <c r="E198" s="64" t="s">
        <v>312</v>
      </c>
      <c r="F198" s="67" t="s">
        <v>10</v>
      </c>
      <c r="G198" s="67"/>
      <c r="H198" s="97">
        <v>61433</v>
      </c>
      <c r="I198" s="67"/>
      <c r="J198" s="190"/>
      <c r="K198" s="190"/>
      <c r="L198" s="190"/>
      <c r="M198" s="190"/>
      <c r="N198" s="190"/>
      <c r="O198" s="190">
        <f t="shared" si="11"/>
        <v>0</v>
      </c>
      <c r="Q198" s="154">
        <f t="shared" si="12"/>
        <v>0</v>
      </c>
      <c r="R198" s="154">
        <f>SUMIF('B0.3.XK'!$A$11:$A$798,$A198,'B0.3.XK'!J$11:J$798)</f>
        <v>0</v>
      </c>
      <c r="S198" s="154"/>
      <c r="T198" s="154"/>
      <c r="U198" s="154"/>
      <c r="V198" s="154"/>
      <c r="W198" s="154"/>
      <c r="X198" s="154"/>
      <c r="Y198" s="154"/>
      <c r="Z198" s="154"/>
      <c r="AA198" s="154"/>
      <c r="AB198" s="154">
        <f>SUMIF('B0.3.XK'!$A$11:$A$798,$A198,'B0.3.XK'!K$11:K$798)</f>
        <v>0</v>
      </c>
      <c r="AC198" s="154"/>
      <c r="AD198" s="154"/>
      <c r="AE198" s="154"/>
    </row>
    <row r="199" spans="1:31">
      <c r="A199" s="63">
        <v>2001020053</v>
      </c>
      <c r="B199" s="64" t="s">
        <v>330</v>
      </c>
      <c r="C199" s="64" t="s">
        <v>331</v>
      </c>
      <c r="D199" s="54" t="s">
        <v>309</v>
      </c>
      <c r="E199" s="64" t="s">
        <v>312</v>
      </c>
      <c r="F199" s="67" t="s">
        <v>10</v>
      </c>
      <c r="G199" s="67"/>
      <c r="H199" s="97">
        <v>52620</v>
      </c>
      <c r="I199" s="67"/>
      <c r="J199" s="190"/>
      <c r="K199" s="190"/>
      <c r="L199" s="190"/>
      <c r="M199" s="190"/>
      <c r="N199" s="190"/>
      <c r="O199" s="190">
        <f t="shared" si="11"/>
        <v>0</v>
      </c>
      <c r="Q199" s="154">
        <f t="shared" si="12"/>
        <v>0</v>
      </c>
      <c r="R199" s="154">
        <f>SUMIF('B0.3.XK'!$A$11:$A$798,$A199,'B0.3.XK'!J$11:J$798)</f>
        <v>0</v>
      </c>
      <c r="S199" s="154"/>
      <c r="T199" s="154"/>
      <c r="U199" s="154"/>
      <c r="V199" s="154"/>
      <c r="W199" s="154"/>
      <c r="X199" s="154"/>
      <c r="Y199" s="154"/>
      <c r="Z199" s="154"/>
      <c r="AA199" s="154"/>
      <c r="AB199" s="154">
        <f>SUMIF('B0.3.XK'!$A$11:$A$798,$A199,'B0.3.XK'!K$11:K$798)</f>
        <v>0</v>
      </c>
      <c r="AC199" s="154"/>
      <c r="AD199" s="154"/>
      <c r="AE199" s="154"/>
    </row>
    <row r="200" spans="1:31">
      <c r="A200" s="63">
        <v>2001020055</v>
      </c>
      <c r="B200" s="64" t="s">
        <v>332</v>
      </c>
      <c r="C200" s="64" t="s">
        <v>333</v>
      </c>
      <c r="D200" s="54" t="s">
        <v>309</v>
      </c>
      <c r="E200" s="64" t="s">
        <v>312</v>
      </c>
      <c r="F200" s="67" t="s">
        <v>10</v>
      </c>
      <c r="G200" s="67"/>
      <c r="H200" s="97">
        <v>57882</v>
      </c>
      <c r="I200" s="67"/>
      <c r="J200" s="190"/>
      <c r="K200" s="190"/>
      <c r="L200" s="190"/>
      <c r="M200" s="190"/>
      <c r="N200" s="190"/>
      <c r="O200" s="190">
        <f t="shared" si="11"/>
        <v>0</v>
      </c>
      <c r="Q200" s="154">
        <f t="shared" si="12"/>
        <v>0</v>
      </c>
      <c r="R200" s="154">
        <f>SUMIF('B0.3.XK'!$A$11:$A$798,$A200,'B0.3.XK'!J$11:J$798)</f>
        <v>0</v>
      </c>
      <c r="S200" s="154"/>
      <c r="T200" s="154"/>
      <c r="U200" s="154"/>
      <c r="V200" s="154"/>
      <c r="W200" s="154"/>
      <c r="X200" s="154"/>
      <c r="Y200" s="154"/>
      <c r="Z200" s="154"/>
      <c r="AA200" s="154"/>
      <c r="AB200" s="154">
        <f>SUMIF('B0.3.XK'!$A$11:$A$798,$A200,'B0.3.XK'!K$11:K$798)</f>
        <v>0</v>
      </c>
      <c r="AC200" s="154"/>
      <c r="AD200" s="154"/>
      <c r="AE200" s="154"/>
    </row>
    <row r="201" spans="1:31">
      <c r="A201" s="63">
        <v>2001020064</v>
      </c>
      <c r="B201" s="64" t="s">
        <v>334</v>
      </c>
      <c r="C201" s="64" t="s">
        <v>335</v>
      </c>
      <c r="D201" s="54" t="s">
        <v>309</v>
      </c>
      <c r="E201" s="64" t="s">
        <v>312</v>
      </c>
      <c r="F201" s="67" t="s">
        <v>10</v>
      </c>
      <c r="G201" s="67"/>
      <c r="H201" s="97">
        <v>56040</v>
      </c>
      <c r="I201" s="67"/>
      <c r="J201" s="190"/>
      <c r="K201" s="190"/>
      <c r="L201" s="190"/>
      <c r="M201" s="190"/>
      <c r="N201" s="190"/>
      <c r="O201" s="190">
        <f t="shared" si="11"/>
        <v>0</v>
      </c>
      <c r="Q201" s="154">
        <f t="shared" si="12"/>
        <v>0</v>
      </c>
      <c r="R201" s="154">
        <f>SUMIF('B0.3.XK'!$A$11:$A$798,$A201,'B0.3.XK'!J$11:J$798)</f>
        <v>0</v>
      </c>
      <c r="S201" s="154"/>
      <c r="T201" s="154"/>
      <c r="U201" s="154"/>
      <c r="V201" s="154"/>
      <c r="W201" s="154"/>
      <c r="X201" s="154"/>
      <c r="Y201" s="154"/>
      <c r="Z201" s="154"/>
      <c r="AA201" s="154"/>
      <c r="AB201" s="154">
        <f>SUMIF('B0.3.XK'!$A$11:$A$798,$A201,'B0.3.XK'!K$11:K$798)</f>
        <v>0</v>
      </c>
      <c r="AC201" s="154"/>
      <c r="AD201" s="154"/>
      <c r="AE201" s="154"/>
    </row>
    <row r="202" spans="1:31">
      <c r="A202" s="63">
        <v>2001020066</v>
      </c>
      <c r="B202" s="64" t="s">
        <v>336</v>
      </c>
      <c r="C202" s="64" t="s">
        <v>337</v>
      </c>
      <c r="D202" s="54" t="s">
        <v>309</v>
      </c>
      <c r="E202" s="64" t="s">
        <v>312</v>
      </c>
      <c r="F202" s="67" t="s">
        <v>10</v>
      </c>
      <c r="G202" s="67"/>
      <c r="H202" s="97">
        <v>64459</v>
      </c>
      <c r="I202" s="67"/>
      <c r="J202" s="190"/>
      <c r="K202" s="190"/>
      <c r="L202" s="190"/>
      <c r="M202" s="190"/>
      <c r="N202" s="190"/>
      <c r="O202" s="190">
        <f t="shared" si="11"/>
        <v>0</v>
      </c>
      <c r="Q202" s="154">
        <f t="shared" si="12"/>
        <v>0</v>
      </c>
      <c r="R202" s="154">
        <f>SUMIF('B0.3.XK'!$A$11:$A$798,$A202,'B0.3.XK'!J$11:J$798)</f>
        <v>0</v>
      </c>
      <c r="S202" s="154"/>
      <c r="T202" s="154"/>
      <c r="U202" s="154"/>
      <c r="V202" s="154"/>
      <c r="W202" s="154"/>
      <c r="X202" s="154"/>
      <c r="Y202" s="154"/>
      <c r="Z202" s="154"/>
      <c r="AA202" s="154"/>
      <c r="AB202" s="154">
        <f>SUMIF('B0.3.XK'!$A$11:$A$798,$A202,'B0.3.XK'!K$11:K$798)</f>
        <v>0</v>
      </c>
      <c r="AC202" s="154"/>
      <c r="AD202" s="154"/>
      <c r="AE202" s="154"/>
    </row>
    <row r="203" spans="1:31">
      <c r="A203" s="63">
        <v>2001020087</v>
      </c>
      <c r="B203" s="64" t="s">
        <v>328</v>
      </c>
      <c r="C203" s="64"/>
      <c r="D203" s="54" t="s">
        <v>309</v>
      </c>
      <c r="E203" s="64"/>
      <c r="F203" s="67" t="s">
        <v>10</v>
      </c>
      <c r="G203" s="67"/>
      <c r="H203" s="97">
        <v>63144</v>
      </c>
      <c r="I203" s="67"/>
      <c r="J203" s="190"/>
      <c r="K203" s="190"/>
      <c r="L203" s="190"/>
      <c r="M203" s="190"/>
      <c r="N203" s="190"/>
      <c r="O203" s="190">
        <f t="shared" si="11"/>
        <v>0</v>
      </c>
      <c r="Q203" s="154">
        <f t="shared" si="12"/>
        <v>0</v>
      </c>
      <c r="R203" s="154">
        <f>SUMIF('B0.3.XK'!$A$11:$A$798,$A203,'B0.3.XK'!J$11:J$798)</f>
        <v>0</v>
      </c>
      <c r="S203" s="154"/>
      <c r="T203" s="154"/>
      <c r="U203" s="154"/>
      <c r="V203" s="154"/>
      <c r="W203" s="154"/>
      <c r="X203" s="154"/>
      <c r="Y203" s="154"/>
      <c r="Z203" s="154"/>
      <c r="AA203" s="154"/>
      <c r="AB203" s="154">
        <f>SUMIF('B0.3.XK'!$A$11:$A$798,$A203,'B0.3.XK'!K$11:K$798)</f>
        <v>0</v>
      </c>
      <c r="AC203" s="154"/>
      <c r="AD203" s="154"/>
      <c r="AE203" s="154"/>
    </row>
    <row r="204" spans="1:31">
      <c r="A204" s="63">
        <v>2001020109</v>
      </c>
      <c r="B204" s="64" t="s">
        <v>338</v>
      </c>
      <c r="C204" s="64" t="s">
        <v>339</v>
      </c>
      <c r="D204" s="54" t="s">
        <v>309</v>
      </c>
      <c r="E204" s="64" t="s">
        <v>312</v>
      </c>
      <c r="F204" s="67" t="s">
        <v>10</v>
      </c>
      <c r="G204" s="67"/>
      <c r="H204" s="97">
        <v>59197</v>
      </c>
      <c r="I204" s="67"/>
      <c r="J204" s="190"/>
      <c r="K204" s="190"/>
      <c r="L204" s="190"/>
      <c r="M204" s="190"/>
      <c r="N204" s="190"/>
      <c r="O204" s="190">
        <f t="shared" si="11"/>
        <v>0</v>
      </c>
      <c r="Q204" s="154">
        <f t="shared" si="12"/>
        <v>0</v>
      </c>
      <c r="R204" s="154">
        <f>SUMIF('B0.3.XK'!$A$11:$A$798,$A204,'B0.3.XK'!J$11:J$798)</f>
        <v>0</v>
      </c>
      <c r="S204" s="154"/>
      <c r="T204" s="154"/>
      <c r="U204" s="154"/>
      <c r="V204" s="154"/>
      <c r="W204" s="154"/>
      <c r="X204" s="154"/>
      <c r="Y204" s="154"/>
      <c r="Z204" s="154"/>
      <c r="AA204" s="154"/>
      <c r="AB204" s="154">
        <f>SUMIF('B0.3.XK'!$A$11:$A$798,$A204,'B0.3.XK'!K$11:K$798)</f>
        <v>0</v>
      </c>
      <c r="AC204" s="154"/>
      <c r="AD204" s="154"/>
      <c r="AE204" s="154"/>
    </row>
    <row r="205" spans="1:31">
      <c r="A205" s="63">
        <v>2001020130</v>
      </c>
      <c r="B205" s="64" t="s">
        <v>340</v>
      </c>
      <c r="C205" s="64" t="s">
        <v>341</v>
      </c>
      <c r="D205" s="54" t="s">
        <v>309</v>
      </c>
      <c r="E205" s="64" t="s">
        <v>312</v>
      </c>
      <c r="F205" s="67" t="s">
        <v>10</v>
      </c>
      <c r="G205" s="67"/>
      <c r="H205" s="97">
        <v>56698</v>
      </c>
      <c r="I205" s="67"/>
      <c r="J205" s="190"/>
      <c r="K205" s="190"/>
      <c r="L205" s="190"/>
      <c r="M205" s="190"/>
      <c r="N205" s="190"/>
      <c r="O205" s="190">
        <f t="shared" si="11"/>
        <v>0</v>
      </c>
      <c r="Q205" s="154">
        <f t="shared" si="12"/>
        <v>530</v>
      </c>
      <c r="R205" s="154">
        <f>SUMIF('B0.3.XK'!$A$11:$A$798,$A205,'B0.3.XK'!J$11:J$798)</f>
        <v>530</v>
      </c>
      <c r="S205" s="154"/>
      <c r="T205" s="154"/>
      <c r="U205" s="154"/>
      <c r="V205" s="154"/>
      <c r="W205" s="154"/>
      <c r="X205" s="154"/>
      <c r="Y205" s="154"/>
      <c r="Z205" s="154"/>
      <c r="AA205" s="154"/>
      <c r="AB205" s="154">
        <f>SUMIF('B0.3.XK'!$A$11:$A$798,$A205,'B0.3.XK'!K$11:K$798)</f>
        <v>0</v>
      </c>
      <c r="AC205" s="154"/>
      <c r="AD205" s="154"/>
      <c r="AE205" s="154"/>
    </row>
    <row r="206" spans="1:31">
      <c r="A206" s="63">
        <v>2001020131</v>
      </c>
      <c r="B206" s="64" t="s">
        <v>342</v>
      </c>
      <c r="C206" s="64" t="s">
        <v>343</v>
      </c>
      <c r="D206" s="54" t="s">
        <v>309</v>
      </c>
      <c r="E206" s="64" t="s">
        <v>312</v>
      </c>
      <c r="F206" s="67" t="s">
        <v>10</v>
      </c>
      <c r="G206" s="67"/>
      <c r="H206" s="97">
        <v>45884</v>
      </c>
      <c r="I206" s="67"/>
      <c r="J206" s="190"/>
      <c r="K206" s="190"/>
      <c r="L206" s="190"/>
      <c r="M206" s="190"/>
      <c r="N206" s="190"/>
      <c r="O206" s="190">
        <f t="shared" si="11"/>
        <v>0</v>
      </c>
      <c r="Q206" s="154">
        <f t="shared" si="12"/>
        <v>0</v>
      </c>
      <c r="R206" s="154">
        <f>SUMIF('B0.3.XK'!$A$11:$A$798,$A206,'B0.3.XK'!J$11:J$798)</f>
        <v>0</v>
      </c>
      <c r="S206" s="154"/>
      <c r="T206" s="154"/>
      <c r="U206" s="154"/>
      <c r="V206" s="154"/>
      <c r="W206" s="154"/>
      <c r="X206" s="154"/>
      <c r="Y206" s="154"/>
      <c r="Z206" s="154"/>
      <c r="AA206" s="154"/>
      <c r="AB206" s="154">
        <f>SUMIF('B0.3.XK'!$A$11:$A$798,$A206,'B0.3.XK'!K$11:K$798)</f>
        <v>0</v>
      </c>
      <c r="AC206" s="154"/>
      <c r="AD206" s="154"/>
      <c r="AE206" s="154"/>
    </row>
    <row r="207" spans="1:31">
      <c r="A207" s="63">
        <v>2001020132</v>
      </c>
      <c r="B207" s="64" t="s">
        <v>344</v>
      </c>
      <c r="C207" s="64" t="s">
        <v>316</v>
      </c>
      <c r="D207" s="54" t="s">
        <v>309</v>
      </c>
      <c r="E207" s="64" t="s">
        <v>312</v>
      </c>
      <c r="F207" s="67" t="s">
        <v>10</v>
      </c>
      <c r="G207" s="67"/>
      <c r="H207" s="97">
        <v>37755</v>
      </c>
      <c r="I207" s="67"/>
      <c r="J207" s="190"/>
      <c r="K207" s="190"/>
      <c r="L207" s="190"/>
      <c r="M207" s="190"/>
      <c r="N207" s="190"/>
      <c r="O207" s="190">
        <f t="shared" si="11"/>
        <v>0</v>
      </c>
      <c r="Q207" s="154">
        <f t="shared" si="12"/>
        <v>0</v>
      </c>
      <c r="R207" s="154">
        <f>SUMIF('B0.3.XK'!$A$11:$A$798,$A207,'B0.3.XK'!J$11:J$798)</f>
        <v>0</v>
      </c>
      <c r="S207" s="154"/>
      <c r="T207" s="154"/>
      <c r="U207" s="154"/>
      <c r="V207" s="154"/>
      <c r="W207" s="154"/>
      <c r="X207" s="154"/>
      <c r="Y207" s="154"/>
      <c r="Z207" s="154"/>
      <c r="AA207" s="154"/>
      <c r="AB207" s="154">
        <f>SUMIF('B0.3.XK'!$A$11:$A$798,$A207,'B0.3.XK'!K$11:K$798)</f>
        <v>0</v>
      </c>
      <c r="AC207" s="154"/>
      <c r="AD207" s="154"/>
      <c r="AE207" s="154"/>
    </row>
    <row r="208" spans="1:31">
      <c r="A208" s="63">
        <v>2001020133</v>
      </c>
      <c r="B208" s="64" t="s">
        <v>346</v>
      </c>
      <c r="C208" s="64" t="s">
        <v>347</v>
      </c>
      <c r="D208" s="54" t="s">
        <v>309</v>
      </c>
      <c r="E208" s="64" t="s">
        <v>312</v>
      </c>
      <c r="F208" s="67" t="s">
        <v>10</v>
      </c>
      <c r="G208" s="67"/>
      <c r="H208" s="97">
        <v>59197</v>
      </c>
      <c r="I208" s="67"/>
      <c r="J208" s="190"/>
      <c r="K208" s="190"/>
      <c r="L208" s="190"/>
      <c r="M208" s="190"/>
      <c r="N208" s="190"/>
      <c r="O208" s="190">
        <f t="shared" ref="O208:O271" si="13">L208-K208</f>
        <v>0</v>
      </c>
      <c r="Q208" s="154">
        <f t="shared" ref="Q208:Q271" si="14">SUM(R208:Y208)</f>
        <v>550</v>
      </c>
      <c r="R208" s="154">
        <f>SUMIF('B0.3.XK'!$A$11:$A$798,$A208,'B0.3.XK'!J$11:J$798)</f>
        <v>550</v>
      </c>
      <c r="S208" s="154"/>
      <c r="T208" s="154"/>
      <c r="U208" s="154"/>
      <c r="V208" s="154"/>
      <c r="W208" s="154"/>
      <c r="X208" s="154"/>
      <c r="Y208" s="154"/>
      <c r="Z208" s="154"/>
      <c r="AA208" s="154"/>
      <c r="AB208" s="154">
        <f>SUMIF('B0.3.XK'!$A$11:$A$798,$A208,'B0.3.XK'!K$11:K$798)</f>
        <v>0</v>
      </c>
      <c r="AC208" s="154"/>
      <c r="AD208" s="154"/>
      <c r="AE208" s="154"/>
    </row>
    <row r="209" spans="1:31">
      <c r="A209" s="63">
        <v>2001020134</v>
      </c>
      <c r="B209" s="64" t="s">
        <v>348</v>
      </c>
      <c r="C209" s="64" t="s">
        <v>349</v>
      </c>
      <c r="D209" s="54" t="s">
        <v>309</v>
      </c>
      <c r="E209" s="64" t="s">
        <v>312</v>
      </c>
      <c r="F209" s="67" t="s">
        <v>10</v>
      </c>
      <c r="G209" s="67"/>
      <c r="H209" s="97">
        <v>47358</v>
      </c>
      <c r="I209" s="67"/>
      <c r="J209" s="190"/>
      <c r="K209" s="190"/>
      <c r="L209" s="190"/>
      <c r="M209" s="190"/>
      <c r="N209" s="190"/>
      <c r="O209" s="190">
        <f t="shared" si="13"/>
        <v>0</v>
      </c>
      <c r="Q209" s="154">
        <f t="shared" si="14"/>
        <v>1100</v>
      </c>
      <c r="R209" s="154">
        <f>SUMIF('B0.3.XK'!$A$11:$A$798,$A209,'B0.3.XK'!J$11:J$798)</f>
        <v>1100</v>
      </c>
      <c r="S209" s="154"/>
      <c r="T209" s="154"/>
      <c r="U209" s="154"/>
      <c r="V209" s="154"/>
      <c r="W209" s="154"/>
      <c r="X209" s="154"/>
      <c r="Y209" s="154"/>
      <c r="Z209" s="154"/>
      <c r="AA209" s="154"/>
      <c r="AB209" s="154">
        <f>SUMIF('B0.3.XK'!$A$11:$A$798,$A209,'B0.3.XK'!K$11:K$798)</f>
        <v>0</v>
      </c>
      <c r="AC209" s="154"/>
      <c r="AD209" s="154"/>
      <c r="AE209" s="154"/>
    </row>
    <row r="210" spans="1:31">
      <c r="A210" s="63">
        <v>2001020136</v>
      </c>
      <c r="B210" s="64" t="s">
        <v>350</v>
      </c>
      <c r="C210" s="64" t="s">
        <v>351</v>
      </c>
      <c r="D210" s="54" t="s">
        <v>309</v>
      </c>
      <c r="E210" s="64" t="s">
        <v>312</v>
      </c>
      <c r="F210" s="67" t="s">
        <v>10</v>
      </c>
      <c r="G210" s="67"/>
      <c r="H210" s="97">
        <v>59197</v>
      </c>
      <c r="I210" s="67"/>
      <c r="J210" s="190"/>
      <c r="K210" s="190"/>
      <c r="L210" s="190"/>
      <c r="M210" s="190"/>
      <c r="N210" s="190"/>
      <c r="O210" s="190">
        <f t="shared" si="13"/>
        <v>0</v>
      </c>
      <c r="Q210" s="154">
        <f t="shared" si="14"/>
        <v>0</v>
      </c>
      <c r="R210" s="154">
        <f>SUMIF('B0.3.XK'!$A$11:$A$798,$A210,'B0.3.XK'!J$11:J$798)</f>
        <v>0</v>
      </c>
      <c r="S210" s="154"/>
      <c r="T210" s="154"/>
      <c r="U210" s="154"/>
      <c r="V210" s="154"/>
      <c r="W210" s="154"/>
      <c r="X210" s="154"/>
      <c r="Y210" s="154"/>
      <c r="Z210" s="154"/>
      <c r="AA210" s="154"/>
      <c r="AB210" s="154">
        <f>SUMIF('B0.3.XK'!$A$11:$A$798,$A210,'B0.3.XK'!K$11:K$798)</f>
        <v>0</v>
      </c>
      <c r="AC210" s="154"/>
      <c r="AD210" s="154"/>
      <c r="AE210" s="154"/>
    </row>
    <row r="211" spans="1:31">
      <c r="A211" s="63">
        <v>2001020174</v>
      </c>
      <c r="B211" s="64" t="s">
        <v>352</v>
      </c>
      <c r="C211" s="64" t="s">
        <v>353</v>
      </c>
      <c r="D211" s="54" t="s">
        <v>309</v>
      </c>
      <c r="E211" s="64" t="s">
        <v>312</v>
      </c>
      <c r="F211" s="67" t="s">
        <v>10</v>
      </c>
      <c r="G211" s="67"/>
      <c r="H211" s="97">
        <v>93400</v>
      </c>
      <c r="I211" s="67"/>
      <c r="J211" s="190"/>
      <c r="K211" s="190"/>
      <c r="L211" s="190"/>
      <c r="M211" s="190"/>
      <c r="N211" s="190"/>
      <c r="O211" s="190">
        <f t="shared" si="13"/>
        <v>0</v>
      </c>
      <c r="Q211" s="154">
        <f t="shared" si="14"/>
        <v>0</v>
      </c>
      <c r="R211" s="154">
        <f>SUMIF('B0.3.XK'!$A$11:$A$798,$A211,'B0.3.XK'!J$11:J$798)</f>
        <v>0</v>
      </c>
      <c r="S211" s="154"/>
      <c r="T211" s="154"/>
      <c r="U211" s="154"/>
      <c r="V211" s="154"/>
      <c r="W211" s="154"/>
      <c r="X211" s="154"/>
      <c r="Y211" s="154"/>
      <c r="Z211" s="154"/>
      <c r="AA211" s="154"/>
      <c r="AB211" s="154">
        <f>SUMIF('B0.3.XK'!$A$11:$A$798,$A211,'B0.3.XK'!K$11:K$798)</f>
        <v>0</v>
      </c>
      <c r="AC211" s="154"/>
      <c r="AD211" s="154"/>
      <c r="AE211" s="154"/>
    </row>
    <row r="212" spans="1:31">
      <c r="A212" s="63">
        <v>2001020181</v>
      </c>
      <c r="B212" s="64" t="s">
        <v>355</v>
      </c>
      <c r="C212" s="64" t="s">
        <v>353</v>
      </c>
      <c r="D212" s="54" t="s">
        <v>309</v>
      </c>
      <c r="E212" s="64" t="s">
        <v>312</v>
      </c>
      <c r="F212" s="67" t="s">
        <v>10</v>
      </c>
      <c r="G212" s="67"/>
      <c r="H212" s="97">
        <v>42096</v>
      </c>
      <c r="I212" s="67"/>
      <c r="J212" s="190"/>
      <c r="K212" s="190"/>
      <c r="L212" s="190"/>
      <c r="M212" s="190"/>
      <c r="N212" s="190"/>
      <c r="O212" s="190">
        <f t="shared" si="13"/>
        <v>0</v>
      </c>
      <c r="Q212" s="154">
        <f t="shared" si="14"/>
        <v>0</v>
      </c>
      <c r="R212" s="154">
        <f>SUMIF('B0.3.XK'!$A$11:$A$798,$A212,'B0.3.XK'!J$11:J$798)</f>
        <v>0</v>
      </c>
      <c r="S212" s="154"/>
      <c r="T212" s="154"/>
      <c r="U212" s="154"/>
      <c r="V212" s="154"/>
      <c r="W212" s="154"/>
      <c r="X212" s="154"/>
      <c r="Y212" s="154"/>
      <c r="Z212" s="154"/>
      <c r="AA212" s="154"/>
      <c r="AB212" s="154">
        <f>SUMIF('B0.3.XK'!$A$11:$A$798,$A212,'B0.3.XK'!K$11:K$798)</f>
        <v>0</v>
      </c>
      <c r="AC212" s="154"/>
      <c r="AD212" s="154"/>
      <c r="AE212" s="154"/>
    </row>
    <row r="213" spans="1:31">
      <c r="A213" s="63">
        <v>2001020196</v>
      </c>
      <c r="B213" s="64" t="s">
        <v>356</v>
      </c>
      <c r="C213" s="64" t="s">
        <v>357</v>
      </c>
      <c r="D213" s="54" t="s">
        <v>309</v>
      </c>
      <c r="E213" s="64" t="s">
        <v>312</v>
      </c>
      <c r="F213" s="67" t="s">
        <v>10</v>
      </c>
      <c r="G213" s="67"/>
      <c r="H213" s="97">
        <v>73273</v>
      </c>
      <c r="I213" s="67"/>
      <c r="J213" s="190"/>
      <c r="K213" s="190"/>
      <c r="L213" s="190"/>
      <c r="M213" s="190"/>
      <c r="N213" s="190"/>
      <c r="O213" s="190">
        <f t="shared" si="13"/>
        <v>0</v>
      </c>
      <c r="Q213" s="154">
        <f t="shared" si="14"/>
        <v>0</v>
      </c>
      <c r="R213" s="154">
        <f>SUMIF('B0.3.XK'!$A$11:$A$798,$A213,'B0.3.XK'!J$11:J$798)</f>
        <v>0</v>
      </c>
      <c r="S213" s="154"/>
      <c r="T213" s="154"/>
      <c r="U213" s="154"/>
      <c r="V213" s="154"/>
      <c r="W213" s="154"/>
      <c r="X213" s="154"/>
      <c r="Y213" s="154"/>
      <c r="Z213" s="154"/>
      <c r="AA213" s="154"/>
      <c r="AB213" s="154">
        <f>SUMIF('B0.3.XK'!$A$11:$A$798,$A213,'B0.3.XK'!K$11:K$798)</f>
        <v>0</v>
      </c>
      <c r="AC213" s="154"/>
      <c r="AD213" s="154"/>
      <c r="AE213" s="154"/>
    </row>
    <row r="214" spans="1:31">
      <c r="A214" s="63">
        <v>2001020197</v>
      </c>
      <c r="B214" s="64" t="s">
        <v>358</v>
      </c>
      <c r="C214" s="64" t="s">
        <v>359</v>
      </c>
      <c r="D214" s="54" t="s">
        <v>309</v>
      </c>
      <c r="E214" s="64" t="s">
        <v>312</v>
      </c>
      <c r="F214" s="67" t="s">
        <v>10</v>
      </c>
      <c r="G214" s="67"/>
      <c r="H214" s="97">
        <v>62617</v>
      </c>
      <c r="I214" s="67"/>
      <c r="J214" s="190"/>
      <c r="K214" s="190"/>
      <c r="L214" s="190"/>
      <c r="M214" s="190"/>
      <c r="N214" s="190"/>
      <c r="O214" s="190">
        <f t="shared" si="13"/>
        <v>0</v>
      </c>
      <c r="Q214" s="154">
        <f t="shared" si="14"/>
        <v>0</v>
      </c>
      <c r="R214" s="154">
        <f>SUMIF('B0.3.XK'!$A$11:$A$798,$A214,'B0.3.XK'!J$11:J$798)</f>
        <v>0</v>
      </c>
      <c r="S214" s="154"/>
      <c r="T214" s="154"/>
      <c r="U214" s="154"/>
      <c r="V214" s="154"/>
      <c r="W214" s="154"/>
      <c r="X214" s="154"/>
      <c r="Y214" s="154"/>
      <c r="Z214" s="154"/>
      <c r="AA214" s="154"/>
      <c r="AB214" s="154">
        <f>SUMIF('B0.3.XK'!$A$11:$A$798,$A214,'B0.3.XK'!K$11:K$798)</f>
        <v>0</v>
      </c>
      <c r="AC214" s="154"/>
      <c r="AD214" s="154"/>
      <c r="AE214" s="154"/>
    </row>
    <row r="215" spans="1:31">
      <c r="A215" s="63">
        <v>2001020198</v>
      </c>
      <c r="B215" s="64" t="s">
        <v>360</v>
      </c>
      <c r="C215" s="64" t="s">
        <v>361</v>
      </c>
      <c r="D215" s="54" t="s">
        <v>309</v>
      </c>
      <c r="E215" s="64" t="s">
        <v>312</v>
      </c>
      <c r="F215" s="67" t="s">
        <v>10</v>
      </c>
      <c r="G215" s="67"/>
      <c r="H215" s="97">
        <v>73273</v>
      </c>
      <c r="I215" s="67"/>
      <c r="J215" s="190"/>
      <c r="K215" s="190"/>
      <c r="L215" s="190"/>
      <c r="M215" s="190"/>
      <c r="N215" s="190"/>
      <c r="O215" s="190">
        <f t="shared" si="13"/>
        <v>0</v>
      </c>
      <c r="Q215" s="154">
        <f t="shared" si="14"/>
        <v>0</v>
      </c>
      <c r="R215" s="154">
        <f>SUMIF('B0.3.XK'!$A$11:$A$798,$A215,'B0.3.XK'!J$11:J$798)</f>
        <v>0</v>
      </c>
      <c r="S215" s="154"/>
      <c r="T215" s="154"/>
      <c r="U215" s="154"/>
      <c r="V215" s="154"/>
      <c r="W215" s="154"/>
      <c r="X215" s="154"/>
      <c r="Y215" s="154"/>
      <c r="Z215" s="154"/>
      <c r="AA215" s="154"/>
      <c r="AB215" s="154">
        <f>SUMIF('B0.3.XK'!$A$11:$A$798,$A215,'B0.3.XK'!K$11:K$798)</f>
        <v>0</v>
      </c>
      <c r="AC215" s="154"/>
      <c r="AD215" s="154"/>
      <c r="AE215" s="154"/>
    </row>
    <row r="216" spans="1:31">
      <c r="A216" s="63">
        <v>2001020199</v>
      </c>
      <c r="B216" s="64" t="s">
        <v>362</v>
      </c>
      <c r="C216" s="64" t="s">
        <v>363</v>
      </c>
      <c r="D216" s="54" t="s">
        <v>309</v>
      </c>
      <c r="E216" s="64" t="s">
        <v>312</v>
      </c>
      <c r="F216" s="67" t="s">
        <v>10</v>
      </c>
      <c r="G216" s="67"/>
      <c r="H216" s="97">
        <v>62179</v>
      </c>
      <c r="I216" s="67"/>
      <c r="J216" s="190"/>
      <c r="K216" s="190"/>
      <c r="L216" s="190"/>
      <c r="M216" s="190"/>
      <c r="N216" s="190"/>
      <c r="O216" s="190">
        <f t="shared" si="13"/>
        <v>0</v>
      </c>
      <c r="Q216" s="154">
        <f t="shared" si="14"/>
        <v>0</v>
      </c>
      <c r="R216" s="154">
        <f>SUMIF('B0.3.XK'!$A$11:$A$798,$A216,'B0.3.XK'!J$11:J$798)</f>
        <v>0</v>
      </c>
      <c r="S216" s="154"/>
      <c r="T216" s="154"/>
      <c r="U216" s="154"/>
      <c r="V216" s="154"/>
      <c r="W216" s="154"/>
      <c r="X216" s="154"/>
      <c r="Y216" s="154"/>
      <c r="Z216" s="154"/>
      <c r="AA216" s="154"/>
      <c r="AB216" s="154">
        <f>SUMIF('B0.3.XK'!$A$11:$A$798,$A216,'B0.3.XK'!K$11:K$798)</f>
        <v>0</v>
      </c>
      <c r="AC216" s="154"/>
      <c r="AD216" s="154"/>
      <c r="AE216" s="154"/>
    </row>
    <row r="217" spans="1:31">
      <c r="A217" s="63">
        <v>2001020203</v>
      </c>
      <c r="B217" s="64" t="s">
        <v>364</v>
      </c>
      <c r="C217" s="64"/>
      <c r="D217" s="54" t="s">
        <v>309</v>
      </c>
      <c r="E217" s="64"/>
      <c r="F217" s="67" t="s">
        <v>10</v>
      </c>
      <c r="G217" s="67"/>
      <c r="H217" s="97">
        <v>0</v>
      </c>
      <c r="I217" s="67"/>
      <c r="J217" s="190"/>
      <c r="K217" s="190"/>
      <c r="L217" s="190"/>
      <c r="M217" s="190"/>
      <c r="N217" s="190"/>
      <c r="O217" s="190">
        <f t="shared" si="13"/>
        <v>0</v>
      </c>
      <c r="Q217" s="154">
        <f t="shared" si="14"/>
        <v>0</v>
      </c>
      <c r="R217" s="154">
        <f>SUMIF('B0.3.XK'!$A$11:$A$798,$A217,'B0.3.XK'!J$11:J$798)</f>
        <v>0</v>
      </c>
      <c r="S217" s="154"/>
      <c r="T217" s="154"/>
      <c r="U217" s="154"/>
      <c r="V217" s="154"/>
      <c r="W217" s="154"/>
      <c r="X217" s="154"/>
      <c r="Y217" s="154"/>
      <c r="Z217" s="154"/>
      <c r="AA217" s="154"/>
      <c r="AB217" s="154">
        <f>SUMIF('B0.3.XK'!$A$11:$A$798,$A217,'B0.3.XK'!K$11:K$798)</f>
        <v>10</v>
      </c>
      <c r="AC217" s="154"/>
      <c r="AD217" s="154"/>
      <c r="AE217" s="154"/>
    </row>
    <row r="218" spans="1:31">
      <c r="A218" s="63">
        <v>2001020251</v>
      </c>
      <c r="B218" s="64" t="s">
        <v>365</v>
      </c>
      <c r="C218" s="64" t="s">
        <v>366</v>
      </c>
      <c r="D218" s="54" t="s">
        <v>309</v>
      </c>
      <c r="E218" s="64" t="s">
        <v>312</v>
      </c>
      <c r="F218" s="67" t="s">
        <v>10</v>
      </c>
      <c r="G218" s="67"/>
      <c r="H218" s="97">
        <v>57882</v>
      </c>
      <c r="I218" s="67"/>
      <c r="J218" s="190"/>
      <c r="K218" s="190"/>
      <c r="L218" s="190"/>
      <c r="M218" s="190"/>
      <c r="N218" s="190"/>
      <c r="O218" s="190">
        <f t="shared" si="13"/>
        <v>0</v>
      </c>
      <c r="Q218" s="154">
        <f t="shared" si="14"/>
        <v>0</v>
      </c>
      <c r="R218" s="154">
        <f>SUMIF('B0.3.XK'!$A$11:$A$798,$A218,'B0.3.XK'!J$11:J$798)</f>
        <v>0</v>
      </c>
      <c r="S218" s="154"/>
      <c r="T218" s="154"/>
      <c r="U218" s="154"/>
      <c r="V218" s="154"/>
      <c r="W218" s="154"/>
      <c r="X218" s="154"/>
      <c r="Y218" s="154"/>
      <c r="Z218" s="154"/>
      <c r="AA218" s="154"/>
      <c r="AB218" s="154">
        <f>SUMIF('B0.3.XK'!$A$11:$A$798,$A218,'B0.3.XK'!K$11:K$798)</f>
        <v>0</v>
      </c>
      <c r="AC218" s="154"/>
      <c r="AD218" s="154"/>
      <c r="AE218" s="154"/>
    </row>
    <row r="219" spans="1:31">
      <c r="A219" s="63">
        <v>2001020252</v>
      </c>
      <c r="B219" s="64" t="s">
        <v>367</v>
      </c>
      <c r="C219" s="64" t="s">
        <v>368</v>
      </c>
      <c r="D219" s="54" t="s">
        <v>309</v>
      </c>
      <c r="E219" s="64" t="s">
        <v>312</v>
      </c>
      <c r="F219" s="67" t="s">
        <v>10</v>
      </c>
      <c r="G219" s="67"/>
      <c r="H219" s="97">
        <v>52620</v>
      </c>
      <c r="I219" s="67"/>
      <c r="J219" s="190"/>
      <c r="K219" s="190"/>
      <c r="L219" s="190"/>
      <c r="M219" s="190"/>
      <c r="N219" s="190"/>
      <c r="O219" s="190">
        <f t="shared" si="13"/>
        <v>0</v>
      </c>
      <c r="Q219" s="154">
        <f t="shared" si="14"/>
        <v>0</v>
      </c>
      <c r="R219" s="154">
        <f>SUMIF('B0.3.XK'!$A$11:$A$798,$A219,'B0.3.XK'!J$11:J$798)</f>
        <v>0</v>
      </c>
      <c r="S219" s="154"/>
      <c r="T219" s="154"/>
      <c r="U219" s="154"/>
      <c r="V219" s="154"/>
      <c r="W219" s="154"/>
      <c r="X219" s="154"/>
      <c r="Y219" s="154"/>
      <c r="Z219" s="154"/>
      <c r="AA219" s="154"/>
      <c r="AB219" s="154">
        <f>SUMIF('B0.3.XK'!$A$11:$A$798,$A219,'B0.3.XK'!K$11:K$798)</f>
        <v>0</v>
      </c>
      <c r="AC219" s="154"/>
      <c r="AD219" s="154"/>
      <c r="AE219" s="154"/>
    </row>
    <row r="220" spans="1:31">
      <c r="A220" s="63">
        <v>2002010020</v>
      </c>
      <c r="B220" s="64" t="s">
        <v>369</v>
      </c>
      <c r="C220" s="64" t="s">
        <v>370</v>
      </c>
      <c r="D220" s="54" t="s">
        <v>309</v>
      </c>
      <c r="E220" s="64" t="s">
        <v>371</v>
      </c>
      <c r="F220" s="67" t="s">
        <v>10</v>
      </c>
      <c r="G220" s="67"/>
      <c r="H220" s="97">
        <v>26310</v>
      </c>
      <c r="I220" s="67"/>
      <c r="J220" s="190"/>
      <c r="K220" s="190"/>
      <c r="L220" s="190"/>
      <c r="M220" s="190"/>
      <c r="N220" s="190"/>
      <c r="O220" s="190">
        <f t="shared" si="13"/>
        <v>0</v>
      </c>
      <c r="Q220" s="154">
        <f t="shared" si="14"/>
        <v>0</v>
      </c>
      <c r="R220" s="154">
        <f>SUMIF('B0.3.XK'!$A$11:$A$798,$A220,'B0.3.XK'!J$11:J$798)</f>
        <v>0</v>
      </c>
      <c r="S220" s="154"/>
      <c r="T220" s="154"/>
      <c r="U220" s="154"/>
      <c r="V220" s="154"/>
      <c r="W220" s="154"/>
      <c r="X220" s="154"/>
      <c r="Y220" s="154"/>
      <c r="Z220" s="154"/>
      <c r="AA220" s="154"/>
      <c r="AB220" s="154">
        <f>SUMIF('B0.3.XK'!$A$11:$A$798,$A220,'B0.3.XK'!K$11:K$798)</f>
        <v>0</v>
      </c>
      <c r="AC220" s="154"/>
      <c r="AD220" s="154"/>
      <c r="AE220" s="154"/>
    </row>
    <row r="221" spans="1:31">
      <c r="A221" s="63">
        <v>2002010070</v>
      </c>
      <c r="B221" s="64" t="s">
        <v>372</v>
      </c>
      <c r="C221" s="64" t="s">
        <v>370</v>
      </c>
      <c r="D221" s="54" t="s">
        <v>309</v>
      </c>
      <c r="E221" s="64" t="s">
        <v>371</v>
      </c>
      <c r="F221" s="67" t="s">
        <v>10</v>
      </c>
      <c r="G221" s="67"/>
      <c r="H221" s="97">
        <v>22574</v>
      </c>
      <c r="I221" s="67"/>
      <c r="J221" s="190"/>
      <c r="K221" s="190"/>
      <c r="L221" s="190"/>
      <c r="M221" s="190"/>
      <c r="N221" s="190"/>
      <c r="O221" s="190">
        <f t="shared" si="13"/>
        <v>0</v>
      </c>
      <c r="Q221" s="154">
        <f t="shared" si="14"/>
        <v>500</v>
      </c>
      <c r="R221" s="154">
        <f>SUMIF('B0.3.XK'!$A$11:$A$798,$A221,'B0.3.XK'!J$11:J$798)</f>
        <v>500</v>
      </c>
      <c r="S221" s="154"/>
      <c r="T221" s="154"/>
      <c r="U221" s="154"/>
      <c r="V221" s="154"/>
      <c r="W221" s="154"/>
      <c r="X221" s="154"/>
      <c r="Y221" s="154"/>
      <c r="Z221" s="154"/>
      <c r="AA221" s="154"/>
      <c r="AB221" s="154">
        <f>SUMIF('B0.3.XK'!$A$11:$A$798,$A221,'B0.3.XK'!K$11:K$798)</f>
        <v>0</v>
      </c>
      <c r="AC221" s="154"/>
      <c r="AD221" s="154"/>
      <c r="AE221" s="154"/>
    </row>
    <row r="222" spans="1:31">
      <c r="A222" s="63">
        <v>2002010077</v>
      </c>
      <c r="B222" s="64" t="s">
        <v>373</v>
      </c>
      <c r="C222" s="64" t="s">
        <v>370</v>
      </c>
      <c r="D222" s="54" t="s">
        <v>309</v>
      </c>
      <c r="E222" s="64" t="s">
        <v>371</v>
      </c>
      <c r="F222" s="67" t="s">
        <v>10</v>
      </c>
      <c r="G222" s="67"/>
      <c r="H222" s="97">
        <v>18417</v>
      </c>
      <c r="I222" s="67"/>
      <c r="J222" s="190"/>
      <c r="K222" s="190"/>
      <c r="L222" s="190"/>
      <c r="M222" s="190"/>
      <c r="N222" s="190"/>
      <c r="O222" s="190">
        <f t="shared" si="13"/>
        <v>0</v>
      </c>
      <c r="Q222" s="154">
        <f t="shared" si="14"/>
        <v>8100</v>
      </c>
      <c r="R222" s="154">
        <f>SUMIF('B0.3.XK'!$A$11:$A$798,$A222,'B0.3.XK'!J$11:J$798)</f>
        <v>8100</v>
      </c>
      <c r="S222" s="154"/>
      <c r="T222" s="154"/>
      <c r="U222" s="154"/>
      <c r="V222" s="154"/>
      <c r="W222" s="154"/>
      <c r="X222" s="154"/>
      <c r="Y222" s="154"/>
      <c r="Z222" s="154"/>
      <c r="AA222" s="154"/>
      <c r="AB222" s="154">
        <f>SUMIF('B0.3.XK'!$A$11:$A$798,$A222,'B0.3.XK'!K$11:K$798)</f>
        <v>0</v>
      </c>
      <c r="AC222" s="154"/>
      <c r="AD222" s="154"/>
      <c r="AE222" s="154"/>
    </row>
    <row r="223" spans="1:31">
      <c r="A223" s="63">
        <v>2003020022</v>
      </c>
      <c r="B223" s="64" t="s">
        <v>374</v>
      </c>
      <c r="C223" s="64" t="s">
        <v>375</v>
      </c>
      <c r="D223" s="54" t="s">
        <v>42</v>
      </c>
      <c r="E223" s="64" t="s">
        <v>376</v>
      </c>
      <c r="F223" s="67" t="s">
        <v>10</v>
      </c>
      <c r="G223" s="67"/>
      <c r="H223" s="97">
        <v>32887</v>
      </c>
      <c r="I223" s="67"/>
      <c r="J223" s="190"/>
      <c r="K223" s="190"/>
      <c r="L223" s="190"/>
      <c r="M223" s="190"/>
      <c r="N223" s="190"/>
      <c r="O223" s="190">
        <f t="shared" si="13"/>
        <v>0</v>
      </c>
      <c r="Q223" s="154">
        <f t="shared" si="14"/>
        <v>0</v>
      </c>
      <c r="R223" s="154">
        <f>SUMIF('B0.3.XK'!$A$11:$A$798,$A223,'B0.3.XK'!J$11:J$798)</f>
        <v>0</v>
      </c>
      <c r="S223" s="154"/>
      <c r="T223" s="154"/>
      <c r="U223" s="154"/>
      <c r="V223" s="154"/>
      <c r="W223" s="154"/>
      <c r="X223" s="154"/>
      <c r="Y223" s="154"/>
      <c r="Z223" s="154"/>
      <c r="AA223" s="154"/>
      <c r="AB223" s="154">
        <f>SUMIF('B0.3.XK'!$A$11:$A$798,$A223,'B0.3.XK'!K$11:K$798)</f>
        <v>250</v>
      </c>
      <c r="AC223" s="154"/>
      <c r="AD223" s="154"/>
      <c r="AE223" s="154"/>
    </row>
    <row r="224" spans="1:31">
      <c r="A224" s="63">
        <v>2003020031</v>
      </c>
      <c r="B224" s="64" t="s">
        <v>377</v>
      </c>
      <c r="C224" s="64" t="s">
        <v>378</v>
      </c>
      <c r="D224" s="54" t="s">
        <v>42</v>
      </c>
      <c r="E224" s="64" t="s">
        <v>376</v>
      </c>
      <c r="F224" s="67" t="s">
        <v>10</v>
      </c>
      <c r="G224" s="67"/>
      <c r="H224" s="97">
        <v>32136</v>
      </c>
      <c r="I224" s="67"/>
      <c r="J224" s="190"/>
      <c r="K224" s="190"/>
      <c r="L224" s="190"/>
      <c r="M224" s="190"/>
      <c r="N224" s="190"/>
      <c r="O224" s="190">
        <f t="shared" si="13"/>
        <v>0</v>
      </c>
      <c r="Q224" s="154">
        <f t="shared" si="14"/>
        <v>0</v>
      </c>
      <c r="R224" s="154">
        <f>SUMIF('B0.3.XK'!$A$11:$A$798,$A224,'B0.3.XK'!J$11:J$798)</f>
        <v>0</v>
      </c>
      <c r="S224" s="154"/>
      <c r="T224" s="154"/>
      <c r="U224" s="154"/>
      <c r="V224" s="154"/>
      <c r="W224" s="154"/>
      <c r="X224" s="154"/>
      <c r="Y224" s="154"/>
      <c r="Z224" s="154"/>
      <c r="AA224" s="154"/>
      <c r="AB224" s="154">
        <f>SUMIF('B0.3.XK'!$A$11:$A$798,$A224,'B0.3.XK'!K$11:K$798)</f>
        <v>0</v>
      </c>
      <c r="AC224" s="154"/>
      <c r="AD224" s="154"/>
      <c r="AE224" s="154"/>
    </row>
    <row r="225" spans="1:31">
      <c r="A225" s="63">
        <v>2003020052</v>
      </c>
      <c r="B225" s="64" t="s">
        <v>379</v>
      </c>
      <c r="C225" s="64" t="s">
        <v>380</v>
      </c>
      <c r="D225" s="54" t="s">
        <v>42</v>
      </c>
      <c r="E225" s="64" t="s">
        <v>376</v>
      </c>
      <c r="F225" s="67" t="s">
        <v>10</v>
      </c>
      <c r="G225" s="67"/>
      <c r="H225" s="97">
        <v>34203</v>
      </c>
      <c r="I225" s="67"/>
      <c r="J225" s="190"/>
      <c r="K225" s="190"/>
      <c r="L225" s="190"/>
      <c r="M225" s="190"/>
      <c r="N225" s="190"/>
      <c r="O225" s="190">
        <f t="shared" si="13"/>
        <v>0</v>
      </c>
      <c r="Q225" s="154">
        <f t="shared" si="14"/>
        <v>500</v>
      </c>
      <c r="R225" s="154">
        <f>SUMIF('B0.3.XK'!$A$11:$A$798,$A225,'B0.3.XK'!J$11:J$798)</f>
        <v>500</v>
      </c>
      <c r="S225" s="154"/>
      <c r="T225" s="154"/>
      <c r="U225" s="154"/>
      <c r="V225" s="154"/>
      <c r="W225" s="154"/>
      <c r="X225" s="154"/>
      <c r="Y225" s="154"/>
      <c r="Z225" s="154"/>
      <c r="AA225" s="154"/>
      <c r="AB225" s="154">
        <f>SUMIF('B0.3.XK'!$A$11:$A$798,$A225,'B0.3.XK'!K$11:K$798)</f>
        <v>0</v>
      </c>
      <c r="AC225" s="154"/>
      <c r="AD225" s="154"/>
      <c r="AE225" s="154"/>
    </row>
    <row r="226" spans="1:31">
      <c r="A226" s="63">
        <v>2003030137</v>
      </c>
      <c r="B226" s="64" t="s">
        <v>381</v>
      </c>
      <c r="C226" s="64" t="s">
        <v>382</v>
      </c>
      <c r="D226" s="54" t="s">
        <v>42</v>
      </c>
      <c r="E226" s="64" t="s">
        <v>376</v>
      </c>
      <c r="F226" s="67" t="s">
        <v>10</v>
      </c>
      <c r="G226" s="67"/>
      <c r="H226" s="97">
        <v>31835</v>
      </c>
      <c r="I226" s="67"/>
      <c r="J226" s="190"/>
      <c r="K226" s="190"/>
      <c r="L226" s="190"/>
      <c r="M226" s="190"/>
      <c r="N226" s="190"/>
      <c r="O226" s="190">
        <f t="shared" si="13"/>
        <v>0</v>
      </c>
      <c r="Q226" s="154">
        <f t="shared" si="14"/>
        <v>0</v>
      </c>
      <c r="R226" s="154">
        <f>SUMIF('B0.3.XK'!$A$11:$A$798,$A226,'B0.3.XK'!J$11:J$798)</f>
        <v>0</v>
      </c>
      <c r="S226" s="154"/>
      <c r="T226" s="154"/>
      <c r="U226" s="154"/>
      <c r="V226" s="154"/>
      <c r="W226" s="154"/>
      <c r="X226" s="154"/>
      <c r="Y226" s="154"/>
      <c r="Z226" s="154"/>
      <c r="AA226" s="154"/>
      <c r="AB226" s="154">
        <f>SUMIF('B0.3.XK'!$A$11:$A$798,$A226,'B0.3.XK'!K$11:K$798)</f>
        <v>0</v>
      </c>
      <c r="AC226" s="154"/>
      <c r="AD226" s="154"/>
      <c r="AE226" s="154"/>
    </row>
    <row r="227" spans="1:31">
      <c r="A227" s="63">
        <v>2003030262</v>
      </c>
      <c r="B227" s="64" t="s">
        <v>383</v>
      </c>
      <c r="C227" s="64" t="s">
        <v>384</v>
      </c>
      <c r="D227" s="54" t="s">
        <v>42</v>
      </c>
      <c r="E227" s="64" t="s">
        <v>376</v>
      </c>
      <c r="F227" s="67" t="s">
        <v>10</v>
      </c>
      <c r="G227" s="67"/>
      <c r="H227" s="97">
        <v>30256</v>
      </c>
      <c r="I227" s="67"/>
      <c r="J227" s="190"/>
      <c r="K227" s="190"/>
      <c r="L227" s="190"/>
      <c r="M227" s="190"/>
      <c r="N227" s="190"/>
      <c r="O227" s="190">
        <f t="shared" si="13"/>
        <v>0</v>
      </c>
      <c r="Q227" s="154">
        <f t="shared" si="14"/>
        <v>0</v>
      </c>
      <c r="R227" s="154">
        <f>SUMIF('B0.3.XK'!$A$11:$A$798,$A227,'B0.3.XK'!J$11:J$798)</f>
        <v>0</v>
      </c>
      <c r="S227" s="154"/>
      <c r="T227" s="154"/>
      <c r="U227" s="154"/>
      <c r="V227" s="154"/>
      <c r="W227" s="154"/>
      <c r="X227" s="154"/>
      <c r="Y227" s="154"/>
      <c r="Z227" s="154"/>
      <c r="AA227" s="154"/>
      <c r="AB227" s="154">
        <f>SUMIF('B0.3.XK'!$A$11:$A$798,$A227,'B0.3.XK'!K$11:K$798)</f>
        <v>0</v>
      </c>
      <c r="AC227" s="154"/>
      <c r="AD227" s="154"/>
      <c r="AE227" s="154"/>
    </row>
    <row r="228" spans="1:31">
      <c r="A228" s="63">
        <v>2003030272</v>
      </c>
      <c r="B228" s="64" t="s">
        <v>385</v>
      </c>
      <c r="C228" s="64" t="s">
        <v>386</v>
      </c>
      <c r="D228" s="54" t="s">
        <v>42</v>
      </c>
      <c r="E228" s="64" t="s">
        <v>376</v>
      </c>
      <c r="F228" s="67" t="s">
        <v>10</v>
      </c>
      <c r="G228" s="67"/>
      <c r="H228" s="97">
        <v>24994</v>
      </c>
      <c r="I228" s="67"/>
      <c r="J228" s="190"/>
      <c r="K228" s="190"/>
      <c r="L228" s="190"/>
      <c r="M228" s="190"/>
      <c r="N228" s="190"/>
      <c r="O228" s="190">
        <f t="shared" si="13"/>
        <v>0</v>
      </c>
      <c r="Q228" s="154">
        <f t="shared" si="14"/>
        <v>0</v>
      </c>
      <c r="R228" s="154">
        <f>SUMIF('B0.3.XK'!$A$11:$A$798,$A228,'B0.3.XK'!J$11:J$798)</f>
        <v>0</v>
      </c>
      <c r="S228" s="154"/>
      <c r="T228" s="154"/>
      <c r="U228" s="154"/>
      <c r="V228" s="154"/>
      <c r="W228" s="154"/>
      <c r="X228" s="154"/>
      <c r="Y228" s="154"/>
      <c r="Z228" s="154"/>
      <c r="AA228" s="154"/>
      <c r="AB228" s="154">
        <f>SUMIF('B0.3.XK'!$A$11:$A$798,$A228,'B0.3.XK'!K$11:K$798)</f>
        <v>800</v>
      </c>
      <c r="AC228" s="154"/>
      <c r="AD228" s="154"/>
      <c r="AE228" s="154"/>
    </row>
    <row r="229" spans="1:31">
      <c r="A229" s="63">
        <v>2003030288</v>
      </c>
      <c r="B229" s="64" t="s">
        <v>387</v>
      </c>
      <c r="C229" s="64" t="s">
        <v>388</v>
      </c>
      <c r="D229" s="54" t="s">
        <v>42</v>
      </c>
      <c r="E229" s="64" t="s">
        <v>376</v>
      </c>
      <c r="F229" s="67" t="s">
        <v>10</v>
      </c>
      <c r="G229" s="67"/>
      <c r="H229" s="97">
        <v>43499</v>
      </c>
      <c r="I229" s="67"/>
      <c r="J229" s="190"/>
      <c r="K229" s="190"/>
      <c r="L229" s="190"/>
      <c r="M229" s="190"/>
      <c r="N229" s="190"/>
      <c r="O229" s="190">
        <f t="shared" si="13"/>
        <v>0</v>
      </c>
      <c r="Q229" s="154">
        <f t="shared" si="14"/>
        <v>0</v>
      </c>
      <c r="R229" s="154">
        <f>SUMIF('B0.3.XK'!$A$11:$A$798,$A229,'B0.3.XK'!J$11:J$798)</f>
        <v>0</v>
      </c>
      <c r="S229" s="154"/>
      <c r="T229" s="154"/>
      <c r="U229" s="154"/>
      <c r="V229" s="154"/>
      <c r="W229" s="154"/>
      <c r="X229" s="154"/>
      <c r="Y229" s="154"/>
      <c r="Z229" s="154"/>
      <c r="AA229" s="154"/>
      <c r="AB229" s="154">
        <f>SUMIF('B0.3.XK'!$A$11:$A$798,$A229,'B0.3.XK'!K$11:K$798)</f>
        <v>200</v>
      </c>
      <c r="AC229" s="154"/>
      <c r="AD229" s="154"/>
      <c r="AE229" s="154"/>
    </row>
    <row r="230" spans="1:31">
      <c r="A230" s="63">
        <v>2003030312</v>
      </c>
      <c r="B230" s="64" t="s">
        <v>389</v>
      </c>
      <c r="C230" s="64" t="s">
        <v>382</v>
      </c>
      <c r="D230" s="54" t="s">
        <v>42</v>
      </c>
      <c r="E230" s="64" t="s">
        <v>376</v>
      </c>
      <c r="F230" s="67" t="s">
        <v>10</v>
      </c>
      <c r="G230" s="67"/>
      <c r="H230" s="97">
        <v>28612</v>
      </c>
      <c r="I230" s="67"/>
      <c r="J230" s="190"/>
      <c r="K230" s="190"/>
      <c r="L230" s="190"/>
      <c r="M230" s="190"/>
      <c r="N230" s="190"/>
      <c r="O230" s="190">
        <f t="shared" si="13"/>
        <v>0</v>
      </c>
      <c r="Q230" s="154">
        <f t="shared" si="14"/>
        <v>0</v>
      </c>
      <c r="R230" s="154">
        <f>SUMIF('B0.3.XK'!$A$11:$A$798,$A230,'B0.3.XK'!J$11:J$798)</f>
        <v>0</v>
      </c>
      <c r="S230" s="154"/>
      <c r="T230" s="154"/>
      <c r="U230" s="154"/>
      <c r="V230" s="154"/>
      <c r="W230" s="154"/>
      <c r="X230" s="154"/>
      <c r="Y230" s="154"/>
      <c r="Z230" s="154"/>
      <c r="AA230" s="154"/>
      <c r="AB230" s="154">
        <f>SUMIF('B0.3.XK'!$A$11:$A$798,$A230,'B0.3.XK'!K$11:K$798)</f>
        <v>750</v>
      </c>
      <c r="AC230" s="154"/>
      <c r="AD230" s="154"/>
      <c r="AE230" s="154"/>
    </row>
    <row r="231" spans="1:31">
      <c r="A231" s="63">
        <v>2003030318</v>
      </c>
      <c r="B231" s="64" t="s">
        <v>390</v>
      </c>
      <c r="C231" s="64" t="s">
        <v>391</v>
      </c>
      <c r="D231" s="54" t="s">
        <v>42</v>
      </c>
      <c r="E231" s="64" t="s">
        <v>376</v>
      </c>
      <c r="F231" s="67" t="s">
        <v>10</v>
      </c>
      <c r="G231" s="67"/>
      <c r="H231" s="97">
        <v>24008</v>
      </c>
      <c r="I231" s="67"/>
      <c r="J231" s="190"/>
      <c r="K231" s="190"/>
      <c r="L231" s="190"/>
      <c r="M231" s="190"/>
      <c r="N231" s="190"/>
      <c r="O231" s="190">
        <f t="shared" si="13"/>
        <v>0</v>
      </c>
      <c r="Q231" s="154">
        <f t="shared" si="14"/>
        <v>2000</v>
      </c>
      <c r="R231" s="154">
        <f>SUMIF('B0.3.XK'!$A$11:$A$798,$A231,'B0.3.XK'!J$11:J$798)</f>
        <v>2000</v>
      </c>
      <c r="S231" s="154"/>
      <c r="T231" s="154"/>
      <c r="U231" s="154"/>
      <c r="V231" s="154"/>
      <c r="W231" s="154"/>
      <c r="X231" s="154"/>
      <c r="Y231" s="154"/>
      <c r="Z231" s="154"/>
      <c r="AA231" s="154"/>
      <c r="AB231" s="154">
        <f>SUMIF('B0.3.XK'!$A$11:$A$798,$A231,'B0.3.XK'!K$11:K$798)</f>
        <v>0</v>
      </c>
      <c r="AC231" s="154"/>
      <c r="AD231" s="154"/>
      <c r="AE231" s="154"/>
    </row>
    <row r="232" spans="1:31">
      <c r="A232" s="63">
        <v>2003030320</v>
      </c>
      <c r="B232" s="64" t="s">
        <v>392</v>
      </c>
      <c r="C232" s="64" t="s">
        <v>382</v>
      </c>
      <c r="D232" s="54" t="s">
        <v>42</v>
      </c>
      <c r="E232" s="64" t="s">
        <v>376</v>
      </c>
      <c r="F232" s="67" t="s">
        <v>10</v>
      </c>
      <c r="G232" s="67"/>
      <c r="H232" s="97">
        <v>20390</v>
      </c>
      <c r="I232" s="67"/>
      <c r="J232" s="190"/>
      <c r="K232" s="190"/>
      <c r="L232" s="190"/>
      <c r="M232" s="190"/>
      <c r="N232" s="190"/>
      <c r="O232" s="190">
        <f t="shared" si="13"/>
        <v>0</v>
      </c>
      <c r="Q232" s="154">
        <f t="shared" si="14"/>
        <v>2000</v>
      </c>
      <c r="R232" s="154">
        <f>SUMIF('B0.3.XK'!$A$11:$A$798,$A232,'B0.3.XK'!J$11:J$798)</f>
        <v>2000</v>
      </c>
      <c r="S232" s="154"/>
      <c r="T232" s="154"/>
      <c r="U232" s="154"/>
      <c r="V232" s="154"/>
      <c r="W232" s="154"/>
      <c r="X232" s="154"/>
      <c r="Y232" s="154"/>
      <c r="Z232" s="154"/>
      <c r="AA232" s="154"/>
      <c r="AB232" s="154">
        <f>SUMIF('B0.3.XK'!$A$11:$A$798,$A232,'B0.3.XK'!K$11:K$798)</f>
        <v>0</v>
      </c>
      <c r="AC232" s="154"/>
      <c r="AD232" s="154"/>
      <c r="AE232" s="154"/>
    </row>
    <row r="233" spans="1:31">
      <c r="A233" s="63">
        <v>2003030321</v>
      </c>
      <c r="B233" s="64" t="s">
        <v>393</v>
      </c>
      <c r="C233" s="64" t="s">
        <v>380</v>
      </c>
      <c r="D233" s="54" t="s">
        <v>42</v>
      </c>
      <c r="E233" s="64" t="s">
        <v>376</v>
      </c>
      <c r="F233" s="67" t="s">
        <v>10</v>
      </c>
      <c r="G233" s="67"/>
      <c r="H233" s="97">
        <v>32230</v>
      </c>
      <c r="I233" s="67"/>
      <c r="J233" s="190"/>
      <c r="K233" s="190"/>
      <c r="L233" s="190"/>
      <c r="M233" s="190"/>
      <c r="N233" s="190"/>
      <c r="O233" s="190">
        <f t="shared" si="13"/>
        <v>0</v>
      </c>
      <c r="Q233" s="154">
        <f t="shared" si="14"/>
        <v>2000</v>
      </c>
      <c r="R233" s="154">
        <f>SUMIF('B0.3.XK'!$A$11:$A$798,$A233,'B0.3.XK'!J$11:J$798)</f>
        <v>2000</v>
      </c>
      <c r="S233" s="154"/>
      <c r="T233" s="154"/>
      <c r="U233" s="154"/>
      <c r="V233" s="154"/>
      <c r="W233" s="154"/>
      <c r="X233" s="154"/>
      <c r="Y233" s="154"/>
      <c r="Z233" s="154"/>
      <c r="AA233" s="154"/>
      <c r="AB233" s="154">
        <f>SUMIF('B0.3.XK'!$A$11:$A$798,$A233,'B0.3.XK'!K$11:K$798)</f>
        <v>0</v>
      </c>
      <c r="AC233" s="154"/>
      <c r="AD233" s="154"/>
      <c r="AE233" s="154"/>
    </row>
    <row r="234" spans="1:31">
      <c r="A234" s="63">
        <v>2003030329</v>
      </c>
      <c r="B234" s="64" t="s">
        <v>394</v>
      </c>
      <c r="C234" s="64" t="s">
        <v>386</v>
      </c>
      <c r="D234" s="54" t="s">
        <v>42</v>
      </c>
      <c r="E234" s="64" t="s">
        <v>376</v>
      </c>
      <c r="F234" s="67" t="s">
        <v>10</v>
      </c>
      <c r="G234" s="67"/>
      <c r="H234" s="97">
        <v>27625</v>
      </c>
      <c r="I234" s="67"/>
      <c r="J234" s="190"/>
      <c r="K234" s="190"/>
      <c r="L234" s="190"/>
      <c r="M234" s="190"/>
      <c r="N234" s="190"/>
      <c r="O234" s="190">
        <f t="shared" si="13"/>
        <v>0</v>
      </c>
      <c r="Q234" s="154">
        <f t="shared" si="14"/>
        <v>0</v>
      </c>
      <c r="R234" s="154">
        <f>SUMIF('B0.3.XK'!$A$11:$A$798,$A234,'B0.3.XK'!J$11:J$798)</f>
        <v>0</v>
      </c>
      <c r="S234" s="154"/>
      <c r="T234" s="154"/>
      <c r="U234" s="154"/>
      <c r="V234" s="154"/>
      <c r="W234" s="154"/>
      <c r="X234" s="154"/>
      <c r="Y234" s="154"/>
      <c r="Z234" s="154"/>
      <c r="AA234" s="154"/>
      <c r="AB234" s="154">
        <f>SUMIF('B0.3.XK'!$A$11:$A$798,$A234,'B0.3.XK'!K$11:K$798)</f>
        <v>0</v>
      </c>
      <c r="AC234" s="154"/>
      <c r="AD234" s="154"/>
      <c r="AE234" s="154"/>
    </row>
    <row r="235" spans="1:31">
      <c r="A235" s="63">
        <v>2003030330</v>
      </c>
      <c r="B235" s="64" t="s">
        <v>395</v>
      </c>
      <c r="C235" s="64" t="s">
        <v>396</v>
      </c>
      <c r="D235" s="54" t="s">
        <v>42</v>
      </c>
      <c r="E235" s="64" t="s">
        <v>376</v>
      </c>
      <c r="F235" s="67" t="s">
        <v>10</v>
      </c>
      <c r="G235" s="67"/>
      <c r="H235" s="97">
        <v>28941</v>
      </c>
      <c r="I235" s="67"/>
      <c r="J235" s="190"/>
      <c r="K235" s="190"/>
      <c r="L235" s="190"/>
      <c r="M235" s="190"/>
      <c r="N235" s="190"/>
      <c r="O235" s="190">
        <f t="shared" si="13"/>
        <v>0</v>
      </c>
      <c r="Q235" s="154">
        <f t="shared" si="14"/>
        <v>0</v>
      </c>
      <c r="R235" s="154">
        <f>SUMIF('B0.3.XK'!$A$11:$A$798,$A235,'B0.3.XK'!J$11:J$798)</f>
        <v>0</v>
      </c>
      <c r="S235" s="154"/>
      <c r="T235" s="154"/>
      <c r="U235" s="154"/>
      <c r="V235" s="154"/>
      <c r="W235" s="154"/>
      <c r="X235" s="154"/>
      <c r="Y235" s="154"/>
      <c r="Z235" s="154"/>
      <c r="AA235" s="154"/>
      <c r="AB235" s="154">
        <f>SUMIF('B0.3.XK'!$A$11:$A$798,$A235,'B0.3.XK'!K$11:K$798)</f>
        <v>0</v>
      </c>
      <c r="AC235" s="154"/>
      <c r="AD235" s="154"/>
      <c r="AE235" s="154"/>
    </row>
    <row r="236" spans="1:31">
      <c r="A236" s="63">
        <v>2003030332</v>
      </c>
      <c r="B236" s="64" t="s">
        <v>397</v>
      </c>
      <c r="C236" s="64" t="s">
        <v>398</v>
      </c>
      <c r="D236" s="54" t="s">
        <v>42</v>
      </c>
      <c r="E236" s="64" t="s">
        <v>376</v>
      </c>
      <c r="F236" s="67" t="s">
        <v>10</v>
      </c>
      <c r="G236" s="67"/>
      <c r="H236" s="97">
        <v>57882</v>
      </c>
      <c r="I236" s="67"/>
      <c r="J236" s="190"/>
      <c r="K236" s="190"/>
      <c r="L236" s="190"/>
      <c r="M236" s="190"/>
      <c r="N236" s="190"/>
      <c r="O236" s="190">
        <f t="shared" si="13"/>
        <v>0</v>
      </c>
      <c r="Q236" s="154">
        <f t="shared" si="14"/>
        <v>0</v>
      </c>
      <c r="R236" s="154">
        <f>SUMIF('B0.3.XK'!$A$11:$A$798,$A236,'B0.3.XK'!J$11:J$798)</f>
        <v>0</v>
      </c>
      <c r="S236" s="154"/>
      <c r="T236" s="154"/>
      <c r="U236" s="154"/>
      <c r="V236" s="154"/>
      <c r="W236" s="154"/>
      <c r="X236" s="154"/>
      <c r="Y236" s="154"/>
      <c r="Z236" s="154"/>
      <c r="AA236" s="154"/>
      <c r="AB236" s="154">
        <f>SUMIF('B0.3.XK'!$A$11:$A$798,$A236,'B0.3.XK'!K$11:K$798)</f>
        <v>0</v>
      </c>
      <c r="AC236" s="154"/>
      <c r="AD236" s="154"/>
      <c r="AE236" s="154"/>
    </row>
    <row r="237" spans="1:31">
      <c r="A237" s="63">
        <v>2003030333</v>
      </c>
      <c r="B237" s="64" t="s">
        <v>399</v>
      </c>
      <c r="C237" s="64" t="s">
        <v>380</v>
      </c>
      <c r="D237" s="54" t="s">
        <v>42</v>
      </c>
      <c r="E237" s="64" t="s">
        <v>376</v>
      </c>
      <c r="F237" s="67" t="s">
        <v>10</v>
      </c>
      <c r="G237" s="67"/>
      <c r="H237" s="97">
        <v>31572</v>
      </c>
      <c r="I237" s="67"/>
      <c r="J237" s="190"/>
      <c r="K237" s="190"/>
      <c r="L237" s="190"/>
      <c r="M237" s="190"/>
      <c r="N237" s="190"/>
      <c r="O237" s="190">
        <f t="shared" si="13"/>
        <v>0</v>
      </c>
      <c r="Q237" s="154">
        <f t="shared" si="14"/>
        <v>0</v>
      </c>
      <c r="R237" s="154">
        <f>SUMIF('B0.3.XK'!$A$11:$A$798,$A237,'B0.3.XK'!J$11:J$798)</f>
        <v>0</v>
      </c>
      <c r="S237" s="154"/>
      <c r="T237" s="154"/>
      <c r="U237" s="154"/>
      <c r="V237" s="154"/>
      <c r="W237" s="154"/>
      <c r="X237" s="154"/>
      <c r="Y237" s="154"/>
      <c r="Z237" s="154"/>
      <c r="AA237" s="154"/>
      <c r="AB237" s="154">
        <f>SUMIF('B0.3.XK'!$A$11:$A$798,$A237,'B0.3.XK'!K$11:K$798)</f>
        <v>800</v>
      </c>
      <c r="AC237" s="154"/>
      <c r="AD237" s="154"/>
      <c r="AE237" s="154"/>
    </row>
    <row r="238" spans="1:31">
      <c r="A238" s="63">
        <v>2003030379</v>
      </c>
      <c r="B238" s="64" t="s">
        <v>400</v>
      </c>
      <c r="C238" s="64" t="s">
        <v>401</v>
      </c>
      <c r="D238" s="54" t="s">
        <v>42</v>
      </c>
      <c r="E238" s="64" t="s">
        <v>376</v>
      </c>
      <c r="F238" s="67" t="s">
        <v>10</v>
      </c>
      <c r="G238" s="67"/>
      <c r="H238" s="97">
        <v>26310</v>
      </c>
      <c r="I238" s="67"/>
      <c r="J238" s="190"/>
      <c r="K238" s="190"/>
      <c r="L238" s="190"/>
      <c r="M238" s="190"/>
      <c r="N238" s="190"/>
      <c r="O238" s="190">
        <f t="shared" si="13"/>
        <v>0</v>
      </c>
      <c r="Q238" s="154">
        <f t="shared" si="14"/>
        <v>2500</v>
      </c>
      <c r="R238" s="154">
        <f>SUMIF('B0.3.XK'!$A$11:$A$798,$A238,'B0.3.XK'!J$11:J$798)</f>
        <v>2500</v>
      </c>
      <c r="S238" s="154"/>
      <c r="T238" s="154"/>
      <c r="U238" s="154"/>
      <c r="V238" s="154"/>
      <c r="W238" s="154"/>
      <c r="X238" s="154"/>
      <c r="Y238" s="154"/>
      <c r="Z238" s="154"/>
      <c r="AA238" s="154"/>
      <c r="AB238" s="154">
        <f>SUMIF('B0.3.XK'!$A$11:$A$798,$A238,'B0.3.XK'!K$11:K$798)</f>
        <v>500</v>
      </c>
      <c r="AC238" s="154"/>
      <c r="AD238" s="154"/>
      <c r="AE238" s="154"/>
    </row>
    <row r="239" spans="1:31">
      <c r="A239" s="63">
        <v>2003030380</v>
      </c>
      <c r="B239" s="64" t="s">
        <v>402</v>
      </c>
      <c r="C239" s="64" t="s">
        <v>380</v>
      </c>
      <c r="D239" s="54" t="s">
        <v>42</v>
      </c>
      <c r="E239" s="64" t="s">
        <v>376</v>
      </c>
      <c r="F239" s="67" t="s">
        <v>10</v>
      </c>
      <c r="G239" s="67"/>
      <c r="H239" s="97">
        <v>35706</v>
      </c>
      <c r="I239" s="67"/>
      <c r="J239" s="190"/>
      <c r="K239" s="190"/>
      <c r="L239" s="190"/>
      <c r="M239" s="190"/>
      <c r="N239" s="190"/>
      <c r="O239" s="190">
        <f t="shared" si="13"/>
        <v>0</v>
      </c>
      <c r="Q239" s="154">
        <f t="shared" si="14"/>
        <v>2750</v>
      </c>
      <c r="R239" s="154">
        <f>SUMIF('B0.3.XK'!$A$11:$A$798,$A239,'B0.3.XK'!J$11:J$798)</f>
        <v>2750</v>
      </c>
      <c r="S239" s="154"/>
      <c r="T239" s="154"/>
      <c r="U239" s="154"/>
      <c r="V239" s="154"/>
      <c r="W239" s="154"/>
      <c r="X239" s="154"/>
      <c r="Y239" s="154"/>
      <c r="Z239" s="154"/>
      <c r="AA239" s="154"/>
      <c r="AB239" s="154">
        <f>SUMIF('B0.3.XK'!$A$11:$A$798,$A239,'B0.3.XK'!K$11:K$798)</f>
        <v>500</v>
      </c>
      <c r="AC239" s="154"/>
      <c r="AD239" s="154"/>
      <c r="AE239" s="154"/>
    </row>
    <row r="240" spans="1:31">
      <c r="A240" s="63">
        <v>2003030381</v>
      </c>
      <c r="B240" s="64" t="s">
        <v>403</v>
      </c>
      <c r="C240" s="64" t="s">
        <v>398</v>
      </c>
      <c r="D240" s="54" t="s">
        <v>42</v>
      </c>
      <c r="E240" s="64" t="s">
        <v>376</v>
      </c>
      <c r="F240" s="67" t="s">
        <v>10</v>
      </c>
      <c r="G240" s="67"/>
      <c r="H240" s="97">
        <v>65248</v>
      </c>
      <c r="I240" s="67"/>
      <c r="J240" s="190"/>
      <c r="K240" s="190"/>
      <c r="L240" s="190"/>
      <c r="M240" s="190"/>
      <c r="N240" s="190"/>
      <c r="O240" s="190">
        <f t="shared" si="13"/>
        <v>0</v>
      </c>
      <c r="Q240" s="154">
        <f t="shared" si="14"/>
        <v>2700</v>
      </c>
      <c r="R240" s="154">
        <f>SUMIF('B0.3.XK'!$A$11:$A$798,$A240,'B0.3.XK'!J$11:J$798)</f>
        <v>2700</v>
      </c>
      <c r="S240" s="154"/>
      <c r="T240" s="154"/>
      <c r="U240" s="154"/>
      <c r="V240" s="154"/>
      <c r="W240" s="154"/>
      <c r="X240" s="154"/>
      <c r="Y240" s="154"/>
      <c r="Z240" s="154"/>
      <c r="AA240" s="154"/>
      <c r="AB240" s="154">
        <f>SUMIF('B0.3.XK'!$A$11:$A$798,$A240,'B0.3.XK'!K$11:K$798)</f>
        <v>500</v>
      </c>
      <c r="AC240" s="154"/>
      <c r="AD240" s="154"/>
      <c r="AE240" s="154"/>
    </row>
    <row r="241" spans="1:31">
      <c r="A241" s="63">
        <v>2003030382</v>
      </c>
      <c r="B241" s="64" t="s">
        <v>404</v>
      </c>
      <c r="C241" s="64" t="s">
        <v>405</v>
      </c>
      <c r="D241" s="54" t="s">
        <v>42</v>
      </c>
      <c r="E241" s="64" t="s">
        <v>376</v>
      </c>
      <c r="F241" s="67" t="s">
        <v>10</v>
      </c>
      <c r="G241" s="67"/>
      <c r="H241" s="97">
        <v>36176</v>
      </c>
      <c r="I241" s="67"/>
      <c r="J241" s="190"/>
      <c r="K241" s="190"/>
      <c r="L241" s="190"/>
      <c r="M241" s="190"/>
      <c r="N241" s="190"/>
      <c r="O241" s="190">
        <f t="shared" si="13"/>
        <v>0</v>
      </c>
      <c r="Q241" s="154">
        <f t="shared" si="14"/>
        <v>2500</v>
      </c>
      <c r="R241" s="154">
        <f>SUMIF('B0.3.XK'!$A$11:$A$798,$A241,'B0.3.XK'!J$11:J$798)</f>
        <v>2500</v>
      </c>
      <c r="S241" s="154"/>
      <c r="T241" s="154"/>
      <c r="U241" s="154"/>
      <c r="V241" s="154"/>
      <c r="W241" s="154"/>
      <c r="X241" s="154"/>
      <c r="Y241" s="154"/>
      <c r="Z241" s="154"/>
      <c r="AA241" s="154"/>
      <c r="AB241" s="154">
        <f>SUMIF('B0.3.XK'!$A$11:$A$798,$A241,'B0.3.XK'!K$11:K$798)</f>
        <v>500</v>
      </c>
      <c r="AC241" s="154"/>
      <c r="AD241" s="154"/>
      <c r="AE241" s="154"/>
    </row>
    <row r="242" spans="1:31">
      <c r="A242" s="63">
        <v>2003030383</v>
      </c>
      <c r="B242" s="64" t="s">
        <v>406</v>
      </c>
      <c r="C242" s="64" t="s">
        <v>407</v>
      </c>
      <c r="D242" s="54" t="s">
        <v>42</v>
      </c>
      <c r="E242" s="64" t="s">
        <v>376</v>
      </c>
      <c r="F242" s="67" t="s">
        <v>10</v>
      </c>
      <c r="G242" s="67"/>
      <c r="H242" s="97">
        <v>26836</v>
      </c>
      <c r="I242" s="67"/>
      <c r="J242" s="190"/>
      <c r="K242" s="190"/>
      <c r="L242" s="190"/>
      <c r="M242" s="190"/>
      <c r="N242" s="190"/>
      <c r="O242" s="190">
        <f t="shared" si="13"/>
        <v>0</v>
      </c>
      <c r="Q242" s="154">
        <f t="shared" si="14"/>
        <v>1500</v>
      </c>
      <c r="R242" s="154">
        <f>SUMIF('B0.3.XK'!$A$11:$A$798,$A242,'B0.3.XK'!J$11:J$798)</f>
        <v>1500</v>
      </c>
      <c r="S242" s="154"/>
      <c r="T242" s="154"/>
      <c r="U242" s="154"/>
      <c r="V242" s="154"/>
      <c r="W242" s="154"/>
      <c r="X242" s="154"/>
      <c r="Y242" s="154"/>
      <c r="Z242" s="154"/>
      <c r="AA242" s="154"/>
      <c r="AB242" s="154">
        <f>SUMIF('B0.3.XK'!$A$11:$A$798,$A242,'B0.3.XK'!K$11:K$798)</f>
        <v>500</v>
      </c>
      <c r="AC242" s="154"/>
      <c r="AD242" s="154"/>
      <c r="AE242" s="154"/>
    </row>
    <row r="243" spans="1:31">
      <c r="A243" s="63">
        <v>2003030392</v>
      </c>
      <c r="B243" s="64" t="s">
        <v>408</v>
      </c>
      <c r="C243" s="64" t="s">
        <v>382</v>
      </c>
      <c r="D243" s="54" t="s">
        <v>42</v>
      </c>
      <c r="E243" s="64" t="s">
        <v>376</v>
      </c>
      <c r="F243" s="67" t="s">
        <v>10</v>
      </c>
      <c r="G243" s="67"/>
      <c r="H243" s="97">
        <v>26310</v>
      </c>
      <c r="I243" s="67"/>
      <c r="J243" s="190"/>
      <c r="K243" s="190"/>
      <c r="L243" s="190"/>
      <c r="M243" s="190"/>
      <c r="N243" s="190"/>
      <c r="O243" s="190">
        <f t="shared" si="13"/>
        <v>0</v>
      </c>
      <c r="Q243" s="154">
        <f t="shared" si="14"/>
        <v>250</v>
      </c>
      <c r="R243" s="154">
        <f>SUMIF('B0.3.XK'!$A$11:$A$798,$A243,'B0.3.XK'!J$11:J$798)</f>
        <v>250</v>
      </c>
      <c r="S243" s="154"/>
      <c r="T243" s="154"/>
      <c r="U243" s="154"/>
      <c r="V243" s="154"/>
      <c r="W243" s="154"/>
      <c r="X243" s="154"/>
      <c r="Y243" s="154"/>
      <c r="Z243" s="154"/>
      <c r="AA243" s="154"/>
      <c r="AB243" s="154">
        <f>SUMIF('B0.3.XK'!$A$11:$A$798,$A243,'B0.3.XK'!K$11:K$798)</f>
        <v>0</v>
      </c>
      <c r="AC243" s="154"/>
      <c r="AD243" s="154"/>
      <c r="AE243" s="154"/>
    </row>
    <row r="244" spans="1:31">
      <c r="A244" s="63">
        <v>2003030393</v>
      </c>
      <c r="B244" s="64" t="s">
        <v>409</v>
      </c>
      <c r="C244" s="64" t="s">
        <v>410</v>
      </c>
      <c r="D244" s="54" t="s">
        <v>42</v>
      </c>
      <c r="E244" s="64" t="s">
        <v>376</v>
      </c>
      <c r="F244" s="67" t="s">
        <v>10</v>
      </c>
      <c r="G244" s="67"/>
      <c r="H244" s="97">
        <v>30256</v>
      </c>
      <c r="I244" s="67"/>
      <c r="J244" s="190"/>
      <c r="K244" s="190"/>
      <c r="L244" s="190"/>
      <c r="M244" s="190"/>
      <c r="N244" s="190"/>
      <c r="O244" s="190">
        <f t="shared" si="13"/>
        <v>0</v>
      </c>
      <c r="Q244" s="154">
        <f t="shared" si="14"/>
        <v>0</v>
      </c>
      <c r="R244" s="154">
        <f>SUMIF('B0.3.XK'!$A$11:$A$798,$A244,'B0.3.XK'!J$11:J$798)</f>
        <v>0</v>
      </c>
      <c r="S244" s="154"/>
      <c r="T244" s="154"/>
      <c r="U244" s="154"/>
      <c r="V244" s="154"/>
      <c r="W244" s="154"/>
      <c r="X244" s="154"/>
      <c r="Y244" s="154"/>
      <c r="Z244" s="154"/>
      <c r="AA244" s="154"/>
      <c r="AB244" s="154">
        <f>SUMIF('B0.3.XK'!$A$11:$A$798,$A244,'B0.3.XK'!K$11:K$798)</f>
        <v>0</v>
      </c>
      <c r="AC244" s="154"/>
      <c r="AD244" s="154"/>
      <c r="AE244" s="154"/>
    </row>
    <row r="245" spans="1:31">
      <c r="A245" s="63">
        <v>2003030400</v>
      </c>
      <c r="B245" s="64" t="s">
        <v>411</v>
      </c>
      <c r="C245" s="64" t="s">
        <v>375</v>
      </c>
      <c r="D245" s="54" t="s">
        <v>42</v>
      </c>
      <c r="E245" s="64" t="s">
        <v>376</v>
      </c>
      <c r="F245" s="67" t="s">
        <v>10</v>
      </c>
      <c r="G245" s="67"/>
      <c r="H245" s="97">
        <v>31572</v>
      </c>
      <c r="I245" s="67"/>
      <c r="J245" s="190"/>
      <c r="K245" s="190"/>
      <c r="L245" s="190"/>
      <c r="M245" s="190"/>
      <c r="N245" s="190"/>
      <c r="O245" s="190">
        <f t="shared" si="13"/>
        <v>0</v>
      </c>
      <c r="Q245" s="154">
        <f t="shared" si="14"/>
        <v>0</v>
      </c>
      <c r="R245" s="154">
        <f>SUMIF('B0.3.XK'!$A$11:$A$798,$A245,'B0.3.XK'!J$11:J$798)</f>
        <v>0</v>
      </c>
      <c r="S245" s="154"/>
      <c r="T245" s="154"/>
      <c r="U245" s="154"/>
      <c r="V245" s="154"/>
      <c r="W245" s="154"/>
      <c r="X245" s="154"/>
      <c r="Y245" s="154"/>
      <c r="Z245" s="154"/>
      <c r="AA245" s="154"/>
      <c r="AB245" s="154">
        <f>SUMIF('B0.3.XK'!$A$11:$A$798,$A245,'B0.3.XK'!K$11:K$798)</f>
        <v>0</v>
      </c>
      <c r="AC245" s="154"/>
      <c r="AD245" s="154"/>
      <c r="AE245" s="154"/>
    </row>
    <row r="246" spans="1:31">
      <c r="A246" s="63">
        <v>2003030401</v>
      </c>
      <c r="B246" s="64" t="s">
        <v>412</v>
      </c>
      <c r="C246" s="64" t="s">
        <v>413</v>
      </c>
      <c r="D246" s="54" t="s">
        <v>42</v>
      </c>
      <c r="E246" s="64" t="s">
        <v>376</v>
      </c>
      <c r="F246" s="67" t="s">
        <v>10</v>
      </c>
      <c r="G246" s="67"/>
      <c r="H246" s="97">
        <v>21048</v>
      </c>
      <c r="I246" s="67"/>
      <c r="J246" s="190"/>
      <c r="K246" s="190"/>
      <c r="L246" s="190"/>
      <c r="M246" s="190"/>
      <c r="N246" s="190"/>
      <c r="O246" s="190">
        <f t="shared" si="13"/>
        <v>0</v>
      </c>
      <c r="Q246" s="154">
        <f t="shared" si="14"/>
        <v>0</v>
      </c>
      <c r="R246" s="154">
        <f>SUMIF('B0.3.XK'!$A$11:$A$798,$A246,'B0.3.XK'!J$11:J$798)</f>
        <v>0</v>
      </c>
      <c r="S246" s="154"/>
      <c r="T246" s="154"/>
      <c r="U246" s="154"/>
      <c r="V246" s="154"/>
      <c r="W246" s="154"/>
      <c r="X246" s="154"/>
      <c r="Y246" s="154"/>
      <c r="Z246" s="154"/>
      <c r="AA246" s="154"/>
      <c r="AB246" s="154">
        <f>SUMIF('B0.3.XK'!$A$11:$A$798,$A246,'B0.3.XK'!K$11:K$798)</f>
        <v>0</v>
      </c>
      <c r="AC246" s="154"/>
      <c r="AD246" s="154"/>
      <c r="AE246" s="154"/>
    </row>
    <row r="247" spans="1:31">
      <c r="A247" s="63">
        <v>2003030402</v>
      </c>
      <c r="B247" s="64" t="s">
        <v>414</v>
      </c>
      <c r="C247" s="64" t="s">
        <v>415</v>
      </c>
      <c r="D247" s="54" t="s">
        <v>42</v>
      </c>
      <c r="E247" s="64" t="s">
        <v>376</v>
      </c>
      <c r="F247" s="67" t="s">
        <v>10</v>
      </c>
      <c r="G247" s="67"/>
      <c r="H247" s="97">
        <v>21048</v>
      </c>
      <c r="I247" s="67"/>
      <c r="J247" s="190"/>
      <c r="K247" s="190"/>
      <c r="L247" s="190"/>
      <c r="M247" s="190"/>
      <c r="N247" s="190"/>
      <c r="O247" s="190">
        <f t="shared" si="13"/>
        <v>0</v>
      </c>
      <c r="Q247" s="154">
        <f t="shared" si="14"/>
        <v>0</v>
      </c>
      <c r="R247" s="154">
        <f>SUMIF('B0.3.XK'!$A$11:$A$798,$A247,'B0.3.XK'!J$11:J$798)</f>
        <v>0</v>
      </c>
      <c r="S247" s="154"/>
      <c r="T247" s="154"/>
      <c r="U247" s="154"/>
      <c r="V247" s="154"/>
      <c r="W247" s="154"/>
      <c r="X247" s="154"/>
      <c r="Y247" s="154"/>
      <c r="Z247" s="154"/>
      <c r="AA247" s="154"/>
      <c r="AB247" s="154">
        <f>SUMIF('B0.3.XK'!$A$11:$A$798,$A247,'B0.3.XK'!K$11:K$798)</f>
        <v>0</v>
      </c>
      <c r="AC247" s="154"/>
      <c r="AD247" s="154"/>
      <c r="AE247" s="154"/>
    </row>
    <row r="248" spans="1:31">
      <c r="A248" s="63">
        <v>2003030403</v>
      </c>
      <c r="B248" s="64" t="s">
        <v>416</v>
      </c>
      <c r="C248" s="64" t="s">
        <v>410</v>
      </c>
      <c r="D248" s="54" t="s">
        <v>42</v>
      </c>
      <c r="E248" s="64" t="s">
        <v>376</v>
      </c>
      <c r="F248" s="67" t="s">
        <v>10</v>
      </c>
      <c r="G248" s="67"/>
      <c r="H248" s="97">
        <v>18417</v>
      </c>
      <c r="I248" s="67"/>
      <c r="J248" s="190"/>
      <c r="K248" s="190"/>
      <c r="L248" s="190"/>
      <c r="M248" s="190"/>
      <c r="N248" s="190"/>
      <c r="O248" s="190">
        <f t="shared" si="13"/>
        <v>0</v>
      </c>
      <c r="Q248" s="154">
        <f t="shared" si="14"/>
        <v>76</v>
      </c>
      <c r="R248" s="154">
        <f>SUMIF('B0.3.XK'!$A$11:$A$798,$A248,'B0.3.XK'!J$11:J$798)</f>
        <v>76</v>
      </c>
      <c r="S248" s="154"/>
      <c r="T248" s="154"/>
      <c r="U248" s="154"/>
      <c r="V248" s="154"/>
      <c r="W248" s="154"/>
      <c r="X248" s="154"/>
      <c r="Y248" s="154"/>
      <c r="Z248" s="154"/>
      <c r="AA248" s="154"/>
      <c r="AB248" s="154">
        <f>SUMIF('B0.3.XK'!$A$11:$A$798,$A248,'B0.3.XK'!K$11:K$798)</f>
        <v>0</v>
      </c>
      <c r="AC248" s="154"/>
      <c r="AD248" s="154"/>
      <c r="AE248" s="154"/>
    </row>
    <row r="249" spans="1:31">
      <c r="A249" s="63">
        <v>2003030404</v>
      </c>
      <c r="B249" s="64" t="s">
        <v>417</v>
      </c>
      <c r="C249" s="64" t="s">
        <v>418</v>
      </c>
      <c r="D249" s="54" t="s">
        <v>42</v>
      </c>
      <c r="E249" s="64" t="s">
        <v>376</v>
      </c>
      <c r="F249" s="67" t="s">
        <v>10</v>
      </c>
      <c r="G249" s="67"/>
      <c r="H249" s="97">
        <v>19732</v>
      </c>
      <c r="I249" s="67"/>
      <c r="J249" s="190"/>
      <c r="K249" s="190"/>
      <c r="L249" s="190"/>
      <c r="M249" s="190"/>
      <c r="N249" s="190"/>
      <c r="O249" s="190">
        <f t="shared" si="13"/>
        <v>0</v>
      </c>
      <c r="Q249" s="154">
        <f t="shared" si="14"/>
        <v>0</v>
      </c>
      <c r="R249" s="154">
        <f>SUMIF('B0.3.XK'!$A$11:$A$798,$A249,'B0.3.XK'!J$11:J$798)</f>
        <v>0</v>
      </c>
      <c r="S249" s="154"/>
      <c r="T249" s="154"/>
      <c r="U249" s="154"/>
      <c r="V249" s="154"/>
      <c r="W249" s="154"/>
      <c r="X249" s="154"/>
      <c r="Y249" s="154"/>
      <c r="Z249" s="154"/>
      <c r="AA249" s="154"/>
      <c r="AB249" s="154">
        <f>SUMIF('B0.3.XK'!$A$11:$A$798,$A249,'B0.3.XK'!K$11:K$798)</f>
        <v>0</v>
      </c>
      <c r="AC249" s="154"/>
      <c r="AD249" s="154"/>
      <c r="AE249" s="154"/>
    </row>
    <row r="250" spans="1:31">
      <c r="A250" s="63">
        <v>2003030405</v>
      </c>
      <c r="B250" s="64" t="s">
        <v>419</v>
      </c>
      <c r="C250" s="64" t="s">
        <v>420</v>
      </c>
      <c r="D250" s="54" t="s">
        <v>42</v>
      </c>
      <c r="E250" s="64" t="s">
        <v>376</v>
      </c>
      <c r="F250" s="67" t="s">
        <v>10</v>
      </c>
      <c r="G250" s="67"/>
      <c r="H250" s="97">
        <v>23679</v>
      </c>
      <c r="I250" s="67"/>
      <c r="J250" s="190"/>
      <c r="K250" s="190"/>
      <c r="L250" s="190"/>
      <c r="M250" s="190"/>
      <c r="N250" s="190"/>
      <c r="O250" s="190">
        <f t="shared" si="13"/>
        <v>0</v>
      </c>
      <c r="Q250" s="154">
        <f t="shared" si="14"/>
        <v>0</v>
      </c>
      <c r="R250" s="154">
        <f>SUMIF('B0.3.XK'!$A$11:$A$798,$A250,'B0.3.XK'!J$11:J$798)</f>
        <v>0</v>
      </c>
      <c r="S250" s="154"/>
      <c r="T250" s="154"/>
      <c r="U250" s="154"/>
      <c r="V250" s="154"/>
      <c r="W250" s="154"/>
      <c r="X250" s="154"/>
      <c r="Y250" s="154"/>
      <c r="Z250" s="154"/>
      <c r="AA250" s="154"/>
      <c r="AB250" s="154">
        <f>SUMIF('B0.3.XK'!$A$11:$A$798,$A250,'B0.3.XK'!K$11:K$798)</f>
        <v>0</v>
      </c>
      <c r="AC250" s="154"/>
      <c r="AD250" s="154"/>
      <c r="AE250" s="154"/>
    </row>
    <row r="251" spans="1:31">
      <c r="A251" s="63">
        <v>2003030410</v>
      </c>
      <c r="B251" s="64" t="s">
        <v>421</v>
      </c>
      <c r="C251" s="64" t="s">
        <v>380</v>
      </c>
      <c r="D251" s="54" t="s">
        <v>42</v>
      </c>
      <c r="E251" s="64" t="s">
        <v>376</v>
      </c>
      <c r="F251" s="67" t="s">
        <v>10</v>
      </c>
      <c r="G251" s="67"/>
      <c r="H251" s="97">
        <v>34203</v>
      </c>
      <c r="I251" s="67"/>
      <c r="J251" s="190"/>
      <c r="K251" s="190"/>
      <c r="L251" s="190"/>
      <c r="M251" s="190"/>
      <c r="N251" s="190"/>
      <c r="O251" s="190">
        <f t="shared" si="13"/>
        <v>0</v>
      </c>
      <c r="Q251" s="154">
        <f t="shared" si="14"/>
        <v>0</v>
      </c>
      <c r="R251" s="154">
        <f>SUMIF('B0.3.XK'!$A$11:$A$798,$A251,'B0.3.XK'!J$11:J$798)</f>
        <v>0</v>
      </c>
      <c r="S251" s="154"/>
      <c r="T251" s="154"/>
      <c r="U251" s="154"/>
      <c r="V251" s="154"/>
      <c r="W251" s="154"/>
      <c r="X251" s="154"/>
      <c r="Y251" s="154"/>
      <c r="Z251" s="154"/>
      <c r="AA251" s="154"/>
      <c r="AB251" s="154">
        <f>SUMIF('B0.3.XK'!$A$11:$A$798,$A251,'B0.3.XK'!K$11:K$798)</f>
        <v>0</v>
      </c>
      <c r="AC251" s="154"/>
      <c r="AD251" s="154"/>
      <c r="AE251" s="154"/>
    </row>
    <row r="252" spans="1:31">
      <c r="A252" s="63">
        <v>2003030423</v>
      </c>
      <c r="B252" s="64" t="s">
        <v>422</v>
      </c>
      <c r="C252" s="64" t="s">
        <v>423</v>
      </c>
      <c r="D252" s="54" t="s">
        <v>42</v>
      </c>
      <c r="E252" s="64" t="s">
        <v>376</v>
      </c>
      <c r="F252" s="67" t="s">
        <v>10</v>
      </c>
      <c r="G252" s="67"/>
      <c r="H252" s="97">
        <v>33940</v>
      </c>
      <c r="I252" s="67"/>
      <c r="J252" s="190"/>
      <c r="K252" s="190"/>
      <c r="L252" s="190"/>
      <c r="M252" s="190"/>
      <c r="N252" s="190"/>
      <c r="O252" s="190">
        <f t="shared" si="13"/>
        <v>0</v>
      </c>
      <c r="Q252" s="154">
        <f t="shared" si="14"/>
        <v>500</v>
      </c>
      <c r="R252" s="154">
        <f>SUMIF('B0.3.XK'!$A$11:$A$798,$A252,'B0.3.XK'!J$11:J$798)</f>
        <v>500</v>
      </c>
      <c r="S252" s="154"/>
      <c r="T252" s="154"/>
      <c r="U252" s="154"/>
      <c r="V252" s="154"/>
      <c r="W252" s="154"/>
      <c r="X252" s="154"/>
      <c r="Y252" s="154"/>
      <c r="Z252" s="154"/>
      <c r="AA252" s="154"/>
      <c r="AB252" s="154">
        <f>SUMIF('B0.3.XK'!$A$11:$A$798,$A252,'B0.3.XK'!K$11:K$798)</f>
        <v>0</v>
      </c>
      <c r="AC252" s="154"/>
      <c r="AD252" s="154"/>
      <c r="AE252" s="154"/>
    </row>
    <row r="253" spans="1:31">
      <c r="A253" s="63">
        <v>2003030496</v>
      </c>
      <c r="B253" s="64" t="s">
        <v>424</v>
      </c>
      <c r="C253" s="64" t="s">
        <v>375</v>
      </c>
      <c r="D253" s="54" t="s">
        <v>42</v>
      </c>
      <c r="E253" s="64" t="s">
        <v>376</v>
      </c>
      <c r="F253" s="67" t="s">
        <v>10</v>
      </c>
      <c r="G253" s="67"/>
      <c r="H253" s="97">
        <v>31572</v>
      </c>
      <c r="I253" s="67"/>
      <c r="J253" s="190"/>
      <c r="K253" s="190"/>
      <c r="L253" s="190"/>
      <c r="M253" s="190"/>
      <c r="N253" s="190"/>
      <c r="O253" s="190">
        <f t="shared" si="13"/>
        <v>0</v>
      </c>
      <c r="Q253" s="154">
        <f t="shared" si="14"/>
        <v>0</v>
      </c>
      <c r="R253" s="154">
        <f>SUMIF('B0.3.XK'!$A$11:$A$798,$A253,'B0.3.XK'!J$11:J$798)</f>
        <v>0</v>
      </c>
      <c r="S253" s="154"/>
      <c r="T253" s="154"/>
      <c r="U253" s="154"/>
      <c r="V253" s="154"/>
      <c r="W253" s="154"/>
      <c r="X253" s="154"/>
      <c r="Y253" s="154"/>
      <c r="Z253" s="154"/>
      <c r="AA253" s="154"/>
      <c r="AB253" s="154">
        <f>SUMIF('B0.3.XK'!$A$11:$A$798,$A253,'B0.3.XK'!K$11:K$798)</f>
        <v>0</v>
      </c>
      <c r="AC253" s="154"/>
      <c r="AD253" s="154"/>
      <c r="AE253" s="154"/>
    </row>
    <row r="254" spans="1:31">
      <c r="A254" s="63">
        <v>2003030502</v>
      </c>
      <c r="B254" s="64" t="s">
        <v>425</v>
      </c>
      <c r="C254" s="64" t="s">
        <v>426</v>
      </c>
      <c r="D254" s="54" t="s">
        <v>42</v>
      </c>
      <c r="E254" s="64" t="s">
        <v>376</v>
      </c>
      <c r="F254" s="67" t="s">
        <v>10</v>
      </c>
      <c r="G254" s="67"/>
      <c r="H254" s="97">
        <v>29467</v>
      </c>
      <c r="I254" s="67"/>
      <c r="J254" s="190"/>
      <c r="K254" s="190"/>
      <c r="L254" s="190"/>
      <c r="M254" s="190"/>
      <c r="N254" s="190"/>
      <c r="O254" s="190">
        <f t="shared" si="13"/>
        <v>0</v>
      </c>
      <c r="Q254" s="154">
        <f t="shared" si="14"/>
        <v>0</v>
      </c>
      <c r="R254" s="154">
        <f>SUMIF('B0.3.XK'!$A$11:$A$798,$A254,'B0.3.XK'!J$11:J$798)</f>
        <v>0</v>
      </c>
      <c r="S254" s="154"/>
      <c r="T254" s="154"/>
      <c r="U254" s="154"/>
      <c r="V254" s="154"/>
      <c r="W254" s="154"/>
      <c r="X254" s="154"/>
      <c r="Y254" s="154"/>
      <c r="Z254" s="154"/>
      <c r="AA254" s="154"/>
      <c r="AB254" s="154">
        <f>SUMIF('B0.3.XK'!$A$11:$A$798,$A254,'B0.3.XK'!K$11:K$798)</f>
        <v>0</v>
      </c>
      <c r="AC254" s="154"/>
      <c r="AD254" s="154"/>
      <c r="AE254" s="154"/>
    </row>
    <row r="255" spans="1:31">
      <c r="A255" s="63">
        <v>2003030506</v>
      </c>
      <c r="B255" s="64" t="s">
        <v>427</v>
      </c>
      <c r="C255" s="64" t="s">
        <v>428</v>
      </c>
      <c r="D255" s="54" t="s">
        <v>42</v>
      </c>
      <c r="E255" s="64" t="s">
        <v>376</v>
      </c>
      <c r="F255" s="67" t="s">
        <v>10</v>
      </c>
      <c r="G255" s="67"/>
      <c r="H255" s="97">
        <v>19667</v>
      </c>
      <c r="I255" s="67"/>
      <c r="J255" s="190"/>
      <c r="K255" s="190"/>
      <c r="L255" s="190"/>
      <c r="M255" s="190"/>
      <c r="N255" s="190"/>
      <c r="O255" s="190">
        <f t="shared" si="13"/>
        <v>0</v>
      </c>
      <c r="Q255" s="154">
        <f t="shared" si="14"/>
        <v>0</v>
      </c>
      <c r="R255" s="154">
        <f>SUMIF('B0.3.XK'!$A$11:$A$798,$A255,'B0.3.XK'!J$11:J$798)</f>
        <v>0</v>
      </c>
      <c r="S255" s="154"/>
      <c r="T255" s="154"/>
      <c r="U255" s="154"/>
      <c r="V255" s="154"/>
      <c r="W255" s="154"/>
      <c r="X255" s="154"/>
      <c r="Y255" s="154"/>
      <c r="Z255" s="154"/>
      <c r="AA255" s="154"/>
      <c r="AB255" s="154">
        <f>SUMIF('B0.3.XK'!$A$11:$A$798,$A255,'B0.3.XK'!K$11:K$798)</f>
        <v>0</v>
      </c>
      <c r="AC255" s="154"/>
      <c r="AD255" s="154"/>
      <c r="AE255" s="154"/>
    </row>
    <row r="256" spans="1:31">
      <c r="A256" s="63">
        <v>2003030507</v>
      </c>
      <c r="B256" s="64" t="s">
        <v>429</v>
      </c>
      <c r="C256" s="64" t="s">
        <v>428</v>
      </c>
      <c r="D256" s="54" t="s">
        <v>42</v>
      </c>
      <c r="E256" s="64" t="s">
        <v>376</v>
      </c>
      <c r="F256" s="67" t="s">
        <v>10</v>
      </c>
      <c r="G256" s="67"/>
      <c r="H256" s="97">
        <v>27625</v>
      </c>
      <c r="I256" s="67"/>
      <c r="J256" s="190"/>
      <c r="K256" s="190"/>
      <c r="L256" s="190"/>
      <c r="M256" s="190"/>
      <c r="N256" s="190"/>
      <c r="O256" s="190">
        <f t="shared" si="13"/>
        <v>0</v>
      </c>
      <c r="Q256" s="154">
        <f t="shared" si="14"/>
        <v>0</v>
      </c>
      <c r="R256" s="154">
        <f>SUMIF('B0.3.XK'!$A$11:$A$798,$A256,'B0.3.XK'!J$11:J$798)</f>
        <v>0</v>
      </c>
      <c r="S256" s="154"/>
      <c r="T256" s="154"/>
      <c r="U256" s="154"/>
      <c r="V256" s="154"/>
      <c r="W256" s="154"/>
      <c r="X256" s="154"/>
      <c r="Y256" s="154"/>
      <c r="Z256" s="154"/>
      <c r="AA256" s="154"/>
      <c r="AB256" s="154">
        <f>SUMIF('B0.3.XK'!$A$11:$A$798,$A256,'B0.3.XK'!K$11:K$798)</f>
        <v>0</v>
      </c>
      <c r="AC256" s="154"/>
      <c r="AD256" s="154"/>
      <c r="AE256" s="154"/>
    </row>
    <row r="257" spans="1:31">
      <c r="A257" s="63">
        <v>2003030560</v>
      </c>
      <c r="B257" s="64" t="s">
        <v>430</v>
      </c>
      <c r="C257" s="64" t="s">
        <v>431</v>
      </c>
      <c r="D257" s="54" t="s">
        <v>42</v>
      </c>
      <c r="E257" s="64" t="s">
        <v>376</v>
      </c>
      <c r="F257" s="67" t="s">
        <v>10</v>
      </c>
      <c r="G257" s="67"/>
      <c r="H257" s="97">
        <v>20522</v>
      </c>
      <c r="I257" s="67"/>
      <c r="J257" s="190"/>
      <c r="K257" s="190"/>
      <c r="L257" s="190"/>
      <c r="M257" s="190"/>
      <c r="N257" s="190"/>
      <c r="O257" s="190">
        <f t="shared" si="13"/>
        <v>0</v>
      </c>
      <c r="Q257" s="154">
        <f t="shared" si="14"/>
        <v>0</v>
      </c>
      <c r="R257" s="154">
        <f>SUMIF('B0.3.XK'!$A$11:$A$798,$A257,'B0.3.XK'!J$11:J$798)</f>
        <v>0</v>
      </c>
      <c r="S257" s="154"/>
      <c r="T257" s="154"/>
      <c r="U257" s="154"/>
      <c r="V257" s="154"/>
      <c r="W257" s="154"/>
      <c r="X257" s="154"/>
      <c r="Y257" s="154"/>
      <c r="Z257" s="154"/>
      <c r="AA257" s="154"/>
      <c r="AB257" s="154">
        <f>SUMIF('B0.3.XK'!$A$11:$A$798,$A257,'B0.3.XK'!K$11:K$798)</f>
        <v>0</v>
      </c>
      <c r="AC257" s="154"/>
      <c r="AD257" s="154"/>
      <c r="AE257" s="154"/>
    </row>
    <row r="258" spans="1:31">
      <c r="A258" s="63">
        <v>2003030581</v>
      </c>
      <c r="B258" s="64" t="s">
        <v>432</v>
      </c>
      <c r="C258" s="64" t="s">
        <v>433</v>
      </c>
      <c r="D258" s="54" t="s">
        <v>309</v>
      </c>
      <c r="E258" s="64" t="s">
        <v>376</v>
      </c>
      <c r="F258" s="67" t="s">
        <v>10</v>
      </c>
      <c r="G258" s="67"/>
      <c r="H258" s="97">
        <v>218109</v>
      </c>
      <c r="I258" s="67"/>
      <c r="J258" s="190"/>
      <c r="K258" s="190"/>
      <c r="L258" s="190"/>
      <c r="M258" s="190"/>
      <c r="N258" s="190"/>
      <c r="O258" s="190">
        <f t="shared" si="13"/>
        <v>0</v>
      </c>
      <c r="Q258" s="154">
        <f t="shared" si="14"/>
        <v>1500</v>
      </c>
      <c r="R258" s="154">
        <f>SUMIF('B0.3.XK'!$A$11:$A$798,$A258,'B0.3.XK'!J$11:J$798)</f>
        <v>1500</v>
      </c>
      <c r="S258" s="154"/>
      <c r="T258" s="154"/>
      <c r="U258" s="154"/>
      <c r="V258" s="154"/>
      <c r="W258" s="154"/>
      <c r="X258" s="154"/>
      <c r="Y258" s="154"/>
      <c r="Z258" s="154"/>
      <c r="AA258" s="154"/>
      <c r="AB258" s="154">
        <f>SUMIF('B0.3.XK'!$A$11:$A$798,$A258,'B0.3.XK'!K$11:K$798)</f>
        <v>0</v>
      </c>
      <c r="AC258" s="154"/>
      <c r="AD258" s="154"/>
      <c r="AE258" s="154"/>
    </row>
    <row r="259" spans="1:31">
      <c r="A259" s="63">
        <v>2003030584</v>
      </c>
      <c r="B259" s="64" t="s">
        <v>434</v>
      </c>
      <c r="C259" s="64" t="s">
        <v>378</v>
      </c>
      <c r="D259" s="54" t="s">
        <v>42</v>
      </c>
      <c r="E259" s="64" t="s">
        <v>376</v>
      </c>
      <c r="F259" s="67" t="s">
        <v>10</v>
      </c>
      <c r="G259" s="67"/>
      <c r="H259" s="97">
        <v>32887</v>
      </c>
      <c r="I259" s="67"/>
      <c r="J259" s="190"/>
      <c r="K259" s="190"/>
      <c r="L259" s="190"/>
      <c r="M259" s="190"/>
      <c r="N259" s="190"/>
      <c r="O259" s="190">
        <f t="shared" si="13"/>
        <v>0</v>
      </c>
      <c r="Q259" s="154">
        <f t="shared" si="14"/>
        <v>0</v>
      </c>
      <c r="R259" s="154">
        <f>SUMIF('B0.3.XK'!$A$11:$A$798,$A259,'B0.3.XK'!J$11:J$798)</f>
        <v>0</v>
      </c>
      <c r="S259" s="154"/>
      <c r="T259" s="154"/>
      <c r="U259" s="154"/>
      <c r="V259" s="154"/>
      <c r="W259" s="154"/>
      <c r="X259" s="154"/>
      <c r="Y259" s="154"/>
      <c r="Z259" s="154"/>
      <c r="AA259" s="154"/>
      <c r="AB259" s="154">
        <f>SUMIF('B0.3.XK'!$A$11:$A$798,$A259,'B0.3.XK'!K$11:K$798)</f>
        <v>0</v>
      </c>
      <c r="AC259" s="154"/>
      <c r="AD259" s="154"/>
      <c r="AE259" s="154"/>
    </row>
    <row r="260" spans="1:31">
      <c r="A260" s="63">
        <v>2003030599</v>
      </c>
      <c r="B260" s="64" t="s">
        <v>435</v>
      </c>
      <c r="C260" s="64" t="s">
        <v>386</v>
      </c>
      <c r="D260" s="54" t="s">
        <v>42</v>
      </c>
      <c r="E260" s="64" t="s">
        <v>376</v>
      </c>
      <c r="F260" s="67" t="s">
        <v>10</v>
      </c>
      <c r="G260" s="67"/>
      <c r="H260" s="97">
        <v>28941</v>
      </c>
      <c r="I260" s="67"/>
      <c r="J260" s="190"/>
      <c r="K260" s="190"/>
      <c r="L260" s="190"/>
      <c r="M260" s="190"/>
      <c r="N260" s="190"/>
      <c r="O260" s="190">
        <f t="shared" si="13"/>
        <v>0</v>
      </c>
      <c r="Q260" s="154">
        <f t="shared" si="14"/>
        <v>1000</v>
      </c>
      <c r="R260" s="154">
        <f>SUMIF('B0.3.XK'!$A$11:$A$798,$A260,'B0.3.XK'!J$11:J$798)</f>
        <v>1000</v>
      </c>
      <c r="S260" s="154"/>
      <c r="T260" s="154"/>
      <c r="U260" s="154"/>
      <c r="V260" s="154"/>
      <c r="W260" s="154"/>
      <c r="X260" s="154"/>
      <c r="Y260" s="154"/>
      <c r="Z260" s="154"/>
      <c r="AA260" s="154"/>
      <c r="AB260" s="154">
        <f>SUMIF('B0.3.XK'!$A$11:$A$798,$A260,'B0.3.XK'!K$11:K$798)</f>
        <v>0</v>
      </c>
      <c r="AC260" s="154"/>
      <c r="AD260" s="154"/>
      <c r="AE260" s="154"/>
    </row>
    <row r="261" spans="1:31">
      <c r="A261" s="63">
        <v>2003030600</v>
      </c>
      <c r="B261" s="64" t="s">
        <v>436</v>
      </c>
      <c r="C261" s="64" t="s">
        <v>437</v>
      </c>
      <c r="D261" s="54" t="s">
        <v>309</v>
      </c>
      <c r="E261" s="64" t="s">
        <v>376</v>
      </c>
      <c r="F261" s="67" t="s">
        <v>10</v>
      </c>
      <c r="G261" s="67"/>
      <c r="H261" s="97">
        <v>210479</v>
      </c>
      <c r="I261" s="67"/>
      <c r="J261" s="190"/>
      <c r="K261" s="190"/>
      <c r="L261" s="190"/>
      <c r="M261" s="190"/>
      <c r="N261" s="190"/>
      <c r="O261" s="190">
        <f t="shared" si="13"/>
        <v>0</v>
      </c>
      <c r="Q261" s="154">
        <f t="shared" si="14"/>
        <v>0</v>
      </c>
      <c r="R261" s="154">
        <f>SUMIF('B0.3.XK'!$A$11:$A$798,$A261,'B0.3.XK'!J$11:J$798)</f>
        <v>0</v>
      </c>
      <c r="S261" s="154"/>
      <c r="T261" s="154"/>
      <c r="U261" s="154"/>
      <c r="V261" s="154"/>
      <c r="W261" s="154"/>
      <c r="X261" s="154"/>
      <c r="Y261" s="154"/>
      <c r="Z261" s="154"/>
      <c r="AA261" s="154"/>
      <c r="AB261" s="154">
        <f>SUMIF('B0.3.XK'!$A$11:$A$798,$A261,'B0.3.XK'!K$11:K$798)</f>
        <v>0</v>
      </c>
      <c r="AC261" s="154"/>
      <c r="AD261" s="154"/>
      <c r="AE261" s="154"/>
    </row>
    <row r="262" spans="1:31">
      <c r="A262" s="63">
        <v>2003030602</v>
      </c>
      <c r="B262" s="64" t="s">
        <v>438</v>
      </c>
      <c r="C262" s="64" t="s">
        <v>384</v>
      </c>
      <c r="D262" s="54" t="s">
        <v>42</v>
      </c>
      <c r="E262" s="64" t="s">
        <v>376</v>
      </c>
      <c r="F262" s="67" t="s">
        <v>10</v>
      </c>
      <c r="G262" s="67"/>
      <c r="H262" s="97">
        <v>27954</v>
      </c>
      <c r="I262" s="67"/>
      <c r="J262" s="190"/>
      <c r="K262" s="190"/>
      <c r="L262" s="190"/>
      <c r="M262" s="190"/>
      <c r="N262" s="190"/>
      <c r="O262" s="190">
        <f t="shared" si="13"/>
        <v>0</v>
      </c>
      <c r="Q262" s="154">
        <f t="shared" si="14"/>
        <v>0</v>
      </c>
      <c r="R262" s="154">
        <f>SUMIF('B0.3.XK'!$A$11:$A$798,$A262,'B0.3.XK'!J$11:J$798)</f>
        <v>0</v>
      </c>
      <c r="S262" s="154"/>
      <c r="T262" s="154"/>
      <c r="U262" s="154"/>
      <c r="V262" s="154"/>
      <c r="W262" s="154"/>
      <c r="X262" s="154"/>
      <c r="Y262" s="154"/>
      <c r="Z262" s="154"/>
      <c r="AA262" s="154"/>
      <c r="AB262" s="154">
        <f>SUMIF('B0.3.XK'!$A$11:$A$798,$A262,'B0.3.XK'!K$11:K$798)</f>
        <v>500</v>
      </c>
      <c r="AC262" s="154"/>
      <c r="AD262" s="154"/>
      <c r="AE262" s="154"/>
    </row>
    <row r="263" spans="1:31">
      <c r="A263" s="63">
        <v>2003030636</v>
      </c>
      <c r="B263" s="64" t="s">
        <v>439</v>
      </c>
      <c r="C263" s="64" t="s">
        <v>440</v>
      </c>
      <c r="D263" s="54" t="s">
        <v>42</v>
      </c>
      <c r="E263" s="64" t="s">
        <v>441</v>
      </c>
      <c r="F263" s="67" t="s">
        <v>10</v>
      </c>
      <c r="G263" s="67"/>
      <c r="H263" s="97">
        <v>54264</v>
      </c>
      <c r="I263" s="67"/>
      <c r="J263" s="190"/>
      <c r="K263" s="190"/>
      <c r="L263" s="190"/>
      <c r="M263" s="190"/>
      <c r="N263" s="190"/>
      <c r="O263" s="190">
        <f t="shared" si="13"/>
        <v>0</v>
      </c>
      <c r="Q263" s="154">
        <f t="shared" si="14"/>
        <v>251</v>
      </c>
      <c r="R263" s="154">
        <f>SUMIF('B0.3.XK'!$A$11:$A$798,$A263,'B0.3.XK'!J$11:J$798)</f>
        <v>251</v>
      </c>
      <c r="S263" s="154"/>
      <c r="T263" s="154"/>
      <c r="U263" s="154"/>
      <c r="V263" s="154"/>
      <c r="W263" s="154"/>
      <c r="X263" s="154"/>
      <c r="Y263" s="154"/>
      <c r="Z263" s="154"/>
      <c r="AA263" s="154"/>
      <c r="AB263" s="154">
        <f>SUMIF('B0.3.XK'!$A$11:$A$798,$A263,'B0.3.XK'!K$11:K$798)</f>
        <v>0</v>
      </c>
      <c r="AC263" s="154"/>
      <c r="AD263" s="154"/>
      <c r="AE263" s="154"/>
    </row>
    <row r="264" spans="1:31">
      <c r="A264" s="63">
        <v>2003030639</v>
      </c>
      <c r="B264" s="64" t="s">
        <v>442</v>
      </c>
      <c r="C264" s="64" t="s">
        <v>443</v>
      </c>
      <c r="D264" s="54" t="s">
        <v>42</v>
      </c>
      <c r="E264" s="64" t="s">
        <v>376</v>
      </c>
      <c r="F264" s="67" t="s">
        <v>10</v>
      </c>
      <c r="G264" s="67"/>
      <c r="H264" s="97">
        <v>101293</v>
      </c>
      <c r="I264" s="67"/>
      <c r="J264" s="190"/>
      <c r="K264" s="190"/>
      <c r="L264" s="190"/>
      <c r="M264" s="190"/>
      <c r="N264" s="190"/>
      <c r="O264" s="190">
        <f t="shared" si="13"/>
        <v>0</v>
      </c>
      <c r="Q264" s="154">
        <f t="shared" si="14"/>
        <v>100</v>
      </c>
      <c r="R264" s="154">
        <f>SUMIF('B0.3.XK'!$A$11:$A$798,$A264,'B0.3.XK'!J$11:J$798)</f>
        <v>100</v>
      </c>
      <c r="S264" s="154"/>
      <c r="T264" s="154"/>
      <c r="U264" s="154"/>
      <c r="V264" s="154"/>
      <c r="W264" s="154"/>
      <c r="X264" s="154"/>
      <c r="Y264" s="154"/>
      <c r="Z264" s="154"/>
      <c r="AA264" s="154"/>
      <c r="AB264" s="154">
        <f>SUMIF('B0.3.XK'!$A$11:$A$798,$A264,'B0.3.XK'!K$11:K$798)</f>
        <v>0</v>
      </c>
      <c r="AC264" s="154"/>
      <c r="AD264" s="154"/>
      <c r="AE264" s="154"/>
    </row>
    <row r="265" spans="1:31">
      <c r="A265" s="63">
        <v>2003030648</v>
      </c>
      <c r="B265" s="64" t="s">
        <v>444</v>
      </c>
      <c r="C265" s="64" t="s">
        <v>382</v>
      </c>
      <c r="D265" s="54" t="s">
        <v>42</v>
      </c>
      <c r="E265" s="64" t="s">
        <v>376</v>
      </c>
      <c r="F265" s="67" t="s">
        <v>10</v>
      </c>
      <c r="G265" s="67"/>
      <c r="H265" s="97">
        <v>23416</v>
      </c>
      <c r="I265" s="67"/>
      <c r="J265" s="190"/>
      <c r="K265" s="190"/>
      <c r="L265" s="190"/>
      <c r="M265" s="190"/>
      <c r="N265" s="190"/>
      <c r="O265" s="190">
        <f t="shared" si="13"/>
        <v>0</v>
      </c>
      <c r="Q265" s="154">
        <f t="shared" si="14"/>
        <v>0</v>
      </c>
      <c r="R265" s="154">
        <f>SUMIF('B0.3.XK'!$A$11:$A$798,$A265,'B0.3.XK'!J$11:J$798)</f>
        <v>0</v>
      </c>
      <c r="S265" s="154"/>
      <c r="T265" s="154"/>
      <c r="U265" s="154"/>
      <c r="V265" s="154"/>
      <c r="W265" s="154"/>
      <c r="X265" s="154"/>
      <c r="Y265" s="154"/>
      <c r="Z265" s="154"/>
      <c r="AA265" s="154"/>
      <c r="AB265" s="154">
        <f>SUMIF('B0.3.XK'!$A$11:$A$798,$A265,'B0.3.XK'!K$11:K$798)</f>
        <v>0</v>
      </c>
      <c r="AC265" s="154"/>
      <c r="AD265" s="154"/>
      <c r="AE265" s="154"/>
    </row>
    <row r="266" spans="1:31">
      <c r="A266" s="63">
        <v>2003030668</v>
      </c>
      <c r="B266" s="64" t="s">
        <v>445</v>
      </c>
      <c r="C266" s="64"/>
      <c r="D266" s="54" t="s">
        <v>42</v>
      </c>
      <c r="E266" s="64"/>
      <c r="F266" s="67" t="s">
        <v>10</v>
      </c>
      <c r="G266" s="67"/>
      <c r="H266" s="97">
        <v>59723</v>
      </c>
      <c r="I266" s="67"/>
      <c r="J266" s="190"/>
      <c r="K266" s="190"/>
      <c r="L266" s="190"/>
      <c r="M266" s="190"/>
      <c r="N266" s="190"/>
      <c r="O266" s="190">
        <f t="shared" si="13"/>
        <v>0</v>
      </c>
      <c r="Q266" s="154">
        <f t="shared" si="14"/>
        <v>0</v>
      </c>
      <c r="R266" s="154">
        <f>SUMIF('B0.3.XK'!$A$11:$A$798,$A266,'B0.3.XK'!J$11:J$798)</f>
        <v>0</v>
      </c>
      <c r="S266" s="154"/>
      <c r="T266" s="154"/>
      <c r="U266" s="154"/>
      <c r="V266" s="154"/>
      <c r="W266" s="154"/>
      <c r="X266" s="154"/>
      <c r="Y266" s="154"/>
      <c r="Z266" s="154"/>
      <c r="AA266" s="154"/>
      <c r="AB266" s="154">
        <f>SUMIF('B0.3.XK'!$A$11:$A$798,$A266,'B0.3.XK'!K$11:K$798)</f>
        <v>0</v>
      </c>
      <c r="AC266" s="154"/>
      <c r="AD266" s="154"/>
      <c r="AE266" s="154"/>
    </row>
    <row r="267" spans="1:31">
      <c r="A267" s="63">
        <v>2003030691</v>
      </c>
      <c r="B267" s="64" t="s">
        <v>446</v>
      </c>
      <c r="C267" s="64" t="s">
        <v>382</v>
      </c>
      <c r="D267" s="54" t="s">
        <v>42</v>
      </c>
      <c r="E267" s="64" t="s">
        <v>376</v>
      </c>
      <c r="F267" s="67" t="s">
        <v>10</v>
      </c>
      <c r="G267" s="67"/>
      <c r="H267" s="97">
        <v>11050</v>
      </c>
      <c r="I267" s="67"/>
      <c r="J267" s="190"/>
      <c r="K267" s="190"/>
      <c r="L267" s="190"/>
      <c r="M267" s="190"/>
      <c r="N267" s="190"/>
      <c r="O267" s="190">
        <f t="shared" si="13"/>
        <v>0</v>
      </c>
      <c r="Q267" s="154">
        <f t="shared" si="14"/>
        <v>2000</v>
      </c>
      <c r="R267" s="154">
        <f>SUMIF('B0.3.XK'!$A$11:$A$798,$A267,'B0.3.XK'!J$11:J$798)</f>
        <v>2000</v>
      </c>
      <c r="S267" s="154"/>
      <c r="T267" s="154"/>
      <c r="U267" s="154"/>
      <c r="V267" s="154"/>
      <c r="W267" s="154"/>
      <c r="X267" s="154"/>
      <c r="Y267" s="154"/>
      <c r="Z267" s="154"/>
      <c r="AA267" s="154"/>
      <c r="AB267" s="154">
        <f>SUMIF('B0.3.XK'!$A$11:$A$798,$A267,'B0.3.XK'!K$11:K$798)</f>
        <v>0</v>
      </c>
      <c r="AC267" s="154"/>
      <c r="AD267" s="154"/>
      <c r="AE267" s="154"/>
    </row>
    <row r="268" spans="1:31">
      <c r="A268" s="63">
        <v>2003030713</v>
      </c>
      <c r="B268" s="64" t="s">
        <v>447</v>
      </c>
      <c r="C268" s="64" t="s">
        <v>448</v>
      </c>
      <c r="D268" s="54" t="s">
        <v>42</v>
      </c>
      <c r="E268" s="64" t="s">
        <v>441</v>
      </c>
      <c r="F268" s="67" t="s">
        <v>10</v>
      </c>
      <c r="G268" s="67"/>
      <c r="H268" s="97">
        <v>13155</v>
      </c>
      <c r="I268" s="67"/>
      <c r="J268" s="190"/>
      <c r="K268" s="190"/>
      <c r="L268" s="190"/>
      <c r="M268" s="190"/>
      <c r="N268" s="190"/>
      <c r="O268" s="190">
        <f t="shared" si="13"/>
        <v>0</v>
      </c>
      <c r="Q268" s="154">
        <f t="shared" si="14"/>
        <v>0</v>
      </c>
      <c r="R268" s="154">
        <f>SUMIF('B0.3.XK'!$A$11:$A$798,$A268,'B0.3.XK'!J$11:J$798)</f>
        <v>0</v>
      </c>
      <c r="S268" s="154"/>
      <c r="T268" s="154"/>
      <c r="U268" s="154"/>
      <c r="V268" s="154"/>
      <c r="W268" s="154"/>
      <c r="X268" s="154"/>
      <c r="Y268" s="154"/>
      <c r="Z268" s="154"/>
      <c r="AA268" s="154"/>
      <c r="AB268" s="154">
        <f>SUMIF('B0.3.XK'!$A$11:$A$798,$A268,'B0.3.XK'!K$11:K$798)</f>
        <v>0</v>
      </c>
      <c r="AC268" s="154"/>
      <c r="AD268" s="154"/>
      <c r="AE268" s="154"/>
    </row>
    <row r="269" spans="1:31">
      <c r="A269" s="63">
        <v>2003030714</v>
      </c>
      <c r="B269" s="64" t="s">
        <v>449</v>
      </c>
      <c r="C269" s="64" t="s">
        <v>448</v>
      </c>
      <c r="D269" s="54" t="s">
        <v>42</v>
      </c>
      <c r="E269" s="64" t="s">
        <v>376</v>
      </c>
      <c r="F269" s="67" t="s">
        <v>10</v>
      </c>
      <c r="G269" s="67"/>
      <c r="H269" s="97">
        <v>28941</v>
      </c>
      <c r="I269" s="67"/>
      <c r="J269" s="190"/>
      <c r="K269" s="190"/>
      <c r="L269" s="190"/>
      <c r="M269" s="190"/>
      <c r="N269" s="190"/>
      <c r="O269" s="190">
        <f t="shared" si="13"/>
        <v>0</v>
      </c>
      <c r="Q269" s="154">
        <f t="shared" si="14"/>
        <v>1550</v>
      </c>
      <c r="R269" s="154">
        <f>SUMIF('B0.3.XK'!$A$11:$A$798,$A269,'B0.3.XK'!J$11:J$798)</f>
        <v>1550</v>
      </c>
      <c r="S269" s="154"/>
      <c r="T269" s="154"/>
      <c r="U269" s="154"/>
      <c r="V269" s="154"/>
      <c r="W269" s="154"/>
      <c r="X269" s="154"/>
      <c r="Y269" s="154"/>
      <c r="Z269" s="154"/>
      <c r="AA269" s="154"/>
      <c r="AB269" s="154">
        <f>SUMIF('B0.3.XK'!$A$11:$A$798,$A269,'B0.3.XK'!K$11:K$798)</f>
        <v>0</v>
      </c>
      <c r="AC269" s="154"/>
      <c r="AD269" s="154"/>
      <c r="AE269" s="154"/>
    </row>
    <row r="270" spans="1:31">
      <c r="A270" s="63">
        <v>2003030733</v>
      </c>
      <c r="B270" s="64" t="s">
        <v>450</v>
      </c>
      <c r="C270" s="64" t="s">
        <v>437</v>
      </c>
      <c r="D270" s="54" t="s">
        <v>309</v>
      </c>
      <c r="E270" s="64" t="s">
        <v>376</v>
      </c>
      <c r="F270" s="67" t="s">
        <v>10</v>
      </c>
      <c r="G270" s="67"/>
      <c r="H270" s="97">
        <v>105239</v>
      </c>
      <c r="I270" s="67"/>
      <c r="J270" s="190"/>
      <c r="K270" s="190"/>
      <c r="L270" s="190"/>
      <c r="M270" s="190"/>
      <c r="N270" s="190"/>
      <c r="O270" s="190">
        <f t="shared" si="13"/>
        <v>0</v>
      </c>
      <c r="Q270" s="154">
        <f t="shared" si="14"/>
        <v>0</v>
      </c>
      <c r="R270" s="154">
        <f>SUMIF('B0.3.XK'!$A$11:$A$798,$A270,'B0.3.XK'!J$11:J$798)</f>
        <v>0</v>
      </c>
      <c r="S270" s="154"/>
      <c r="T270" s="154"/>
      <c r="U270" s="154"/>
      <c r="V270" s="154"/>
      <c r="W270" s="154"/>
      <c r="X270" s="154"/>
      <c r="Y270" s="154"/>
      <c r="Z270" s="154"/>
      <c r="AA270" s="154"/>
      <c r="AB270" s="154">
        <f>SUMIF('B0.3.XK'!$A$11:$A$798,$A270,'B0.3.XK'!K$11:K$798)</f>
        <v>0</v>
      </c>
      <c r="AC270" s="154"/>
      <c r="AD270" s="154"/>
      <c r="AE270" s="154"/>
    </row>
    <row r="271" spans="1:31">
      <c r="A271" s="63">
        <v>2003030738</v>
      </c>
      <c r="B271" s="64" t="s">
        <v>451</v>
      </c>
      <c r="C271" s="64" t="s">
        <v>437</v>
      </c>
      <c r="D271" s="54" t="s">
        <v>309</v>
      </c>
      <c r="E271" s="64" t="s">
        <v>376</v>
      </c>
      <c r="F271" s="67" t="s">
        <v>10</v>
      </c>
      <c r="G271" s="67"/>
      <c r="H271" s="97">
        <v>163910</v>
      </c>
      <c r="I271" s="67"/>
      <c r="J271" s="190"/>
      <c r="K271" s="190"/>
      <c r="L271" s="190"/>
      <c r="M271" s="190"/>
      <c r="N271" s="190"/>
      <c r="O271" s="190">
        <f t="shared" si="13"/>
        <v>0</v>
      </c>
      <c r="Q271" s="154">
        <f t="shared" si="14"/>
        <v>0</v>
      </c>
      <c r="R271" s="154">
        <f>SUMIF('B0.3.XK'!$A$11:$A$798,$A271,'B0.3.XK'!J$11:J$798)</f>
        <v>0</v>
      </c>
      <c r="S271" s="154"/>
      <c r="T271" s="154"/>
      <c r="U271" s="154"/>
      <c r="V271" s="154"/>
      <c r="W271" s="154"/>
      <c r="X271" s="154"/>
      <c r="Y271" s="154"/>
      <c r="Z271" s="154"/>
      <c r="AA271" s="154"/>
      <c r="AB271" s="154">
        <f>SUMIF('B0.3.XK'!$A$11:$A$798,$A271,'B0.3.XK'!K$11:K$798)</f>
        <v>0</v>
      </c>
      <c r="AC271" s="154"/>
      <c r="AD271" s="154"/>
      <c r="AE271" s="154"/>
    </row>
    <row r="272" spans="1:31">
      <c r="A272" s="63">
        <v>2003030743</v>
      </c>
      <c r="B272" s="64" t="s">
        <v>452</v>
      </c>
      <c r="C272" s="64" t="s">
        <v>382</v>
      </c>
      <c r="D272" s="54" t="s">
        <v>42</v>
      </c>
      <c r="E272" s="64" t="s">
        <v>376</v>
      </c>
      <c r="F272" s="67" t="s">
        <v>10</v>
      </c>
      <c r="G272" s="67"/>
      <c r="H272" s="97">
        <v>32449</v>
      </c>
      <c r="I272" s="67"/>
      <c r="J272" s="190"/>
      <c r="K272" s="190"/>
      <c r="L272" s="190"/>
      <c r="M272" s="190"/>
      <c r="N272" s="190"/>
      <c r="O272" s="190">
        <f t="shared" ref="O272:O335" si="15">L272-K272</f>
        <v>0</v>
      </c>
      <c r="Q272" s="154">
        <f t="shared" ref="Q272:Q335" si="16">SUM(R272:Y272)</f>
        <v>0</v>
      </c>
      <c r="R272" s="154">
        <f>SUMIF('B0.3.XK'!$A$11:$A$798,$A272,'B0.3.XK'!J$11:J$798)</f>
        <v>0</v>
      </c>
      <c r="S272" s="154"/>
      <c r="T272" s="154"/>
      <c r="U272" s="154"/>
      <c r="V272" s="154"/>
      <c r="W272" s="154"/>
      <c r="X272" s="154"/>
      <c r="Y272" s="154"/>
      <c r="Z272" s="154"/>
      <c r="AA272" s="154"/>
      <c r="AB272" s="154">
        <f>SUMIF('B0.3.XK'!$A$11:$A$798,$A272,'B0.3.XK'!K$11:K$798)</f>
        <v>0</v>
      </c>
      <c r="AC272" s="154"/>
      <c r="AD272" s="154"/>
      <c r="AE272" s="154"/>
    </row>
    <row r="273" spans="1:31">
      <c r="A273" s="63">
        <v>2003030746</v>
      </c>
      <c r="B273" s="64" t="s">
        <v>453</v>
      </c>
      <c r="C273" s="64" t="s">
        <v>410</v>
      </c>
      <c r="D273" s="54" t="s">
        <v>42</v>
      </c>
      <c r="E273" s="64" t="s">
        <v>376</v>
      </c>
      <c r="F273" s="67" t="s">
        <v>10</v>
      </c>
      <c r="G273" s="67"/>
      <c r="H273" s="97">
        <v>12366</v>
      </c>
      <c r="I273" s="67"/>
      <c r="J273" s="190"/>
      <c r="K273" s="190"/>
      <c r="L273" s="190"/>
      <c r="M273" s="190"/>
      <c r="N273" s="190"/>
      <c r="O273" s="190">
        <f t="shared" si="15"/>
        <v>0</v>
      </c>
      <c r="Q273" s="154">
        <f t="shared" si="16"/>
        <v>1500</v>
      </c>
      <c r="R273" s="154">
        <f>SUMIF('B0.3.XK'!$A$11:$A$798,$A273,'B0.3.XK'!J$11:J$798)</f>
        <v>1500</v>
      </c>
      <c r="S273" s="154"/>
      <c r="T273" s="154"/>
      <c r="U273" s="154"/>
      <c r="V273" s="154"/>
      <c r="W273" s="154"/>
      <c r="X273" s="154"/>
      <c r="Y273" s="154"/>
      <c r="Z273" s="154"/>
      <c r="AA273" s="154"/>
      <c r="AB273" s="154">
        <f>SUMIF('B0.3.XK'!$A$11:$A$798,$A273,'B0.3.XK'!K$11:K$798)</f>
        <v>0</v>
      </c>
      <c r="AC273" s="154"/>
      <c r="AD273" s="154"/>
      <c r="AE273" s="154"/>
    </row>
    <row r="274" spans="1:31">
      <c r="A274" s="63">
        <v>2003030747</v>
      </c>
      <c r="B274" s="64" t="s">
        <v>454</v>
      </c>
      <c r="C274" s="64" t="s">
        <v>455</v>
      </c>
      <c r="D274" s="54" t="s">
        <v>42</v>
      </c>
      <c r="E274" s="64" t="s">
        <v>376</v>
      </c>
      <c r="F274" s="67" t="s">
        <v>10</v>
      </c>
      <c r="G274" s="67"/>
      <c r="H274" s="97">
        <v>19820</v>
      </c>
      <c r="I274" s="67"/>
      <c r="J274" s="190"/>
      <c r="K274" s="190"/>
      <c r="L274" s="190"/>
      <c r="M274" s="190"/>
      <c r="N274" s="190"/>
      <c r="O274" s="190">
        <f t="shared" si="15"/>
        <v>0</v>
      </c>
      <c r="Q274" s="154">
        <f t="shared" si="16"/>
        <v>500</v>
      </c>
      <c r="R274" s="154">
        <f>SUMIF('B0.3.XK'!$A$11:$A$798,$A274,'B0.3.XK'!J$11:J$798)</f>
        <v>500</v>
      </c>
      <c r="S274" s="154"/>
      <c r="T274" s="154"/>
      <c r="U274" s="154"/>
      <c r="V274" s="154"/>
      <c r="W274" s="154"/>
      <c r="X274" s="154"/>
      <c r="Y274" s="154"/>
      <c r="Z274" s="154"/>
      <c r="AA274" s="154"/>
      <c r="AB274" s="154">
        <f>SUMIF('B0.3.XK'!$A$11:$A$798,$A274,'B0.3.XK'!K$11:K$798)</f>
        <v>0</v>
      </c>
      <c r="AC274" s="154"/>
      <c r="AD274" s="154"/>
      <c r="AE274" s="154"/>
    </row>
    <row r="275" spans="1:31">
      <c r="A275" s="63">
        <v>2003030751</v>
      </c>
      <c r="B275" s="64" t="s">
        <v>456</v>
      </c>
      <c r="C275" s="64" t="s">
        <v>380</v>
      </c>
      <c r="D275" s="54" t="s">
        <v>42</v>
      </c>
      <c r="E275" s="64" t="s">
        <v>376</v>
      </c>
      <c r="F275" s="67" t="s">
        <v>10</v>
      </c>
      <c r="G275" s="67"/>
      <c r="H275" s="97">
        <v>0</v>
      </c>
      <c r="I275" s="67"/>
      <c r="J275" s="190"/>
      <c r="K275" s="190"/>
      <c r="L275" s="190"/>
      <c r="M275" s="190"/>
      <c r="N275" s="190"/>
      <c r="O275" s="190">
        <f t="shared" si="15"/>
        <v>0</v>
      </c>
      <c r="Q275" s="154">
        <f t="shared" si="16"/>
        <v>0</v>
      </c>
      <c r="R275" s="154">
        <f>SUMIF('B0.3.XK'!$A$11:$A$798,$A275,'B0.3.XK'!J$11:J$798)</f>
        <v>0</v>
      </c>
      <c r="S275" s="154"/>
      <c r="T275" s="154"/>
      <c r="U275" s="154"/>
      <c r="V275" s="154"/>
      <c r="W275" s="154"/>
      <c r="X275" s="154"/>
      <c r="Y275" s="154"/>
      <c r="Z275" s="154"/>
      <c r="AA275" s="154"/>
      <c r="AB275" s="154">
        <f>SUMIF('B0.3.XK'!$A$11:$A$798,$A275,'B0.3.XK'!K$11:K$798)</f>
        <v>0</v>
      </c>
      <c r="AC275" s="154"/>
      <c r="AD275" s="154"/>
      <c r="AE275" s="154"/>
    </row>
    <row r="276" spans="1:31">
      <c r="A276" s="63">
        <v>2003030753</v>
      </c>
      <c r="B276" s="64" t="s">
        <v>457</v>
      </c>
      <c r="C276" s="64" t="s">
        <v>437</v>
      </c>
      <c r="D276" s="54" t="s">
        <v>309</v>
      </c>
      <c r="E276" s="64" t="s">
        <v>376</v>
      </c>
      <c r="F276" s="67" t="s">
        <v>10</v>
      </c>
      <c r="G276" s="67"/>
      <c r="H276" s="97">
        <v>105239</v>
      </c>
      <c r="I276" s="67"/>
      <c r="J276" s="190"/>
      <c r="K276" s="190"/>
      <c r="L276" s="190"/>
      <c r="M276" s="190"/>
      <c r="N276" s="190"/>
      <c r="O276" s="190">
        <f t="shared" si="15"/>
        <v>0</v>
      </c>
      <c r="Q276" s="154">
        <f t="shared" si="16"/>
        <v>0</v>
      </c>
      <c r="R276" s="154">
        <f>SUMIF('B0.3.XK'!$A$11:$A$798,$A276,'B0.3.XK'!J$11:J$798)</f>
        <v>0</v>
      </c>
      <c r="S276" s="154"/>
      <c r="T276" s="154"/>
      <c r="U276" s="154"/>
      <c r="V276" s="154"/>
      <c r="W276" s="154"/>
      <c r="X276" s="154"/>
      <c r="Y276" s="154"/>
      <c r="Z276" s="154"/>
      <c r="AA276" s="154"/>
      <c r="AB276" s="154">
        <f>SUMIF('B0.3.XK'!$A$11:$A$798,$A276,'B0.3.XK'!K$11:K$798)</f>
        <v>0</v>
      </c>
      <c r="AC276" s="154"/>
      <c r="AD276" s="154"/>
      <c r="AE276" s="154"/>
    </row>
    <row r="277" spans="1:31">
      <c r="A277" s="63">
        <v>2003030754</v>
      </c>
      <c r="B277" s="64" t="s">
        <v>458</v>
      </c>
      <c r="C277" s="64" t="s">
        <v>437</v>
      </c>
      <c r="D277" s="54" t="s">
        <v>309</v>
      </c>
      <c r="E277" s="64" t="s">
        <v>376</v>
      </c>
      <c r="F277" s="67" t="s">
        <v>10</v>
      </c>
      <c r="G277" s="67"/>
      <c r="H277" s="97">
        <v>0</v>
      </c>
      <c r="I277" s="67"/>
      <c r="J277" s="190"/>
      <c r="K277" s="190"/>
      <c r="L277" s="190"/>
      <c r="M277" s="190"/>
      <c r="N277" s="190"/>
      <c r="O277" s="190">
        <f t="shared" si="15"/>
        <v>0</v>
      </c>
      <c r="Q277" s="154">
        <f t="shared" si="16"/>
        <v>0</v>
      </c>
      <c r="R277" s="154">
        <f>SUMIF('B0.3.XK'!$A$11:$A$798,$A277,'B0.3.XK'!J$11:J$798)</f>
        <v>0</v>
      </c>
      <c r="S277" s="154"/>
      <c r="T277" s="154"/>
      <c r="U277" s="154"/>
      <c r="V277" s="154"/>
      <c r="W277" s="154"/>
      <c r="X277" s="154"/>
      <c r="Y277" s="154"/>
      <c r="Z277" s="154"/>
      <c r="AA277" s="154"/>
      <c r="AB277" s="154">
        <f>SUMIF('B0.3.XK'!$A$11:$A$798,$A277,'B0.3.XK'!K$11:K$798)</f>
        <v>0</v>
      </c>
      <c r="AC277" s="154"/>
      <c r="AD277" s="154"/>
      <c r="AE277" s="154"/>
    </row>
    <row r="278" spans="1:31">
      <c r="A278" s="63">
        <v>2003030756</v>
      </c>
      <c r="B278" s="64" t="s">
        <v>459</v>
      </c>
      <c r="C278" s="64" t="s">
        <v>398</v>
      </c>
      <c r="D278" s="54" t="s">
        <v>42</v>
      </c>
      <c r="E278" s="64" t="s">
        <v>376</v>
      </c>
      <c r="F278" s="67" t="s">
        <v>10</v>
      </c>
      <c r="G278" s="67"/>
      <c r="H278" s="97">
        <v>55251</v>
      </c>
      <c r="I278" s="67"/>
      <c r="J278" s="190"/>
      <c r="K278" s="190"/>
      <c r="L278" s="190"/>
      <c r="M278" s="190"/>
      <c r="N278" s="190"/>
      <c r="O278" s="190">
        <f t="shared" si="15"/>
        <v>0</v>
      </c>
      <c r="Q278" s="154">
        <f t="shared" si="16"/>
        <v>0</v>
      </c>
      <c r="R278" s="154">
        <f>SUMIF('B0.3.XK'!$A$11:$A$798,$A278,'B0.3.XK'!J$11:J$798)</f>
        <v>0</v>
      </c>
      <c r="S278" s="154"/>
      <c r="T278" s="154"/>
      <c r="U278" s="154"/>
      <c r="V278" s="154"/>
      <c r="W278" s="154"/>
      <c r="X278" s="154"/>
      <c r="Y278" s="154"/>
      <c r="Z278" s="154"/>
      <c r="AA278" s="154"/>
      <c r="AB278" s="154">
        <f>SUMIF('B0.3.XK'!$A$11:$A$798,$A278,'B0.3.XK'!K$11:K$798)</f>
        <v>500</v>
      </c>
      <c r="AC278" s="154"/>
      <c r="AD278" s="154"/>
      <c r="AE278" s="154"/>
    </row>
    <row r="279" spans="1:31">
      <c r="A279" s="63">
        <v>2003030757</v>
      </c>
      <c r="B279" s="64" t="s">
        <v>460</v>
      </c>
      <c r="C279" s="64" t="s">
        <v>407</v>
      </c>
      <c r="D279" s="54" t="s">
        <v>42</v>
      </c>
      <c r="E279" s="64" t="s">
        <v>376</v>
      </c>
      <c r="F279" s="67" t="s">
        <v>10</v>
      </c>
      <c r="G279" s="67"/>
      <c r="H279" s="97">
        <v>0</v>
      </c>
      <c r="I279" s="67"/>
      <c r="J279" s="190"/>
      <c r="K279" s="190"/>
      <c r="L279" s="190"/>
      <c r="M279" s="190"/>
      <c r="N279" s="190"/>
      <c r="O279" s="190">
        <f t="shared" si="15"/>
        <v>0</v>
      </c>
      <c r="Q279" s="154">
        <f t="shared" si="16"/>
        <v>0</v>
      </c>
      <c r="R279" s="154">
        <f>SUMIF('B0.3.XK'!$A$11:$A$798,$A279,'B0.3.XK'!J$11:J$798)</f>
        <v>0</v>
      </c>
      <c r="S279" s="154"/>
      <c r="T279" s="154"/>
      <c r="U279" s="154"/>
      <c r="V279" s="154"/>
      <c r="W279" s="154"/>
      <c r="X279" s="154"/>
      <c r="Y279" s="154"/>
      <c r="Z279" s="154"/>
      <c r="AA279" s="154"/>
      <c r="AB279" s="154">
        <f>SUMIF('B0.3.XK'!$A$11:$A$798,$A279,'B0.3.XK'!K$11:K$798)</f>
        <v>0</v>
      </c>
      <c r="AC279" s="154"/>
      <c r="AD279" s="154"/>
      <c r="AE279" s="154"/>
    </row>
    <row r="280" spans="1:31">
      <c r="A280" s="63">
        <v>2003030773</v>
      </c>
      <c r="B280" s="64" t="s">
        <v>461</v>
      </c>
      <c r="C280" s="64" t="s">
        <v>386</v>
      </c>
      <c r="D280" s="54" t="s">
        <v>42</v>
      </c>
      <c r="E280" s="64" t="s">
        <v>376</v>
      </c>
      <c r="F280" s="67" t="s">
        <v>10</v>
      </c>
      <c r="G280" s="67"/>
      <c r="H280" s="97">
        <v>8288</v>
      </c>
      <c r="I280" s="67"/>
      <c r="J280" s="190"/>
      <c r="K280" s="190"/>
      <c r="L280" s="190"/>
      <c r="M280" s="190"/>
      <c r="N280" s="190"/>
      <c r="O280" s="190">
        <f t="shared" si="15"/>
        <v>0</v>
      </c>
      <c r="Q280" s="154">
        <f t="shared" si="16"/>
        <v>0</v>
      </c>
      <c r="R280" s="154">
        <f>SUMIF('B0.3.XK'!$A$11:$A$798,$A280,'B0.3.XK'!J$11:J$798)</f>
        <v>0</v>
      </c>
      <c r="S280" s="154"/>
      <c r="T280" s="154"/>
      <c r="U280" s="154"/>
      <c r="V280" s="154"/>
      <c r="W280" s="154"/>
      <c r="X280" s="154"/>
      <c r="Y280" s="154"/>
      <c r="Z280" s="154"/>
      <c r="AA280" s="154"/>
      <c r="AB280" s="154">
        <f>SUMIF('B0.3.XK'!$A$11:$A$798,$A280,'B0.3.XK'!K$11:K$798)</f>
        <v>0</v>
      </c>
      <c r="AC280" s="154"/>
      <c r="AD280" s="154"/>
      <c r="AE280" s="154"/>
    </row>
    <row r="281" spans="1:31">
      <c r="A281" s="63">
        <v>2003030774</v>
      </c>
      <c r="B281" s="64" t="s">
        <v>462</v>
      </c>
      <c r="C281" s="64" t="s">
        <v>380</v>
      </c>
      <c r="D281" s="54" t="s">
        <v>42</v>
      </c>
      <c r="E281" s="64" t="s">
        <v>376</v>
      </c>
      <c r="F281" s="67" t="s">
        <v>10</v>
      </c>
      <c r="G281" s="67"/>
      <c r="H281" s="97">
        <v>35124</v>
      </c>
      <c r="I281" s="67"/>
      <c r="J281" s="190"/>
      <c r="K281" s="190"/>
      <c r="L281" s="190"/>
      <c r="M281" s="190"/>
      <c r="N281" s="190"/>
      <c r="O281" s="190">
        <f t="shared" si="15"/>
        <v>0</v>
      </c>
      <c r="Q281" s="154">
        <f t="shared" si="16"/>
        <v>0</v>
      </c>
      <c r="R281" s="154">
        <f>SUMIF('B0.3.XK'!$A$11:$A$798,$A281,'B0.3.XK'!J$11:J$798)</f>
        <v>0</v>
      </c>
      <c r="S281" s="154"/>
      <c r="T281" s="154"/>
      <c r="U281" s="154"/>
      <c r="V281" s="154"/>
      <c r="W281" s="154"/>
      <c r="X281" s="154"/>
      <c r="Y281" s="154"/>
      <c r="Z281" s="154"/>
      <c r="AA281" s="154"/>
      <c r="AB281" s="154">
        <f>SUMIF('B0.3.XK'!$A$11:$A$798,$A281,'B0.3.XK'!K$11:K$798)</f>
        <v>600</v>
      </c>
      <c r="AC281" s="154"/>
      <c r="AD281" s="154"/>
      <c r="AE281" s="154"/>
    </row>
    <row r="282" spans="1:31">
      <c r="A282" s="63">
        <v>2003030778</v>
      </c>
      <c r="B282" s="64" t="s">
        <v>463</v>
      </c>
      <c r="C282" s="64" t="s">
        <v>386</v>
      </c>
      <c r="D282" s="54" t="s">
        <v>42</v>
      </c>
      <c r="E282" s="64" t="s">
        <v>376</v>
      </c>
      <c r="F282" s="67" t="s">
        <v>10</v>
      </c>
      <c r="G282" s="67"/>
      <c r="H282" s="97">
        <v>29467</v>
      </c>
      <c r="I282" s="67"/>
      <c r="J282" s="190"/>
      <c r="K282" s="190"/>
      <c r="L282" s="190"/>
      <c r="M282" s="190"/>
      <c r="N282" s="190"/>
      <c r="O282" s="190">
        <f t="shared" si="15"/>
        <v>0</v>
      </c>
      <c r="Q282" s="154">
        <f t="shared" si="16"/>
        <v>0</v>
      </c>
      <c r="R282" s="154">
        <f>SUMIF('B0.3.XK'!$A$11:$A$798,$A282,'B0.3.XK'!J$11:J$798)</f>
        <v>0</v>
      </c>
      <c r="S282" s="154"/>
      <c r="T282" s="154"/>
      <c r="U282" s="154"/>
      <c r="V282" s="154"/>
      <c r="W282" s="154"/>
      <c r="X282" s="154"/>
      <c r="Y282" s="154"/>
      <c r="Z282" s="154"/>
      <c r="AA282" s="154"/>
      <c r="AB282" s="154">
        <f>SUMIF('B0.3.XK'!$A$11:$A$798,$A282,'B0.3.XK'!K$11:K$798)</f>
        <v>500</v>
      </c>
      <c r="AC282" s="154"/>
      <c r="AD282" s="154"/>
      <c r="AE282" s="154"/>
    </row>
    <row r="283" spans="1:31">
      <c r="A283" s="63">
        <v>2003030779</v>
      </c>
      <c r="B283" s="64" t="s">
        <v>464</v>
      </c>
      <c r="C283" s="64" t="s">
        <v>465</v>
      </c>
      <c r="D283" s="54" t="s">
        <v>42</v>
      </c>
      <c r="E283" s="64" t="s">
        <v>376</v>
      </c>
      <c r="F283" s="67" t="s">
        <v>10</v>
      </c>
      <c r="G283" s="67"/>
      <c r="H283" s="97">
        <v>27231</v>
      </c>
      <c r="I283" s="67"/>
      <c r="J283" s="190"/>
      <c r="K283" s="190"/>
      <c r="L283" s="190"/>
      <c r="M283" s="190"/>
      <c r="N283" s="190"/>
      <c r="O283" s="190">
        <f t="shared" si="15"/>
        <v>0</v>
      </c>
      <c r="Q283" s="154">
        <f t="shared" si="16"/>
        <v>0</v>
      </c>
      <c r="R283" s="154">
        <f>SUMIF('B0.3.XK'!$A$11:$A$798,$A283,'B0.3.XK'!J$11:J$798)</f>
        <v>0</v>
      </c>
      <c r="S283" s="154"/>
      <c r="T283" s="154"/>
      <c r="U283" s="154"/>
      <c r="V283" s="154"/>
      <c r="W283" s="154"/>
      <c r="X283" s="154"/>
      <c r="Y283" s="154"/>
      <c r="Z283" s="154"/>
      <c r="AA283" s="154"/>
      <c r="AB283" s="154">
        <f>SUMIF('B0.3.XK'!$A$11:$A$798,$A283,'B0.3.XK'!K$11:K$798)</f>
        <v>500</v>
      </c>
      <c r="AC283" s="154"/>
      <c r="AD283" s="154"/>
      <c r="AE283" s="154"/>
    </row>
    <row r="284" spans="1:31">
      <c r="A284" s="63">
        <v>2003030788</v>
      </c>
      <c r="B284" s="64" t="s">
        <v>466</v>
      </c>
      <c r="C284" s="64" t="s">
        <v>437</v>
      </c>
      <c r="D284" s="54" t="s">
        <v>309</v>
      </c>
      <c r="E284" s="64" t="s">
        <v>376</v>
      </c>
      <c r="F284" s="67" t="s">
        <v>10</v>
      </c>
      <c r="G284" s="67"/>
      <c r="H284" s="97">
        <v>189266</v>
      </c>
      <c r="I284" s="67"/>
      <c r="J284" s="190"/>
      <c r="K284" s="190"/>
      <c r="L284" s="190"/>
      <c r="M284" s="190"/>
      <c r="N284" s="190"/>
      <c r="O284" s="190">
        <f t="shared" si="15"/>
        <v>0</v>
      </c>
      <c r="Q284" s="154">
        <f t="shared" si="16"/>
        <v>200</v>
      </c>
      <c r="R284" s="154">
        <f>SUMIF('B0.3.XK'!$A$11:$A$798,$A284,'B0.3.XK'!J$11:J$798)</f>
        <v>200</v>
      </c>
      <c r="S284" s="154"/>
      <c r="T284" s="154"/>
      <c r="U284" s="154"/>
      <c r="V284" s="154"/>
      <c r="W284" s="154"/>
      <c r="X284" s="154"/>
      <c r="Y284" s="154"/>
      <c r="Z284" s="154"/>
      <c r="AA284" s="154"/>
      <c r="AB284" s="154">
        <f>SUMIF('B0.3.XK'!$A$11:$A$798,$A284,'B0.3.XK'!K$11:K$798)</f>
        <v>0</v>
      </c>
      <c r="AC284" s="154"/>
      <c r="AD284" s="154"/>
      <c r="AE284" s="154"/>
    </row>
    <row r="285" spans="1:31">
      <c r="A285" s="63">
        <v>2003030796</v>
      </c>
      <c r="B285" s="64" t="s">
        <v>467</v>
      </c>
      <c r="C285" s="64" t="s">
        <v>415</v>
      </c>
      <c r="D285" s="54" t="s">
        <v>42</v>
      </c>
      <c r="E285" s="64" t="s">
        <v>376</v>
      </c>
      <c r="F285" s="67" t="s">
        <v>10</v>
      </c>
      <c r="G285" s="67"/>
      <c r="H285" s="97">
        <v>16575</v>
      </c>
      <c r="I285" s="67"/>
      <c r="J285" s="190"/>
      <c r="K285" s="190"/>
      <c r="L285" s="190"/>
      <c r="M285" s="190"/>
      <c r="N285" s="190"/>
      <c r="O285" s="190">
        <f t="shared" si="15"/>
        <v>0</v>
      </c>
      <c r="Q285" s="154">
        <f t="shared" si="16"/>
        <v>0</v>
      </c>
      <c r="R285" s="154">
        <f>SUMIF('B0.3.XK'!$A$11:$A$798,$A285,'B0.3.XK'!J$11:J$798)</f>
        <v>0</v>
      </c>
      <c r="S285" s="154"/>
      <c r="T285" s="154"/>
      <c r="U285" s="154"/>
      <c r="V285" s="154"/>
      <c r="W285" s="154"/>
      <c r="X285" s="154"/>
      <c r="Y285" s="154"/>
      <c r="Z285" s="154"/>
      <c r="AA285" s="154"/>
      <c r="AB285" s="154">
        <f>SUMIF('B0.3.XK'!$A$11:$A$798,$A285,'B0.3.XK'!K$11:K$798)</f>
        <v>0</v>
      </c>
      <c r="AC285" s="154"/>
      <c r="AD285" s="154"/>
      <c r="AE285" s="154"/>
    </row>
    <row r="286" spans="1:31">
      <c r="A286" s="63">
        <v>2003030797</v>
      </c>
      <c r="B286" s="64" t="s">
        <v>468</v>
      </c>
      <c r="C286" s="64" t="s">
        <v>382</v>
      </c>
      <c r="D286" s="54" t="s">
        <v>42</v>
      </c>
      <c r="E286" s="64" t="s">
        <v>376</v>
      </c>
      <c r="F286" s="67" t="s">
        <v>10</v>
      </c>
      <c r="G286" s="67"/>
      <c r="H286" s="97">
        <v>16575</v>
      </c>
      <c r="I286" s="67"/>
      <c r="J286" s="190"/>
      <c r="K286" s="190"/>
      <c r="L286" s="190"/>
      <c r="M286" s="190"/>
      <c r="N286" s="190"/>
      <c r="O286" s="190">
        <f t="shared" si="15"/>
        <v>0</v>
      </c>
      <c r="Q286" s="154">
        <f t="shared" si="16"/>
        <v>0</v>
      </c>
      <c r="R286" s="154">
        <f>SUMIF('B0.3.XK'!$A$11:$A$798,$A286,'B0.3.XK'!J$11:J$798)</f>
        <v>0</v>
      </c>
      <c r="S286" s="154"/>
      <c r="T286" s="154"/>
      <c r="U286" s="154"/>
      <c r="V286" s="154"/>
      <c r="W286" s="154"/>
      <c r="X286" s="154"/>
      <c r="Y286" s="154"/>
      <c r="Z286" s="154"/>
      <c r="AA286" s="154"/>
      <c r="AB286" s="154">
        <f>SUMIF('B0.3.XK'!$A$11:$A$798,$A286,'B0.3.XK'!K$11:K$798)</f>
        <v>0</v>
      </c>
      <c r="AC286" s="154"/>
      <c r="AD286" s="154"/>
      <c r="AE286" s="154"/>
    </row>
    <row r="287" spans="1:31">
      <c r="A287" s="63">
        <v>2003030799</v>
      </c>
      <c r="B287" s="64" t="s">
        <v>469</v>
      </c>
      <c r="C287" s="64" t="s">
        <v>437</v>
      </c>
      <c r="D287" s="54" t="s">
        <v>309</v>
      </c>
      <c r="E287" s="64" t="s">
        <v>376</v>
      </c>
      <c r="F287" s="67" t="s">
        <v>10</v>
      </c>
      <c r="G287" s="67"/>
      <c r="H287" s="97">
        <v>223634</v>
      </c>
      <c r="I287" s="67"/>
      <c r="J287" s="190"/>
      <c r="K287" s="190"/>
      <c r="L287" s="190"/>
      <c r="M287" s="190"/>
      <c r="N287" s="190"/>
      <c r="O287" s="190">
        <f t="shared" si="15"/>
        <v>0</v>
      </c>
      <c r="Q287" s="154">
        <f t="shared" si="16"/>
        <v>0</v>
      </c>
      <c r="R287" s="154">
        <f>SUMIF('B0.3.XK'!$A$11:$A$798,$A287,'B0.3.XK'!J$11:J$798)</f>
        <v>0</v>
      </c>
      <c r="S287" s="154"/>
      <c r="T287" s="154"/>
      <c r="U287" s="154"/>
      <c r="V287" s="154"/>
      <c r="W287" s="154"/>
      <c r="X287" s="154"/>
      <c r="Y287" s="154"/>
      <c r="Z287" s="154"/>
      <c r="AA287" s="154"/>
      <c r="AB287" s="154">
        <f>SUMIF('B0.3.XK'!$A$11:$A$798,$A287,'B0.3.XK'!K$11:K$798)</f>
        <v>0</v>
      </c>
      <c r="AC287" s="154"/>
      <c r="AD287" s="154"/>
      <c r="AE287" s="154"/>
    </row>
    <row r="288" spans="1:31">
      <c r="A288" s="63">
        <v>2003030809</v>
      </c>
      <c r="B288" s="64" t="s">
        <v>470</v>
      </c>
      <c r="C288" s="64" t="s">
        <v>471</v>
      </c>
      <c r="D288" s="54" t="s">
        <v>42</v>
      </c>
      <c r="E288" s="64" t="s">
        <v>376</v>
      </c>
      <c r="F288" s="67" t="s">
        <v>10</v>
      </c>
      <c r="G288" s="67"/>
      <c r="H288" s="97">
        <v>0</v>
      </c>
      <c r="I288" s="67"/>
      <c r="J288" s="190"/>
      <c r="K288" s="190"/>
      <c r="L288" s="190"/>
      <c r="M288" s="190"/>
      <c r="N288" s="190"/>
      <c r="O288" s="190">
        <f t="shared" si="15"/>
        <v>0</v>
      </c>
      <c r="Q288" s="154">
        <f t="shared" si="16"/>
        <v>0</v>
      </c>
      <c r="R288" s="154">
        <f>SUMIF('B0.3.XK'!$A$11:$A$798,$A288,'B0.3.XK'!J$11:J$798)</f>
        <v>0</v>
      </c>
      <c r="S288" s="154"/>
      <c r="T288" s="154"/>
      <c r="U288" s="154"/>
      <c r="V288" s="154"/>
      <c r="W288" s="154"/>
      <c r="X288" s="154"/>
      <c r="Y288" s="154"/>
      <c r="Z288" s="154"/>
      <c r="AA288" s="154"/>
      <c r="AB288" s="154">
        <f>SUMIF('B0.3.XK'!$A$11:$A$798,$A288,'B0.3.XK'!K$11:K$798)</f>
        <v>0</v>
      </c>
      <c r="AC288" s="154"/>
      <c r="AD288" s="154"/>
      <c r="AE288" s="154"/>
    </row>
    <row r="289" spans="1:31">
      <c r="A289" s="63">
        <v>2003030829</v>
      </c>
      <c r="B289" s="64" t="s">
        <v>472</v>
      </c>
      <c r="C289" s="64" t="s">
        <v>473</v>
      </c>
      <c r="D289" s="54" t="s">
        <v>42</v>
      </c>
      <c r="E289" s="64" t="s">
        <v>474</v>
      </c>
      <c r="F289" s="67" t="s">
        <v>10</v>
      </c>
      <c r="G289" s="67"/>
      <c r="H289" s="97">
        <v>7893</v>
      </c>
      <c r="I289" s="67"/>
      <c r="J289" s="190"/>
      <c r="K289" s="190"/>
      <c r="L289" s="190"/>
      <c r="M289" s="190"/>
      <c r="N289" s="190"/>
      <c r="O289" s="190">
        <f t="shared" si="15"/>
        <v>0</v>
      </c>
      <c r="Q289" s="154">
        <f t="shared" si="16"/>
        <v>0</v>
      </c>
      <c r="R289" s="154">
        <f>SUMIF('B0.3.XK'!$A$11:$A$798,$A289,'B0.3.XK'!J$11:J$798)</f>
        <v>0</v>
      </c>
      <c r="S289" s="154"/>
      <c r="T289" s="154"/>
      <c r="U289" s="154"/>
      <c r="V289" s="154"/>
      <c r="W289" s="154"/>
      <c r="X289" s="154"/>
      <c r="Y289" s="154"/>
      <c r="Z289" s="154"/>
      <c r="AA289" s="154"/>
      <c r="AB289" s="154">
        <f>SUMIF('B0.3.XK'!$A$11:$A$798,$A289,'B0.3.XK'!K$11:K$798)</f>
        <v>0</v>
      </c>
      <c r="AC289" s="154"/>
      <c r="AD289" s="154"/>
      <c r="AE289" s="154"/>
    </row>
    <row r="290" spans="1:31">
      <c r="A290" s="63">
        <v>2003030830</v>
      </c>
      <c r="B290" s="64" t="s">
        <v>475</v>
      </c>
      <c r="C290" s="64" t="s">
        <v>476</v>
      </c>
      <c r="D290" s="54" t="s">
        <v>42</v>
      </c>
      <c r="E290" s="64" t="s">
        <v>477</v>
      </c>
      <c r="F290" s="67" t="s">
        <v>10</v>
      </c>
      <c r="G290" s="67"/>
      <c r="H290" s="97">
        <v>14997</v>
      </c>
      <c r="I290" s="67"/>
      <c r="J290" s="190"/>
      <c r="K290" s="190"/>
      <c r="L290" s="190"/>
      <c r="M290" s="190"/>
      <c r="N290" s="190"/>
      <c r="O290" s="190">
        <f t="shared" si="15"/>
        <v>0</v>
      </c>
      <c r="Q290" s="154">
        <f t="shared" si="16"/>
        <v>0</v>
      </c>
      <c r="R290" s="154">
        <f>SUMIF('B0.3.XK'!$A$11:$A$798,$A290,'B0.3.XK'!J$11:J$798)</f>
        <v>0</v>
      </c>
      <c r="S290" s="154"/>
      <c r="T290" s="154"/>
      <c r="U290" s="154"/>
      <c r="V290" s="154"/>
      <c r="W290" s="154"/>
      <c r="X290" s="154"/>
      <c r="Y290" s="154"/>
      <c r="Z290" s="154"/>
      <c r="AA290" s="154"/>
      <c r="AB290" s="154">
        <f>SUMIF('B0.3.XK'!$A$11:$A$798,$A290,'B0.3.XK'!K$11:K$798)</f>
        <v>0</v>
      </c>
      <c r="AC290" s="154"/>
      <c r="AD290" s="154"/>
      <c r="AE290" s="154"/>
    </row>
    <row r="291" spans="1:31">
      <c r="A291" s="63">
        <v>2003030831</v>
      </c>
      <c r="B291" s="64" t="s">
        <v>478</v>
      </c>
      <c r="C291" s="64" t="s">
        <v>479</v>
      </c>
      <c r="D291" s="54" t="s">
        <v>42</v>
      </c>
      <c r="E291" s="64" t="s">
        <v>480</v>
      </c>
      <c r="F291" s="67" t="s">
        <v>10</v>
      </c>
      <c r="G291" s="67"/>
      <c r="H291" s="97">
        <v>14997</v>
      </c>
      <c r="I291" s="67"/>
      <c r="J291" s="190"/>
      <c r="K291" s="190"/>
      <c r="L291" s="190"/>
      <c r="M291" s="190"/>
      <c r="N291" s="190"/>
      <c r="O291" s="190">
        <f t="shared" si="15"/>
        <v>0</v>
      </c>
      <c r="Q291" s="154">
        <f t="shared" si="16"/>
        <v>0</v>
      </c>
      <c r="R291" s="154">
        <f>SUMIF('B0.3.XK'!$A$11:$A$798,$A291,'B0.3.XK'!J$11:J$798)</f>
        <v>0</v>
      </c>
      <c r="S291" s="154"/>
      <c r="T291" s="154"/>
      <c r="U291" s="154"/>
      <c r="V291" s="154"/>
      <c r="W291" s="154"/>
      <c r="X291" s="154"/>
      <c r="Y291" s="154"/>
      <c r="Z291" s="154"/>
      <c r="AA291" s="154"/>
      <c r="AB291" s="154">
        <f>SUMIF('B0.3.XK'!$A$11:$A$798,$A291,'B0.3.XK'!K$11:K$798)</f>
        <v>0</v>
      </c>
      <c r="AC291" s="154"/>
      <c r="AD291" s="154"/>
      <c r="AE291" s="154"/>
    </row>
    <row r="292" spans="1:31">
      <c r="A292" s="63">
        <v>2003030832</v>
      </c>
      <c r="B292" s="64" t="s">
        <v>481</v>
      </c>
      <c r="C292" s="64" t="s">
        <v>482</v>
      </c>
      <c r="D292" s="54" t="s">
        <v>42</v>
      </c>
      <c r="E292" s="64" t="s">
        <v>376</v>
      </c>
      <c r="F292" s="67" t="s">
        <v>10</v>
      </c>
      <c r="G292" s="67"/>
      <c r="H292" s="97">
        <v>26310</v>
      </c>
      <c r="I292" s="67"/>
      <c r="J292" s="190"/>
      <c r="K292" s="190"/>
      <c r="L292" s="190"/>
      <c r="M292" s="190"/>
      <c r="N292" s="190"/>
      <c r="O292" s="190">
        <f t="shared" si="15"/>
        <v>0</v>
      </c>
      <c r="Q292" s="154">
        <f t="shared" si="16"/>
        <v>0</v>
      </c>
      <c r="R292" s="154">
        <f>SUMIF('B0.3.XK'!$A$11:$A$798,$A292,'B0.3.XK'!J$11:J$798)</f>
        <v>0</v>
      </c>
      <c r="S292" s="154"/>
      <c r="T292" s="154"/>
      <c r="U292" s="154"/>
      <c r="V292" s="154"/>
      <c r="W292" s="154"/>
      <c r="X292" s="154"/>
      <c r="Y292" s="154"/>
      <c r="Z292" s="154"/>
      <c r="AA292" s="154"/>
      <c r="AB292" s="154">
        <f>SUMIF('B0.3.XK'!$A$11:$A$798,$A292,'B0.3.XK'!K$11:K$798)</f>
        <v>0</v>
      </c>
      <c r="AC292" s="154"/>
      <c r="AD292" s="154"/>
      <c r="AE292" s="154"/>
    </row>
    <row r="293" spans="1:31">
      <c r="A293" s="63">
        <v>2003030833</v>
      </c>
      <c r="B293" s="64" t="s">
        <v>483</v>
      </c>
      <c r="C293" s="64" t="s">
        <v>484</v>
      </c>
      <c r="D293" s="54" t="s">
        <v>42</v>
      </c>
      <c r="E293" s="64" t="s">
        <v>376</v>
      </c>
      <c r="F293" s="67" t="s">
        <v>10</v>
      </c>
      <c r="G293" s="67"/>
      <c r="H293" s="97">
        <v>25784</v>
      </c>
      <c r="I293" s="67"/>
      <c r="J293" s="190"/>
      <c r="K293" s="190"/>
      <c r="L293" s="190"/>
      <c r="M293" s="190"/>
      <c r="N293" s="190"/>
      <c r="O293" s="190">
        <f t="shared" si="15"/>
        <v>0</v>
      </c>
      <c r="Q293" s="154">
        <f t="shared" si="16"/>
        <v>0</v>
      </c>
      <c r="R293" s="154">
        <f>SUMIF('B0.3.XK'!$A$11:$A$798,$A293,'B0.3.XK'!J$11:J$798)</f>
        <v>0</v>
      </c>
      <c r="S293" s="154"/>
      <c r="T293" s="154"/>
      <c r="U293" s="154"/>
      <c r="V293" s="154"/>
      <c r="W293" s="154"/>
      <c r="X293" s="154"/>
      <c r="Y293" s="154"/>
      <c r="Z293" s="154"/>
      <c r="AA293" s="154"/>
      <c r="AB293" s="154">
        <f>SUMIF('B0.3.XK'!$A$11:$A$798,$A293,'B0.3.XK'!K$11:K$798)</f>
        <v>0</v>
      </c>
      <c r="AC293" s="154"/>
      <c r="AD293" s="154"/>
      <c r="AE293" s="154"/>
    </row>
    <row r="294" spans="1:31">
      <c r="A294" s="63">
        <v>2003030834</v>
      </c>
      <c r="B294" s="64" t="s">
        <v>485</v>
      </c>
      <c r="C294" s="64" t="s">
        <v>398</v>
      </c>
      <c r="D294" s="54" t="s">
        <v>42</v>
      </c>
      <c r="E294" s="64" t="s">
        <v>376</v>
      </c>
      <c r="F294" s="67" t="s">
        <v>10</v>
      </c>
      <c r="G294" s="67"/>
      <c r="H294" s="97">
        <v>52620</v>
      </c>
      <c r="I294" s="67"/>
      <c r="J294" s="190"/>
      <c r="K294" s="190"/>
      <c r="L294" s="190"/>
      <c r="M294" s="190"/>
      <c r="N294" s="190"/>
      <c r="O294" s="190">
        <f t="shared" si="15"/>
        <v>0</v>
      </c>
      <c r="Q294" s="154">
        <f t="shared" si="16"/>
        <v>0</v>
      </c>
      <c r="R294" s="154">
        <f>SUMIF('B0.3.XK'!$A$11:$A$798,$A294,'B0.3.XK'!J$11:J$798)</f>
        <v>0</v>
      </c>
      <c r="S294" s="154"/>
      <c r="T294" s="154"/>
      <c r="U294" s="154"/>
      <c r="V294" s="154"/>
      <c r="W294" s="154"/>
      <c r="X294" s="154"/>
      <c r="Y294" s="154"/>
      <c r="Z294" s="154"/>
      <c r="AA294" s="154"/>
      <c r="AB294" s="154">
        <f>SUMIF('B0.3.XK'!$A$11:$A$798,$A294,'B0.3.XK'!K$11:K$798)</f>
        <v>0</v>
      </c>
      <c r="AC294" s="154"/>
      <c r="AD294" s="154"/>
      <c r="AE294" s="154"/>
    </row>
    <row r="295" spans="1:31">
      <c r="A295" s="63">
        <v>2003030835</v>
      </c>
      <c r="B295" s="64" t="s">
        <v>486</v>
      </c>
      <c r="C295" s="64" t="s">
        <v>384</v>
      </c>
      <c r="D295" s="54" t="s">
        <v>42</v>
      </c>
      <c r="E295" s="64" t="s">
        <v>376</v>
      </c>
      <c r="F295" s="67" t="s">
        <v>10</v>
      </c>
      <c r="G295" s="67"/>
      <c r="H295" s="97">
        <v>25784</v>
      </c>
      <c r="I295" s="67"/>
      <c r="J295" s="190"/>
      <c r="K295" s="190"/>
      <c r="L295" s="190"/>
      <c r="M295" s="190"/>
      <c r="N295" s="190"/>
      <c r="O295" s="190">
        <f t="shared" si="15"/>
        <v>0</v>
      </c>
      <c r="Q295" s="154">
        <f t="shared" si="16"/>
        <v>0</v>
      </c>
      <c r="R295" s="154">
        <f>SUMIF('B0.3.XK'!$A$11:$A$798,$A295,'B0.3.XK'!J$11:J$798)</f>
        <v>0</v>
      </c>
      <c r="S295" s="154"/>
      <c r="T295" s="154"/>
      <c r="U295" s="154"/>
      <c r="V295" s="154"/>
      <c r="W295" s="154"/>
      <c r="X295" s="154"/>
      <c r="Y295" s="154"/>
      <c r="Z295" s="154"/>
      <c r="AA295" s="154"/>
      <c r="AB295" s="154">
        <f>SUMIF('B0.3.XK'!$A$11:$A$798,$A295,'B0.3.XK'!K$11:K$798)</f>
        <v>0</v>
      </c>
      <c r="AC295" s="154"/>
      <c r="AD295" s="154"/>
      <c r="AE295" s="154"/>
    </row>
    <row r="296" spans="1:31">
      <c r="A296" s="63">
        <v>2003030836</v>
      </c>
      <c r="B296" s="64" t="s">
        <v>487</v>
      </c>
      <c r="C296" s="64" t="s">
        <v>484</v>
      </c>
      <c r="D296" s="54" t="s">
        <v>42</v>
      </c>
      <c r="E296" s="64" t="s">
        <v>376</v>
      </c>
      <c r="F296" s="67" t="s">
        <v>10</v>
      </c>
      <c r="G296" s="67"/>
      <c r="H296" s="97">
        <v>23679</v>
      </c>
      <c r="I296" s="67"/>
      <c r="J296" s="190"/>
      <c r="K296" s="190"/>
      <c r="L296" s="190"/>
      <c r="M296" s="190"/>
      <c r="N296" s="190"/>
      <c r="O296" s="190">
        <f t="shared" si="15"/>
        <v>0</v>
      </c>
      <c r="Q296" s="154">
        <f t="shared" si="16"/>
        <v>0</v>
      </c>
      <c r="R296" s="154">
        <f>SUMIF('B0.3.XK'!$A$11:$A$798,$A296,'B0.3.XK'!J$11:J$798)</f>
        <v>0</v>
      </c>
      <c r="S296" s="154"/>
      <c r="T296" s="154"/>
      <c r="U296" s="154"/>
      <c r="V296" s="154"/>
      <c r="W296" s="154"/>
      <c r="X296" s="154"/>
      <c r="Y296" s="154"/>
      <c r="Z296" s="154"/>
      <c r="AA296" s="154"/>
      <c r="AB296" s="154">
        <f>SUMIF('B0.3.XK'!$A$11:$A$798,$A296,'B0.3.XK'!K$11:K$798)</f>
        <v>0</v>
      </c>
      <c r="AC296" s="154"/>
      <c r="AD296" s="154"/>
      <c r="AE296" s="154"/>
    </row>
    <row r="297" spans="1:31">
      <c r="A297" s="63">
        <v>2003030837</v>
      </c>
      <c r="B297" s="64" t="s">
        <v>488</v>
      </c>
      <c r="C297" s="64" t="s">
        <v>489</v>
      </c>
      <c r="D297" s="54" t="s">
        <v>42</v>
      </c>
      <c r="E297" s="64" t="s">
        <v>376</v>
      </c>
      <c r="F297" s="67" t="s">
        <v>10</v>
      </c>
      <c r="G297" s="67"/>
      <c r="H297" s="97">
        <v>32361</v>
      </c>
      <c r="I297" s="67"/>
      <c r="J297" s="190"/>
      <c r="K297" s="190"/>
      <c r="L297" s="190"/>
      <c r="M297" s="190"/>
      <c r="N297" s="190"/>
      <c r="O297" s="190">
        <f t="shared" si="15"/>
        <v>0</v>
      </c>
      <c r="Q297" s="154">
        <f t="shared" si="16"/>
        <v>0</v>
      </c>
      <c r="R297" s="154">
        <f>SUMIF('B0.3.XK'!$A$11:$A$798,$A297,'B0.3.XK'!J$11:J$798)</f>
        <v>0</v>
      </c>
      <c r="S297" s="154"/>
      <c r="T297" s="154"/>
      <c r="U297" s="154"/>
      <c r="V297" s="154"/>
      <c r="W297" s="154"/>
      <c r="X297" s="154"/>
      <c r="Y297" s="154"/>
      <c r="Z297" s="154"/>
      <c r="AA297" s="154"/>
      <c r="AB297" s="154">
        <f>SUMIF('B0.3.XK'!$A$11:$A$798,$A297,'B0.3.XK'!K$11:K$798)</f>
        <v>0</v>
      </c>
      <c r="AC297" s="154"/>
      <c r="AD297" s="154"/>
      <c r="AE297" s="154"/>
    </row>
    <row r="298" spans="1:31">
      <c r="A298" s="63">
        <v>2003030856</v>
      </c>
      <c r="B298" s="64" t="s">
        <v>490</v>
      </c>
      <c r="C298" s="64" t="s">
        <v>410</v>
      </c>
      <c r="D298" s="54" t="s">
        <v>42</v>
      </c>
      <c r="E298" s="64" t="s">
        <v>376</v>
      </c>
      <c r="F298" s="67" t="s">
        <v>10</v>
      </c>
      <c r="G298" s="67"/>
      <c r="H298" s="97">
        <v>23679</v>
      </c>
      <c r="I298" s="67"/>
      <c r="J298" s="190"/>
      <c r="K298" s="190"/>
      <c r="L298" s="190"/>
      <c r="M298" s="190"/>
      <c r="N298" s="190"/>
      <c r="O298" s="190">
        <f t="shared" si="15"/>
        <v>0</v>
      </c>
      <c r="Q298" s="154">
        <f t="shared" si="16"/>
        <v>0</v>
      </c>
      <c r="R298" s="154">
        <f>SUMIF('B0.3.XK'!$A$11:$A$798,$A298,'B0.3.XK'!J$11:J$798)</f>
        <v>0</v>
      </c>
      <c r="S298" s="154"/>
      <c r="T298" s="154"/>
      <c r="U298" s="154"/>
      <c r="V298" s="154"/>
      <c r="W298" s="154"/>
      <c r="X298" s="154"/>
      <c r="Y298" s="154"/>
      <c r="Z298" s="154"/>
      <c r="AA298" s="154"/>
      <c r="AB298" s="154">
        <f>SUMIF('B0.3.XK'!$A$11:$A$798,$A298,'B0.3.XK'!K$11:K$798)</f>
        <v>0</v>
      </c>
      <c r="AC298" s="154"/>
      <c r="AD298" s="154"/>
      <c r="AE298" s="154"/>
    </row>
    <row r="299" spans="1:31">
      <c r="A299" s="63">
        <v>2003030858</v>
      </c>
      <c r="B299" s="64" t="s">
        <v>491</v>
      </c>
      <c r="C299" s="64" t="s">
        <v>378</v>
      </c>
      <c r="D299" s="54" t="s">
        <v>42</v>
      </c>
      <c r="E299" s="64" t="s">
        <v>376</v>
      </c>
      <c r="F299" s="67" t="s">
        <v>10</v>
      </c>
      <c r="G299" s="67"/>
      <c r="H299" s="97">
        <v>26310</v>
      </c>
      <c r="I299" s="67"/>
      <c r="J299" s="190"/>
      <c r="K299" s="190"/>
      <c r="L299" s="190"/>
      <c r="M299" s="190"/>
      <c r="N299" s="190"/>
      <c r="O299" s="190">
        <f t="shared" si="15"/>
        <v>0</v>
      </c>
      <c r="Q299" s="154">
        <f t="shared" si="16"/>
        <v>500</v>
      </c>
      <c r="R299" s="154">
        <f>SUMIF('B0.3.XK'!$A$11:$A$798,$A299,'B0.3.XK'!J$11:J$798)</f>
        <v>500</v>
      </c>
      <c r="S299" s="154"/>
      <c r="T299" s="154"/>
      <c r="U299" s="154"/>
      <c r="V299" s="154"/>
      <c r="W299" s="154"/>
      <c r="X299" s="154"/>
      <c r="Y299" s="154"/>
      <c r="Z299" s="154"/>
      <c r="AA299" s="154"/>
      <c r="AB299" s="154">
        <f>SUMIF('B0.3.XK'!$A$11:$A$798,$A299,'B0.3.XK'!K$11:K$798)</f>
        <v>0</v>
      </c>
      <c r="AC299" s="154"/>
      <c r="AD299" s="154"/>
      <c r="AE299" s="154"/>
    </row>
    <row r="300" spans="1:31">
      <c r="A300" s="63">
        <v>2003030859</v>
      </c>
      <c r="B300" s="64" t="s">
        <v>492</v>
      </c>
      <c r="C300" s="64" t="s">
        <v>378</v>
      </c>
      <c r="D300" s="54" t="s">
        <v>42</v>
      </c>
      <c r="E300" s="64" t="s">
        <v>376</v>
      </c>
      <c r="F300" s="67" t="s">
        <v>10</v>
      </c>
      <c r="G300" s="67"/>
      <c r="H300" s="97">
        <v>26310</v>
      </c>
      <c r="I300" s="67"/>
      <c r="J300" s="190"/>
      <c r="K300" s="190"/>
      <c r="L300" s="190"/>
      <c r="M300" s="190"/>
      <c r="N300" s="190"/>
      <c r="O300" s="190">
        <f t="shared" si="15"/>
        <v>0</v>
      </c>
      <c r="Q300" s="154">
        <f t="shared" si="16"/>
        <v>500</v>
      </c>
      <c r="R300" s="154">
        <f>SUMIF('B0.3.XK'!$A$11:$A$798,$A300,'B0.3.XK'!J$11:J$798)</f>
        <v>500</v>
      </c>
      <c r="S300" s="154"/>
      <c r="T300" s="154"/>
      <c r="U300" s="154"/>
      <c r="V300" s="154"/>
      <c r="W300" s="154"/>
      <c r="X300" s="154"/>
      <c r="Y300" s="154"/>
      <c r="Z300" s="154"/>
      <c r="AA300" s="154"/>
      <c r="AB300" s="154">
        <f>SUMIF('B0.3.XK'!$A$11:$A$798,$A300,'B0.3.XK'!K$11:K$798)</f>
        <v>0</v>
      </c>
      <c r="AC300" s="154"/>
      <c r="AD300" s="154"/>
      <c r="AE300" s="154"/>
    </row>
    <row r="301" spans="1:31">
      <c r="A301" s="63">
        <v>2003030904</v>
      </c>
      <c r="B301" s="64" t="s">
        <v>493</v>
      </c>
      <c r="C301" s="64" t="s">
        <v>386</v>
      </c>
      <c r="D301" s="54" t="s">
        <v>42</v>
      </c>
      <c r="E301" s="64" t="s">
        <v>376</v>
      </c>
      <c r="F301" s="67" t="s">
        <v>10</v>
      </c>
      <c r="G301" s="67"/>
      <c r="H301" s="97">
        <v>25784</v>
      </c>
      <c r="I301" s="67"/>
      <c r="J301" s="190"/>
      <c r="K301" s="190"/>
      <c r="L301" s="190"/>
      <c r="M301" s="190"/>
      <c r="N301" s="190"/>
      <c r="O301" s="190">
        <f t="shared" si="15"/>
        <v>0</v>
      </c>
      <c r="Q301" s="154">
        <f t="shared" si="16"/>
        <v>0</v>
      </c>
      <c r="R301" s="154">
        <f>SUMIF('B0.3.XK'!$A$11:$A$798,$A301,'B0.3.XK'!J$11:J$798)</f>
        <v>0</v>
      </c>
      <c r="S301" s="154"/>
      <c r="T301" s="154"/>
      <c r="U301" s="154"/>
      <c r="V301" s="154"/>
      <c r="W301" s="154"/>
      <c r="X301" s="154"/>
      <c r="Y301" s="154"/>
      <c r="Z301" s="154"/>
      <c r="AA301" s="154"/>
      <c r="AB301" s="154">
        <f>SUMIF('B0.3.XK'!$A$11:$A$798,$A301,'B0.3.XK'!K$11:K$798)</f>
        <v>0</v>
      </c>
      <c r="AC301" s="154"/>
      <c r="AD301" s="154"/>
      <c r="AE301" s="154"/>
    </row>
    <row r="302" spans="1:31">
      <c r="A302" s="63">
        <v>2003030911</v>
      </c>
      <c r="B302" s="64" t="s">
        <v>494</v>
      </c>
      <c r="C302" s="64" t="s">
        <v>380</v>
      </c>
      <c r="D302" s="54" t="s">
        <v>42</v>
      </c>
      <c r="E302" s="64" t="s">
        <v>376</v>
      </c>
      <c r="F302" s="67" t="s">
        <v>10</v>
      </c>
      <c r="G302" s="67"/>
      <c r="H302" s="97">
        <v>31966</v>
      </c>
      <c r="I302" s="67"/>
      <c r="J302" s="190"/>
      <c r="K302" s="190"/>
      <c r="L302" s="190"/>
      <c r="M302" s="190"/>
      <c r="N302" s="190"/>
      <c r="O302" s="190">
        <f t="shared" si="15"/>
        <v>0</v>
      </c>
      <c r="Q302" s="154">
        <f t="shared" si="16"/>
        <v>0</v>
      </c>
      <c r="R302" s="154">
        <f>SUMIF('B0.3.XK'!$A$11:$A$798,$A302,'B0.3.XK'!J$11:J$798)</f>
        <v>0</v>
      </c>
      <c r="S302" s="154"/>
      <c r="T302" s="154"/>
      <c r="U302" s="154"/>
      <c r="V302" s="154"/>
      <c r="W302" s="154"/>
      <c r="X302" s="154"/>
      <c r="Y302" s="154"/>
      <c r="Z302" s="154"/>
      <c r="AA302" s="154"/>
      <c r="AB302" s="154">
        <f>SUMIF('B0.3.XK'!$A$11:$A$798,$A302,'B0.3.XK'!K$11:K$798)</f>
        <v>0</v>
      </c>
      <c r="AC302" s="154"/>
      <c r="AD302" s="154"/>
      <c r="AE302" s="154"/>
    </row>
    <row r="303" spans="1:31">
      <c r="A303" s="63">
        <v>2003030971</v>
      </c>
      <c r="B303" s="64" t="s">
        <v>495</v>
      </c>
      <c r="C303" s="64" t="s">
        <v>391</v>
      </c>
      <c r="D303" s="54" t="s">
        <v>42</v>
      </c>
      <c r="E303" s="64" t="s">
        <v>376</v>
      </c>
      <c r="F303" s="67" t="s">
        <v>10</v>
      </c>
      <c r="G303" s="67"/>
      <c r="H303" s="97">
        <v>29467</v>
      </c>
      <c r="I303" s="67"/>
      <c r="J303" s="190"/>
      <c r="K303" s="190"/>
      <c r="L303" s="190"/>
      <c r="M303" s="190"/>
      <c r="N303" s="190"/>
      <c r="O303" s="190">
        <f t="shared" si="15"/>
        <v>0</v>
      </c>
      <c r="Q303" s="154">
        <f t="shared" si="16"/>
        <v>0</v>
      </c>
      <c r="R303" s="154">
        <f>SUMIF('B0.3.XK'!$A$11:$A$798,$A303,'B0.3.XK'!J$11:J$798)</f>
        <v>0</v>
      </c>
      <c r="S303" s="154"/>
      <c r="T303" s="154"/>
      <c r="U303" s="154"/>
      <c r="V303" s="154"/>
      <c r="W303" s="154"/>
      <c r="X303" s="154"/>
      <c r="Y303" s="154"/>
      <c r="Z303" s="154"/>
      <c r="AA303" s="154"/>
      <c r="AB303" s="154">
        <f>SUMIF('B0.3.XK'!$A$11:$A$798,$A303,'B0.3.XK'!K$11:K$798)</f>
        <v>0</v>
      </c>
      <c r="AC303" s="154"/>
      <c r="AD303" s="154"/>
      <c r="AE303" s="154"/>
    </row>
    <row r="304" spans="1:31">
      <c r="A304" s="63">
        <v>2003030972</v>
      </c>
      <c r="B304" s="64" t="s">
        <v>496</v>
      </c>
      <c r="C304" s="64" t="s">
        <v>455</v>
      </c>
      <c r="D304" s="54" t="s">
        <v>42</v>
      </c>
      <c r="E304" s="64" t="s">
        <v>376</v>
      </c>
      <c r="F304" s="67" t="s">
        <v>10</v>
      </c>
      <c r="G304" s="67"/>
      <c r="H304" s="97">
        <v>32887</v>
      </c>
      <c r="I304" s="67"/>
      <c r="J304" s="190"/>
      <c r="K304" s="190"/>
      <c r="L304" s="190"/>
      <c r="M304" s="190"/>
      <c r="N304" s="190"/>
      <c r="O304" s="190">
        <f t="shared" si="15"/>
        <v>0</v>
      </c>
      <c r="Q304" s="154">
        <f t="shared" si="16"/>
        <v>0</v>
      </c>
      <c r="R304" s="154">
        <f>SUMIF('B0.3.XK'!$A$11:$A$798,$A304,'B0.3.XK'!J$11:J$798)</f>
        <v>0</v>
      </c>
      <c r="S304" s="154"/>
      <c r="T304" s="154"/>
      <c r="U304" s="154"/>
      <c r="V304" s="154"/>
      <c r="W304" s="154"/>
      <c r="X304" s="154"/>
      <c r="Y304" s="154"/>
      <c r="Z304" s="154"/>
      <c r="AA304" s="154"/>
      <c r="AB304" s="154">
        <f>SUMIF('B0.3.XK'!$A$11:$A$798,$A304,'B0.3.XK'!K$11:K$798)</f>
        <v>0</v>
      </c>
      <c r="AC304" s="154"/>
      <c r="AD304" s="154"/>
      <c r="AE304" s="154"/>
    </row>
    <row r="305" spans="1:31">
      <c r="A305" s="63">
        <v>2003030976</v>
      </c>
      <c r="B305" s="64" t="s">
        <v>497</v>
      </c>
      <c r="C305" s="64" t="s">
        <v>443</v>
      </c>
      <c r="D305" s="54" t="s">
        <v>42</v>
      </c>
      <c r="E305" s="64" t="s">
        <v>376</v>
      </c>
      <c r="F305" s="67" t="s">
        <v>10</v>
      </c>
      <c r="G305" s="67"/>
      <c r="H305" s="97">
        <v>10524</v>
      </c>
      <c r="I305" s="67"/>
      <c r="J305" s="190"/>
      <c r="K305" s="190"/>
      <c r="L305" s="190"/>
      <c r="M305" s="190"/>
      <c r="N305" s="190"/>
      <c r="O305" s="190">
        <f t="shared" si="15"/>
        <v>0</v>
      </c>
      <c r="Q305" s="154">
        <f t="shared" si="16"/>
        <v>0</v>
      </c>
      <c r="R305" s="154">
        <f>SUMIF('B0.3.XK'!$A$11:$A$798,$A305,'B0.3.XK'!J$11:J$798)</f>
        <v>0</v>
      </c>
      <c r="S305" s="154"/>
      <c r="T305" s="154"/>
      <c r="U305" s="154"/>
      <c r="V305" s="154"/>
      <c r="W305" s="154"/>
      <c r="X305" s="154"/>
      <c r="Y305" s="154"/>
      <c r="Z305" s="154"/>
      <c r="AA305" s="154"/>
      <c r="AB305" s="154">
        <f>SUMIF('B0.3.XK'!$A$11:$A$798,$A305,'B0.3.XK'!K$11:K$798)</f>
        <v>0</v>
      </c>
      <c r="AC305" s="154"/>
      <c r="AD305" s="154"/>
      <c r="AE305" s="154"/>
    </row>
    <row r="306" spans="1:31">
      <c r="A306" s="63">
        <v>2003030988</v>
      </c>
      <c r="B306" s="64" t="s">
        <v>498</v>
      </c>
      <c r="C306" s="64" t="s">
        <v>437</v>
      </c>
      <c r="D306" s="54" t="s">
        <v>309</v>
      </c>
      <c r="E306" s="64" t="s">
        <v>376</v>
      </c>
      <c r="F306" s="67" t="s">
        <v>10</v>
      </c>
      <c r="G306" s="67"/>
      <c r="H306" s="97">
        <v>219424</v>
      </c>
      <c r="I306" s="67"/>
      <c r="J306" s="190"/>
      <c r="K306" s="190"/>
      <c r="L306" s="190"/>
      <c r="M306" s="190"/>
      <c r="N306" s="190"/>
      <c r="O306" s="190">
        <f t="shared" si="15"/>
        <v>0</v>
      </c>
      <c r="Q306" s="154">
        <f t="shared" si="16"/>
        <v>0</v>
      </c>
      <c r="R306" s="154">
        <f>SUMIF('B0.3.XK'!$A$11:$A$798,$A306,'B0.3.XK'!J$11:J$798)</f>
        <v>0</v>
      </c>
      <c r="S306" s="154"/>
      <c r="T306" s="154"/>
      <c r="U306" s="154"/>
      <c r="V306" s="154"/>
      <c r="W306" s="154"/>
      <c r="X306" s="154"/>
      <c r="Y306" s="154"/>
      <c r="Z306" s="154"/>
      <c r="AA306" s="154"/>
      <c r="AB306" s="154">
        <f>SUMIF('B0.3.XK'!$A$11:$A$798,$A306,'B0.3.XK'!K$11:K$798)</f>
        <v>0</v>
      </c>
      <c r="AC306" s="154"/>
      <c r="AD306" s="154"/>
      <c r="AE306" s="154"/>
    </row>
    <row r="307" spans="1:31">
      <c r="A307" s="63">
        <v>2003030990</v>
      </c>
      <c r="B307" s="64" t="s">
        <v>499</v>
      </c>
      <c r="C307" s="64" t="s">
        <v>391</v>
      </c>
      <c r="D307" s="54" t="s">
        <v>42</v>
      </c>
      <c r="E307" s="64" t="s">
        <v>376</v>
      </c>
      <c r="F307" s="67" t="s">
        <v>10</v>
      </c>
      <c r="G307" s="67"/>
      <c r="H307" s="97">
        <v>26310</v>
      </c>
      <c r="I307" s="67"/>
      <c r="J307" s="190"/>
      <c r="K307" s="190"/>
      <c r="L307" s="190"/>
      <c r="M307" s="190"/>
      <c r="N307" s="190"/>
      <c r="O307" s="190">
        <f t="shared" si="15"/>
        <v>0</v>
      </c>
      <c r="Q307" s="154">
        <f t="shared" si="16"/>
        <v>0</v>
      </c>
      <c r="R307" s="154">
        <f>SUMIF('B0.3.XK'!$A$11:$A$798,$A307,'B0.3.XK'!J$11:J$798)</f>
        <v>0</v>
      </c>
      <c r="S307" s="154"/>
      <c r="T307" s="154"/>
      <c r="U307" s="154"/>
      <c r="V307" s="154"/>
      <c r="W307" s="154"/>
      <c r="X307" s="154"/>
      <c r="Y307" s="154"/>
      <c r="Z307" s="154"/>
      <c r="AA307" s="154"/>
      <c r="AB307" s="154">
        <f>SUMIF('B0.3.XK'!$A$11:$A$798,$A307,'B0.3.XK'!K$11:K$798)</f>
        <v>750</v>
      </c>
      <c r="AC307" s="154"/>
      <c r="AD307" s="154"/>
      <c r="AE307" s="154"/>
    </row>
    <row r="308" spans="1:31">
      <c r="A308" s="63">
        <v>2003031011</v>
      </c>
      <c r="B308" s="64" t="s">
        <v>500</v>
      </c>
      <c r="C308" s="64" t="s">
        <v>382</v>
      </c>
      <c r="D308" s="54" t="s">
        <v>42</v>
      </c>
      <c r="E308" s="64" t="s">
        <v>376</v>
      </c>
      <c r="F308" s="67" t="s">
        <v>10</v>
      </c>
      <c r="G308" s="67"/>
      <c r="H308" s="97">
        <v>21443</v>
      </c>
      <c r="I308" s="67"/>
      <c r="J308" s="190"/>
      <c r="K308" s="190"/>
      <c r="L308" s="190"/>
      <c r="M308" s="190"/>
      <c r="N308" s="190"/>
      <c r="O308" s="190">
        <f t="shared" si="15"/>
        <v>0</v>
      </c>
      <c r="Q308" s="154">
        <f t="shared" si="16"/>
        <v>0</v>
      </c>
      <c r="R308" s="154">
        <f>SUMIF('B0.3.XK'!$A$11:$A$798,$A308,'B0.3.XK'!J$11:J$798)</f>
        <v>0</v>
      </c>
      <c r="S308" s="154"/>
      <c r="T308" s="154"/>
      <c r="U308" s="154"/>
      <c r="V308" s="154"/>
      <c r="W308" s="154"/>
      <c r="X308" s="154"/>
      <c r="Y308" s="154"/>
      <c r="Z308" s="154"/>
      <c r="AA308" s="154"/>
      <c r="AB308" s="154">
        <f>SUMIF('B0.3.XK'!$A$11:$A$798,$A308,'B0.3.XK'!K$11:K$798)</f>
        <v>0</v>
      </c>
      <c r="AC308" s="154"/>
      <c r="AD308" s="154"/>
      <c r="AE308" s="154"/>
    </row>
    <row r="309" spans="1:31">
      <c r="A309" s="63">
        <v>2003031016</v>
      </c>
      <c r="B309" s="64" t="s">
        <v>501</v>
      </c>
      <c r="C309" s="64" t="s">
        <v>433</v>
      </c>
      <c r="D309" s="54" t="s">
        <v>309</v>
      </c>
      <c r="E309" s="64" t="s">
        <v>376</v>
      </c>
      <c r="F309" s="67" t="s">
        <v>10</v>
      </c>
      <c r="G309" s="67"/>
      <c r="H309" s="97">
        <v>235210</v>
      </c>
      <c r="I309" s="67"/>
      <c r="J309" s="190"/>
      <c r="K309" s="190"/>
      <c r="L309" s="190"/>
      <c r="M309" s="190"/>
      <c r="N309" s="190"/>
      <c r="O309" s="190">
        <f t="shared" si="15"/>
        <v>0</v>
      </c>
      <c r="Q309" s="154">
        <f t="shared" si="16"/>
        <v>0</v>
      </c>
      <c r="R309" s="154">
        <f>SUMIF('B0.3.XK'!$A$11:$A$798,$A309,'B0.3.XK'!J$11:J$798)</f>
        <v>0</v>
      </c>
      <c r="S309" s="154"/>
      <c r="T309" s="154"/>
      <c r="U309" s="154"/>
      <c r="V309" s="154"/>
      <c r="W309" s="154"/>
      <c r="X309" s="154"/>
      <c r="Y309" s="154"/>
      <c r="Z309" s="154"/>
      <c r="AA309" s="154"/>
      <c r="AB309" s="154">
        <f>SUMIF('B0.3.XK'!$A$11:$A$798,$A309,'B0.3.XK'!K$11:K$798)</f>
        <v>0</v>
      </c>
      <c r="AC309" s="154"/>
      <c r="AD309" s="154"/>
      <c r="AE309" s="154"/>
    </row>
    <row r="310" spans="1:31">
      <c r="A310" s="63">
        <v>2003031026</v>
      </c>
      <c r="B310" s="64" t="s">
        <v>502</v>
      </c>
      <c r="C310" s="64" t="s">
        <v>503</v>
      </c>
      <c r="D310" s="54" t="s">
        <v>309</v>
      </c>
      <c r="E310" s="64" t="s">
        <v>504</v>
      </c>
      <c r="F310" s="67" t="s">
        <v>10</v>
      </c>
      <c r="G310" s="67"/>
      <c r="H310" s="97">
        <v>232421</v>
      </c>
      <c r="I310" s="67"/>
      <c r="J310" s="190"/>
      <c r="K310" s="190"/>
      <c r="L310" s="190"/>
      <c r="M310" s="190"/>
      <c r="N310" s="190"/>
      <c r="O310" s="190">
        <f t="shared" si="15"/>
        <v>0</v>
      </c>
      <c r="Q310" s="154">
        <f t="shared" si="16"/>
        <v>0</v>
      </c>
      <c r="R310" s="154">
        <f>SUMIF('B0.3.XK'!$A$11:$A$798,$A310,'B0.3.XK'!J$11:J$798)</f>
        <v>0</v>
      </c>
      <c r="S310" s="154"/>
      <c r="T310" s="154"/>
      <c r="U310" s="154"/>
      <c r="V310" s="154"/>
      <c r="W310" s="154"/>
      <c r="X310" s="154"/>
      <c r="Y310" s="154"/>
      <c r="Z310" s="154"/>
      <c r="AA310" s="154"/>
      <c r="AB310" s="154">
        <f>SUMIF('B0.3.XK'!$A$11:$A$798,$A310,'B0.3.XK'!K$11:K$798)</f>
        <v>0</v>
      </c>
      <c r="AC310" s="154"/>
      <c r="AD310" s="154"/>
      <c r="AE310" s="154"/>
    </row>
    <row r="311" spans="1:31">
      <c r="A311" s="63">
        <v>2003031038</v>
      </c>
      <c r="B311" s="64" t="s">
        <v>505</v>
      </c>
      <c r="C311" s="64" t="s">
        <v>423</v>
      </c>
      <c r="D311" s="54" t="s">
        <v>42</v>
      </c>
      <c r="E311" s="64" t="s">
        <v>376</v>
      </c>
      <c r="F311" s="67" t="s">
        <v>10</v>
      </c>
      <c r="G311" s="67"/>
      <c r="H311" s="97">
        <v>32493</v>
      </c>
      <c r="I311" s="67"/>
      <c r="J311" s="190"/>
      <c r="K311" s="190"/>
      <c r="L311" s="190"/>
      <c r="M311" s="190"/>
      <c r="N311" s="190"/>
      <c r="O311" s="190">
        <f t="shared" si="15"/>
        <v>0</v>
      </c>
      <c r="Q311" s="154">
        <f t="shared" si="16"/>
        <v>0</v>
      </c>
      <c r="R311" s="154">
        <f>SUMIF('B0.3.XK'!$A$11:$A$798,$A311,'B0.3.XK'!J$11:J$798)</f>
        <v>0</v>
      </c>
      <c r="S311" s="154"/>
      <c r="T311" s="154"/>
      <c r="U311" s="154"/>
      <c r="V311" s="154"/>
      <c r="W311" s="154"/>
      <c r="X311" s="154"/>
      <c r="Y311" s="154"/>
      <c r="Z311" s="154"/>
      <c r="AA311" s="154"/>
      <c r="AB311" s="154">
        <f>SUMIF('B0.3.XK'!$A$11:$A$798,$A311,'B0.3.XK'!K$11:K$798)</f>
        <v>0</v>
      </c>
      <c r="AC311" s="154"/>
      <c r="AD311" s="154"/>
      <c r="AE311" s="154"/>
    </row>
    <row r="312" spans="1:31">
      <c r="A312" s="63">
        <v>2003031069</v>
      </c>
      <c r="B312" s="64" t="s">
        <v>506</v>
      </c>
      <c r="C312" s="64" t="s">
        <v>507</v>
      </c>
      <c r="D312" s="54" t="s">
        <v>42</v>
      </c>
      <c r="E312" s="64" t="s">
        <v>376</v>
      </c>
      <c r="F312" s="67" t="s">
        <v>10</v>
      </c>
      <c r="G312" s="67"/>
      <c r="H312" s="97">
        <v>25784</v>
      </c>
      <c r="I312" s="67"/>
      <c r="J312" s="190"/>
      <c r="K312" s="190"/>
      <c r="L312" s="190"/>
      <c r="M312" s="190"/>
      <c r="N312" s="190"/>
      <c r="O312" s="190">
        <f t="shared" si="15"/>
        <v>0</v>
      </c>
      <c r="Q312" s="154">
        <f t="shared" si="16"/>
        <v>0</v>
      </c>
      <c r="R312" s="154">
        <f>SUMIF('B0.3.XK'!$A$11:$A$798,$A312,'B0.3.XK'!J$11:J$798)</f>
        <v>0</v>
      </c>
      <c r="S312" s="154"/>
      <c r="T312" s="154"/>
      <c r="U312" s="154"/>
      <c r="V312" s="154"/>
      <c r="W312" s="154"/>
      <c r="X312" s="154"/>
      <c r="Y312" s="154"/>
      <c r="Z312" s="154"/>
      <c r="AA312" s="154"/>
      <c r="AB312" s="154">
        <f>SUMIF('B0.3.XK'!$A$11:$A$798,$A312,'B0.3.XK'!K$11:K$798)</f>
        <v>300</v>
      </c>
      <c r="AC312" s="154"/>
      <c r="AD312" s="154"/>
      <c r="AE312" s="154"/>
    </row>
    <row r="313" spans="1:31">
      <c r="A313" s="63">
        <v>2003031075</v>
      </c>
      <c r="B313" s="64" t="s">
        <v>508</v>
      </c>
      <c r="C313" s="64" t="s">
        <v>509</v>
      </c>
      <c r="D313" s="54" t="s">
        <v>42</v>
      </c>
      <c r="E313" s="64" t="s">
        <v>376</v>
      </c>
      <c r="F313" s="67" t="s">
        <v>10</v>
      </c>
      <c r="G313" s="67"/>
      <c r="H313" s="97">
        <v>0</v>
      </c>
      <c r="I313" s="67"/>
      <c r="J313" s="190"/>
      <c r="K313" s="190"/>
      <c r="L313" s="190"/>
      <c r="M313" s="190"/>
      <c r="N313" s="190"/>
      <c r="O313" s="190">
        <f t="shared" si="15"/>
        <v>0</v>
      </c>
      <c r="Q313" s="154">
        <f t="shared" si="16"/>
        <v>0</v>
      </c>
      <c r="R313" s="154">
        <f>SUMIF('B0.3.XK'!$A$11:$A$798,$A313,'B0.3.XK'!J$11:J$798)</f>
        <v>0</v>
      </c>
      <c r="S313" s="154"/>
      <c r="T313" s="154"/>
      <c r="U313" s="154"/>
      <c r="V313" s="154"/>
      <c r="W313" s="154"/>
      <c r="X313" s="154"/>
      <c r="Y313" s="154"/>
      <c r="Z313" s="154"/>
      <c r="AA313" s="154"/>
      <c r="AB313" s="154">
        <f>SUMIF('B0.3.XK'!$A$11:$A$798,$A313,'B0.3.XK'!K$11:K$798)</f>
        <v>0</v>
      </c>
      <c r="AC313" s="154"/>
      <c r="AD313" s="154"/>
      <c r="AE313" s="154"/>
    </row>
    <row r="314" spans="1:31">
      <c r="A314" s="63">
        <v>2003031080</v>
      </c>
      <c r="B314" s="64" t="s">
        <v>510</v>
      </c>
      <c r="C314" s="64" t="s">
        <v>448</v>
      </c>
      <c r="D314" s="54" t="s">
        <v>42</v>
      </c>
      <c r="E314" s="64" t="s">
        <v>376</v>
      </c>
      <c r="F314" s="67" t="s">
        <v>10</v>
      </c>
      <c r="G314" s="67"/>
      <c r="H314" s="97">
        <v>10524</v>
      </c>
      <c r="I314" s="67"/>
      <c r="J314" s="190"/>
      <c r="K314" s="190"/>
      <c r="L314" s="190"/>
      <c r="M314" s="190"/>
      <c r="N314" s="190"/>
      <c r="O314" s="190">
        <f t="shared" si="15"/>
        <v>0</v>
      </c>
      <c r="Q314" s="154">
        <f t="shared" si="16"/>
        <v>0</v>
      </c>
      <c r="R314" s="154">
        <f>SUMIF('B0.3.XK'!$A$11:$A$798,$A314,'B0.3.XK'!J$11:J$798)</f>
        <v>0</v>
      </c>
      <c r="S314" s="154"/>
      <c r="T314" s="154"/>
      <c r="U314" s="154"/>
      <c r="V314" s="154"/>
      <c r="W314" s="154"/>
      <c r="X314" s="154"/>
      <c r="Y314" s="154"/>
      <c r="Z314" s="154"/>
      <c r="AA314" s="154"/>
      <c r="AB314" s="154">
        <f>SUMIF('B0.3.XK'!$A$11:$A$798,$A314,'B0.3.XK'!K$11:K$798)</f>
        <v>0</v>
      </c>
      <c r="AC314" s="154"/>
      <c r="AD314" s="154"/>
      <c r="AE314" s="154"/>
    </row>
    <row r="315" spans="1:31">
      <c r="A315" s="63">
        <v>2003031091</v>
      </c>
      <c r="B315" s="64" t="s">
        <v>511</v>
      </c>
      <c r="C315" s="64" t="s">
        <v>437</v>
      </c>
      <c r="D315" s="54" t="s">
        <v>309</v>
      </c>
      <c r="E315" s="64" t="s">
        <v>376</v>
      </c>
      <c r="F315" s="67" t="s">
        <v>10</v>
      </c>
      <c r="G315" s="67"/>
      <c r="H315" s="97">
        <v>0</v>
      </c>
      <c r="I315" s="67"/>
      <c r="J315" s="190"/>
      <c r="K315" s="190"/>
      <c r="L315" s="190"/>
      <c r="M315" s="190"/>
      <c r="N315" s="190"/>
      <c r="O315" s="190">
        <f t="shared" si="15"/>
        <v>0</v>
      </c>
      <c r="Q315" s="154">
        <f t="shared" si="16"/>
        <v>0</v>
      </c>
      <c r="R315" s="154">
        <f>SUMIF('B0.3.XK'!$A$11:$A$798,$A315,'B0.3.XK'!J$11:J$798)</f>
        <v>0</v>
      </c>
      <c r="S315" s="154"/>
      <c r="T315" s="154"/>
      <c r="U315" s="154"/>
      <c r="V315" s="154"/>
      <c r="W315" s="154"/>
      <c r="X315" s="154"/>
      <c r="Y315" s="154"/>
      <c r="Z315" s="154"/>
      <c r="AA315" s="154"/>
      <c r="AB315" s="154">
        <f>SUMIF('B0.3.XK'!$A$11:$A$798,$A315,'B0.3.XK'!K$11:K$798)</f>
        <v>0</v>
      </c>
      <c r="AC315" s="154"/>
      <c r="AD315" s="154"/>
      <c r="AE315" s="154"/>
    </row>
    <row r="316" spans="1:31">
      <c r="A316" s="63">
        <v>2003031092</v>
      </c>
      <c r="B316" s="64" t="s">
        <v>512</v>
      </c>
      <c r="C316" s="64" t="s">
        <v>382</v>
      </c>
      <c r="D316" s="54" t="s">
        <v>42</v>
      </c>
      <c r="E316" s="64" t="s">
        <v>376</v>
      </c>
      <c r="F316" s="67" t="s">
        <v>10</v>
      </c>
      <c r="G316" s="67"/>
      <c r="H316" s="97">
        <v>16487</v>
      </c>
      <c r="I316" s="67"/>
      <c r="J316" s="190"/>
      <c r="K316" s="190"/>
      <c r="L316" s="190"/>
      <c r="M316" s="190"/>
      <c r="N316" s="190"/>
      <c r="O316" s="190">
        <f t="shared" si="15"/>
        <v>0</v>
      </c>
      <c r="Q316" s="154">
        <f t="shared" si="16"/>
        <v>2000</v>
      </c>
      <c r="R316" s="154">
        <f>SUMIF('B0.3.XK'!$A$11:$A$798,$A316,'B0.3.XK'!J$11:J$798)</f>
        <v>2000</v>
      </c>
      <c r="S316" s="154"/>
      <c r="T316" s="154"/>
      <c r="U316" s="154"/>
      <c r="V316" s="154"/>
      <c r="W316" s="154"/>
      <c r="X316" s="154"/>
      <c r="Y316" s="154"/>
      <c r="Z316" s="154"/>
      <c r="AA316" s="154"/>
      <c r="AB316" s="154">
        <f>SUMIF('B0.3.XK'!$A$11:$A$798,$A316,'B0.3.XK'!K$11:K$798)</f>
        <v>0</v>
      </c>
      <c r="AC316" s="154"/>
      <c r="AD316" s="154"/>
      <c r="AE316" s="154"/>
    </row>
    <row r="317" spans="1:31">
      <c r="A317" s="63">
        <v>2003031095</v>
      </c>
      <c r="B317" s="64" t="s">
        <v>513</v>
      </c>
      <c r="C317" s="64" t="s">
        <v>514</v>
      </c>
      <c r="D317" s="54" t="s">
        <v>42</v>
      </c>
      <c r="E317" s="64" t="s">
        <v>474</v>
      </c>
      <c r="F317" s="67" t="s">
        <v>10</v>
      </c>
      <c r="G317" s="67"/>
      <c r="H317" s="97">
        <v>35518</v>
      </c>
      <c r="I317" s="67"/>
      <c r="J317" s="190"/>
      <c r="K317" s="190"/>
      <c r="L317" s="190"/>
      <c r="M317" s="190"/>
      <c r="N317" s="190"/>
      <c r="O317" s="190">
        <f t="shared" si="15"/>
        <v>0</v>
      </c>
      <c r="Q317" s="154">
        <f t="shared" si="16"/>
        <v>0</v>
      </c>
      <c r="R317" s="154">
        <f>SUMIF('B0.3.XK'!$A$11:$A$798,$A317,'B0.3.XK'!J$11:J$798)</f>
        <v>0</v>
      </c>
      <c r="S317" s="154"/>
      <c r="T317" s="154"/>
      <c r="U317" s="154"/>
      <c r="V317" s="154"/>
      <c r="W317" s="154"/>
      <c r="X317" s="154"/>
      <c r="Y317" s="154"/>
      <c r="Z317" s="154"/>
      <c r="AA317" s="154"/>
      <c r="AB317" s="154">
        <f>SUMIF('B0.3.XK'!$A$11:$A$798,$A317,'B0.3.XK'!K$11:K$798)</f>
        <v>0</v>
      </c>
      <c r="AC317" s="154"/>
      <c r="AD317" s="154"/>
      <c r="AE317" s="154"/>
    </row>
    <row r="318" spans="1:31">
      <c r="A318" s="63">
        <v>2003031118</v>
      </c>
      <c r="B318" s="64" t="s">
        <v>515</v>
      </c>
      <c r="C318" s="64" t="s">
        <v>410</v>
      </c>
      <c r="D318" s="54" t="s">
        <v>42</v>
      </c>
      <c r="E318" s="64" t="s">
        <v>376</v>
      </c>
      <c r="F318" s="67" t="s">
        <v>10</v>
      </c>
      <c r="G318" s="67"/>
      <c r="H318" s="97">
        <v>22363</v>
      </c>
      <c r="I318" s="67"/>
      <c r="J318" s="190"/>
      <c r="K318" s="190"/>
      <c r="L318" s="190"/>
      <c r="M318" s="190"/>
      <c r="N318" s="190"/>
      <c r="O318" s="190">
        <f t="shared" si="15"/>
        <v>0</v>
      </c>
      <c r="Q318" s="154">
        <f t="shared" si="16"/>
        <v>0</v>
      </c>
      <c r="R318" s="154">
        <f>SUMIF('B0.3.XK'!$A$11:$A$798,$A318,'B0.3.XK'!J$11:J$798)</f>
        <v>0</v>
      </c>
      <c r="S318" s="154"/>
      <c r="T318" s="154"/>
      <c r="U318" s="154"/>
      <c r="V318" s="154"/>
      <c r="W318" s="154"/>
      <c r="X318" s="154"/>
      <c r="Y318" s="154"/>
      <c r="Z318" s="154"/>
      <c r="AA318" s="154"/>
      <c r="AB318" s="154">
        <f>SUMIF('B0.3.XK'!$A$11:$A$798,$A318,'B0.3.XK'!K$11:K$798)</f>
        <v>0</v>
      </c>
      <c r="AC318" s="154"/>
      <c r="AD318" s="154"/>
      <c r="AE318" s="154"/>
    </row>
    <row r="319" spans="1:31">
      <c r="A319" s="63">
        <v>2003031119</v>
      </c>
      <c r="B319" s="64" t="s">
        <v>516</v>
      </c>
      <c r="C319" s="64" t="s">
        <v>455</v>
      </c>
      <c r="D319" s="54" t="s">
        <v>42</v>
      </c>
      <c r="E319" s="64" t="s">
        <v>376</v>
      </c>
      <c r="F319" s="67" t="s">
        <v>10</v>
      </c>
      <c r="G319" s="67"/>
      <c r="H319" s="97">
        <v>28502</v>
      </c>
      <c r="I319" s="67"/>
      <c r="J319" s="190"/>
      <c r="K319" s="190"/>
      <c r="L319" s="190"/>
      <c r="M319" s="190"/>
      <c r="N319" s="190"/>
      <c r="O319" s="190">
        <f t="shared" si="15"/>
        <v>0</v>
      </c>
      <c r="Q319" s="154">
        <f t="shared" si="16"/>
        <v>0</v>
      </c>
      <c r="R319" s="154">
        <f>SUMIF('B0.3.XK'!$A$11:$A$798,$A319,'B0.3.XK'!J$11:J$798)</f>
        <v>0</v>
      </c>
      <c r="S319" s="154"/>
      <c r="T319" s="154"/>
      <c r="U319" s="154"/>
      <c r="V319" s="154"/>
      <c r="W319" s="154"/>
      <c r="X319" s="154"/>
      <c r="Y319" s="154"/>
      <c r="Z319" s="154"/>
      <c r="AA319" s="154"/>
      <c r="AB319" s="154">
        <f>SUMIF('B0.3.XK'!$A$11:$A$798,$A319,'B0.3.XK'!K$11:K$798)</f>
        <v>0</v>
      </c>
      <c r="AC319" s="154"/>
      <c r="AD319" s="154"/>
      <c r="AE319" s="154"/>
    </row>
    <row r="320" spans="1:31">
      <c r="A320" s="63">
        <v>2003031127</v>
      </c>
      <c r="B320" s="64" t="s">
        <v>517</v>
      </c>
      <c r="C320" s="64" t="s">
        <v>482</v>
      </c>
      <c r="D320" s="54" t="s">
        <v>42</v>
      </c>
      <c r="E320" s="64" t="s">
        <v>376</v>
      </c>
      <c r="F320" s="67" t="s">
        <v>10</v>
      </c>
      <c r="G320" s="67"/>
      <c r="H320" s="97">
        <v>20916</v>
      </c>
      <c r="I320" s="67"/>
      <c r="J320" s="190"/>
      <c r="K320" s="190"/>
      <c r="L320" s="190"/>
      <c r="M320" s="190"/>
      <c r="N320" s="190"/>
      <c r="O320" s="190">
        <f t="shared" si="15"/>
        <v>0</v>
      </c>
      <c r="Q320" s="154">
        <f t="shared" si="16"/>
        <v>0</v>
      </c>
      <c r="R320" s="154">
        <f>SUMIF('B0.3.XK'!$A$11:$A$798,$A320,'B0.3.XK'!J$11:J$798)</f>
        <v>0</v>
      </c>
      <c r="S320" s="154"/>
      <c r="T320" s="154"/>
      <c r="U320" s="154"/>
      <c r="V320" s="154"/>
      <c r="W320" s="154"/>
      <c r="X320" s="154"/>
      <c r="Y320" s="154"/>
      <c r="Z320" s="154"/>
      <c r="AA320" s="154"/>
      <c r="AB320" s="154">
        <f>SUMIF('B0.3.XK'!$A$11:$A$798,$A320,'B0.3.XK'!K$11:K$798)</f>
        <v>0</v>
      </c>
      <c r="AC320" s="154"/>
      <c r="AD320" s="154"/>
      <c r="AE320" s="154"/>
    </row>
    <row r="321" spans="1:31">
      <c r="A321" s="63">
        <v>2003031148</v>
      </c>
      <c r="B321" s="64" t="s">
        <v>518</v>
      </c>
      <c r="C321" s="64" t="s">
        <v>519</v>
      </c>
      <c r="D321" s="54" t="s">
        <v>42</v>
      </c>
      <c r="E321" s="64" t="s">
        <v>376</v>
      </c>
      <c r="F321" s="67" t="s">
        <v>10</v>
      </c>
      <c r="G321" s="67"/>
      <c r="H321" s="97">
        <v>20916</v>
      </c>
      <c r="I321" s="67"/>
      <c r="J321" s="190"/>
      <c r="K321" s="190"/>
      <c r="L321" s="190"/>
      <c r="M321" s="190"/>
      <c r="N321" s="190"/>
      <c r="O321" s="190">
        <f t="shared" si="15"/>
        <v>0</v>
      </c>
      <c r="Q321" s="154">
        <f t="shared" si="16"/>
        <v>0</v>
      </c>
      <c r="R321" s="154">
        <f>SUMIF('B0.3.XK'!$A$11:$A$798,$A321,'B0.3.XK'!J$11:J$798)</f>
        <v>0</v>
      </c>
      <c r="S321" s="154"/>
      <c r="T321" s="154"/>
      <c r="U321" s="154"/>
      <c r="V321" s="154"/>
      <c r="W321" s="154"/>
      <c r="X321" s="154"/>
      <c r="Y321" s="154"/>
      <c r="Z321" s="154"/>
      <c r="AA321" s="154"/>
      <c r="AB321" s="154">
        <f>SUMIF('B0.3.XK'!$A$11:$A$798,$A321,'B0.3.XK'!K$11:K$798)</f>
        <v>0</v>
      </c>
      <c r="AC321" s="154"/>
      <c r="AD321" s="154"/>
      <c r="AE321" s="154"/>
    </row>
    <row r="322" spans="1:31">
      <c r="A322" s="63">
        <v>2003031150</v>
      </c>
      <c r="B322" s="64" t="s">
        <v>520</v>
      </c>
      <c r="C322" s="64" t="s">
        <v>382</v>
      </c>
      <c r="D322" s="54" t="s">
        <v>42</v>
      </c>
      <c r="E322" s="64" t="s">
        <v>376</v>
      </c>
      <c r="F322" s="67" t="s">
        <v>10</v>
      </c>
      <c r="G322" s="67"/>
      <c r="H322" s="97">
        <v>26310</v>
      </c>
      <c r="I322" s="67"/>
      <c r="J322" s="190"/>
      <c r="K322" s="190"/>
      <c r="L322" s="190"/>
      <c r="M322" s="190"/>
      <c r="N322" s="190"/>
      <c r="O322" s="190">
        <f t="shared" si="15"/>
        <v>0</v>
      </c>
      <c r="Q322" s="154">
        <f t="shared" si="16"/>
        <v>100</v>
      </c>
      <c r="R322" s="154">
        <f>SUMIF('B0.3.XK'!$A$11:$A$798,$A322,'B0.3.XK'!J$11:J$798)</f>
        <v>100</v>
      </c>
      <c r="S322" s="154"/>
      <c r="T322" s="154"/>
      <c r="U322" s="154"/>
      <c r="V322" s="154"/>
      <c r="W322" s="154"/>
      <c r="X322" s="154"/>
      <c r="Y322" s="154"/>
      <c r="Z322" s="154"/>
      <c r="AA322" s="154"/>
      <c r="AB322" s="154">
        <f>SUMIF('B0.3.XK'!$A$11:$A$798,$A322,'B0.3.XK'!K$11:K$798)</f>
        <v>0</v>
      </c>
      <c r="AC322" s="154"/>
      <c r="AD322" s="154"/>
      <c r="AE322" s="154"/>
    </row>
    <row r="323" spans="1:31">
      <c r="A323" s="63">
        <v>2003031156</v>
      </c>
      <c r="B323" s="64" t="s">
        <v>521</v>
      </c>
      <c r="C323" s="64" t="s">
        <v>448</v>
      </c>
      <c r="D323" s="54" t="s">
        <v>42</v>
      </c>
      <c r="E323" s="64" t="s">
        <v>376</v>
      </c>
      <c r="F323" s="67" t="s">
        <v>10</v>
      </c>
      <c r="G323" s="67"/>
      <c r="H323" s="97">
        <v>0</v>
      </c>
      <c r="I323" s="67"/>
      <c r="J323" s="190"/>
      <c r="K323" s="190"/>
      <c r="L323" s="190"/>
      <c r="M323" s="190"/>
      <c r="N323" s="190"/>
      <c r="O323" s="190">
        <f t="shared" si="15"/>
        <v>0</v>
      </c>
      <c r="Q323" s="154">
        <f t="shared" si="16"/>
        <v>0</v>
      </c>
      <c r="R323" s="154">
        <f>SUMIF('B0.3.XK'!$A$11:$A$798,$A323,'B0.3.XK'!J$11:J$798)</f>
        <v>0</v>
      </c>
      <c r="S323" s="154"/>
      <c r="T323" s="154"/>
      <c r="U323" s="154"/>
      <c r="V323" s="154"/>
      <c r="W323" s="154"/>
      <c r="X323" s="154"/>
      <c r="Y323" s="154"/>
      <c r="Z323" s="154"/>
      <c r="AA323" s="154"/>
      <c r="AB323" s="154">
        <f>SUMIF('B0.3.XK'!$A$11:$A$798,$A323,'B0.3.XK'!K$11:K$798)</f>
        <v>0</v>
      </c>
      <c r="AC323" s="154"/>
      <c r="AD323" s="154"/>
      <c r="AE323" s="154"/>
    </row>
    <row r="324" spans="1:31">
      <c r="A324" s="63">
        <v>2003031157</v>
      </c>
      <c r="B324" s="64" t="s">
        <v>522</v>
      </c>
      <c r="C324" s="64" t="s">
        <v>523</v>
      </c>
      <c r="D324" s="54" t="s">
        <v>42</v>
      </c>
      <c r="E324" s="64" t="s">
        <v>376</v>
      </c>
      <c r="F324" s="67" t="s">
        <v>10</v>
      </c>
      <c r="G324" s="67"/>
      <c r="H324" s="97">
        <v>0</v>
      </c>
      <c r="I324" s="67"/>
      <c r="J324" s="190"/>
      <c r="K324" s="190"/>
      <c r="L324" s="190"/>
      <c r="M324" s="190"/>
      <c r="N324" s="190"/>
      <c r="O324" s="190">
        <f t="shared" si="15"/>
        <v>0</v>
      </c>
      <c r="Q324" s="154">
        <f t="shared" si="16"/>
        <v>0</v>
      </c>
      <c r="R324" s="154">
        <f>SUMIF('B0.3.XK'!$A$11:$A$798,$A324,'B0.3.XK'!J$11:J$798)</f>
        <v>0</v>
      </c>
      <c r="S324" s="154"/>
      <c r="T324" s="154"/>
      <c r="U324" s="154"/>
      <c r="V324" s="154"/>
      <c r="W324" s="154"/>
      <c r="X324" s="154"/>
      <c r="Y324" s="154"/>
      <c r="Z324" s="154"/>
      <c r="AA324" s="154"/>
      <c r="AB324" s="154">
        <f>SUMIF('B0.3.XK'!$A$11:$A$798,$A324,'B0.3.XK'!K$11:K$798)</f>
        <v>0</v>
      </c>
      <c r="AC324" s="154"/>
      <c r="AD324" s="154"/>
      <c r="AE324" s="154"/>
    </row>
    <row r="325" spans="1:31">
      <c r="A325" s="63">
        <v>2003031158</v>
      </c>
      <c r="B325" s="64" t="s">
        <v>524</v>
      </c>
      <c r="C325" s="64" t="s">
        <v>525</v>
      </c>
      <c r="D325" s="54" t="s">
        <v>42</v>
      </c>
      <c r="E325" s="64" t="s">
        <v>376</v>
      </c>
      <c r="F325" s="67" t="s">
        <v>10</v>
      </c>
      <c r="G325" s="67"/>
      <c r="H325" s="97">
        <v>0</v>
      </c>
      <c r="I325" s="67"/>
      <c r="J325" s="190"/>
      <c r="K325" s="190"/>
      <c r="L325" s="190"/>
      <c r="M325" s="190"/>
      <c r="N325" s="190"/>
      <c r="O325" s="190">
        <f t="shared" si="15"/>
        <v>0</v>
      </c>
      <c r="Q325" s="154">
        <f t="shared" si="16"/>
        <v>0</v>
      </c>
      <c r="R325" s="154">
        <f>SUMIF('B0.3.XK'!$A$11:$A$798,$A325,'B0.3.XK'!J$11:J$798)</f>
        <v>0</v>
      </c>
      <c r="S325" s="154"/>
      <c r="T325" s="154"/>
      <c r="U325" s="154"/>
      <c r="V325" s="154"/>
      <c r="W325" s="154"/>
      <c r="X325" s="154"/>
      <c r="Y325" s="154"/>
      <c r="Z325" s="154"/>
      <c r="AA325" s="154"/>
      <c r="AB325" s="154">
        <f>SUMIF('B0.3.XK'!$A$11:$A$798,$A325,'B0.3.XK'!K$11:K$798)</f>
        <v>0</v>
      </c>
      <c r="AC325" s="154"/>
      <c r="AD325" s="154"/>
      <c r="AE325" s="154"/>
    </row>
    <row r="326" spans="1:31">
      <c r="A326" s="63">
        <v>2003031159</v>
      </c>
      <c r="B326" s="64" t="s">
        <v>526</v>
      </c>
      <c r="C326" s="64" t="s">
        <v>527</v>
      </c>
      <c r="D326" s="54" t="s">
        <v>309</v>
      </c>
      <c r="E326" s="64" t="s">
        <v>376</v>
      </c>
      <c r="F326" s="67" t="s">
        <v>10</v>
      </c>
      <c r="G326" s="67"/>
      <c r="H326" s="97">
        <v>0</v>
      </c>
      <c r="I326" s="67"/>
      <c r="J326" s="190"/>
      <c r="K326" s="190"/>
      <c r="L326" s="190"/>
      <c r="M326" s="190"/>
      <c r="N326" s="190"/>
      <c r="O326" s="190">
        <f t="shared" si="15"/>
        <v>0</v>
      </c>
      <c r="Q326" s="154">
        <f t="shared" si="16"/>
        <v>0</v>
      </c>
      <c r="R326" s="154">
        <f>SUMIF('B0.3.XK'!$A$11:$A$798,$A326,'B0.3.XK'!J$11:J$798)</f>
        <v>0</v>
      </c>
      <c r="S326" s="154"/>
      <c r="T326" s="154"/>
      <c r="U326" s="154"/>
      <c r="V326" s="154"/>
      <c r="W326" s="154"/>
      <c r="X326" s="154"/>
      <c r="Y326" s="154"/>
      <c r="Z326" s="154"/>
      <c r="AA326" s="154"/>
      <c r="AB326" s="154">
        <f>SUMIF('B0.3.XK'!$A$11:$A$798,$A326,'B0.3.XK'!K$11:K$798)</f>
        <v>0</v>
      </c>
      <c r="AC326" s="154"/>
      <c r="AD326" s="154"/>
      <c r="AE326" s="154"/>
    </row>
    <row r="327" spans="1:31">
      <c r="A327" s="63">
        <v>2003031177</v>
      </c>
      <c r="B327" s="64" t="s">
        <v>528</v>
      </c>
      <c r="C327" s="64" t="s">
        <v>380</v>
      </c>
      <c r="D327" s="54" t="s">
        <v>42</v>
      </c>
      <c r="E327" s="64" t="s">
        <v>376</v>
      </c>
      <c r="F327" s="67" t="s">
        <v>10</v>
      </c>
      <c r="G327" s="67"/>
      <c r="H327" s="97">
        <v>22626</v>
      </c>
      <c r="I327" s="67"/>
      <c r="J327" s="190"/>
      <c r="K327" s="190"/>
      <c r="L327" s="190"/>
      <c r="M327" s="190"/>
      <c r="N327" s="190"/>
      <c r="O327" s="190">
        <f t="shared" si="15"/>
        <v>0</v>
      </c>
      <c r="Q327" s="154">
        <f t="shared" si="16"/>
        <v>0</v>
      </c>
      <c r="R327" s="154">
        <f>SUMIF('B0.3.XK'!$A$11:$A$798,$A327,'B0.3.XK'!J$11:J$798)</f>
        <v>0</v>
      </c>
      <c r="S327" s="154"/>
      <c r="T327" s="154"/>
      <c r="U327" s="154"/>
      <c r="V327" s="154"/>
      <c r="W327" s="154"/>
      <c r="X327" s="154"/>
      <c r="Y327" s="154"/>
      <c r="Z327" s="154"/>
      <c r="AA327" s="154"/>
      <c r="AB327" s="154">
        <f>SUMIF('B0.3.XK'!$A$11:$A$798,$A327,'B0.3.XK'!K$11:K$798)</f>
        <v>0</v>
      </c>
      <c r="AC327" s="154"/>
      <c r="AD327" s="154"/>
      <c r="AE327" s="154"/>
    </row>
    <row r="328" spans="1:31">
      <c r="A328" s="63">
        <v>2003031192</v>
      </c>
      <c r="B328" s="64" t="s">
        <v>529</v>
      </c>
      <c r="C328" s="64" t="s">
        <v>391</v>
      </c>
      <c r="D328" s="54" t="s">
        <v>42</v>
      </c>
      <c r="E328" s="64" t="s">
        <v>376</v>
      </c>
      <c r="F328" s="67" t="s">
        <v>10</v>
      </c>
      <c r="G328" s="67"/>
      <c r="H328" s="97">
        <v>13155</v>
      </c>
      <c r="I328" s="67"/>
      <c r="J328" s="190"/>
      <c r="K328" s="190"/>
      <c r="L328" s="190"/>
      <c r="M328" s="190"/>
      <c r="N328" s="190"/>
      <c r="O328" s="190">
        <f t="shared" si="15"/>
        <v>0</v>
      </c>
      <c r="Q328" s="154">
        <f t="shared" si="16"/>
        <v>0</v>
      </c>
      <c r="R328" s="154">
        <f>SUMIF('B0.3.XK'!$A$11:$A$798,$A328,'B0.3.XK'!J$11:J$798)</f>
        <v>0</v>
      </c>
      <c r="S328" s="154"/>
      <c r="T328" s="154"/>
      <c r="U328" s="154"/>
      <c r="V328" s="154"/>
      <c r="W328" s="154"/>
      <c r="X328" s="154"/>
      <c r="Y328" s="154"/>
      <c r="Z328" s="154"/>
      <c r="AA328" s="154"/>
      <c r="AB328" s="154">
        <f>SUMIF('B0.3.XK'!$A$11:$A$798,$A328,'B0.3.XK'!K$11:K$798)</f>
        <v>0</v>
      </c>
      <c r="AC328" s="154"/>
      <c r="AD328" s="154"/>
      <c r="AE328" s="154"/>
    </row>
    <row r="329" spans="1:31">
      <c r="A329" s="63">
        <v>2003031211</v>
      </c>
      <c r="B329" s="64" t="s">
        <v>530</v>
      </c>
      <c r="C329" s="64" t="s">
        <v>531</v>
      </c>
      <c r="D329" s="54" t="s">
        <v>309</v>
      </c>
      <c r="E329" s="64" t="s">
        <v>504</v>
      </c>
      <c r="F329" s="67" t="s">
        <v>10</v>
      </c>
      <c r="G329" s="67"/>
      <c r="H329" s="97">
        <v>86165</v>
      </c>
      <c r="I329" s="67"/>
      <c r="J329" s="190"/>
      <c r="K329" s="190"/>
      <c r="L329" s="190"/>
      <c r="M329" s="190"/>
      <c r="N329" s="190"/>
      <c r="O329" s="190">
        <f t="shared" si="15"/>
        <v>0</v>
      </c>
      <c r="Q329" s="154">
        <f t="shared" si="16"/>
        <v>0</v>
      </c>
      <c r="R329" s="154">
        <f>SUMIF('B0.3.XK'!$A$11:$A$798,$A329,'B0.3.XK'!J$11:J$798)</f>
        <v>0</v>
      </c>
      <c r="S329" s="154"/>
      <c r="T329" s="154"/>
      <c r="U329" s="154"/>
      <c r="V329" s="154"/>
      <c r="W329" s="154"/>
      <c r="X329" s="154"/>
      <c r="Y329" s="154"/>
      <c r="Z329" s="154"/>
      <c r="AA329" s="154"/>
      <c r="AB329" s="154">
        <f>SUMIF('B0.3.XK'!$A$11:$A$798,$A329,'B0.3.XK'!K$11:K$798)</f>
        <v>2000</v>
      </c>
      <c r="AC329" s="154"/>
      <c r="AD329" s="154"/>
      <c r="AE329" s="154"/>
    </row>
    <row r="330" spans="1:31">
      <c r="A330" s="63">
        <v>2003031221</v>
      </c>
      <c r="B330" s="64" t="s">
        <v>532</v>
      </c>
      <c r="C330" s="64" t="s">
        <v>382</v>
      </c>
      <c r="D330" s="54" t="s">
        <v>42</v>
      </c>
      <c r="E330" s="64" t="s">
        <v>376</v>
      </c>
      <c r="F330" s="67" t="s">
        <v>10</v>
      </c>
      <c r="G330" s="67"/>
      <c r="H330" s="97">
        <v>15260</v>
      </c>
      <c r="I330" s="67"/>
      <c r="J330" s="190"/>
      <c r="K330" s="190"/>
      <c r="L330" s="190"/>
      <c r="M330" s="190"/>
      <c r="N330" s="190"/>
      <c r="O330" s="190">
        <f t="shared" si="15"/>
        <v>0</v>
      </c>
      <c r="Q330" s="154">
        <f t="shared" si="16"/>
        <v>0</v>
      </c>
      <c r="R330" s="154">
        <f>SUMIF('B0.3.XK'!$A$11:$A$798,$A330,'B0.3.XK'!J$11:J$798)</f>
        <v>0</v>
      </c>
      <c r="S330" s="154"/>
      <c r="T330" s="154"/>
      <c r="U330" s="154"/>
      <c r="V330" s="154"/>
      <c r="W330" s="154"/>
      <c r="X330" s="154"/>
      <c r="Y330" s="154"/>
      <c r="Z330" s="154"/>
      <c r="AA330" s="154"/>
      <c r="AB330" s="154">
        <f>SUMIF('B0.3.XK'!$A$11:$A$798,$A330,'B0.3.XK'!K$11:K$798)</f>
        <v>0</v>
      </c>
      <c r="AC330" s="154"/>
      <c r="AD330" s="154"/>
      <c r="AE330" s="154"/>
    </row>
    <row r="331" spans="1:31">
      <c r="A331" s="63">
        <v>2003031299</v>
      </c>
      <c r="B331" s="64" t="s">
        <v>533</v>
      </c>
      <c r="C331" s="64" t="s">
        <v>410</v>
      </c>
      <c r="D331" s="54" t="s">
        <v>42</v>
      </c>
      <c r="E331" s="64" t="s">
        <v>376</v>
      </c>
      <c r="F331" s="67" t="s">
        <v>10</v>
      </c>
      <c r="G331" s="67"/>
      <c r="H331" s="97">
        <v>29642</v>
      </c>
      <c r="I331" s="67"/>
      <c r="J331" s="190"/>
      <c r="K331" s="190"/>
      <c r="L331" s="190"/>
      <c r="M331" s="190"/>
      <c r="N331" s="190"/>
      <c r="O331" s="190">
        <f t="shared" si="15"/>
        <v>0</v>
      </c>
      <c r="Q331" s="154">
        <f t="shared" si="16"/>
        <v>0</v>
      </c>
      <c r="R331" s="154">
        <f>SUMIF('B0.3.XK'!$A$11:$A$798,$A331,'B0.3.XK'!J$11:J$798)</f>
        <v>0</v>
      </c>
      <c r="S331" s="154"/>
      <c r="T331" s="154"/>
      <c r="U331" s="154"/>
      <c r="V331" s="154"/>
      <c r="W331" s="154"/>
      <c r="X331" s="154"/>
      <c r="Y331" s="154"/>
      <c r="Z331" s="154"/>
      <c r="AA331" s="154"/>
      <c r="AB331" s="154">
        <f>SUMIF('B0.3.XK'!$A$11:$A$798,$A331,'B0.3.XK'!K$11:K$798)</f>
        <v>0</v>
      </c>
      <c r="AC331" s="154"/>
      <c r="AD331" s="154"/>
      <c r="AE331" s="154"/>
    </row>
    <row r="332" spans="1:31">
      <c r="A332" s="63">
        <v>2003031300</v>
      </c>
      <c r="B332" s="64" t="s">
        <v>534</v>
      </c>
      <c r="C332" s="64" t="s">
        <v>455</v>
      </c>
      <c r="D332" s="54" t="s">
        <v>42</v>
      </c>
      <c r="E332" s="64" t="s">
        <v>376</v>
      </c>
      <c r="F332" s="67" t="s">
        <v>10</v>
      </c>
      <c r="G332" s="67"/>
      <c r="H332" s="97">
        <v>36834</v>
      </c>
      <c r="I332" s="67"/>
      <c r="J332" s="190"/>
      <c r="K332" s="190"/>
      <c r="L332" s="190"/>
      <c r="M332" s="190"/>
      <c r="N332" s="190"/>
      <c r="O332" s="190">
        <f t="shared" si="15"/>
        <v>0</v>
      </c>
      <c r="Q332" s="154">
        <f t="shared" si="16"/>
        <v>0</v>
      </c>
      <c r="R332" s="154">
        <f>SUMIF('B0.3.XK'!$A$11:$A$798,$A332,'B0.3.XK'!J$11:J$798)</f>
        <v>0</v>
      </c>
      <c r="S332" s="154"/>
      <c r="T332" s="154"/>
      <c r="U332" s="154"/>
      <c r="V332" s="154"/>
      <c r="W332" s="154"/>
      <c r="X332" s="154"/>
      <c r="Y332" s="154"/>
      <c r="Z332" s="154"/>
      <c r="AA332" s="154"/>
      <c r="AB332" s="154">
        <f>SUMIF('B0.3.XK'!$A$11:$A$798,$A332,'B0.3.XK'!K$11:K$798)</f>
        <v>0</v>
      </c>
      <c r="AC332" s="154"/>
      <c r="AD332" s="154"/>
      <c r="AE332" s="154"/>
    </row>
    <row r="333" spans="1:31">
      <c r="A333" s="63">
        <v>2003031301</v>
      </c>
      <c r="B333" s="64" t="s">
        <v>535</v>
      </c>
      <c r="C333" s="64" t="s">
        <v>536</v>
      </c>
      <c r="D333" s="54" t="s">
        <v>42</v>
      </c>
      <c r="E333" s="64" t="s">
        <v>376</v>
      </c>
      <c r="F333" s="67" t="s">
        <v>10</v>
      </c>
      <c r="G333" s="67"/>
      <c r="H333" s="97">
        <v>97346</v>
      </c>
      <c r="I333" s="67"/>
      <c r="J333" s="190"/>
      <c r="K333" s="190"/>
      <c r="L333" s="190"/>
      <c r="M333" s="190"/>
      <c r="N333" s="190"/>
      <c r="O333" s="190">
        <f t="shared" si="15"/>
        <v>0</v>
      </c>
      <c r="Q333" s="154">
        <f t="shared" si="16"/>
        <v>0</v>
      </c>
      <c r="R333" s="154">
        <f>SUMIF('B0.3.XK'!$A$11:$A$798,$A333,'B0.3.XK'!J$11:J$798)</f>
        <v>0</v>
      </c>
      <c r="S333" s="154"/>
      <c r="T333" s="154"/>
      <c r="U333" s="154"/>
      <c r="V333" s="154"/>
      <c r="W333" s="154"/>
      <c r="X333" s="154"/>
      <c r="Y333" s="154"/>
      <c r="Z333" s="154"/>
      <c r="AA333" s="154"/>
      <c r="AB333" s="154">
        <f>SUMIF('B0.3.XK'!$A$11:$A$798,$A333,'B0.3.XK'!K$11:K$798)</f>
        <v>0</v>
      </c>
      <c r="AC333" s="154"/>
      <c r="AD333" s="154"/>
      <c r="AE333" s="154"/>
    </row>
    <row r="334" spans="1:31">
      <c r="A334" s="63">
        <v>2003031314</v>
      </c>
      <c r="B334" s="64" t="s">
        <v>537</v>
      </c>
      <c r="C334" s="64" t="s">
        <v>388</v>
      </c>
      <c r="D334" s="54" t="s">
        <v>42</v>
      </c>
      <c r="E334" s="64" t="s">
        <v>376</v>
      </c>
      <c r="F334" s="67" t="s">
        <v>10</v>
      </c>
      <c r="G334" s="67"/>
      <c r="H334" s="97">
        <v>49989</v>
      </c>
      <c r="I334" s="67"/>
      <c r="J334" s="190"/>
      <c r="K334" s="190"/>
      <c r="L334" s="190"/>
      <c r="M334" s="190"/>
      <c r="N334" s="190"/>
      <c r="O334" s="190">
        <f t="shared" si="15"/>
        <v>0</v>
      </c>
      <c r="Q334" s="154">
        <f t="shared" si="16"/>
        <v>0</v>
      </c>
      <c r="R334" s="154">
        <f>SUMIF('B0.3.XK'!$A$11:$A$798,$A334,'B0.3.XK'!J$11:J$798)</f>
        <v>0</v>
      </c>
      <c r="S334" s="154"/>
      <c r="T334" s="154"/>
      <c r="U334" s="154"/>
      <c r="V334" s="154"/>
      <c r="W334" s="154"/>
      <c r="X334" s="154"/>
      <c r="Y334" s="154"/>
      <c r="Z334" s="154"/>
      <c r="AA334" s="154"/>
      <c r="AB334" s="154">
        <f>SUMIF('B0.3.XK'!$A$11:$A$798,$A334,'B0.3.XK'!K$11:K$798)</f>
        <v>0</v>
      </c>
      <c r="AC334" s="154"/>
      <c r="AD334" s="154"/>
      <c r="AE334" s="154"/>
    </row>
    <row r="335" spans="1:31">
      <c r="A335" s="63">
        <v>2003031315</v>
      </c>
      <c r="B335" s="64" t="s">
        <v>538</v>
      </c>
      <c r="C335" s="64" t="s">
        <v>437</v>
      </c>
      <c r="D335" s="54" t="s">
        <v>309</v>
      </c>
      <c r="E335" s="64" t="s">
        <v>376</v>
      </c>
      <c r="F335" s="67" t="s">
        <v>10</v>
      </c>
      <c r="G335" s="67"/>
      <c r="H335" s="97">
        <v>223634</v>
      </c>
      <c r="I335" s="67"/>
      <c r="J335" s="190"/>
      <c r="K335" s="190"/>
      <c r="L335" s="190"/>
      <c r="M335" s="190"/>
      <c r="N335" s="190"/>
      <c r="O335" s="190">
        <f t="shared" si="15"/>
        <v>0</v>
      </c>
      <c r="Q335" s="154">
        <f t="shared" si="16"/>
        <v>0</v>
      </c>
      <c r="R335" s="154">
        <f>SUMIF('B0.3.XK'!$A$11:$A$798,$A335,'B0.3.XK'!J$11:J$798)</f>
        <v>0</v>
      </c>
      <c r="S335" s="154"/>
      <c r="T335" s="154"/>
      <c r="U335" s="154"/>
      <c r="V335" s="154"/>
      <c r="W335" s="154"/>
      <c r="X335" s="154"/>
      <c r="Y335" s="154"/>
      <c r="Z335" s="154"/>
      <c r="AA335" s="154"/>
      <c r="AB335" s="154">
        <f>SUMIF('B0.3.XK'!$A$11:$A$798,$A335,'B0.3.XK'!K$11:K$798)</f>
        <v>0</v>
      </c>
      <c r="AC335" s="154"/>
      <c r="AD335" s="154"/>
      <c r="AE335" s="154"/>
    </row>
    <row r="336" spans="1:31">
      <c r="A336" s="63">
        <v>2003031316</v>
      </c>
      <c r="B336" s="64" t="s">
        <v>539</v>
      </c>
      <c r="C336" s="64" t="s">
        <v>540</v>
      </c>
      <c r="D336" s="54" t="s">
        <v>42</v>
      </c>
      <c r="E336" s="64" t="s">
        <v>376</v>
      </c>
      <c r="F336" s="67" t="s">
        <v>10</v>
      </c>
      <c r="G336" s="67"/>
      <c r="H336" s="97">
        <v>118394</v>
      </c>
      <c r="I336" s="67"/>
      <c r="J336" s="190"/>
      <c r="K336" s="190"/>
      <c r="L336" s="190"/>
      <c r="M336" s="190"/>
      <c r="N336" s="190"/>
      <c r="O336" s="190">
        <f t="shared" ref="O336:O399" si="17">L336-K336</f>
        <v>0</v>
      </c>
      <c r="Q336" s="154">
        <f t="shared" ref="Q336:Q399" si="18">SUM(R336:Y336)</f>
        <v>0</v>
      </c>
      <c r="R336" s="154">
        <f>SUMIF('B0.3.XK'!$A$11:$A$798,$A336,'B0.3.XK'!J$11:J$798)</f>
        <v>0</v>
      </c>
      <c r="S336" s="154"/>
      <c r="T336" s="154"/>
      <c r="U336" s="154"/>
      <c r="V336" s="154"/>
      <c r="W336" s="154"/>
      <c r="X336" s="154"/>
      <c r="Y336" s="154"/>
      <c r="Z336" s="154"/>
      <c r="AA336" s="154"/>
      <c r="AB336" s="154">
        <f>SUMIF('B0.3.XK'!$A$11:$A$798,$A336,'B0.3.XK'!K$11:K$798)</f>
        <v>0</v>
      </c>
      <c r="AC336" s="154"/>
      <c r="AD336" s="154"/>
      <c r="AE336" s="154"/>
    </row>
    <row r="337" spans="1:31">
      <c r="A337" s="63">
        <v>2003031335</v>
      </c>
      <c r="B337" s="64" t="s">
        <v>541</v>
      </c>
      <c r="C337" s="64" t="s">
        <v>382</v>
      </c>
      <c r="D337" s="54" t="s">
        <v>42</v>
      </c>
      <c r="E337" s="64" t="s">
        <v>376</v>
      </c>
      <c r="F337" s="67" t="s">
        <v>10</v>
      </c>
      <c r="G337" s="67"/>
      <c r="H337" s="97">
        <v>21048</v>
      </c>
      <c r="I337" s="67"/>
      <c r="J337" s="190"/>
      <c r="K337" s="190"/>
      <c r="L337" s="190"/>
      <c r="M337" s="190"/>
      <c r="N337" s="190"/>
      <c r="O337" s="190">
        <f t="shared" si="17"/>
        <v>0</v>
      </c>
      <c r="Q337" s="154">
        <f t="shared" si="18"/>
        <v>0</v>
      </c>
      <c r="R337" s="154">
        <f>SUMIF('B0.3.XK'!$A$11:$A$798,$A337,'B0.3.XK'!J$11:J$798)</f>
        <v>0</v>
      </c>
      <c r="S337" s="154"/>
      <c r="T337" s="154"/>
      <c r="U337" s="154"/>
      <c r="V337" s="154"/>
      <c r="W337" s="154"/>
      <c r="X337" s="154"/>
      <c r="Y337" s="154"/>
      <c r="Z337" s="154"/>
      <c r="AA337" s="154"/>
      <c r="AB337" s="154">
        <f>SUMIF('B0.3.XK'!$A$11:$A$798,$A337,'B0.3.XK'!K$11:K$798)</f>
        <v>0</v>
      </c>
      <c r="AC337" s="154"/>
      <c r="AD337" s="154"/>
      <c r="AE337" s="154"/>
    </row>
    <row r="338" spans="1:31">
      <c r="A338" s="63">
        <v>2003031336</v>
      </c>
      <c r="B338" s="64" t="s">
        <v>542</v>
      </c>
      <c r="C338" s="64" t="s">
        <v>391</v>
      </c>
      <c r="D338" s="54" t="s">
        <v>42</v>
      </c>
      <c r="E338" s="64" t="s">
        <v>376</v>
      </c>
      <c r="F338" s="67" t="s">
        <v>10</v>
      </c>
      <c r="G338" s="67"/>
      <c r="H338" s="97">
        <v>21048</v>
      </c>
      <c r="I338" s="67"/>
      <c r="J338" s="190"/>
      <c r="K338" s="190"/>
      <c r="L338" s="190"/>
      <c r="M338" s="190"/>
      <c r="N338" s="190"/>
      <c r="O338" s="190">
        <f t="shared" si="17"/>
        <v>0</v>
      </c>
      <c r="Q338" s="154">
        <f t="shared" si="18"/>
        <v>0</v>
      </c>
      <c r="R338" s="154">
        <f>SUMIF('B0.3.XK'!$A$11:$A$798,$A338,'B0.3.XK'!J$11:J$798)</f>
        <v>0</v>
      </c>
      <c r="S338" s="154"/>
      <c r="T338" s="154"/>
      <c r="U338" s="154"/>
      <c r="V338" s="154"/>
      <c r="W338" s="154"/>
      <c r="X338" s="154"/>
      <c r="Y338" s="154"/>
      <c r="Z338" s="154"/>
      <c r="AA338" s="154"/>
      <c r="AB338" s="154">
        <f>SUMIF('B0.3.XK'!$A$11:$A$798,$A338,'B0.3.XK'!K$11:K$798)</f>
        <v>0</v>
      </c>
      <c r="AC338" s="154"/>
      <c r="AD338" s="154"/>
      <c r="AE338" s="154"/>
    </row>
    <row r="339" spans="1:31">
      <c r="A339" s="63">
        <v>2003031339</v>
      </c>
      <c r="B339" s="64" t="s">
        <v>543</v>
      </c>
      <c r="C339" s="64" t="s">
        <v>437</v>
      </c>
      <c r="D339" s="54" t="s">
        <v>309</v>
      </c>
      <c r="E339" s="64" t="s">
        <v>376</v>
      </c>
      <c r="F339" s="67" t="s">
        <v>10</v>
      </c>
      <c r="G339" s="67"/>
      <c r="H339" s="97">
        <v>217319</v>
      </c>
      <c r="I339" s="67"/>
      <c r="J339" s="190"/>
      <c r="K339" s="190"/>
      <c r="L339" s="190"/>
      <c r="M339" s="190"/>
      <c r="N339" s="190"/>
      <c r="O339" s="190">
        <f t="shared" si="17"/>
        <v>0</v>
      </c>
      <c r="Q339" s="154">
        <f t="shared" si="18"/>
        <v>0</v>
      </c>
      <c r="R339" s="154">
        <f>SUMIF('B0.3.XK'!$A$11:$A$798,$A339,'B0.3.XK'!J$11:J$798)</f>
        <v>0</v>
      </c>
      <c r="S339" s="154"/>
      <c r="T339" s="154"/>
      <c r="U339" s="154"/>
      <c r="V339" s="154"/>
      <c r="W339" s="154"/>
      <c r="X339" s="154"/>
      <c r="Y339" s="154"/>
      <c r="Z339" s="154"/>
      <c r="AA339" s="154"/>
      <c r="AB339" s="154">
        <f>SUMIF('B0.3.XK'!$A$11:$A$798,$A339,'B0.3.XK'!K$11:K$798)</f>
        <v>0</v>
      </c>
      <c r="AC339" s="154"/>
      <c r="AD339" s="154"/>
      <c r="AE339" s="154"/>
    </row>
    <row r="340" spans="1:31">
      <c r="A340" s="63">
        <v>2003031359</v>
      </c>
      <c r="B340" s="64" t="s">
        <v>544</v>
      </c>
      <c r="C340" s="64" t="s">
        <v>382</v>
      </c>
      <c r="D340" s="54" t="s">
        <v>42</v>
      </c>
      <c r="E340" s="64" t="s">
        <v>376</v>
      </c>
      <c r="F340" s="67" t="s">
        <v>10</v>
      </c>
      <c r="G340" s="67"/>
      <c r="H340" s="97">
        <v>25784</v>
      </c>
      <c r="I340" s="67"/>
      <c r="J340" s="190"/>
      <c r="K340" s="190"/>
      <c r="L340" s="190"/>
      <c r="M340" s="190"/>
      <c r="N340" s="190"/>
      <c r="O340" s="190">
        <f t="shared" si="17"/>
        <v>0</v>
      </c>
      <c r="Q340" s="154">
        <f t="shared" si="18"/>
        <v>0</v>
      </c>
      <c r="R340" s="154">
        <f>SUMIF('B0.3.XK'!$A$11:$A$798,$A340,'B0.3.XK'!J$11:J$798)</f>
        <v>0</v>
      </c>
      <c r="S340" s="154"/>
      <c r="T340" s="154"/>
      <c r="U340" s="154"/>
      <c r="V340" s="154"/>
      <c r="W340" s="154"/>
      <c r="X340" s="154"/>
      <c r="Y340" s="154"/>
      <c r="Z340" s="154"/>
      <c r="AA340" s="154"/>
      <c r="AB340" s="154">
        <f>SUMIF('B0.3.XK'!$A$11:$A$798,$A340,'B0.3.XK'!K$11:K$798)</f>
        <v>0</v>
      </c>
      <c r="AC340" s="154"/>
      <c r="AD340" s="154"/>
      <c r="AE340" s="154"/>
    </row>
    <row r="341" spans="1:31">
      <c r="A341" s="63">
        <v>2003031384</v>
      </c>
      <c r="B341" s="64" t="s">
        <v>545</v>
      </c>
      <c r="C341" s="64" t="s">
        <v>386</v>
      </c>
      <c r="D341" s="54" t="s">
        <v>42</v>
      </c>
      <c r="E341" s="64" t="s">
        <v>376</v>
      </c>
      <c r="F341" s="67" t="s">
        <v>10</v>
      </c>
      <c r="G341" s="67"/>
      <c r="H341" s="97">
        <v>28941</v>
      </c>
      <c r="I341" s="67"/>
      <c r="J341" s="190"/>
      <c r="K341" s="190"/>
      <c r="L341" s="190"/>
      <c r="M341" s="190"/>
      <c r="N341" s="190"/>
      <c r="O341" s="190">
        <f t="shared" si="17"/>
        <v>0</v>
      </c>
      <c r="Q341" s="154">
        <f t="shared" si="18"/>
        <v>0</v>
      </c>
      <c r="R341" s="154">
        <f>SUMIF('B0.3.XK'!$A$11:$A$798,$A341,'B0.3.XK'!J$11:J$798)</f>
        <v>0</v>
      </c>
      <c r="S341" s="154"/>
      <c r="T341" s="154"/>
      <c r="U341" s="154"/>
      <c r="V341" s="154"/>
      <c r="W341" s="154"/>
      <c r="X341" s="154"/>
      <c r="Y341" s="154"/>
      <c r="Z341" s="154"/>
      <c r="AA341" s="154"/>
      <c r="AB341" s="154">
        <f>SUMIF('B0.3.XK'!$A$11:$A$798,$A341,'B0.3.XK'!K$11:K$798)</f>
        <v>0</v>
      </c>
      <c r="AC341" s="154"/>
      <c r="AD341" s="154"/>
      <c r="AE341" s="154"/>
    </row>
    <row r="342" spans="1:31">
      <c r="A342" s="63">
        <v>2003031385</v>
      </c>
      <c r="B342" s="64" t="s">
        <v>546</v>
      </c>
      <c r="C342" s="64" t="s">
        <v>547</v>
      </c>
      <c r="D342" s="54" t="s">
        <v>42</v>
      </c>
      <c r="E342" s="64" t="s">
        <v>376</v>
      </c>
      <c r="F342" s="67" t="s">
        <v>10</v>
      </c>
      <c r="G342" s="67"/>
      <c r="H342" s="97">
        <v>26310</v>
      </c>
      <c r="I342" s="67"/>
      <c r="J342" s="190"/>
      <c r="K342" s="190"/>
      <c r="L342" s="190"/>
      <c r="M342" s="190"/>
      <c r="N342" s="190"/>
      <c r="O342" s="190">
        <f t="shared" si="17"/>
        <v>0</v>
      </c>
      <c r="Q342" s="154">
        <f t="shared" si="18"/>
        <v>0</v>
      </c>
      <c r="R342" s="154">
        <f>SUMIF('B0.3.XK'!$A$11:$A$798,$A342,'B0.3.XK'!J$11:J$798)</f>
        <v>0</v>
      </c>
      <c r="S342" s="154"/>
      <c r="T342" s="154"/>
      <c r="U342" s="154"/>
      <c r="V342" s="154"/>
      <c r="W342" s="154"/>
      <c r="X342" s="154"/>
      <c r="Y342" s="154"/>
      <c r="Z342" s="154"/>
      <c r="AA342" s="154"/>
      <c r="AB342" s="154">
        <f>SUMIF('B0.3.XK'!$A$11:$A$798,$A342,'B0.3.XK'!K$11:K$798)</f>
        <v>0</v>
      </c>
      <c r="AC342" s="154"/>
      <c r="AD342" s="154"/>
      <c r="AE342" s="154"/>
    </row>
    <row r="343" spans="1:31">
      <c r="A343" s="63">
        <v>2003031386</v>
      </c>
      <c r="B343" s="64" t="s">
        <v>548</v>
      </c>
      <c r="C343" s="64" t="s">
        <v>549</v>
      </c>
      <c r="D343" s="54" t="s">
        <v>42</v>
      </c>
      <c r="E343" s="64" t="s">
        <v>376</v>
      </c>
      <c r="F343" s="67" t="s">
        <v>10</v>
      </c>
      <c r="G343" s="67"/>
      <c r="H343" s="97">
        <v>34203</v>
      </c>
      <c r="I343" s="67"/>
      <c r="J343" s="190"/>
      <c r="K343" s="190"/>
      <c r="L343" s="190"/>
      <c r="M343" s="190"/>
      <c r="N343" s="190"/>
      <c r="O343" s="190">
        <f t="shared" si="17"/>
        <v>0</v>
      </c>
      <c r="Q343" s="154">
        <f t="shared" si="18"/>
        <v>0</v>
      </c>
      <c r="R343" s="154">
        <f>SUMIF('B0.3.XK'!$A$11:$A$798,$A343,'B0.3.XK'!J$11:J$798)</f>
        <v>0</v>
      </c>
      <c r="S343" s="154"/>
      <c r="T343" s="154"/>
      <c r="U343" s="154"/>
      <c r="V343" s="154"/>
      <c r="W343" s="154"/>
      <c r="X343" s="154"/>
      <c r="Y343" s="154"/>
      <c r="Z343" s="154"/>
      <c r="AA343" s="154"/>
      <c r="AB343" s="154">
        <f>SUMIF('B0.3.XK'!$A$11:$A$798,$A343,'B0.3.XK'!K$11:K$798)</f>
        <v>0</v>
      </c>
      <c r="AC343" s="154"/>
      <c r="AD343" s="154"/>
      <c r="AE343" s="154"/>
    </row>
    <row r="344" spans="1:31">
      <c r="A344" s="63">
        <v>2003031387</v>
      </c>
      <c r="B344" s="64" t="s">
        <v>550</v>
      </c>
      <c r="C344" s="64" t="s">
        <v>551</v>
      </c>
      <c r="D344" s="54" t="s">
        <v>309</v>
      </c>
      <c r="E344" s="64" t="s">
        <v>376</v>
      </c>
      <c r="F344" s="67" t="s">
        <v>10</v>
      </c>
      <c r="G344" s="67"/>
      <c r="H344" s="97">
        <v>223634</v>
      </c>
      <c r="I344" s="67"/>
      <c r="J344" s="190"/>
      <c r="K344" s="190"/>
      <c r="L344" s="190"/>
      <c r="M344" s="190"/>
      <c r="N344" s="190"/>
      <c r="O344" s="190">
        <f t="shared" si="17"/>
        <v>0</v>
      </c>
      <c r="Q344" s="154">
        <f t="shared" si="18"/>
        <v>0</v>
      </c>
      <c r="R344" s="154">
        <f>SUMIF('B0.3.XK'!$A$11:$A$798,$A344,'B0.3.XK'!J$11:J$798)</f>
        <v>0</v>
      </c>
      <c r="S344" s="154"/>
      <c r="T344" s="154"/>
      <c r="U344" s="154"/>
      <c r="V344" s="154"/>
      <c r="W344" s="154"/>
      <c r="X344" s="154"/>
      <c r="Y344" s="154"/>
      <c r="Z344" s="154"/>
      <c r="AA344" s="154"/>
      <c r="AB344" s="154">
        <f>SUMIF('B0.3.XK'!$A$11:$A$798,$A344,'B0.3.XK'!K$11:K$798)</f>
        <v>0</v>
      </c>
      <c r="AC344" s="154"/>
      <c r="AD344" s="154"/>
      <c r="AE344" s="154"/>
    </row>
    <row r="345" spans="1:31">
      <c r="A345" s="63">
        <v>2003031402</v>
      </c>
      <c r="B345" s="64" t="s">
        <v>552</v>
      </c>
      <c r="C345" s="64" t="s">
        <v>551</v>
      </c>
      <c r="D345" s="54" t="s">
        <v>309</v>
      </c>
      <c r="E345" s="64" t="s">
        <v>376</v>
      </c>
      <c r="F345" s="67" t="s">
        <v>10</v>
      </c>
      <c r="G345" s="67"/>
      <c r="H345" s="97">
        <v>272138</v>
      </c>
      <c r="I345" s="67"/>
      <c r="J345" s="190"/>
      <c r="K345" s="190"/>
      <c r="L345" s="190"/>
      <c r="M345" s="190"/>
      <c r="N345" s="190"/>
      <c r="O345" s="190">
        <f t="shared" si="17"/>
        <v>0</v>
      </c>
      <c r="Q345" s="154">
        <f t="shared" si="18"/>
        <v>0</v>
      </c>
      <c r="R345" s="154">
        <f>SUMIF('B0.3.XK'!$A$11:$A$798,$A345,'B0.3.XK'!J$11:J$798)</f>
        <v>0</v>
      </c>
      <c r="S345" s="154"/>
      <c r="T345" s="154"/>
      <c r="U345" s="154"/>
      <c r="V345" s="154"/>
      <c r="W345" s="154"/>
      <c r="X345" s="154"/>
      <c r="Y345" s="154"/>
      <c r="Z345" s="154"/>
      <c r="AA345" s="154"/>
      <c r="AB345" s="154">
        <f>SUMIF('B0.3.XK'!$A$11:$A$798,$A345,'B0.3.XK'!K$11:K$798)</f>
        <v>0</v>
      </c>
      <c r="AC345" s="154"/>
      <c r="AD345" s="154"/>
      <c r="AE345" s="154"/>
    </row>
    <row r="346" spans="1:31">
      <c r="A346" s="63">
        <v>2003040024</v>
      </c>
      <c r="B346" s="64" t="s">
        <v>553</v>
      </c>
      <c r="C346" s="64" t="s">
        <v>407</v>
      </c>
      <c r="D346" s="54" t="s">
        <v>42</v>
      </c>
      <c r="E346" s="64" t="s">
        <v>376</v>
      </c>
      <c r="F346" s="67" t="s">
        <v>10</v>
      </c>
      <c r="G346" s="67"/>
      <c r="H346" s="97">
        <v>53672</v>
      </c>
      <c r="I346" s="67"/>
      <c r="J346" s="190"/>
      <c r="K346" s="190"/>
      <c r="L346" s="190"/>
      <c r="M346" s="190"/>
      <c r="N346" s="190"/>
      <c r="O346" s="190">
        <f t="shared" si="17"/>
        <v>0</v>
      </c>
      <c r="Q346" s="154">
        <f t="shared" si="18"/>
        <v>0</v>
      </c>
      <c r="R346" s="154">
        <f>SUMIF('B0.3.XK'!$A$11:$A$798,$A346,'B0.3.XK'!J$11:J$798)</f>
        <v>0</v>
      </c>
      <c r="S346" s="154"/>
      <c r="T346" s="154"/>
      <c r="U346" s="154"/>
      <c r="V346" s="154"/>
      <c r="W346" s="154"/>
      <c r="X346" s="154"/>
      <c r="Y346" s="154"/>
      <c r="Z346" s="154"/>
      <c r="AA346" s="154"/>
      <c r="AB346" s="154">
        <f>SUMIF('B0.3.XK'!$A$11:$A$798,$A346,'B0.3.XK'!K$11:K$798)</f>
        <v>0</v>
      </c>
      <c r="AC346" s="154"/>
      <c r="AD346" s="154"/>
      <c r="AE346" s="154"/>
    </row>
    <row r="347" spans="1:31">
      <c r="A347" s="63">
        <v>2003050018</v>
      </c>
      <c r="B347" s="64" t="s">
        <v>554</v>
      </c>
      <c r="C347" s="64" t="s">
        <v>465</v>
      </c>
      <c r="D347" s="54" t="s">
        <v>42</v>
      </c>
      <c r="E347" s="64" t="s">
        <v>376</v>
      </c>
      <c r="F347" s="67" t="s">
        <v>10</v>
      </c>
      <c r="G347" s="67"/>
      <c r="H347" s="97">
        <v>28941</v>
      </c>
      <c r="I347" s="67"/>
      <c r="J347" s="190"/>
      <c r="K347" s="190"/>
      <c r="L347" s="190"/>
      <c r="M347" s="190"/>
      <c r="N347" s="190"/>
      <c r="O347" s="190">
        <f t="shared" si="17"/>
        <v>0</v>
      </c>
      <c r="Q347" s="154">
        <f t="shared" si="18"/>
        <v>0</v>
      </c>
      <c r="R347" s="154">
        <f>SUMIF('B0.3.XK'!$A$11:$A$798,$A347,'B0.3.XK'!J$11:J$798)</f>
        <v>0</v>
      </c>
      <c r="S347" s="154"/>
      <c r="T347" s="154"/>
      <c r="U347" s="154"/>
      <c r="V347" s="154"/>
      <c r="W347" s="154"/>
      <c r="X347" s="154"/>
      <c r="Y347" s="154"/>
      <c r="Z347" s="154"/>
      <c r="AA347" s="154"/>
      <c r="AB347" s="154">
        <f>SUMIF('B0.3.XK'!$A$11:$A$798,$A347,'B0.3.XK'!K$11:K$798)</f>
        <v>800</v>
      </c>
      <c r="AC347" s="154"/>
      <c r="AD347" s="154"/>
      <c r="AE347" s="154"/>
    </row>
    <row r="348" spans="1:31">
      <c r="A348" s="63">
        <v>2003050022</v>
      </c>
      <c r="B348" s="64" t="s">
        <v>555</v>
      </c>
      <c r="C348" s="64" t="s">
        <v>410</v>
      </c>
      <c r="D348" s="54" t="s">
        <v>42</v>
      </c>
      <c r="E348" s="64" t="s">
        <v>376</v>
      </c>
      <c r="F348" s="67" t="s">
        <v>10</v>
      </c>
      <c r="G348" s="67"/>
      <c r="H348" s="97">
        <v>26310</v>
      </c>
      <c r="I348" s="67"/>
      <c r="J348" s="190"/>
      <c r="K348" s="190"/>
      <c r="L348" s="190"/>
      <c r="M348" s="190"/>
      <c r="N348" s="190"/>
      <c r="O348" s="190">
        <f t="shared" si="17"/>
        <v>0</v>
      </c>
      <c r="Q348" s="154">
        <f t="shared" si="18"/>
        <v>0</v>
      </c>
      <c r="R348" s="154">
        <f>SUMIF('B0.3.XK'!$A$11:$A$798,$A348,'B0.3.XK'!J$11:J$798)</f>
        <v>0</v>
      </c>
      <c r="S348" s="154"/>
      <c r="T348" s="154"/>
      <c r="U348" s="154"/>
      <c r="V348" s="154"/>
      <c r="W348" s="154"/>
      <c r="X348" s="154"/>
      <c r="Y348" s="154"/>
      <c r="Z348" s="154"/>
      <c r="AA348" s="154"/>
      <c r="AB348" s="154">
        <f>SUMIF('B0.3.XK'!$A$11:$A$798,$A348,'B0.3.XK'!K$11:K$798)</f>
        <v>100</v>
      </c>
      <c r="AC348" s="154"/>
      <c r="AD348" s="154"/>
      <c r="AE348" s="154"/>
    </row>
    <row r="349" spans="1:31">
      <c r="A349" s="63">
        <v>2003050081</v>
      </c>
      <c r="B349" s="64" t="s">
        <v>556</v>
      </c>
      <c r="C349" s="64" t="s">
        <v>519</v>
      </c>
      <c r="D349" s="54" t="s">
        <v>42</v>
      </c>
      <c r="E349" s="64" t="s">
        <v>376</v>
      </c>
      <c r="F349" s="67" t="s">
        <v>10</v>
      </c>
      <c r="G349" s="67"/>
      <c r="H349" s="97">
        <v>30519</v>
      </c>
      <c r="I349" s="67"/>
      <c r="J349" s="190"/>
      <c r="K349" s="190"/>
      <c r="L349" s="190"/>
      <c r="M349" s="190"/>
      <c r="N349" s="190"/>
      <c r="O349" s="190">
        <f t="shared" si="17"/>
        <v>0</v>
      </c>
      <c r="Q349" s="154">
        <f t="shared" si="18"/>
        <v>0</v>
      </c>
      <c r="R349" s="154">
        <f>SUMIF('B0.3.XK'!$A$11:$A$798,$A349,'B0.3.XK'!J$11:J$798)</f>
        <v>0</v>
      </c>
      <c r="S349" s="154"/>
      <c r="T349" s="154"/>
      <c r="U349" s="154"/>
      <c r="V349" s="154"/>
      <c r="W349" s="154"/>
      <c r="X349" s="154"/>
      <c r="Y349" s="154"/>
      <c r="Z349" s="154"/>
      <c r="AA349" s="154"/>
      <c r="AB349" s="154">
        <f>SUMIF('B0.3.XK'!$A$11:$A$798,$A349,'B0.3.XK'!K$11:K$798)</f>
        <v>0</v>
      </c>
      <c r="AC349" s="154"/>
      <c r="AD349" s="154"/>
      <c r="AE349" s="154"/>
    </row>
    <row r="350" spans="1:31">
      <c r="A350" s="63">
        <v>2003050096</v>
      </c>
      <c r="B350" s="64" t="s">
        <v>557</v>
      </c>
      <c r="C350" s="64" t="s">
        <v>391</v>
      </c>
      <c r="D350" s="54" t="s">
        <v>42</v>
      </c>
      <c r="E350" s="64" t="s">
        <v>376</v>
      </c>
      <c r="F350" s="67" t="s">
        <v>10</v>
      </c>
      <c r="G350" s="67"/>
      <c r="H350" s="97">
        <v>17853</v>
      </c>
      <c r="I350" s="67"/>
      <c r="J350" s="190"/>
      <c r="K350" s="190"/>
      <c r="L350" s="190"/>
      <c r="M350" s="190"/>
      <c r="N350" s="190"/>
      <c r="O350" s="190">
        <f t="shared" si="17"/>
        <v>0</v>
      </c>
      <c r="Q350" s="154">
        <f t="shared" si="18"/>
        <v>0</v>
      </c>
      <c r="R350" s="154">
        <f>SUMIF('B0.3.XK'!$A$11:$A$798,$A350,'B0.3.XK'!J$11:J$798)</f>
        <v>0</v>
      </c>
      <c r="S350" s="154"/>
      <c r="T350" s="154"/>
      <c r="U350" s="154"/>
      <c r="V350" s="154"/>
      <c r="W350" s="154"/>
      <c r="X350" s="154"/>
      <c r="Y350" s="154"/>
      <c r="Z350" s="154"/>
      <c r="AA350" s="154"/>
      <c r="AB350" s="154">
        <f>SUMIF('B0.3.XK'!$A$11:$A$798,$A350,'B0.3.XK'!K$11:K$798)</f>
        <v>0</v>
      </c>
      <c r="AC350" s="154"/>
      <c r="AD350" s="154"/>
      <c r="AE350" s="154"/>
    </row>
    <row r="351" spans="1:31">
      <c r="A351" s="63">
        <v>2003070028</v>
      </c>
      <c r="B351" s="64" t="s">
        <v>558</v>
      </c>
      <c r="C351" s="64" t="s">
        <v>559</v>
      </c>
      <c r="D351" s="54" t="s">
        <v>42</v>
      </c>
      <c r="E351" s="64" t="s">
        <v>376</v>
      </c>
      <c r="F351" s="67" t="s">
        <v>10</v>
      </c>
      <c r="G351" s="67"/>
      <c r="H351" s="97">
        <v>81560</v>
      </c>
      <c r="I351" s="67"/>
      <c r="J351" s="190"/>
      <c r="K351" s="190"/>
      <c r="L351" s="190"/>
      <c r="M351" s="190"/>
      <c r="N351" s="190"/>
      <c r="O351" s="190">
        <f t="shared" si="17"/>
        <v>0</v>
      </c>
      <c r="Q351" s="154">
        <f t="shared" si="18"/>
        <v>0</v>
      </c>
      <c r="R351" s="154">
        <f>SUMIF('B0.3.XK'!$A$11:$A$798,$A351,'B0.3.XK'!J$11:J$798)</f>
        <v>0</v>
      </c>
      <c r="S351" s="154"/>
      <c r="T351" s="154"/>
      <c r="U351" s="154"/>
      <c r="V351" s="154"/>
      <c r="W351" s="154"/>
      <c r="X351" s="154"/>
      <c r="Y351" s="154"/>
      <c r="Z351" s="154"/>
      <c r="AA351" s="154"/>
      <c r="AB351" s="154">
        <f>SUMIF('B0.3.XK'!$A$11:$A$798,$A351,'B0.3.XK'!K$11:K$798)</f>
        <v>0</v>
      </c>
      <c r="AC351" s="154"/>
      <c r="AD351" s="154"/>
      <c r="AE351" s="154"/>
    </row>
    <row r="352" spans="1:31">
      <c r="A352" s="63">
        <v>2003070043</v>
      </c>
      <c r="B352" s="64" t="s">
        <v>560</v>
      </c>
      <c r="C352" s="64" t="s">
        <v>561</v>
      </c>
      <c r="D352" s="54" t="s">
        <v>42</v>
      </c>
      <c r="E352" s="64" t="s">
        <v>376</v>
      </c>
      <c r="F352" s="67" t="s">
        <v>10</v>
      </c>
      <c r="G352" s="67"/>
      <c r="H352" s="97">
        <v>74720</v>
      </c>
      <c r="I352" s="67"/>
      <c r="J352" s="190"/>
      <c r="K352" s="190"/>
      <c r="L352" s="190"/>
      <c r="M352" s="190"/>
      <c r="N352" s="190"/>
      <c r="O352" s="190">
        <f t="shared" si="17"/>
        <v>0</v>
      </c>
      <c r="Q352" s="154">
        <f t="shared" si="18"/>
        <v>0</v>
      </c>
      <c r="R352" s="154">
        <f>SUMIF('B0.3.XK'!$A$11:$A$798,$A352,'B0.3.XK'!J$11:J$798)</f>
        <v>0</v>
      </c>
      <c r="S352" s="154"/>
      <c r="T352" s="154"/>
      <c r="U352" s="154"/>
      <c r="V352" s="154"/>
      <c r="W352" s="154"/>
      <c r="X352" s="154"/>
      <c r="Y352" s="154"/>
      <c r="Z352" s="154"/>
      <c r="AA352" s="154"/>
      <c r="AB352" s="154">
        <f>SUMIF('B0.3.XK'!$A$11:$A$798,$A352,'B0.3.XK'!K$11:K$798)</f>
        <v>0</v>
      </c>
      <c r="AC352" s="154"/>
      <c r="AD352" s="154"/>
      <c r="AE352" s="154"/>
    </row>
    <row r="353" spans="1:31">
      <c r="A353" s="63">
        <v>2003090012</v>
      </c>
      <c r="B353" s="64" t="s">
        <v>562</v>
      </c>
      <c r="C353" s="64"/>
      <c r="D353" s="54" t="s">
        <v>309</v>
      </c>
      <c r="E353" s="64" t="s">
        <v>84</v>
      </c>
      <c r="F353" s="67" t="s">
        <v>10</v>
      </c>
      <c r="G353" s="67"/>
      <c r="H353" s="97">
        <v>249943</v>
      </c>
      <c r="I353" s="67"/>
      <c r="J353" s="190"/>
      <c r="K353" s="190"/>
      <c r="L353" s="190"/>
      <c r="M353" s="190"/>
      <c r="N353" s="190"/>
      <c r="O353" s="190">
        <f t="shared" si="17"/>
        <v>0</v>
      </c>
      <c r="Q353" s="154">
        <f t="shared" si="18"/>
        <v>0</v>
      </c>
      <c r="R353" s="154">
        <f>SUMIF('B0.3.XK'!$A$11:$A$798,$A353,'B0.3.XK'!J$11:J$798)</f>
        <v>0</v>
      </c>
      <c r="S353" s="154"/>
      <c r="T353" s="154"/>
      <c r="U353" s="154"/>
      <c r="V353" s="154"/>
      <c r="W353" s="154"/>
      <c r="X353" s="154"/>
      <c r="Y353" s="154"/>
      <c r="Z353" s="154"/>
      <c r="AA353" s="154"/>
      <c r="AB353" s="154">
        <f>SUMIF('B0.3.XK'!$A$11:$A$798,$A353,'B0.3.XK'!K$11:K$798)</f>
        <v>50</v>
      </c>
      <c r="AC353" s="154"/>
      <c r="AD353" s="154"/>
      <c r="AE353" s="154"/>
    </row>
    <row r="354" spans="1:31">
      <c r="A354" s="63">
        <v>2003090057</v>
      </c>
      <c r="B354" s="64" t="s">
        <v>563</v>
      </c>
      <c r="C354" s="64" t="s">
        <v>405</v>
      </c>
      <c r="D354" s="54" t="s">
        <v>42</v>
      </c>
      <c r="E354" s="64" t="s">
        <v>376</v>
      </c>
      <c r="F354" s="67" t="s">
        <v>10</v>
      </c>
      <c r="G354" s="67"/>
      <c r="H354" s="97">
        <v>36176</v>
      </c>
      <c r="I354" s="67"/>
      <c r="J354" s="190"/>
      <c r="K354" s="190"/>
      <c r="L354" s="190"/>
      <c r="M354" s="190"/>
      <c r="N354" s="190"/>
      <c r="O354" s="190">
        <f t="shared" si="17"/>
        <v>0</v>
      </c>
      <c r="Q354" s="154">
        <f t="shared" si="18"/>
        <v>0</v>
      </c>
      <c r="R354" s="154">
        <f>SUMIF('B0.3.XK'!$A$11:$A$798,$A354,'B0.3.XK'!J$11:J$798)</f>
        <v>0</v>
      </c>
      <c r="S354" s="154"/>
      <c r="T354" s="154"/>
      <c r="U354" s="154"/>
      <c r="V354" s="154"/>
      <c r="W354" s="154"/>
      <c r="X354" s="154"/>
      <c r="Y354" s="154"/>
      <c r="Z354" s="154"/>
      <c r="AA354" s="154"/>
      <c r="AB354" s="154">
        <f>SUMIF('B0.3.XK'!$A$11:$A$798,$A354,'B0.3.XK'!K$11:K$798)</f>
        <v>0</v>
      </c>
      <c r="AC354" s="154"/>
      <c r="AD354" s="154"/>
      <c r="AE354" s="154"/>
    </row>
    <row r="355" spans="1:31">
      <c r="A355" s="63">
        <v>2004010025</v>
      </c>
      <c r="B355" s="64" t="s">
        <v>564</v>
      </c>
      <c r="C355" s="64" t="s">
        <v>565</v>
      </c>
      <c r="D355" s="54" t="s">
        <v>42</v>
      </c>
      <c r="E355" s="64" t="s">
        <v>474</v>
      </c>
      <c r="F355" s="67" t="s">
        <v>10</v>
      </c>
      <c r="G355" s="67"/>
      <c r="H355" s="97">
        <v>19075</v>
      </c>
      <c r="I355" s="67"/>
      <c r="J355" s="190"/>
      <c r="K355" s="190"/>
      <c r="L355" s="190"/>
      <c r="M355" s="190"/>
      <c r="N355" s="190"/>
      <c r="O355" s="190">
        <f t="shared" si="17"/>
        <v>0</v>
      </c>
      <c r="Q355" s="154">
        <f t="shared" si="18"/>
        <v>0</v>
      </c>
      <c r="R355" s="154">
        <f>SUMIF('B0.3.XK'!$A$11:$A$798,$A355,'B0.3.XK'!J$11:J$798)</f>
        <v>0</v>
      </c>
      <c r="S355" s="154"/>
      <c r="T355" s="154"/>
      <c r="U355" s="154"/>
      <c r="V355" s="154"/>
      <c r="W355" s="154"/>
      <c r="X355" s="154"/>
      <c r="Y355" s="154"/>
      <c r="Z355" s="154"/>
      <c r="AA355" s="154"/>
      <c r="AB355" s="154">
        <f>SUMIF('B0.3.XK'!$A$11:$A$798,$A355,'B0.3.XK'!K$11:K$798)</f>
        <v>500</v>
      </c>
      <c r="AC355" s="154"/>
      <c r="AD355" s="154"/>
      <c r="AE355" s="154"/>
    </row>
    <row r="356" spans="1:31">
      <c r="A356" s="63">
        <v>2004010067</v>
      </c>
      <c r="B356" s="64" t="s">
        <v>566</v>
      </c>
      <c r="C356" s="64" t="s">
        <v>514</v>
      </c>
      <c r="D356" s="54" t="s">
        <v>309</v>
      </c>
      <c r="E356" s="64" t="s">
        <v>474</v>
      </c>
      <c r="F356" s="67" t="s">
        <v>10</v>
      </c>
      <c r="G356" s="67"/>
      <c r="H356" s="97">
        <v>8419</v>
      </c>
      <c r="I356" s="67"/>
      <c r="J356" s="190"/>
      <c r="K356" s="190"/>
      <c r="L356" s="190"/>
      <c r="M356" s="190"/>
      <c r="N356" s="190"/>
      <c r="O356" s="190">
        <f t="shared" si="17"/>
        <v>0</v>
      </c>
      <c r="Q356" s="154">
        <f t="shared" si="18"/>
        <v>0</v>
      </c>
      <c r="R356" s="154">
        <f>SUMIF('B0.3.XK'!$A$11:$A$798,$A356,'B0.3.XK'!J$11:J$798)</f>
        <v>0</v>
      </c>
      <c r="S356" s="154"/>
      <c r="T356" s="154"/>
      <c r="U356" s="154"/>
      <c r="V356" s="154"/>
      <c r="W356" s="154"/>
      <c r="X356" s="154"/>
      <c r="Y356" s="154"/>
      <c r="Z356" s="154"/>
      <c r="AA356" s="154"/>
      <c r="AB356" s="154">
        <f>SUMIF('B0.3.XK'!$A$11:$A$798,$A356,'B0.3.XK'!K$11:K$798)</f>
        <v>0</v>
      </c>
      <c r="AC356" s="154"/>
      <c r="AD356" s="154"/>
      <c r="AE356" s="154"/>
    </row>
    <row r="357" spans="1:31">
      <c r="A357" s="63">
        <v>2004010068</v>
      </c>
      <c r="B357" s="64" t="s">
        <v>567</v>
      </c>
      <c r="C357" s="64" t="s">
        <v>568</v>
      </c>
      <c r="D357" s="54" t="s">
        <v>42</v>
      </c>
      <c r="E357" s="64" t="s">
        <v>474</v>
      </c>
      <c r="F357" s="67" t="s">
        <v>10</v>
      </c>
      <c r="G357" s="67"/>
      <c r="H357" s="97">
        <v>9472</v>
      </c>
      <c r="I357" s="67"/>
      <c r="J357" s="190"/>
      <c r="K357" s="190"/>
      <c r="L357" s="190"/>
      <c r="M357" s="190"/>
      <c r="N357" s="190"/>
      <c r="O357" s="190">
        <f t="shared" si="17"/>
        <v>0</v>
      </c>
      <c r="Q357" s="154">
        <f t="shared" si="18"/>
        <v>0</v>
      </c>
      <c r="R357" s="154">
        <f>SUMIF('B0.3.XK'!$A$11:$A$798,$A357,'B0.3.XK'!J$11:J$798)</f>
        <v>0</v>
      </c>
      <c r="S357" s="154"/>
      <c r="T357" s="154"/>
      <c r="U357" s="154"/>
      <c r="V357" s="154"/>
      <c r="W357" s="154"/>
      <c r="X357" s="154"/>
      <c r="Y357" s="154"/>
      <c r="Z357" s="154"/>
      <c r="AA357" s="154"/>
      <c r="AB357" s="154">
        <f>SUMIF('B0.3.XK'!$A$11:$A$798,$A357,'B0.3.XK'!K$11:K$798)</f>
        <v>0</v>
      </c>
      <c r="AC357" s="154"/>
      <c r="AD357" s="154"/>
      <c r="AE357" s="154"/>
    </row>
    <row r="358" spans="1:31">
      <c r="A358" s="63">
        <v>2004010070</v>
      </c>
      <c r="B358" s="64" t="s">
        <v>569</v>
      </c>
      <c r="C358" s="64" t="s">
        <v>570</v>
      </c>
      <c r="D358" s="54" t="s">
        <v>42</v>
      </c>
      <c r="E358" s="64" t="s">
        <v>474</v>
      </c>
      <c r="F358" s="67" t="s">
        <v>10</v>
      </c>
      <c r="G358" s="67"/>
      <c r="H358" s="97">
        <v>26836</v>
      </c>
      <c r="I358" s="67"/>
      <c r="J358" s="190"/>
      <c r="K358" s="190"/>
      <c r="L358" s="190"/>
      <c r="M358" s="190"/>
      <c r="N358" s="190"/>
      <c r="O358" s="190">
        <f t="shared" si="17"/>
        <v>0</v>
      </c>
      <c r="Q358" s="154">
        <f t="shared" si="18"/>
        <v>0</v>
      </c>
      <c r="R358" s="154">
        <f>SUMIF('B0.3.XK'!$A$11:$A$798,$A358,'B0.3.XK'!J$11:J$798)</f>
        <v>0</v>
      </c>
      <c r="S358" s="154"/>
      <c r="T358" s="154"/>
      <c r="U358" s="154"/>
      <c r="V358" s="154"/>
      <c r="W358" s="154"/>
      <c r="X358" s="154"/>
      <c r="Y358" s="154"/>
      <c r="Z358" s="154"/>
      <c r="AA358" s="154"/>
      <c r="AB358" s="154">
        <f>SUMIF('B0.3.XK'!$A$11:$A$798,$A358,'B0.3.XK'!K$11:K$798)</f>
        <v>0</v>
      </c>
      <c r="AC358" s="154"/>
      <c r="AD358" s="154"/>
      <c r="AE358" s="154"/>
    </row>
    <row r="359" spans="1:31">
      <c r="A359" s="63">
        <v>2004010072</v>
      </c>
      <c r="B359" s="64" t="s">
        <v>571</v>
      </c>
      <c r="C359" s="64" t="s">
        <v>572</v>
      </c>
      <c r="D359" s="54" t="s">
        <v>42</v>
      </c>
      <c r="E359" s="64" t="s">
        <v>474</v>
      </c>
      <c r="F359" s="67" t="s">
        <v>10</v>
      </c>
      <c r="G359" s="67"/>
      <c r="H359" s="97">
        <v>28152</v>
      </c>
      <c r="I359" s="67"/>
      <c r="J359" s="190"/>
      <c r="K359" s="190"/>
      <c r="L359" s="190"/>
      <c r="M359" s="190"/>
      <c r="N359" s="190"/>
      <c r="O359" s="190">
        <f t="shared" si="17"/>
        <v>0</v>
      </c>
      <c r="Q359" s="154">
        <f t="shared" si="18"/>
        <v>0</v>
      </c>
      <c r="R359" s="154">
        <f>SUMIF('B0.3.XK'!$A$11:$A$798,$A359,'B0.3.XK'!J$11:J$798)</f>
        <v>0</v>
      </c>
      <c r="S359" s="154"/>
      <c r="T359" s="154"/>
      <c r="U359" s="154"/>
      <c r="V359" s="154"/>
      <c r="W359" s="154"/>
      <c r="X359" s="154"/>
      <c r="Y359" s="154"/>
      <c r="Z359" s="154"/>
      <c r="AA359" s="154"/>
      <c r="AB359" s="154">
        <f>SUMIF('B0.3.XK'!$A$11:$A$798,$A359,'B0.3.XK'!K$11:K$798)</f>
        <v>0</v>
      </c>
      <c r="AC359" s="154"/>
      <c r="AD359" s="154"/>
      <c r="AE359" s="154"/>
    </row>
    <row r="360" spans="1:31">
      <c r="A360" s="63">
        <v>2004010073</v>
      </c>
      <c r="B360" s="64" t="s">
        <v>573</v>
      </c>
      <c r="C360" s="64" t="s">
        <v>574</v>
      </c>
      <c r="D360" s="54" t="s">
        <v>42</v>
      </c>
      <c r="E360" s="64" t="s">
        <v>474</v>
      </c>
      <c r="F360" s="67" t="s">
        <v>10</v>
      </c>
      <c r="G360" s="67"/>
      <c r="H360" s="97">
        <v>37623</v>
      </c>
      <c r="I360" s="67"/>
      <c r="J360" s="190"/>
      <c r="K360" s="190"/>
      <c r="L360" s="190"/>
      <c r="M360" s="190"/>
      <c r="N360" s="190"/>
      <c r="O360" s="190">
        <f t="shared" si="17"/>
        <v>0</v>
      </c>
      <c r="Q360" s="154">
        <f t="shared" si="18"/>
        <v>0</v>
      </c>
      <c r="R360" s="154">
        <f>SUMIF('B0.3.XK'!$A$11:$A$798,$A360,'B0.3.XK'!J$11:J$798)</f>
        <v>0</v>
      </c>
      <c r="S360" s="154"/>
      <c r="T360" s="154"/>
      <c r="U360" s="154"/>
      <c r="V360" s="154"/>
      <c r="W360" s="154"/>
      <c r="X360" s="154"/>
      <c r="Y360" s="154"/>
      <c r="Z360" s="154"/>
      <c r="AA360" s="154"/>
      <c r="AB360" s="154">
        <f>SUMIF('B0.3.XK'!$A$11:$A$798,$A360,'B0.3.XK'!K$11:K$798)</f>
        <v>0</v>
      </c>
      <c r="AC360" s="154"/>
      <c r="AD360" s="154"/>
      <c r="AE360" s="154"/>
    </row>
    <row r="361" spans="1:31">
      <c r="A361" s="63">
        <v>2004010083</v>
      </c>
      <c r="B361" s="64" t="s">
        <v>575</v>
      </c>
      <c r="C361" s="64" t="s">
        <v>568</v>
      </c>
      <c r="D361" s="54" t="s">
        <v>42</v>
      </c>
      <c r="E361" s="64" t="s">
        <v>474</v>
      </c>
      <c r="F361" s="67" t="s">
        <v>10</v>
      </c>
      <c r="G361" s="67"/>
      <c r="H361" s="97">
        <v>10524</v>
      </c>
      <c r="I361" s="67"/>
      <c r="J361" s="190"/>
      <c r="K361" s="190"/>
      <c r="L361" s="190"/>
      <c r="M361" s="190"/>
      <c r="N361" s="190"/>
      <c r="O361" s="190">
        <f t="shared" si="17"/>
        <v>0</v>
      </c>
      <c r="Q361" s="154">
        <f t="shared" si="18"/>
        <v>0</v>
      </c>
      <c r="R361" s="154">
        <f>SUMIF('B0.3.XK'!$A$11:$A$798,$A361,'B0.3.XK'!J$11:J$798)</f>
        <v>0</v>
      </c>
      <c r="S361" s="154"/>
      <c r="T361" s="154"/>
      <c r="U361" s="154"/>
      <c r="V361" s="154"/>
      <c r="W361" s="154"/>
      <c r="X361" s="154"/>
      <c r="Y361" s="154"/>
      <c r="Z361" s="154"/>
      <c r="AA361" s="154"/>
      <c r="AB361" s="154">
        <f>SUMIF('B0.3.XK'!$A$11:$A$798,$A361,'B0.3.XK'!K$11:K$798)</f>
        <v>0</v>
      </c>
      <c r="AC361" s="154"/>
      <c r="AD361" s="154"/>
      <c r="AE361" s="154"/>
    </row>
    <row r="362" spans="1:31">
      <c r="A362" s="63">
        <v>2004010091</v>
      </c>
      <c r="B362" s="64" t="s">
        <v>576</v>
      </c>
      <c r="C362" s="64" t="s">
        <v>577</v>
      </c>
      <c r="D362" s="54" t="s">
        <v>42</v>
      </c>
      <c r="E362" s="64" t="s">
        <v>474</v>
      </c>
      <c r="F362" s="67" t="s">
        <v>10</v>
      </c>
      <c r="G362" s="67"/>
      <c r="H362" s="97">
        <v>12336</v>
      </c>
      <c r="I362" s="67"/>
      <c r="J362" s="190"/>
      <c r="K362" s="190"/>
      <c r="L362" s="190"/>
      <c r="M362" s="190"/>
      <c r="N362" s="190"/>
      <c r="O362" s="190">
        <f t="shared" si="17"/>
        <v>0</v>
      </c>
      <c r="Q362" s="154">
        <f t="shared" si="18"/>
        <v>0</v>
      </c>
      <c r="R362" s="154">
        <f>SUMIF('B0.3.XK'!$A$11:$A$798,$A362,'B0.3.XK'!J$11:J$798)</f>
        <v>0</v>
      </c>
      <c r="S362" s="154"/>
      <c r="T362" s="154"/>
      <c r="U362" s="154"/>
      <c r="V362" s="154"/>
      <c r="W362" s="154"/>
      <c r="X362" s="154"/>
      <c r="Y362" s="154"/>
      <c r="Z362" s="154"/>
      <c r="AA362" s="154"/>
      <c r="AB362" s="154">
        <f>SUMIF('B0.3.XK'!$A$11:$A$798,$A362,'B0.3.XK'!K$11:K$798)</f>
        <v>2000</v>
      </c>
      <c r="AC362" s="154"/>
      <c r="AD362" s="154"/>
      <c r="AE362" s="154"/>
    </row>
    <row r="363" spans="1:31">
      <c r="A363" s="63">
        <v>2004010098</v>
      </c>
      <c r="B363" s="64" t="s">
        <v>578</v>
      </c>
      <c r="C363" s="64" t="s">
        <v>570</v>
      </c>
      <c r="D363" s="54" t="s">
        <v>42</v>
      </c>
      <c r="E363" s="64" t="s">
        <v>474</v>
      </c>
      <c r="F363" s="67" t="s">
        <v>10</v>
      </c>
      <c r="G363" s="67"/>
      <c r="H363" s="97">
        <v>26310</v>
      </c>
      <c r="I363" s="67"/>
      <c r="J363" s="190"/>
      <c r="K363" s="190"/>
      <c r="L363" s="190"/>
      <c r="M363" s="190"/>
      <c r="N363" s="190"/>
      <c r="O363" s="190">
        <f t="shared" si="17"/>
        <v>0</v>
      </c>
      <c r="Q363" s="154">
        <f t="shared" si="18"/>
        <v>0</v>
      </c>
      <c r="R363" s="154">
        <f>SUMIF('B0.3.XK'!$A$11:$A$798,$A363,'B0.3.XK'!J$11:J$798)</f>
        <v>0</v>
      </c>
      <c r="S363" s="154"/>
      <c r="T363" s="154"/>
      <c r="U363" s="154"/>
      <c r="V363" s="154"/>
      <c r="W363" s="154"/>
      <c r="X363" s="154"/>
      <c r="Y363" s="154"/>
      <c r="Z363" s="154"/>
      <c r="AA363" s="154"/>
      <c r="AB363" s="154">
        <f>SUMIF('B0.3.XK'!$A$11:$A$798,$A363,'B0.3.XK'!K$11:K$798)</f>
        <v>0</v>
      </c>
      <c r="AC363" s="154"/>
      <c r="AD363" s="154"/>
      <c r="AE363" s="154"/>
    </row>
    <row r="364" spans="1:31">
      <c r="A364" s="63">
        <v>2004010143</v>
      </c>
      <c r="B364" s="64" t="s">
        <v>579</v>
      </c>
      <c r="C364" s="64" t="s">
        <v>580</v>
      </c>
      <c r="D364" s="54" t="s">
        <v>42</v>
      </c>
      <c r="E364" s="64" t="s">
        <v>474</v>
      </c>
      <c r="F364" s="67" t="s">
        <v>10</v>
      </c>
      <c r="G364" s="67"/>
      <c r="H364" s="97">
        <v>8682</v>
      </c>
      <c r="I364" s="67"/>
      <c r="J364" s="190"/>
      <c r="K364" s="190"/>
      <c r="L364" s="190"/>
      <c r="M364" s="190"/>
      <c r="N364" s="190"/>
      <c r="O364" s="190">
        <f t="shared" si="17"/>
        <v>0</v>
      </c>
      <c r="Q364" s="154">
        <f t="shared" si="18"/>
        <v>0</v>
      </c>
      <c r="R364" s="154">
        <f>SUMIF('B0.3.XK'!$A$11:$A$798,$A364,'B0.3.XK'!J$11:J$798)</f>
        <v>0</v>
      </c>
      <c r="S364" s="154"/>
      <c r="T364" s="154"/>
      <c r="U364" s="154"/>
      <c r="V364" s="154"/>
      <c r="W364" s="154"/>
      <c r="X364" s="154"/>
      <c r="Y364" s="154"/>
      <c r="Z364" s="154"/>
      <c r="AA364" s="154"/>
      <c r="AB364" s="154">
        <f>SUMIF('B0.3.XK'!$A$11:$A$798,$A364,'B0.3.XK'!K$11:K$798)</f>
        <v>0</v>
      </c>
      <c r="AC364" s="154"/>
      <c r="AD364" s="154"/>
      <c r="AE364" s="154"/>
    </row>
    <row r="365" spans="1:31">
      <c r="A365" s="63">
        <v>2004010159</v>
      </c>
      <c r="B365" s="64" t="s">
        <v>581</v>
      </c>
      <c r="C365" s="64" t="s">
        <v>514</v>
      </c>
      <c r="D365" s="54" t="s">
        <v>42</v>
      </c>
      <c r="E365" s="64" t="s">
        <v>474</v>
      </c>
      <c r="F365" s="67" t="s">
        <v>10</v>
      </c>
      <c r="G365" s="67"/>
      <c r="H365" s="97">
        <v>10573</v>
      </c>
      <c r="I365" s="67"/>
      <c r="J365" s="190"/>
      <c r="K365" s="190"/>
      <c r="L365" s="190"/>
      <c r="M365" s="190"/>
      <c r="N365" s="190"/>
      <c r="O365" s="190">
        <f t="shared" si="17"/>
        <v>0</v>
      </c>
      <c r="Q365" s="154">
        <f t="shared" si="18"/>
        <v>550</v>
      </c>
      <c r="R365" s="154">
        <f>SUMIF('B0.3.XK'!$A$11:$A$798,$A365,'B0.3.XK'!J$11:J$798)</f>
        <v>550</v>
      </c>
      <c r="S365" s="154"/>
      <c r="T365" s="154"/>
      <c r="U365" s="154"/>
      <c r="V365" s="154"/>
      <c r="W365" s="154"/>
      <c r="X365" s="154"/>
      <c r="Y365" s="154"/>
      <c r="Z365" s="154"/>
      <c r="AA365" s="154"/>
      <c r="AB365" s="154">
        <f>SUMIF('B0.3.XK'!$A$11:$A$798,$A365,'B0.3.XK'!K$11:K$798)</f>
        <v>400</v>
      </c>
      <c r="AC365" s="154"/>
      <c r="AD365" s="154"/>
      <c r="AE365" s="154"/>
    </row>
    <row r="366" spans="1:31">
      <c r="A366" s="63">
        <v>2004010161</v>
      </c>
      <c r="B366" s="64" t="s">
        <v>582</v>
      </c>
      <c r="C366" s="64" t="s">
        <v>514</v>
      </c>
      <c r="D366" s="54" t="s">
        <v>42</v>
      </c>
      <c r="E366" s="64" t="s">
        <v>474</v>
      </c>
      <c r="F366" s="67" t="s">
        <v>10</v>
      </c>
      <c r="G366" s="67"/>
      <c r="H366" s="97">
        <v>9799</v>
      </c>
      <c r="I366" s="67"/>
      <c r="J366" s="190"/>
      <c r="K366" s="190"/>
      <c r="L366" s="190"/>
      <c r="M366" s="190"/>
      <c r="N366" s="190"/>
      <c r="O366" s="190">
        <f t="shared" si="17"/>
        <v>0</v>
      </c>
      <c r="Q366" s="154">
        <f t="shared" si="18"/>
        <v>1500</v>
      </c>
      <c r="R366" s="154">
        <f>SUMIF('B0.3.XK'!$A$11:$A$798,$A366,'B0.3.XK'!J$11:J$798)</f>
        <v>1500</v>
      </c>
      <c r="S366" s="154"/>
      <c r="T366" s="154"/>
      <c r="U366" s="154"/>
      <c r="V366" s="154"/>
      <c r="W366" s="154"/>
      <c r="X366" s="154"/>
      <c r="Y366" s="154"/>
      <c r="Z366" s="154"/>
      <c r="AA366" s="154"/>
      <c r="AB366" s="154">
        <f>SUMIF('B0.3.XK'!$A$11:$A$798,$A366,'B0.3.XK'!K$11:K$798)</f>
        <v>50</v>
      </c>
      <c r="AC366" s="154"/>
      <c r="AD366" s="154"/>
      <c r="AE366" s="154"/>
    </row>
    <row r="367" spans="1:31">
      <c r="A367" s="63">
        <v>2004010185</v>
      </c>
      <c r="B367" s="64" t="s">
        <v>583</v>
      </c>
      <c r="C367" s="64" t="s">
        <v>584</v>
      </c>
      <c r="D367" s="54" t="s">
        <v>42</v>
      </c>
      <c r="E367" s="64" t="s">
        <v>474</v>
      </c>
      <c r="F367" s="67" t="s">
        <v>10</v>
      </c>
      <c r="G367" s="67"/>
      <c r="H367" s="97">
        <v>9472</v>
      </c>
      <c r="I367" s="67"/>
      <c r="J367" s="190"/>
      <c r="K367" s="190"/>
      <c r="L367" s="190"/>
      <c r="M367" s="190"/>
      <c r="N367" s="190"/>
      <c r="O367" s="190">
        <f t="shared" si="17"/>
        <v>0</v>
      </c>
      <c r="Q367" s="154">
        <f t="shared" si="18"/>
        <v>200</v>
      </c>
      <c r="R367" s="154">
        <f>SUMIF('B0.3.XK'!$A$11:$A$798,$A367,'B0.3.XK'!J$11:J$798)</f>
        <v>200</v>
      </c>
      <c r="S367" s="154"/>
      <c r="T367" s="154"/>
      <c r="U367" s="154"/>
      <c r="V367" s="154"/>
      <c r="W367" s="154"/>
      <c r="X367" s="154"/>
      <c r="Y367" s="154"/>
      <c r="Z367" s="154"/>
      <c r="AA367" s="154"/>
      <c r="AB367" s="154">
        <f>SUMIF('B0.3.XK'!$A$11:$A$798,$A367,'B0.3.XK'!K$11:K$798)</f>
        <v>0</v>
      </c>
      <c r="AC367" s="154"/>
      <c r="AD367" s="154"/>
      <c r="AE367" s="154"/>
    </row>
    <row r="368" spans="1:31">
      <c r="A368" s="63">
        <v>2004010236</v>
      </c>
      <c r="B368" s="64" t="s">
        <v>585</v>
      </c>
      <c r="C368" s="64" t="s">
        <v>514</v>
      </c>
      <c r="D368" s="54" t="s">
        <v>42</v>
      </c>
      <c r="E368" s="64" t="s">
        <v>474</v>
      </c>
      <c r="F368" s="67" t="s">
        <v>10</v>
      </c>
      <c r="G368" s="67"/>
      <c r="H368" s="97">
        <v>8682</v>
      </c>
      <c r="I368" s="67"/>
      <c r="J368" s="190"/>
      <c r="K368" s="190"/>
      <c r="L368" s="190"/>
      <c r="M368" s="190"/>
      <c r="N368" s="190"/>
      <c r="O368" s="190">
        <f t="shared" si="17"/>
        <v>0</v>
      </c>
      <c r="Q368" s="154">
        <f t="shared" si="18"/>
        <v>0</v>
      </c>
      <c r="R368" s="154">
        <f>SUMIF('B0.3.XK'!$A$11:$A$798,$A368,'B0.3.XK'!J$11:J$798)</f>
        <v>0</v>
      </c>
      <c r="S368" s="154"/>
      <c r="T368" s="154"/>
      <c r="U368" s="154"/>
      <c r="V368" s="154"/>
      <c r="W368" s="154"/>
      <c r="X368" s="154"/>
      <c r="Y368" s="154"/>
      <c r="Z368" s="154"/>
      <c r="AA368" s="154"/>
      <c r="AB368" s="154">
        <f>SUMIF('B0.3.XK'!$A$11:$A$798,$A368,'B0.3.XK'!K$11:K$798)</f>
        <v>0</v>
      </c>
      <c r="AC368" s="154"/>
      <c r="AD368" s="154"/>
      <c r="AE368" s="154"/>
    </row>
    <row r="369" spans="1:31">
      <c r="A369" s="63">
        <v>2004010245</v>
      </c>
      <c r="B369" s="64" t="s">
        <v>586</v>
      </c>
      <c r="C369" s="64" t="s">
        <v>514</v>
      </c>
      <c r="D369" s="54" t="s">
        <v>42</v>
      </c>
      <c r="E369" s="64" t="s">
        <v>474</v>
      </c>
      <c r="F369" s="67" t="s">
        <v>10</v>
      </c>
      <c r="G369" s="67"/>
      <c r="H369" s="97">
        <v>10524</v>
      </c>
      <c r="I369" s="67"/>
      <c r="J369" s="190"/>
      <c r="K369" s="190"/>
      <c r="L369" s="190"/>
      <c r="M369" s="190"/>
      <c r="N369" s="190"/>
      <c r="O369" s="190">
        <f t="shared" si="17"/>
        <v>0</v>
      </c>
      <c r="Q369" s="154">
        <f t="shared" si="18"/>
        <v>0</v>
      </c>
      <c r="R369" s="154">
        <f>SUMIF('B0.3.XK'!$A$11:$A$798,$A369,'B0.3.XK'!J$11:J$798)</f>
        <v>0</v>
      </c>
      <c r="S369" s="154"/>
      <c r="T369" s="154"/>
      <c r="U369" s="154"/>
      <c r="V369" s="154"/>
      <c r="W369" s="154"/>
      <c r="X369" s="154"/>
      <c r="Y369" s="154"/>
      <c r="Z369" s="154"/>
      <c r="AA369" s="154"/>
      <c r="AB369" s="154">
        <f>SUMIF('B0.3.XK'!$A$11:$A$798,$A369,'B0.3.XK'!K$11:K$798)</f>
        <v>0</v>
      </c>
      <c r="AC369" s="154"/>
      <c r="AD369" s="154"/>
      <c r="AE369" s="154"/>
    </row>
    <row r="370" spans="1:31">
      <c r="A370" s="63">
        <v>2004010256</v>
      </c>
      <c r="B370" s="64" t="s">
        <v>587</v>
      </c>
      <c r="C370" s="64" t="s">
        <v>514</v>
      </c>
      <c r="D370" s="54" t="s">
        <v>42</v>
      </c>
      <c r="E370" s="64" t="s">
        <v>474</v>
      </c>
      <c r="F370" s="67" t="s">
        <v>10</v>
      </c>
      <c r="G370" s="67"/>
      <c r="H370" s="97">
        <v>5788</v>
      </c>
      <c r="I370" s="67"/>
      <c r="J370" s="190"/>
      <c r="K370" s="190"/>
      <c r="L370" s="190"/>
      <c r="M370" s="190"/>
      <c r="N370" s="190"/>
      <c r="O370" s="190">
        <f t="shared" si="17"/>
        <v>0</v>
      </c>
      <c r="Q370" s="154">
        <f t="shared" si="18"/>
        <v>3000</v>
      </c>
      <c r="R370" s="154">
        <f>SUMIF('B0.3.XK'!$A$11:$A$798,$A370,'B0.3.XK'!J$11:J$798)</f>
        <v>3000</v>
      </c>
      <c r="S370" s="154"/>
      <c r="T370" s="154"/>
      <c r="U370" s="154"/>
      <c r="V370" s="154"/>
      <c r="W370" s="154"/>
      <c r="X370" s="154"/>
      <c r="Y370" s="154"/>
      <c r="Z370" s="154"/>
      <c r="AA370" s="154"/>
      <c r="AB370" s="154">
        <f>SUMIF('B0.3.XK'!$A$11:$A$798,$A370,'B0.3.XK'!K$11:K$798)</f>
        <v>0</v>
      </c>
      <c r="AC370" s="154"/>
      <c r="AD370" s="154"/>
      <c r="AE370" s="154"/>
    </row>
    <row r="371" spans="1:31">
      <c r="A371" s="63">
        <v>2004010271</v>
      </c>
      <c r="B371" s="64" t="s">
        <v>588</v>
      </c>
      <c r="C371" s="64" t="s">
        <v>514</v>
      </c>
      <c r="D371" s="54" t="s">
        <v>42</v>
      </c>
      <c r="E371" s="64" t="s">
        <v>474</v>
      </c>
      <c r="F371" s="67" t="s">
        <v>10</v>
      </c>
      <c r="G371" s="67"/>
      <c r="H371" s="97">
        <v>8682</v>
      </c>
      <c r="I371" s="67"/>
      <c r="J371" s="190"/>
      <c r="K371" s="190"/>
      <c r="L371" s="190"/>
      <c r="M371" s="190"/>
      <c r="N371" s="190"/>
      <c r="O371" s="190">
        <f t="shared" si="17"/>
        <v>0</v>
      </c>
      <c r="Q371" s="154">
        <f t="shared" si="18"/>
        <v>0</v>
      </c>
      <c r="R371" s="154">
        <f>SUMIF('B0.3.XK'!$A$11:$A$798,$A371,'B0.3.XK'!J$11:J$798)</f>
        <v>0</v>
      </c>
      <c r="S371" s="154"/>
      <c r="T371" s="154"/>
      <c r="U371" s="154"/>
      <c r="V371" s="154"/>
      <c r="W371" s="154"/>
      <c r="X371" s="154"/>
      <c r="Y371" s="154"/>
      <c r="Z371" s="154"/>
      <c r="AA371" s="154"/>
      <c r="AB371" s="154">
        <f>SUMIF('B0.3.XK'!$A$11:$A$798,$A371,'B0.3.XK'!K$11:K$798)</f>
        <v>800</v>
      </c>
      <c r="AC371" s="154"/>
      <c r="AD371" s="154"/>
      <c r="AE371" s="154"/>
    </row>
    <row r="372" spans="1:31">
      <c r="A372" s="63">
        <v>2004010274</v>
      </c>
      <c r="B372" s="64" t="s">
        <v>589</v>
      </c>
      <c r="C372" s="64" t="s">
        <v>514</v>
      </c>
      <c r="D372" s="54" t="s">
        <v>42</v>
      </c>
      <c r="E372" s="64" t="s">
        <v>474</v>
      </c>
      <c r="F372" s="67" t="s">
        <v>10</v>
      </c>
      <c r="G372" s="67"/>
      <c r="H372" s="97">
        <v>9472</v>
      </c>
      <c r="I372" s="67"/>
      <c r="J372" s="190"/>
      <c r="K372" s="190"/>
      <c r="L372" s="190"/>
      <c r="M372" s="190"/>
      <c r="N372" s="190"/>
      <c r="O372" s="190">
        <f t="shared" si="17"/>
        <v>0</v>
      </c>
      <c r="Q372" s="154">
        <f t="shared" si="18"/>
        <v>0</v>
      </c>
      <c r="R372" s="154">
        <f>SUMIF('B0.3.XK'!$A$11:$A$798,$A372,'B0.3.XK'!J$11:J$798)</f>
        <v>0</v>
      </c>
      <c r="S372" s="154"/>
      <c r="T372" s="154"/>
      <c r="U372" s="154"/>
      <c r="V372" s="154"/>
      <c r="W372" s="154"/>
      <c r="X372" s="154"/>
      <c r="Y372" s="154"/>
      <c r="Z372" s="154"/>
      <c r="AA372" s="154"/>
      <c r="AB372" s="154">
        <f>SUMIF('B0.3.XK'!$A$11:$A$798,$A372,'B0.3.XK'!K$11:K$798)</f>
        <v>0</v>
      </c>
      <c r="AC372" s="154"/>
      <c r="AD372" s="154"/>
      <c r="AE372" s="154"/>
    </row>
    <row r="373" spans="1:31">
      <c r="A373" s="63">
        <v>2004010357</v>
      </c>
      <c r="B373" s="64" t="s">
        <v>590</v>
      </c>
      <c r="C373" s="64" t="s">
        <v>577</v>
      </c>
      <c r="D373" s="54" t="s">
        <v>42</v>
      </c>
      <c r="E373" s="64" t="s">
        <v>474</v>
      </c>
      <c r="F373" s="67" t="s">
        <v>10</v>
      </c>
      <c r="G373" s="67"/>
      <c r="H373" s="97">
        <v>12892</v>
      </c>
      <c r="I373" s="67"/>
      <c r="J373" s="190"/>
      <c r="K373" s="190"/>
      <c r="L373" s="190"/>
      <c r="M373" s="190"/>
      <c r="N373" s="190"/>
      <c r="O373" s="190">
        <f t="shared" si="17"/>
        <v>0</v>
      </c>
      <c r="Q373" s="154">
        <f t="shared" si="18"/>
        <v>0</v>
      </c>
      <c r="R373" s="154">
        <f>SUMIF('B0.3.XK'!$A$11:$A$798,$A373,'B0.3.XK'!J$11:J$798)</f>
        <v>0</v>
      </c>
      <c r="S373" s="154"/>
      <c r="T373" s="154"/>
      <c r="U373" s="154"/>
      <c r="V373" s="154"/>
      <c r="W373" s="154"/>
      <c r="X373" s="154"/>
      <c r="Y373" s="154"/>
      <c r="Z373" s="154"/>
      <c r="AA373" s="154"/>
      <c r="AB373" s="154">
        <f>SUMIF('B0.3.XK'!$A$11:$A$798,$A373,'B0.3.XK'!K$11:K$798)</f>
        <v>2000</v>
      </c>
      <c r="AC373" s="154"/>
      <c r="AD373" s="154"/>
      <c r="AE373" s="154"/>
    </row>
    <row r="374" spans="1:31">
      <c r="A374" s="63">
        <v>2004010377</v>
      </c>
      <c r="B374" s="64" t="s">
        <v>591</v>
      </c>
      <c r="C374" s="64" t="s">
        <v>568</v>
      </c>
      <c r="D374" s="54" t="s">
        <v>42</v>
      </c>
      <c r="E374" s="64" t="s">
        <v>474</v>
      </c>
      <c r="F374" s="67" t="s">
        <v>10</v>
      </c>
      <c r="G374" s="67"/>
      <c r="H374" s="97">
        <v>4867</v>
      </c>
      <c r="I374" s="67"/>
      <c r="J374" s="190"/>
      <c r="K374" s="190"/>
      <c r="L374" s="190"/>
      <c r="M374" s="190"/>
      <c r="N374" s="190"/>
      <c r="O374" s="190">
        <f t="shared" si="17"/>
        <v>0</v>
      </c>
      <c r="Q374" s="154">
        <f t="shared" si="18"/>
        <v>0</v>
      </c>
      <c r="R374" s="154">
        <f>SUMIF('B0.3.XK'!$A$11:$A$798,$A374,'B0.3.XK'!J$11:J$798)</f>
        <v>0</v>
      </c>
      <c r="S374" s="154"/>
      <c r="T374" s="154"/>
      <c r="U374" s="154"/>
      <c r="V374" s="154"/>
      <c r="W374" s="154"/>
      <c r="X374" s="154"/>
      <c r="Y374" s="154"/>
      <c r="Z374" s="154"/>
      <c r="AA374" s="154"/>
      <c r="AB374" s="154">
        <f>SUMIF('B0.3.XK'!$A$11:$A$798,$A374,'B0.3.XK'!K$11:K$798)</f>
        <v>0</v>
      </c>
      <c r="AC374" s="154"/>
      <c r="AD374" s="154"/>
      <c r="AE374" s="154"/>
    </row>
    <row r="375" spans="1:31">
      <c r="A375" s="63">
        <v>2004010380</v>
      </c>
      <c r="B375" s="64" t="s">
        <v>592</v>
      </c>
      <c r="C375" s="64" t="s">
        <v>593</v>
      </c>
      <c r="D375" s="54" t="s">
        <v>42</v>
      </c>
      <c r="E375" s="64" t="s">
        <v>441</v>
      </c>
      <c r="F375" s="67" t="s">
        <v>10</v>
      </c>
      <c r="G375" s="67"/>
      <c r="H375" s="97">
        <v>47516</v>
      </c>
      <c r="I375" s="67"/>
      <c r="J375" s="190"/>
      <c r="K375" s="190"/>
      <c r="L375" s="190"/>
      <c r="M375" s="190"/>
      <c r="N375" s="190"/>
      <c r="O375" s="190">
        <f t="shared" si="17"/>
        <v>0</v>
      </c>
      <c r="Q375" s="154">
        <f t="shared" si="18"/>
        <v>650</v>
      </c>
      <c r="R375" s="154">
        <f>SUMIF('B0.3.XK'!$A$11:$A$798,$A375,'B0.3.XK'!J$11:J$798)</f>
        <v>650</v>
      </c>
      <c r="S375" s="154"/>
      <c r="T375" s="154"/>
      <c r="U375" s="154"/>
      <c r="V375" s="154"/>
      <c r="W375" s="154"/>
      <c r="X375" s="154"/>
      <c r="Y375" s="154"/>
      <c r="Z375" s="154"/>
      <c r="AA375" s="154"/>
      <c r="AB375" s="154">
        <f>SUMIF('B0.3.XK'!$A$11:$A$798,$A375,'B0.3.XK'!K$11:K$798)</f>
        <v>0</v>
      </c>
      <c r="AC375" s="154"/>
      <c r="AD375" s="154"/>
      <c r="AE375" s="154"/>
    </row>
    <row r="376" spans="1:31">
      <c r="A376" s="63">
        <v>2004010397</v>
      </c>
      <c r="B376" s="64" t="s">
        <v>594</v>
      </c>
      <c r="C376" s="64" t="s">
        <v>514</v>
      </c>
      <c r="D376" s="54" t="s">
        <v>42</v>
      </c>
      <c r="E376" s="64" t="s">
        <v>474</v>
      </c>
      <c r="F376" s="67" t="s">
        <v>10</v>
      </c>
      <c r="G376" s="67"/>
      <c r="H376" s="97">
        <v>8419</v>
      </c>
      <c r="I376" s="67"/>
      <c r="J376" s="190"/>
      <c r="K376" s="190"/>
      <c r="L376" s="190"/>
      <c r="M376" s="190"/>
      <c r="N376" s="190"/>
      <c r="O376" s="190">
        <f t="shared" si="17"/>
        <v>0</v>
      </c>
      <c r="Q376" s="154">
        <f t="shared" si="18"/>
        <v>0</v>
      </c>
      <c r="R376" s="154">
        <f>SUMIF('B0.3.XK'!$A$11:$A$798,$A376,'B0.3.XK'!J$11:J$798)</f>
        <v>0</v>
      </c>
      <c r="S376" s="154"/>
      <c r="T376" s="154"/>
      <c r="U376" s="154"/>
      <c r="V376" s="154"/>
      <c r="W376" s="154"/>
      <c r="X376" s="154"/>
      <c r="Y376" s="154"/>
      <c r="Z376" s="154"/>
      <c r="AA376" s="154"/>
      <c r="AB376" s="154">
        <f>SUMIF('B0.3.XK'!$A$11:$A$798,$A376,'B0.3.XK'!K$11:K$798)</f>
        <v>0</v>
      </c>
      <c r="AC376" s="154"/>
      <c r="AD376" s="154"/>
      <c r="AE376" s="154"/>
    </row>
    <row r="377" spans="1:31">
      <c r="A377" s="63">
        <v>2004010399</v>
      </c>
      <c r="B377" s="64" t="s">
        <v>595</v>
      </c>
      <c r="C377" s="64" t="s">
        <v>514</v>
      </c>
      <c r="D377" s="54" t="s">
        <v>309</v>
      </c>
      <c r="E377" s="64" t="s">
        <v>474</v>
      </c>
      <c r="F377" s="67" t="s">
        <v>10</v>
      </c>
      <c r="G377" s="67"/>
      <c r="H377" s="97">
        <v>8156</v>
      </c>
      <c r="I377" s="67"/>
      <c r="J377" s="190"/>
      <c r="K377" s="190"/>
      <c r="L377" s="190"/>
      <c r="M377" s="190"/>
      <c r="N377" s="190"/>
      <c r="O377" s="190">
        <f t="shared" si="17"/>
        <v>0</v>
      </c>
      <c r="Q377" s="154">
        <f t="shared" si="18"/>
        <v>0</v>
      </c>
      <c r="R377" s="154">
        <f>SUMIF('B0.3.XK'!$A$11:$A$798,$A377,'B0.3.XK'!J$11:J$798)</f>
        <v>0</v>
      </c>
      <c r="S377" s="154"/>
      <c r="T377" s="154"/>
      <c r="U377" s="154"/>
      <c r="V377" s="154"/>
      <c r="W377" s="154"/>
      <c r="X377" s="154"/>
      <c r="Y377" s="154"/>
      <c r="Z377" s="154"/>
      <c r="AA377" s="154"/>
      <c r="AB377" s="154">
        <f>SUMIF('B0.3.XK'!$A$11:$A$798,$A377,'B0.3.XK'!K$11:K$798)</f>
        <v>0</v>
      </c>
      <c r="AC377" s="154"/>
      <c r="AD377" s="154"/>
      <c r="AE377" s="154"/>
    </row>
    <row r="378" spans="1:31">
      <c r="A378" s="63">
        <v>2004010405</v>
      </c>
      <c r="B378" s="64" t="s">
        <v>596</v>
      </c>
      <c r="C378" s="64" t="s">
        <v>473</v>
      </c>
      <c r="D378" s="54" t="s">
        <v>42</v>
      </c>
      <c r="E378" s="64" t="s">
        <v>474</v>
      </c>
      <c r="F378" s="67" t="s">
        <v>10</v>
      </c>
      <c r="G378" s="67"/>
      <c r="H378" s="97">
        <v>6991</v>
      </c>
      <c r="I378" s="67"/>
      <c r="J378" s="190"/>
      <c r="K378" s="190"/>
      <c r="L378" s="190"/>
      <c r="M378" s="190"/>
      <c r="N378" s="190"/>
      <c r="O378" s="190">
        <f t="shared" si="17"/>
        <v>0</v>
      </c>
      <c r="Q378" s="154">
        <f t="shared" si="18"/>
        <v>5000</v>
      </c>
      <c r="R378" s="154">
        <f>SUMIF('B0.3.XK'!$A$11:$A$798,$A378,'B0.3.XK'!J$11:J$798)</f>
        <v>5000</v>
      </c>
      <c r="S378" s="154"/>
      <c r="T378" s="154"/>
      <c r="U378" s="154"/>
      <c r="V378" s="154"/>
      <c r="W378" s="154"/>
      <c r="X378" s="154"/>
      <c r="Y378" s="154"/>
      <c r="Z378" s="154"/>
      <c r="AA378" s="154"/>
      <c r="AB378" s="154">
        <f>SUMIF('B0.3.XK'!$A$11:$A$798,$A378,'B0.3.XK'!K$11:K$798)</f>
        <v>0</v>
      </c>
      <c r="AC378" s="154"/>
      <c r="AD378" s="154"/>
      <c r="AE378" s="154"/>
    </row>
    <row r="379" spans="1:31">
      <c r="A379" s="63">
        <v>2004010420</v>
      </c>
      <c r="B379" s="64" t="s">
        <v>597</v>
      </c>
      <c r="C379" s="64" t="s">
        <v>598</v>
      </c>
      <c r="D379" s="54" t="s">
        <v>42</v>
      </c>
      <c r="E379" s="64" t="s">
        <v>474</v>
      </c>
      <c r="F379" s="67" t="s">
        <v>10</v>
      </c>
      <c r="G379" s="67"/>
      <c r="H379" s="97">
        <v>37886</v>
      </c>
      <c r="I379" s="67"/>
      <c r="J379" s="190"/>
      <c r="K379" s="190"/>
      <c r="L379" s="190"/>
      <c r="M379" s="190"/>
      <c r="N379" s="190"/>
      <c r="O379" s="190">
        <f t="shared" si="17"/>
        <v>0</v>
      </c>
      <c r="Q379" s="154">
        <f t="shared" si="18"/>
        <v>0</v>
      </c>
      <c r="R379" s="154">
        <f>SUMIF('B0.3.XK'!$A$11:$A$798,$A379,'B0.3.XK'!J$11:J$798)</f>
        <v>0</v>
      </c>
      <c r="S379" s="154"/>
      <c r="T379" s="154"/>
      <c r="U379" s="154"/>
      <c r="V379" s="154"/>
      <c r="W379" s="154"/>
      <c r="X379" s="154"/>
      <c r="Y379" s="154"/>
      <c r="Z379" s="154"/>
      <c r="AA379" s="154"/>
      <c r="AB379" s="154">
        <f>SUMIF('B0.3.XK'!$A$11:$A$798,$A379,'B0.3.XK'!K$11:K$798)</f>
        <v>0</v>
      </c>
      <c r="AC379" s="154"/>
      <c r="AD379" s="154"/>
      <c r="AE379" s="154"/>
    </row>
    <row r="380" spans="1:31">
      <c r="A380" s="63">
        <v>2004010421</v>
      </c>
      <c r="B380" s="64" t="s">
        <v>599</v>
      </c>
      <c r="C380" s="64" t="s">
        <v>600</v>
      </c>
      <c r="D380" s="54" t="s">
        <v>42</v>
      </c>
      <c r="E380" s="64" t="s">
        <v>474</v>
      </c>
      <c r="F380" s="67" t="s">
        <v>10</v>
      </c>
      <c r="G380" s="67"/>
      <c r="H380" s="97">
        <v>28415</v>
      </c>
      <c r="I380" s="67"/>
      <c r="J380" s="190"/>
      <c r="K380" s="190"/>
      <c r="L380" s="190"/>
      <c r="M380" s="190"/>
      <c r="N380" s="190"/>
      <c r="O380" s="190">
        <f t="shared" si="17"/>
        <v>0</v>
      </c>
      <c r="Q380" s="154">
        <f t="shared" si="18"/>
        <v>0</v>
      </c>
      <c r="R380" s="154">
        <f>SUMIF('B0.3.XK'!$A$11:$A$798,$A380,'B0.3.XK'!J$11:J$798)</f>
        <v>0</v>
      </c>
      <c r="S380" s="154"/>
      <c r="T380" s="154"/>
      <c r="U380" s="154"/>
      <c r="V380" s="154"/>
      <c r="W380" s="154"/>
      <c r="X380" s="154"/>
      <c r="Y380" s="154"/>
      <c r="Z380" s="154"/>
      <c r="AA380" s="154"/>
      <c r="AB380" s="154">
        <f>SUMIF('B0.3.XK'!$A$11:$A$798,$A380,'B0.3.XK'!K$11:K$798)</f>
        <v>0</v>
      </c>
      <c r="AC380" s="154"/>
      <c r="AD380" s="154"/>
      <c r="AE380" s="154"/>
    </row>
    <row r="381" spans="1:31">
      <c r="A381" s="63">
        <v>2004010436</v>
      </c>
      <c r="B381" s="64" t="s">
        <v>601</v>
      </c>
      <c r="C381" s="64" t="s">
        <v>473</v>
      </c>
      <c r="D381" s="54" t="s">
        <v>42</v>
      </c>
      <c r="E381" s="64" t="s">
        <v>474</v>
      </c>
      <c r="F381" s="67" t="s">
        <v>10</v>
      </c>
      <c r="G381" s="67"/>
      <c r="H381" s="97"/>
      <c r="I381" s="67"/>
      <c r="J381" s="190"/>
      <c r="K381" s="190"/>
      <c r="L381" s="190"/>
      <c r="M381" s="190"/>
      <c r="N381" s="190"/>
      <c r="O381" s="190">
        <f t="shared" si="17"/>
        <v>0</v>
      </c>
      <c r="Q381" s="154">
        <f t="shared" si="18"/>
        <v>0</v>
      </c>
      <c r="R381" s="154">
        <f>SUMIF('B0.3.XK'!$A$11:$A$798,$A381,'B0.3.XK'!J$11:J$798)</f>
        <v>0</v>
      </c>
      <c r="S381" s="154"/>
      <c r="T381" s="154"/>
      <c r="U381" s="154"/>
      <c r="V381" s="154"/>
      <c r="W381" s="154"/>
      <c r="X381" s="154"/>
      <c r="Y381" s="154"/>
      <c r="Z381" s="154"/>
      <c r="AA381" s="154"/>
      <c r="AB381" s="154">
        <f>SUMIF('B0.3.XK'!$A$11:$A$798,$A381,'B0.3.XK'!K$11:K$798)</f>
        <v>380</v>
      </c>
      <c r="AC381" s="154"/>
      <c r="AD381" s="154"/>
      <c r="AE381" s="154"/>
    </row>
    <row r="382" spans="1:31">
      <c r="A382" s="63">
        <v>2004010463</v>
      </c>
      <c r="B382" s="64" t="s">
        <v>602</v>
      </c>
      <c r="C382" s="64" t="s">
        <v>473</v>
      </c>
      <c r="D382" s="54" t="s">
        <v>42</v>
      </c>
      <c r="E382" s="64" t="s">
        <v>474</v>
      </c>
      <c r="F382" s="67" t="s">
        <v>10</v>
      </c>
      <c r="G382" s="67"/>
      <c r="H382" s="97">
        <v>7893</v>
      </c>
      <c r="I382" s="67"/>
      <c r="J382" s="190"/>
      <c r="K382" s="190"/>
      <c r="L382" s="190"/>
      <c r="M382" s="190"/>
      <c r="N382" s="190"/>
      <c r="O382" s="190">
        <f t="shared" si="17"/>
        <v>0</v>
      </c>
      <c r="Q382" s="154">
        <f t="shared" si="18"/>
        <v>0</v>
      </c>
      <c r="R382" s="154">
        <f>SUMIF('B0.3.XK'!$A$11:$A$798,$A382,'B0.3.XK'!J$11:J$798)</f>
        <v>0</v>
      </c>
      <c r="S382" s="154"/>
      <c r="T382" s="154"/>
      <c r="U382" s="154"/>
      <c r="V382" s="154"/>
      <c r="W382" s="154"/>
      <c r="X382" s="154"/>
      <c r="Y382" s="154"/>
      <c r="Z382" s="154"/>
      <c r="AA382" s="154"/>
      <c r="AB382" s="154">
        <f>SUMIF('B0.3.XK'!$A$11:$A$798,$A382,'B0.3.XK'!K$11:K$798)</f>
        <v>0</v>
      </c>
      <c r="AC382" s="154"/>
      <c r="AD382" s="154"/>
      <c r="AE382" s="154"/>
    </row>
    <row r="383" spans="1:31">
      <c r="A383" s="63">
        <v>2004010489</v>
      </c>
      <c r="B383" s="64" t="s">
        <v>603</v>
      </c>
      <c r="C383" s="64" t="s">
        <v>514</v>
      </c>
      <c r="D383" s="54" t="s">
        <v>42</v>
      </c>
      <c r="E383" s="64" t="s">
        <v>474</v>
      </c>
      <c r="F383" s="67" t="s">
        <v>10</v>
      </c>
      <c r="G383" s="67"/>
      <c r="H383" s="97">
        <v>8945</v>
      </c>
      <c r="I383" s="67"/>
      <c r="J383" s="190"/>
      <c r="K383" s="190"/>
      <c r="L383" s="190"/>
      <c r="M383" s="190"/>
      <c r="N383" s="190"/>
      <c r="O383" s="190">
        <f t="shared" si="17"/>
        <v>0</v>
      </c>
      <c r="Q383" s="154">
        <f t="shared" si="18"/>
        <v>0</v>
      </c>
      <c r="R383" s="154">
        <f>SUMIF('B0.3.XK'!$A$11:$A$798,$A383,'B0.3.XK'!J$11:J$798)</f>
        <v>0</v>
      </c>
      <c r="S383" s="154"/>
      <c r="T383" s="154"/>
      <c r="U383" s="154"/>
      <c r="V383" s="154"/>
      <c r="W383" s="154"/>
      <c r="X383" s="154"/>
      <c r="Y383" s="154"/>
      <c r="Z383" s="154"/>
      <c r="AA383" s="154"/>
      <c r="AB383" s="154">
        <f>SUMIF('B0.3.XK'!$A$11:$A$798,$A383,'B0.3.XK'!K$11:K$798)</f>
        <v>0</v>
      </c>
      <c r="AC383" s="154"/>
      <c r="AD383" s="154"/>
      <c r="AE383" s="154"/>
    </row>
    <row r="384" spans="1:31">
      <c r="A384" s="63">
        <v>2004010530</v>
      </c>
      <c r="B384" s="64" t="s">
        <v>604</v>
      </c>
      <c r="C384" s="64" t="s">
        <v>568</v>
      </c>
      <c r="D384" s="54" t="s">
        <v>42</v>
      </c>
      <c r="E384" s="64" t="s">
        <v>474</v>
      </c>
      <c r="F384" s="67" t="s">
        <v>10</v>
      </c>
      <c r="G384" s="67"/>
      <c r="H384" s="97">
        <v>8945</v>
      </c>
      <c r="I384" s="67"/>
      <c r="J384" s="190"/>
      <c r="K384" s="190"/>
      <c r="L384" s="190"/>
      <c r="M384" s="190"/>
      <c r="N384" s="190"/>
      <c r="O384" s="190">
        <f t="shared" si="17"/>
        <v>0</v>
      </c>
      <c r="Q384" s="154">
        <f t="shared" si="18"/>
        <v>0</v>
      </c>
      <c r="R384" s="154">
        <f>SUMIF('B0.3.XK'!$A$11:$A$798,$A384,'B0.3.XK'!J$11:J$798)</f>
        <v>0</v>
      </c>
      <c r="S384" s="154"/>
      <c r="T384" s="154"/>
      <c r="U384" s="154"/>
      <c r="V384" s="154"/>
      <c r="W384" s="154"/>
      <c r="X384" s="154"/>
      <c r="Y384" s="154"/>
      <c r="Z384" s="154"/>
      <c r="AA384" s="154"/>
      <c r="AB384" s="154">
        <f>SUMIF('B0.3.XK'!$A$11:$A$798,$A384,'B0.3.XK'!K$11:K$798)</f>
        <v>0</v>
      </c>
      <c r="AC384" s="154"/>
      <c r="AD384" s="154"/>
      <c r="AE384" s="154"/>
    </row>
    <row r="385" spans="1:31">
      <c r="A385" s="63">
        <v>2004010538</v>
      </c>
      <c r="B385" s="64" t="s">
        <v>605</v>
      </c>
      <c r="C385" s="64" t="s">
        <v>514</v>
      </c>
      <c r="D385" s="54" t="s">
        <v>42</v>
      </c>
      <c r="E385" s="64" t="s">
        <v>474</v>
      </c>
      <c r="F385" s="67" t="s">
        <v>10</v>
      </c>
      <c r="G385" s="67"/>
      <c r="H385" s="97">
        <v>11839</v>
      </c>
      <c r="I385" s="67"/>
      <c r="J385" s="190"/>
      <c r="K385" s="190"/>
      <c r="L385" s="190"/>
      <c r="M385" s="190"/>
      <c r="N385" s="190"/>
      <c r="O385" s="190">
        <f t="shared" si="17"/>
        <v>0</v>
      </c>
      <c r="Q385" s="154">
        <f t="shared" si="18"/>
        <v>0</v>
      </c>
      <c r="R385" s="154">
        <f>SUMIF('B0.3.XK'!$A$11:$A$798,$A385,'B0.3.XK'!J$11:J$798)</f>
        <v>0</v>
      </c>
      <c r="S385" s="154"/>
      <c r="T385" s="154"/>
      <c r="U385" s="154"/>
      <c r="V385" s="154"/>
      <c r="W385" s="154"/>
      <c r="X385" s="154"/>
      <c r="Y385" s="154"/>
      <c r="Z385" s="154"/>
      <c r="AA385" s="154"/>
      <c r="AB385" s="154">
        <f>SUMIF('B0.3.XK'!$A$11:$A$798,$A385,'B0.3.XK'!K$11:K$798)</f>
        <v>0</v>
      </c>
      <c r="AC385" s="154"/>
      <c r="AD385" s="154"/>
      <c r="AE385" s="154"/>
    </row>
    <row r="386" spans="1:31">
      <c r="A386" s="63">
        <v>2004010562</v>
      </c>
      <c r="B386" s="64" t="s">
        <v>606</v>
      </c>
      <c r="C386" s="64" t="s">
        <v>473</v>
      </c>
      <c r="D386" s="54" t="s">
        <v>42</v>
      </c>
      <c r="E386" s="64" t="s">
        <v>474</v>
      </c>
      <c r="F386" s="67" t="s">
        <v>10</v>
      </c>
      <c r="G386" s="67"/>
      <c r="H386" s="97">
        <v>8419</v>
      </c>
      <c r="I386" s="67"/>
      <c r="J386" s="190"/>
      <c r="K386" s="190"/>
      <c r="L386" s="190"/>
      <c r="M386" s="190"/>
      <c r="N386" s="190"/>
      <c r="O386" s="190">
        <f t="shared" si="17"/>
        <v>0</v>
      </c>
      <c r="Q386" s="154">
        <f t="shared" si="18"/>
        <v>0</v>
      </c>
      <c r="R386" s="154">
        <f>SUMIF('B0.3.XK'!$A$11:$A$798,$A386,'B0.3.XK'!J$11:J$798)</f>
        <v>0</v>
      </c>
      <c r="S386" s="154"/>
      <c r="T386" s="154"/>
      <c r="U386" s="154"/>
      <c r="V386" s="154"/>
      <c r="W386" s="154"/>
      <c r="X386" s="154"/>
      <c r="Y386" s="154"/>
      <c r="Z386" s="154"/>
      <c r="AA386" s="154"/>
      <c r="AB386" s="154">
        <f>SUMIF('B0.3.XK'!$A$11:$A$798,$A386,'B0.3.XK'!K$11:K$798)</f>
        <v>0</v>
      </c>
      <c r="AC386" s="154"/>
      <c r="AD386" s="154"/>
      <c r="AE386" s="154"/>
    </row>
    <row r="387" spans="1:31">
      <c r="A387" s="63">
        <v>2004010573</v>
      </c>
      <c r="B387" s="64" t="s">
        <v>607</v>
      </c>
      <c r="C387" s="64" t="s">
        <v>608</v>
      </c>
      <c r="D387" s="54" t="s">
        <v>42</v>
      </c>
      <c r="E387" s="64" t="s">
        <v>474</v>
      </c>
      <c r="F387" s="67" t="s">
        <v>10</v>
      </c>
      <c r="G387" s="67"/>
      <c r="H387" s="97">
        <v>4604</v>
      </c>
      <c r="I387" s="67"/>
      <c r="J387" s="190"/>
      <c r="K387" s="190"/>
      <c r="L387" s="190"/>
      <c r="M387" s="190"/>
      <c r="N387" s="190"/>
      <c r="O387" s="190">
        <f t="shared" si="17"/>
        <v>0</v>
      </c>
      <c r="Q387" s="154">
        <f t="shared" si="18"/>
        <v>0</v>
      </c>
      <c r="R387" s="154">
        <f>SUMIF('B0.3.XK'!$A$11:$A$798,$A387,'B0.3.XK'!J$11:J$798)</f>
        <v>0</v>
      </c>
      <c r="S387" s="154"/>
      <c r="T387" s="154"/>
      <c r="U387" s="154"/>
      <c r="V387" s="154"/>
      <c r="W387" s="154"/>
      <c r="X387" s="154"/>
      <c r="Y387" s="154"/>
      <c r="Z387" s="154"/>
      <c r="AA387" s="154"/>
      <c r="AB387" s="154">
        <f>SUMIF('B0.3.XK'!$A$11:$A$798,$A387,'B0.3.XK'!K$11:K$798)</f>
        <v>0</v>
      </c>
      <c r="AC387" s="154"/>
      <c r="AD387" s="154"/>
      <c r="AE387" s="154"/>
    </row>
    <row r="388" spans="1:31">
      <c r="A388" s="63">
        <v>2004010575</v>
      </c>
      <c r="B388" s="64" t="s">
        <v>609</v>
      </c>
      <c r="C388" s="64" t="s">
        <v>570</v>
      </c>
      <c r="D388" s="54" t="s">
        <v>42</v>
      </c>
      <c r="E388" s="64" t="s">
        <v>474</v>
      </c>
      <c r="F388" s="67" t="s">
        <v>10</v>
      </c>
      <c r="G388" s="67"/>
      <c r="H388" s="97">
        <v>27099</v>
      </c>
      <c r="I388" s="67"/>
      <c r="J388" s="190"/>
      <c r="K388" s="190"/>
      <c r="L388" s="190"/>
      <c r="M388" s="190"/>
      <c r="N388" s="190"/>
      <c r="O388" s="190">
        <f t="shared" si="17"/>
        <v>0</v>
      </c>
      <c r="Q388" s="154">
        <f t="shared" si="18"/>
        <v>0</v>
      </c>
      <c r="R388" s="154">
        <f>SUMIF('B0.3.XK'!$A$11:$A$798,$A388,'B0.3.XK'!J$11:J$798)</f>
        <v>0</v>
      </c>
      <c r="S388" s="154"/>
      <c r="T388" s="154"/>
      <c r="U388" s="154"/>
      <c r="V388" s="154"/>
      <c r="W388" s="154"/>
      <c r="X388" s="154"/>
      <c r="Y388" s="154"/>
      <c r="Z388" s="154"/>
      <c r="AA388" s="154"/>
      <c r="AB388" s="154">
        <f>SUMIF('B0.3.XK'!$A$11:$A$798,$A388,'B0.3.XK'!K$11:K$798)</f>
        <v>0</v>
      </c>
      <c r="AC388" s="154"/>
      <c r="AD388" s="154"/>
      <c r="AE388" s="154"/>
    </row>
    <row r="389" spans="1:31">
      <c r="A389" s="63">
        <v>2004010576</v>
      </c>
      <c r="B389" s="64" t="s">
        <v>610</v>
      </c>
      <c r="C389" s="64" t="s">
        <v>473</v>
      </c>
      <c r="D389" s="54" t="s">
        <v>42</v>
      </c>
      <c r="E389" s="64" t="s">
        <v>474</v>
      </c>
      <c r="F389" s="67" t="s">
        <v>10</v>
      </c>
      <c r="G389" s="67"/>
      <c r="H389" s="97">
        <v>8156</v>
      </c>
      <c r="I389" s="67"/>
      <c r="J389" s="190"/>
      <c r="K389" s="190"/>
      <c r="L389" s="190"/>
      <c r="M389" s="190"/>
      <c r="N389" s="190"/>
      <c r="O389" s="190">
        <f t="shared" si="17"/>
        <v>0</v>
      </c>
      <c r="Q389" s="154">
        <f t="shared" si="18"/>
        <v>18000</v>
      </c>
      <c r="R389" s="154">
        <f>SUMIF('B0.3.XK'!$A$11:$A$798,$A389,'B0.3.XK'!J$11:J$798)</f>
        <v>18000</v>
      </c>
      <c r="S389" s="154"/>
      <c r="T389" s="154"/>
      <c r="U389" s="154"/>
      <c r="V389" s="154"/>
      <c r="W389" s="154"/>
      <c r="X389" s="154"/>
      <c r="Y389" s="154"/>
      <c r="Z389" s="154"/>
      <c r="AA389" s="154"/>
      <c r="AB389" s="154">
        <f>SUMIF('B0.3.XK'!$A$11:$A$798,$A389,'B0.3.XK'!K$11:K$798)</f>
        <v>13000</v>
      </c>
      <c r="AC389" s="154"/>
      <c r="AD389" s="154"/>
      <c r="AE389" s="154"/>
    </row>
    <row r="390" spans="1:31">
      <c r="A390" s="63">
        <v>2004010577</v>
      </c>
      <c r="B390" s="64" t="s">
        <v>611</v>
      </c>
      <c r="C390" s="64" t="s">
        <v>612</v>
      </c>
      <c r="D390" s="54" t="s">
        <v>42</v>
      </c>
      <c r="E390" s="64" t="s">
        <v>474</v>
      </c>
      <c r="F390" s="67" t="s">
        <v>10</v>
      </c>
      <c r="G390" s="67"/>
      <c r="H390" s="97">
        <v>46919</v>
      </c>
      <c r="I390" s="67"/>
      <c r="J390" s="190"/>
      <c r="K390" s="190"/>
      <c r="L390" s="190"/>
      <c r="M390" s="190"/>
      <c r="N390" s="190"/>
      <c r="O390" s="190">
        <f t="shared" si="17"/>
        <v>0</v>
      </c>
      <c r="Q390" s="154">
        <f t="shared" si="18"/>
        <v>9500</v>
      </c>
      <c r="R390" s="154">
        <f>SUMIF('B0.3.XK'!$A$11:$A$798,$A390,'B0.3.XK'!J$11:J$798)</f>
        <v>9500</v>
      </c>
      <c r="S390" s="154"/>
      <c r="T390" s="154"/>
      <c r="U390" s="154"/>
      <c r="V390" s="154"/>
      <c r="W390" s="154"/>
      <c r="X390" s="154"/>
      <c r="Y390" s="154"/>
      <c r="Z390" s="154"/>
      <c r="AA390" s="154"/>
      <c r="AB390" s="154">
        <f>SUMIF('B0.3.XK'!$A$11:$A$798,$A390,'B0.3.XK'!K$11:K$798)</f>
        <v>0</v>
      </c>
      <c r="AC390" s="154"/>
      <c r="AD390" s="154"/>
      <c r="AE390" s="154"/>
    </row>
    <row r="391" spans="1:31">
      <c r="A391" s="63">
        <v>2004010591</v>
      </c>
      <c r="B391" s="64" t="s">
        <v>613</v>
      </c>
      <c r="C391" s="64" t="s">
        <v>473</v>
      </c>
      <c r="D391" s="54" t="s">
        <v>42</v>
      </c>
      <c r="E391" s="64" t="s">
        <v>474</v>
      </c>
      <c r="F391" s="67" t="s">
        <v>10</v>
      </c>
      <c r="G391" s="67"/>
      <c r="H391" s="97">
        <v>8682</v>
      </c>
      <c r="I391" s="67"/>
      <c r="J391" s="190"/>
      <c r="K391" s="190"/>
      <c r="L391" s="190"/>
      <c r="M391" s="190"/>
      <c r="N391" s="190"/>
      <c r="O391" s="190">
        <f t="shared" si="17"/>
        <v>0</v>
      </c>
      <c r="Q391" s="154">
        <f t="shared" si="18"/>
        <v>0</v>
      </c>
      <c r="R391" s="154">
        <f>SUMIF('B0.3.XK'!$A$11:$A$798,$A391,'B0.3.XK'!J$11:J$798)</f>
        <v>0</v>
      </c>
      <c r="S391" s="154"/>
      <c r="T391" s="154"/>
      <c r="U391" s="154"/>
      <c r="V391" s="154"/>
      <c r="W391" s="154"/>
      <c r="X391" s="154"/>
      <c r="Y391" s="154"/>
      <c r="Z391" s="154"/>
      <c r="AA391" s="154"/>
      <c r="AB391" s="154">
        <f>SUMIF('B0.3.XK'!$A$11:$A$798,$A391,'B0.3.XK'!K$11:K$798)</f>
        <v>0</v>
      </c>
      <c r="AC391" s="154"/>
      <c r="AD391" s="154"/>
      <c r="AE391" s="154"/>
    </row>
    <row r="392" spans="1:31">
      <c r="A392" s="63">
        <v>2004010592</v>
      </c>
      <c r="B392" s="64" t="s">
        <v>614</v>
      </c>
      <c r="C392" s="64" t="s">
        <v>473</v>
      </c>
      <c r="D392" s="54" t="s">
        <v>42</v>
      </c>
      <c r="E392" s="64" t="s">
        <v>474</v>
      </c>
      <c r="F392" s="67" t="s">
        <v>10</v>
      </c>
      <c r="G392" s="67"/>
      <c r="H392" s="97">
        <v>9077</v>
      </c>
      <c r="I392" s="67"/>
      <c r="J392" s="190"/>
      <c r="K392" s="190"/>
      <c r="L392" s="190"/>
      <c r="M392" s="190"/>
      <c r="N392" s="190"/>
      <c r="O392" s="190">
        <f t="shared" si="17"/>
        <v>0</v>
      </c>
      <c r="Q392" s="154">
        <f t="shared" si="18"/>
        <v>0</v>
      </c>
      <c r="R392" s="154">
        <f>SUMIF('B0.3.XK'!$A$11:$A$798,$A392,'B0.3.XK'!J$11:J$798)</f>
        <v>0</v>
      </c>
      <c r="S392" s="154"/>
      <c r="T392" s="154"/>
      <c r="U392" s="154"/>
      <c r="V392" s="154"/>
      <c r="W392" s="154"/>
      <c r="X392" s="154"/>
      <c r="Y392" s="154"/>
      <c r="Z392" s="154"/>
      <c r="AA392" s="154"/>
      <c r="AB392" s="154">
        <f>SUMIF('B0.3.XK'!$A$11:$A$798,$A392,'B0.3.XK'!K$11:K$798)</f>
        <v>0</v>
      </c>
      <c r="AC392" s="154"/>
      <c r="AD392" s="154"/>
      <c r="AE392" s="154"/>
    </row>
    <row r="393" spans="1:31">
      <c r="A393" s="63">
        <v>2004010597</v>
      </c>
      <c r="B393" s="64" t="s">
        <v>615</v>
      </c>
      <c r="C393" s="64" t="s">
        <v>473</v>
      </c>
      <c r="D393" s="54" t="s">
        <v>42</v>
      </c>
      <c r="E393" s="64" t="s">
        <v>474</v>
      </c>
      <c r="F393" s="67" t="s">
        <v>10</v>
      </c>
      <c r="G393" s="67"/>
      <c r="H393" s="97">
        <v>8156</v>
      </c>
      <c r="I393" s="67"/>
      <c r="J393" s="190"/>
      <c r="K393" s="190"/>
      <c r="L393" s="190"/>
      <c r="M393" s="190"/>
      <c r="N393" s="190"/>
      <c r="O393" s="190">
        <f t="shared" si="17"/>
        <v>0</v>
      </c>
      <c r="Q393" s="154">
        <f t="shared" si="18"/>
        <v>0</v>
      </c>
      <c r="R393" s="154">
        <f>SUMIF('B0.3.XK'!$A$11:$A$798,$A393,'B0.3.XK'!J$11:J$798)</f>
        <v>0</v>
      </c>
      <c r="S393" s="154"/>
      <c r="T393" s="154"/>
      <c r="U393" s="154"/>
      <c r="V393" s="154"/>
      <c r="W393" s="154"/>
      <c r="X393" s="154"/>
      <c r="Y393" s="154"/>
      <c r="Z393" s="154"/>
      <c r="AA393" s="154"/>
      <c r="AB393" s="154">
        <f>SUMIF('B0.3.XK'!$A$11:$A$798,$A393,'B0.3.XK'!K$11:K$798)</f>
        <v>0</v>
      </c>
      <c r="AC393" s="154"/>
      <c r="AD393" s="154"/>
      <c r="AE393" s="154"/>
    </row>
    <row r="394" spans="1:31">
      <c r="A394" s="63">
        <v>2004010602</v>
      </c>
      <c r="B394" s="64" t="s">
        <v>616</v>
      </c>
      <c r="C394" s="64" t="s">
        <v>565</v>
      </c>
      <c r="D394" s="54" t="s">
        <v>42</v>
      </c>
      <c r="E394" s="64" t="s">
        <v>474</v>
      </c>
      <c r="F394" s="67" t="s">
        <v>10</v>
      </c>
      <c r="G394" s="67"/>
      <c r="H394" s="97">
        <v>18154</v>
      </c>
      <c r="I394" s="67"/>
      <c r="J394" s="190"/>
      <c r="K394" s="190"/>
      <c r="L394" s="190"/>
      <c r="M394" s="190"/>
      <c r="N394" s="190"/>
      <c r="O394" s="190">
        <f t="shared" si="17"/>
        <v>0</v>
      </c>
      <c r="Q394" s="154">
        <f t="shared" si="18"/>
        <v>0</v>
      </c>
      <c r="R394" s="154">
        <f>SUMIF('B0.3.XK'!$A$11:$A$798,$A394,'B0.3.XK'!J$11:J$798)</f>
        <v>0</v>
      </c>
      <c r="S394" s="154"/>
      <c r="T394" s="154"/>
      <c r="U394" s="154"/>
      <c r="V394" s="154"/>
      <c r="W394" s="154"/>
      <c r="X394" s="154"/>
      <c r="Y394" s="154"/>
      <c r="Z394" s="154"/>
      <c r="AA394" s="154"/>
      <c r="AB394" s="154">
        <f>SUMIF('B0.3.XK'!$A$11:$A$798,$A394,'B0.3.XK'!K$11:K$798)</f>
        <v>0</v>
      </c>
      <c r="AC394" s="154"/>
      <c r="AD394" s="154"/>
      <c r="AE394" s="154"/>
    </row>
    <row r="395" spans="1:31">
      <c r="A395" s="63">
        <v>2004010603</v>
      </c>
      <c r="B395" s="64" t="s">
        <v>617</v>
      </c>
      <c r="C395" s="64" t="s">
        <v>565</v>
      </c>
      <c r="D395" s="54" t="s">
        <v>42</v>
      </c>
      <c r="E395" s="64" t="s">
        <v>474</v>
      </c>
      <c r="F395" s="67" t="s">
        <v>10</v>
      </c>
      <c r="G395" s="67"/>
      <c r="H395" s="97">
        <v>17891</v>
      </c>
      <c r="I395" s="67"/>
      <c r="J395" s="190"/>
      <c r="K395" s="190"/>
      <c r="L395" s="190"/>
      <c r="M395" s="190"/>
      <c r="N395" s="190"/>
      <c r="O395" s="190">
        <f t="shared" si="17"/>
        <v>0</v>
      </c>
      <c r="Q395" s="154">
        <f t="shared" si="18"/>
        <v>0</v>
      </c>
      <c r="R395" s="154">
        <f>SUMIF('B0.3.XK'!$A$11:$A$798,$A395,'B0.3.XK'!J$11:J$798)</f>
        <v>0</v>
      </c>
      <c r="S395" s="154"/>
      <c r="T395" s="154"/>
      <c r="U395" s="154"/>
      <c r="V395" s="154"/>
      <c r="W395" s="154"/>
      <c r="X395" s="154"/>
      <c r="Y395" s="154"/>
      <c r="Z395" s="154"/>
      <c r="AA395" s="154"/>
      <c r="AB395" s="154">
        <f>SUMIF('B0.3.XK'!$A$11:$A$798,$A395,'B0.3.XK'!K$11:K$798)</f>
        <v>0</v>
      </c>
      <c r="AC395" s="154"/>
      <c r="AD395" s="154"/>
      <c r="AE395" s="154"/>
    </row>
    <row r="396" spans="1:31">
      <c r="A396" s="63">
        <v>2004010640</v>
      </c>
      <c r="B396" s="64" t="s">
        <v>618</v>
      </c>
      <c r="C396" s="64" t="s">
        <v>473</v>
      </c>
      <c r="D396" s="54" t="s">
        <v>42</v>
      </c>
      <c r="E396" s="64" t="s">
        <v>474</v>
      </c>
      <c r="F396" s="67" t="s">
        <v>10</v>
      </c>
      <c r="G396" s="67"/>
      <c r="H396" s="97">
        <v>10524</v>
      </c>
      <c r="I396" s="67"/>
      <c r="J396" s="190"/>
      <c r="K396" s="190"/>
      <c r="L396" s="190"/>
      <c r="M396" s="190"/>
      <c r="N396" s="190"/>
      <c r="O396" s="190">
        <f t="shared" si="17"/>
        <v>0</v>
      </c>
      <c r="Q396" s="154">
        <f t="shared" si="18"/>
        <v>0</v>
      </c>
      <c r="R396" s="154">
        <f>SUMIF('B0.3.XK'!$A$11:$A$798,$A396,'B0.3.XK'!J$11:J$798)</f>
        <v>0</v>
      </c>
      <c r="S396" s="154"/>
      <c r="T396" s="154"/>
      <c r="U396" s="154"/>
      <c r="V396" s="154"/>
      <c r="W396" s="154"/>
      <c r="X396" s="154"/>
      <c r="Y396" s="154"/>
      <c r="Z396" s="154"/>
      <c r="AA396" s="154"/>
      <c r="AB396" s="154">
        <f>SUMIF('B0.3.XK'!$A$11:$A$798,$A396,'B0.3.XK'!K$11:K$798)</f>
        <v>0</v>
      </c>
      <c r="AC396" s="154"/>
      <c r="AD396" s="154"/>
      <c r="AE396" s="154"/>
    </row>
    <row r="397" spans="1:31">
      <c r="A397" s="63">
        <v>2004010642</v>
      </c>
      <c r="B397" s="64" t="s">
        <v>619</v>
      </c>
      <c r="C397" s="64" t="s">
        <v>473</v>
      </c>
      <c r="D397" s="54" t="s">
        <v>42</v>
      </c>
      <c r="E397" s="64" t="s">
        <v>474</v>
      </c>
      <c r="F397" s="67" t="s">
        <v>10</v>
      </c>
      <c r="G397" s="67"/>
      <c r="H397" s="97">
        <v>7893</v>
      </c>
      <c r="I397" s="67"/>
      <c r="J397" s="190"/>
      <c r="K397" s="190"/>
      <c r="L397" s="190"/>
      <c r="M397" s="190"/>
      <c r="N397" s="190"/>
      <c r="O397" s="190">
        <f t="shared" si="17"/>
        <v>0</v>
      </c>
      <c r="Q397" s="154">
        <f t="shared" si="18"/>
        <v>0</v>
      </c>
      <c r="R397" s="154">
        <f>SUMIF('B0.3.XK'!$A$11:$A$798,$A397,'B0.3.XK'!J$11:J$798)</f>
        <v>0</v>
      </c>
      <c r="S397" s="154"/>
      <c r="T397" s="154"/>
      <c r="U397" s="154"/>
      <c r="V397" s="154"/>
      <c r="W397" s="154"/>
      <c r="X397" s="154"/>
      <c r="Y397" s="154"/>
      <c r="Z397" s="154"/>
      <c r="AA397" s="154"/>
      <c r="AB397" s="154">
        <f>SUMIF('B0.3.XK'!$A$11:$A$798,$A397,'B0.3.XK'!K$11:K$798)</f>
        <v>0</v>
      </c>
      <c r="AC397" s="154"/>
      <c r="AD397" s="154"/>
      <c r="AE397" s="154"/>
    </row>
    <row r="398" spans="1:31">
      <c r="A398" s="63">
        <v>2004010645</v>
      </c>
      <c r="B398" s="64" t="s">
        <v>620</v>
      </c>
      <c r="C398" s="64" t="s">
        <v>473</v>
      </c>
      <c r="D398" s="54" t="s">
        <v>42</v>
      </c>
      <c r="E398" s="64" t="s">
        <v>474</v>
      </c>
      <c r="F398" s="67" t="s">
        <v>10</v>
      </c>
      <c r="G398" s="67"/>
      <c r="H398" s="97">
        <v>9208</v>
      </c>
      <c r="I398" s="67"/>
      <c r="J398" s="190"/>
      <c r="K398" s="190"/>
      <c r="L398" s="190"/>
      <c r="M398" s="190"/>
      <c r="N398" s="190"/>
      <c r="O398" s="190">
        <f t="shared" si="17"/>
        <v>0</v>
      </c>
      <c r="Q398" s="154">
        <f t="shared" si="18"/>
        <v>0</v>
      </c>
      <c r="R398" s="154">
        <f>SUMIF('B0.3.XK'!$A$11:$A$798,$A398,'B0.3.XK'!J$11:J$798)</f>
        <v>0</v>
      </c>
      <c r="S398" s="154"/>
      <c r="T398" s="154"/>
      <c r="U398" s="154"/>
      <c r="V398" s="154"/>
      <c r="W398" s="154"/>
      <c r="X398" s="154"/>
      <c r="Y398" s="154"/>
      <c r="Z398" s="154"/>
      <c r="AA398" s="154"/>
      <c r="AB398" s="154">
        <f>SUMIF('B0.3.XK'!$A$11:$A$798,$A398,'B0.3.XK'!K$11:K$798)</f>
        <v>0</v>
      </c>
      <c r="AC398" s="154"/>
      <c r="AD398" s="154"/>
      <c r="AE398" s="154"/>
    </row>
    <row r="399" spans="1:31">
      <c r="A399" s="63">
        <v>2004020132</v>
      </c>
      <c r="B399" s="64" t="s">
        <v>621</v>
      </c>
      <c r="C399" s="64" t="s">
        <v>622</v>
      </c>
      <c r="D399" s="54" t="s">
        <v>42</v>
      </c>
      <c r="E399" s="64" t="s">
        <v>474</v>
      </c>
      <c r="F399" s="67" t="s">
        <v>10</v>
      </c>
      <c r="G399" s="67"/>
      <c r="H399" s="97">
        <v>10524</v>
      </c>
      <c r="I399" s="67"/>
      <c r="J399" s="190"/>
      <c r="K399" s="190"/>
      <c r="L399" s="190"/>
      <c r="M399" s="190"/>
      <c r="N399" s="190"/>
      <c r="O399" s="190">
        <f t="shared" si="17"/>
        <v>0</v>
      </c>
      <c r="Q399" s="154">
        <f t="shared" si="18"/>
        <v>0</v>
      </c>
      <c r="R399" s="154">
        <f>SUMIF('B0.3.XK'!$A$11:$A$798,$A399,'B0.3.XK'!J$11:J$798)</f>
        <v>0</v>
      </c>
      <c r="S399" s="154"/>
      <c r="T399" s="154"/>
      <c r="U399" s="154"/>
      <c r="V399" s="154"/>
      <c r="W399" s="154"/>
      <c r="X399" s="154"/>
      <c r="Y399" s="154"/>
      <c r="Z399" s="154"/>
      <c r="AA399" s="154"/>
      <c r="AB399" s="154">
        <f>SUMIF('B0.3.XK'!$A$11:$A$798,$A399,'B0.3.XK'!K$11:K$798)</f>
        <v>0</v>
      </c>
      <c r="AC399" s="154"/>
      <c r="AD399" s="154"/>
      <c r="AE399" s="154"/>
    </row>
    <row r="400" spans="1:31">
      <c r="A400" s="63">
        <v>2004020146</v>
      </c>
      <c r="B400" s="64" t="s">
        <v>623</v>
      </c>
      <c r="C400" s="64" t="s">
        <v>624</v>
      </c>
      <c r="D400" s="54" t="s">
        <v>42</v>
      </c>
      <c r="E400" s="64" t="s">
        <v>474</v>
      </c>
      <c r="F400" s="67" t="s">
        <v>10</v>
      </c>
      <c r="G400" s="67"/>
      <c r="H400" s="97">
        <v>21594</v>
      </c>
      <c r="I400" s="67"/>
      <c r="J400" s="190"/>
      <c r="K400" s="190"/>
      <c r="L400" s="190"/>
      <c r="M400" s="190"/>
      <c r="N400" s="190"/>
      <c r="O400" s="190">
        <f t="shared" ref="O400:O463" si="19">L400-K400</f>
        <v>0</v>
      </c>
      <c r="Q400" s="154">
        <f t="shared" ref="Q400:Q463" si="20">SUM(R400:Y400)</f>
        <v>1500</v>
      </c>
      <c r="R400" s="154">
        <f>SUMIF('B0.3.XK'!$A$11:$A$798,$A400,'B0.3.XK'!J$11:J$798)</f>
        <v>1500</v>
      </c>
      <c r="S400" s="154"/>
      <c r="T400" s="154"/>
      <c r="U400" s="154"/>
      <c r="V400" s="154"/>
      <c r="W400" s="154"/>
      <c r="X400" s="154"/>
      <c r="Y400" s="154"/>
      <c r="Z400" s="154"/>
      <c r="AA400" s="154"/>
      <c r="AB400" s="154">
        <f>SUMIF('B0.3.XK'!$A$11:$A$798,$A400,'B0.3.XK'!K$11:K$798)</f>
        <v>0</v>
      </c>
      <c r="AC400" s="154"/>
      <c r="AD400" s="154"/>
      <c r="AE400" s="154"/>
    </row>
    <row r="401" spans="1:31">
      <c r="A401" s="63">
        <v>2004020148</v>
      </c>
      <c r="B401" s="64" t="s">
        <v>625</v>
      </c>
      <c r="C401" s="64" t="s">
        <v>626</v>
      </c>
      <c r="D401" s="54" t="s">
        <v>42</v>
      </c>
      <c r="E401" s="64" t="s">
        <v>474</v>
      </c>
      <c r="F401" s="67" t="s">
        <v>10</v>
      </c>
      <c r="G401" s="67"/>
      <c r="H401" s="97">
        <v>21344</v>
      </c>
      <c r="I401" s="67"/>
      <c r="J401" s="190"/>
      <c r="K401" s="190"/>
      <c r="L401" s="190"/>
      <c r="M401" s="190"/>
      <c r="N401" s="190"/>
      <c r="O401" s="190">
        <f t="shared" si="19"/>
        <v>0</v>
      </c>
      <c r="Q401" s="154">
        <f t="shared" si="20"/>
        <v>800</v>
      </c>
      <c r="R401" s="154">
        <f>SUMIF('B0.3.XK'!$A$11:$A$798,$A401,'B0.3.XK'!J$11:J$798)</f>
        <v>800</v>
      </c>
      <c r="S401" s="154"/>
      <c r="T401" s="154"/>
      <c r="U401" s="154"/>
      <c r="V401" s="154"/>
      <c r="W401" s="154"/>
      <c r="X401" s="154"/>
      <c r="Y401" s="154"/>
      <c r="Z401" s="154"/>
      <c r="AA401" s="154"/>
      <c r="AB401" s="154">
        <f>SUMIF('B0.3.XK'!$A$11:$A$798,$A401,'B0.3.XK'!K$11:K$798)</f>
        <v>0</v>
      </c>
      <c r="AC401" s="154"/>
      <c r="AD401" s="154"/>
      <c r="AE401" s="154"/>
    </row>
    <row r="402" spans="1:31">
      <c r="A402" s="63">
        <v>2004020153</v>
      </c>
      <c r="B402" s="64" t="s">
        <v>627</v>
      </c>
      <c r="C402" s="64" t="s">
        <v>624</v>
      </c>
      <c r="D402" s="54" t="s">
        <v>42</v>
      </c>
      <c r="E402" s="64" t="s">
        <v>474</v>
      </c>
      <c r="F402" s="67" t="s">
        <v>10</v>
      </c>
      <c r="G402" s="67"/>
      <c r="H402" s="97">
        <v>19732</v>
      </c>
      <c r="I402" s="67"/>
      <c r="J402" s="190"/>
      <c r="K402" s="190"/>
      <c r="L402" s="190"/>
      <c r="M402" s="190"/>
      <c r="N402" s="190"/>
      <c r="O402" s="190">
        <f t="shared" si="19"/>
        <v>0</v>
      </c>
      <c r="Q402" s="154">
        <f t="shared" si="20"/>
        <v>0</v>
      </c>
      <c r="R402" s="154">
        <f>SUMIF('B0.3.XK'!$A$11:$A$798,$A402,'B0.3.XK'!J$11:J$798)</f>
        <v>0</v>
      </c>
      <c r="S402" s="154"/>
      <c r="T402" s="154"/>
      <c r="U402" s="154"/>
      <c r="V402" s="154"/>
      <c r="W402" s="154"/>
      <c r="X402" s="154"/>
      <c r="Y402" s="154"/>
      <c r="Z402" s="154"/>
      <c r="AA402" s="154"/>
      <c r="AB402" s="154">
        <f>SUMIF('B0.3.XK'!$A$11:$A$798,$A402,'B0.3.XK'!K$11:K$798)</f>
        <v>0</v>
      </c>
      <c r="AC402" s="154"/>
      <c r="AD402" s="154"/>
      <c r="AE402" s="154"/>
    </row>
    <row r="403" spans="1:31">
      <c r="A403" s="63">
        <v>2004020282</v>
      </c>
      <c r="B403" s="64" t="s">
        <v>628</v>
      </c>
      <c r="C403" s="64" t="s">
        <v>629</v>
      </c>
      <c r="D403" s="54" t="s">
        <v>42</v>
      </c>
      <c r="E403" s="64" t="s">
        <v>474</v>
      </c>
      <c r="F403" s="67" t="s">
        <v>10</v>
      </c>
      <c r="G403" s="67"/>
      <c r="H403" s="97">
        <v>23174</v>
      </c>
      <c r="I403" s="67"/>
      <c r="J403" s="190"/>
      <c r="K403" s="190"/>
      <c r="L403" s="190"/>
      <c r="M403" s="190"/>
      <c r="N403" s="190"/>
      <c r="O403" s="190">
        <f t="shared" si="19"/>
        <v>0</v>
      </c>
      <c r="Q403" s="154">
        <f t="shared" si="20"/>
        <v>1500</v>
      </c>
      <c r="R403" s="154">
        <f>SUMIF('B0.3.XK'!$A$11:$A$798,$A403,'B0.3.XK'!J$11:J$798)</f>
        <v>1500</v>
      </c>
      <c r="S403" s="154"/>
      <c r="T403" s="154"/>
      <c r="U403" s="154"/>
      <c r="V403" s="154"/>
      <c r="W403" s="154"/>
      <c r="X403" s="154"/>
      <c r="Y403" s="154"/>
      <c r="Z403" s="154"/>
      <c r="AA403" s="154"/>
      <c r="AB403" s="154">
        <f>SUMIF('B0.3.XK'!$A$11:$A$798,$A403,'B0.3.XK'!K$11:K$798)</f>
        <v>0</v>
      </c>
      <c r="AC403" s="154"/>
      <c r="AD403" s="154"/>
      <c r="AE403" s="154"/>
    </row>
    <row r="404" spans="1:31">
      <c r="A404" s="63">
        <v>2004020283</v>
      </c>
      <c r="B404" s="64" t="s">
        <v>630</v>
      </c>
      <c r="C404" s="64" t="s">
        <v>631</v>
      </c>
      <c r="D404" s="54" t="s">
        <v>42</v>
      </c>
      <c r="E404" s="64" t="s">
        <v>474</v>
      </c>
      <c r="F404" s="67" t="s">
        <v>10</v>
      </c>
      <c r="G404" s="67"/>
      <c r="H404" s="97">
        <v>21746</v>
      </c>
      <c r="I404" s="67"/>
      <c r="J404" s="190"/>
      <c r="K404" s="190"/>
      <c r="L404" s="190"/>
      <c r="M404" s="190"/>
      <c r="N404" s="190"/>
      <c r="O404" s="190">
        <f t="shared" si="19"/>
        <v>0</v>
      </c>
      <c r="Q404" s="154">
        <f t="shared" si="20"/>
        <v>1500</v>
      </c>
      <c r="R404" s="154">
        <f>SUMIF('B0.3.XK'!$A$11:$A$798,$A404,'B0.3.XK'!J$11:J$798)</f>
        <v>1500</v>
      </c>
      <c r="S404" s="154"/>
      <c r="T404" s="154"/>
      <c r="U404" s="154"/>
      <c r="V404" s="154"/>
      <c r="W404" s="154"/>
      <c r="X404" s="154"/>
      <c r="Y404" s="154"/>
      <c r="Z404" s="154"/>
      <c r="AA404" s="154"/>
      <c r="AB404" s="154">
        <f>SUMIF('B0.3.XK'!$A$11:$A$798,$A404,'B0.3.XK'!K$11:K$798)</f>
        <v>0</v>
      </c>
      <c r="AC404" s="154"/>
      <c r="AD404" s="154"/>
      <c r="AE404" s="154"/>
    </row>
    <row r="405" spans="1:31">
      <c r="A405" s="63">
        <v>2004020297</v>
      </c>
      <c r="B405" s="64" t="s">
        <v>632</v>
      </c>
      <c r="C405" s="64" t="s">
        <v>626</v>
      </c>
      <c r="D405" s="54" t="s">
        <v>42</v>
      </c>
      <c r="E405" s="64" t="s">
        <v>474</v>
      </c>
      <c r="F405" s="67" t="s">
        <v>10</v>
      </c>
      <c r="G405" s="67"/>
      <c r="H405" s="97">
        <v>20412</v>
      </c>
      <c r="I405" s="67"/>
      <c r="J405" s="190"/>
      <c r="K405" s="190"/>
      <c r="L405" s="190"/>
      <c r="M405" s="190"/>
      <c r="N405" s="190"/>
      <c r="O405" s="190">
        <f t="shared" si="19"/>
        <v>0</v>
      </c>
      <c r="Q405" s="154">
        <f t="shared" si="20"/>
        <v>2600</v>
      </c>
      <c r="R405" s="154">
        <f>SUMIF('B0.3.XK'!$A$11:$A$798,$A405,'B0.3.XK'!J$11:J$798)</f>
        <v>2600</v>
      </c>
      <c r="S405" s="154"/>
      <c r="T405" s="154"/>
      <c r="U405" s="154"/>
      <c r="V405" s="154"/>
      <c r="W405" s="154"/>
      <c r="X405" s="154"/>
      <c r="Y405" s="154"/>
      <c r="Z405" s="154"/>
      <c r="AA405" s="154"/>
      <c r="AB405" s="154">
        <f>SUMIF('B0.3.XK'!$A$11:$A$798,$A405,'B0.3.XK'!K$11:K$798)</f>
        <v>500</v>
      </c>
      <c r="AC405" s="154"/>
      <c r="AD405" s="154"/>
      <c r="AE405" s="154"/>
    </row>
    <row r="406" spans="1:31">
      <c r="A406" s="63">
        <v>2004020298</v>
      </c>
      <c r="B406" s="64" t="s">
        <v>633</v>
      </c>
      <c r="C406" s="64" t="s">
        <v>634</v>
      </c>
      <c r="D406" s="54" t="s">
        <v>42</v>
      </c>
      <c r="E406" s="64" t="s">
        <v>474</v>
      </c>
      <c r="F406" s="67" t="s">
        <v>10</v>
      </c>
      <c r="G406" s="67"/>
      <c r="H406" s="97">
        <v>20456</v>
      </c>
      <c r="I406" s="67"/>
      <c r="J406" s="190"/>
      <c r="K406" s="190"/>
      <c r="L406" s="190"/>
      <c r="M406" s="190"/>
      <c r="N406" s="190"/>
      <c r="O406" s="190">
        <f t="shared" si="19"/>
        <v>0</v>
      </c>
      <c r="Q406" s="154">
        <f t="shared" si="20"/>
        <v>2600</v>
      </c>
      <c r="R406" s="154">
        <f>SUMIF('B0.3.XK'!$A$11:$A$798,$A406,'B0.3.XK'!J$11:J$798)</f>
        <v>2600</v>
      </c>
      <c r="S406" s="154"/>
      <c r="T406" s="154"/>
      <c r="U406" s="154"/>
      <c r="V406" s="154"/>
      <c r="W406" s="154"/>
      <c r="X406" s="154"/>
      <c r="Y406" s="154"/>
      <c r="Z406" s="154"/>
      <c r="AA406" s="154"/>
      <c r="AB406" s="154">
        <f>SUMIF('B0.3.XK'!$A$11:$A$798,$A406,'B0.3.XK'!K$11:K$798)</f>
        <v>500</v>
      </c>
      <c r="AC406" s="154"/>
      <c r="AD406" s="154"/>
      <c r="AE406" s="154"/>
    </row>
    <row r="407" spans="1:31">
      <c r="A407" s="63">
        <v>2004020299</v>
      </c>
      <c r="B407" s="64" t="s">
        <v>635</v>
      </c>
      <c r="C407" s="64" t="s">
        <v>636</v>
      </c>
      <c r="D407" s="54" t="s">
        <v>42</v>
      </c>
      <c r="E407" s="64" t="s">
        <v>474</v>
      </c>
      <c r="F407" s="67" t="s">
        <v>10</v>
      </c>
      <c r="G407" s="67"/>
      <c r="H407" s="97">
        <v>21331</v>
      </c>
      <c r="I407" s="67"/>
      <c r="J407" s="190"/>
      <c r="K407" s="190"/>
      <c r="L407" s="190"/>
      <c r="M407" s="190"/>
      <c r="N407" s="190"/>
      <c r="O407" s="190">
        <f t="shared" si="19"/>
        <v>0</v>
      </c>
      <c r="Q407" s="154">
        <f t="shared" si="20"/>
        <v>2600</v>
      </c>
      <c r="R407" s="154">
        <f>SUMIF('B0.3.XK'!$A$11:$A$798,$A407,'B0.3.XK'!J$11:J$798)</f>
        <v>2600</v>
      </c>
      <c r="S407" s="154"/>
      <c r="T407" s="154"/>
      <c r="U407" s="154"/>
      <c r="V407" s="154"/>
      <c r="W407" s="154"/>
      <c r="X407" s="154"/>
      <c r="Y407" s="154"/>
      <c r="Z407" s="154"/>
      <c r="AA407" s="154"/>
      <c r="AB407" s="154">
        <f>SUMIF('B0.3.XK'!$A$11:$A$798,$A407,'B0.3.XK'!K$11:K$798)</f>
        <v>500</v>
      </c>
      <c r="AC407" s="154"/>
      <c r="AD407" s="154"/>
      <c r="AE407" s="154"/>
    </row>
    <row r="408" spans="1:31">
      <c r="A408" s="63">
        <v>2004020312</v>
      </c>
      <c r="B408" s="64" t="s">
        <v>637</v>
      </c>
      <c r="C408" s="64" t="s">
        <v>636</v>
      </c>
      <c r="D408" s="54" t="s">
        <v>42</v>
      </c>
      <c r="E408" s="64" t="s">
        <v>474</v>
      </c>
      <c r="F408" s="67" t="s">
        <v>10</v>
      </c>
      <c r="G408" s="67"/>
      <c r="H408" s="97">
        <v>19831</v>
      </c>
      <c r="I408" s="67"/>
      <c r="J408" s="190"/>
      <c r="K408" s="190"/>
      <c r="L408" s="190"/>
      <c r="M408" s="190"/>
      <c r="N408" s="190"/>
      <c r="O408" s="190">
        <f t="shared" si="19"/>
        <v>0</v>
      </c>
      <c r="Q408" s="154">
        <f t="shared" si="20"/>
        <v>600</v>
      </c>
      <c r="R408" s="154">
        <f>SUMIF('B0.3.XK'!$A$11:$A$798,$A408,'B0.3.XK'!J$11:J$798)</f>
        <v>600</v>
      </c>
      <c r="S408" s="154"/>
      <c r="T408" s="154"/>
      <c r="U408" s="154"/>
      <c r="V408" s="154"/>
      <c r="W408" s="154"/>
      <c r="X408" s="154"/>
      <c r="Y408" s="154"/>
      <c r="Z408" s="154"/>
      <c r="AA408" s="154"/>
      <c r="AB408" s="154">
        <f>SUMIF('B0.3.XK'!$A$11:$A$798,$A408,'B0.3.XK'!K$11:K$798)</f>
        <v>0</v>
      </c>
      <c r="AC408" s="154"/>
      <c r="AD408" s="154"/>
      <c r="AE408" s="154"/>
    </row>
    <row r="409" spans="1:31">
      <c r="A409" s="63">
        <v>2004020316</v>
      </c>
      <c r="B409" s="64" t="s">
        <v>638</v>
      </c>
      <c r="C409" s="64" t="s">
        <v>634</v>
      </c>
      <c r="D409" s="54" t="s">
        <v>42</v>
      </c>
      <c r="E409" s="64" t="s">
        <v>474</v>
      </c>
      <c r="F409" s="67" t="s">
        <v>10</v>
      </c>
      <c r="G409" s="67"/>
      <c r="H409" s="97">
        <v>13155</v>
      </c>
      <c r="I409" s="67"/>
      <c r="J409" s="190"/>
      <c r="K409" s="190"/>
      <c r="L409" s="190"/>
      <c r="M409" s="190"/>
      <c r="N409" s="190"/>
      <c r="O409" s="190">
        <f t="shared" si="19"/>
        <v>0</v>
      </c>
      <c r="Q409" s="154">
        <f t="shared" si="20"/>
        <v>0</v>
      </c>
      <c r="R409" s="154">
        <f>SUMIF('B0.3.XK'!$A$11:$A$798,$A409,'B0.3.XK'!J$11:J$798)</f>
        <v>0</v>
      </c>
      <c r="S409" s="154"/>
      <c r="T409" s="154"/>
      <c r="U409" s="154"/>
      <c r="V409" s="154"/>
      <c r="W409" s="154"/>
      <c r="X409" s="154"/>
      <c r="Y409" s="154"/>
      <c r="Z409" s="154"/>
      <c r="AA409" s="154"/>
      <c r="AB409" s="154">
        <f>SUMIF('B0.3.XK'!$A$11:$A$798,$A409,'B0.3.XK'!K$11:K$798)</f>
        <v>0</v>
      </c>
      <c r="AC409" s="154"/>
      <c r="AD409" s="154"/>
      <c r="AE409" s="154"/>
    </row>
    <row r="410" spans="1:31">
      <c r="A410" s="63">
        <v>2004020317</v>
      </c>
      <c r="B410" s="64" t="s">
        <v>639</v>
      </c>
      <c r="C410" s="64" t="s">
        <v>626</v>
      </c>
      <c r="D410" s="54" t="s">
        <v>42</v>
      </c>
      <c r="E410" s="64" t="s">
        <v>474</v>
      </c>
      <c r="F410" s="67" t="s">
        <v>10</v>
      </c>
      <c r="G410" s="67"/>
      <c r="H410" s="97">
        <v>13155</v>
      </c>
      <c r="I410" s="67"/>
      <c r="J410" s="190"/>
      <c r="K410" s="190"/>
      <c r="L410" s="190"/>
      <c r="M410" s="190"/>
      <c r="N410" s="190"/>
      <c r="O410" s="190">
        <f t="shared" si="19"/>
        <v>0</v>
      </c>
      <c r="Q410" s="154">
        <f t="shared" si="20"/>
        <v>0</v>
      </c>
      <c r="R410" s="154">
        <f>SUMIF('B0.3.XK'!$A$11:$A$798,$A410,'B0.3.XK'!J$11:J$798)</f>
        <v>0</v>
      </c>
      <c r="S410" s="154"/>
      <c r="T410" s="154"/>
      <c r="U410" s="154"/>
      <c r="V410" s="154"/>
      <c r="W410" s="154"/>
      <c r="X410" s="154"/>
      <c r="Y410" s="154"/>
      <c r="Z410" s="154"/>
      <c r="AA410" s="154"/>
      <c r="AB410" s="154">
        <f>SUMIF('B0.3.XK'!$A$11:$A$798,$A410,'B0.3.XK'!K$11:K$798)</f>
        <v>0</v>
      </c>
      <c r="AC410" s="154"/>
      <c r="AD410" s="154"/>
      <c r="AE410" s="154"/>
    </row>
    <row r="411" spans="1:31">
      <c r="A411" s="63">
        <v>2004020318</v>
      </c>
      <c r="B411" s="64" t="s">
        <v>640</v>
      </c>
      <c r="C411" s="64" t="s">
        <v>636</v>
      </c>
      <c r="D411" s="54" t="s">
        <v>42</v>
      </c>
      <c r="E411" s="64" t="s">
        <v>474</v>
      </c>
      <c r="F411" s="67" t="s">
        <v>10</v>
      </c>
      <c r="G411" s="67"/>
      <c r="H411" s="97">
        <v>12892</v>
      </c>
      <c r="I411" s="67"/>
      <c r="J411" s="190"/>
      <c r="K411" s="190"/>
      <c r="L411" s="190"/>
      <c r="M411" s="190"/>
      <c r="N411" s="190"/>
      <c r="O411" s="190">
        <f t="shared" si="19"/>
        <v>0</v>
      </c>
      <c r="Q411" s="154">
        <f t="shared" si="20"/>
        <v>0</v>
      </c>
      <c r="R411" s="154">
        <f>SUMIF('B0.3.XK'!$A$11:$A$798,$A411,'B0.3.XK'!J$11:J$798)</f>
        <v>0</v>
      </c>
      <c r="S411" s="154"/>
      <c r="T411" s="154"/>
      <c r="U411" s="154"/>
      <c r="V411" s="154"/>
      <c r="W411" s="154"/>
      <c r="X411" s="154"/>
      <c r="Y411" s="154"/>
      <c r="Z411" s="154"/>
      <c r="AA411" s="154"/>
      <c r="AB411" s="154">
        <f>SUMIF('B0.3.XK'!$A$11:$A$798,$A411,'B0.3.XK'!K$11:K$798)</f>
        <v>0</v>
      </c>
      <c r="AC411" s="154"/>
      <c r="AD411" s="154"/>
      <c r="AE411" s="154"/>
    </row>
    <row r="412" spans="1:31">
      <c r="A412" s="63">
        <v>2004020326</v>
      </c>
      <c r="B412" s="64" t="s">
        <v>641</v>
      </c>
      <c r="C412" s="64" t="s">
        <v>634</v>
      </c>
      <c r="D412" s="54" t="s">
        <v>42</v>
      </c>
      <c r="E412" s="64" t="s">
        <v>474</v>
      </c>
      <c r="F412" s="67" t="s">
        <v>10</v>
      </c>
      <c r="G412" s="67"/>
      <c r="H412" s="97">
        <v>21443</v>
      </c>
      <c r="I412" s="67"/>
      <c r="J412" s="190"/>
      <c r="K412" s="190"/>
      <c r="L412" s="190"/>
      <c r="M412" s="190"/>
      <c r="N412" s="190"/>
      <c r="O412" s="190">
        <f t="shared" si="19"/>
        <v>0</v>
      </c>
      <c r="Q412" s="154">
        <f t="shared" si="20"/>
        <v>600</v>
      </c>
      <c r="R412" s="154">
        <f>SUMIF('B0.3.XK'!$A$11:$A$798,$A412,'B0.3.XK'!J$11:J$798)</f>
        <v>600</v>
      </c>
      <c r="S412" s="154"/>
      <c r="T412" s="154"/>
      <c r="U412" s="154"/>
      <c r="V412" s="154"/>
      <c r="W412" s="154"/>
      <c r="X412" s="154"/>
      <c r="Y412" s="154"/>
      <c r="Z412" s="154"/>
      <c r="AA412" s="154"/>
      <c r="AB412" s="154">
        <f>SUMIF('B0.3.XK'!$A$11:$A$798,$A412,'B0.3.XK'!K$11:K$798)</f>
        <v>0</v>
      </c>
      <c r="AC412" s="154"/>
      <c r="AD412" s="154"/>
      <c r="AE412" s="154"/>
    </row>
    <row r="413" spans="1:31">
      <c r="A413" s="63">
        <v>2004020385</v>
      </c>
      <c r="B413" s="64" t="s">
        <v>642</v>
      </c>
      <c r="C413" s="64" t="s">
        <v>634</v>
      </c>
      <c r="D413" s="54" t="s">
        <v>42</v>
      </c>
      <c r="E413" s="64" t="s">
        <v>474</v>
      </c>
      <c r="F413" s="67" t="s">
        <v>10</v>
      </c>
      <c r="G413" s="67"/>
      <c r="H413" s="97"/>
      <c r="I413" s="67"/>
      <c r="J413" s="190"/>
      <c r="K413" s="190"/>
      <c r="L413" s="190"/>
      <c r="M413" s="190"/>
      <c r="N413" s="190"/>
      <c r="O413" s="190">
        <f t="shared" si="19"/>
        <v>0</v>
      </c>
      <c r="Q413" s="154">
        <f t="shared" si="20"/>
        <v>0</v>
      </c>
      <c r="R413" s="154">
        <f>SUMIF('B0.3.XK'!$A$11:$A$798,$A413,'B0.3.XK'!J$11:J$798)</f>
        <v>0</v>
      </c>
      <c r="S413" s="154"/>
      <c r="T413" s="154"/>
      <c r="U413" s="154"/>
      <c r="V413" s="154"/>
      <c r="W413" s="154"/>
      <c r="X413" s="154"/>
      <c r="Y413" s="154"/>
      <c r="Z413" s="154"/>
      <c r="AA413" s="154"/>
      <c r="AB413" s="154">
        <f>SUMIF('B0.3.XK'!$A$11:$A$798,$A413,'B0.3.XK'!K$11:K$798)</f>
        <v>0</v>
      </c>
      <c r="AC413" s="154"/>
      <c r="AD413" s="154"/>
      <c r="AE413" s="154"/>
    </row>
    <row r="414" spans="1:31">
      <c r="A414" s="63">
        <v>2004020386</v>
      </c>
      <c r="B414" s="64" t="s">
        <v>643</v>
      </c>
      <c r="C414" s="64" t="s">
        <v>636</v>
      </c>
      <c r="D414" s="54" t="s">
        <v>42</v>
      </c>
      <c r="E414" s="64" t="s">
        <v>474</v>
      </c>
      <c r="F414" s="67" t="s">
        <v>10</v>
      </c>
      <c r="G414" s="67"/>
      <c r="H414" s="97"/>
      <c r="I414" s="67"/>
      <c r="J414" s="190"/>
      <c r="K414" s="190"/>
      <c r="L414" s="190"/>
      <c r="M414" s="190"/>
      <c r="N414" s="190"/>
      <c r="O414" s="190">
        <f t="shared" si="19"/>
        <v>0</v>
      </c>
      <c r="Q414" s="154">
        <f t="shared" si="20"/>
        <v>0</v>
      </c>
      <c r="R414" s="154">
        <f>SUMIF('B0.3.XK'!$A$11:$A$798,$A414,'B0.3.XK'!J$11:J$798)</f>
        <v>0</v>
      </c>
      <c r="S414" s="154"/>
      <c r="T414" s="154"/>
      <c r="U414" s="154"/>
      <c r="V414" s="154"/>
      <c r="W414" s="154"/>
      <c r="X414" s="154"/>
      <c r="Y414" s="154"/>
      <c r="Z414" s="154"/>
      <c r="AA414" s="154"/>
      <c r="AB414" s="154">
        <f>SUMIF('B0.3.XK'!$A$11:$A$798,$A414,'B0.3.XK'!K$11:K$798)</f>
        <v>0</v>
      </c>
      <c r="AC414" s="154"/>
      <c r="AD414" s="154"/>
      <c r="AE414" s="154"/>
    </row>
    <row r="415" spans="1:31">
      <c r="A415" s="63">
        <v>2004020387</v>
      </c>
      <c r="B415" s="64" t="s">
        <v>644</v>
      </c>
      <c r="C415" s="64" t="s">
        <v>626</v>
      </c>
      <c r="D415" s="54" t="s">
        <v>42</v>
      </c>
      <c r="E415" s="64" t="s">
        <v>474</v>
      </c>
      <c r="F415" s="67" t="s">
        <v>10</v>
      </c>
      <c r="G415" s="67"/>
      <c r="H415" s="97"/>
      <c r="I415" s="67"/>
      <c r="J415" s="190"/>
      <c r="K415" s="190"/>
      <c r="L415" s="190"/>
      <c r="M415" s="190"/>
      <c r="N415" s="190"/>
      <c r="O415" s="190">
        <f t="shared" si="19"/>
        <v>0</v>
      </c>
      <c r="Q415" s="154">
        <f t="shared" si="20"/>
        <v>0</v>
      </c>
      <c r="R415" s="154">
        <f>SUMIF('B0.3.XK'!$A$11:$A$798,$A415,'B0.3.XK'!J$11:J$798)</f>
        <v>0</v>
      </c>
      <c r="S415" s="154"/>
      <c r="T415" s="154"/>
      <c r="U415" s="154"/>
      <c r="V415" s="154"/>
      <c r="W415" s="154"/>
      <c r="X415" s="154"/>
      <c r="Y415" s="154"/>
      <c r="Z415" s="154"/>
      <c r="AA415" s="154"/>
      <c r="AB415" s="154">
        <f>SUMIF('B0.3.XK'!$A$11:$A$798,$A415,'B0.3.XK'!K$11:K$798)</f>
        <v>0</v>
      </c>
      <c r="AC415" s="154"/>
      <c r="AD415" s="154"/>
      <c r="AE415" s="154"/>
    </row>
    <row r="416" spans="1:31">
      <c r="A416" s="63">
        <v>2004020404</v>
      </c>
      <c r="B416" s="64" t="s">
        <v>645</v>
      </c>
      <c r="C416" s="64" t="s">
        <v>646</v>
      </c>
      <c r="D416" s="54" t="s">
        <v>42</v>
      </c>
      <c r="E416" s="64" t="s">
        <v>647</v>
      </c>
      <c r="F416" s="67" t="s">
        <v>10</v>
      </c>
      <c r="G416" s="67"/>
      <c r="H416" s="97">
        <v>784033</v>
      </c>
      <c r="I416" s="67"/>
      <c r="J416" s="190"/>
      <c r="K416" s="190"/>
      <c r="L416" s="190"/>
      <c r="M416" s="190"/>
      <c r="N416" s="190"/>
      <c r="O416" s="190">
        <f t="shared" si="19"/>
        <v>0</v>
      </c>
      <c r="Q416" s="154">
        <f t="shared" si="20"/>
        <v>0</v>
      </c>
      <c r="R416" s="154">
        <f>SUMIF('B0.3.XK'!$A$11:$A$798,$A416,'B0.3.XK'!J$11:J$798)</f>
        <v>0</v>
      </c>
      <c r="S416" s="154"/>
      <c r="T416" s="154"/>
      <c r="U416" s="154"/>
      <c r="V416" s="154"/>
      <c r="W416" s="154"/>
      <c r="X416" s="154"/>
      <c r="Y416" s="154"/>
      <c r="Z416" s="154"/>
      <c r="AA416" s="154"/>
      <c r="AB416" s="154">
        <f>SUMIF('B0.3.XK'!$A$11:$A$798,$A416,'B0.3.XK'!K$11:K$798)</f>
        <v>0</v>
      </c>
      <c r="AC416" s="154"/>
      <c r="AD416" s="154"/>
      <c r="AE416" s="154"/>
    </row>
    <row r="417" spans="1:31">
      <c r="A417" s="63">
        <v>2004020412</v>
      </c>
      <c r="B417" s="64" t="s">
        <v>648</v>
      </c>
      <c r="C417" s="64" t="s">
        <v>636</v>
      </c>
      <c r="D417" s="54" t="s">
        <v>42</v>
      </c>
      <c r="E417" s="64" t="s">
        <v>474</v>
      </c>
      <c r="F417" s="67" t="s">
        <v>10</v>
      </c>
      <c r="G417" s="67"/>
      <c r="H417" s="97">
        <v>21048</v>
      </c>
      <c r="I417" s="67"/>
      <c r="J417" s="190"/>
      <c r="K417" s="190"/>
      <c r="L417" s="190"/>
      <c r="M417" s="190"/>
      <c r="N417" s="190"/>
      <c r="O417" s="190">
        <f t="shared" si="19"/>
        <v>0</v>
      </c>
      <c r="Q417" s="154">
        <f t="shared" si="20"/>
        <v>0</v>
      </c>
      <c r="R417" s="154">
        <f>SUMIF('B0.3.XK'!$A$11:$A$798,$A417,'B0.3.XK'!J$11:J$798)</f>
        <v>0</v>
      </c>
      <c r="S417" s="154"/>
      <c r="T417" s="154"/>
      <c r="U417" s="154"/>
      <c r="V417" s="154"/>
      <c r="W417" s="154"/>
      <c r="X417" s="154"/>
      <c r="Y417" s="154"/>
      <c r="Z417" s="154"/>
      <c r="AA417" s="154"/>
      <c r="AB417" s="154">
        <f>SUMIF('B0.3.XK'!$A$11:$A$798,$A417,'B0.3.XK'!K$11:K$798)</f>
        <v>0</v>
      </c>
      <c r="AC417" s="154"/>
      <c r="AD417" s="154"/>
      <c r="AE417" s="154"/>
    </row>
    <row r="418" spans="1:31">
      <c r="A418" s="63">
        <v>2004020413</v>
      </c>
      <c r="B418" s="64" t="s">
        <v>649</v>
      </c>
      <c r="C418" s="64" t="s">
        <v>626</v>
      </c>
      <c r="D418" s="54" t="s">
        <v>42</v>
      </c>
      <c r="E418" s="64" t="s">
        <v>474</v>
      </c>
      <c r="F418" s="67" t="s">
        <v>10</v>
      </c>
      <c r="G418" s="67"/>
      <c r="H418" s="97">
        <v>21048</v>
      </c>
      <c r="I418" s="67"/>
      <c r="J418" s="190"/>
      <c r="K418" s="190"/>
      <c r="L418" s="190"/>
      <c r="M418" s="190"/>
      <c r="N418" s="190"/>
      <c r="O418" s="190">
        <f t="shared" si="19"/>
        <v>0</v>
      </c>
      <c r="Q418" s="154">
        <f t="shared" si="20"/>
        <v>0</v>
      </c>
      <c r="R418" s="154">
        <f>SUMIF('B0.3.XK'!$A$11:$A$798,$A418,'B0.3.XK'!J$11:J$798)</f>
        <v>0</v>
      </c>
      <c r="S418" s="154"/>
      <c r="T418" s="154"/>
      <c r="U418" s="154"/>
      <c r="V418" s="154"/>
      <c r="W418" s="154"/>
      <c r="X418" s="154"/>
      <c r="Y418" s="154"/>
      <c r="Z418" s="154"/>
      <c r="AA418" s="154"/>
      <c r="AB418" s="154">
        <f>SUMIF('B0.3.XK'!$A$11:$A$798,$A418,'B0.3.XK'!K$11:K$798)</f>
        <v>0</v>
      </c>
      <c r="AC418" s="154"/>
      <c r="AD418" s="154"/>
      <c r="AE418" s="154"/>
    </row>
    <row r="419" spans="1:31">
      <c r="A419" s="63">
        <v>2004020414</v>
      </c>
      <c r="B419" s="64" t="s">
        <v>650</v>
      </c>
      <c r="C419" s="64" t="s">
        <v>634</v>
      </c>
      <c r="D419" s="54" t="s">
        <v>42</v>
      </c>
      <c r="E419" s="64" t="s">
        <v>474</v>
      </c>
      <c r="F419" s="67" t="s">
        <v>10</v>
      </c>
      <c r="G419" s="67"/>
      <c r="H419" s="97">
        <v>28678</v>
      </c>
      <c r="I419" s="67"/>
      <c r="J419" s="190"/>
      <c r="K419" s="190"/>
      <c r="L419" s="190"/>
      <c r="M419" s="190"/>
      <c r="N419" s="190"/>
      <c r="O419" s="190">
        <f t="shared" si="19"/>
        <v>0</v>
      </c>
      <c r="Q419" s="154">
        <f t="shared" si="20"/>
        <v>0</v>
      </c>
      <c r="R419" s="154">
        <f>SUMIF('B0.3.XK'!$A$11:$A$798,$A419,'B0.3.XK'!J$11:J$798)</f>
        <v>0</v>
      </c>
      <c r="S419" s="154"/>
      <c r="T419" s="154"/>
      <c r="U419" s="154"/>
      <c r="V419" s="154"/>
      <c r="W419" s="154"/>
      <c r="X419" s="154"/>
      <c r="Y419" s="154"/>
      <c r="Z419" s="154"/>
      <c r="AA419" s="154"/>
      <c r="AB419" s="154">
        <f>SUMIF('B0.3.XK'!$A$11:$A$798,$A419,'B0.3.XK'!K$11:K$798)</f>
        <v>0</v>
      </c>
      <c r="AC419" s="154"/>
      <c r="AD419" s="154"/>
      <c r="AE419" s="154"/>
    </row>
    <row r="420" spans="1:31">
      <c r="A420" s="63">
        <v>2004020415</v>
      </c>
      <c r="B420" s="64" t="s">
        <v>651</v>
      </c>
      <c r="C420" s="64" t="s">
        <v>652</v>
      </c>
      <c r="D420" s="54" t="s">
        <v>42</v>
      </c>
      <c r="E420" s="64" t="s">
        <v>474</v>
      </c>
      <c r="F420" s="67" t="s">
        <v>10</v>
      </c>
      <c r="G420" s="67"/>
      <c r="H420" s="97">
        <v>21048</v>
      </c>
      <c r="I420" s="67"/>
      <c r="J420" s="190"/>
      <c r="K420" s="190"/>
      <c r="L420" s="190"/>
      <c r="M420" s="190"/>
      <c r="N420" s="190"/>
      <c r="O420" s="190">
        <f t="shared" si="19"/>
        <v>0</v>
      </c>
      <c r="Q420" s="154">
        <f t="shared" si="20"/>
        <v>0</v>
      </c>
      <c r="R420" s="154">
        <f>SUMIF('B0.3.XK'!$A$11:$A$798,$A420,'B0.3.XK'!J$11:J$798)</f>
        <v>0</v>
      </c>
      <c r="S420" s="154"/>
      <c r="T420" s="154"/>
      <c r="U420" s="154"/>
      <c r="V420" s="154"/>
      <c r="W420" s="154"/>
      <c r="X420" s="154"/>
      <c r="Y420" s="154"/>
      <c r="Z420" s="154"/>
      <c r="AA420" s="154"/>
      <c r="AB420" s="154">
        <f>SUMIF('B0.3.XK'!$A$11:$A$798,$A420,'B0.3.XK'!K$11:K$798)</f>
        <v>0</v>
      </c>
      <c r="AC420" s="154"/>
      <c r="AD420" s="154"/>
      <c r="AE420" s="154"/>
    </row>
    <row r="421" spans="1:31">
      <c r="A421" s="63">
        <v>2004020416</v>
      </c>
      <c r="B421" s="64" t="s">
        <v>653</v>
      </c>
      <c r="C421" s="64" t="s">
        <v>624</v>
      </c>
      <c r="D421" s="54" t="s">
        <v>42</v>
      </c>
      <c r="E421" s="64" t="s">
        <v>474</v>
      </c>
      <c r="F421" s="67" t="s">
        <v>10</v>
      </c>
      <c r="G421" s="67"/>
      <c r="H421" s="97">
        <v>21048</v>
      </c>
      <c r="I421" s="67"/>
      <c r="J421" s="190"/>
      <c r="K421" s="190"/>
      <c r="L421" s="190"/>
      <c r="M421" s="190"/>
      <c r="N421" s="190"/>
      <c r="O421" s="190">
        <f t="shared" si="19"/>
        <v>0</v>
      </c>
      <c r="Q421" s="154">
        <f t="shared" si="20"/>
        <v>0</v>
      </c>
      <c r="R421" s="154">
        <f>SUMIF('B0.3.XK'!$A$11:$A$798,$A421,'B0.3.XK'!J$11:J$798)</f>
        <v>0</v>
      </c>
      <c r="S421" s="154"/>
      <c r="T421" s="154"/>
      <c r="U421" s="154"/>
      <c r="V421" s="154"/>
      <c r="W421" s="154"/>
      <c r="X421" s="154"/>
      <c r="Y421" s="154"/>
      <c r="Z421" s="154"/>
      <c r="AA421" s="154"/>
      <c r="AB421" s="154">
        <f>SUMIF('B0.3.XK'!$A$11:$A$798,$A421,'B0.3.XK'!K$11:K$798)</f>
        <v>0</v>
      </c>
      <c r="AC421" s="154"/>
      <c r="AD421" s="154"/>
      <c r="AE421" s="154"/>
    </row>
    <row r="422" spans="1:31">
      <c r="A422" s="63">
        <v>2004020417</v>
      </c>
      <c r="B422" s="64" t="s">
        <v>654</v>
      </c>
      <c r="C422" s="64" t="s">
        <v>634</v>
      </c>
      <c r="D422" s="54" t="s">
        <v>42</v>
      </c>
      <c r="E422" s="64" t="s">
        <v>474</v>
      </c>
      <c r="F422" s="67" t="s">
        <v>10</v>
      </c>
      <c r="G422" s="67"/>
      <c r="H422" s="97">
        <v>28678</v>
      </c>
      <c r="I422" s="67"/>
      <c r="J422" s="190"/>
      <c r="K422" s="190"/>
      <c r="L422" s="190"/>
      <c r="M422" s="190"/>
      <c r="N422" s="190"/>
      <c r="O422" s="190">
        <f t="shared" si="19"/>
        <v>0</v>
      </c>
      <c r="Q422" s="154">
        <f t="shared" si="20"/>
        <v>0</v>
      </c>
      <c r="R422" s="154">
        <f>SUMIF('B0.3.XK'!$A$11:$A$798,$A422,'B0.3.XK'!J$11:J$798)</f>
        <v>0</v>
      </c>
      <c r="S422" s="154"/>
      <c r="T422" s="154"/>
      <c r="U422" s="154"/>
      <c r="V422" s="154"/>
      <c r="W422" s="154"/>
      <c r="X422" s="154"/>
      <c r="Y422" s="154"/>
      <c r="Z422" s="154"/>
      <c r="AA422" s="154"/>
      <c r="AB422" s="154">
        <f>SUMIF('B0.3.XK'!$A$11:$A$798,$A422,'B0.3.XK'!K$11:K$798)</f>
        <v>0</v>
      </c>
      <c r="AC422" s="154"/>
      <c r="AD422" s="154"/>
      <c r="AE422" s="154"/>
    </row>
    <row r="423" spans="1:31">
      <c r="A423" s="63">
        <v>2004020418</v>
      </c>
      <c r="B423" s="64" t="s">
        <v>655</v>
      </c>
      <c r="C423" s="64" t="s">
        <v>626</v>
      </c>
      <c r="D423" s="54" t="s">
        <v>42</v>
      </c>
      <c r="E423" s="64" t="s">
        <v>474</v>
      </c>
      <c r="F423" s="67" t="s">
        <v>10</v>
      </c>
      <c r="G423" s="67"/>
      <c r="H423" s="97">
        <v>26310</v>
      </c>
      <c r="I423" s="67"/>
      <c r="J423" s="190"/>
      <c r="K423" s="190"/>
      <c r="L423" s="190"/>
      <c r="M423" s="190"/>
      <c r="N423" s="190"/>
      <c r="O423" s="190">
        <f t="shared" si="19"/>
        <v>0</v>
      </c>
      <c r="Q423" s="154">
        <f t="shared" si="20"/>
        <v>0</v>
      </c>
      <c r="R423" s="154">
        <f>SUMIF('B0.3.XK'!$A$11:$A$798,$A423,'B0.3.XK'!J$11:J$798)</f>
        <v>0</v>
      </c>
      <c r="S423" s="154"/>
      <c r="T423" s="154"/>
      <c r="U423" s="154"/>
      <c r="V423" s="154"/>
      <c r="W423" s="154"/>
      <c r="X423" s="154"/>
      <c r="Y423" s="154"/>
      <c r="Z423" s="154"/>
      <c r="AA423" s="154"/>
      <c r="AB423" s="154">
        <f>SUMIF('B0.3.XK'!$A$11:$A$798,$A423,'B0.3.XK'!K$11:K$798)</f>
        <v>0</v>
      </c>
      <c r="AC423" s="154"/>
      <c r="AD423" s="154"/>
      <c r="AE423" s="154"/>
    </row>
    <row r="424" spans="1:31">
      <c r="A424" s="63">
        <v>2004020419</v>
      </c>
      <c r="B424" s="64" t="s">
        <v>656</v>
      </c>
      <c r="C424" s="64" t="s">
        <v>636</v>
      </c>
      <c r="D424" s="54" t="s">
        <v>42</v>
      </c>
      <c r="E424" s="64" t="s">
        <v>474</v>
      </c>
      <c r="F424" s="67" t="s">
        <v>10</v>
      </c>
      <c r="G424" s="67"/>
      <c r="H424" s="97">
        <v>27625</v>
      </c>
      <c r="I424" s="67"/>
      <c r="J424" s="190"/>
      <c r="K424" s="190"/>
      <c r="L424" s="190"/>
      <c r="M424" s="190"/>
      <c r="N424" s="190"/>
      <c r="O424" s="190">
        <f t="shared" si="19"/>
        <v>0</v>
      </c>
      <c r="Q424" s="154">
        <f t="shared" si="20"/>
        <v>0</v>
      </c>
      <c r="R424" s="154">
        <f>SUMIF('B0.3.XK'!$A$11:$A$798,$A424,'B0.3.XK'!J$11:J$798)</f>
        <v>0</v>
      </c>
      <c r="S424" s="154"/>
      <c r="T424" s="154"/>
      <c r="U424" s="154"/>
      <c r="V424" s="154"/>
      <c r="W424" s="154"/>
      <c r="X424" s="154"/>
      <c r="Y424" s="154"/>
      <c r="Z424" s="154"/>
      <c r="AA424" s="154"/>
      <c r="AB424" s="154">
        <f>SUMIF('B0.3.XK'!$A$11:$A$798,$A424,'B0.3.XK'!K$11:K$798)</f>
        <v>0</v>
      </c>
      <c r="AC424" s="154"/>
      <c r="AD424" s="154"/>
      <c r="AE424" s="154"/>
    </row>
    <row r="425" spans="1:31">
      <c r="A425" s="63">
        <v>2004020420</v>
      </c>
      <c r="B425" s="64" t="s">
        <v>657</v>
      </c>
      <c r="C425" s="64" t="s">
        <v>634</v>
      </c>
      <c r="D425" s="54" t="s">
        <v>42</v>
      </c>
      <c r="E425" s="64" t="s">
        <v>474</v>
      </c>
      <c r="F425" s="67" t="s">
        <v>10</v>
      </c>
      <c r="G425" s="67"/>
      <c r="H425" s="97">
        <v>27625</v>
      </c>
      <c r="I425" s="67"/>
      <c r="J425" s="190"/>
      <c r="K425" s="190"/>
      <c r="L425" s="190"/>
      <c r="M425" s="190"/>
      <c r="N425" s="190"/>
      <c r="O425" s="190">
        <f t="shared" si="19"/>
        <v>0</v>
      </c>
      <c r="Q425" s="154">
        <f t="shared" si="20"/>
        <v>0</v>
      </c>
      <c r="R425" s="154">
        <f>SUMIF('B0.3.XK'!$A$11:$A$798,$A425,'B0.3.XK'!J$11:J$798)</f>
        <v>0</v>
      </c>
      <c r="S425" s="154"/>
      <c r="T425" s="154"/>
      <c r="U425" s="154"/>
      <c r="V425" s="154"/>
      <c r="W425" s="154"/>
      <c r="X425" s="154"/>
      <c r="Y425" s="154"/>
      <c r="Z425" s="154"/>
      <c r="AA425" s="154"/>
      <c r="AB425" s="154">
        <f>SUMIF('B0.3.XK'!$A$11:$A$798,$A425,'B0.3.XK'!K$11:K$798)</f>
        <v>0</v>
      </c>
      <c r="AC425" s="154"/>
      <c r="AD425" s="154"/>
      <c r="AE425" s="154"/>
    </row>
    <row r="426" spans="1:31">
      <c r="A426" s="63">
        <v>2004020424</v>
      </c>
      <c r="B426" s="64" t="s">
        <v>658</v>
      </c>
      <c r="C426" s="64" t="s">
        <v>634</v>
      </c>
      <c r="D426" s="54" t="s">
        <v>42</v>
      </c>
      <c r="E426" s="64" t="s">
        <v>474</v>
      </c>
      <c r="F426" s="67" t="s">
        <v>10</v>
      </c>
      <c r="G426" s="67"/>
      <c r="H426" s="97">
        <v>21311</v>
      </c>
      <c r="I426" s="67"/>
      <c r="J426" s="190"/>
      <c r="K426" s="190"/>
      <c r="L426" s="190"/>
      <c r="M426" s="190"/>
      <c r="N426" s="190"/>
      <c r="O426" s="190">
        <f t="shared" si="19"/>
        <v>0</v>
      </c>
      <c r="Q426" s="154">
        <f t="shared" si="20"/>
        <v>0</v>
      </c>
      <c r="R426" s="154">
        <f>SUMIF('B0.3.XK'!$A$11:$A$798,$A426,'B0.3.XK'!J$11:J$798)</f>
        <v>0</v>
      </c>
      <c r="S426" s="154"/>
      <c r="T426" s="154"/>
      <c r="U426" s="154"/>
      <c r="V426" s="154"/>
      <c r="W426" s="154"/>
      <c r="X426" s="154"/>
      <c r="Y426" s="154"/>
      <c r="Z426" s="154"/>
      <c r="AA426" s="154"/>
      <c r="AB426" s="154">
        <f>SUMIF('B0.3.XK'!$A$11:$A$798,$A426,'B0.3.XK'!K$11:K$798)</f>
        <v>0</v>
      </c>
      <c r="AC426" s="154"/>
      <c r="AD426" s="154"/>
      <c r="AE426" s="154"/>
    </row>
    <row r="427" spans="1:31">
      <c r="A427" s="63">
        <v>2004020425</v>
      </c>
      <c r="B427" s="64" t="s">
        <v>659</v>
      </c>
      <c r="C427" s="64" t="s">
        <v>626</v>
      </c>
      <c r="D427" s="54" t="s">
        <v>42</v>
      </c>
      <c r="E427" s="64" t="s">
        <v>474</v>
      </c>
      <c r="F427" s="67" t="s">
        <v>10</v>
      </c>
      <c r="G427" s="67"/>
      <c r="H427" s="97">
        <v>22626</v>
      </c>
      <c r="I427" s="67"/>
      <c r="J427" s="190"/>
      <c r="K427" s="190"/>
      <c r="L427" s="190"/>
      <c r="M427" s="190"/>
      <c r="N427" s="190"/>
      <c r="O427" s="190">
        <f t="shared" si="19"/>
        <v>0</v>
      </c>
      <c r="Q427" s="154">
        <f t="shared" si="20"/>
        <v>0</v>
      </c>
      <c r="R427" s="154">
        <f>SUMIF('B0.3.XK'!$A$11:$A$798,$A427,'B0.3.XK'!J$11:J$798)</f>
        <v>0</v>
      </c>
      <c r="S427" s="154"/>
      <c r="T427" s="154"/>
      <c r="U427" s="154"/>
      <c r="V427" s="154"/>
      <c r="W427" s="154"/>
      <c r="X427" s="154"/>
      <c r="Y427" s="154"/>
      <c r="Z427" s="154"/>
      <c r="AA427" s="154"/>
      <c r="AB427" s="154">
        <f>SUMIF('B0.3.XK'!$A$11:$A$798,$A427,'B0.3.XK'!K$11:K$798)</f>
        <v>0</v>
      </c>
      <c r="AC427" s="154"/>
      <c r="AD427" s="154"/>
      <c r="AE427" s="154"/>
    </row>
    <row r="428" spans="1:31">
      <c r="A428" s="63">
        <v>2004020426</v>
      </c>
      <c r="B428" s="64" t="s">
        <v>660</v>
      </c>
      <c r="C428" s="64" t="s">
        <v>661</v>
      </c>
      <c r="D428" s="54" t="s">
        <v>42</v>
      </c>
      <c r="E428" s="64" t="s">
        <v>474</v>
      </c>
      <c r="F428" s="67" t="s">
        <v>10</v>
      </c>
      <c r="G428" s="67"/>
      <c r="H428" s="97">
        <v>23679</v>
      </c>
      <c r="I428" s="67"/>
      <c r="J428" s="190"/>
      <c r="K428" s="190"/>
      <c r="L428" s="190"/>
      <c r="M428" s="190"/>
      <c r="N428" s="190"/>
      <c r="O428" s="190">
        <f t="shared" si="19"/>
        <v>0</v>
      </c>
      <c r="Q428" s="154">
        <f t="shared" si="20"/>
        <v>0</v>
      </c>
      <c r="R428" s="154">
        <f>SUMIF('B0.3.XK'!$A$11:$A$798,$A428,'B0.3.XK'!J$11:J$798)</f>
        <v>0</v>
      </c>
      <c r="S428" s="154"/>
      <c r="T428" s="154"/>
      <c r="U428" s="154"/>
      <c r="V428" s="154"/>
      <c r="W428" s="154"/>
      <c r="X428" s="154"/>
      <c r="Y428" s="154"/>
      <c r="Z428" s="154"/>
      <c r="AA428" s="154"/>
      <c r="AB428" s="154">
        <f>SUMIF('B0.3.XK'!$A$11:$A$798,$A428,'B0.3.XK'!K$11:K$798)</f>
        <v>0</v>
      </c>
      <c r="AC428" s="154"/>
      <c r="AD428" s="154"/>
      <c r="AE428" s="154"/>
    </row>
    <row r="429" spans="1:31">
      <c r="A429" s="63">
        <v>2004050024</v>
      </c>
      <c r="B429" s="64" t="s">
        <v>662</v>
      </c>
      <c r="C429" s="64" t="s">
        <v>663</v>
      </c>
      <c r="D429" s="54" t="s">
        <v>42</v>
      </c>
      <c r="E429" s="64" t="s">
        <v>477</v>
      </c>
      <c r="F429" s="67" t="s">
        <v>10</v>
      </c>
      <c r="G429" s="67"/>
      <c r="H429" s="97">
        <v>17101</v>
      </c>
      <c r="I429" s="67"/>
      <c r="J429" s="190"/>
      <c r="K429" s="190"/>
      <c r="L429" s="190"/>
      <c r="M429" s="190"/>
      <c r="N429" s="190"/>
      <c r="O429" s="190">
        <f t="shared" si="19"/>
        <v>0</v>
      </c>
      <c r="Q429" s="154">
        <f t="shared" si="20"/>
        <v>0</v>
      </c>
      <c r="R429" s="154">
        <f>SUMIF('B0.3.XK'!$A$11:$A$798,$A429,'B0.3.XK'!J$11:J$798)</f>
        <v>0</v>
      </c>
      <c r="S429" s="154"/>
      <c r="T429" s="154"/>
      <c r="U429" s="154"/>
      <c r="V429" s="154"/>
      <c r="W429" s="154"/>
      <c r="X429" s="154"/>
      <c r="Y429" s="154"/>
      <c r="Z429" s="154"/>
      <c r="AA429" s="154"/>
      <c r="AB429" s="154">
        <f>SUMIF('B0.3.XK'!$A$11:$A$798,$A429,'B0.3.XK'!K$11:K$798)</f>
        <v>0</v>
      </c>
      <c r="AC429" s="154"/>
      <c r="AD429" s="154"/>
      <c r="AE429" s="154"/>
    </row>
    <row r="430" spans="1:31">
      <c r="A430" s="63">
        <v>2004050038</v>
      </c>
      <c r="B430" s="64" t="s">
        <v>664</v>
      </c>
      <c r="C430" s="64" t="s">
        <v>473</v>
      </c>
      <c r="D430" s="54" t="s">
        <v>42</v>
      </c>
      <c r="E430" s="64" t="s">
        <v>474</v>
      </c>
      <c r="F430" s="67" t="s">
        <v>10</v>
      </c>
      <c r="G430" s="67"/>
      <c r="H430" s="97">
        <v>7696</v>
      </c>
      <c r="I430" s="67"/>
      <c r="J430" s="190"/>
      <c r="K430" s="190"/>
      <c r="L430" s="190"/>
      <c r="M430" s="190"/>
      <c r="N430" s="190"/>
      <c r="O430" s="190">
        <f t="shared" si="19"/>
        <v>0</v>
      </c>
      <c r="Q430" s="154">
        <f t="shared" si="20"/>
        <v>0</v>
      </c>
      <c r="R430" s="154">
        <f>SUMIF('B0.3.XK'!$A$11:$A$798,$A430,'B0.3.XK'!J$11:J$798)</f>
        <v>0</v>
      </c>
      <c r="S430" s="154"/>
      <c r="T430" s="154"/>
      <c r="U430" s="154"/>
      <c r="V430" s="154"/>
      <c r="W430" s="154"/>
      <c r="X430" s="154"/>
      <c r="Y430" s="154"/>
      <c r="Z430" s="154"/>
      <c r="AA430" s="154"/>
      <c r="AB430" s="154">
        <f>SUMIF('B0.3.XK'!$A$11:$A$798,$A430,'B0.3.XK'!K$11:K$798)</f>
        <v>0</v>
      </c>
      <c r="AC430" s="154"/>
      <c r="AD430" s="154"/>
      <c r="AE430" s="154"/>
    </row>
    <row r="431" spans="1:31">
      <c r="A431" s="63">
        <v>2005010032</v>
      </c>
      <c r="B431" s="64" t="s">
        <v>665</v>
      </c>
      <c r="C431" s="64" t="s">
        <v>666</v>
      </c>
      <c r="D431" s="54" t="s">
        <v>42</v>
      </c>
      <c r="E431" s="64" t="s">
        <v>477</v>
      </c>
      <c r="F431" s="67" t="s">
        <v>10</v>
      </c>
      <c r="G431" s="67"/>
      <c r="H431" s="97">
        <v>52620</v>
      </c>
      <c r="I431" s="67"/>
      <c r="J431" s="190"/>
      <c r="K431" s="190"/>
      <c r="L431" s="190"/>
      <c r="M431" s="190"/>
      <c r="N431" s="190"/>
      <c r="O431" s="190">
        <f t="shared" si="19"/>
        <v>0</v>
      </c>
      <c r="Q431" s="154">
        <f t="shared" si="20"/>
        <v>0</v>
      </c>
      <c r="R431" s="154">
        <f>SUMIF('B0.3.XK'!$A$11:$A$798,$A431,'B0.3.XK'!J$11:J$798)</f>
        <v>0</v>
      </c>
      <c r="S431" s="154"/>
      <c r="T431" s="154"/>
      <c r="U431" s="154"/>
      <c r="V431" s="154"/>
      <c r="W431" s="154"/>
      <c r="X431" s="154"/>
      <c r="Y431" s="154"/>
      <c r="Z431" s="154"/>
      <c r="AA431" s="154"/>
      <c r="AB431" s="154">
        <f>SUMIF('B0.3.XK'!$A$11:$A$798,$A431,'B0.3.XK'!K$11:K$798)</f>
        <v>0</v>
      </c>
      <c r="AC431" s="154"/>
      <c r="AD431" s="154"/>
      <c r="AE431" s="154"/>
    </row>
    <row r="432" spans="1:31">
      <c r="A432" s="63">
        <v>2005010064</v>
      </c>
      <c r="B432" s="64" t="s">
        <v>667</v>
      </c>
      <c r="C432" s="64" t="s">
        <v>668</v>
      </c>
      <c r="D432" s="54" t="s">
        <v>42</v>
      </c>
      <c r="E432" s="64" t="s">
        <v>477</v>
      </c>
      <c r="F432" s="67" t="s">
        <v>10</v>
      </c>
      <c r="G432" s="67"/>
      <c r="H432" s="97">
        <v>26310</v>
      </c>
      <c r="I432" s="67"/>
      <c r="J432" s="190"/>
      <c r="K432" s="190"/>
      <c r="L432" s="190"/>
      <c r="M432" s="190"/>
      <c r="N432" s="190"/>
      <c r="O432" s="190">
        <f t="shared" si="19"/>
        <v>0</v>
      </c>
      <c r="Q432" s="154">
        <f t="shared" si="20"/>
        <v>0</v>
      </c>
      <c r="R432" s="154">
        <f>SUMIF('B0.3.XK'!$A$11:$A$798,$A432,'B0.3.XK'!J$11:J$798)</f>
        <v>0</v>
      </c>
      <c r="S432" s="154"/>
      <c r="T432" s="154"/>
      <c r="U432" s="154"/>
      <c r="V432" s="154"/>
      <c r="W432" s="154"/>
      <c r="X432" s="154"/>
      <c r="Y432" s="154"/>
      <c r="Z432" s="154"/>
      <c r="AA432" s="154"/>
      <c r="AB432" s="154">
        <f>SUMIF('B0.3.XK'!$A$11:$A$798,$A432,'B0.3.XK'!K$11:K$798)</f>
        <v>0</v>
      </c>
      <c r="AC432" s="154"/>
      <c r="AD432" s="154"/>
      <c r="AE432" s="154"/>
    </row>
    <row r="433" spans="1:31">
      <c r="A433" s="63">
        <v>2005010065</v>
      </c>
      <c r="B433" s="64" t="s">
        <v>669</v>
      </c>
      <c r="C433" s="64" t="s">
        <v>668</v>
      </c>
      <c r="D433" s="54" t="s">
        <v>42</v>
      </c>
      <c r="E433" s="64" t="s">
        <v>477</v>
      </c>
      <c r="F433" s="67" t="s">
        <v>10</v>
      </c>
      <c r="G433" s="67"/>
      <c r="H433" s="97">
        <v>23679</v>
      </c>
      <c r="I433" s="67"/>
      <c r="J433" s="190"/>
      <c r="K433" s="190"/>
      <c r="L433" s="190"/>
      <c r="M433" s="190"/>
      <c r="N433" s="190"/>
      <c r="O433" s="190">
        <f t="shared" si="19"/>
        <v>0</v>
      </c>
      <c r="Q433" s="154">
        <f t="shared" si="20"/>
        <v>0</v>
      </c>
      <c r="R433" s="154">
        <f>SUMIF('B0.3.XK'!$A$11:$A$798,$A433,'B0.3.XK'!J$11:J$798)</f>
        <v>0</v>
      </c>
      <c r="S433" s="154"/>
      <c r="T433" s="154"/>
      <c r="U433" s="154"/>
      <c r="V433" s="154"/>
      <c r="W433" s="154"/>
      <c r="X433" s="154"/>
      <c r="Y433" s="154"/>
      <c r="Z433" s="154"/>
      <c r="AA433" s="154"/>
      <c r="AB433" s="154">
        <f>SUMIF('B0.3.XK'!$A$11:$A$798,$A433,'B0.3.XK'!K$11:K$798)</f>
        <v>0</v>
      </c>
      <c r="AC433" s="154"/>
      <c r="AD433" s="154"/>
      <c r="AE433" s="154"/>
    </row>
    <row r="434" spans="1:31">
      <c r="A434" s="63">
        <v>2005010069</v>
      </c>
      <c r="B434" s="64" t="s">
        <v>670</v>
      </c>
      <c r="C434" s="64" t="s">
        <v>668</v>
      </c>
      <c r="D434" s="54" t="s">
        <v>42</v>
      </c>
      <c r="E434" s="64" t="s">
        <v>477</v>
      </c>
      <c r="F434" s="67" t="s">
        <v>10</v>
      </c>
      <c r="G434" s="67"/>
      <c r="H434" s="97">
        <v>33150</v>
      </c>
      <c r="I434" s="67"/>
      <c r="J434" s="190"/>
      <c r="K434" s="190"/>
      <c r="L434" s="190"/>
      <c r="M434" s="190"/>
      <c r="N434" s="190"/>
      <c r="O434" s="190">
        <f t="shared" si="19"/>
        <v>0</v>
      </c>
      <c r="Q434" s="154">
        <f t="shared" si="20"/>
        <v>0</v>
      </c>
      <c r="R434" s="154">
        <f>SUMIF('B0.3.XK'!$A$11:$A$798,$A434,'B0.3.XK'!J$11:J$798)</f>
        <v>0</v>
      </c>
      <c r="S434" s="154"/>
      <c r="T434" s="154"/>
      <c r="U434" s="154"/>
      <c r="V434" s="154"/>
      <c r="W434" s="154"/>
      <c r="X434" s="154"/>
      <c r="Y434" s="154"/>
      <c r="Z434" s="154"/>
      <c r="AA434" s="154"/>
      <c r="AB434" s="154">
        <f>SUMIF('B0.3.XK'!$A$11:$A$798,$A434,'B0.3.XK'!K$11:K$798)</f>
        <v>0</v>
      </c>
      <c r="AC434" s="154"/>
      <c r="AD434" s="154"/>
      <c r="AE434" s="154"/>
    </row>
    <row r="435" spans="1:31">
      <c r="A435" s="63">
        <v>2005010072</v>
      </c>
      <c r="B435" s="64" t="s">
        <v>671</v>
      </c>
      <c r="C435" s="64" t="s">
        <v>668</v>
      </c>
      <c r="D435" s="54" t="s">
        <v>42</v>
      </c>
      <c r="E435" s="64" t="s">
        <v>477</v>
      </c>
      <c r="F435" s="67" t="s">
        <v>10</v>
      </c>
      <c r="G435" s="67"/>
      <c r="H435" s="97">
        <v>25137</v>
      </c>
      <c r="I435" s="67"/>
      <c r="J435" s="190"/>
      <c r="K435" s="190"/>
      <c r="L435" s="190"/>
      <c r="M435" s="190"/>
      <c r="N435" s="190"/>
      <c r="O435" s="190">
        <f t="shared" si="19"/>
        <v>0</v>
      </c>
      <c r="Q435" s="154">
        <f t="shared" si="20"/>
        <v>5200</v>
      </c>
      <c r="R435" s="154">
        <f>SUMIF('B0.3.XK'!$A$11:$A$798,$A435,'B0.3.XK'!J$11:J$798)</f>
        <v>5200</v>
      </c>
      <c r="S435" s="154"/>
      <c r="T435" s="154"/>
      <c r="U435" s="154"/>
      <c r="V435" s="154"/>
      <c r="W435" s="154"/>
      <c r="X435" s="154"/>
      <c r="Y435" s="154"/>
      <c r="Z435" s="154"/>
      <c r="AA435" s="154"/>
      <c r="AB435" s="154">
        <f>SUMIF('B0.3.XK'!$A$11:$A$798,$A435,'B0.3.XK'!K$11:K$798)</f>
        <v>0</v>
      </c>
      <c r="AC435" s="154"/>
      <c r="AD435" s="154"/>
      <c r="AE435" s="154"/>
    </row>
    <row r="436" spans="1:31">
      <c r="A436" s="63">
        <v>2005010095</v>
      </c>
      <c r="B436" s="64" t="s">
        <v>672</v>
      </c>
      <c r="C436" s="64" t="s">
        <v>668</v>
      </c>
      <c r="D436" s="54" t="s">
        <v>42</v>
      </c>
      <c r="E436" s="64" t="s">
        <v>477</v>
      </c>
      <c r="F436" s="67" t="s">
        <v>10</v>
      </c>
      <c r="G436" s="67"/>
      <c r="H436" s="97">
        <v>26310</v>
      </c>
      <c r="I436" s="67"/>
      <c r="J436" s="190"/>
      <c r="K436" s="190"/>
      <c r="L436" s="190"/>
      <c r="M436" s="190"/>
      <c r="N436" s="190"/>
      <c r="O436" s="190">
        <f t="shared" si="19"/>
        <v>0</v>
      </c>
      <c r="Q436" s="154">
        <f t="shared" si="20"/>
        <v>0</v>
      </c>
      <c r="R436" s="154">
        <f>SUMIF('B0.3.XK'!$A$11:$A$798,$A436,'B0.3.XK'!J$11:J$798)</f>
        <v>0</v>
      </c>
      <c r="S436" s="154"/>
      <c r="T436" s="154"/>
      <c r="U436" s="154"/>
      <c r="V436" s="154"/>
      <c r="W436" s="154"/>
      <c r="X436" s="154"/>
      <c r="Y436" s="154"/>
      <c r="Z436" s="154"/>
      <c r="AA436" s="154"/>
      <c r="AB436" s="154">
        <f>SUMIF('B0.3.XK'!$A$11:$A$798,$A436,'B0.3.XK'!K$11:K$798)</f>
        <v>0</v>
      </c>
      <c r="AC436" s="154"/>
      <c r="AD436" s="154"/>
      <c r="AE436" s="154"/>
    </row>
    <row r="437" spans="1:31">
      <c r="A437" s="63">
        <v>2005010108</v>
      </c>
      <c r="B437" s="64" t="s">
        <v>673</v>
      </c>
      <c r="C437" s="64" t="s">
        <v>674</v>
      </c>
      <c r="D437" s="54" t="s">
        <v>42</v>
      </c>
      <c r="E437" s="64" t="s">
        <v>477</v>
      </c>
      <c r="F437" s="67" t="s">
        <v>10</v>
      </c>
      <c r="G437" s="67"/>
      <c r="H437" s="97">
        <v>14821</v>
      </c>
      <c r="I437" s="67"/>
      <c r="J437" s="190"/>
      <c r="K437" s="190"/>
      <c r="L437" s="190"/>
      <c r="M437" s="190"/>
      <c r="N437" s="190"/>
      <c r="O437" s="190">
        <f t="shared" si="19"/>
        <v>0</v>
      </c>
      <c r="Q437" s="154">
        <f t="shared" si="20"/>
        <v>200</v>
      </c>
      <c r="R437" s="154">
        <f>SUMIF('B0.3.XK'!$A$11:$A$798,$A437,'B0.3.XK'!J$11:J$798)</f>
        <v>200</v>
      </c>
      <c r="S437" s="154"/>
      <c r="T437" s="154"/>
      <c r="U437" s="154"/>
      <c r="V437" s="154"/>
      <c r="W437" s="154"/>
      <c r="X437" s="154"/>
      <c r="Y437" s="154"/>
      <c r="Z437" s="154"/>
      <c r="AA437" s="154"/>
      <c r="AB437" s="154">
        <f>SUMIF('B0.3.XK'!$A$11:$A$798,$A437,'B0.3.XK'!K$11:K$798)</f>
        <v>0</v>
      </c>
      <c r="AC437" s="154"/>
      <c r="AD437" s="154"/>
      <c r="AE437" s="154"/>
    </row>
    <row r="438" spans="1:31">
      <c r="A438" s="63">
        <v>2005010115</v>
      </c>
      <c r="B438" s="64" t="s">
        <v>675</v>
      </c>
      <c r="C438" s="64" t="s">
        <v>666</v>
      </c>
      <c r="D438" s="54" t="s">
        <v>42</v>
      </c>
      <c r="E438" s="64" t="s">
        <v>477</v>
      </c>
      <c r="F438" s="67" t="s">
        <v>10</v>
      </c>
      <c r="G438" s="67"/>
      <c r="H438" s="97">
        <v>52620</v>
      </c>
      <c r="I438" s="67"/>
      <c r="J438" s="190"/>
      <c r="K438" s="190"/>
      <c r="L438" s="190"/>
      <c r="M438" s="190"/>
      <c r="N438" s="190"/>
      <c r="O438" s="190">
        <f t="shared" si="19"/>
        <v>0</v>
      </c>
      <c r="Q438" s="154">
        <f t="shared" si="20"/>
        <v>0</v>
      </c>
      <c r="R438" s="154">
        <f>SUMIF('B0.3.XK'!$A$11:$A$798,$A438,'B0.3.XK'!J$11:J$798)</f>
        <v>0</v>
      </c>
      <c r="S438" s="154"/>
      <c r="T438" s="154"/>
      <c r="U438" s="154"/>
      <c r="V438" s="154"/>
      <c r="W438" s="154"/>
      <c r="X438" s="154"/>
      <c r="Y438" s="154"/>
      <c r="Z438" s="154"/>
      <c r="AA438" s="154"/>
      <c r="AB438" s="154">
        <f>SUMIF('B0.3.XK'!$A$11:$A$798,$A438,'B0.3.XK'!K$11:K$798)</f>
        <v>200</v>
      </c>
      <c r="AC438" s="154"/>
      <c r="AD438" s="154"/>
      <c r="AE438" s="154"/>
    </row>
    <row r="439" spans="1:31">
      <c r="A439" s="63">
        <v>2005010126</v>
      </c>
      <c r="B439" s="64" t="s">
        <v>676</v>
      </c>
      <c r="C439" s="64" t="s">
        <v>668</v>
      </c>
      <c r="D439" s="54" t="s">
        <v>42</v>
      </c>
      <c r="E439" s="64" t="s">
        <v>477</v>
      </c>
      <c r="F439" s="67" t="s">
        <v>10</v>
      </c>
      <c r="G439" s="67"/>
      <c r="H439" s="97">
        <v>16487</v>
      </c>
      <c r="I439" s="67"/>
      <c r="J439" s="190"/>
      <c r="K439" s="190"/>
      <c r="L439" s="190"/>
      <c r="M439" s="190"/>
      <c r="N439" s="190"/>
      <c r="O439" s="190">
        <f t="shared" si="19"/>
        <v>0</v>
      </c>
      <c r="Q439" s="154">
        <f t="shared" si="20"/>
        <v>1500</v>
      </c>
      <c r="R439" s="154">
        <f>SUMIF('B0.3.XK'!$A$11:$A$798,$A439,'B0.3.XK'!J$11:J$798)</f>
        <v>1500</v>
      </c>
      <c r="S439" s="154"/>
      <c r="T439" s="154"/>
      <c r="U439" s="154"/>
      <c r="V439" s="154"/>
      <c r="W439" s="154"/>
      <c r="X439" s="154"/>
      <c r="Y439" s="154"/>
      <c r="Z439" s="154"/>
      <c r="AA439" s="154"/>
      <c r="AB439" s="154">
        <f>SUMIF('B0.3.XK'!$A$11:$A$798,$A439,'B0.3.XK'!K$11:K$798)</f>
        <v>0</v>
      </c>
      <c r="AC439" s="154"/>
      <c r="AD439" s="154"/>
      <c r="AE439" s="154"/>
    </row>
    <row r="440" spans="1:31">
      <c r="A440" s="63">
        <v>2005010132</v>
      </c>
      <c r="B440" s="64" t="s">
        <v>677</v>
      </c>
      <c r="C440" s="64" t="s">
        <v>668</v>
      </c>
      <c r="D440" s="54" t="s">
        <v>42</v>
      </c>
      <c r="E440" s="64" t="s">
        <v>477</v>
      </c>
      <c r="F440" s="67" t="s">
        <v>10</v>
      </c>
      <c r="G440" s="67"/>
      <c r="H440" s="97">
        <v>23153</v>
      </c>
      <c r="I440" s="67"/>
      <c r="J440" s="190"/>
      <c r="K440" s="190"/>
      <c r="L440" s="190"/>
      <c r="M440" s="190"/>
      <c r="N440" s="190"/>
      <c r="O440" s="190">
        <f t="shared" si="19"/>
        <v>0</v>
      </c>
      <c r="Q440" s="154">
        <f t="shared" si="20"/>
        <v>0</v>
      </c>
      <c r="R440" s="154">
        <f>SUMIF('B0.3.XK'!$A$11:$A$798,$A440,'B0.3.XK'!J$11:J$798)</f>
        <v>0</v>
      </c>
      <c r="S440" s="154"/>
      <c r="T440" s="154"/>
      <c r="U440" s="154"/>
      <c r="V440" s="154"/>
      <c r="W440" s="154"/>
      <c r="X440" s="154"/>
      <c r="Y440" s="154"/>
      <c r="Z440" s="154"/>
      <c r="AA440" s="154"/>
      <c r="AB440" s="154">
        <f>SUMIF('B0.3.XK'!$A$11:$A$798,$A440,'B0.3.XK'!K$11:K$798)</f>
        <v>800</v>
      </c>
      <c r="AC440" s="154"/>
      <c r="AD440" s="154"/>
      <c r="AE440" s="154"/>
    </row>
    <row r="441" spans="1:31">
      <c r="A441" s="63">
        <v>2005010135</v>
      </c>
      <c r="B441" s="64" t="s">
        <v>678</v>
      </c>
      <c r="C441" s="64" t="s">
        <v>668</v>
      </c>
      <c r="D441" s="54" t="s">
        <v>42</v>
      </c>
      <c r="E441" s="64" t="s">
        <v>477</v>
      </c>
      <c r="F441" s="67" t="s">
        <v>10</v>
      </c>
      <c r="G441" s="67"/>
      <c r="H441" s="97">
        <v>25784</v>
      </c>
      <c r="I441" s="67"/>
      <c r="J441" s="190"/>
      <c r="K441" s="190"/>
      <c r="L441" s="190"/>
      <c r="M441" s="190"/>
      <c r="N441" s="190"/>
      <c r="O441" s="190">
        <f t="shared" si="19"/>
        <v>0</v>
      </c>
      <c r="Q441" s="154">
        <f t="shared" si="20"/>
        <v>0</v>
      </c>
      <c r="R441" s="154">
        <f>SUMIF('B0.3.XK'!$A$11:$A$798,$A441,'B0.3.XK'!J$11:J$798)</f>
        <v>0</v>
      </c>
      <c r="S441" s="154"/>
      <c r="T441" s="154"/>
      <c r="U441" s="154"/>
      <c r="V441" s="154"/>
      <c r="W441" s="154"/>
      <c r="X441" s="154"/>
      <c r="Y441" s="154"/>
      <c r="Z441" s="154"/>
      <c r="AA441" s="154"/>
      <c r="AB441" s="154">
        <f>SUMIF('B0.3.XK'!$A$11:$A$798,$A441,'B0.3.XK'!K$11:K$798)</f>
        <v>0</v>
      </c>
      <c r="AC441" s="154"/>
      <c r="AD441" s="154"/>
      <c r="AE441" s="154"/>
    </row>
    <row r="442" spans="1:31">
      <c r="A442" s="63">
        <v>2005010193</v>
      </c>
      <c r="B442" s="64" t="s">
        <v>679</v>
      </c>
      <c r="C442" s="64" t="s">
        <v>668</v>
      </c>
      <c r="D442" s="54" t="s">
        <v>42</v>
      </c>
      <c r="E442" s="64" t="s">
        <v>477</v>
      </c>
      <c r="F442" s="67" t="s">
        <v>10</v>
      </c>
      <c r="G442" s="67"/>
      <c r="H442" s="97">
        <v>12366</v>
      </c>
      <c r="I442" s="67"/>
      <c r="J442" s="190"/>
      <c r="K442" s="190"/>
      <c r="L442" s="190"/>
      <c r="M442" s="190"/>
      <c r="N442" s="190"/>
      <c r="O442" s="190">
        <f t="shared" si="19"/>
        <v>0</v>
      </c>
      <c r="Q442" s="154">
        <f t="shared" si="20"/>
        <v>0</v>
      </c>
      <c r="R442" s="154">
        <f>SUMIF('B0.3.XK'!$A$11:$A$798,$A442,'B0.3.XK'!J$11:J$798)</f>
        <v>0</v>
      </c>
      <c r="S442" s="154"/>
      <c r="T442" s="154"/>
      <c r="U442" s="154"/>
      <c r="V442" s="154"/>
      <c r="W442" s="154"/>
      <c r="X442" s="154"/>
      <c r="Y442" s="154"/>
      <c r="Z442" s="154"/>
      <c r="AA442" s="154"/>
      <c r="AB442" s="154">
        <f>SUMIF('B0.3.XK'!$A$11:$A$798,$A442,'B0.3.XK'!K$11:K$798)</f>
        <v>0</v>
      </c>
      <c r="AC442" s="154"/>
      <c r="AD442" s="154"/>
      <c r="AE442" s="154"/>
    </row>
    <row r="443" spans="1:31">
      <c r="A443" s="63">
        <v>2005010195</v>
      </c>
      <c r="B443" s="64" t="s">
        <v>680</v>
      </c>
      <c r="C443" s="64" t="s">
        <v>668</v>
      </c>
      <c r="D443" s="54" t="s">
        <v>42</v>
      </c>
      <c r="E443" s="64" t="s">
        <v>477</v>
      </c>
      <c r="F443" s="67" t="s">
        <v>10</v>
      </c>
      <c r="G443" s="67"/>
      <c r="H443" s="97">
        <v>24293</v>
      </c>
      <c r="I443" s="67"/>
      <c r="J443" s="190"/>
      <c r="K443" s="190"/>
      <c r="L443" s="190"/>
      <c r="M443" s="190"/>
      <c r="N443" s="190"/>
      <c r="O443" s="190">
        <f t="shared" si="19"/>
        <v>0</v>
      </c>
      <c r="Q443" s="154">
        <f t="shared" si="20"/>
        <v>0</v>
      </c>
      <c r="R443" s="154">
        <f>SUMIF('B0.3.XK'!$A$11:$A$798,$A443,'B0.3.XK'!J$11:J$798)</f>
        <v>0</v>
      </c>
      <c r="S443" s="154"/>
      <c r="T443" s="154"/>
      <c r="U443" s="154"/>
      <c r="V443" s="154"/>
      <c r="W443" s="154"/>
      <c r="X443" s="154"/>
      <c r="Y443" s="154"/>
      <c r="Z443" s="154"/>
      <c r="AA443" s="154"/>
      <c r="AB443" s="154">
        <f>SUMIF('B0.3.XK'!$A$11:$A$798,$A443,'B0.3.XK'!K$11:K$798)</f>
        <v>0</v>
      </c>
      <c r="AC443" s="154"/>
      <c r="AD443" s="154"/>
      <c r="AE443" s="154"/>
    </row>
    <row r="444" spans="1:31">
      <c r="A444" s="63">
        <v>2005010207</v>
      </c>
      <c r="B444" s="64" t="s">
        <v>681</v>
      </c>
      <c r="C444" s="64" t="s">
        <v>668</v>
      </c>
      <c r="D444" s="54" t="s">
        <v>42</v>
      </c>
      <c r="E444" s="64" t="s">
        <v>477</v>
      </c>
      <c r="F444" s="67" t="s">
        <v>10</v>
      </c>
      <c r="G444" s="67"/>
      <c r="H444" s="97">
        <v>21048</v>
      </c>
      <c r="I444" s="67"/>
      <c r="J444" s="190"/>
      <c r="K444" s="190"/>
      <c r="L444" s="190"/>
      <c r="M444" s="190"/>
      <c r="N444" s="190"/>
      <c r="O444" s="190">
        <f t="shared" si="19"/>
        <v>0</v>
      </c>
      <c r="Q444" s="154">
        <f t="shared" si="20"/>
        <v>0</v>
      </c>
      <c r="R444" s="154">
        <f>SUMIF('B0.3.XK'!$A$11:$A$798,$A444,'B0.3.XK'!J$11:J$798)</f>
        <v>0</v>
      </c>
      <c r="S444" s="154"/>
      <c r="T444" s="154"/>
      <c r="U444" s="154"/>
      <c r="V444" s="154"/>
      <c r="W444" s="154"/>
      <c r="X444" s="154"/>
      <c r="Y444" s="154"/>
      <c r="Z444" s="154"/>
      <c r="AA444" s="154"/>
      <c r="AB444" s="154">
        <f>SUMIF('B0.3.XK'!$A$11:$A$798,$A444,'B0.3.XK'!K$11:K$798)</f>
        <v>0</v>
      </c>
      <c r="AC444" s="154"/>
      <c r="AD444" s="154"/>
      <c r="AE444" s="154"/>
    </row>
    <row r="445" spans="1:31">
      <c r="A445" s="63">
        <v>2005010243</v>
      </c>
      <c r="B445" s="64" t="s">
        <v>682</v>
      </c>
      <c r="C445" s="64" t="s">
        <v>476</v>
      </c>
      <c r="D445" s="54" t="s">
        <v>42</v>
      </c>
      <c r="E445" s="64" t="s">
        <v>477</v>
      </c>
      <c r="F445" s="67" t="s">
        <v>10</v>
      </c>
      <c r="G445" s="67"/>
      <c r="H445" s="97"/>
      <c r="I445" s="67"/>
      <c r="J445" s="190"/>
      <c r="K445" s="190"/>
      <c r="L445" s="190"/>
      <c r="M445" s="190"/>
      <c r="N445" s="190"/>
      <c r="O445" s="190">
        <f t="shared" si="19"/>
        <v>0</v>
      </c>
      <c r="Q445" s="154">
        <f t="shared" si="20"/>
        <v>0</v>
      </c>
      <c r="R445" s="154">
        <f>SUMIF('B0.3.XK'!$A$11:$A$798,$A445,'B0.3.XK'!J$11:J$798)</f>
        <v>0</v>
      </c>
      <c r="S445" s="154"/>
      <c r="T445" s="154"/>
      <c r="U445" s="154"/>
      <c r="V445" s="154"/>
      <c r="W445" s="154"/>
      <c r="X445" s="154"/>
      <c r="Y445" s="154"/>
      <c r="Z445" s="154"/>
      <c r="AA445" s="154"/>
      <c r="AB445" s="154">
        <f>SUMIF('B0.3.XK'!$A$11:$A$798,$A445,'B0.3.XK'!K$11:K$798)</f>
        <v>380</v>
      </c>
      <c r="AC445" s="154"/>
      <c r="AD445" s="154"/>
      <c r="AE445" s="154"/>
    </row>
    <row r="446" spans="1:31">
      <c r="A446" s="63">
        <v>2005010257</v>
      </c>
      <c r="B446" s="64" t="s">
        <v>683</v>
      </c>
      <c r="C446" s="64" t="s">
        <v>476</v>
      </c>
      <c r="D446" s="54" t="s">
        <v>42</v>
      </c>
      <c r="E446" s="64" t="s">
        <v>477</v>
      </c>
      <c r="F446" s="67" t="s">
        <v>10</v>
      </c>
      <c r="G446" s="67"/>
      <c r="H446" s="97">
        <v>14470</v>
      </c>
      <c r="I446" s="67"/>
      <c r="J446" s="190"/>
      <c r="K446" s="190"/>
      <c r="L446" s="190"/>
      <c r="M446" s="190"/>
      <c r="N446" s="190"/>
      <c r="O446" s="190">
        <f t="shared" si="19"/>
        <v>0</v>
      </c>
      <c r="Q446" s="154">
        <f t="shared" si="20"/>
        <v>0</v>
      </c>
      <c r="R446" s="154">
        <f>SUMIF('B0.3.XK'!$A$11:$A$798,$A446,'B0.3.XK'!J$11:J$798)</f>
        <v>0</v>
      </c>
      <c r="S446" s="154"/>
      <c r="T446" s="154"/>
      <c r="U446" s="154"/>
      <c r="V446" s="154"/>
      <c r="W446" s="154"/>
      <c r="X446" s="154"/>
      <c r="Y446" s="154"/>
      <c r="Z446" s="154"/>
      <c r="AA446" s="154"/>
      <c r="AB446" s="154">
        <f>SUMIF('B0.3.XK'!$A$11:$A$798,$A446,'B0.3.XK'!K$11:K$798)</f>
        <v>0</v>
      </c>
      <c r="AC446" s="154"/>
      <c r="AD446" s="154"/>
      <c r="AE446" s="154"/>
    </row>
    <row r="447" spans="1:31">
      <c r="A447" s="63">
        <v>2005010265</v>
      </c>
      <c r="B447" s="64" t="s">
        <v>684</v>
      </c>
      <c r="C447" s="64" t="s">
        <v>476</v>
      </c>
      <c r="D447" s="54" t="s">
        <v>42</v>
      </c>
      <c r="E447" s="64" t="s">
        <v>477</v>
      </c>
      <c r="F447" s="67" t="s">
        <v>10</v>
      </c>
      <c r="G447" s="67"/>
      <c r="H447" s="97">
        <v>26310</v>
      </c>
      <c r="I447" s="67"/>
      <c r="J447" s="190"/>
      <c r="K447" s="190"/>
      <c r="L447" s="190"/>
      <c r="M447" s="190"/>
      <c r="N447" s="190"/>
      <c r="O447" s="190">
        <f t="shared" si="19"/>
        <v>0</v>
      </c>
      <c r="Q447" s="154">
        <f t="shared" si="20"/>
        <v>200</v>
      </c>
      <c r="R447" s="154">
        <f>SUMIF('B0.3.XK'!$A$11:$A$798,$A447,'B0.3.XK'!J$11:J$798)</f>
        <v>200</v>
      </c>
      <c r="S447" s="154"/>
      <c r="T447" s="154"/>
      <c r="U447" s="154"/>
      <c r="V447" s="154"/>
      <c r="W447" s="154"/>
      <c r="X447" s="154"/>
      <c r="Y447" s="154"/>
      <c r="Z447" s="154"/>
      <c r="AA447" s="154"/>
      <c r="AB447" s="154">
        <f>SUMIF('B0.3.XK'!$A$11:$A$798,$A447,'B0.3.XK'!K$11:K$798)</f>
        <v>0</v>
      </c>
      <c r="AC447" s="154"/>
      <c r="AD447" s="154"/>
      <c r="AE447" s="154"/>
    </row>
    <row r="448" spans="1:31">
      <c r="A448" s="63">
        <v>2005010266</v>
      </c>
      <c r="B448" s="64" t="s">
        <v>685</v>
      </c>
      <c r="C448" s="64" t="s">
        <v>686</v>
      </c>
      <c r="D448" s="54" t="s">
        <v>309</v>
      </c>
      <c r="E448" s="64" t="s">
        <v>504</v>
      </c>
      <c r="F448" s="67" t="s">
        <v>10</v>
      </c>
      <c r="G448" s="67"/>
      <c r="H448" s="97">
        <v>38149</v>
      </c>
      <c r="I448" s="67"/>
      <c r="J448" s="190"/>
      <c r="K448" s="190"/>
      <c r="L448" s="190"/>
      <c r="M448" s="190"/>
      <c r="N448" s="190"/>
      <c r="O448" s="190">
        <f t="shared" si="19"/>
        <v>0</v>
      </c>
      <c r="Q448" s="154">
        <f t="shared" si="20"/>
        <v>0</v>
      </c>
      <c r="R448" s="154">
        <f>SUMIF('B0.3.XK'!$A$11:$A$798,$A448,'B0.3.XK'!J$11:J$798)</f>
        <v>0</v>
      </c>
      <c r="S448" s="154"/>
      <c r="T448" s="154"/>
      <c r="U448" s="154"/>
      <c r="V448" s="154"/>
      <c r="W448" s="154"/>
      <c r="X448" s="154"/>
      <c r="Y448" s="154"/>
      <c r="Z448" s="154"/>
      <c r="AA448" s="154"/>
      <c r="AB448" s="154">
        <f>SUMIF('B0.3.XK'!$A$11:$A$798,$A448,'B0.3.XK'!K$11:K$798)</f>
        <v>0</v>
      </c>
      <c r="AC448" s="154"/>
      <c r="AD448" s="154"/>
      <c r="AE448" s="154"/>
    </row>
    <row r="449" spans="1:31">
      <c r="A449" s="63">
        <v>2005010280</v>
      </c>
      <c r="B449" s="64" t="s">
        <v>687</v>
      </c>
      <c r="C449" s="64" t="s">
        <v>688</v>
      </c>
      <c r="D449" s="54" t="s">
        <v>42</v>
      </c>
      <c r="E449" s="64" t="s">
        <v>477</v>
      </c>
      <c r="F449" s="67" t="s">
        <v>10</v>
      </c>
      <c r="G449" s="67"/>
      <c r="H449" s="97">
        <v>12418</v>
      </c>
      <c r="I449" s="67"/>
      <c r="J449" s="190"/>
      <c r="K449" s="190"/>
      <c r="L449" s="190"/>
      <c r="M449" s="190"/>
      <c r="N449" s="190"/>
      <c r="O449" s="190">
        <f t="shared" si="19"/>
        <v>0</v>
      </c>
      <c r="Q449" s="154">
        <f t="shared" si="20"/>
        <v>0</v>
      </c>
      <c r="R449" s="154">
        <f>SUMIF('B0.3.XK'!$A$11:$A$798,$A449,'B0.3.XK'!J$11:J$798)</f>
        <v>0</v>
      </c>
      <c r="S449" s="154"/>
      <c r="T449" s="154"/>
      <c r="U449" s="154"/>
      <c r="V449" s="154"/>
      <c r="W449" s="154"/>
      <c r="X449" s="154"/>
      <c r="Y449" s="154"/>
      <c r="Z449" s="154"/>
      <c r="AA449" s="154"/>
      <c r="AB449" s="154">
        <f>SUMIF('B0.3.XK'!$A$11:$A$798,$A449,'B0.3.XK'!K$11:K$798)</f>
        <v>0</v>
      </c>
      <c r="AC449" s="154"/>
      <c r="AD449" s="154"/>
      <c r="AE449" s="154"/>
    </row>
    <row r="450" spans="1:31">
      <c r="A450" s="63">
        <v>2005010282</v>
      </c>
      <c r="B450" s="64" t="s">
        <v>689</v>
      </c>
      <c r="C450" s="64" t="s">
        <v>668</v>
      </c>
      <c r="D450" s="54" t="s">
        <v>42</v>
      </c>
      <c r="E450" s="64" t="s">
        <v>477</v>
      </c>
      <c r="F450" s="67" t="s">
        <v>10</v>
      </c>
      <c r="G450" s="67"/>
      <c r="H450" s="97">
        <v>21048</v>
      </c>
      <c r="I450" s="67"/>
      <c r="J450" s="190"/>
      <c r="K450" s="190"/>
      <c r="L450" s="190"/>
      <c r="M450" s="190"/>
      <c r="N450" s="190"/>
      <c r="O450" s="190">
        <f t="shared" si="19"/>
        <v>0</v>
      </c>
      <c r="Q450" s="154">
        <f t="shared" si="20"/>
        <v>0</v>
      </c>
      <c r="R450" s="154">
        <f>SUMIF('B0.3.XK'!$A$11:$A$798,$A450,'B0.3.XK'!J$11:J$798)</f>
        <v>0</v>
      </c>
      <c r="S450" s="154"/>
      <c r="T450" s="154"/>
      <c r="U450" s="154"/>
      <c r="V450" s="154"/>
      <c r="W450" s="154"/>
      <c r="X450" s="154"/>
      <c r="Y450" s="154"/>
      <c r="Z450" s="154"/>
      <c r="AA450" s="154"/>
      <c r="AB450" s="154">
        <f>SUMIF('B0.3.XK'!$A$11:$A$798,$A450,'B0.3.XK'!K$11:K$798)</f>
        <v>1000</v>
      </c>
      <c r="AC450" s="154"/>
      <c r="AD450" s="154"/>
      <c r="AE450" s="154"/>
    </row>
    <row r="451" spans="1:31">
      <c r="A451" s="63">
        <v>2005010283</v>
      </c>
      <c r="B451" s="64" t="s">
        <v>690</v>
      </c>
      <c r="C451" s="64" t="s">
        <v>668</v>
      </c>
      <c r="D451" s="54" t="s">
        <v>42</v>
      </c>
      <c r="E451" s="64" t="s">
        <v>477</v>
      </c>
      <c r="F451" s="67" t="s">
        <v>10</v>
      </c>
      <c r="G451" s="67"/>
      <c r="H451" s="97">
        <v>21048</v>
      </c>
      <c r="I451" s="67"/>
      <c r="J451" s="190"/>
      <c r="K451" s="190"/>
      <c r="L451" s="190"/>
      <c r="M451" s="190"/>
      <c r="N451" s="190"/>
      <c r="O451" s="190">
        <f t="shared" si="19"/>
        <v>0</v>
      </c>
      <c r="Q451" s="154">
        <f t="shared" si="20"/>
        <v>0</v>
      </c>
      <c r="R451" s="154">
        <f>SUMIF('B0.3.XK'!$A$11:$A$798,$A451,'B0.3.XK'!J$11:J$798)</f>
        <v>0</v>
      </c>
      <c r="S451" s="154"/>
      <c r="T451" s="154"/>
      <c r="U451" s="154"/>
      <c r="V451" s="154"/>
      <c r="W451" s="154"/>
      <c r="X451" s="154"/>
      <c r="Y451" s="154"/>
      <c r="Z451" s="154"/>
      <c r="AA451" s="154"/>
      <c r="AB451" s="154">
        <f>SUMIF('B0.3.XK'!$A$11:$A$798,$A451,'B0.3.XK'!K$11:K$798)</f>
        <v>1000</v>
      </c>
      <c r="AC451" s="154"/>
      <c r="AD451" s="154"/>
      <c r="AE451" s="154"/>
    </row>
    <row r="452" spans="1:31">
      <c r="A452" s="63">
        <v>2005010286</v>
      </c>
      <c r="B452" s="64" t="s">
        <v>691</v>
      </c>
      <c r="C452" s="64" t="s">
        <v>688</v>
      </c>
      <c r="D452" s="54" t="s">
        <v>42</v>
      </c>
      <c r="E452" s="64" t="s">
        <v>477</v>
      </c>
      <c r="F452" s="67" t="s">
        <v>10</v>
      </c>
      <c r="G452" s="67"/>
      <c r="H452" s="97">
        <v>13067</v>
      </c>
      <c r="I452" s="67"/>
      <c r="J452" s="190"/>
      <c r="K452" s="190"/>
      <c r="L452" s="190"/>
      <c r="M452" s="190"/>
      <c r="N452" s="190"/>
      <c r="O452" s="190">
        <f t="shared" si="19"/>
        <v>0</v>
      </c>
      <c r="Q452" s="154">
        <f t="shared" si="20"/>
        <v>5000</v>
      </c>
      <c r="R452" s="154">
        <f>SUMIF('B0.3.XK'!$A$11:$A$798,$A452,'B0.3.XK'!J$11:J$798)</f>
        <v>5000</v>
      </c>
      <c r="S452" s="154"/>
      <c r="T452" s="154"/>
      <c r="U452" s="154"/>
      <c r="V452" s="154"/>
      <c r="W452" s="154"/>
      <c r="X452" s="154"/>
      <c r="Y452" s="154"/>
      <c r="Z452" s="154"/>
      <c r="AA452" s="154"/>
      <c r="AB452" s="154">
        <f>SUMIF('B0.3.XK'!$A$11:$A$798,$A452,'B0.3.XK'!K$11:K$798)</f>
        <v>0</v>
      </c>
      <c r="AC452" s="154"/>
      <c r="AD452" s="154"/>
      <c r="AE452" s="154"/>
    </row>
    <row r="453" spans="1:31">
      <c r="A453" s="63">
        <v>2005010309</v>
      </c>
      <c r="B453" s="64" t="s">
        <v>692</v>
      </c>
      <c r="C453" s="64" t="s">
        <v>668</v>
      </c>
      <c r="D453" s="54" t="s">
        <v>42</v>
      </c>
      <c r="E453" s="64" t="s">
        <v>477</v>
      </c>
      <c r="F453" s="67" t="s">
        <v>10</v>
      </c>
      <c r="G453" s="67"/>
      <c r="H453" s="97">
        <v>24626</v>
      </c>
      <c r="I453" s="67"/>
      <c r="J453" s="190"/>
      <c r="K453" s="190"/>
      <c r="L453" s="190"/>
      <c r="M453" s="190"/>
      <c r="N453" s="190"/>
      <c r="O453" s="190">
        <f t="shared" si="19"/>
        <v>0</v>
      </c>
      <c r="Q453" s="154">
        <f t="shared" si="20"/>
        <v>0</v>
      </c>
      <c r="R453" s="154">
        <f>SUMIF('B0.3.XK'!$A$11:$A$798,$A453,'B0.3.XK'!J$11:J$798)</f>
        <v>0</v>
      </c>
      <c r="S453" s="154"/>
      <c r="T453" s="154"/>
      <c r="U453" s="154"/>
      <c r="V453" s="154"/>
      <c r="W453" s="154"/>
      <c r="X453" s="154"/>
      <c r="Y453" s="154"/>
      <c r="Z453" s="154"/>
      <c r="AA453" s="154"/>
      <c r="AB453" s="154">
        <f>SUMIF('B0.3.XK'!$A$11:$A$798,$A453,'B0.3.XK'!K$11:K$798)</f>
        <v>3000</v>
      </c>
      <c r="AC453" s="154"/>
      <c r="AD453" s="154"/>
      <c r="AE453" s="154"/>
    </row>
    <row r="454" spans="1:31">
      <c r="A454" s="63">
        <v>2005010310</v>
      </c>
      <c r="B454" s="64" t="s">
        <v>693</v>
      </c>
      <c r="C454" s="64" t="s">
        <v>666</v>
      </c>
      <c r="D454" s="54" t="s">
        <v>42</v>
      </c>
      <c r="E454" s="64" t="s">
        <v>477</v>
      </c>
      <c r="F454" s="67" t="s">
        <v>10</v>
      </c>
      <c r="G454" s="67"/>
      <c r="H454" s="97">
        <v>52620</v>
      </c>
      <c r="I454" s="67"/>
      <c r="J454" s="190"/>
      <c r="K454" s="190"/>
      <c r="L454" s="190"/>
      <c r="M454" s="190"/>
      <c r="N454" s="190"/>
      <c r="O454" s="190">
        <f t="shared" si="19"/>
        <v>0</v>
      </c>
      <c r="Q454" s="154">
        <f t="shared" si="20"/>
        <v>0</v>
      </c>
      <c r="R454" s="154">
        <f>SUMIF('B0.3.XK'!$A$11:$A$798,$A454,'B0.3.XK'!J$11:J$798)</f>
        <v>0</v>
      </c>
      <c r="S454" s="154"/>
      <c r="T454" s="154"/>
      <c r="U454" s="154"/>
      <c r="V454" s="154"/>
      <c r="W454" s="154"/>
      <c r="X454" s="154"/>
      <c r="Y454" s="154"/>
      <c r="Z454" s="154"/>
      <c r="AA454" s="154"/>
      <c r="AB454" s="154">
        <f>SUMIF('B0.3.XK'!$A$11:$A$798,$A454,'B0.3.XK'!K$11:K$798)</f>
        <v>0</v>
      </c>
      <c r="AC454" s="154"/>
      <c r="AD454" s="154"/>
      <c r="AE454" s="154"/>
    </row>
    <row r="455" spans="1:31">
      <c r="A455" s="63">
        <v>2005010326</v>
      </c>
      <c r="B455" s="64" t="s">
        <v>694</v>
      </c>
      <c r="C455" s="64" t="s">
        <v>686</v>
      </c>
      <c r="D455" s="54" t="s">
        <v>309</v>
      </c>
      <c r="E455" s="64" t="s">
        <v>504</v>
      </c>
      <c r="F455" s="67" t="s">
        <v>10</v>
      </c>
      <c r="G455" s="67"/>
      <c r="H455" s="97">
        <v>47358</v>
      </c>
      <c r="I455" s="67"/>
      <c r="J455" s="190"/>
      <c r="K455" s="190"/>
      <c r="L455" s="190"/>
      <c r="M455" s="190"/>
      <c r="N455" s="190"/>
      <c r="O455" s="190">
        <f t="shared" si="19"/>
        <v>0</v>
      </c>
      <c r="Q455" s="154">
        <f t="shared" si="20"/>
        <v>0</v>
      </c>
      <c r="R455" s="154">
        <f>SUMIF('B0.3.XK'!$A$11:$A$798,$A455,'B0.3.XK'!J$11:J$798)</f>
        <v>0</v>
      </c>
      <c r="S455" s="154"/>
      <c r="T455" s="154"/>
      <c r="U455" s="154"/>
      <c r="V455" s="154"/>
      <c r="W455" s="154"/>
      <c r="X455" s="154"/>
      <c r="Y455" s="154"/>
      <c r="Z455" s="154"/>
      <c r="AA455" s="154"/>
      <c r="AB455" s="154">
        <f>SUMIF('B0.3.XK'!$A$11:$A$798,$A455,'B0.3.XK'!K$11:K$798)</f>
        <v>9000</v>
      </c>
      <c r="AC455" s="154"/>
      <c r="AD455" s="154"/>
      <c r="AE455" s="154"/>
    </row>
    <row r="456" spans="1:31">
      <c r="A456" s="63">
        <v>2005010347</v>
      </c>
      <c r="B456" s="64" t="s">
        <v>695</v>
      </c>
      <c r="C456" s="64" t="s">
        <v>696</v>
      </c>
      <c r="D456" s="54" t="s">
        <v>309</v>
      </c>
      <c r="E456" s="64" t="s">
        <v>504</v>
      </c>
      <c r="F456" s="67" t="s">
        <v>10</v>
      </c>
      <c r="G456" s="67"/>
      <c r="H456" s="97">
        <v>31309</v>
      </c>
      <c r="I456" s="67"/>
      <c r="J456" s="190"/>
      <c r="K456" s="190"/>
      <c r="L456" s="190"/>
      <c r="M456" s="190"/>
      <c r="N456" s="190"/>
      <c r="O456" s="190">
        <f t="shared" si="19"/>
        <v>0</v>
      </c>
      <c r="Q456" s="154">
        <f t="shared" si="20"/>
        <v>0</v>
      </c>
      <c r="R456" s="154">
        <f>SUMIF('B0.3.XK'!$A$11:$A$798,$A456,'B0.3.XK'!J$11:J$798)</f>
        <v>0</v>
      </c>
      <c r="S456" s="154"/>
      <c r="T456" s="154"/>
      <c r="U456" s="154"/>
      <c r="V456" s="154"/>
      <c r="W456" s="154"/>
      <c r="X456" s="154"/>
      <c r="Y456" s="154"/>
      <c r="Z456" s="154"/>
      <c r="AA456" s="154"/>
      <c r="AB456" s="154">
        <f>SUMIF('B0.3.XK'!$A$11:$A$798,$A456,'B0.3.XK'!K$11:K$798)</f>
        <v>0</v>
      </c>
      <c r="AC456" s="154"/>
      <c r="AD456" s="154"/>
      <c r="AE456" s="154"/>
    </row>
    <row r="457" spans="1:31">
      <c r="A457" s="63">
        <v>2005010356</v>
      </c>
      <c r="B457" s="64" t="s">
        <v>697</v>
      </c>
      <c r="C457" s="64" t="s">
        <v>476</v>
      </c>
      <c r="D457" s="54" t="s">
        <v>42</v>
      </c>
      <c r="E457" s="64" t="s">
        <v>477</v>
      </c>
      <c r="F457" s="67" t="s">
        <v>10</v>
      </c>
      <c r="G457" s="67"/>
      <c r="H457" s="97">
        <v>22758</v>
      </c>
      <c r="I457" s="67"/>
      <c r="J457" s="190"/>
      <c r="K457" s="190"/>
      <c r="L457" s="190"/>
      <c r="M457" s="190"/>
      <c r="N457" s="190"/>
      <c r="O457" s="190">
        <f t="shared" si="19"/>
        <v>0</v>
      </c>
      <c r="Q457" s="154">
        <f t="shared" si="20"/>
        <v>0</v>
      </c>
      <c r="R457" s="154">
        <f>SUMIF('B0.3.XK'!$A$11:$A$798,$A457,'B0.3.XK'!J$11:J$798)</f>
        <v>0</v>
      </c>
      <c r="S457" s="154"/>
      <c r="T457" s="154"/>
      <c r="U457" s="154"/>
      <c r="V457" s="154"/>
      <c r="W457" s="154"/>
      <c r="X457" s="154"/>
      <c r="Y457" s="154"/>
      <c r="Z457" s="154"/>
      <c r="AA457" s="154"/>
      <c r="AB457" s="154">
        <f>SUMIF('B0.3.XK'!$A$11:$A$798,$A457,'B0.3.XK'!K$11:K$798)</f>
        <v>0</v>
      </c>
      <c r="AC457" s="154"/>
      <c r="AD457" s="154"/>
      <c r="AE457" s="154"/>
    </row>
    <row r="458" spans="1:31">
      <c r="A458" s="63">
        <v>2005010359</v>
      </c>
      <c r="B458" s="64" t="s">
        <v>698</v>
      </c>
      <c r="C458" s="64" t="s">
        <v>699</v>
      </c>
      <c r="D458" s="54" t="s">
        <v>309</v>
      </c>
      <c r="E458" s="64" t="s">
        <v>504</v>
      </c>
      <c r="F458" s="67" t="s">
        <v>10</v>
      </c>
      <c r="G458" s="67"/>
      <c r="H458" s="97">
        <v>21048</v>
      </c>
      <c r="I458" s="67"/>
      <c r="J458" s="190"/>
      <c r="K458" s="190"/>
      <c r="L458" s="190"/>
      <c r="M458" s="190"/>
      <c r="N458" s="190"/>
      <c r="O458" s="190">
        <f t="shared" si="19"/>
        <v>0</v>
      </c>
      <c r="Q458" s="154">
        <f t="shared" si="20"/>
        <v>0</v>
      </c>
      <c r="R458" s="154">
        <f>SUMIF('B0.3.XK'!$A$11:$A$798,$A458,'B0.3.XK'!J$11:J$798)</f>
        <v>0</v>
      </c>
      <c r="S458" s="154"/>
      <c r="T458" s="154"/>
      <c r="U458" s="154"/>
      <c r="V458" s="154"/>
      <c r="W458" s="154"/>
      <c r="X458" s="154"/>
      <c r="Y458" s="154"/>
      <c r="Z458" s="154"/>
      <c r="AA458" s="154"/>
      <c r="AB458" s="154">
        <f>SUMIF('B0.3.XK'!$A$11:$A$798,$A458,'B0.3.XK'!K$11:K$798)</f>
        <v>0</v>
      </c>
      <c r="AC458" s="154"/>
      <c r="AD458" s="154"/>
      <c r="AE458" s="154"/>
    </row>
    <row r="459" spans="1:31">
      <c r="A459" s="63">
        <v>2005010362</v>
      </c>
      <c r="B459" s="64" t="s">
        <v>700</v>
      </c>
      <c r="C459" s="64" t="s">
        <v>476</v>
      </c>
      <c r="D459" s="54" t="s">
        <v>42</v>
      </c>
      <c r="E459" s="64" t="s">
        <v>477</v>
      </c>
      <c r="F459" s="67" t="s">
        <v>10</v>
      </c>
      <c r="G459" s="67"/>
      <c r="H459" s="97">
        <v>15260</v>
      </c>
      <c r="I459" s="67"/>
      <c r="J459" s="190"/>
      <c r="K459" s="190"/>
      <c r="L459" s="190"/>
      <c r="M459" s="190"/>
      <c r="N459" s="190"/>
      <c r="O459" s="190">
        <f t="shared" si="19"/>
        <v>0</v>
      </c>
      <c r="Q459" s="154">
        <f t="shared" si="20"/>
        <v>0</v>
      </c>
      <c r="R459" s="154">
        <f>SUMIF('B0.3.XK'!$A$11:$A$798,$A459,'B0.3.XK'!J$11:J$798)</f>
        <v>0</v>
      </c>
      <c r="S459" s="154"/>
      <c r="T459" s="154"/>
      <c r="U459" s="154"/>
      <c r="V459" s="154"/>
      <c r="W459" s="154"/>
      <c r="X459" s="154"/>
      <c r="Y459" s="154"/>
      <c r="Z459" s="154"/>
      <c r="AA459" s="154"/>
      <c r="AB459" s="154">
        <f>SUMIF('B0.3.XK'!$A$11:$A$798,$A459,'B0.3.XK'!K$11:K$798)</f>
        <v>0</v>
      </c>
      <c r="AC459" s="154"/>
      <c r="AD459" s="154"/>
      <c r="AE459" s="154"/>
    </row>
    <row r="460" spans="1:31">
      <c r="A460" s="63">
        <v>2005010377</v>
      </c>
      <c r="B460" s="64" t="s">
        <v>701</v>
      </c>
      <c r="C460" s="64" t="s">
        <v>476</v>
      </c>
      <c r="D460" s="54" t="s">
        <v>42</v>
      </c>
      <c r="E460" s="64" t="s">
        <v>477</v>
      </c>
      <c r="F460" s="67" t="s">
        <v>10</v>
      </c>
      <c r="G460" s="67"/>
      <c r="H460" s="97">
        <v>10787</v>
      </c>
      <c r="I460" s="67"/>
      <c r="J460" s="190"/>
      <c r="K460" s="190"/>
      <c r="L460" s="190"/>
      <c r="M460" s="190"/>
      <c r="N460" s="190"/>
      <c r="O460" s="190">
        <f t="shared" si="19"/>
        <v>0</v>
      </c>
      <c r="Q460" s="154">
        <f t="shared" si="20"/>
        <v>0</v>
      </c>
      <c r="R460" s="154">
        <f>SUMIF('B0.3.XK'!$A$11:$A$798,$A460,'B0.3.XK'!J$11:J$798)</f>
        <v>0</v>
      </c>
      <c r="S460" s="154"/>
      <c r="T460" s="154"/>
      <c r="U460" s="154"/>
      <c r="V460" s="154"/>
      <c r="W460" s="154"/>
      <c r="X460" s="154"/>
      <c r="Y460" s="154"/>
      <c r="Z460" s="154"/>
      <c r="AA460" s="154"/>
      <c r="AB460" s="154">
        <f>SUMIF('B0.3.XK'!$A$11:$A$798,$A460,'B0.3.XK'!K$11:K$798)</f>
        <v>0</v>
      </c>
      <c r="AC460" s="154"/>
      <c r="AD460" s="154"/>
      <c r="AE460" s="154"/>
    </row>
    <row r="461" spans="1:31">
      <c r="A461" s="63">
        <v>2005010385</v>
      </c>
      <c r="B461" s="64" t="s">
        <v>702</v>
      </c>
      <c r="C461" s="64" t="s">
        <v>703</v>
      </c>
      <c r="D461" s="54" t="s">
        <v>309</v>
      </c>
      <c r="E461" s="64" t="s">
        <v>504</v>
      </c>
      <c r="F461" s="67" t="s">
        <v>10</v>
      </c>
      <c r="G461" s="67"/>
      <c r="H461" s="97">
        <v>47358</v>
      </c>
      <c r="I461" s="67"/>
      <c r="J461" s="190"/>
      <c r="K461" s="190"/>
      <c r="L461" s="190"/>
      <c r="M461" s="190"/>
      <c r="N461" s="190"/>
      <c r="O461" s="190">
        <f t="shared" si="19"/>
        <v>0</v>
      </c>
      <c r="Q461" s="154">
        <f t="shared" si="20"/>
        <v>7000</v>
      </c>
      <c r="R461" s="154">
        <f>SUMIF('B0.3.XK'!$A$11:$A$798,$A461,'B0.3.XK'!J$11:J$798)</f>
        <v>7000</v>
      </c>
      <c r="S461" s="154"/>
      <c r="T461" s="154"/>
      <c r="U461" s="154"/>
      <c r="V461" s="154"/>
      <c r="W461" s="154"/>
      <c r="X461" s="154"/>
      <c r="Y461" s="154"/>
      <c r="Z461" s="154"/>
      <c r="AA461" s="154"/>
      <c r="AB461" s="154">
        <f>SUMIF('B0.3.XK'!$A$11:$A$798,$A461,'B0.3.XK'!K$11:K$798)</f>
        <v>0</v>
      </c>
      <c r="AC461" s="154"/>
      <c r="AD461" s="154"/>
      <c r="AE461" s="154"/>
    </row>
    <row r="462" spans="1:31">
      <c r="A462" s="63">
        <v>2005010390</v>
      </c>
      <c r="B462" s="64" t="s">
        <v>704</v>
      </c>
      <c r="C462" s="64" t="s">
        <v>696</v>
      </c>
      <c r="D462" s="54" t="s">
        <v>309</v>
      </c>
      <c r="E462" s="64" t="s">
        <v>504</v>
      </c>
      <c r="F462" s="67" t="s">
        <v>10</v>
      </c>
      <c r="G462" s="67"/>
      <c r="H462" s="97">
        <v>46042</v>
      </c>
      <c r="I462" s="67"/>
      <c r="J462" s="190"/>
      <c r="K462" s="190"/>
      <c r="L462" s="190"/>
      <c r="M462" s="190"/>
      <c r="N462" s="190"/>
      <c r="O462" s="190">
        <f t="shared" si="19"/>
        <v>0</v>
      </c>
      <c r="Q462" s="154">
        <f t="shared" si="20"/>
        <v>0</v>
      </c>
      <c r="R462" s="154">
        <f>SUMIF('B0.3.XK'!$A$11:$A$798,$A462,'B0.3.XK'!J$11:J$798)</f>
        <v>0</v>
      </c>
      <c r="S462" s="154"/>
      <c r="T462" s="154"/>
      <c r="U462" s="154"/>
      <c r="V462" s="154"/>
      <c r="W462" s="154"/>
      <c r="X462" s="154"/>
      <c r="Y462" s="154"/>
      <c r="Z462" s="154"/>
      <c r="AA462" s="154"/>
      <c r="AB462" s="154">
        <f>SUMIF('B0.3.XK'!$A$11:$A$798,$A462,'B0.3.XK'!K$11:K$798)</f>
        <v>0</v>
      </c>
      <c r="AC462" s="154"/>
      <c r="AD462" s="154"/>
      <c r="AE462" s="154"/>
    </row>
    <row r="463" spans="1:31">
      <c r="A463" s="63">
        <v>2005010391</v>
      </c>
      <c r="B463" s="64" t="s">
        <v>705</v>
      </c>
      <c r="C463" s="64" t="s">
        <v>688</v>
      </c>
      <c r="D463" s="54" t="s">
        <v>42</v>
      </c>
      <c r="E463" s="64" t="s">
        <v>477</v>
      </c>
      <c r="F463" s="67" t="s">
        <v>10</v>
      </c>
      <c r="G463" s="67"/>
      <c r="H463" s="97">
        <v>21048</v>
      </c>
      <c r="I463" s="67"/>
      <c r="J463" s="190"/>
      <c r="K463" s="190"/>
      <c r="L463" s="190"/>
      <c r="M463" s="190"/>
      <c r="N463" s="190"/>
      <c r="O463" s="190">
        <f t="shared" si="19"/>
        <v>0</v>
      </c>
      <c r="Q463" s="154">
        <f t="shared" si="20"/>
        <v>0</v>
      </c>
      <c r="R463" s="154">
        <f>SUMIF('B0.3.XK'!$A$11:$A$798,$A463,'B0.3.XK'!J$11:J$798)</f>
        <v>0</v>
      </c>
      <c r="S463" s="154"/>
      <c r="T463" s="154"/>
      <c r="U463" s="154"/>
      <c r="V463" s="154"/>
      <c r="W463" s="154"/>
      <c r="X463" s="154"/>
      <c r="Y463" s="154"/>
      <c r="Z463" s="154"/>
      <c r="AA463" s="154"/>
      <c r="AB463" s="154">
        <f>SUMIF('B0.3.XK'!$A$11:$A$798,$A463,'B0.3.XK'!K$11:K$798)</f>
        <v>0</v>
      </c>
      <c r="AC463" s="154"/>
      <c r="AD463" s="154"/>
      <c r="AE463" s="154"/>
    </row>
    <row r="464" spans="1:31">
      <c r="A464" s="63">
        <v>2005010397</v>
      </c>
      <c r="B464" s="64" t="s">
        <v>706</v>
      </c>
      <c r="C464" s="64" t="s">
        <v>686</v>
      </c>
      <c r="D464" s="54" t="s">
        <v>309</v>
      </c>
      <c r="E464" s="64" t="s">
        <v>504</v>
      </c>
      <c r="F464" s="67" t="s">
        <v>10</v>
      </c>
      <c r="G464" s="67"/>
      <c r="H464" s="97">
        <v>47621</v>
      </c>
      <c r="I464" s="67"/>
      <c r="J464" s="190"/>
      <c r="K464" s="190"/>
      <c r="L464" s="190"/>
      <c r="M464" s="190"/>
      <c r="N464" s="190"/>
      <c r="O464" s="190">
        <f t="shared" ref="O464:O527" si="21">L464-K464</f>
        <v>0</v>
      </c>
      <c r="Q464" s="154">
        <f t="shared" ref="Q464:Q527" si="22">SUM(R464:Y464)</f>
        <v>0</v>
      </c>
      <c r="R464" s="154">
        <f>SUMIF('B0.3.XK'!$A$11:$A$798,$A464,'B0.3.XK'!J$11:J$798)</f>
        <v>0</v>
      </c>
      <c r="S464" s="154"/>
      <c r="T464" s="154"/>
      <c r="U464" s="154"/>
      <c r="V464" s="154"/>
      <c r="W464" s="154"/>
      <c r="X464" s="154"/>
      <c r="Y464" s="154"/>
      <c r="Z464" s="154"/>
      <c r="AA464" s="154"/>
      <c r="AB464" s="154">
        <f>SUMIF('B0.3.XK'!$A$11:$A$798,$A464,'B0.3.XK'!K$11:K$798)</f>
        <v>0</v>
      </c>
      <c r="AC464" s="154"/>
      <c r="AD464" s="154"/>
      <c r="AE464" s="154"/>
    </row>
    <row r="465" spans="1:31">
      <c r="A465" s="63">
        <v>2005010400</v>
      </c>
      <c r="B465" s="64" t="s">
        <v>707</v>
      </c>
      <c r="C465" s="64" t="s">
        <v>668</v>
      </c>
      <c r="D465" s="54" t="s">
        <v>42</v>
      </c>
      <c r="E465" s="64" t="s">
        <v>477</v>
      </c>
      <c r="F465" s="67" t="s">
        <v>10</v>
      </c>
      <c r="G465" s="67"/>
      <c r="H465" s="97">
        <v>15786</v>
      </c>
      <c r="I465" s="67"/>
      <c r="J465" s="190"/>
      <c r="K465" s="190"/>
      <c r="L465" s="190"/>
      <c r="M465" s="190"/>
      <c r="N465" s="190"/>
      <c r="O465" s="190">
        <f t="shared" si="21"/>
        <v>0</v>
      </c>
      <c r="Q465" s="154">
        <f t="shared" si="22"/>
        <v>0</v>
      </c>
      <c r="R465" s="154">
        <f>SUMIF('B0.3.XK'!$A$11:$A$798,$A465,'B0.3.XK'!J$11:J$798)</f>
        <v>0</v>
      </c>
      <c r="S465" s="154"/>
      <c r="T465" s="154"/>
      <c r="U465" s="154"/>
      <c r="V465" s="154"/>
      <c r="W465" s="154"/>
      <c r="X465" s="154"/>
      <c r="Y465" s="154"/>
      <c r="Z465" s="154"/>
      <c r="AA465" s="154"/>
      <c r="AB465" s="154">
        <f>SUMIF('B0.3.XK'!$A$11:$A$798,$A465,'B0.3.XK'!K$11:K$798)</f>
        <v>0</v>
      </c>
      <c r="AC465" s="154"/>
      <c r="AD465" s="154"/>
      <c r="AE465" s="154"/>
    </row>
    <row r="466" spans="1:31">
      <c r="A466" s="63">
        <v>2005010404</v>
      </c>
      <c r="B466" s="64" t="s">
        <v>708</v>
      </c>
      <c r="C466" s="64" t="s">
        <v>709</v>
      </c>
      <c r="D466" s="54" t="s">
        <v>42</v>
      </c>
      <c r="E466" s="64" t="s">
        <v>477</v>
      </c>
      <c r="F466" s="67" t="s">
        <v>10</v>
      </c>
      <c r="G466" s="67"/>
      <c r="H466" s="97">
        <v>21048</v>
      </c>
      <c r="I466" s="67"/>
      <c r="J466" s="190"/>
      <c r="K466" s="190"/>
      <c r="L466" s="190"/>
      <c r="M466" s="190"/>
      <c r="N466" s="190"/>
      <c r="O466" s="190">
        <f t="shared" si="21"/>
        <v>0</v>
      </c>
      <c r="Q466" s="154">
        <f t="shared" si="22"/>
        <v>0</v>
      </c>
      <c r="R466" s="154">
        <f>SUMIF('B0.3.XK'!$A$11:$A$798,$A466,'B0.3.XK'!J$11:J$798)</f>
        <v>0</v>
      </c>
      <c r="S466" s="154"/>
      <c r="T466" s="154"/>
      <c r="U466" s="154"/>
      <c r="V466" s="154"/>
      <c r="W466" s="154"/>
      <c r="X466" s="154"/>
      <c r="Y466" s="154"/>
      <c r="Z466" s="154"/>
      <c r="AA466" s="154"/>
      <c r="AB466" s="154">
        <f>SUMIF('B0.3.XK'!$A$11:$A$798,$A466,'B0.3.XK'!K$11:K$798)</f>
        <v>0</v>
      </c>
      <c r="AC466" s="154"/>
      <c r="AD466" s="154"/>
      <c r="AE466" s="154"/>
    </row>
    <row r="467" spans="1:31">
      <c r="A467" s="63">
        <v>2005020007</v>
      </c>
      <c r="B467" s="64" t="s">
        <v>710</v>
      </c>
      <c r="C467" s="64" t="s">
        <v>711</v>
      </c>
      <c r="D467" s="54" t="s">
        <v>42</v>
      </c>
      <c r="E467" s="64" t="s">
        <v>480</v>
      </c>
      <c r="F467" s="67" t="s">
        <v>10</v>
      </c>
      <c r="G467" s="67"/>
      <c r="H467" s="97">
        <v>52093</v>
      </c>
      <c r="I467" s="67"/>
      <c r="J467" s="190"/>
      <c r="K467" s="190"/>
      <c r="L467" s="190"/>
      <c r="M467" s="190"/>
      <c r="N467" s="190"/>
      <c r="O467" s="190">
        <f t="shared" si="21"/>
        <v>0</v>
      </c>
      <c r="Q467" s="154">
        <f t="shared" si="22"/>
        <v>0</v>
      </c>
      <c r="R467" s="154">
        <f>SUMIF('B0.3.XK'!$A$11:$A$798,$A467,'B0.3.XK'!J$11:J$798)</f>
        <v>0</v>
      </c>
      <c r="S467" s="154"/>
      <c r="T467" s="154"/>
      <c r="U467" s="154"/>
      <c r="V467" s="154"/>
      <c r="W467" s="154"/>
      <c r="X467" s="154"/>
      <c r="Y467" s="154"/>
      <c r="Z467" s="154"/>
      <c r="AA467" s="154"/>
      <c r="AB467" s="154">
        <f>SUMIF('B0.3.XK'!$A$11:$A$798,$A467,'B0.3.XK'!K$11:K$798)</f>
        <v>0</v>
      </c>
      <c r="AC467" s="154"/>
      <c r="AD467" s="154"/>
      <c r="AE467" s="154"/>
    </row>
    <row r="468" spans="1:31">
      <c r="A468" s="63">
        <v>2005020054</v>
      </c>
      <c r="B468" s="64" t="s">
        <v>712</v>
      </c>
      <c r="C468" s="64" t="s">
        <v>479</v>
      </c>
      <c r="D468" s="54" t="s">
        <v>42</v>
      </c>
      <c r="E468" s="64" t="s">
        <v>480</v>
      </c>
      <c r="F468" s="67" t="s">
        <v>10</v>
      </c>
      <c r="G468" s="67"/>
      <c r="H468" s="97">
        <v>26310</v>
      </c>
      <c r="I468" s="67"/>
      <c r="J468" s="190"/>
      <c r="K468" s="190"/>
      <c r="L468" s="190"/>
      <c r="M468" s="190"/>
      <c r="N468" s="190"/>
      <c r="O468" s="190">
        <f t="shared" si="21"/>
        <v>0</v>
      </c>
      <c r="Q468" s="154">
        <f t="shared" si="22"/>
        <v>0</v>
      </c>
      <c r="R468" s="154">
        <f>SUMIF('B0.3.XK'!$A$11:$A$798,$A468,'B0.3.XK'!J$11:J$798)</f>
        <v>0</v>
      </c>
      <c r="S468" s="154"/>
      <c r="T468" s="154"/>
      <c r="U468" s="154"/>
      <c r="V468" s="154"/>
      <c r="W468" s="154"/>
      <c r="X468" s="154"/>
      <c r="Y468" s="154"/>
      <c r="Z468" s="154"/>
      <c r="AA468" s="154"/>
      <c r="AB468" s="154">
        <f>SUMIF('B0.3.XK'!$A$11:$A$798,$A468,'B0.3.XK'!K$11:K$798)</f>
        <v>0</v>
      </c>
      <c r="AC468" s="154"/>
      <c r="AD468" s="154"/>
      <c r="AE468" s="154"/>
    </row>
    <row r="469" spans="1:31">
      <c r="A469" s="63">
        <v>2005020057</v>
      </c>
      <c r="B469" s="64" t="s">
        <v>713</v>
      </c>
      <c r="C469" s="64" t="s">
        <v>479</v>
      </c>
      <c r="D469" s="54" t="s">
        <v>42</v>
      </c>
      <c r="E469" s="64" t="s">
        <v>480</v>
      </c>
      <c r="F469" s="67" t="s">
        <v>10</v>
      </c>
      <c r="G469" s="67"/>
      <c r="H469" s="97">
        <v>22363</v>
      </c>
      <c r="I469" s="67"/>
      <c r="J469" s="190"/>
      <c r="K469" s="190"/>
      <c r="L469" s="190"/>
      <c r="M469" s="190"/>
      <c r="N469" s="190"/>
      <c r="O469" s="190">
        <f t="shared" si="21"/>
        <v>0</v>
      </c>
      <c r="Q469" s="154">
        <f t="shared" si="22"/>
        <v>0</v>
      </c>
      <c r="R469" s="154">
        <f>SUMIF('B0.3.XK'!$A$11:$A$798,$A469,'B0.3.XK'!J$11:J$798)</f>
        <v>0</v>
      </c>
      <c r="S469" s="154"/>
      <c r="T469" s="154"/>
      <c r="U469" s="154"/>
      <c r="V469" s="154"/>
      <c r="W469" s="154"/>
      <c r="X469" s="154"/>
      <c r="Y469" s="154"/>
      <c r="Z469" s="154"/>
      <c r="AA469" s="154"/>
      <c r="AB469" s="154">
        <f>SUMIF('B0.3.XK'!$A$11:$A$798,$A469,'B0.3.XK'!K$11:K$798)</f>
        <v>0</v>
      </c>
      <c r="AC469" s="154"/>
      <c r="AD469" s="154"/>
      <c r="AE469" s="154"/>
    </row>
    <row r="470" spans="1:31">
      <c r="A470" s="63">
        <v>2005020064</v>
      </c>
      <c r="B470" s="64" t="s">
        <v>714</v>
      </c>
      <c r="C470" s="64" t="s">
        <v>479</v>
      </c>
      <c r="D470" s="54" t="s">
        <v>42</v>
      </c>
      <c r="E470" s="64" t="s">
        <v>480</v>
      </c>
      <c r="F470" s="67" t="s">
        <v>10</v>
      </c>
      <c r="G470" s="67"/>
      <c r="H470" s="97">
        <v>33150</v>
      </c>
      <c r="I470" s="67"/>
      <c r="J470" s="190"/>
      <c r="K470" s="190"/>
      <c r="L470" s="190"/>
      <c r="M470" s="190"/>
      <c r="N470" s="190"/>
      <c r="O470" s="190">
        <f t="shared" si="21"/>
        <v>0</v>
      </c>
      <c r="Q470" s="154">
        <f t="shared" si="22"/>
        <v>0</v>
      </c>
      <c r="R470" s="154">
        <f>SUMIF('B0.3.XK'!$A$11:$A$798,$A470,'B0.3.XK'!J$11:J$798)</f>
        <v>0</v>
      </c>
      <c r="S470" s="154"/>
      <c r="T470" s="154"/>
      <c r="U470" s="154"/>
      <c r="V470" s="154"/>
      <c r="W470" s="154"/>
      <c r="X470" s="154"/>
      <c r="Y470" s="154"/>
      <c r="Z470" s="154"/>
      <c r="AA470" s="154"/>
      <c r="AB470" s="154">
        <f>SUMIF('B0.3.XK'!$A$11:$A$798,$A470,'B0.3.XK'!K$11:K$798)</f>
        <v>0</v>
      </c>
      <c r="AC470" s="154"/>
      <c r="AD470" s="154"/>
      <c r="AE470" s="154"/>
    </row>
    <row r="471" spans="1:31">
      <c r="A471" s="63">
        <v>2005020067</v>
      </c>
      <c r="B471" s="64" t="s">
        <v>715</v>
      </c>
      <c r="C471" s="64" t="s">
        <v>479</v>
      </c>
      <c r="D471" s="54" t="s">
        <v>42</v>
      </c>
      <c r="E471" s="64" t="s">
        <v>480</v>
      </c>
      <c r="F471" s="67" t="s">
        <v>10</v>
      </c>
      <c r="G471" s="67"/>
      <c r="H471" s="97">
        <v>21048</v>
      </c>
      <c r="I471" s="67"/>
      <c r="J471" s="190"/>
      <c r="K471" s="190"/>
      <c r="L471" s="190"/>
      <c r="M471" s="190"/>
      <c r="N471" s="190"/>
      <c r="O471" s="190">
        <f t="shared" si="21"/>
        <v>0</v>
      </c>
      <c r="Q471" s="154">
        <f t="shared" si="22"/>
        <v>0</v>
      </c>
      <c r="R471" s="154">
        <f>SUMIF('B0.3.XK'!$A$11:$A$798,$A471,'B0.3.XK'!J$11:J$798)</f>
        <v>0</v>
      </c>
      <c r="S471" s="154"/>
      <c r="T471" s="154"/>
      <c r="U471" s="154"/>
      <c r="V471" s="154"/>
      <c r="W471" s="154"/>
      <c r="X471" s="154"/>
      <c r="Y471" s="154"/>
      <c r="Z471" s="154"/>
      <c r="AA471" s="154"/>
      <c r="AB471" s="154">
        <f>SUMIF('B0.3.XK'!$A$11:$A$798,$A471,'B0.3.XK'!K$11:K$798)</f>
        <v>1000</v>
      </c>
      <c r="AC471" s="154"/>
      <c r="AD471" s="154"/>
      <c r="AE471" s="154"/>
    </row>
    <row r="472" spans="1:31">
      <c r="A472" s="63">
        <v>2005020073</v>
      </c>
      <c r="B472" s="64" t="s">
        <v>716</v>
      </c>
      <c r="C472" s="64" t="s">
        <v>479</v>
      </c>
      <c r="D472" s="54" t="s">
        <v>42</v>
      </c>
      <c r="E472" s="64" t="s">
        <v>480</v>
      </c>
      <c r="F472" s="67" t="s">
        <v>10</v>
      </c>
      <c r="G472" s="67"/>
      <c r="H472" s="97">
        <v>23984</v>
      </c>
      <c r="I472" s="67"/>
      <c r="J472" s="190"/>
      <c r="K472" s="190"/>
      <c r="L472" s="190"/>
      <c r="M472" s="190"/>
      <c r="N472" s="190"/>
      <c r="O472" s="190">
        <f t="shared" si="21"/>
        <v>0</v>
      </c>
      <c r="Q472" s="154">
        <f t="shared" si="22"/>
        <v>200</v>
      </c>
      <c r="R472" s="154">
        <f>SUMIF('B0.3.XK'!$A$11:$A$798,$A472,'B0.3.XK'!J$11:J$798)</f>
        <v>200</v>
      </c>
      <c r="S472" s="154"/>
      <c r="T472" s="154"/>
      <c r="U472" s="154"/>
      <c r="V472" s="154"/>
      <c r="W472" s="154"/>
      <c r="X472" s="154"/>
      <c r="Y472" s="154"/>
      <c r="Z472" s="154"/>
      <c r="AA472" s="154"/>
      <c r="AB472" s="154">
        <f>SUMIF('B0.3.XK'!$A$11:$A$798,$A472,'B0.3.XK'!K$11:K$798)</f>
        <v>400</v>
      </c>
      <c r="AC472" s="154"/>
      <c r="AD472" s="154"/>
      <c r="AE472" s="154"/>
    </row>
    <row r="473" spans="1:31">
      <c r="A473" s="63">
        <v>2005020095</v>
      </c>
      <c r="B473" s="64" t="s">
        <v>717</v>
      </c>
      <c r="C473" s="64" t="s">
        <v>479</v>
      </c>
      <c r="D473" s="54" t="s">
        <v>42</v>
      </c>
      <c r="E473" s="64" t="s">
        <v>480</v>
      </c>
      <c r="F473" s="67" t="s">
        <v>10</v>
      </c>
      <c r="G473" s="67"/>
      <c r="H473" s="97">
        <v>26310</v>
      </c>
      <c r="I473" s="67"/>
      <c r="J473" s="190"/>
      <c r="K473" s="190"/>
      <c r="L473" s="190"/>
      <c r="M473" s="190"/>
      <c r="N473" s="190"/>
      <c r="O473" s="190">
        <f t="shared" si="21"/>
        <v>0</v>
      </c>
      <c r="Q473" s="154">
        <f t="shared" si="22"/>
        <v>0</v>
      </c>
      <c r="R473" s="154">
        <f>SUMIF('B0.3.XK'!$A$11:$A$798,$A473,'B0.3.XK'!J$11:J$798)</f>
        <v>0</v>
      </c>
      <c r="S473" s="154"/>
      <c r="T473" s="154"/>
      <c r="U473" s="154"/>
      <c r="V473" s="154"/>
      <c r="W473" s="154"/>
      <c r="X473" s="154"/>
      <c r="Y473" s="154"/>
      <c r="Z473" s="154"/>
      <c r="AA473" s="154"/>
      <c r="AB473" s="154">
        <f>SUMIF('B0.3.XK'!$A$11:$A$798,$A473,'B0.3.XK'!K$11:K$798)</f>
        <v>0</v>
      </c>
      <c r="AC473" s="154"/>
      <c r="AD473" s="154"/>
      <c r="AE473" s="154"/>
    </row>
    <row r="474" spans="1:31">
      <c r="A474" s="63">
        <v>2005020108</v>
      </c>
      <c r="B474" s="64" t="s">
        <v>718</v>
      </c>
      <c r="C474" s="64" t="s">
        <v>711</v>
      </c>
      <c r="D474" s="54" t="s">
        <v>42</v>
      </c>
      <c r="E474" s="64" t="s">
        <v>480</v>
      </c>
      <c r="F474" s="67" t="s">
        <v>10</v>
      </c>
      <c r="G474" s="67"/>
      <c r="H474" s="97">
        <v>32756</v>
      </c>
      <c r="I474" s="67"/>
      <c r="J474" s="190"/>
      <c r="K474" s="190"/>
      <c r="L474" s="190"/>
      <c r="M474" s="190"/>
      <c r="N474" s="190"/>
      <c r="O474" s="190">
        <f t="shared" si="21"/>
        <v>0</v>
      </c>
      <c r="Q474" s="154">
        <f t="shared" si="22"/>
        <v>0</v>
      </c>
      <c r="R474" s="154">
        <f>SUMIF('B0.3.XK'!$A$11:$A$798,$A474,'B0.3.XK'!J$11:J$798)</f>
        <v>0</v>
      </c>
      <c r="S474" s="154"/>
      <c r="T474" s="154"/>
      <c r="U474" s="154"/>
      <c r="V474" s="154"/>
      <c r="W474" s="154"/>
      <c r="X474" s="154"/>
      <c r="Y474" s="154"/>
      <c r="Z474" s="154"/>
      <c r="AA474" s="154"/>
      <c r="AB474" s="154">
        <f>SUMIF('B0.3.XK'!$A$11:$A$798,$A474,'B0.3.XK'!K$11:K$798)</f>
        <v>200</v>
      </c>
      <c r="AC474" s="154"/>
      <c r="AD474" s="154"/>
      <c r="AE474" s="154"/>
    </row>
    <row r="475" spans="1:31">
      <c r="A475" s="63">
        <v>2005020112</v>
      </c>
      <c r="B475" s="64" t="s">
        <v>719</v>
      </c>
      <c r="C475" s="64" t="s">
        <v>479</v>
      </c>
      <c r="D475" s="54" t="s">
        <v>42</v>
      </c>
      <c r="E475" s="64" t="s">
        <v>480</v>
      </c>
      <c r="F475" s="67" t="s">
        <v>10</v>
      </c>
      <c r="G475" s="67"/>
      <c r="H475" s="97">
        <v>17101</v>
      </c>
      <c r="I475" s="67"/>
      <c r="J475" s="190"/>
      <c r="K475" s="190"/>
      <c r="L475" s="190"/>
      <c r="M475" s="190"/>
      <c r="N475" s="190"/>
      <c r="O475" s="190">
        <f t="shared" si="21"/>
        <v>0</v>
      </c>
      <c r="Q475" s="154">
        <f t="shared" si="22"/>
        <v>0</v>
      </c>
      <c r="R475" s="154">
        <f>SUMIF('B0.3.XK'!$A$11:$A$798,$A475,'B0.3.XK'!J$11:J$798)</f>
        <v>0</v>
      </c>
      <c r="S475" s="154"/>
      <c r="T475" s="154"/>
      <c r="U475" s="154"/>
      <c r="V475" s="154"/>
      <c r="W475" s="154"/>
      <c r="X475" s="154"/>
      <c r="Y475" s="154"/>
      <c r="Z475" s="154"/>
      <c r="AA475" s="154"/>
      <c r="AB475" s="154">
        <f>SUMIF('B0.3.XK'!$A$11:$A$798,$A475,'B0.3.XK'!K$11:K$798)</f>
        <v>0</v>
      </c>
      <c r="AC475" s="154"/>
      <c r="AD475" s="154"/>
      <c r="AE475" s="154"/>
    </row>
    <row r="476" spans="1:31">
      <c r="A476" s="63">
        <v>2005020117</v>
      </c>
      <c r="B476" s="64" t="s">
        <v>720</v>
      </c>
      <c r="C476" s="64" t="s">
        <v>479</v>
      </c>
      <c r="D476" s="54" t="s">
        <v>42</v>
      </c>
      <c r="E476" s="64" t="s">
        <v>480</v>
      </c>
      <c r="F476" s="67" t="s">
        <v>10</v>
      </c>
      <c r="G476" s="67"/>
      <c r="H476" s="97">
        <v>21048</v>
      </c>
      <c r="I476" s="67"/>
      <c r="J476" s="190"/>
      <c r="K476" s="190"/>
      <c r="L476" s="190"/>
      <c r="M476" s="190"/>
      <c r="N476" s="190"/>
      <c r="O476" s="190">
        <f t="shared" si="21"/>
        <v>0</v>
      </c>
      <c r="Q476" s="154">
        <f t="shared" si="22"/>
        <v>0</v>
      </c>
      <c r="R476" s="154">
        <f>SUMIF('B0.3.XK'!$A$11:$A$798,$A476,'B0.3.XK'!J$11:J$798)</f>
        <v>0</v>
      </c>
      <c r="S476" s="154"/>
      <c r="T476" s="154"/>
      <c r="U476" s="154"/>
      <c r="V476" s="154"/>
      <c r="W476" s="154"/>
      <c r="X476" s="154"/>
      <c r="Y476" s="154"/>
      <c r="Z476" s="154"/>
      <c r="AA476" s="154"/>
      <c r="AB476" s="154">
        <f>SUMIF('B0.3.XK'!$A$11:$A$798,$A476,'B0.3.XK'!K$11:K$798)</f>
        <v>0</v>
      </c>
      <c r="AC476" s="154"/>
      <c r="AD476" s="154"/>
      <c r="AE476" s="154"/>
    </row>
    <row r="477" spans="1:31">
      <c r="A477" s="63">
        <v>2005020119</v>
      </c>
      <c r="B477" s="64" t="s">
        <v>721</v>
      </c>
      <c r="C477" s="64" t="s">
        <v>479</v>
      </c>
      <c r="D477" s="54" t="s">
        <v>42</v>
      </c>
      <c r="E477" s="64" t="s">
        <v>480</v>
      </c>
      <c r="F477" s="67" t="s">
        <v>10</v>
      </c>
      <c r="G477" s="67"/>
      <c r="H477" s="97">
        <v>15786</v>
      </c>
      <c r="I477" s="67"/>
      <c r="J477" s="190"/>
      <c r="K477" s="190"/>
      <c r="L477" s="190"/>
      <c r="M477" s="190"/>
      <c r="N477" s="190"/>
      <c r="O477" s="190">
        <f t="shared" si="21"/>
        <v>0</v>
      </c>
      <c r="Q477" s="154">
        <f t="shared" si="22"/>
        <v>1500</v>
      </c>
      <c r="R477" s="154">
        <f>SUMIF('B0.3.XK'!$A$11:$A$798,$A477,'B0.3.XK'!J$11:J$798)</f>
        <v>1500</v>
      </c>
      <c r="S477" s="154"/>
      <c r="T477" s="154"/>
      <c r="U477" s="154"/>
      <c r="V477" s="154"/>
      <c r="W477" s="154"/>
      <c r="X477" s="154"/>
      <c r="Y477" s="154"/>
      <c r="Z477" s="154"/>
      <c r="AA477" s="154"/>
      <c r="AB477" s="154">
        <f>SUMIF('B0.3.XK'!$A$11:$A$798,$A477,'B0.3.XK'!K$11:K$798)</f>
        <v>0</v>
      </c>
      <c r="AC477" s="154"/>
      <c r="AD477" s="154"/>
      <c r="AE477" s="154"/>
    </row>
    <row r="478" spans="1:31">
      <c r="A478" s="63">
        <v>2005020125</v>
      </c>
      <c r="B478" s="64" t="s">
        <v>722</v>
      </c>
      <c r="C478" s="64" t="s">
        <v>479</v>
      </c>
      <c r="D478" s="54" t="s">
        <v>42</v>
      </c>
      <c r="E478" s="64" t="s">
        <v>480</v>
      </c>
      <c r="F478" s="67" t="s">
        <v>10</v>
      </c>
      <c r="G478" s="67"/>
      <c r="H478" s="97">
        <v>21048</v>
      </c>
      <c r="I478" s="67"/>
      <c r="J478" s="190"/>
      <c r="K478" s="190"/>
      <c r="L478" s="190"/>
      <c r="M478" s="190"/>
      <c r="N478" s="190"/>
      <c r="O478" s="190">
        <f t="shared" si="21"/>
        <v>0</v>
      </c>
      <c r="Q478" s="154">
        <f t="shared" si="22"/>
        <v>0</v>
      </c>
      <c r="R478" s="154">
        <f>SUMIF('B0.3.XK'!$A$11:$A$798,$A478,'B0.3.XK'!J$11:J$798)</f>
        <v>0</v>
      </c>
      <c r="S478" s="154"/>
      <c r="T478" s="154"/>
      <c r="U478" s="154"/>
      <c r="V478" s="154"/>
      <c r="W478" s="154"/>
      <c r="X478" s="154"/>
      <c r="Y478" s="154"/>
      <c r="Z478" s="154"/>
      <c r="AA478" s="154"/>
      <c r="AB478" s="154">
        <f>SUMIF('B0.3.XK'!$A$11:$A$798,$A478,'B0.3.XK'!K$11:K$798)</f>
        <v>500</v>
      </c>
      <c r="AC478" s="154"/>
      <c r="AD478" s="154"/>
      <c r="AE478" s="154"/>
    </row>
    <row r="479" spans="1:31">
      <c r="A479" s="63">
        <v>2005020127</v>
      </c>
      <c r="B479" s="64" t="s">
        <v>723</v>
      </c>
      <c r="C479" s="64" t="s">
        <v>479</v>
      </c>
      <c r="D479" s="54" t="s">
        <v>42</v>
      </c>
      <c r="E479" s="64" t="s">
        <v>480</v>
      </c>
      <c r="F479" s="67" t="s">
        <v>10</v>
      </c>
      <c r="G479" s="67"/>
      <c r="H479" s="97">
        <v>23679</v>
      </c>
      <c r="I479" s="67"/>
      <c r="J479" s="190"/>
      <c r="K479" s="190"/>
      <c r="L479" s="190"/>
      <c r="M479" s="190"/>
      <c r="N479" s="190"/>
      <c r="O479" s="190">
        <f t="shared" si="21"/>
        <v>0</v>
      </c>
      <c r="Q479" s="154">
        <f t="shared" si="22"/>
        <v>0</v>
      </c>
      <c r="R479" s="154">
        <f>SUMIF('B0.3.XK'!$A$11:$A$798,$A479,'B0.3.XK'!J$11:J$798)</f>
        <v>0</v>
      </c>
      <c r="S479" s="154"/>
      <c r="T479" s="154"/>
      <c r="U479" s="154"/>
      <c r="V479" s="154"/>
      <c r="W479" s="154"/>
      <c r="X479" s="154"/>
      <c r="Y479" s="154"/>
      <c r="Z479" s="154"/>
      <c r="AA479" s="154"/>
      <c r="AB479" s="154">
        <f>SUMIF('B0.3.XK'!$A$11:$A$798,$A479,'B0.3.XK'!K$11:K$798)</f>
        <v>0</v>
      </c>
      <c r="AC479" s="154"/>
      <c r="AD479" s="154"/>
      <c r="AE479" s="154"/>
    </row>
    <row r="480" spans="1:31">
      <c r="A480" s="63">
        <v>2005020128</v>
      </c>
      <c r="B480" s="64" t="s">
        <v>724</v>
      </c>
      <c r="C480" s="64" t="s">
        <v>479</v>
      </c>
      <c r="D480" s="54" t="s">
        <v>42</v>
      </c>
      <c r="E480" s="64" t="s">
        <v>480</v>
      </c>
      <c r="F480" s="67" t="s">
        <v>10</v>
      </c>
      <c r="G480" s="67"/>
      <c r="H480" s="97">
        <v>21048</v>
      </c>
      <c r="I480" s="67"/>
      <c r="J480" s="190"/>
      <c r="K480" s="190"/>
      <c r="L480" s="190"/>
      <c r="M480" s="190"/>
      <c r="N480" s="190"/>
      <c r="O480" s="190">
        <f t="shared" si="21"/>
        <v>0</v>
      </c>
      <c r="Q480" s="154">
        <f t="shared" si="22"/>
        <v>0</v>
      </c>
      <c r="R480" s="154">
        <f>SUMIF('B0.3.XK'!$A$11:$A$798,$A480,'B0.3.XK'!J$11:J$798)</f>
        <v>0</v>
      </c>
      <c r="S480" s="154"/>
      <c r="T480" s="154"/>
      <c r="U480" s="154"/>
      <c r="V480" s="154"/>
      <c r="W480" s="154"/>
      <c r="X480" s="154"/>
      <c r="Y480" s="154"/>
      <c r="Z480" s="154"/>
      <c r="AA480" s="154"/>
      <c r="AB480" s="154">
        <f>SUMIF('B0.3.XK'!$A$11:$A$798,$A480,'B0.3.XK'!K$11:K$798)</f>
        <v>1000</v>
      </c>
      <c r="AC480" s="154"/>
      <c r="AD480" s="154"/>
      <c r="AE480" s="154"/>
    </row>
    <row r="481" spans="1:31">
      <c r="A481" s="63">
        <v>2005020173</v>
      </c>
      <c r="B481" s="64" t="s">
        <v>725</v>
      </c>
      <c r="C481" s="64" t="s">
        <v>479</v>
      </c>
      <c r="D481" s="54" t="s">
        <v>42</v>
      </c>
      <c r="E481" s="64" t="s">
        <v>480</v>
      </c>
      <c r="F481" s="67" t="s">
        <v>10</v>
      </c>
      <c r="G481" s="67"/>
      <c r="H481" s="97"/>
      <c r="I481" s="67"/>
      <c r="J481" s="190"/>
      <c r="K481" s="190"/>
      <c r="L481" s="190"/>
      <c r="M481" s="190"/>
      <c r="N481" s="190"/>
      <c r="O481" s="190">
        <f t="shared" si="21"/>
        <v>0</v>
      </c>
      <c r="Q481" s="154">
        <f t="shared" si="22"/>
        <v>0</v>
      </c>
      <c r="R481" s="154">
        <f>SUMIF('B0.3.XK'!$A$11:$A$798,$A481,'B0.3.XK'!J$11:J$798)</f>
        <v>0</v>
      </c>
      <c r="S481" s="154"/>
      <c r="T481" s="154"/>
      <c r="U481" s="154"/>
      <c r="V481" s="154"/>
      <c r="W481" s="154"/>
      <c r="X481" s="154"/>
      <c r="Y481" s="154"/>
      <c r="Z481" s="154"/>
      <c r="AA481" s="154"/>
      <c r="AB481" s="154">
        <f>SUMIF('B0.3.XK'!$A$11:$A$798,$A481,'B0.3.XK'!K$11:K$798)</f>
        <v>380</v>
      </c>
      <c r="AC481" s="154"/>
      <c r="AD481" s="154"/>
      <c r="AE481" s="154"/>
    </row>
    <row r="482" spans="1:31">
      <c r="A482" s="63">
        <v>2005020176</v>
      </c>
      <c r="B482" s="64" t="s">
        <v>726</v>
      </c>
      <c r="C482" s="64" t="s">
        <v>479</v>
      </c>
      <c r="D482" s="54" t="s">
        <v>42</v>
      </c>
      <c r="E482" s="64" t="s">
        <v>480</v>
      </c>
      <c r="F482" s="67" t="s">
        <v>10</v>
      </c>
      <c r="G482" s="67"/>
      <c r="H482" s="97">
        <v>11445</v>
      </c>
      <c r="I482" s="67"/>
      <c r="J482" s="190"/>
      <c r="K482" s="190"/>
      <c r="L482" s="190"/>
      <c r="M482" s="190"/>
      <c r="N482" s="190"/>
      <c r="O482" s="190">
        <f t="shared" si="21"/>
        <v>0</v>
      </c>
      <c r="Q482" s="154">
        <f t="shared" si="22"/>
        <v>0</v>
      </c>
      <c r="R482" s="154">
        <f>SUMIF('B0.3.XK'!$A$11:$A$798,$A482,'B0.3.XK'!J$11:J$798)</f>
        <v>0</v>
      </c>
      <c r="S482" s="154"/>
      <c r="T482" s="154"/>
      <c r="U482" s="154"/>
      <c r="V482" s="154"/>
      <c r="W482" s="154"/>
      <c r="X482" s="154"/>
      <c r="Y482" s="154"/>
      <c r="Z482" s="154"/>
      <c r="AA482" s="154"/>
      <c r="AB482" s="154">
        <f>SUMIF('B0.3.XK'!$A$11:$A$798,$A482,'B0.3.XK'!K$11:K$798)</f>
        <v>0</v>
      </c>
      <c r="AC482" s="154"/>
      <c r="AD482" s="154"/>
      <c r="AE482" s="154"/>
    </row>
    <row r="483" spans="1:31">
      <c r="A483" s="63">
        <v>2005020177</v>
      </c>
      <c r="B483" s="64" t="s">
        <v>727</v>
      </c>
      <c r="C483" s="64" t="s">
        <v>479</v>
      </c>
      <c r="D483" s="54" t="s">
        <v>42</v>
      </c>
      <c r="E483" s="64" t="s">
        <v>480</v>
      </c>
      <c r="F483" s="67" t="s">
        <v>10</v>
      </c>
      <c r="G483" s="67"/>
      <c r="H483" s="97">
        <v>23153</v>
      </c>
      <c r="I483" s="67"/>
      <c r="J483" s="190"/>
      <c r="K483" s="190"/>
      <c r="L483" s="190"/>
      <c r="M483" s="190"/>
      <c r="N483" s="190"/>
      <c r="O483" s="190">
        <f t="shared" si="21"/>
        <v>0</v>
      </c>
      <c r="Q483" s="154">
        <f t="shared" si="22"/>
        <v>0</v>
      </c>
      <c r="R483" s="154">
        <f>SUMIF('B0.3.XK'!$A$11:$A$798,$A483,'B0.3.XK'!J$11:J$798)</f>
        <v>0</v>
      </c>
      <c r="S483" s="154"/>
      <c r="T483" s="154"/>
      <c r="U483" s="154"/>
      <c r="V483" s="154"/>
      <c r="W483" s="154"/>
      <c r="X483" s="154"/>
      <c r="Y483" s="154"/>
      <c r="Z483" s="154"/>
      <c r="AA483" s="154"/>
      <c r="AB483" s="154">
        <f>SUMIF('B0.3.XK'!$A$11:$A$798,$A483,'B0.3.XK'!K$11:K$798)</f>
        <v>0</v>
      </c>
      <c r="AC483" s="154"/>
      <c r="AD483" s="154"/>
      <c r="AE483" s="154"/>
    </row>
    <row r="484" spans="1:31">
      <c r="A484" s="63">
        <v>2005020208</v>
      </c>
      <c r="B484" s="64" t="s">
        <v>728</v>
      </c>
      <c r="C484" s="64" t="s">
        <v>729</v>
      </c>
      <c r="D484" s="54" t="s">
        <v>42</v>
      </c>
      <c r="E484" s="64" t="s">
        <v>441</v>
      </c>
      <c r="F484" s="67" t="s">
        <v>10</v>
      </c>
      <c r="G484" s="67"/>
      <c r="H484" s="97">
        <v>51567</v>
      </c>
      <c r="I484" s="67"/>
      <c r="J484" s="190"/>
      <c r="K484" s="190"/>
      <c r="L484" s="190"/>
      <c r="M484" s="190"/>
      <c r="N484" s="190"/>
      <c r="O484" s="190">
        <f t="shared" si="21"/>
        <v>0</v>
      </c>
      <c r="Q484" s="154">
        <f t="shared" si="22"/>
        <v>300</v>
      </c>
      <c r="R484" s="154">
        <f>SUMIF('B0.3.XK'!$A$11:$A$798,$A484,'B0.3.XK'!J$11:J$798)</f>
        <v>300</v>
      </c>
      <c r="S484" s="154"/>
      <c r="T484" s="154"/>
      <c r="U484" s="154"/>
      <c r="V484" s="154"/>
      <c r="W484" s="154"/>
      <c r="X484" s="154"/>
      <c r="Y484" s="154"/>
      <c r="Z484" s="154"/>
      <c r="AA484" s="154"/>
      <c r="AB484" s="154">
        <f>SUMIF('B0.3.XK'!$A$11:$A$798,$A484,'B0.3.XK'!K$11:K$798)</f>
        <v>0</v>
      </c>
      <c r="AC484" s="154"/>
      <c r="AD484" s="154"/>
      <c r="AE484" s="154"/>
    </row>
    <row r="485" spans="1:31">
      <c r="A485" s="63">
        <v>2005020217</v>
      </c>
      <c r="B485" s="64" t="s">
        <v>730</v>
      </c>
      <c r="C485" s="64" t="s">
        <v>479</v>
      </c>
      <c r="D485" s="54" t="s">
        <v>42</v>
      </c>
      <c r="E485" s="64" t="s">
        <v>480</v>
      </c>
      <c r="F485" s="67" t="s">
        <v>10</v>
      </c>
      <c r="G485" s="67"/>
      <c r="H485" s="97">
        <v>13286</v>
      </c>
      <c r="I485" s="67"/>
      <c r="J485" s="190"/>
      <c r="K485" s="190"/>
      <c r="L485" s="190"/>
      <c r="M485" s="190"/>
      <c r="N485" s="190"/>
      <c r="O485" s="190">
        <f t="shared" si="21"/>
        <v>0</v>
      </c>
      <c r="Q485" s="154">
        <f t="shared" si="22"/>
        <v>0</v>
      </c>
      <c r="R485" s="154">
        <f>SUMIF('B0.3.XK'!$A$11:$A$798,$A485,'B0.3.XK'!J$11:J$798)</f>
        <v>0</v>
      </c>
      <c r="S485" s="154"/>
      <c r="T485" s="154"/>
      <c r="U485" s="154"/>
      <c r="V485" s="154"/>
      <c r="W485" s="154"/>
      <c r="X485" s="154"/>
      <c r="Y485" s="154"/>
      <c r="Z485" s="154"/>
      <c r="AA485" s="154"/>
      <c r="AB485" s="154">
        <f>SUMIF('B0.3.XK'!$A$11:$A$798,$A485,'B0.3.XK'!K$11:K$798)</f>
        <v>0</v>
      </c>
      <c r="AC485" s="154"/>
      <c r="AD485" s="154"/>
      <c r="AE485" s="154"/>
    </row>
    <row r="486" spans="1:31">
      <c r="A486" s="63">
        <v>2005020231</v>
      </c>
      <c r="B486" s="64" t="s">
        <v>731</v>
      </c>
      <c r="C486" s="64" t="s">
        <v>479</v>
      </c>
      <c r="D486" s="54" t="s">
        <v>42</v>
      </c>
      <c r="E486" s="64" t="s">
        <v>480</v>
      </c>
      <c r="F486" s="67" t="s">
        <v>10</v>
      </c>
      <c r="G486" s="67"/>
      <c r="H486" s="97">
        <v>14470</v>
      </c>
      <c r="I486" s="67"/>
      <c r="J486" s="190"/>
      <c r="K486" s="190"/>
      <c r="L486" s="190"/>
      <c r="M486" s="190"/>
      <c r="N486" s="190"/>
      <c r="O486" s="190">
        <f t="shared" si="21"/>
        <v>0</v>
      </c>
      <c r="Q486" s="154">
        <f t="shared" si="22"/>
        <v>0</v>
      </c>
      <c r="R486" s="154">
        <f>SUMIF('B0.3.XK'!$A$11:$A$798,$A486,'B0.3.XK'!J$11:J$798)</f>
        <v>0</v>
      </c>
      <c r="S486" s="154"/>
      <c r="T486" s="154"/>
      <c r="U486" s="154"/>
      <c r="V486" s="154"/>
      <c r="W486" s="154"/>
      <c r="X486" s="154"/>
      <c r="Y486" s="154"/>
      <c r="Z486" s="154"/>
      <c r="AA486" s="154"/>
      <c r="AB486" s="154">
        <f>SUMIF('B0.3.XK'!$A$11:$A$798,$A486,'B0.3.XK'!K$11:K$798)</f>
        <v>0</v>
      </c>
      <c r="AC486" s="154"/>
      <c r="AD486" s="154"/>
      <c r="AE486" s="154"/>
    </row>
    <row r="487" spans="1:31">
      <c r="A487" s="63">
        <v>2005020250</v>
      </c>
      <c r="B487" s="64" t="s">
        <v>732</v>
      </c>
      <c r="C487" s="64" t="s">
        <v>479</v>
      </c>
      <c r="D487" s="54" t="s">
        <v>42</v>
      </c>
      <c r="E487" s="64" t="s">
        <v>480</v>
      </c>
      <c r="F487" s="67" t="s">
        <v>10</v>
      </c>
      <c r="G487" s="67"/>
      <c r="H487" s="97">
        <v>21837</v>
      </c>
      <c r="I487" s="67"/>
      <c r="J487" s="190"/>
      <c r="K487" s="190"/>
      <c r="L487" s="190"/>
      <c r="M487" s="190"/>
      <c r="N487" s="190"/>
      <c r="O487" s="190">
        <f t="shared" si="21"/>
        <v>0</v>
      </c>
      <c r="Q487" s="154">
        <f t="shared" si="22"/>
        <v>600</v>
      </c>
      <c r="R487" s="154">
        <f>SUMIF('B0.3.XK'!$A$11:$A$798,$A487,'B0.3.XK'!J$11:J$798)</f>
        <v>600</v>
      </c>
      <c r="S487" s="154"/>
      <c r="T487" s="154"/>
      <c r="U487" s="154"/>
      <c r="V487" s="154"/>
      <c r="W487" s="154"/>
      <c r="X487" s="154"/>
      <c r="Y487" s="154"/>
      <c r="Z487" s="154"/>
      <c r="AA487" s="154"/>
      <c r="AB487" s="154">
        <f>SUMIF('B0.3.XK'!$A$11:$A$798,$A487,'B0.3.XK'!K$11:K$798)</f>
        <v>0</v>
      </c>
      <c r="AC487" s="154"/>
      <c r="AD487" s="154"/>
      <c r="AE487" s="154"/>
    </row>
    <row r="488" spans="1:31">
      <c r="A488" s="63">
        <v>2005020257</v>
      </c>
      <c r="B488" s="64" t="s">
        <v>733</v>
      </c>
      <c r="C488" s="64" t="s">
        <v>479</v>
      </c>
      <c r="D488" s="54" t="s">
        <v>42</v>
      </c>
      <c r="E488" s="64" t="s">
        <v>480</v>
      </c>
      <c r="F488" s="67" t="s">
        <v>10</v>
      </c>
      <c r="G488" s="67"/>
      <c r="H488" s="97">
        <v>11511</v>
      </c>
      <c r="I488" s="67"/>
      <c r="J488" s="190"/>
      <c r="K488" s="190"/>
      <c r="L488" s="190"/>
      <c r="M488" s="190"/>
      <c r="N488" s="190"/>
      <c r="O488" s="190">
        <f t="shared" si="21"/>
        <v>0</v>
      </c>
      <c r="Q488" s="154">
        <f t="shared" si="22"/>
        <v>0</v>
      </c>
      <c r="R488" s="154">
        <f>SUMIF('B0.3.XK'!$A$11:$A$798,$A488,'B0.3.XK'!J$11:J$798)</f>
        <v>0</v>
      </c>
      <c r="S488" s="154"/>
      <c r="T488" s="154"/>
      <c r="U488" s="154"/>
      <c r="V488" s="154"/>
      <c r="W488" s="154"/>
      <c r="X488" s="154"/>
      <c r="Y488" s="154"/>
      <c r="Z488" s="154"/>
      <c r="AA488" s="154"/>
      <c r="AB488" s="154">
        <f>SUMIF('B0.3.XK'!$A$11:$A$798,$A488,'B0.3.XK'!K$11:K$798)</f>
        <v>0</v>
      </c>
      <c r="AC488" s="154"/>
      <c r="AD488" s="154"/>
      <c r="AE488" s="154"/>
    </row>
    <row r="489" spans="1:31">
      <c r="A489" s="63">
        <v>2005020273</v>
      </c>
      <c r="B489" s="64" t="s">
        <v>734</v>
      </c>
      <c r="C489" s="64" t="s">
        <v>479</v>
      </c>
      <c r="D489" s="54" t="s">
        <v>42</v>
      </c>
      <c r="E489" s="64" t="s">
        <v>480</v>
      </c>
      <c r="F489" s="67" t="s">
        <v>10</v>
      </c>
      <c r="G489" s="67"/>
      <c r="H489" s="97">
        <v>23574</v>
      </c>
      <c r="I489" s="67"/>
      <c r="J489" s="190"/>
      <c r="K489" s="190"/>
      <c r="L489" s="190"/>
      <c r="M489" s="190"/>
      <c r="N489" s="190"/>
      <c r="O489" s="190">
        <f t="shared" si="21"/>
        <v>0</v>
      </c>
      <c r="Q489" s="154">
        <f t="shared" si="22"/>
        <v>0</v>
      </c>
      <c r="R489" s="154">
        <f>SUMIF('B0.3.XK'!$A$11:$A$798,$A489,'B0.3.XK'!J$11:J$798)</f>
        <v>0</v>
      </c>
      <c r="S489" s="154"/>
      <c r="T489" s="154"/>
      <c r="U489" s="154"/>
      <c r="V489" s="154"/>
      <c r="W489" s="154"/>
      <c r="X489" s="154"/>
      <c r="Y489" s="154"/>
      <c r="Z489" s="154"/>
      <c r="AA489" s="154"/>
      <c r="AB489" s="154">
        <f>SUMIF('B0.3.XK'!$A$11:$A$798,$A489,'B0.3.XK'!K$11:K$798)</f>
        <v>3000</v>
      </c>
      <c r="AC489" s="154"/>
      <c r="AD489" s="154"/>
      <c r="AE489" s="154"/>
    </row>
    <row r="490" spans="1:31">
      <c r="A490" s="63">
        <v>2005020274</v>
      </c>
      <c r="B490" s="64" t="s">
        <v>735</v>
      </c>
      <c r="C490" s="64" t="s">
        <v>711</v>
      </c>
      <c r="D490" s="54" t="s">
        <v>42</v>
      </c>
      <c r="E490" s="64" t="s">
        <v>480</v>
      </c>
      <c r="F490" s="67" t="s">
        <v>10</v>
      </c>
      <c r="G490" s="67"/>
      <c r="H490" s="97">
        <v>33940</v>
      </c>
      <c r="I490" s="67"/>
      <c r="J490" s="190"/>
      <c r="K490" s="190"/>
      <c r="L490" s="190"/>
      <c r="M490" s="190"/>
      <c r="N490" s="190"/>
      <c r="O490" s="190">
        <f t="shared" si="21"/>
        <v>0</v>
      </c>
      <c r="Q490" s="154">
        <f t="shared" si="22"/>
        <v>0</v>
      </c>
      <c r="R490" s="154">
        <f>SUMIF('B0.3.XK'!$A$11:$A$798,$A490,'B0.3.XK'!J$11:J$798)</f>
        <v>0</v>
      </c>
      <c r="S490" s="154"/>
      <c r="T490" s="154"/>
      <c r="U490" s="154"/>
      <c r="V490" s="154"/>
      <c r="W490" s="154"/>
      <c r="X490" s="154"/>
      <c r="Y490" s="154"/>
      <c r="Z490" s="154"/>
      <c r="AA490" s="154"/>
      <c r="AB490" s="154">
        <f>SUMIF('B0.3.XK'!$A$11:$A$798,$A490,'B0.3.XK'!K$11:K$798)</f>
        <v>0</v>
      </c>
      <c r="AC490" s="154"/>
      <c r="AD490" s="154"/>
      <c r="AE490" s="154"/>
    </row>
    <row r="491" spans="1:31">
      <c r="A491" s="63">
        <v>2005020302</v>
      </c>
      <c r="B491" s="64" t="s">
        <v>736</v>
      </c>
      <c r="C491" s="64" t="s">
        <v>479</v>
      </c>
      <c r="D491" s="54" t="s">
        <v>42</v>
      </c>
      <c r="E491" s="64" t="s">
        <v>480</v>
      </c>
      <c r="F491" s="67" t="s">
        <v>10</v>
      </c>
      <c r="G491" s="67"/>
      <c r="H491" s="97">
        <v>21048</v>
      </c>
      <c r="I491" s="67"/>
      <c r="J491" s="190"/>
      <c r="K491" s="190"/>
      <c r="L491" s="190"/>
      <c r="M491" s="190"/>
      <c r="N491" s="190"/>
      <c r="O491" s="190">
        <f t="shared" si="21"/>
        <v>0</v>
      </c>
      <c r="Q491" s="154">
        <f t="shared" si="22"/>
        <v>0</v>
      </c>
      <c r="R491" s="154">
        <f>SUMIF('B0.3.XK'!$A$11:$A$798,$A491,'B0.3.XK'!J$11:J$798)</f>
        <v>0</v>
      </c>
      <c r="S491" s="154"/>
      <c r="T491" s="154"/>
      <c r="U491" s="154"/>
      <c r="V491" s="154"/>
      <c r="W491" s="154"/>
      <c r="X491" s="154"/>
      <c r="Y491" s="154"/>
      <c r="Z491" s="154"/>
      <c r="AA491" s="154"/>
      <c r="AB491" s="154">
        <f>SUMIF('B0.3.XK'!$A$11:$A$798,$A491,'B0.3.XK'!K$11:K$798)</f>
        <v>0</v>
      </c>
      <c r="AC491" s="154"/>
      <c r="AD491" s="154"/>
      <c r="AE491" s="154"/>
    </row>
    <row r="492" spans="1:31">
      <c r="A492" s="63">
        <v>2005020305</v>
      </c>
      <c r="B492" s="64" t="s">
        <v>737</v>
      </c>
      <c r="C492" s="64" t="s">
        <v>479</v>
      </c>
      <c r="D492" s="54" t="s">
        <v>42</v>
      </c>
      <c r="E492" s="64" t="s">
        <v>480</v>
      </c>
      <c r="F492" s="67" t="s">
        <v>10</v>
      </c>
      <c r="G492" s="67"/>
      <c r="H492" s="97">
        <v>15260</v>
      </c>
      <c r="I492" s="67"/>
      <c r="J492" s="190"/>
      <c r="K492" s="190"/>
      <c r="L492" s="190"/>
      <c r="M492" s="190"/>
      <c r="N492" s="190"/>
      <c r="O492" s="190">
        <f t="shared" si="21"/>
        <v>0</v>
      </c>
      <c r="Q492" s="154">
        <f t="shared" si="22"/>
        <v>0</v>
      </c>
      <c r="R492" s="154">
        <f>SUMIF('B0.3.XK'!$A$11:$A$798,$A492,'B0.3.XK'!J$11:J$798)</f>
        <v>0</v>
      </c>
      <c r="S492" s="154"/>
      <c r="T492" s="154"/>
      <c r="U492" s="154"/>
      <c r="V492" s="154"/>
      <c r="W492" s="154"/>
      <c r="X492" s="154"/>
      <c r="Y492" s="154"/>
      <c r="Z492" s="154"/>
      <c r="AA492" s="154"/>
      <c r="AB492" s="154">
        <f>SUMIF('B0.3.XK'!$A$11:$A$798,$A492,'B0.3.XK'!K$11:K$798)</f>
        <v>0</v>
      </c>
      <c r="AC492" s="154"/>
      <c r="AD492" s="154"/>
      <c r="AE492" s="154"/>
    </row>
    <row r="493" spans="1:31">
      <c r="A493" s="63">
        <v>2005020313</v>
      </c>
      <c r="B493" s="64" t="s">
        <v>738</v>
      </c>
      <c r="C493" s="64" t="s">
        <v>479</v>
      </c>
      <c r="D493" s="54" t="s">
        <v>42</v>
      </c>
      <c r="E493" s="64" t="s">
        <v>480</v>
      </c>
      <c r="F493" s="67" t="s">
        <v>10</v>
      </c>
      <c r="G493" s="67"/>
      <c r="H493" s="97">
        <v>10787</v>
      </c>
      <c r="I493" s="67"/>
      <c r="J493" s="190"/>
      <c r="K493" s="190"/>
      <c r="L493" s="190"/>
      <c r="M493" s="190"/>
      <c r="N493" s="190"/>
      <c r="O493" s="190">
        <f t="shared" si="21"/>
        <v>0</v>
      </c>
      <c r="Q493" s="154">
        <f t="shared" si="22"/>
        <v>0</v>
      </c>
      <c r="R493" s="154">
        <f>SUMIF('B0.3.XK'!$A$11:$A$798,$A493,'B0.3.XK'!J$11:J$798)</f>
        <v>0</v>
      </c>
      <c r="S493" s="154"/>
      <c r="T493" s="154"/>
      <c r="U493" s="154"/>
      <c r="V493" s="154"/>
      <c r="W493" s="154"/>
      <c r="X493" s="154"/>
      <c r="Y493" s="154"/>
      <c r="Z493" s="154"/>
      <c r="AA493" s="154"/>
      <c r="AB493" s="154">
        <f>SUMIF('B0.3.XK'!$A$11:$A$798,$A493,'B0.3.XK'!K$11:K$798)</f>
        <v>0</v>
      </c>
      <c r="AC493" s="154"/>
      <c r="AD493" s="154"/>
      <c r="AE493" s="154"/>
    </row>
    <row r="494" spans="1:31">
      <c r="A494" s="63">
        <v>2005020331</v>
      </c>
      <c r="B494" s="64" t="s">
        <v>739</v>
      </c>
      <c r="C494" s="64" t="s">
        <v>479</v>
      </c>
      <c r="D494" s="54" t="s">
        <v>42</v>
      </c>
      <c r="E494" s="64" t="s">
        <v>480</v>
      </c>
      <c r="F494" s="67" t="s">
        <v>10</v>
      </c>
      <c r="G494" s="67"/>
      <c r="H494" s="97">
        <v>9472</v>
      </c>
      <c r="I494" s="67"/>
      <c r="J494" s="190"/>
      <c r="K494" s="190"/>
      <c r="L494" s="190"/>
      <c r="M494" s="190"/>
      <c r="N494" s="190"/>
      <c r="O494" s="190">
        <f t="shared" si="21"/>
        <v>0</v>
      </c>
      <c r="Q494" s="154">
        <f t="shared" si="22"/>
        <v>0</v>
      </c>
      <c r="R494" s="154">
        <f>SUMIF('B0.3.XK'!$A$11:$A$798,$A494,'B0.3.XK'!J$11:J$798)</f>
        <v>0</v>
      </c>
      <c r="S494" s="154"/>
      <c r="T494" s="154"/>
      <c r="U494" s="154"/>
      <c r="V494" s="154"/>
      <c r="W494" s="154"/>
      <c r="X494" s="154"/>
      <c r="Y494" s="154"/>
      <c r="Z494" s="154"/>
      <c r="AA494" s="154"/>
      <c r="AB494" s="154">
        <f>SUMIF('B0.3.XK'!$A$11:$A$798,$A494,'B0.3.XK'!K$11:K$798)</f>
        <v>0</v>
      </c>
      <c r="AC494" s="154"/>
      <c r="AD494" s="154"/>
      <c r="AE494" s="154"/>
    </row>
    <row r="495" spans="1:31">
      <c r="A495" s="63">
        <v>2005020334</v>
      </c>
      <c r="B495" s="64" t="s">
        <v>740</v>
      </c>
      <c r="C495" s="64" t="s">
        <v>479</v>
      </c>
      <c r="D495" s="54" t="s">
        <v>42</v>
      </c>
      <c r="E495" s="64" t="s">
        <v>480</v>
      </c>
      <c r="F495" s="67" t="s">
        <v>10</v>
      </c>
      <c r="G495" s="67"/>
      <c r="H495" s="97">
        <v>21048</v>
      </c>
      <c r="I495" s="67"/>
      <c r="J495" s="190"/>
      <c r="K495" s="190"/>
      <c r="L495" s="190"/>
      <c r="M495" s="190"/>
      <c r="N495" s="190"/>
      <c r="O495" s="190">
        <f t="shared" si="21"/>
        <v>0</v>
      </c>
      <c r="Q495" s="154">
        <f t="shared" si="22"/>
        <v>0</v>
      </c>
      <c r="R495" s="154">
        <f>SUMIF('B0.3.XK'!$A$11:$A$798,$A495,'B0.3.XK'!J$11:J$798)</f>
        <v>0</v>
      </c>
      <c r="S495" s="154"/>
      <c r="T495" s="154"/>
      <c r="U495" s="154"/>
      <c r="V495" s="154"/>
      <c r="W495" s="154"/>
      <c r="X495" s="154"/>
      <c r="Y495" s="154"/>
      <c r="Z495" s="154"/>
      <c r="AA495" s="154"/>
      <c r="AB495" s="154">
        <f>SUMIF('B0.3.XK'!$A$11:$A$798,$A495,'B0.3.XK'!K$11:K$798)</f>
        <v>0</v>
      </c>
      <c r="AC495" s="154"/>
      <c r="AD495" s="154"/>
      <c r="AE495" s="154"/>
    </row>
    <row r="496" spans="1:31">
      <c r="A496" s="63">
        <v>2005090007</v>
      </c>
      <c r="B496" s="64" t="s">
        <v>741</v>
      </c>
      <c r="C496" s="64" t="s">
        <v>742</v>
      </c>
      <c r="D496" s="54" t="s">
        <v>42</v>
      </c>
      <c r="E496" s="64" t="s">
        <v>477</v>
      </c>
      <c r="F496" s="67" t="s">
        <v>10</v>
      </c>
      <c r="G496" s="67"/>
      <c r="H496" s="97">
        <v>16707</v>
      </c>
      <c r="I496" s="67"/>
      <c r="J496" s="190"/>
      <c r="K496" s="190"/>
      <c r="L496" s="190"/>
      <c r="M496" s="190"/>
      <c r="N496" s="190"/>
      <c r="O496" s="190">
        <f t="shared" si="21"/>
        <v>0</v>
      </c>
      <c r="Q496" s="154">
        <f t="shared" si="22"/>
        <v>200</v>
      </c>
      <c r="R496" s="154">
        <f>SUMIF('B0.3.XK'!$A$11:$A$798,$A496,'B0.3.XK'!J$11:J$798)</f>
        <v>200</v>
      </c>
      <c r="S496" s="154"/>
      <c r="T496" s="154"/>
      <c r="U496" s="154"/>
      <c r="V496" s="154"/>
      <c r="W496" s="154"/>
      <c r="X496" s="154"/>
      <c r="Y496" s="154"/>
      <c r="Z496" s="154"/>
      <c r="AA496" s="154"/>
      <c r="AB496" s="154">
        <f>SUMIF('B0.3.XK'!$A$11:$A$798,$A496,'B0.3.XK'!K$11:K$798)</f>
        <v>0</v>
      </c>
      <c r="AC496" s="154"/>
      <c r="AD496" s="154"/>
      <c r="AE496" s="154"/>
    </row>
    <row r="497" spans="1:31">
      <c r="A497" s="63">
        <v>2005090023</v>
      </c>
      <c r="B497" s="64" t="s">
        <v>743</v>
      </c>
      <c r="C497" s="64" t="s">
        <v>742</v>
      </c>
      <c r="D497" s="54" t="s">
        <v>42</v>
      </c>
      <c r="E497" s="64" t="s">
        <v>477</v>
      </c>
      <c r="F497" s="67" t="s">
        <v>10</v>
      </c>
      <c r="G497" s="67"/>
      <c r="H497" s="97">
        <v>48647</v>
      </c>
      <c r="I497" s="67"/>
      <c r="J497" s="190"/>
      <c r="K497" s="190"/>
      <c r="L497" s="190"/>
      <c r="M497" s="190"/>
      <c r="N497" s="190"/>
      <c r="O497" s="190">
        <f t="shared" si="21"/>
        <v>0</v>
      </c>
      <c r="Q497" s="154">
        <f t="shared" si="22"/>
        <v>5000</v>
      </c>
      <c r="R497" s="154">
        <f>SUMIF('B0.3.XK'!$A$11:$A$798,$A497,'B0.3.XK'!J$11:J$798)</f>
        <v>5000</v>
      </c>
      <c r="S497" s="154"/>
      <c r="T497" s="154"/>
      <c r="U497" s="154"/>
      <c r="V497" s="154"/>
      <c r="W497" s="154"/>
      <c r="X497" s="154"/>
      <c r="Y497" s="154"/>
      <c r="Z497" s="154"/>
      <c r="AA497" s="154"/>
      <c r="AB497" s="154">
        <f>SUMIF('B0.3.XK'!$A$11:$A$798,$A497,'B0.3.XK'!K$11:K$798)</f>
        <v>0</v>
      </c>
      <c r="AC497" s="154"/>
      <c r="AD497" s="154"/>
      <c r="AE497" s="154"/>
    </row>
    <row r="498" spans="1:31">
      <c r="A498" s="63">
        <v>2005090042</v>
      </c>
      <c r="B498" s="64" t="s">
        <v>744</v>
      </c>
      <c r="C498" s="64" t="s">
        <v>742</v>
      </c>
      <c r="D498" s="54" t="s">
        <v>42</v>
      </c>
      <c r="E498" s="64" t="s">
        <v>477</v>
      </c>
      <c r="F498" s="67" t="s">
        <v>10</v>
      </c>
      <c r="G498" s="67"/>
      <c r="H498" s="97">
        <v>33413</v>
      </c>
      <c r="I498" s="67"/>
      <c r="J498" s="190"/>
      <c r="K498" s="190"/>
      <c r="L498" s="190"/>
      <c r="M498" s="190"/>
      <c r="N498" s="190"/>
      <c r="O498" s="190">
        <f t="shared" si="21"/>
        <v>0</v>
      </c>
      <c r="Q498" s="154">
        <f t="shared" si="22"/>
        <v>0</v>
      </c>
      <c r="R498" s="154">
        <f>SUMIF('B0.3.XK'!$A$11:$A$798,$A498,'B0.3.XK'!J$11:J$798)</f>
        <v>0</v>
      </c>
      <c r="S498" s="154"/>
      <c r="T498" s="154"/>
      <c r="U498" s="154"/>
      <c r="V498" s="154"/>
      <c r="W498" s="154"/>
      <c r="X498" s="154"/>
      <c r="Y498" s="154"/>
      <c r="Z498" s="154"/>
      <c r="AA498" s="154"/>
      <c r="AB498" s="154">
        <f>SUMIF('B0.3.XK'!$A$11:$A$798,$A498,'B0.3.XK'!K$11:K$798)</f>
        <v>0</v>
      </c>
      <c r="AC498" s="154"/>
      <c r="AD498" s="154"/>
      <c r="AE498" s="154"/>
    </row>
    <row r="499" spans="1:31">
      <c r="A499" s="63">
        <v>2007010014</v>
      </c>
      <c r="B499" s="64" t="s">
        <v>745</v>
      </c>
      <c r="C499" s="64" t="s">
        <v>746</v>
      </c>
      <c r="D499" s="54" t="s">
        <v>309</v>
      </c>
      <c r="E499" s="64" t="s">
        <v>747</v>
      </c>
      <c r="F499" s="67" t="s">
        <v>10</v>
      </c>
      <c r="G499" s="67"/>
      <c r="H499" s="97">
        <v>16216</v>
      </c>
      <c r="I499" s="67"/>
      <c r="J499" s="190"/>
      <c r="K499" s="190"/>
      <c r="L499" s="190"/>
      <c r="M499" s="190"/>
      <c r="N499" s="190"/>
      <c r="O499" s="190">
        <f t="shared" si="21"/>
        <v>0</v>
      </c>
      <c r="Q499" s="154">
        <f t="shared" si="22"/>
        <v>0</v>
      </c>
      <c r="R499" s="154">
        <f>SUMIF('B0.3.XK'!$A$11:$A$798,$A499,'B0.3.XK'!J$11:J$798)</f>
        <v>0</v>
      </c>
      <c r="S499" s="154"/>
      <c r="T499" s="154"/>
      <c r="U499" s="154"/>
      <c r="V499" s="154"/>
      <c r="W499" s="154"/>
      <c r="X499" s="154"/>
      <c r="Y499" s="154"/>
      <c r="Z499" s="154"/>
      <c r="AA499" s="154"/>
      <c r="AB499" s="154">
        <f>SUMIF('B0.3.XK'!$A$11:$A$798,$A499,'B0.3.XK'!K$11:K$798)</f>
        <v>0</v>
      </c>
      <c r="AC499" s="154"/>
      <c r="AD499" s="154"/>
      <c r="AE499" s="154"/>
    </row>
    <row r="500" spans="1:31">
      <c r="A500" s="63">
        <v>2007010021</v>
      </c>
      <c r="B500" s="64" t="s">
        <v>748</v>
      </c>
      <c r="C500" s="64" t="s">
        <v>749</v>
      </c>
      <c r="D500" s="54" t="s">
        <v>309</v>
      </c>
      <c r="E500" s="64" t="s">
        <v>747</v>
      </c>
      <c r="F500" s="67" t="s">
        <v>10</v>
      </c>
      <c r="G500" s="67"/>
      <c r="H500" s="97">
        <v>7630</v>
      </c>
      <c r="I500" s="67"/>
      <c r="J500" s="190"/>
      <c r="K500" s="190"/>
      <c r="L500" s="190"/>
      <c r="M500" s="190"/>
      <c r="N500" s="190"/>
      <c r="O500" s="190">
        <f t="shared" si="21"/>
        <v>0</v>
      </c>
      <c r="Q500" s="154">
        <f t="shared" si="22"/>
        <v>0</v>
      </c>
      <c r="R500" s="154">
        <f>SUMIF('B0.3.XK'!$A$11:$A$798,$A500,'B0.3.XK'!J$11:J$798)</f>
        <v>0</v>
      </c>
      <c r="S500" s="154"/>
      <c r="T500" s="154"/>
      <c r="U500" s="154"/>
      <c r="V500" s="154"/>
      <c r="W500" s="154"/>
      <c r="X500" s="154"/>
      <c r="Y500" s="154"/>
      <c r="Z500" s="154"/>
      <c r="AA500" s="154"/>
      <c r="AB500" s="154">
        <f>SUMIF('B0.3.XK'!$A$11:$A$798,$A500,'B0.3.XK'!K$11:K$798)</f>
        <v>0</v>
      </c>
      <c r="AC500" s="154"/>
      <c r="AD500" s="154"/>
      <c r="AE500" s="154"/>
    </row>
    <row r="501" spans="1:31">
      <c r="A501" s="63">
        <v>2007010026</v>
      </c>
      <c r="B501" s="64" t="s">
        <v>750</v>
      </c>
      <c r="C501" s="64" t="s">
        <v>751</v>
      </c>
      <c r="D501" s="54" t="s">
        <v>309</v>
      </c>
      <c r="E501" s="64" t="s">
        <v>747</v>
      </c>
      <c r="F501" s="67" t="s">
        <v>10</v>
      </c>
      <c r="G501" s="67"/>
      <c r="H501" s="97">
        <v>7016</v>
      </c>
      <c r="I501" s="67"/>
      <c r="J501" s="190"/>
      <c r="K501" s="190"/>
      <c r="L501" s="190"/>
      <c r="M501" s="190"/>
      <c r="N501" s="190"/>
      <c r="O501" s="190">
        <f t="shared" si="21"/>
        <v>0</v>
      </c>
      <c r="Q501" s="154">
        <f t="shared" si="22"/>
        <v>0</v>
      </c>
      <c r="R501" s="154">
        <f>SUMIF('B0.3.XK'!$A$11:$A$798,$A501,'B0.3.XK'!J$11:J$798)</f>
        <v>0</v>
      </c>
      <c r="S501" s="154"/>
      <c r="T501" s="154"/>
      <c r="U501" s="154"/>
      <c r="V501" s="154"/>
      <c r="W501" s="154"/>
      <c r="X501" s="154"/>
      <c r="Y501" s="154"/>
      <c r="Z501" s="154"/>
      <c r="AA501" s="154"/>
      <c r="AB501" s="154">
        <f>SUMIF('B0.3.XK'!$A$11:$A$798,$A501,'B0.3.XK'!K$11:K$798)</f>
        <v>21</v>
      </c>
      <c r="AC501" s="154"/>
      <c r="AD501" s="154"/>
      <c r="AE501" s="154"/>
    </row>
    <row r="502" spans="1:31">
      <c r="A502" s="63">
        <v>2007020014</v>
      </c>
      <c r="B502" s="64" t="s">
        <v>752</v>
      </c>
      <c r="C502" s="64" t="s">
        <v>753</v>
      </c>
      <c r="D502" s="54" t="s">
        <v>309</v>
      </c>
      <c r="E502" s="64" t="s">
        <v>747</v>
      </c>
      <c r="F502" s="67" t="s">
        <v>10</v>
      </c>
      <c r="G502" s="67"/>
      <c r="H502" s="97">
        <v>16575</v>
      </c>
      <c r="I502" s="67"/>
      <c r="J502" s="190"/>
      <c r="K502" s="190"/>
      <c r="L502" s="190"/>
      <c r="M502" s="190"/>
      <c r="N502" s="190"/>
      <c r="O502" s="190">
        <f t="shared" si="21"/>
        <v>0</v>
      </c>
      <c r="Q502" s="154">
        <f t="shared" si="22"/>
        <v>0</v>
      </c>
      <c r="R502" s="154">
        <f>SUMIF('B0.3.XK'!$A$11:$A$798,$A502,'B0.3.XK'!J$11:J$798)</f>
        <v>0</v>
      </c>
      <c r="S502" s="154"/>
      <c r="T502" s="154"/>
      <c r="U502" s="154"/>
      <c r="V502" s="154"/>
      <c r="W502" s="154"/>
      <c r="X502" s="154"/>
      <c r="Y502" s="154"/>
      <c r="Z502" s="154"/>
      <c r="AA502" s="154"/>
      <c r="AB502" s="154">
        <f>SUMIF('B0.3.XK'!$A$11:$A$798,$A502,'B0.3.XK'!K$11:K$798)</f>
        <v>0</v>
      </c>
      <c r="AC502" s="154"/>
      <c r="AD502" s="154"/>
      <c r="AE502" s="154"/>
    </row>
    <row r="503" spans="1:31">
      <c r="A503" s="63">
        <v>2007020018</v>
      </c>
      <c r="B503" s="64" t="s">
        <v>754</v>
      </c>
      <c r="C503" s="64" t="s">
        <v>755</v>
      </c>
      <c r="D503" s="54" t="s">
        <v>309</v>
      </c>
      <c r="E503" s="64" t="s">
        <v>747</v>
      </c>
      <c r="F503" s="67" t="s">
        <v>10</v>
      </c>
      <c r="G503" s="67"/>
      <c r="H503" s="97">
        <v>14618</v>
      </c>
      <c r="I503" s="67"/>
      <c r="J503" s="190"/>
      <c r="K503" s="190"/>
      <c r="L503" s="190"/>
      <c r="M503" s="190"/>
      <c r="N503" s="190"/>
      <c r="O503" s="190">
        <f t="shared" si="21"/>
        <v>0</v>
      </c>
      <c r="Q503" s="154">
        <f t="shared" si="22"/>
        <v>0</v>
      </c>
      <c r="R503" s="154">
        <f>SUMIF('B0.3.XK'!$A$11:$A$798,$A503,'B0.3.XK'!J$11:J$798)</f>
        <v>0</v>
      </c>
      <c r="S503" s="154"/>
      <c r="T503" s="154"/>
      <c r="U503" s="154"/>
      <c r="V503" s="154"/>
      <c r="W503" s="154"/>
      <c r="X503" s="154"/>
      <c r="Y503" s="154"/>
      <c r="Z503" s="154"/>
      <c r="AA503" s="154"/>
      <c r="AB503" s="154">
        <f>SUMIF('B0.3.XK'!$A$11:$A$798,$A503,'B0.3.XK'!K$11:K$798)</f>
        <v>0</v>
      </c>
      <c r="AC503" s="154"/>
      <c r="AD503" s="154"/>
      <c r="AE503" s="154"/>
    </row>
    <row r="504" spans="1:31">
      <c r="A504" s="63">
        <v>2007020034</v>
      </c>
      <c r="B504" s="64" t="s">
        <v>756</v>
      </c>
      <c r="C504" s="64" t="s">
        <v>757</v>
      </c>
      <c r="D504" s="54" t="s">
        <v>309</v>
      </c>
      <c r="E504" s="64" t="s">
        <v>747</v>
      </c>
      <c r="F504" s="67" t="s">
        <v>10</v>
      </c>
      <c r="G504" s="67"/>
      <c r="H504" s="97">
        <v>9208</v>
      </c>
      <c r="I504" s="67"/>
      <c r="J504" s="190"/>
      <c r="K504" s="190"/>
      <c r="L504" s="190"/>
      <c r="M504" s="190"/>
      <c r="N504" s="190"/>
      <c r="O504" s="190">
        <f t="shared" si="21"/>
        <v>0</v>
      </c>
      <c r="Q504" s="154">
        <f t="shared" si="22"/>
        <v>0</v>
      </c>
      <c r="R504" s="154">
        <f>SUMIF('B0.3.XK'!$A$11:$A$798,$A504,'B0.3.XK'!J$11:J$798)</f>
        <v>0</v>
      </c>
      <c r="S504" s="154"/>
      <c r="T504" s="154"/>
      <c r="U504" s="154"/>
      <c r="V504" s="154"/>
      <c r="W504" s="154"/>
      <c r="X504" s="154"/>
      <c r="Y504" s="154"/>
      <c r="Z504" s="154"/>
      <c r="AA504" s="154"/>
      <c r="AB504" s="154">
        <f>SUMIF('B0.3.XK'!$A$11:$A$798,$A504,'B0.3.XK'!K$11:K$798)</f>
        <v>21</v>
      </c>
      <c r="AC504" s="154"/>
      <c r="AD504" s="154"/>
      <c r="AE504" s="154"/>
    </row>
    <row r="505" spans="1:31">
      <c r="A505" s="63">
        <v>2007030040</v>
      </c>
      <c r="B505" s="64" t="s">
        <v>758</v>
      </c>
      <c r="C505" s="64" t="s">
        <v>759</v>
      </c>
      <c r="D505" s="54" t="s">
        <v>309</v>
      </c>
      <c r="E505" s="64" t="s">
        <v>747</v>
      </c>
      <c r="F505" s="67" t="s">
        <v>10</v>
      </c>
      <c r="G505" s="67"/>
      <c r="H505" s="97">
        <v>20346</v>
      </c>
      <c r="I505" s="67"/>
      <c r="J505" s="190"/>
      <c r="K505" s="190"/>
      <c r="L505" s="190"/>
      <c r="M505" s="190"/>
      <c r="N505" s="190"/>
      <c r="O505" s="190">
        <f t="shared" si="21"/>
        <v>0</v>
      </c>
      <c r="Q505" s="154">
        <f t="shared" si="22"/>
        <v>0</v>
      </c>
      <c r="R505" s="154">
        <f>SUMIF('B0.3.XK'!$A$11:$A$798,$A505,'B0.3.XK'!J$11:J$798)</f>
        <v>0</v>
      </c>
      <c r="S505" s="154"/>
      <c r="T505" s="154"/>
      <c r="U505" s="154"/>
      <c r="V505" s="154"/>
      <c r="W505" s="154"/>
      <c r="X505" s="154"/>
      <c r="Y505" s="154"/>
      <c r="Z505" s="154"/>
      <c r="AA505" s="154"/>
      <c r="AB505" s="154">
        <f>SUMIF('B0.3.XK'!$A$11:$A$798,$A505,'B0.3.XK'!K$11:K$798)</f>
        <v>0</v>
      </c>
      <c r="AC505" s="154"/>
      <c r="AD505" s="154"/>
      <c r="AE505" s="154"/>
    </row>
    <row r="506" spans="1:31">
      <c r="A506" s="63">
        <v>2007030071</v>
      </c>
      <c r="B506" s="64" t="s">
        <v>760</v>
      </c>
      <c r="C506" s="64" t="s">
        <v>759</v>
      </c>
      <c r="D506" s="54" t="s">
        <v>309</v>
      </c>
      <c r="E506" s="64" t="s">
        <v>747</v>
      </c>
      <c r="F506" s="67" t="s">
        <v>10</v>
      </c>
      <c r="G506" s="67"/>
      <c r="H506" s="97">
        <v>26023</v>
      </c>
      <c r="I506" s="67"/>
      <c r="J506" s="190"/>
      <c r="K506" s="190"/>
      <c r="L506" s="190"/>
      <c r="M506" s="190"/>
      <c r="N506" s="190"/>
      <c r="O506" s="190">
        <f t="shared" si="21"/>
        <v>0</v>
      </c>
      <c r="Q506" s="154">
        <f t="shared" si="22"/>
        <v>0</v>
      </c>
      <c r="R506" s="154">
        <f>SUMIF('B0.3.XK'!$A$11:$A$798,$A506,'B0.3.XK'!J$11:J$798)</f>
        <v>0</v>
      </c>
      <c r="S506" s="154"/>
      <c r="T506" s="154"/>
      <c r="U506" s="154"/>
      <c r="V506" s="154"/>
      <c r="W506" s="154"/>
      <c r="X506" s="154"/>
      <c r="Y506" s="154"/>
      <c r="Z506" s="154"/>
      <c r="AA506" s="154"/>
      <c r="AB506" s="154">
        <f>SUMIF('B0.3.XK'!$A$11:$A$798,$A506,'B0.3.XK'!K$11:K$798)</f>
        <v>121</v>
      </c>
      <c r="AC506" s="154"/>
      <c r="AD506" s="154"/>
      <c r="AE506" s="154"/>
    </row>
    <row r="507" spans="1:31">
      <c r="A507" s="63">
        <v>2007030101</v>
      </c>
      <c r="B507" s="64" t="s">
        <v>761</v>
      </c>
      <c r="C507" s="64" t="s">
        <v>759</v>
      </c>
      <c r="D507" s="54" t="s">
        <v>309</v>
      </c>
      <c r="E507" s="64" t="s">
        <v>747</v>
      </c>
      <c r="F507" s="67" t="s">
        <v>10</v>
      </c>
      <c r="G507" s="67"/>
      <c r="H507" s="97"/>
      <c r="I507" s="67"/>
      <c r="J507" s="190"/>
      <c r="K507" s="190"/>
      <c r="L507" s="190"/>
      <c r="M507" s="190"/>
      <c r="N507" s="190"/>
      <c r="O507" s="190">
        <f t="shared" si="21"/>
        <v>0</v>
      </c>
      <c r="Q507" s="154">
        <f t="shared" si="22"/>
        <v>0</v>
      </c>
      <c r="R507" s="154">
        <f>SUMIF('B0.3.XK'!$A$11:$A$798,$A507,'B0.3.XK'!J$11:J$798)</f>
        <v>0</v>
      </c>
      <c r="S507" s="154"/>
      <c r="T507" s="154"/>
      <c r="U507" s="154"/>
      <c r="V507" s="154"/>
      <c r="W507" s="154"/>
      <c r="X507" s="154"/>
      <c r="Y507" s="154"/>
      <c r="Z507" s="154"/>
      <c r="AA507" s="154"/>
      <c r="AB507" s="154">
        <f>SUMIF('B0.3.XK'!$A$11:$A$798,$A507,'B0.3.XK'!K$11:K$798)</f>
        <v>0</v>
      </c>
      <c r="AC507" s="154"/>
      <c r="AD507" s="154"/>
      <c r="AE507" s="154"/>
    </row>
    <row r="508" spans="1:31">
      <c r="A508" s="63">
        <v>2007030109</v>
      </c>
      <c r="B508" s="64" t="s">
        <v>762</v>
      </c>
      <c r="C508" s="64" t="s">
        <v>759</v>
      </c>
      <c r="D508" s="54" t="s">
        <v>309</v>
      </c>
      <c r="E508" s="64" t="s">
        <v>747</v>
      </c>
      <c r="F508" s="67" t="s">
        <v>10</v>
      </c>
      <c r="G508" s="67"/>
      <c r="H508" s="97">
        <v>38149</v>
      </c>
      <c r="I508" s="67"/>
      <c r="J508" s="190"/>
      <c r="K508" s="190"/>
      <c r="L508" s="190"/>
      <c r="M508" s="190"/>
      <c r="N508" s="190"/>
      <c r="O508" s="190">
        <f t="shared" si="21"/>
        <v>0</v>
      </c>
      <c r="Q508" s="154">
        <f t="shared" si="22"/>
        <v>0</v>
      </c>
      <c r="R508" s="154">
        <f>SUMIF('B0.3.XK'!$A$11:$A$798,$A508,'B0.3.XK'!J$11:J$798)</f>
        <v>0</v>
      </c>
      <c r="S508" s="154"/>
      <c r="T508" s="154"/>
      <c r="U508" s="154"/>
      <c r="V508" s="154"/>
      <c r="W508" s="154"/>
      <c r="X508" s="154"/>
      <c r="Y508" s="154"/>
      <c r="Z508" s="154"/>
      <c r="AA508" s="154"/>
      <c r="AB508" s="154">
        <f>SUMIF('B0.3.XK'!$A$11:$A$798,$A508,'B0.3.XK'!K$11:K$798)</f>
        <v>0</v>
      </c>
      <c r="AC508" s="154"/>
      <c r="AD508" s="154"/>
      <c r="AE508" s="154"/>
    </row>
    <row r="509" spans="1:31">
      <c r="A509" s="63">
        <v>2007030115</v>
      </c>
      <c r="B509" s="64" t="s">
        <v>763</v>
      </c>
      <c r="C509" s="64" t="s">
        <v>759</v>
      </c>
      <c r="D509" s="54" t="s">
        <v>309</v>
      </c>
      <c r="E509" s="64" t="s">
        <v>747</v>
      </c>
      <c r="F509" s="67" t="s">
        <v>10</v>
      </c>
      <c r="G509" s="67"/>
      <c r="H509" s="97">
        <v>34203</v>
      </c>
      <c r="I509" s="67"/>
      <c r="J509" s="190"/>
      <c r="K509" s="190"/>
      <c r="L509" s="190"/>
      <c r="M509" s="190"/>
      <c r="N509" s="190"/>
      <c r="O509" s="190">
        <f t="shared" si="21"/>
        <v>0</v>
      </c>
      <c r="Q509" s="154">
        <f t="shared" si="22"/>
        <v>0</v>
      </c>
      <c r="R509" s="154">
        <f>SUMIF('B0.3.XK'!$A$11:$A$798,$A509,'B0.3.XK'!J$11:J$798)</f>
        <v>0</v>
      </c>
      <c r="S509" s="154"/>
      <c r="T509" s="154"/>
      <c r="U509" s="154"/>
      <c r="V509" s="154"/>
      <c r="W509" s="154"/>
      <c r="X509" s="154"/>
      <c r="Y509" s="154"/>
      <c r="Z509" s="154"/>
      <c r="AA509" s="154"/>
      <c r="AB509" s="154">
        <f>SUMIF('B0.3.XK'!$A$11:$A$798,$A509,'B0.3.XK'!K$11:K$798)</f>
        <v>0</v>
      </c>
      <c r="AC509" s="154"/>
      <c r="AD509" s="154"/>
      <c r="AE509" s="154"/>
    </row>
    <row r="510" spans="1:31">
      <c r="A510" s="63">
        <v>2008010059</v>
      </c>
      <c r="B510" s="64" t="s">
        <v>764</v>
      </c>
      <c r="C510" s="64" t="s">
        <v>765</v>
      </c>
      <c r="D510" s="54" t="s">
        <v>309</v>
      </c>
      <c r="E510" s="64" t="s">
        <v>766</v>
      </c>
      <c r="F510" s="67" t="s">
        <v>10</v>
      </c>
      <c r="G510" s="67"/>
      <c r="H510" s="97">
        <v>881379</v>
      </c>
      <c r="I510" s="67"/>
      <c r="J510" s="190"/>
      <c r="K510" s="190"/>
      <c r="L510" s="190"/>
      <c r="M510" s="190"/>
      <c r="N510" s="190"/>
      <c r="O510" s="190">
        <f t="shared" si="21"/>
        <v>0</v>
      </c>
      <c r="Q510" s="154">
        <f t="shared" si="22"/>
        <v>15</v>
      </c>
      <c r="R510" s="154">
        <f>SUMIF('B0.3.XK'!$A$11:$A$798,$A510,'B0.3.XK'!J$11:J$798)</f>
        <v>15</v>
      </c>
      <c r="S510" s="154"/>
      <c r="T510" s="154"/>
      <c r="U510" s="154"/>
      <c r="V510" s="154"/>
      <c r="W510" s="154"/>
      <c r="X510" s="154"/>
      <c r="Y510" s="154"/>
      <c r="Z510" s="154"/>
      <c r="AA510" s="154"/>
      <c r="AB510" s="154">
        <f>SUMIF('B0.3.XK'!$A$11:$A$798,$A510,'B0.3.XK'!K$11:K$798)</f>
        <v>0</v>
      </c>
      <c r="AC510" s="154"/>
      <c r="AD510" s="154"/>
      <c r="AE510" s="154"/>
    </row>
    <row r="511" spans="1:31">
      <c r="A511" s="63">
        <v>2008010062</v>
      </c>
      <c r="B511" s="64" t="s">
        <v>767</v>
      </c>
      <c r="C511" s="64" t="s">
        <v>768</v>
      </c>
      <c r="D511" s="54" t="s">
        <v>309</v>
      </c>
      <c r="E511" s="64" t="s">
        <v>766</v>
      </c>
      <c r="F511" s="67" t="s">
        <v>10</v>
      </c>
      <c r="G511" s="67"/>
      <c r="H511" s="97">
        <v>226843</v>
      </c>
      <c r="I511" s="67"/>
      <c r="J511" s="190"/>
      <c r="K511" s="190"/>
      <c r="L511" s="190"/>
      <c r="M511" s="190"/>
      <c r="N511" s="190"/>
      <c r="O511" s="190">
        <f t="shared" si="21"/>
        <v>0</v>
      </c>
      <c r="Q511" s="154">
        <f t="shared" si="22"/>
        <v>0</v>
      </c>
      <c r="R511" s="154">
        <f>SUMIF('B0.3.XK'!$A$11:$A$798,$A511,'B0.3.XK'!J$11:J$798)</f>
        <v>0</v>
      </c>
      <c r="S511" s="154"/>
      <c r="T511" s="154"/>
      <c r="U511" s="154"/>
      <c r="V511" s="154"/>
      <c r="W511" s="154"/>
      <c r="X511" s="154"/>
      <c r="Y511" s="154"/>
      <c r="Z511" s="154"/>
      <c r="AA511" s="154"/>
      <c r="AB511" s="154">
        <f>SUMIF('B0.3.XK'!$A$11:$A$798,$A511,'B0.3.XK'!K$11:K$798)</f>
        <v>821</v>
      </c>
      <c r="AC511" s="154"/>
      <c r="AD511" s="154"/>
      <c r="AE511" s="154"/>
    </row>
    <row r="512" spans="1:31">
      <c r="A512" s="63">
        <v>2008010065</v>
      </c>
      <c r="B512" s="64" t="s">
        <v>769</v>
      </c>
      <c r="C512" s="64" t="s">
        <v>770</v>
      </c>
      <c r="D512" s="54" t="s">
        <v>309</v>
      </c>
      <c r="E512" s="64" t="s">
        <v>766</v>
      </c>
      <c r="F512" s="67" t="s">
        <v>10</v>
      </c>
      <c r="G512" s="67"/>
      <c r="H512" s="97">
        <v>378335</v>
      </c>
      <c r="I512" s="67"/>
      <c r="J512" s="190"/>
      <c r="K512" s="190"/>
      <c r="L512" s="190"/>
      <c r="M512" s="190"/>
      <c r="N512" s="190"/>
      <c r="O512" s="190">
        <f t="shared" si="21"/>
        <v>0</v>
      </c>
      <c r="Q512" s="154">
        <f t="shared" si="22"/>
        <v>0</v>
      </c>
      <c r="R512" s="154">
        <f>SUMIF('B0.3.XK'!$A$11:$A$798,$A512,'B0.3.XK'!J$11:J$798)</f>
        <v>0</v>
      </c>
      <c r="S512" s="154"/>
      <c r="T512" s="154"/>
      <c r="U512" s="154"/>
      <c r="V512" s="154"/>
      <c r="W512" s="154"/>
      <c r="X512" s="154"/>
      <c r="Y512" s="154"/>
      <c r="Z512" s="154"/>
      <c r="AA512" s="154"/>
      <c r="AB512" s="154">
        <f>SUMIF('B0.3.XK'!$A$11:$A$798,$A512,'B0.3.XK'!K$11:K$798)</f>
        <v>0</v>
      </c>
      <c r="AC512" s="154"/>
      <c r="AD512" s="154"/>
      <c r="AE512" s="154"/>
    </row>
    <row r="513" spans="1:31">
      <c r="A513" s="63">
        <v>2008010074</v>
      </c>
      <c r="B513" s="64" t="s">
        <v>771</v>
      </c>
      <c r="C513" s="64" t="s">
        <v>772</v>
      </c>
      <c r="D513" s="54" t="s">
        <v>309</v>
      </c>
      <c r="E513" s="64" t="s">
        <v>766</v>
      </c>
      <c r="F513" s="67" t="s">
        <v>10</v>
      </c>
      <c r="G513" s="67"/>
      <c r="H513" s="97">
        <v>268736</v>
      </c>
      <c r="I513" s="67"/>
      <c r="J513" s="190"/>
      <c r="K513" s="190"/>
      <c r="L513" s="190"/>
      <c r="M513" s="190"/>
      <c r="N513" s="190"/>
      <c r="O513" s="190">
        <f t="shared" si="21"/>
        <v>0</v>
      </c>
      <c r="Q513" s="154">
        <f t="shared" si="22"/>
        <v>0</v>
      </c>
      <c r="R513" s="154">
        <f>SUMIF('B0.3.XK'!$A$11:$A$798,$A513,'B0.3.XK'!J$11:J$798)</f>
        <v>0</v>
      </c>
      <c r="S513" s="154"/>
      <c r="T513" s="154"/>
      <c r="U513" s="154"/>
      <c r="V513" s="154"/>
      <c r="W513" s="154"/>
      <c r="X513" s="154"/>
      <c r="Y513" s="154"/>
      <c r="Z513" s="154"/>
      <c r="AA513" s="154"/>
      <c r="AB513" s="154">
        <f>SUMIF('B0.3.XK'!$A$11:$A$798,$A513,'B0.3.XK'!K$11:K$798)</f>
        <v>0</v>
      </c>
      <c r="AC513" s="154"/>
      <c r="AD513" s="154"/>
      <c r="AE513" s="154"/>
    </row>
    <row r="514" spans="1:31">
      <c r="A514" s="63">
        <v>2008010108</v>
      </c>
      <c r="B514" s="64" t="s">
        <v>773</v>
      </c>
      <c r="C514" s="64" t="s">
        <v>768</v>
      </c>
      <c r="D514" s="54" t="s">
        <v>309</v>
      </c>
      <c r="E514" s="64" t="s">
        <v>766</v>
      </c>
      <c r="F514" s="67" t="s">
        <v>10</v>
      </c>
      <c r="G514" s="67"/>
      <c r="H514" s="97">
        <v>197324</v>
      </c>
      <c r="I514" s="67"/>
      <c r="J514" s="190"/>
      <c r="K514" s="190"/>
      <c r="L514" s="190"/>
      <c r="M514" s="190"/>
      <c r="N514" s="190"/>
      <c r="O514" s="190">
        <f t="shared" si="21"/>
        <v>0</v>
      </c>
      <c r="Q514" s="154">
        <f t="shared" si="22"/>
        <v>0</v>
      </c>
      <c r="R514" s="154">
        <f>SUMIF('B0.3.XK'!$A$11:$A$798,$A514,'B0.3.XK'!J$11:J$798)</f>
        <v>0</v>
      </c>
      <c r="S514" s="154"/>
      <c r="T514" s="154"/>
      <c r="U514" s="154"/>
      <c r="V514" s="154"/>
      <c r="W514" s="154"/>
      <c r="X514" s="154"/>
      <c r="Y514" s="154"/>
      <c r="Z514" s="154"/>
      <c r="AA514" s="154"/>
      <c r="AB514" s="154">
        <f>SUMIF('B0.3.XK'!$A$11:$A$798,$A514,'B0.3.XK'!K$11:K$798)</f>
        <v>0</v>
      </c>
      <c r="AC514" s="154"/>
      <c r="AD514" s="154"/>
      <c r="AE514" s="154"/>
    </row>
    <row r="515" spans="1:31">
      <c r="A515" s="63">
        <v>2008010131</v>
      </c>
      <c r="B515" s="64" t="s">
        <v>774</v>
      </c>
      <c r="C515" s="64" t="s">
        <v>768</v>
      </c>
      <c r="D515" s="54" t="s">
        <v>309</v>
      </c>
      <c r="E515" s="64" t="s">
        <v>766</v>
      </c>
      <c r="F515" s="67" t="s">
        <v>10</v>
      </c>
      <c r="G515" s="67"/>
      <c r="H515" s="97">
        <v>249943</v>
      </c>
      <c r="I515" s="67"/>
      <c r="J515" s="190"/>
      <c r="K515" s="190"/>
      <c r="L515" s="190"/>
      <c r="M515" s="190"/>
      <c r="N515" s="190"/>
      <c r="O515" s="190">
        <f t="shared" si="21"/>
        <v>0</v>
      </c>
      <c r="Q515" s="154">
        <f t="shared" si="22"/>
        <v>0</v>
      </c>
      <c r="R515" s="154">
        <f>SUMIF('B0.3.XK'!$A$11:$A$798,$A515,'B0.3.XK'!J$11:J$798)</f>
        <v>0</v>
      </c>
      <c r="S515" s="154"/>
      <c r="T515" s="154"/>
      <c r="U515" s="154"/>
      <c r="V515" s="154"/>
      <c r="W515" s="154"/>
      <c r="X515" s="154"/>
      <c r="Y515" s="154"/>
      <c r="Z515" s="154"/>
      <c r="AA515" s="154"/>
      <c r="AB515" s="154">
        <f>SUMIF('B0.3.XK'!$A$11:$A$798,$A515,'B0.3.XK'!K$11:K$798)</f>
        <v>300</v>
      </c>
      <c r="AC515" s="154"/>
      <c r="AD515" s="154"/>
      <c r="AE515" s="154"/>
    </row>
    <row r="516" spans="1:31">
      <c r="A516" s="63">
        <v>2008010132</v>
      </c>
      <c r="B516" s="64" t="s">
        <v>775</v>
      </c>
      <c r="C516" s="64" t="s">
        <v>765</v>
      </c>
      <c r="D516" s="54" t="s">
        <v>309</v>
      </c>
      <c r="E516" s="64" t="s">
        <v>766</v>
      </c>
      <c r="F516" s="67" t="s">
        <v>10</v>
      </c>
      <c r="G516" s="67"/>
      <c r="H516" s="97">
        <v>855070</v>
      </c>
      <c r="I516" s="67"/>
      <c r="J516" s="190"/>
      <c r="K516" s="190"/>
      <c r="L516" s="190"/>
      <c r="M516" s="190"/>
      <c r="N516" s="190"/>
      <c r="O516" s="190">
        <f t="shared" si="21"/>
        <v>0</v>
      </c>
      <c r="Q516" s="154">
        <f t="shared" si="22"/>
        <v>0</v>
      </c>
      <c r="R516" s="154">
        <f>SUMIF('B0.3.XK'!$A$11:$A$798,$A516,'B0.3.XK'!J$11:J$798)</f>
        <v>0</v>
      </c>
      <c r="S516" s="154"/>
      <c r="T516" s="154"/>
      <c r="U516" s="154"/>
      <c r="V516" s="154"/>
      <c r="W516" s="154"/>
      <c r="X516" s="154"/>
      <c r="Y516" s="154"/>
      <c r="Z516" s="154"/>
      <c r="AA516" s="154"/>
      <c r="AB516" s="154">
        <f>SUMIF('B0.3.XK'!$A$11:$A$798,$A516,'B0.3.XK'!K$11:K$798)</f>
        <v>50</v>
      </c>
      <c r="AC516" s="154"/>
      <c r="AD516" s="154"/>
      <c r="AE516" s="154"/>
    </row>
    <row r="517" spans="1:31">
      <c r="A517" s="63">
        <v>2008010151</v>
      </c>
      <c r="B517" s="64" t="s">
        <v>776</v>
      </c>
      <c r="C517" s="64" t="s">
        <v>770</v>
      </c>
      <c r="D517" s="54" t="s">
        <v>309</v>
      </c>
      <c r="E517" s="64" t="s">
        <v>766</v>
      </c>
      <c r="F517" s="67" t="s">
        <v>10</v>
      </c>
      <c r="G517" s="67"/>
      <c r="H517" s="97">
        <v>230211</v>
      </c>
      <c r="I517" s="67"/>
      <c r="J517" s="190"/>
      <c r="K517" s="190"/>
      <c r="L517" s="190"/>
      <c r="M517" s="190"/>
      <c r="N517" s="190"/>
      <c r="O517" s="190">
        <f t="shared" si="21"/>
        <v>0</v>
      </c>
      <c r="Q517" s="154">
        <f t="shared" si="22"/>
        <v>0</v>
      </c>
      <c r="R517" s="154">
        <f>SUMIF('B0.3.XK'!$A$11:$A$798,$A517,'B0.3.XK'!J$11:J$798)</f>
        <v>0</v>
      </c>
      <c r="S517" s="154"/>
      <c r="T517" s="154"/>
      <c r="U517" s="154"/>
      <c r="V517" s="154"/>
      <c r="W517" s="154"/>
      <c r="X517" s="154"/>
      <c r="Y517" s="154"/>
      <c r="Z517" s="154"/>
      <c r="AA517" s="154"/>
      <c r="AB517" s="154">
        <f>SUMIF('B0.3.XK'!$A$11:$A$798,$A517,'B0.3.XK'!K$11:K$798)</f>
        <v>10</v>
      </c>
      <c r="AC517" s="154"/>
      <c r="AD517" s="154"/>
      <c r="AE517" s="154"/>
    </row>
    <row r="518" spans="1:31">
      <c r="A518" s="63">
        <v>2008010290</v>
      </c>
      <c r="B518" s="64" t="s">
        <v>777</v>
      </c>
      <c r="C518" s="64" t="s">
        <v>770</v>
      </c>
      <c r="D518" s="54" t="s">
        <v>309</v>
      </c>
      <c r="E518" s="64" t="s">
        <v>766</v>
      </c>
      <c r="F518" s="67" t="s">
        <v>10</v>
      </c>
      <c r="G518" s="67"/>
      <c r="H518" s="97">
        <v>216793</v>
      </c>
      <c r="I518" s="67"/>
      <c r="J518" s="190"/>
      <c r="K518" s="190"/>
      <c r="L518" s="190"/>
      <c r="M518" s="190"/>
      <c r="N518" s="190"/>
      <c r="O518" s="190">
        <f t="shared" si="21"/>
        <v>0</v>
      </c>
      <c r="Q518" s="154">
        <f t="shared" si="22"/>
        <v>0</v>
      </c>
      <c r="R518" s="154">
        <f>SUMIF('B0.3.XK'!$A$11:$A$798,$A518,'B0.3.XK'!J$11:J$798)</f>
        <v>0</v>
      </c>
      <c r="S518" s="154"/>
      <c r="T518" s="154"/>
      <c r="U518" s="154"/>
      <c r="V518" s="154"/>
      <c r="W518" s="154"/>
      <c r="X518" s="154"/>
      <c r="Y518" s="154"/>
      <c r="Z518" s="154"/>
      <c r="AA518" s="154"/>
      <c r="AB518" s="154">
        <f>SUMIF('B0.3.XK'!$A$11:$A$798,$A518,'B0.3.XK'!K$11:K$798)</f>
        <v>2</v>
      </c>
      <c r="AC518" s="154"/>
      <c r="AD518" s="154"/>
      <c r="AE518" s="154"/>
    </row>
    <row r="519" spans="1:31">
      <c r="A519" s="63">
        <v>2008010353</v>
      </c>
      <c r="B519" s="64" t="s">
        <v>778</v>
      </c>
      <c r="C519" s="64" t="s">
        <v>770</v>
      </c>
      <c r="D519" s="54" t="s">
        <v>309</v>
      </c>
      <c r="E519" s="64" t="s">
        <v>766</v>
      </c>
      <c r="F519" s="67" t="s">
        <v>10</v>
      </c>
      <c r="G519" s="67"/>
      <c r="H519" s="97">
        <v>328873</v>
      </c>
      <c r="I519" s="67"/>
      <c r="J519" s="190"/>
      <c r="K519" s="190"/>
      <c r="L519" s="190"/>
      <c r="M519" s="190"/>
      <c r="N519" s="190"/>
      <c r="O519" s="190">
        <f t="shared" si="21"/>
        <v>0</v>
      </c>
      <c r="Q519" s="154">
        <f t="shared" si="22"/>
        <v>0</v>
      </c>
      <c r="R519" s="154">
        <f>SUMIF('B0.3.XK'!$A$11:$A$798,$A519,'B0.3.XK'!J$11:J$798)</f>
        <v>0</v>
      </c>
      <c r="S519" s="154"/>
      <c r="T519" s="154"/>
      <c r="U519" s="154"/>
      <c r="V519" s="154"/>
      <c r="W519" s="154"/>
      <c r="X519" s="154"/>
      <c r="Y519" s="154"/>
      <c r="Z519" s="154"/>
      <c r="AA519" s="154"/>
      <c r="AB519" s="154">
        <f>SUMIF('B0.3.XK'!$A$11:$A$798,$A519,'B0.3.XK'!K$11:K$798)</f>
        <v>0</v>
      </c>
      <c r="AC519" s="154"/>
      <c r="AD519" s="154"/>
      <c r="AE519" s="154"/>
    </row>
    <row r="520" spans="1:31">
      <c r="A520" s="63">
        <v>2008010406</v>
      </c>
      <c r="B520" s="64" t="s">
        <v>779</v>
      </c>
      <c r="C520" s="64" t="s">
        <v>770</v>
      </c>
      <c r="D520" s="54" t="s">
        <v>309</v>
      </c>
      <c r="E520" s="64" t="s">
        <v>766</v>
      </c>
      <c r="F520" s="67" t="s">
        <v>10</v>
      </c>
      <c r="G520" s="67"/>
      <c r="H520" s="97">
        <v>381493</v>
      </c>
      <c r="I520" s="67"/>
      <c r="J520" s="190"/>
      <c r="K520" s="190"/>
      <c r="L520" s="190"/>
      <c r="M520" s="190"/>
      <c r="N520" s="190"/>
      <c r="O520" s="190">
        <f t="shared" si="21"/>
        <v>0</v>
      </c>
      <c r="Q520" s="154">
        <f t="shared" si="22"/>
        <v>10</v>
      </c>
      <c r="R520" s="154">
        <f>SUMIF('B0.3.XK'!$A$11:$A$798,$A520,'B0.3.XK'!J$11:J$798)</f>
        <v>10</v>
      </c>
      <c r="S520" s="154"/>
      <c r="T520" s="154"/>
      <c r="U520" s="154"/>
      <c r="V520" s="154"/>
      <c r="W520" s="154"/>
      <c r="X520" s="154"/>
      <c r="Y520" s="154"/>
      <c r="Z520" s="154"/>
      <c r="AA520" s="154"/>
      <c r="AB520" s="154">
        <f>SUMIF('B0.3.XK'!$A$11:$A$798,$A520,'B0.3.XK'!K$11:K$798)</f>
        <v>0</v>
      </c>
      <c r="AC520" s="154"/>
      <c r="AD520" s="154"/>
      <c r="AE520" s="154"/>
    </row>
    <row r="521" spans="1:31">
      <c r="A521" s="63">
        <v>2008010441</v>
      </c>
      <c r="B521" s="64" t="s">
        <v>780</v>
      </c>
      <c r="C521" s="64"/>
      <c r="D521" s="54" t="s">
        <v>309</v>
      </c>
      <c r="E521" s="64"/>
      <c r="F521" s="67" t="s">
        <v>10</v>
      </c>
      <c r="G521" s="67"/>
      <c r="H521" s="97">
        <v>249943</v>
      </c>
      <c r="I521" s="67"/>
      <c r="J521" s="190"/>
      <c r="K521" s="190"/>
      <c r="L521" s="190"/>
      <c r="M521" s="190"/>
      <c r="N521" s="190"/>
      <c r="O521" s="190">
        <f t="shared" si="21"/>
        <v>0</v>
      </c>
      <c r="Q521" s="154">
        <f t="shared" si="22"/>
        <v>0</v>
      </c>
      <c r="R521" s="154">
        <f>SUMIF('B0.3.XK'!$A$11:$A$798,$A521,'B0.3.XK'!J$11:J$798)</f>
        <v>0</v>
      </c>
      <c r="S521" s="154"/>
      <c r="T521" s="154"/>
      <c r="U521" s="154"/>
      <c r="V521" s="154"/>
      <c r="W521" s="154"/>
      <c r="X521" s="154"/>
      <c r="Y521" s="154"/>
      <c r="Z521" s="154"/>
      <c r="AA521" s="154"/>
      <c r="AB521" s="154">
        <f>SUMIF('B0.3.XK'!$A$11:$A$798,$A521,'B0.3.XK'!K$11:K$798)</f>
        <v>0</v>
      </c>
      <c r="AC521" s="154"/>
      <c r="AD521" s="154"/>
      <c r="AE521" s="154"/>
    </row>
    <row r="522" spans="1:31">
      <c r="A522" s="63">
        <v>2008020126</v>
      </c>
      <c r="B522" s="64" t="s">
        <v>781</v>
      </c>
      <c r="C522" s="64" t="s">
        <v>782</v>
      </c>
      <c r="D522" s="54" t="s">
        <v>309</v>
      </c>
      <c r="E522" s="64" t="s">
        <v>766</v>
      </c>
      <c r="F522" s="67" t="s">
        <v>10</v>
      </c>
      <c r="G522" s="67"/>
      <c r="H522" s="97">
        <v>3078251</v>
      </c>
      <c r="I522" s="67"/>
      <c r="J522" s="190"/>
      <c r="K522" s="190"/>
      <c r="L522" s="190"/>
      <c r="M522" s="190"/>
      <c r="N522" s="190"/>
      <c r="O522" s="190">
        <f t="shared" si="21"/>
        <v>0</v>
      </c>
      <c r="Q522" s="154">
        <f t="shared" si="22"/>
        <v>0</v>
      </c>
      <c r="R522" s="154">
        <f>SUMIF('B0.3.XK'!$A$11:$A$798,$A522,'B0.3.XK'!J$11:J$798)</f>
        <v>0</v>
      </c>
      <c r="S522" s="154"/>
      <c r="T522" s="154"/>
      <c r="U522" s="154"/>
      <c r="V522" s="154"/>
      <c r="W522" s="154"/>
      <c r="X522" s="154"/>
      <c r="Y522" s="154"/>
      <c r="Z522" s="154"/>
      <c r="AA522" s="154"/>
      <c r="AB522" s="154">
        <f>SUMIF('B0.3.XK'!$A$11:$A$798,$A522,'B0.3.XK'!K$11:K$798)</f>
        <v>0</v>
      </c>
      <c r="AC522" s="154"/>
      <c r="AD522" s="154"/>
      <c r="AE522" s="154"/>
    </row>
    <row r="523" spans="1:31">
      <c r="A523" s="63">
        <v>2008050025</v>
      </c>
      <c r="B523" s="64" t="s">
        <v>783</v>
      </c>
      <c r="C523" s="64" t="s">
        <v>784</v>
      </c>
      <c r="D523" s="54" t="s">
        <v>309</v>
      </c>
      <c r="E523" s="64" t="s">
        <v>84</v>
      </c>
      <c r="F523" s="67" t="s">
        <v>10</v>
      </c>
      <c r="G523" s="67"/>
      <c r="H523" s="97">
        <v>70467</v>
      </c>
      <c r="I523" s="67"/>
      <c r="J523" s="190"/>
      <c r="K523" s="190"/>
      <c r="L523" s="190"/>
      <c r="M523" s="190"/>
      <c r="N523" s="190"/>
      <c r="O523" s="190">
        <f t="shared" si="21"/>
        <v>0</v>
      </c>
      <c r="Q523" s="154">
        <f t="shared" si="22"/>
        <v>0</v>
      </c>
      <c r="R523" s="154">
        <f>SUMIF('B0.3.XK'!$A$11:$A$798,$A523,'B0.3.XK'!J$11:J$798)</f>
        <v>0</v>
      </c>
      <c r="S523" s="154"/>
      <c r="T523" s="154"/>
      <c r="U523" s="154"/>
      <c r="V523" s="154"/>
      <c r="W523" s="154"/>
      <c r="X523" s="154"/>
      <c r="Y523" s="154"/>
      <c r="Z523" s="154"/>
      <c r="AA523" s="154"/>
      <c r="AB523" s="154">
        <f>SUMIF('B0.3.XK'!$A$11:$A$798,$A523,'B0.3.XK'!K$11:K$798)</f>
        <v>200</v>
      </c>
      <c r="AC523" s="154"/>
      <c r="AD523" s="154"/>
      <c r="AE523" s="154"/>
    </row>
    <row r="524" spans="1:31">
      <c r="A524" s="63">
        <v>2008050049</v>
      </c>
      <c r="B524" s="64" t="s">
        <v>785</v>
      </c>
      <c r="C524" s="64" t="s">
        <v>784</v>
      </c>
      <c r="D524" s="54" t="s">
        <v>309</v>
      </c>
      <c r="E524" s="64" t="s">
        <v>84</v>
      </c>
      <c r="F524" s="67" t="s">
        <v>10</v>
      </c>
      <c r="G524" s="67"/>
      <c r="H524" s="97">
        <v>77088</v>
      </c>
      <c r="I524" s="67"/>
      <c r="J524" s="190"/>
      <c r="K524" s="190"/>
      <c r="L524" s="190"/>
      <c r="M524" s="190"/>
      <c r="N524" s="190"/>
      <c r="O524" s="190">
        <f t="shared" si="21"/>
        <v>0</v>
      </c>
      <c r="Q524" s="154">
        <f t="shared" si="22"/>
        <v>0</v>
      </c>
      <c r="R524" s="154">
        <f>SUMIF('B0.3.XK'!$A$11:$A$798,$A524,'B0.3.XK'!J$11:J$798)</f>
        <v>0</v>
      </c>
      <c r="S524" s="154"/>
      <c r="T524" s="154"/>
      <c r="U524" s="154"/>
      <c r="V524" s="154"/>
      <c r="W524" s="154"/>
      <c r="X524" s="154"/>
      <c r="Y524" s="154"/>
      <c r="Z524" s="154"/>
      <c r="AA524" s="154"/>
      <c r="AB524" s="154">
        <f>SUMIF('B0.3.XK'!$A$11:$A$798,$A524,'B0.3.XK'!K$11:K$798)</f>
        <v>0</v>
      </c>
      <c r="AC524" s="154"/>
      <c r="AD524" s="154"/>
      <c r="AE524" s="154"/>
    </row>
    <row r="525" spans="1:31">
      <c r="A525" s="63">
        <v>2008050070</v>
      </c>
      <c r="B525" s="64" t="s">
        <v>786</v>
      </c>
      <c r="C525" s="64" t="s">
        <v>787</v>
      </c>
      <c r="D525" s="54" t="s">
        <v>309</v>
      </c>
      <c r="E525" s="64" t="s">
        <v>84</v>
      </c>
      <c r="F525" s="67" t="s">
        <v>10</v>
      </c>
      <c r="G525" s="67"/>
      <c r="H525" s="97">
        <v>73668</v>
      </c>
      <c r="I525" s="67"/>
      <c r="J525" s="190"/>
      <c r="K525" s="190"/>
      <c r="L525" s="190"/>
      <c r="M525" s="190"/>
      <c r="N525" s="190"/>
      <c r="O525" s="190">
        <f t="shared" si="21"/>
        <v>0</v>
      </c>
      <c r="Q525" s="154">
        <f t="shared" si="22"/>
        <v>400</v>
      </c>
      <c r="R525" s="154">
        <f>SUMIF('B0.3.XK'!$A$11:$A$798,$A525,'B0.3.XK'!J$11:J$798)</f>
        <v>400</v>
      </c>
      <c r="S525" s="154"/>
      <c r="T525" s="154"/>
      <c r="U525" s="154"/>
      <c r="V525" s="154"/>
      <c r="W525" s="154"/>
      <c r="X525" s="154"/>
      <c r="Y525" s="154"/>
      <c r="Z525" s="154"/>
      <c r="AA525" s="154"/>
      <c r="AB525" s="154">
        <f>SUMIF('B0.3.XK'!$A$11:$A$798,$A525,'B0.3.XK'!K$11:K$798)</f>
        <v>0</v>
      </c>
      <c r="AC525" s="154"/>
      <c r="AD525" s="154"/>
      <c r="AE525" s="154"/>
    </row>
    <row r="526" spans="1:31">
      <c r="A526" s="63">
        <v>2009010027</v>
      </c>
      <c r="B526" s="64" t="s">
        <v>788</v>
      </c>
      <c r="C526" s="64" t="s">
        <v>789</v>
      </c>
      <c r="D526" s="54" t="s">
        <v>309</v>
      </c>
      <c r="E526" s="64" t="s">
        <v>790</v>
      </c>
      <c r="F526" s="67" t="s">
        <v>10</v>
      </c>
      <c r="G526" s="67"/>
      <c r="H526" s="97">
        <v>121847</v>
      </c>
      <c r="I526" s="67"/>
      <c r="J526" s="190"/>
      <c r="K526" s="190"/>
      <c r="L526" s="190"/>
      <c r="M526" s="190"/>
      <c r="N526" s="190"/>
      <c r="O526" s="190">
        <f t="shared" si="21"/>
        <v>0</v>
      </c>
      <c r="Q526" s="154">
        <f t="shared" si="22"/>
        <v>0</v>
      </c>
      <c r="R526" s="154">
        <f>SUMIF('B0.3.XK'!$A$11:$A$798,$A526,'B0.3.XK'!J$11:J$798)</f>
        <v>0</v>
      </c>
      <c r="S526" s="154"/>
      <c r="T526" s="154"/>
      <c r="U526" s="154"/>
      <c r="V526" s="154"/>
      <c r="W526" s="154"/>
      <c r="X526" s="154"/>
      <c r="Y526" s="154"/>
      <c r="Z526" s="154"/>
      <c r="AA526" s="154"/>
      <c r="AB526" s="154">
        <f>SUMIF('B0.3.XK'!$A$11:$A$798,$A526,'B0.3.XK'!K$11:K$798)</f>
        <v>300</v>
      </c>
      <c r="AC526" s="154"/>
      <c r="AD526" s="154"/>
      <c r="AE526" s="154"/>
    </row>
    <row r="527" spans="1:31">
      <c r="A527" s="63">
        <v>2009010068</v>
      </c>
      <c r="B527" s="64" t="s">
        <v>791</v>
      </c>
      <c r="C527" s="64" t="s">
        <v>792</v>
      </c>
      <c r="D527" s="54" t="s">
        <v>309</v>
      </c>
      <c r="E527" s="64" t="s">
        <v>790</v>
      </c>
      <c r="F527" s="67" t="s">
        <v>10</v>
      </c>
      <c r="G527" s="67"/>
      <c r="H527" s="97">
        <v>101264</v>
      </c>
      <c r="I527" s="67"/>
      <c r="J527" s="190"/>
      <c r="K527" s="190"/>
      <c r="L527" s="190"/>
      <c r="M527" s="190"/>
      <c r="N527" s="190"/>
      <c r="O527" s="190">
        <f t="shared" si="21"/>
        <v>0</v>
      </c>
      <c r="Q527" s="154">
        <f t="shared" si="22"/>
        <v>200</v>
      </c>
      <c r="R527" s="154">
        <f>SUMIF('B0.3.XK'!$A$11:$A$798,$A527,'B0.3.XK'!J$11:J$798)</f>
        <v>200</v>
      </c>
      <c r="S527" s="154"/>
      <c r="T527" s="154"/>
      <c r="U527" s="154"/>
      <c r="V527" s="154"/>
      <c r="W527" s="154"/>
      <c r="X527" s="154"/>
      <c r="Y527" s="154"/>
      <c r="Z527" s="154"/>
      <c r="AA527" s="154"/>
      <c r="AB527" s="154">
        <f>SUMIF('B0.3.XK'!$A$11:$A$798,$A527,'B0.3.XK'!K$11:K$798)</f>
        <v>21</v>
      </c>
      <c r="AC527" s="154"/>
      <c r="AD527" s="154"/>
      <c r="AE527" s="154"/>
    </row>
    <row r="528" spans="1:31">
      <c r="A528" s="63">
        <v>2009010091</v>
      </c>
      <c r="B528" s="64" t="s">
        <v>793</v>
      </c>
      <c r="C528" s="64" t="s">
        <v>789</v>
      </c>
      <c r="D528" s="54" t="s">
        <v>309</v>
      </c>
      <c r="E528" s="64" t="s">
        <v>790</v>
      </c>
      <c r="F528" s="67" t="s">
        <v>10</v>
      </c>
      <c r="G528" s="67"/>
      <c r="H528" s="97">
        <v>108434</v>
      </c>
      <c r="I528" s="67"/>
      <c r="J528" s="190"/>
      <c r="K528" s="190"/>
      <c r="L528" s="190"/>
      <c r="M528" s="190"/>
      <c r="N528" s="190"/>
      <c r="O528" s="190">
        <f t="shared" ref="O528:O591" si="23">L528-K528</f>
        <v>0</v>
      </c>
      <c r="Q528" s="154">
        <f t="shared" ref="Q528:Q591" si="24">SUM(R528:Y528)</f>
        <v>0</v>
      </c>
      <c r="R528" s="154">
        <f>SUMIF('B0.3.XK'!$A$11:$A$798,$A528,'B0.3.XK'!J$11:J$798)</f>
        <v>0</v>
      </c>
      <c r="S528" s="154"/>
      <c r="T528" s="154"/>
      <c r="U528" s="154"/>
      <c r="V528" s="154"/>
      <c r="W528" s="154"/>
      <c r="X528" s="154"/>
      <c r="Y528" s="154"/>
      <c r="Z528" s="154"/>
      <c r="AA528" s="154"/>
      <c r="AB528" s="154">
        <f>SUMIF('B0.3.XK'!$A$11:$A$798,$A528,'B0.3.XK'!K$11:K$798)</f>
        <v>0</v>
      </c>
      <c r="AC528" s="154"/>
      <c r="AD528" s="154"/>
      <c r="AE528" s="154"/>
    </row>
    <row r="529" spans="1:31">
      <c r="A529" s="63">
        <v>2009010099</v>
      </c>
      <c r="B529" s="64" t="s">
        <v>794</v>
      </c>
      <c r="C529" s="64" t="s">
        <v>795</v>
      </c>
      <c r="D529" s="54" t="s">
        <v>309</v>
      </c>
      <c r="E529" s="64" t="s">
        <v>790</v>
      </c>
      <c r="F529" s="67" t="s">
        <v>10</v>
      </c>
      <c r="G529" s="67"/>
      <c r="H529" s="97">
        <v>24501</v>
      </c>
      <c r="I529" s="67"/>
      <c r="J529" s="190"/>
      <c r="K529" s="190"/>
      <c r="L529" s="190"/>
      <c r="M529" s="190"/>
      <c r="N529" s="190"/>
      <c r="O529" s="190">
        <f t="shared" si="23"/>
        <v>0</v>
      </c>
      <c r="Q529" s="154">
        <f t="shared" si="24"/>
        <v>0</v>
      </c>
      <c r="R529" s="154">
        <f>SUMIF('B0.3.XK'!$A$11:$A$798,$A529,'B0.3.XK'!J$11:J$798)</f>
        <v>0</v>
      </c>
      <c r="S529" s="154"/>
      <c r="T529" s="154"/>
      <c r="U529" s="154"/>
      <c r="V529" s="154"/>
      <c r="W529" s="154"/>
      <c r="X529" s="154"/>
      <c r="Y529" s="154"/>
      <c r="Z529" s="154"/>
      <c r="AA529" s="154"/>
      <c r="AB529" s="154">
        <f>SUMIF('B0.3.XK'!$A$11:$A$798,$A529,'B0.3.XK'!K$11:K$798)</f>
        <v>0</v>
      </c>
      <c r="AC529" s="154"/>
      <c r="AD529" s="154"/>
      <c r="AE529" s="154"/>
    </row>
    <row r="530" spans="1:31">
      <c r="A530" s="63">
        <v>2009010116</v>
      </c>
      <c r="B530" s="64" t="s">
        <v>796</v>
      </c>
      <c r="C530" s="64" t="s">
        <v>795</v>
      </c>
      <c r="D530" s="54" t="s">
        <v>309</v>
      </c>
      <c r="E530" s="64" t="s">
        <v>790</v>
      </c>
      <c r="F530" s="67" t="s">
        <v>10</v>
      </c>
      <c r="G530" s="67"/>
      <c r="H530" s="97">
        <v>27625</v>
      </c>
      <c r="I530" s="67"/>
      <c r="J530" s="190"/>
      <c r="K530" s="190"/>
      <c r="L530" s="190"/>
      <c r="M530" s="190"/>
      <c r="N530" s="190"/>
      <c r="O530" s="190">
        <f t="shared" si="23"/>
        <v>0</v>
      </c>
      <c r="Q530" s="154">
        <f t="shared" si="24"/>
        <v>0</v>
      </c>
      <c r="R530" s="154">
        <f>SUMIF('B0.3.XK'!$A$11:$A$798,$A530,'B0.3.XK'!J$11:J$798)</f>
        <v>0</v>
      </c>
      <c r="S530" s="154"/>
      <c r="T530" s="154"/>
      <c r="U530" s="154"/>
      <c r="V530" s="154"/>
      <c r="W530" s="154"/>
      <c r="X530" s="154"/>
      <c r="Y530" s="154"/>
      <c r="Z530" s="154"/>
      <c r="AA530" s="154"/>
      <c r="AB530" s="154">
        <f>SUMIF('B0.3.XK'!$A$11:$A$798,$A530,'B0.3.XK'!K$11:K$798)</f>
        <v>0</v>
      </c>
      <c r="AC530" s="154"/>
      <c r="AD530" s="154"/>
      <c r="AE530" s="154"/>
    </row>
    <row r="531" spans="1:31">
      <c r="A531" s="63">
        <v>2009010117</v>
      </c>
      <c r="B531" s="64" t="s">
        <v>797</v>
      </c>
      <c r="C531" s="64" t="s">
        <v>795</v>
      </c>
      <c r="D531" s="54" t="s">
        <v>309</v>
      </c>
      <c r="E531" s="64" t="s">
        <v>790</v>
      </c>
      <c r="F531" s="67" t="s">
        <v>10</v>
      </c>
      <c r="G531" s="67"/>
      <c r="H531" s="97">
        <v>105239</v>
      </c>
      <c r="I531" s="67"/>
      <c r="J531" s="190"/>
      <c r="K531" s="190"/>
      <c r="L531" s="190"/>
      <c r="M531" s="190"/>
      <c r="N531" s="190"/>
      <c r="O531" s="190">
        <f t="shared" si="23"/>
        <v>0</v>
      </c>
      <c r="Q531" s="154">
        <f t="shared" si="24"/>
        <v>0</v>
      </c>
      <c r="R531" s="154">
        <f>SUMIF('B0.3.XK'!$A$11:$A$798,$A531,'B0.3.XK'!J$11:J$798)</f>
        <v>0</v>
      </c>
      <c r="S531" s="154"/>
      <c r="T531" s="154"/>
      <c r="U531" s="154"/>
      <c r="V531" s="154"/>
      <c r="W531" s="154"/>
      <c r="X531" s="154"/>
      <c r="Y531" s="154"/>
      <c r="Z531" s="154"/>
      <c r="AA531" s="154"/>
      <c r="AB531" s="154">
        <f>SUMIF('B0.3.XK'!$A$11:$A$798,$A531,'B0.3.XK'!K$11:K$798)</f>
        <v>0</v>
      </c>
      <c r="AC531" s="154"/>
      <c r="AD531" s="154"/>
      <c r="AE531" s="154"/>
    </row>
    <row r="532" spans="1:31">
      <c r="A532" s="63">
        <v>2009010164</v>
      </c>
      <c r="B532" s="64" t="s">
        <v>798</v>
      </c>
      <c r="C532" s="64" t="s">
        <v>795</v>
      </c>
      <c r="D532" s="54" t="s">
        <v>309</v>
      </c>
      <c r="E532" s="64" t="s">
        <v>790</v>
      </c>
      <c r="F532" s="67" t="s">
        <v>10</v>
      </c>
      <c r="G532" s="67"/>
      <c r="H532" s="97">
        <v>106555</v>
      </c>
      <c r="I532" s="67"/>
      <c r="J532" s="190"/>
      <c r="K532" s="190"/>
      <c r="L532" s="190"/>
      <c r="M532" s="190"/>
      <c r="N532" s="190"/>
      <c r="O532" s="190">
        <f t="shared" si="23"/>
        <v>0</v>
      </c>
      <c r="Q532" s="154">
        <f t="shared" si="24"/>
        <v>0</v>
      </c>
      <c r="R532" s="154">
        <f>SUMIF('B0.3.XK'!$A$11:$A$798,$A532,'B0.3.XK'!J$11:J$798)</f>
        <v>0</v>
      </c>
      <c r="S532" s="154"/>
      <c r="T532" s="154"/>
      <c r="U532" s="154"/>
      <c r="V532" s="154"/>
      <c r="W532" s="154"/>
      <c r="X532" s="154"/>
      <c r="Y532" s="154"/>
      <c r="Z532" s="154"/>
      <c r="AA532" s="154"/>
      <c r="AB532" s="154">
        <f>SUMIF('B0.3.XK'!$A$11:$A$798,$A532,'B0.3.XK'!K$11:K$798)</f>
        <v>0</v>
      </c>
      <c r="AC532" s="154"/>
      <c r="AD532" s="154"/>
      <c r="AE532" s="154"/>
    </row>
    <row r="533" spans="1:31">
      <c r="A533" s="63">
        <v>2009010173</v>
      </c>
      <c r="B533" s="64" t="s">
        <v>799</v>
      </c>
      <c r="C533" s="64" t="s">
        <v>800</v>
      </c>
      <c r="D533" s="54" t="s">
        <v>309</v>
      </c>
      <c r="E533" s="64" t="s">
        <v>790</v>
      </c>
      <c r="F533" s="67" t="s">
        <v>10</v>
      </c>
      <c r="G533" s="67"/>
      <c r="H533" s="97">
        <v>134180</v>
      </c>
      <c r="I533" s="67"/>
      <c r="J533" s="190"/>
      <c r="K533" s="190"/>
      <c r="L533" s="190"/>
      <c r="M533" s="190"/>
      <c r="N533" s="190"/>
      <c r="O533" s="190">
        <f t="shared" si="23"/>
        <v>0</v>
      </c>
      <c r="Q533" s="154">
        <f t="shared" si="24"/>
        <v>0</v>
      </c>
      <c r="R533" s="154">
        <f>SUMIF('B0.3.XK'!$A$11:$A$798,$A533,'B0.3.XK'!J$11:J$798)</f>
        <v>0</v>
      </c>
      <c r="S533" s="154"/>
      <c r="T533" s="154"/>
      <c r="U533" s="154"/>
      <c r="V533" s="154"/>
      <c r="W533" s="154"/>
      <c r="X533" s="154"/>
      <c r="Y533" s="154"/>
      <c r="Z533" s="154"/>
      <c r="AA533" s="154"/>
      <c r="AB533" s="154">
        <f>SUMIF('B0.3.XK'!$A$11:$A$798,$A533,'B0.3.XK'!K$11:K$798)</f>
        <v>0</v>
      </c>
      <c r="AC533" s="154"/>
      <c r="AD533" s="154"/>
      <c r="AE533" s="154"/>
    </row>
    <row r="534" spans="1:31">
      <c r="A534" s="63">
        <v>2009010181</v>
      </c>
      <c r="B534" s="64" t="s">
        <v>801</v>
      </c>
      <c r="C534" s="64" t="s">
        <v>795</v>
      </c>
      <c r="D534" s="54" t="s">
        <v>309</v>
      </c>
      <c r="E534" s="64" t="s">
        <v>790</v>
      </c>
      <c r="F534" s="67" t="s">
        <v>10</v>
      </c>
      <c r="G534" s="67"/>
      <c r="H534" s="97">
        <v>99977</v>
      </c>
      <c r="I534" s="67"/>
      <c r="J534" s="190"/>
      <c r="K534" s="190"/>
      <c r="L534" s="190"/>
      <c r="M534" s="190"/>
      <c r="N534" s="190"/>
      <c r="O534" s="190">
        <f t="shared" si="23"/>
        <v>0</v>
      </c>
      <c r="Q534" s="154">
        <f t="shared" si="24"/>
        <v>0</v>
      </c>
      <c r="R534" s="154">
        <f>SUMIF('B0.3.XK'!$A$11:$A$798,$A534,'B0.3.XK'!J$11:J$798)</f>
        <v>0</v>
      </c>
      <c r="S534" s="154"/>
      <c r="T534" s="154"/>
      <c r="U534" s="154"/>
      <c r="V534" s="154"/>
      <c r="W534" s="154"/>
      <c r="X534" s="154"/>
      <c r="Y534" s="154"/>
      <c r="Z534" s="154"/>
      <c r="AA534" s="154"/>
      <c r="AB534" s="154">
        <f>SUMIF('B0.3.XK'!$A$11:$A$798,$A534,'B0.3.XK'!K$11:K$798)</f>
        <v>0</v>
      </c>
      <c r="AC534" s="154"/>
      <c r="AD534" s="154"/>
      <c r="AE534" s="154"/>
    </row>
    <row r="535" spans="1:31">
      <c r="A535" s="63">
        <v>2009020006</v>
      </c>
      <c r="B535" s="64" t="s">
        <v>802</v>
      </c>
      <c r="C535" s="64" t="s">
        <v>803</v>
      </c>
      <c r="D535" s="54" t="s">
        <v>309</v>
      </c>
      <c r="E535" s="64" t="s">
        <v>790</v>
      </c>
      <c r="F535" s="67" t="s">
        <v>10</v>
      </c>
      <c r="G535" s="67"/>
      <c r="H535" s="97">
        <v>177591</v>
      </c>
      <c r="I535" s="67"/>
      <c r="J535" s="190"/>
      <c r="K535" s="190"/>
      <c r="L535" s="190"/>
      <c r="M535" s="190"/>
      <c r="N535" s="190"/>
      <c r="O535" s="190">
        <f t="shared" si="23"/>
        <v>0</v>
      </c>
      <c r="Q535" s="154">
        <f t="shared" si="24"/>
        <v>0</v>
      </c>
      <c r="R535" s="154">
        <f>SUMIF('B0.3.XK'!$A$11:$A$798,$A535,'B0.3.XK'!J$11:J$798)</f>
        <v>0</v>
      </c>
      <c r="S535" s="154"/>
      <c r="T535" s="154"/>
      <c r="U535" s="154"/>
      <c r="V535" s="154"/>
      <c r="W535" s="154"/>
      <c r="X535" s="154"/>
      <c r="Y535" s="154"/>
      <c r="Z535" s="154"/>
      <c r="AA535" s="154"/>
      <c r="AB535" s="154">
        <f>SUMIF('B0.3.XK'!$A$11:$A$798,$A535,'B0.3.XK'!K$11:K$798)</f>
        <v>100</v>
      </c>
      <c r="AC535" s="154"/>
      <c r="AD535" s="154"/>
      <c r="AE535" s="154"/>
    </row>
    <row r="536" spans="1:31">
      <c r="A536" s="63">
        <v>2010010012</v>
      </c>
      <c r="B536" s="64" t="s">
        <v>804</v>
      </c>
      <c r="C536" s="64" t="s">
        <v>805</v>
      </c>
      <c r="D536" s="54" t="s">
        <v>309</v>
      </c>
      <c r="E536" s="64" t="s">
        <v>84</v>
      </c>
      <c r="F536" s="67" t="s">
        <v>10</v>
      </c>
      <c r="G536" s="67"/>
      <c r="H536" s="97">
        <v>11103</v>
      </c>
      <c r="I536" s="67"/>
      <c r="J536" s="190"/>
      <c r="K536" s="190"/>
      <c r="L536" s="190"/>
      <c r="M536" s="190"/>
      <c r="N536" s="190"/>
      <c r="O536" s="190">
        <f t="shared" si="23"/>
        <v>0</v>
      </c>
      <c r="Q536" s="154">
        <f t="shared" si="24"/>
        <v>0</v>
      </c>
      <c r="R536" s="154">
        <f>SUMIF('B0.3.XK'!$A$11:$A$798,$A536,'B0.3.XK'!J$11:J$798)</f>
        <v>0</v>
      </c>
      <c r="S536" s="154"/>
      <c r="T536" s="154"/>
      <c r="U536" s="154"/>
      <c r="V536" s="154"/>
      <c r="W536" s="154"/>
      <c r="X536" s="154"/>
      <c r="Y536" s="154"/>
      <c r="Z536" s="154"/>
      <c r="AA536" s="154"/>
      <c r="AB536" s="154">
        <f>SUMIF('B0.3.XK'!$A$11:$A$798,$A536,'B0.3.XK'!K$11:K$798)</f>
        <v>500</v>
      </c>
      <c r="AC536" s="154"/>
      <c r="AD536" s="154"/>
      <c r="AE536" s="154"/>
    </row>
    <row r="537" spans="1:31">
      <c r="A537" s="63">
        <v>2010020015</v>
      </c>
      <c r="B537" s="64" t="s">
        <v>806</v>
      </c>
      <c r="C537" s="64" t="s">
        <v>807</v>
      </c>
      <c r="D537" s="54" t="s">
        <v>309</v>
      </c>
      <c r="E537" s="64" t="s">
        <v>84</v>
      </c>
      <c r="F537" s="67" t="s">
        <v>10</v>
      </c>
      <c r="G537" s="67"/>
      <c r="H537" s="97">
        <v>4210</v>
      </c>
      <c r="I537" s="67"/>
      <c r="J537" s="190"/>
      <c r="K537" s="190"/>
      <c r="L537" s="190"/>
      <c r="M537" s="190"/>
      <c r="N537" s="190"/>
      <c r="O537" s="190">
        <f t="shared" si="23"/>
        <v>0</v>
      </c>
      <c r="Q537" s="154">
        <f t="shared" si="24"/>
        <v>0</v>
      </c>
      <c r="R537" s="154">
        <f>SUMIF('B0.3.XK'!$A$11:$A$798,$A537,'B0.3.XK'!J$11:J$798)</f>
        <v>0</v>
      </c>
      <c r="S537" s="154"/>
      <c r="T537" s="154"/>
      <c r="U537" s="154"/>
      <c r="V537" s="154"/>
      <c r="W537" s="154"/>
      <c r="X537" s="154"/>
      <c r="Y537" s="154"/>
      <c r="Z537" s="154"/>
      <c r="AA537" s="154"/>
      <c r="AB537" s="154">
        <f>SUMIF('B0.3.XK'!$A$11:$A$798,$A537,'B0.3.XK'!K$11:K$798)</f>
        <v>500</v>
      </c>
      <c r="AC537" s="154"/>
      <c r="AD537" s="154"/>
      <c r="AE537" s="154"/>
    </row>
    <row r="538" spans="1:31">
      <c r="A538" s="63">
        <v>2010020018</v>
      </c>
      <c r="B538" s="64" t="s">
        <v>808</v>
      </c>
      <c r="C538" s="64" t="s">
        <v>809</v>
      </c>
      <c r="D538" s="54" t="s">
        <v>309</v>
      </c>
      <c r="E538" s="64" t="s">
        <v>84</v>
      </c>
      <c r="F538" s="67" t="s">
        <v>10</v>
      </c>
      <c r="G538" s="67"/>
      <c r="H538" s="97">
        <v>3157</v>
      </c>
      <c r="I538" s="67"/>
      <c r="J538" s="190"/>
      <c r="K538" s="190"/>
      <c r="L538" s="190"/>
      <c r="M538" s="190"/>
      <c r="N538" s="190"/>
      <c r="O538" s="190">
        <f t="shared" si="23"/>
        <v>0</v>
      </c>
      <c r="Q538" s="154">
        <f t="shared" si="24"/>
        <v>0</v>
      </c>
      <c r="R538" s="154">
        <f>SUMIF('B0.3.XK'!$A$11:$A$798,$A538,'B0.3.XK'!J$11:J$798)</f>
        <v>0</v>
      </c>
      <c r="S538" s="154"/>
      <c r="T538" s="154"/>
      <c r="U538" s="154"/>
      <c r="V538" s="154"/>
      <c r="W538" s="154"/>
      <c r="X538" s="154"/>
      <c r="Y538" s="154"/>
      <c r="Z538" s="154"/>
      <c r="AA538" s="154"/>
      <c r="AB538" s="154">
        <f>SUMIF('B0.3.XK'!$A$11:$A$798,$A538,'B0.3.XK'!K$11:K$798)</f>
        <v>500</v>
      </c>
      <c r="AC538" s="154"/>
      <c r="AD538" s="154"/>
      <c r="AE538" s="154"/>
    </row>
    <row r="539" spans="1:31">
      <c r="A539" s="63">
        <v>2010020025</v>
      </c>
      <c r="B539" s="64" t="s">
        <v>810</v>
      </c>
      <c r="C539" s="64"/>
      <c r="D539" s="54" t="s">
        <v>309</v>
      </c>
      <c r="E539" s="64"/>
      <c r="F539" s="67" t="s">
        <v>10</v>
      </c>
      <c r="G539" s="67"/>
      <c r="H539" s="97">
        <v>5525</v>
      </c>
      <c r="I539" s="67"/>
      <c r="J539" s="190"/>
      <c r="K539" s="190"/>
      <c r="L539" s="190"/>
      <c r="M539" s="190"/>
      <c r="N539" s="190"/>
      <c r="O539" s="190">
        <f t="shared" si="23"/>
        <v>0</v>
      </c>
      <c r="Q539" s="154">
        <f t="shared" si="24"/>
        <v>0</v>
      </c>
      <c r="R539" s="154">
        <f>SUMIF('B0.3.XK'!$A$11:$A$798,$A539,'B0.3.XK'!J$11:J$798)</f>
        <v>0</v>
      </c>
      <c r="S539" s="154"/>
      <c r="T539" s="154"/>
      <c r="U539" s="154"/>
      <c r="V539" s="154"/>
      <c r="W539" s="154"/>
      <c r="X539" s="154"/>
      <c r="Y539" s="154"/>
      <c r="Z539" s="154"/>
      <c r="AA539" s="154"/>
      <c r="AB539" s="154">
        <f>SUMIF('B0.3.XK'!$A$11:$A$798,$A539,'B0.3.XK'!K$11:K$798)</f>
        <v>500</v>
      </c>
      <c r="AC539" s="154"/>
      <c r="AD539" s="154"/>
      <c r="AE539" s="154"/>
    </row>
    <row r="540" spans="1:31">
      <c r="A540" s="63">
        <v>2010020051</v>
      </c>
      <c r="B540" s="64" t="s">
        <v>811</v>
      </c>
      <c r="C540" s="64" t="s">
        <v>812</v>
      </c>
      <c r="D540" s="54" t="s">
        <v>309</v>
      </c>
      <c r="E540" s="64" t="s">
        <v>84</v>
      </c>
      <c r="F540" s="67" t="s">
        <v>10</v>
      </c>
      <c r="G540" s="67"/>
      <c r="H540" s="97">
        <v>4773</v>
      </c>
      <c r="I540" s="67"/>
      <c r="J540" s="190"/>
      <c r="K540" s="190"/>
      <c r="L540" s="190"/>
      <c r="M540" s="190"/>
      <c r="N540" s="190"/>
      <c r="O540" s="190">
        <f t="shared" si="23"/>
        <v>0</v>
      </c>
      <c r="Q540" s="154">
        <f t="shared" si="24"/>
        <v>0</v>
      </c>
      <c r="R540" s="154">
        <f>SUMIF('B0.3.XK'!$A$11:$A$798,$A540,'B0.3.XK'!J$11:J$798)</f>
        <v>0</v>
      </c>
      <c r="S540" s="154"/>
      <c r="T540" s="154"/>
      <c r="U540" s="154"/>
      <c r="V540" s="154"/>
      <c r="W540" s="154"/>
      <c r="X540" s="154"/>
      <c r="Y540" s="154"/>
      <c r="Z540" s="154"/>
      <c r="AA540" s="154"/>
      <c r="AB540" s="154">
        <f>SUMIF('B0.3.XK'!$A$11:$A$798,$A540,'B0.3.XK'!K$11:K$798)</f>
        <v>0</v>
      </c>
      <c r="AC540" s="154"/>
      <c r="AD540" s="154"/>
      <c r="AE540" s="154"/>
    </row>
    <row r="541" spans="1:31">
      <c r="A541" s="63">
        <v>2010020052</v>
      </c>
      <c r="B541" s="64" t="s">
        <v>813</v>
      </c>
      <c r="C541" s="64" t="s">
        <v>814</v>
      </c>
      <c r="D541" s="54" t="s">
        <v>309</v>
      </c>
      <c r="E541" s="64" t="s">
        <v>84</v>
      </c>
      <c r="F541" s="67" t="s">
        <v>10</v>
      </c>
      <c r="G541" s="67"/>
      <c r="H541" s="97">
        <v>4034</v>
      </c>
      <c r="I541" s="67"/>
      <c r="J541" s="190"/>
      <c r="K541" s="190"/>
      <c r="L541" s="190"/>
      <c r="M541" s="190"/>
      <c r="N541" s="190"/>
      <c r="O541" s="190">
        <f t="shared" si="23"/>
        <v>0</v>
      </c>
      <c r="Q541" s="154">
        <f t="shared" si="24"/>
        <v>0</v>
      </c>
      <c r="R541" s="154">
        <f>SUMIF('B0.3.XK'!$A$11:$A$798,$A541,'B0.3.XK'!J$11:J$798)</f>
        <v>0</v>
      </c>
      <c r="S541" s="154"/>
      <c r="T541" s="154"/>
      <c r="U541" s="154"/>
      <c r="V541" s="154"/>
      <c r="W541" s="154"/>
      <c r="X541" s="154"/>
      <c r="Y541" s="154"/>
      <c r="Z541" s="154"/>
      <c r="AA541" s="154"/>
      <c r="AB541" s="154">
        <f>SUMIF('B0.3.XK'!$A$11:$A$798,$A541,'B0.3.XK'!K$11:K$798)</f>
        <v>0</v>
      </c>
      <c r="AC541" s="154"/>
      <c r="AD541" s="154"/>
      <c r="AE541" s="154"/>
    </row>
    <row r="542" spans="1:31">
      <c r="A542" s="63">
        <v>2010020053</v>
      </c>
      <c r="B542" s="64" t="s">
        <v>815</v>
      </c>
      <c r="C542" s="64" t="s">
        <v>816</v>
      </c>
      <c r="D542" s="54" t="s">
        <v>309</v>
      </c>
      <c r="E542" s="64" t="s">
        <v>84</v>
      </c>
      <c r="F542" s="67" t="s">
        <v>10</v>
      </c>
      <c r="G542" s="67"/>
      <c r="H542" s="97">
        <v>1644</v>
      </c>
      <c r="I542" s="67"/>
      <c r="J542" s="190"/>
      <c r="K542" s="190"/>
      <c r="L542" s="190"/>
      <c r="M542" s="190"/>
      <c r="N542" s="190"/>
      <c r="O542" s="190">
        <f t="shared" si="23"/>
        <v>0</v>
      </c>
      <c r="Q542" s="154">
        <f t="shared" si="24"/>
        <v>20</v>
      </c>
      <c r="R542" s="154">
        <f>SUMIF('B0.3.XK'!$A$11:$A$798,$A542,'B0.3.XK'!J$11:J$798)</f>
        <v>20</v>
      </c>
      <c r="S542" s="154"/>
      <c r="T542" s="154"/>
      <c r="U542" s="154"/>
      <c r="V542" s="154"/>
      <c r="W542" s="154"/>
      <c r="X542" s="154"/>
      <c r="Y542" s="154"/>
      <c r="Z542" s="154"/>
      <c r="AA542" s="154"/>
      <c r="AB542" s="154">
        <f>SUMIF('B0.3.XK'!$A$11:$A$798,$A542,'B0.3.XK'!K$11:K$798)</f>
        <v>200</v>
      </c>
      <c r="AC542" s="154"/>
      <c r="AD542" s="154"/>
      <c r="AE542" s="154"/>
    </row>
    <row r="543" spans="1:31">
      <c r="A543" s="63">
        <v>2010020054</v>
      </c>
      <c r="B543" s="64" t="s">
        <v>817</v>
      </c>
      <c r="C543" s="64" t="s">
        <v>818</v>
      </c>
      <c r="D543" s="54" t="s">
        <v>309</v>
      </c>
      <c r="E543" s="64" t="s">
        <v>84</v>
      </c>
      <c r="F543" s="67" t="s">
        <v>10</v>
      </c>
      <c r="G543" s="67"/>
      <c r="H543" s="97">
        <v>2255</v>
      </c>
      <c r="I543" s="67"/>
      <c r="J543" s="190"/>
      <c r="K543" s="190"/>
      <c r="L543" s="190"/>
      <c r="M543" s="190"/>
      <c r="N543" s="190"/>
      <c r="O543" s="190">
        <f t="shared" si="23"/>
        <v>0</v>
      </c>
      <c r="Q543" s="154">
        <f t="shared" si="24"/>
        <v>0</v>
      </c>
      <c r="R543" s="154">
        <f>SUMIF('B0.3.XK'!$A$11:$A$798,$A543,'B0.3.XK'!J$11:J$798)</f>
        <v>0</v>
      </c>
      <c r="S543" s="154"/>
      <c r="T543" s="154"/>
      <c r="U543" s="154"/>
      <c r="V543" s="154"/>
      <c r="W543" s="154"/>
      <c r="X543" s="154"/>
      <c r="Y543" s="154"/>
      <c r="Z543" s="154"/>
      <c r="AA543" s="154"/>
      <c r="AB543" s="154">
        <f>SUMIF('B0.3.XK'!$A$11:$A$798,$A543,'B0.3.XK'!K$11:K$798)</f>
        <v>2100</v>
      </c>
      <c r="AC543" s="154"/>
      <c r="AD543" s="154"/>
      <c r="AE543" s="154"/>
    </row>
    <row r="544" spans="1:31">
      <c r="A544" s="63">
        <v>2010020056</v>
      </c>
      <c r="B544" s="64" t="s">
        <v>819</v>
      </c>
      <c r="C544" s="64" t="s">
        <v>820</v>
      </c>
      <c r="D544" s="54" t="s">
        <v>309</v>
      </c>
      <c r="E544" s="64" t="s">
        <v>84</v>
      </c>
      <c r="F544" s="67" t="s">
        <v>10</v>
      </c>
      <c r="G544" s="67"/>
      <c r="H544" s="97">
        <v>7893</v>
      </c>
      <c r="I544" s="67"/>
      <c r="J544" s="190"/>
      <c r="K544" s="190"/>
      <c r="L544" s="190"/>
      <c r="M544" s="190"/>
      <c r="N544" s="190"/>
      <c r="O544" s="190">
        <f t="shared" si="23"/>
        <v>0</v>
      </c>
      <c r="Q544" s="154">
        <f t="shared" si="24"/>
        <v>0</v>
      </c>
      <c r="R544" s="154">
        <f>SUMIF('B0.3.XK'!$A$11:$A$798,$A544,'B0.3.XK'!J$11:J$798)</f>
        <v>0</v>
      </c>
      <c r="S544" s="154"/>
      <c r="T544" s="154"/>
      <c r="U544" s="154"/>
      <c r="V544" s="154"/>
      <c r="W544" s="154"/>
      <c r="X544" s="154"/>
      <c r="Y544" s="154"/>
      <c r="Z544" s="154"/>
      <c r="AA544" s="154"/>
      <c r="AB544" s="154">
        <f>SUMIF('B0.3.XK'!$A$11:$A$798,$A544,'B0.3.XK'!K$11:K$798)</f>
        <v>500</v>
      </c>
      <c r="AC544" s="154"/>
      <c r="AD544" s="154"/>
      <c r="AE544" s="154"/>
    </row>
    <row r="545" spans="1:31">
      <c r="A545" s="63">
        <v>2010020057</v>
      </c>
      <c r="B545" s="64" t="s">
        <v>821</v>
      </c>
      <c r="C545" s="64" t="s">
        <v>822</v>
      </c>
      <c r="D545" s="54" t="s">
        <v>309</v>
      </c>
      <c r="E545" s="64" t="s">
        <v>84</v>
      </c>
      <c r="F545" s="67" t="s">
        <v>10</v>
      </c>
      <c r="G545" s="67"/>
      <c r="H545" s="97">
        <v>3683</v>
      </c>
      <c r="I545" s="67"/>
      <c r="J545" s="190"/>
      <c r="K545" s="190"/>
      <c r="L545" s="190"/>
      <c r="M545" s="190"/>
      <c r="N545" s="190"/>
      <c r="O545" s="190">
        <f t="shared" si="23"/>
        <v>0</v>
      </c>
      <c r="Q545" s="154">
        <f t="shared" si="24"/>
        <v>0</v>
      </c>
      <c r="R545" s="154">
        <f>SUMIF('B0.3.XK'!$A$11:$A$798,$A545,'B0.3.XK'!J$11:J$798)</f>
        <v>0</v>
      </c>
      <c r="S545" s="154"/>
      <c r="T545" s="154"/>
      <c r="U545" s="154"/>
      <c r="V545" s="154"/>
      <c r="W545" s="154"/>
      <c r="X545" s="154"/>
      <c r="Y545" s="154"/>
      <c r="Z545" s="154"/>
      <c r="AA545" s="154"/>
      <c r="AB545" s="154">
        <f>SUMIF('B0.3.XK'!$A$11:$A$798,$A545,'B0.3.XK'!K$11:K$798)</f>
        <v>0</v>
      </c>
      <c r="AC545" s="154"/>
      <c r="AD545" s="154"/>
      <c r="AE545" s="154"/>
    </row>
    <row r="546" spans="1:31">
      <c r="A546" s="63">
        <v>2010020318</v>
      </c>
      <c r="B546" s="64" t="s">
        <v>823</v>
      </c>
      <c r="C546" s="64" t="s">
        <v>824</v>
      </c>
      <c r="D546" s="54" t="s">
        <v>309</v>
      </c>
      <c r="E546" s="64" t="s">
        <v>747</v>
      </c>
      <c r="F546" s="67" t="s">
        <v>10</v>
      </c>
      <c r="G546" s="67"/>
      <c r="H546" s="97"/>
      <c r="I546" s="67"/>
      <c r="J546" s="190"/>
      <c r="K546" s="190"/>
      <c r="L546" s="190"/>
      <c r="M546" s="190"/>
      <c r="N546" s="190"/>
      <c r="O546" s="190">
        <f t="shared" si="23"/>
        <v>0</v>
      </c>
      <c r="Q546" s="154">
        <f t="shared" si="24"/>
        <v>0</v>
      </c>
      <c r="R546" s="154">
        <f>SUMIF('B0.3.XK'!$A$11:$A$798,$A546,'B0.3.XK'!J$11:J$798)</f>
        <v>0</v>
      </c>
      <c r="S546" s="154"/>
      <c r="T546" s="154"/>
      <c r="U546" s="154"/>
      <c r="V546" s="154"/>
      <c r="W546" s="154"/>
      <c r="X546" s="154"/>
      <c r="Y546" s="154"/>
      <c r="Z546" s="154"/>
      <c r="AA546" s="154"/>
      <c r="AB546" s="154">
        <f>SUMIF('B0.3.XK'!$A$11:$A$798,$A546,'B0.3.XK'!K$11:K$798)</f>
        <v>0</v>
      </c>
      <c r="AC546" s="154"/>
      <c r="AD546" s="154"/>
      <c r="AE546" s="154"/>
    </row>
    <row r="547" spans="1:31">
      <c r="A547" s="63">
        <v>2010020418</v>
      </c>
      <c r="B547" s="64" t="s">
        <v>825</v>
      </c>
      <c r="C547" s="64" t="s">
        <v>826</v>
      </c>
      <c r="D547" s="54" t="s">
        <v>309</v>
      </c>
      <c r="E547" s="64" t="s">
        <v>827</v>
      </c>
      <c r="F547" s="67" t="s">
        <v>10</v>
      </c>
      <c r="G547" s="67"/>
      <c r="H547" s="97"/>
      <c r="I547" s="67"/>
      <c r="J547" s="190"/>
      <c r="K547" s="190"/>
      <c r="L547" s="190"/>
      <c r="M547" s="190"/>
      <c r="N547" s="190"/>
      <c r="O547" s="190">
        <f t="shared" si="23"/>
        <v>0</v>
      </c>
      <c r="Q547" s="154">
        <f t="shared" si="24"/>
        <v>0</v>
      </c>
      <c r="R547" s="154">
        <f>SUMIF('B0.3.XK'!$A$11:$A$798,$A547,'B0.3.XK'!J$11:J$798)</f>
        <v>0</v>
      </c>
      <c r="S547" s="154"/>
      <c r="T547" s="154"/>
      <c r="U547" s="154"/>
      <c r="V547" s="154"/>
      <c r="W547" s="154"/>
      <c r="X547" s="154"/>
      <c r="Y547" s="154"/>
      <c r="Z547" s="154"/>
      <c r="AA547" s="154"/>
      <c r="AB547" s="154">
        <f>SUMIF('B0.3.XK'!$A$11:$A$798,$A547,'B0.3.XK'!K$11:K$798)</f>
        <v>0</v>
      </c>
      <c r="AC547" s="154"/>
      <c r="AD547" s="154"/>
      <c r="AE547" s="154"/>
    </row>
    <row r="548" spans="1:31">
      <c r="A548" s="63">
        <v>2010020444</v>
      </c>
      <c r="B548" s="64" t="s">
        <v>828</v>
      </c>
      <c r="C548" s="64"/>
      <c r="D548" s="54" t="s">
        <v>309</v>
      </c>
      <c r="E548" s="64" t="s">
        <v>84</v>
      </c>
      <c r="F548" s="67" t="s">
        <v>10</v>
      </c>
      <c r="G548" s="67"/>
      <c r="H548" s="97">
        <v>4134</v>
      </c>
      <c r="I548" s="67"/>
      <c r="J548" s="190"/>
      <c r="K548" s="190"/>
      <c r="L548" s="190"/>
      <c r="M548" s="190"/>
      <c r="N548" s="190"/>
      <c r="O548" s="190">
        <f t="shared" si="23"/>
        <v>0</v>
      </c>
      <c r="Q548" s="154">
        <f t="shared" si="24"/>
        <v>0</v>
      </c>
      <c r="R548" s="154">
        <f>SUMIF('B0.3.XK'!$A$11:$A$798,$A548,'B0.3.XK'!J$11:J$798)</f>
        <v>0</v>
      </c>
      <c r="S548" s="154"/>
      <c r="T548" s="154"/>
      <c r="U548" s="154"/>
      <c r="V548" s="154"/>
      <c r="W548" s="154"/>
      <c r="X548" s="154"/>
      <c r="Y548" s="154"/>
      <c r="Z548" s="154"/>
      <c r="AA548" s="154"/>
      <c r="AB548" s="154">
        <f>SUMIF('B0.3.XK'!$A$11:$A$798,$A548,'B0.3.XK'!K$11:K$798)</f>
        <v>0</v>
      </c>
      <c r="AC548" s="154"/>
      <c r="AD548" s="154"/>
      <c r="AE548" s="154"/>
    </row>
    <row r="549" spans="1:31">
      <c r="A549" s="63">
        <v>2010020558</v>
      </c>
      <c r="B549" s="64" t="s">
        <v>829</v>
      </c>
      <c r="C549" s="64" t="s">
        <v>830</v>
      </c>
      <c r="D549" s="54" t="s">
        <v>309</v>
      </c>
      <c r="E549" s="64" t="s">
        <v>747</v>
      </c>
      <c r="F549" s="67" t="s">
        <v>10</v>
      </c>
      <c r="G549" s="67"/>
      <c r="H549" s="97">
        <v>10524</v>
      </c>
      <c r="I549" s="67"/>
      <c r="J549" s="190"/>
      <c r="K549" s="190"/>
      <c r="L549" s="190"/>
      <c r="M549" s="190"/>
      <c r="N549" s="190"/>
      <c r="O549" s="190">
        <f t="shared" si="23"/>
        <v>0</v>
      </c>
      <c r="Q549" s="154">
        <f t="shared" si="24"/>
        <v>0</v>
      </c>
      <c r="R549" s="154">
        <f>SUMIF('B0.3.XK'!$A$11:$A$798,$A549,'B0.3.XK'!J$11:J$798)</f>
        <v>0</v>
      </c>
      <c r="S549" s="154"/>
      <c r="T549" s="154"/>
      <c r="U549" s="154"/>
      <c r="V549" s="154"/>
      <c r="W549" s="154"/>
      <c r="X549" s="154"/>
      <c r="Y549" s="154"/>
      <c r="Z549" s="154"/>
      <c r="AA549" s="154"/>
      <c r="AB549" s="154">
        <f>SUMIF('B0.3.XK'!$A$11:$A$798,$A549,'B0.3.XK'!K$11:K$798)</f>
        <v>0</v>
      </c>
      <c r="AC549" s="154"/>
      <c r="AD549" s="154"/>
      <c r="AE549" s="154"/>
    </row>
    <row r="550" spans="1:31">
      <c r="A550" s="63">
        <v>2010020718</v>
      </c>
      <c r="B550" s="64" t="s">
        <v>831</v>
      </c>
      <c r="C550" s="64" t="s">
        <v>830</v>
      </c>
      <c r="D550" s="54" t="s">
        <v>309</v>
      </c>
      <c r="E550" s="64" t="s">
        <v>747</v>
      </c>
      <c r="F550" s="67" t="s">
        <v>10</v>
      </c>
      <c r="G550" s="67"/>
      <c r="H550" s="97">
        <v>3552</v>
      </c>
      <c r="I550" s="67"/>
      <c r="J550" s="190"/>
      <c r="K550" s="190"/>
      <c r="L550" s="190"/>
      <c r="M550" s="190"/>
      <c r="N550" s="190"/>
      <c r="O550" s="190">
        <f t="shared" si="23"/>
        <v>0</v>
      </c>
      <c r="Q550" s="154">
        <f t="shared" si="24"/>
        <v>0</v>
      </c>
      <c r="R550" s="154">
        <f>SUMIF('B0.3.XK'!$A$11:$A$798,$A550,'B0.3.XK'!J$11:J$798)</f>
        <v>0</v>
      </c>
      <c r="S550" s="154"/>
      <c r="T550" s="154"/>
      <c r="U550" s="154"/>
      <c r="V550" s="154"/>
      <c r="W550" s="154"/>
      <c r="X550" s="154"/>
      <c r="Y550" s="154"/>
      <c r="Z550" s="154"/>
      <c r="AA550" s="154"/>
      <c r="AB550" s="154">
        <f>SUMIF('B0.3.XK'!$A$11:$A$798,$A550,'B0.3.XK'!K$11:K$798)</f>
        <v>0</v>
      </c>
      <c r="AC550" s="154"/>
      <c r="AD550" s="154"/>
      <c r="AE550" s="154"/>
    </row>
    <row r="551" spans="1:31">
      <c r="A551" s="63">
        <v>2010020800</v>
      </c>
      <c r="B551" s="64" t="s">
        <v>832</v>
      </c>
      <c r="C551" s="64"/>
      <c r="D551" s="54" t="s">
        <v>309</v>
      </c>
      <c r="E551" s="64" t="s">
        <v>84</v>
      </c>
      <c r="F551" s="67" t="s">
        <v>10</v>
      </c>
      <c r="G551" s="67"/>
      <c r="H551" s="97">
        <v>4823</v>
      </c>
      <c r="I551" s="67"/>
      <c r="J551" s="190"/>
      <c r="K551" s="190"/>
      <c r="L551" s="190"/>
      <c r="M551" s="190"/>
      <c r="N551" s="190"/>
      <c r="O551" s="190">
        <f t="shared" si="23"/>
        <v>0</v>
      </c>
      <c r="Q551" s="154">
        <f t="shared" si="24"/>
        <v>0</v>
      </c>
      <c r="R551" s="154">
        <f>SUMIF('B0.3.XK'!$A$11:$A$798,$A551,'B0.3.XK'!J$11:J$798)</f>
        <v>0</v>
      </c>
      <c r="S551" s="154"/>
      <c r="T551" s="154"/>
      <c r="U551" s="154"/>
      <c r="V551" s="154"/>
      <c r="W551" s="154"/>
      <c r="X551" s="154"/>
      <c r="Y551" s="154"/>
      <c r="Z551" s="154"/>
      <c r="AA551" s="154"/>
      <c r="AB551" s="154">
        <f>SUMIF('B0.3.XK'!$A$11:$A$798,$A551,'B0.3.XK'!K$11:K$798)</f>
        <v>0</v>
      </c>
      <c r="AC551" s="154"/>
      <c r="AD551" s="154"/>
      <c r="AE551" s="154"/>
    </row>
    <row r="552" spans="1:31">
      <c r="A552" s="63">
        <v>2010020801</v>
      </c>
      <c r="B552" s="64" t="s">
        <v>833</v>
      </c>
      <c r="C552" s="64"/>
      <c r="D552" s="54" t="s">
        <v>309</v>
      </c>
      <c r="E552" s="64" t="s">
        <v>84</v>
      </c>
      <c r="F552" s="67" t="s">
        <v>10</v>
      </c>
      <c r="G552" s="67"/>
      <c r="H552" s="97">
        <v>4134</v>
      </c>
      <c r="I552" s="67"/>
      <c r="J552" s="190"/>
      <c r="K552" s="190"/>
      <c r="L552" s="190"/>
      <c r="M552" s="190"/>
      <c r="N552" s="190"/>
      <c r="O552" s="190">
        <f t="shared" si="23"/>
        <v>0</v>
      </c>
      <c r="Q552" s="154">
        <f t="shared" si="24"/>
        <v>0</v>
      </c>
      <c r="R552" s="154">
        <f>SUMIF('B0.3.XK'!$A$11:$A$798,$A552,'B0.3.XK'!J$11:J$798)</f>
        <v>0</v>
      </c>
      <c r="S552" s="154"/>
      <c r="T552" s="154"/>
      <c r="U552" s="154"/>
      <c r="V552" s="154"/>
      <c r="W552" s="154"/>
      <c r="X552" s="154"/>
      <c r="Y552" s="154"/>
      <c r="Z552" s="154"/>
      <c r="AA552" s="154"/>
      <c r="AB552" s="154">
        <f>SUMIF('B0.3.XK'!$A$11:$A$798,$A552,'B0.3.XK'!K$11:K$798)</f>
        <v>0</v>
      </c>
      <c r="AC552" s="154"/>
      <c r="AD552" s="154"/>
      <c r="AE552" s="154"/>
    </row>
    <row r="553" spans="1:31">
      <c r="A553" s="63">
        <v>2010070013</v>
      </c>
      <c r="B553" s="64" t="s">
        <v>834</v>
      </c>
      <c r="C553" s="64" t="s">
        <v>835</v>
      </c>
      <c r="D553" s="54" t="s">
        <v>309</v>
      </c>
      <c r="E553" s="64" t="s">
        <v>747</v>
      </c>
      <c r="F553" s="67" t="s">
        <v>10</v>
      </c>
      <c r="G553" s="67"/>
      <c r="H553" s="97">
        <v>3473</v>
      </c>
      <c r="I553" s="67"/>
      <c r="J553" s="190"/>
      <c r="K553" s="190"/>
      <c r="L553" s="190"/>
      <c r="M553" s="190"/>
      <c r="N553" s="190"/>
      <c r="O553" s="190">
        <f t="shared" si="23"/>
        <v>0</v>
      </c>
      <c r="Q553" s="154">
        <f t="shared" si="24"/>
        <v>0</v>
      </c>
      <c r="R553" s="154">
        <f>SUMIF('B0.3.XK'!$A$11:$A$798,$A553,'B0.3.XK'!J$11:J$798)</f>
        <v>0</v>
      </c>
      <c r="S553" s="154"/>
      <c r="T553" s="154"/>
      <c r="U553" s="154"/>
      <c r="V553" s="154"/>
      <c r="W553" s="154"/>
      <c r="X553" s="154"/>
      <c r="Y553" s="154"/>
      <c r="Z553" s="154"/>
      <c r="AA553" s="154"/>
      <c r="AB553" s="154">
        <f>SUMIF('B0.3.XK'!$A$11:$A$798,$A553,'B0.3.XK'!K$11:K$798)</f>
        <v>0</v>
      </c>
      <c r="AC553" s="154"/>
      <c r="AD553" s="154"/>
      <c r="AE553" s="154"/>
    </row>
    <row r="554" spans="1:31">
      <c r="A554" s="63">
        <v>2010070014</v>
      </c>
      <c r="B554" s="64" t="s">
        <v>836</v>
      </c>
      <c r="C554" s="64" t="s">
        <v>837</v>
      </c>
      <c r="D554" s="54" t="s">
        <v>309</v>
      </c>
      <c r="E554" s="64" t="s">
        <v>747</v>
      </c>
      <c r="F554" s="67" t="s">
        <v>10</v>
      </c>
      <c r="G554" s="67"/>
      <c r="H554" s="97">
        <v>2631</v>
      </c>
      <c r="I554" s="67"/>
      <c r="J554" s="190"/>
      <c r="K554" s="190"/>
      <c r="L554" s="190"/>
      <c r="M554" s="190"/>
      <c r="N554" s="190"/>
      <c r="O554" s="190">
        <f t="shared" si="23"/>
        <v>0</v>
      </c>
      <c r="Q554" s="154">
        <f t="shared" si="24"/>
        <v>0</v>
      </c>
      <c r="R554" s="154">
        <f>SUMIF('B0.3.XK'!$A$11:$A$798,$A554,'B0.3.XK'!J$11:J$798)</f>
        <v>0</v>
      </c>
      <c r="S554" s="154"/>
      <c r="T554" s="154"/>
      <c r="U554" s="154"/>
      <c r="V554" s="154"/>
      <c r="W554" s="154"/>
      <c r="X554" s="154"/>
      <c r="Y554" s="154"/>
      <c r="Z554" s="154"/>
      <c r="AA554" s="154"/>
      <c r="AB554" s="154">
        <f>SUMIF('B0.3.XK'!$A$11:$A$798,$A554,'B0.3.XK'!K$11:K$798)</f>
        <v>0</v>
      </c>
      <c r="AC554" s="154"/>
      <c r="AD554" s="154"/>
      <c r="AE554" s="154"/>
    </row>
    <row r="555" spans="1:31">
      <c r="A555" s="63">
        <v>2011020001</v>
      </c>
      <c r="B555" s="64" t="s">
        <v>838</v>
      </c>
      <c r="C555" s="64" t="s">
        <v>839</v>
      </c>
      <c r="D555" s="54" t="s">
        <v>309</v>
      </c>
      <c r="E555" s="64" t="s">
        <v>84</v>
      </c>
      <c r="F555" s="67" t="s">
        <v>10</v>
      </c>
      <c r="G555" s="67"/>
      <c r="H555" s="97">
        <v>4736</v>
      </c>
      <c r="I555" s="67"/>
      <c r="J555" s="190"/>
      <c r="K555" s="190"/>
      <c r="L555" s="190"/>
      <c r="M555" s="190"/>
      <c r="N555" s="190"/>
      <c r="O555" s="190">
        <f t="shared" si="23"/>
        <v>0</v>
      </c>
      <c r="Q555" s="154">
        <f t="shared" si="24"/>
        <v>0</v>
      </c>
      <c r="R555" s="154">
        <f>SUMIF('B0.3.XK'!$A$11:$A$798,$A555,'B0.3.XK'!J$11:J$798)</f>
        <v>0</v>
      </c>
      <c r="S555" s="154"/>
      <c r="T555" s="154"/>
      <c r="U555" s="154"/>
      <c r="V555" s="154"/>
      <c r="W555" s="154"/>
      <c r="X555" s="154"/>
      <c r="Y555" s="154"/>
      <c r="Z555" s="154"/>
      <c r="AA555" s="154"/>
      <c r="AB555" s="154">
        <f>SUMIF('B0.3.XK'!$A$11:$A$798,$A555,'B0.3.XK'!K$11:K$798)</f>
        <v>200</v>
      </c>
      <c r="AC555" s="154"/>
      <c r="AD555" s="154"/>
      <c r="AE555" s="154"/>
    </row>
    <row r="556" spans="1:31">
      <c r="A556" s="63">
        <v>2011020002</v>
      </c>
      <c r="B556" s="64" t="s">
        <v>840</v>
      </c>
      <c r="C556" s="64" t="s">
        <v>841</v>
      </c>
      <c r="D556" s="54" t="s">
        <v>309</v>
      </c>
      <c r="E556" s="64" t="s">
        <v>84</v>
      </c>
      <c r="F556" s="67" t="s">
        <v>10</v>
      </c>
      <c r="G556" s="67"/>
      <c r="H556" s="97">
        <v>2105</v>
      </c>
      <c r="I556" s="67"/>
      <c r="J556" s="190"/>
      <c r="K556" s="190"/>
      <c r="L556" s="190"/>
      <c r="M556" s="190"/>
      <c r="N556" s="190"/>
      <c r="O556" s="190">
        <f t="shared" si="23"/>
        <v>0</v>
      </c>
      <c r="Q556" s="154">
        <f t="shared" si="24"/>
        <v>0</v>
      </c>
      <c r="R556" s="154">
        <f>SUMIF('B0.3.XK'!$A$11:$A$798,$A556,'B0.3.XK'!J$11:J$798)</f>
        <v>0</v>
      </c>
      <c r="S556" s="154"/>
      <c r="T556" s="154"/>
      <c r="U556" s="154"/>
      <c r="V556" s="154"/>
      <c r="W556" s="154"/>
      <c r="X556" s="154"/>
      <c r="Y556" s="154"/>
      <c r="Z556" s="154"/>
      <c r="AA556" s="154"/>
      <c r="AB556" s="154">
        <f>SUMIF('B0.3.XK'!$A$11:$A$798,$A556,'B0.3.XK'!K$11:K$798)</f>
        <v>200</v>
      </c>
      <c r="AC556" s="154"/>
      <c r="AD556" s="154"/>
      <c r="AE556" s="154"/>
    </row>
    <row r="557" spans="1:31">
      <c r="A557" s="63">
        <v>2011020008</v>
      </c>
      <c r="B557" s="64" t="s">
        <v>842</v>
      </c>
      <c r="C557" s="64"/>
      <c r="D557" s="54" t="s">
        <v>309</v>
      </c>
      <c r="E557" s="64"/>
      <c r="F557" s="67" t="s">
        <v>10</v>
      </c>
      <c r="G557" s="67"/>
      <c r="H557" s="97">
        <v>12366</v>
      </c>
      <c r="I557" s="67"/>
      <c r="J557" s="190"/>
      <c r="K557" s="190"/>
      <c r="L557" s="190"/>
      <c r="M557" s="190"/>
      <c r="N557" s="190"/>
      <c r="O557" s="190">
        <f t="shared" si="23"/>
        <v>0</v>
      </c>
      <c r="Q557" s="154">
        <f t="shared" si="24"/>
        <v>0</v>
      </c>
      <c r="R557" s="154">
        <f>SUMIF('B0.3.XK'!$A$11:$A$798,$A557,'B0.3.XK'!J$11:J$798)</f>
        <v>0</v>
      </c>
      <c r="S557" s="154"/>
      <c r="T557" s="154"/>
      <c r="U557" s="154"/>
      <c r="V557" s="154"/>
      <c r="W557" s="154"/>
      <c r="X557" s="154"/>
      <c r="Y557" s="154"/>
      <c r="Z557" s="154"/>
      <c r="AA557" s="154"/>
      <c r="AB557" s="154">
        <f>SUMIF('B0.3.XK'!$A$11:$A$798,$A557,'B0.3.XK'!K$11:K$798)</f>
        <v>500</v>
      </c>
      <c r="AC557" s="154"/>
      <c r="AD557" s="154"/>
      <c r="AE557" s="154"/>
    </row>
    <row r="558" spans="1:31">
      <c r="A558" s="63">
        <v>2011020013</v>
      </c>
      <c r="B558" s="64" t="s">
        <v>843</v>
      </c>
      <c r="C558" s="64" t="s">
        <v>844</v>
      </c>
      <c r="D558" s="54" t="s">
        <v>309</v>
      </c>
      <c r="E558" s="64" t="s">
        <v>84</v>
      </c>
      <c r="F558" s="67" t="s">
        <v>10</v>
      </c>
      <c r="G558" s="67"/>
      <c r="H558" s="97">
        <v>4210</v>
      </c>
      <c r="I558" s="67"/>
      <c r="J558" s="190"/>
      <c r="K558" s="190"/>
      <c r="L558" s="190"/>
      <c r="M558" s="190"/>
      <c r="N558" s="190"/>
      <c r="O558" s="190">
        <f t="shared" si="23"/>
        <v>0</v>
      </c>
      <c r="Q558" s="154">
        <f t="shared" si="24"/>
        <v>0</v>
      </c>
      <c r="R558" s="154">
        <f>SUMIF('B0.3.XK'!$A$11:$A$798,$A558,'B0.3.XK'!J$11:J$798)</f>
        <v>0</v>
      </c>
      <c r="S558" s="154"/>
      <c r="T558" s="154"/>
      <c r="U558" s="154"/>
      <c r="V558" s="154"/>
      <c r="W558" s="154"/>
      <c r="X558" s="154"/>
      <c r="Y558" s="154"/>
      <c r="Z558" s="154"/>
      <c r="AA558" s="154"/>
      <c r="AB558" s="154">
        <f>SUMIF('B0.3.XK'!$A$11:$A$798,$A558,'B0.3.XK'!K$11:K$798)</f>
        <v>500</v>
      </c>
      <c r="AC558" s="154"/>
      <c r="AD558" s="154"/>
      <c r="AE558" s="154"/>
    </row>
    <row r="559" spans="1:31">
      <c r="A559" s="63">
        <v>2011020038</v>
      </c>
      <c r="B559" s="64" t="s">
        <v>845</v>
      </c>
      <c r="C559" s="64" t="s">
        <v>846</v>
      </c>
      <c r="D559" s="54" t="s">
        <v>309</v>
      </c>
      <c r="E559" s="64" t="s">
        <v>84</v>
      </c>
      <c r="F559" s="67" t="s">
        <v>10</v>
      </c>
      <c r="G559" s="67"/>
      <c r="H559" s="97">
        <v>2631</v>
      </c>
      <c r="I559" s="67"/>
      <c r="J559" s="190"/>
      <c r="K559" s="190"/>
      <c r="L559" s="190"/>
      <c r="M559" s="190"/>
      <c r="N559" s="190"/>
      <c r="O559" s="190">
        <f t="shared" si="23"/>
        <v>0</v>
      </c>
      <c r="Q559" s="154">
        <f t="shared" si="24"/>
        <v>0</v>
      </c>
      <c r="R559" s="154">
        <f>SUMIF('B0.3.XK'!$A$11:$A$798,$A559,'B0.3.XK'!J$11:J$798)</f>
        <v>0</v>
      </c>
      <c r="S559" s="154"/>
      <c r="T559" s="154"/>
      <c r="U559" s="154"/>
      <c r="V559" s="154"/>
      <c r="W559" s="154"/>
      <c r="X559" s="154"/>
      <c r="Y559" s="154"/>
      <c r="Z559" s="154"/>
      <c r="AA559" s="154"/>
      <c r="AB559" s="154">
        <f>SUMIF('B0.3.XK'!$A$11:$A$798,$A559,'B0.3.XK'!K$11:K$798)</f>
        <v>0</v>
      </c>
      <c r="AC559" s="154"/>
      <c r="AD559" s="154"/>
      <c r="AE559" s="154"/>
    </row>
    <row r="560" spans="1:31">
      <c r="A560" s="63">
        <v>2011020040</v>
      </c>
      <c r="B560" s="64" t="s">
        <v>847</v>
      </c>
      <c r="C560" s="64" t="s">
        <v>848</v>
      </c>
      <c r="D560" s="54" t="s">
        <v>309</v>
      </c>
      <c r="E560" s="64" t="s">
        <v>84</v>
      </c>
      <c r="F560" s="67" t="s">
        <v>10</v>
      </c>
      <c r="G560" s="67"/>
      <c r="H560" s="97">
        <v>5525</v>
      </c>
      <c r="I560" s="67"/>
      <c r="J560" s="190"/>
      <c r="K560" s="190"/>
      <c r="L560" s="190"/>
      <c r="M560" s="190"/>
      <c r="N560" s="190"/>
      <c r="O560" s="190">
        <f t="shared" si="23"/>
        <v>0</v>
      </c>
      <c r="Q560" s="154">
        <f t="shared" si="24"/>
        <v>0</v>
      </c>
      <c r="R560" s="154">
        <f>SUMIF('B0.3.XK'!$A$11:$A$798,$A560,'B0.3.XK'!J$11:J$798)</f>
        <v>0</v>
      </c>
      <c r="S560" s="154"/>
      <c r="T560" s="154"/>
      <c r="U560" s="154"/>
      <c r="V560" s="154"/>
      <c r="W560" s="154"/>
      <c r="X560" s="154"/>
      <c r="Y560" s="154"/>
      <c r="Z560" s="154"/>
      <c r="AA560" s="154"/>
      <c r="AB560" s="154">
        <f>SUMIF('B0.3.XK'!$A$11:$A$798,$A560,'B0.3.XK'!K$11:K$798)</f>
        <v>500</v>
      </c>
      <c r="AC560" s="154"/>
      <c r="AD560" s="154"/>
      <c r="AE560" s="154"/>
    </row>
    <row r="561" spans="1:31">
      <c r="A561" s="63">
        <v>2011020055</v>
      </c>
      <c r="B561" s="64" t="s">
        <v>849</v>
      </c>
      <c r="C561" s="64" t="s">
        <v>850</v>
      </c>
      <c r="D561" s="54" t="s">
        <v>309</v>
      </c>
      <c r="E561" s="64" t="s">
        <v>84</v>
      </c>
      <c r="F561" s="67" t="s">
        <v>10</v>
      </c>
      <c r="G561" s="67"/>
      <c r="H561" s="97">
        <v>5525</v>
      </c>
      <c r="I561" s="67"/>
      <c r="J561" s="190"/>
      <c r="K561" s="190"/>
      <c r="L561" s="190"/>
      <c r="M561" s="190"/>
      <c r="N561" s="190"/>
      <c r="O561" s="190">
        <f t="shared" si="23"/>
        <v>0</v>
      </c>
      <c r="Q561" s="154">
        <f t="shared" si="24"/>
        <v>0</v>
      </c>
      <c r="R561" s="154">
        <f>SUMIF('B0.3.XK'!$A$11:$A$798,$A561,'B0.3.XK'!J$11:J$798)</f>
        <v>0</v>
      </c>
      <c r="S561" s="154"/>
      <c r="T561" s="154"/>
      <c r="U561" s="154"/>
      <c r="V561" s="154"/>
      <c r="W561" s="154"/>
      <c r="X561" s="154"/>
      <c r="Y561" s="154"/>
      <c r="Z561" s="154"/>
      <c r="AA561" s="154"/>
      <c r="AB561" s="154">
        <f>SUMIF('B0.3.XK'!$A$11:$A$798,$A561,'B0.3.XK'!K$11:K$798)</f>
        <v>0</v>
      </c>
      <c r="AC561" s="154"/>
      <c r="AD561" s="154"/>
      <c r="AE561" s="154"/>
    </row>
    <row r="562" spans="1:31">
      <c r="A562" s="63">
        <v>2011020057</v>
      </c>
      <c r="B562" s="64" t="s">
        <v>851</v>
      </c>
      <c r="C562" s="64" t="s">
        <v>852</v>
      </c>
      <c r="D562" s="54" t="s">
        <v>309</v>
      </c>
      <c r="E562" s="64" t="s">
        <v>84</v>
      </c>
      <c r="F562" s="67" t="s">
        <v>10</v>
      </c>
      <c r="G562" s="67"/>
      <c r="H562" s="97">
        <v>1052</v>
      </c>
      <c r="I562" s="67"/>
      <c r="J562" s="190"/>
      <c r="K562" s="190"/>
      <c r="L562" s="190"/>
      <c r="M562" s="190"/>
      <c r="N562" s="190"/>
      <c r="O562" s="190">
        <f t="shared" si="23"/>
        <v>0</v>
      </c>
      <c r="Q562" s="154">
        <f t="shared" si="24"/>
        <v>0</v>
      </c>
      <c r="R562" s="154">
        <f>SUMIF('B0.3.XK'!$A$11:$A$798,$A562,'B0.3.XK'!J$11:J$798)</f>
        <v>0</v>
      </c>
      <c r="S562" s="154"/>
      <c r="T562" s="154"/>
      <c r="U562" s="154"/>
      <c r="V562" s="154"/>
      <c r="W562" s="154"/>
      <c r="X562" s="154"/>
      <c r="Y562" s="154"/>
      <c r="Z562" s="154"/>
      <c r="AA562" s="154"/>
      <c r="AB562" s="154">
        <f>SUMIF('B0.3.XK'!$A$11:$A$798,$A562,'B0.3.XK'!K$11:K$798)</f>
        <v>0</v>
      </c>
      <c r="AC562" s="154"/>
      <c r="AD562" s="154"/>
      <c r="AE562" s="154"/>
    </row>
    <row r="563" spans="1:31">
      <c r="A563" s="63">
        <v>2011020060</v>
      </c>
      <c r="B563" s="64" t="s">
        <v>853</v>
      </c>
      <c r="C563" s="64" t="s">
        <v>854</v>
      </c>
      <c r="D563" s="54" t="s">
        <v>309</v>
      </c>
      <c r="E563" s="64" t="s">
        <v>84</v>
      </c>
      <c r="F563" s="67" t="s">
        <v>10</v>
      </c>
      <c r="G563" s="67"/>
      <c r="H563" s="97">
        <v>6797</v>
      </c>
      <c r="I563" s="67"/>
      <c r="J563" s="190"/>
      <c r="K563" s="190"/>
      <c r="L563" s="190"/>
      <c r="M563" s="190"/>
      <c r="N563" s="190"/>
      <c r="O563" s="190">
        <f t="shared" si="23"/>
        <v>0</v>
      </c>
      <c r="Q563" s="154">
        <f t="shared" si="24"/>
        <v>0</v>
      </c>
      <c r="R563" s="154">
        <f>SUMIF('B0.3.XK'!$A$11:$A$798,$A563,'B0.3.XK'!J$11:J$798)</f>
        <v>0</v>
      </c>
      <c r="S563" s="154"/>
      <c r="T563" s="154"/>
      <c r="U563" s="154"/>
      <c r="V563" s="154"/>
      <c r="W563" s="154"/>
      <c r="X563" s="154"/>
      <c r="Y563" s="154"/>
      <c r="Z563" s="154"/>
      <c r="AA563" s="154"/>
      <c r="AB563" s="154">
        <f>SUMIF('B0.3.XK'!$A$11:$A$798,$A563,'B0.3.XK'!K$11:K$798)</f>
        <v>0</v>
      </c>
      <c r="AC563" s="154"/>
      <c r="AD563" s="154"/>
      <c r="AE563" s="154"/>
    </row>
    <row r="564" spans="1:31">
      <c r="A564" s="63">
        <v>2011020115</v>
      </c>
      <c r="B564" s="64" t="s">
        <v>855</v>
      </c>
      <c r="C564" s="64" t="s">
        <v>856</v>
      </c>
      <c r="D564" s="54" t="s">
        <v>309</v>
      </c>
      <c r="E564" s="64" t="s">
        <v>84</v>
      </c>
      <c r="F564" s="67" t="s">
        <v>10</v>
      </c>
      <c r="G564" s="67"/>
      <c r="H564" s="97">
        <v>2631</v>
      </c>
      <c r="I564" s="67"/>
      <c r="J564" s="190"/>
      <c r="K564" s="190"/>
      <c r="L564" s="190"/>
      <c r="M564" s="190"/>
      <c r="N564" s="190"/>
      <c r="O564" s="190">
        <f t="shared" si="23"/>
        <v>0</v>
      </c>
      <c r="Q564" s="154">
        <f t="shared" si="24"/>
        <v>0</v>
      </c>
      <c r="R564" s="154">
        <f>SUMIF('B0.3.XK'!$A$11:$A$798,$A564,'B0.3.XK'!J$11:J$798)</f>
        <v>0</v>
      </c>
      <c r="S564" s="154"/>
      <c r="T564" s="154"/>
      <c r="U564" s="154"/>
      <c r="V564" s="154"/>
      <c r="W564" s="154"/>
      <c r="X564" s="154"/>
      <c r="Y564" s="154"/>
      <c r="Z564" s="154"/>
      <c r="AA564" s="154"/>
      <c r="AB564" s="154">
        <f>SUMIF('B0.3.XK'!$A$11:$A$798,$A564,'B0.3.XK'!K$11:K$798)</f>
        <v>0</v>
      </c>
      <c r="AC564" s="154"/>
      <c r="AD564" s="154"/>
      <c r="AE564" s="154"/>
    </row>
    <row r="565" spans="1:31">
      <c r="A565" s="63">
        <v>2011020185</v>
      </c>
      <c r="B565" s="64" t="s">
        <v>857</v>
      </c>
      <c r="C565" s="64" t="s">
        <v>858</v>
      </c>
      <c r="D565" s="54" t="s">
        <v>309</v>
      </c>
      <c r="E565" s="64" t="s">
        <v>84</v>
      </c>
      <c r="F565" s="67" t="s">
        <v>10</v>
      </c>
      <c r="G565" s="67"/>
      <c r="H565" s="97">
        <v>3683</v>
      </c>
      <c r="I565" s="67"/>
      <c r="J565" s="190"/>
      <c r="K565" s="190"/>
      <c r="L565" s="190"/>
      <c r="M565" s="190"/>
      <c r="N565" s="190"/>
      <c r="O565" s="190">
        <f t="shared" si="23"/>
        <v>0</v>
      </c>
      <c r="Q565" s="154">
        <f t="shared" si="24"/>
        <v>0</v>
      </c>
      <c r="R565" s="154">
        <f>SUMIF('B0.3.XK'!$A$11:$A$798,$A565,'B0.3.XK'!J$11:J$798)</f>
        <v>0</v>
      </c>
      <c r="S565" s="154"/>
      <c r="T565" s="154"/>
      <c r="U565" s="154"/>
      <c r="V565" s="154"/>
      <c r="W565" s="154"/>
      <c r="X565" s="154"/>
      <c r="Y565" s="154"/>
      <c r="Z565" s="154"/>
      <c r="AA565" s="154"/>
      <c r="AB565" s="154">
        <f>SUMIF('B0.3.XK'!$A$11:$A$798,$A565,'B0.3.XK'!K$11:K$798)</f>
        <v>200</v>
      </c>
      <c r="AC565" s="154"/>
      <c r="AD565" s="154"/>
      <c r="AE565" s="154"/>
    </row>
    <row r="566" spans="1:31">
      <c r="A566" s="63">
        <v>2011020186</v>
      </c>
      <c r="B566" s="64" t="s">
        <v>859</v>
      </c>
      <c r="C566" s="64" t="s">
        <v>860</v>
      </c>
      <c r="D566" s="54" t="s">
        <v>309</v>
      </c>
      <c r="E566" s="64" t="s">
        <v>84</v>
      </c>
      <c r="F566" s="67" t="s">
        <v>10</v>
      </c>
      <c r="G566" s="67"/>
      <c r="H566" s="97">
        <v>5569</v>
      </c>
      <c r="I566" s="67"/>
      <c r="J566" s="190"/>
      <c r="K566" s="190"/>
      <c r="L566" s="190"/>
      <c r="M566" s="190"/>
      <c r="N566" s="190"/>
      <c r="O566" s="190">
        <f t="shared" si="23"/>
        <v>0</v>
      </c>
      <c r="Q566" s="154">
        <f t="shared" si="24"/>
        <v>0</v>
      </c>
      <c r="R566" s="154">
        <f>SUMIF('B0.3.XK'!$A$11:$A$798,$A566,'B0.3.XK'!J$11:J$798)</f>
        <v>0</v>
      </c>
      <c r="S566" s="154"/>
      <c r="T566" s="154"/>
      <c r="U566" s="154"/>
      <c r="V566" s="154"/>
      <c r="W566" s="154"/>
      <c r="X566" s="154"/>
      <c r="Y566" s="154"/>
      <c r="Z566" s="154"/>
      <c r="AA566" s="154"/>
      <c r="AB566" s="154">
        <f>SUMIF('B0.3.XK'!$A$11:$A$798,$A566,'B0.3.XK'!K$11:K$798)</f>
        <v>200</v>
      </c>
      <c r="AC566" s="154"/>
      <c r="AD566" s="154"/>
      <c r="AE566" s="154"/>
    </row>
    <row r="567" spans="1:31">
      <c r="A567" s="63">
        <v>2011020190</v>
      </c>
      <c r="B567" s="64" t="s">
        <v>861</v>
      </c>
      <c r="C567" s="64" t="s">
        <v>862</v>
      </c>
      <c r="D567" s="54" t="s">
        <v>309</v>
      </c>
      <c r="E567" s="64" t="s">
        <v>84</v>
      </c>
      <c r="F567" s="67" t="s">
        <v>10</v>
      </c>
      <c r="G567" s="67"/>
      <c r="H567" s="97">
        <v>5657</v>
      </c>
      <c r="I567" s="67"/>
      <c r="J567" s="190"/>
      <c r="K567" s="190"/>
      <c r="L567" s="190"/>
      <c r="M567" s="190"/>
      <c r="N567" s="190"/>
      <c r="O567" s="190">
        <f t="shared" si="23"/>
        <v>0</v>
      </c>
      <c r="Q567" s="154">
        <f t="shared" si="24"/>
        <v>0</v>
      </c>
      <c r="R567" s="154">
        <f>SUMIF('B0.3.XK'!$A$11:$A$798,$A567,'B0.3.XK'!J$11:J$798)</f>
        <v>0</v>
      </c>
      <c r="S567" s="154"/>
      <c r="T567" s="154"/>
      <c r="U567" s="154"/>
      <c r="V567" s="154"/>
      <c r="W567" s="154"/>
      <c r="X567" s="154"/>
      <c r="Y567" s="154"/>
      <c r="Z567" s="154"/>
      <c r="AA567" s="154"/>
      <c r="AB567" s="154">
        <f>SUMIF('B0.3.XK'!$A$11:$A$798,$A567,'B0.3.XK'!K$11:K$798)</f>
        <v>0</v>
      </c>
      <c r="AC567" s="154"/>
      <c r="AD567" s="154"/>
      <c r="AE567" s="154"/>
    </row>
    <row r="568" spans="1:31">
      <c r="A568" s="63">
        <v>2011020193</v>
      </c>
      <c r="B568" s="64" t="s">
        <v>863</v>
      </c>
      <c r="C568" s="64" t="s">
        <v>864</v>
      </c>
      <c r="D568" s="54" t="s">
        <v>309</v>
      </c>
      <c r="E568" s="64" t="s">
        <v>84</v>
      </c>
      <c r="F568" s="67" t="s">
        <v>10</v>
      </c>
      <c r="G568" s="67"/>
      <c r="H568" s="97">
        <v>2105</v>
      </c>
      <c r="I568" s="67"/>
      <c r="J568" s="190"/>
      <c r="K568" s="190"/>
      <c r="L568" s="190"/>
      <c r="M568" s="190"/>
      <c r="N568" s="190"/>
      <c r="O568" s="190">
        <f t="shared" si="23"/>
        <v>0</v>
      </c>
      <c r="Q568" s="154">
        <f t="shared" si="24"/>
        <v>0</v>
      </c>
      <c r="R568" s="154">
        <f>SUMIF('B0.3.XK'!$A$11:$A$798,$A568,'B0.3.XK'!J$11:J$798)</f>
        <v>0</v>
      </c>
      <c r="S568" s="154"/>
      <c r="T568" s="154"/>
      <c r="U568" s="154"/>
      <c r="V568" s="154"/>
      <c r="W568" s="154"/>
      <c r="X568" s="154"/>
      <c r="Y568" s="154"/>
      <c r="Z568" s="154"/>
      <c r="AA568" s="154"/>
      <c r="AB568" s="154">
        <f>SUMIF('B0.3.XK'!$A$11:$A$798,$A568,'B0.3.XK'!K$11:K$798)</f>
        <v>0</v>
      </c>
      <c r="AC568" s="154"/>
      <c r="AD568" s="154"/>
      <c r="AE568" s="154"/>
    </row>
    <row r="569" spans="1:31">
      <c r="A569" s="63">
        <v>2011020236</v>
      </c>
      <c r="B569" s="64" t="s">
        <v>865</v>
      </c>
      <c r="C569" s="64" t="s">
        <v>866</v>
      </c>
      <c r="D569" s="54" t="s">
        <v>309</v>
      </c>
      <c r="E569" s="64" t="s">
        <v>84</v>
      </c>
      <c r="F569" s="67" t="s">
        <v>10</v>
      </c>
      <c r="G569" s="67"/>
      <c r="H569" s="97">
        <v>21048</v>
      </c>
      <c r="I569" s="67"/>
      <c r="J569" s="190"/>
      <c r="K569" s="190"/>
      <c r="L569" s="190"/>
      <c r="M569" s="190"/>
      <c r="N569" s="190"/>
      <c r="O569" s="190">
        <f t="shared" si="23"/>
        <v>0</v>
      </c>
      <c r="Q569" s="154">
        <f t="shared" si="24"/>
        <v>0</v>
      </c>
      <c r="R569" s="154">
        <f>SUMIF('B0.3.XK'!$A$11:$A$798,$A569,'B0.3.XK'!J$11:J$798)</f>
        <v>0</v>
      </c>
      <c r="S569" s="154"/>
      <c r="T569" s="154"/>
      <c r="U569" s="154"/>
      <c r="V569" s="154"/>
      <c r="W569" s="154"/>
      <c r="X569" s="154"/>
      <c r="Y569" s="154"/>
      <c r="Z569" s="154"/>
      <c r="AA569" s="154"/>
      <c r="AB569" s="154">
        <f>SUMIF('B0.3.XK'!$A$11:$A$798,$A569,'B0.3.XK'!K$11:K$798)</f>
        <v>0</v>
      </c>
      <c r="AC569" s="154"/>
      <c r="AD569" s="154"/>
      <c r="AE569" s="154"/>
    </row>
    <row r="570" spans="1:31">
      <c r="A570" s="63">
        <v>2011020296</v>
      </c>
      <c r="B570" s="64" t="s">
        <v>867</v>
      </c>
      <c r="C570" s="64" t="s">
        <v>868</v>
      </c>
      <c r="D570" s="54" t="s">
        <v>309</v>
      </c>
      <c r="E570" s="64" t="s">
        <v>84</v>
      </c>
      <c r="F570" s="67" t="s">
        <v>10</v>
      </c>
      <c r="G570" s="67"/>
      <c r="H570" s="97">
        <v>2339</v>
      </c>
      <c r="I570" s="67"/>
      <c r="J570" s="190"/>
      <c r="K570" s="190"/>
      <c r="L570" s="190"/>
      <c r="M570" s="190"/>
      <c r="N570" s="190"/>
      <c r="O570" s="190">
        <f t="shared" si="23"/>
        <v>0</v>
      </c>
      <c r="Q570" s="154">
        <f t="shared" si="24"/>
        <v>0</v>
      </c>
      <c r="R570" s="154">
        <f>SUMIF('B0.3.XK'!$A$11:$A$798,$A570,'B0.3.XK'!J$11:J$798)</f>
        <v>0</v>
      </c>
      <c r="S570" s="154"/>
      <c r="T570" s="154"/>
      <c r="U570" s="154"/>
      <c r="V570" s="154"/>
      <c r="W570" s="154"/>
      <c r="X570" s="154"/>
      <c r="Y570" s="154"/>
      <c r="Z570" s="154"/>
      <c r="AA570" s="154"/>
      <c r="AB570" s="154">
        <f>SUMIF('B0.3.XK'!$A$11:$A$798,$A570,'B0.3.XK'!K$11:K$798)</f>
        <v>200</v>
      </c>
      <c r="AC570" s="154"/>
      <c r="AD570" s="154"/>
      <c r="AE570" s="154"/>
    </row>
    <row r="571" spans="1:31">
      <c r="A571" s="63">
        <v>2011020298</v>
      </c>
      <c r="B571" s="64" t="s">
        <v>869</v>
      </c>
      <c r="C571" s="64" t="s">
        <v>870</v>
      </c>
      <c r="D571" s="54" t="s">
        <v>309</v>
      </c>
      <c r="E571" s="64" t="s">
        <v>84</v>
      </c>
      <c r="F571" s="67" t="s">
        <v>10</v>
      </c>
      <c r="G571" s="67"/>
      <c r="H571" s="97">
        <v>3245</v>
      </c>
      <c r="I571" s="67"/>
      <c r="J571" s="190"/>
      <c r="K571" s="190"/>
      <c r="L571" s="190"/>
      <c r="M571" s="190"/>
      <c r="N571" s="190"/>
      <c r="O571" s="190">
        <f t="shared" si="23"/>
        <v>0</v>
      </c>
      <c r="Q571" s="154">
        <f t="shared" si="24"/>
        <v>0</v>
      </c>
      <c r="R571" s="154">
        <f>SUMIF('B0.3.XK'!$A$11:$A$798,$A571,'B0.3.XK'!J$11:J$798)</f>
        <v>0</v>
      </c>
      <c r="S571" s="154"/>
      <c r="T571" s="154"/>
      <c r="U571" s="154"/>
      <c r="V571" s="154"/>
      <c r="W571" s="154"/>
      <c r="X571" s="154"/>
      <c r="Y571" s="154"/>
      <c r="Z571" s="154"/>
      <c r="AA571" s="154"/>
      <c r="AB571" s="154">
        <f>SUMIF('B0.3.XK'!$A$11:$A$798,$A571,'B0.3.XK'!K$11:K$798)</f>
        <v>500</v>
      </c>
      <c r="AC571" s="154"/>
      <c r="AD571" s="154"/>
      <c r="AE571" s="154"/>
    </row>
    <row r="572" spans="1:31">
      <c r="A572" s="63">
        <v>2011020299</v>
      </c>
      <c r="B572" s="64" t="s">
        <v>871</v>
      </c>
      <c r="C572" s="64" t="s">
        <v>872</v>
      </c>
      <c r="D572" s="54" t="s">
        <v>309</v>
      </c>
      <c r="E572" s="64" t="s">
        <v>84</v>
      </c>
      <c r="F572" s="67" t="s">
        <v>10</v>
      </c>
      <c r="G572" s="67"/>
      <c r="H572" s="97">
        <v>2894</v>
      </c>
      <c r="I572" s="67"/>
      <c r="J572" s="190"/>
      <c r="K572" s="190"/>
      <c r="L572" s="190"/>
      <c r="M572" s="190"/>
      <c r="N572" s="190"/>
      <c r="O572" s="190">
        <f t="shared" si="23"/>
        <v>0</v>
      </c>
      <c r="Q572" s="154">
        <f t="shared" si="24"/>
        <v>0</v>
      </c>
      <c r="R572" s="154">
        <f>SUMIF('B0.3.XK'!$A$11:$A$798,$A572,'B0.3.XK'!J$11:J$798)</f>
        <v>0</v>
      </c>
      <c r="S572" s="154"/>
      <c r="T572" s="154"/>
      <c r="U572" s="154"/>
      <c r="V572" s="154"/>
      <c r="W572" s="154"/>
      <c r="X572" s="154"/>
      <c r="Y572" s="154"/>
      <c r="Z572" s="154"/>
      <c r="AA572" s="154"/>
      <c r="AB572" s="154">
        <f>SUMIF('B0.3.XK'!$A$11:$A$798,$A572,'B0.3.XK'!K$11:K$798)</f>
        <v>0</v>
      </c>
      <c r="AC572" s="154"/>
      <c r="AD572" s="154"/>
      <c r="AE572" s="154"/>
    </row>
    <row r="573" spans="1:31">
      <c r="A573" s="63">
        <v>2011020304</v>
      </c>
      <c r="B573" s="64" t="s">
        <v>873</v>
      </c>
      <c r="C573" s="64" t="s">
        <v>870</v>
      </c>
      <c r="D573" s="54" t="s">
        <v>309</v>
      </c>
      <c r="E573" s="64" t="s">
        <v>84</v>
      </c>
      <c r="F573" s="67" t="s">
        <v>10</v>
      </c>
      <c r="G573" s="67"/>
      <c r="H573" s="97">
        <v>1315</v>
      </c>
      <c r="I573" s="67"/>
      <c r="J573" s="190"/>
      <c r="K573" s="190"/>
      <c r="L573" s="190"/>
      <c r="M573" s="190"/>
      <c r="N573" s="190"/>
      <c r="O573" s="190">
        <f t="shared" si="23"/>
        <v>0</v>
      </c>
      <c r="Q573" s="154">
        <f t="shared" si="24"/>
        <v>0</v>
      </c>
      <c r="R573" s="154">
        <f>SUMIF('B0.3.XK'!$A$11:$A$798,$A573,'B0.3.XK'!J$11:J$798)</f>
        <v>0</v>
      </c>
      <c r="S573" s="154"/>
      <c r="T573" s="154"/>
      <c r="U573" s="154"/>
      <c r="V573" s="154"/>
      <c r="W573" s="154"/>
      <c r="X573" s="154"/>
      <c r="Y573" s="154"/>
      <c r="Z573" s="154"/>
      <c r="AA573" s="154"/>
      <c r="AB573" s="154">
        <f>SUMIF('B0.3.XK'!$A$11:$A$798,$A573,'B0.3.XK'!K$11:K$798)</f>
        <v>0</v>
      </c>
      <c r="AC573" s="154"/>
      <c r="AD573" s="154"/>
      <c r="AE573" s="154"/>
    </row>
    <row r="574" spans="1:31">
      <c r="A574" s="63">
        <v>2011020305</v>
      </c>
      <c r="B574" s="64" t="s">
        <v>874</v>
      </c>
      <c r="C574" s="64" t="s">
        <v>875</v>
      </c>
      <c r="D574" s="54" t="s">
        <v>309</v>
      </c>
      <c r="E574" s="64" t="s">
        <v>84</v>
      </c>
      <c r="F574" s="67" t="s">
        <v>10</v>
      </c>
      <c r="G574" s="67"/>
      <c r="H574" s="97">
        <v>5751</v>
      </c>
      <c r="I574" s="67"/>
      <c r="J574" s="190"/>
      <c r="K574" s="190"/>
      <c r="L574" s="190"/>
      <c r="M574" s="190"/>
      <c r="N574" s="190"/>
      <c r="O574" s="190">
        <f t="shared" si="23"/>
        <v>0</v>
      </c>
      <c r="Q574" s="154">
        <f t="shared" si="24"/>
        <v>0</v>
      </c>
      <c r="R574" s="154">
        <f>SUMIF('B0.3.XK'!$A$11:$A$798,$A574,'B0.3.XK'!J$11:J$798)</f>
        <v>0</v>
      </c>
      <c r="S574" s="154"/>
      <c r="T574" s="154"/>
      <c r="U574" s="154"/>
      <c r="V574" s="154"/>
      <c r="W574" s="154"/>
      <c r="X574" s="154"/>
      <c r="Y574" s="154"/>
      <c r="Z574" s="154"/>
      <c r="AA574" s="154"/>
      <c r="AB574" s="154">
        <f>SUMIF('B0.3.XK'!$A$11:$A$798,$A574,'B0.3.XK'!K$11:K$798)</f>
        <v>0</v>
      </c>
      <c r="AC574" s="154"/>
      <c r="AD574" s="154"/>
      <c r="AE574" s="154"/>
    </row>
    <row r="575" spans="1:31">
      <c r="A575" s="63">
        <v>2011020334</v>
      </c>
      <c r="B575" s="64" t="s">
        <v>876</v>
      </c>
      <c r="C575" s="64" t="s">
        <v>870</v>
      </c>
      <c r="D575" s="54" t="s">
        <v>309</v>
      </c>
      <c r="E575" s="64" t="s">
        <v>84</v>
      </c>
      <c r="F575" s="67" t="s">
        <v>10</v>
      </c>
      <c r="G575" s="67"/>
      <c r="H575" s="97">
        <v>7235</v>
      </c>
      <c r="I575" s="67"/>
      <c r="J575" s="190"/>
      <c r="K575" s="190"/>
      <c r="L575" s="190"/>
      <c r="M575" s="190"/>
      <c r="N575" s="190"/>
      <c r="O575" s="190">
        <f t="shared" si="23"/>
        <v>0</v>
      </c>
      <c r="Q575" s="154">
        <f t="shared" si="24"/>
        <v>0</v>
      </c>
      <c r="R575" s="154">
        <f>SUMIF('B0.3.XK'!$A$11:$A$798,$A575,'B0.3.XK'!J$11:J$798)</f>
        <v>0</v>
      </c>
      <c r="S575" s="154"/>
      <c r="T575" s="154"/>
      <c r="U575" s="154"/>
      <c r="V575" s="154"/>
      <c r="W575" s="154"/>
      <c r="X575" s="154"/>
      <c r="Y575" s="154"/>
      <c r="Z575" s="154"/>
      <c r="AA575" s="154"/>
      <c r="AB575" s="154">
        <f>SUMIF('B0.3.XK'!$A$11:$A$798,$A575,'B0.3.XK'!K$11:K$798)</f>
        <v>0</v>
      </c>
      <c r="AC575" s="154"/>
      <c r="AD575" s="154"/>
      <c r="AE575" s="154"/>
    </row>
    <row r="576" spans="1:31">
      <c r="A576" s="63">
        <v>2011020368</v>
      </c>
      <c r="B576" s="64" t="s">
        <v>877</v>
      </c>
      <c r="C576" s="64" t="s">
        <v>878</v>
      </c>
      <c r="D576" s="54" t="s">
        <v>309</v>
      </c>
      <c r="E576" s="64" t="s">
        <v>84</v>
      </c>
      <c r="F576" s="67" t="s">
        <v>10</v>
      </c>
      <c r="G576" s="67"/>
      <c r="H576" s="97">
        <v>13523</v>
      </c>
      <c r="I576" s="67"/>
      <c r="J576" s="190"/>
      <c r="K576" s="190"/>
      <c r="L576" s="190"/>
      <c r="M576" s="190"/>
      <c r="N576" s="190"/>
      <c r="O576" s="190">
        <f t="shared" si="23"/>
        <v>0</v>
      </c>
      <c r="Q576" s="154">
        <f t="shared" si="24"/>
        <v>0</v>
      </c>
      <c r="R576" s="154">
        <f>SUMIF('B0.3.XK'!$A$11:$A$798,$A576,'B0.3.XK'!J$11:J$798)</f>
        <v>0</v>
      </c>
      <c r="S576" s="154"/>
      <c r="T576" s="154"/>
      <c r="U576" s="154"/>
      <c r="V576" s="154"/>
      <c r="W576" s="154"/>
      <c r="X576" s="154"/>
      <c r="Y576" s="154"/>
      <c r="Z576" s="154"/>
      <c r="AA576" s="154"/>
      <c r="AB576" s="154">
        <f>SUMIF('B0.3.XK'!$A$11:$A$798,$A576,'B0.3.XK'!K$11:K$798)</f>
        <v>0</v>
      </c>
      <c r="AC576" s="154"/>
      <c r="AD576" s="154"/>
      <c r="AE576" s="154"/>
    </row>
    <row r="577" spans="1:31">
      <c r="A577" s="63">
        <v>2011020415</v>
      </c>
      <c r="B577" s="64" t="s">
        <v>879</v>
      </c>
      <c r="C577" s="64" t="s">
        <v>880</v>
      </c>
      <c r="D577" s="54" t="s">
        <v>309</v>
      </c>
      <c r="E577" s="64" t="s">
        <v>84</v>
      </c>
      <c r="F577" s="67" t="s">
        <v>10</v>
      </c>
      <c r="G577" s="67"/>
      <c r="H577" s="97">
        <v>4604</v>
      </c>
      <c r="I577" s="67"/>
      <c r="J577" s="190"/>
      <c r="K577" s="190"/>
      <c r="L577" s="190"/>
      <c r="M577" s="190"/>
      <c r="N577" s="190"/>
      <c r="O577" s="190">
        <f t="shared" si="23"/>
        <v>0</v>
      </c>
      <c r="Q577" s="154">
        <f t="shared" si="24"/>
        <v>0</v>
      </c>
      <c r="R577" s="154">
        <f>SUMIF('B0.3.XK'!$A$11:$A$798,$A577,'B0.3.XK'!J$11:J$798)</f>
        <v>0</v>
      </c>
      <c r="S577" s="154"/>
      <c r="T577" s="154"/>
      <c r="U577" s="154"/>
      <c r="V577" s="154"/>
      <c r="W577" s="154"/>
      <c r="X577" s="154"/>
      <c r="Y577" s="154"/>
      <c r="Z577" s="154"/>
      <c r="AA577" s="154"/>
      <c r="AB577" s="154">
        <f>SUMIF('B0.3.XK'!$A$11:$A$798,$A577,'B0.3.XK'!K$11:K$798)</f>
        <v>0</v>
      </c>
      <c r="AC577" s="154"/>
      <c r="AD577" s="154"/>
      <c r="AE577" s="154"/>
    </row>
    <row r="578" spans="1:31">
      <c r="A578" s="63">
        <v>2011020457</v>
      </c>
      <c r="B578" s="64" t="s">
        <v>881</v>
      </c>
      <c r="C578" s="64" t="s">
        <v>882</v>
      </c>
      <c r="D578" s="54" t="s">
        <v>309</v>
      </c>
      <c r="E578" s="64" t="s">
        <v>84</v>
      </c>
      <c r="F578" s="67" t="s">
        <v>10</v>
      </c>
      <c r="G578" s="67"/>
      <c r="H578" s="97">
        <v>264</v>
      </c>
      <c r="I578" s="67"/>
      <c r="J578" s="190"/>
      <c r="K578" s="190"/>
      <c r="L578" s="190"/>
      <c r="M578" s="190"/>
      <c r="N578" s="190"/>
      <c r="O578" s="190">
        <f t="shared" si="23"/>
        <v>0</v>
      </c>
      <c r="Q578" s="154">
        <f t="shared" si="24"/>
        <v>0</v>
      </c>
      <c r="R578" s="154">
        <f>SUMIF('B0.3.XK'!$A$11:$A$798,$A578,'B0.3.XK'!J$11:J$798)</f>
        <v>0</v>
      </c>
      <c r="S578" s="154"/>
      <c r="T578" s="154"/>
      <c r="U578" s="154"/>
      <c r="V578" s="154"/>
      <c r="W578" s="154"/>
      <c r="X578" s="154"/>
      <c r="Y578" s="154"/>
      <c r="Z578" s="154"/>
      <c r="AA578" s="154"/>
      <c r="AB578" s="154">
        <f>SUMIF('B0.3.XK'!$A$11:$A$798,$A578,'B0.3.XK'!K$11:K$798)</f>
        <v>0</v>
      </c>
      <c r="AC578" s="154"/>
      <c r="AD578" s="154"/>
      <c r="AE578" s="154"/>
    </row>
    <row r="579" spans="1:31">
      <c r="A579" s="63">
        <v>2011020459</v>
      </c>
      <c r="B579" s="64" t="s">
        <v>883</v>
      </c>
      <c r="C579" s="64" t="s">
        <v>884</v>
      </c>
      <c r="D579" s="54" t="s">
        <v>309</v>
      </c>
      <c r="E579" s="64" t="s">
        <v>84</v>
      </c>
      <c r="F579" s="67" t="s">
        <v>10</v>
      </c>
      <c r="G579" s="67"/>
      <c r="H579" s="97">
        <v>1315</v>
      </c>
      <c r="I579" s="67"/>
      <c r="J579" s="190"/>
      <c r="K579" s="190"/>
      <c r="L579" s="190"/>
      <c r="M579" s="190"/>
      <c r="N579" s="190"/>
      <c r="O579" s="190">
        <f t="shared" si="23"/>
        <v>0</v>
      </c>
      <c r="Q579" s="154">
        <f t="shared" si="24"/>
        <v>0</v>
      </c>
      <c r="R579" s="154">
        <f>SUMIF('B0.3.XK'!$A$11:$A$798,$A579,'B0.3.XK'!J$11:J$798)</f>
        <v>0</v>
      </c>
      <c r="S579" s="154"/>
      <c r="T579" s="154"/>
      <c r="U579" s="154"/>
      <c r="V579" s="154"/>
      <c r="W579" s="154"/>
      <c r="X579" s="154"/>
      <c r="Y579" s="154"/>
      <c r="Z579" s="154"/>
      <c r="AA579" s="154"/>
      <c r="AB579" s="154">
        <f>SUMIF('B0.3.XK'!$A$11:$A$798,$A579,'B0.3.XK'!K$11:K$798)</f>
        <v>0</v>
      </c>
      <c r="AC579" s="154"/>
      <c r="AD579" s="154"/>
      <c r="AE579" s="154"/>
    </row>
    <row r="580" spans="1:31">
      <c r="A580" s="63">
        <v>2011020461</v>
      </c>
      <c r="B580" s="64" t="s">
        <v>885</v>
      </c>
      <c r="C580" s="64" t="s">
        <v>816</v>
      </c>
      <c r="D580" s="54" t="s">
        <v>309</v>
      </c>
      <c r="E580" s="64" t="s">
        <v>84</v>
      </c>
      <c r="F580" s="67" t="s">
        <v>10</v>
      </c>
      <c r="G580" s="67"/>
      <c r="H580" s="97">
        <v>3490</v>
      </c>
      <c r="I580" s="67"/>
      <c r="J580" s="190"/>
      <c r="K580" s="190"/>
      <c r="L580" s="190"/>
      <c r="M580" s="190"/>
      <c r="N580" s="190"/>
      <c r="O580" s="190">
        <f t="shared" si="23"/>
        <v>0</v>
      </c>
      <c r="Q580" s="154">
        <f t="shared" si="24"/>
        <v>0</v>
      </c>
      <c r="R580" s="154">
        <f>SUMIF('B0.3.XK'!$A$11:$A$798,$A580,'B0.3.XK'!J$11:J$798)</f>
        <v>0</v>
      </c>
      <c r="S580" s="154"/>
      <c r="T580" s="154"/>
      <c r="U580" s="154"/>
      <c r="V580" s="154"/>
      <c r="W580" s="154"/>
      <c r="X580" s="154"/>
      <c r="Y580" s="154"/>
      <c r="Z580" s="154"/>
      <c r="AA580" s="154"/>
      <c r="AB580" s="154">
        <f>SUMIF('B0.3.XK'!$A$11:$A$798,$A580,'B0.3.XK'!K$11:K$798)</f>
        <v>0</v>
      </c>
      <c r="AC580" s="154"/>
      <c r="AD580" s="154"/>
      <c r="AE580" s="154"/>
    </row>
    <row r="581" spans="1:31">
      <c r="A581" s="63">
        <v>2011020466</v>
      </c>
      <c r="B581" s="64" t="s">
        <v>886</v>
      </c>
      <c r="C581" s="64" t="s">
        <v>887</v>
      </c>
      <c r="D581" s="54" t="s">
        <v>309</v>
      </c>
      <c r="E581" s="64" t="s">
        <v>84</v>
      </c>
      <c r="F581" s="67" t="s">
        <v>10</v>
      </c>
      <c r="G581" s="67"/>
      <c r="H581" s="97">
        <v>1579</v>
      </c>
      <c r="I581" s="67"/>
      <c r="J581" s="190"/>
      <c r="K581" s="190"/>
      <c r="L581" s="190"/>
      <c r="M581" s="190"/>
      <c r="N581" s="190"/>
      <c r="O581" s="190">
        <f t="shared" si="23"/>
        <v>0</v>
      </c>
      <c r="Q581" s="154">
        <f t="shared" si="24"/>
        <v>0</v>
      </c>
      <c r="R581" s="154">
        <f>SUMIF('B0.3.XK'!$A$11:$A$798,$A581,'B0.3.XK'!J$11:J$798)</f>
        <v>0</v>
      </c>
      <c r="S581" s="154"/>
      <c r="T581" s="154"/>
      <c r="U581" s="154"/>
      <c r="V581" s="154"/>
      <c r="W581" s="154"/>
      <c r="X581" s="154"/>
      <c r="Y581" s="154"/>
      <c r="Z581" s="154"/>
      <c r="AA581" s="154"/>
      <c r="AB581" s="154">
        <f>SUMIF('B0.3.XK'!$A$11:$A$798,$A581,'B0.3.XK'!K$11:K$798)</f>
        <v>0</v>
      </c>
      <c r="AC581" s="154"/>
      <c r="AD581" s="154"/>
      <c r="AE581" s="154"/>
    </row>
    <row r="582" spans="1:31">
      <c r="A582" s="63">
        <v>2011020467</v>
      </c>
      <c r="B582" s="64" t="s">
        <v>888</v>
      </c>
      <c r="C582" s="64" t="s">
        <v>889</v>
      </c>
      <c r="D582" s="54" t="s">
        <v>309</v>
      </c>
      <c r="E582" s="64" t="s">
        <v>84</v>
      </c>
      <c r="F582" s="67" t="s">
        <v>10</v>
      </c>
      <c r="G582" s="67"/>
      <c r="H582" s="97">
        <v>3069</v>
      </c>
      <c r="I582" s="67"/>
      <c r="J582" s="190"/>
      <c r="K582" s="190"/>
      <c r="L582" s="190"/>
      <c r="M582" s="190"/>
      <c r="N582" s="190"/>
      <c r="O582" s="190">
        <f t="shared" si="23"/>
        <v>0</v>
      </c>
      <c r="Q582" s="154">
        <f t="shared" si="24"/>
        <v>0</v>
      </c>
      <c r="R582" s="154">
        <f>SUMIF('B0.3.XK'!$A$11:$A$798,$A582,'B0.3.XK'!J$11:J$798)</f>
        <v>0</v>
      </c>
      <c r="S582" s="154"/>
      <c r="T582" s="154"/>
      <c r="U582" s="154"/>
      <c r="V582" s="154"/>
      <c r="W582" s="154"/>
      <c r="X582" s="154"/>
      <c r="Y582" s="154"/>
      <c r="Z582" s="154"/>
      <c r="AA582" s="154"/>
      <c r="AB582" s="154">
        <f>SUMIF('B0.3.XK'!$A$11:$A$798,$A582,'B0.3.XK'!K$11:K$798)</f>
        <v>0</v>
      </c>
      <c r="AC582" s="154"/>
      <c r="AD582" s="154"/>
      <c r="AE582" s="154"/>
    </row>
    <row r="583" spans="1:31">
      <c r="A583" s="63">
        <v>2011020480</v>
      </c>
      <c r="B583" s="64" t="s">
        <v>890</v>
      </c>
      <c r="C583" s="64" t="s">
        <v>891</v>
      </c>
      <c r="D583" s="54" t="s">
        <v>309</v>
      </c>
      <c r="E583" s="64" t="s">
        <v>84</v>
      </c>
      <c r="F583" s="67" t="s">
        <v>10</v>
      </c>
      <c r="G583" s="67"/>
      <c r="H583" s="97">
        <v>3946</v>
      </c>
      <c r="I583" s="67"/>
      <c r="J583" s="190"/>
      <c r="K583" s="190"/>
      <c r="L583" s="190"/>
      <c r="M583" s="190"/>
      <c r="N583" s="190"/>
      <c r="O583" s="190">
        <f t="shared" si="23"/>
        <v>0</v>
      </c>
      <c r="Q583" s="154">
        <f t="shared" si="24"/>
        <v>0</v>
      </c>
      <c r="R583" s="154">
        <f>SUMIF('B0.3.XK'!$A$11:$A$798,$A583,'B0.3.XK'!J$11:J$798)</f>
        <v>0</v>
      </c>
      <c r="S583" s="154"/>
      <c r="T583" s="154"/>
      <c r="U583" s="154"/>
      <c r="V583" s="154"/>
      <c r="W583" s="154"/>
      <c r="X583" s="154"/>
      <c r="Y583" s="154"/>
      <c r="Z583" s="154"/>
      <c r="AA583" s="154"/>
      <c r="AB583" s="154">
        <f>SUMIF('B0.3.XK'!$A$11:$A$798,$A583,'B0.3.XK'!K$11:K$798)</f>
        <v>0</v>
      </c>
      <c r="AC583" s="154"/>
      <c r="AD583" s="154"/>
      <c r="AE583" s="154"/>
    </row>
    <row r="584" spans="1:31">
      <c r="A584" s="63">
        <v>2011030003</v>
      </c>
      <c r="B584" s="64" t="s">
        <v>892</v>
      </c>
      <c r="C584" s="64" t="s">
        <v>893</v>
      </c>
      <c r="D584" s="54" t="s">
        <v>309</v>
      </c>
      <c r="E584" s="64" t="s">
        <v>84</v>
      </c>
      <c r="F584" s="67" t="s">
        <v>10</v>
      </c>
      <c r="G584" s="67"/>
      <c r="H584" s="97">
        <v>822</v>
      </c>
      <c r="I584" s="67"/>
      <c r="J584" s="190"/>
      <c r="K584" s="190"/>
      <c r="L584" s="190"/>
      <c r="M584" s="190"/>
      <c r="N584" s="190"/>
      <c r="O584" s="190">
        <f t="shared" si="23"/>
        <v>0</v>
      </c>
      <c r="Q584" s="154">
        <f t="shared" si="24"/>
        <v>0</v>
      </c>
      <c r="R584" s="154">
        <f>SUMIF('B0.3.XK'!$A$11:$A$798,$A584,'B0.3.XK'!J$11:J$798)</f>
        <v>0</v>
      </c>
      <c r="S584" s="154"/>
      <c r="T584" s="154"/>
      <c r="U584" s="154"/>
      <c r="V584" s="154"/>
      <c r="W584" s="154"/>
      <c r="X584" s="154"/>
      <c r="Y584" s="154"/>
      <c r="Z584" s="154"/>
      <c r="AA584" s="154"/>
      <c r="AB584" s="154">
        <f>SUMIF('B0.3.XK'!$A$11:$A$798,$A584,'B0.3.XK'!K$11:K$798)</f>
        <v>0</v>
      </c>
      <c r="AC584" s="154"/>
      <c r="AD584" s="154"/>
      <c r="AE584" s="154"/>
    </row>
    <row r="585" spans="1:31">
      <c r="A585" s="63">
        <v>2012010014</v>
      </c>
      <c r="B585" s="64" t="s">
        <v>894</v>
      </c>
      <c r="C585" s="64" t="s">
        <v>895</v>
      </c>
      <c r="D585" s="54" t="s">
        <v>309</v>
      </c>
      <c r="E585" s="64" t="s">
        <v>896</v>
      </c>
      <c r="F585" s="67" t="s">
        <v>10</v>
      </c>
      <c r="G585" s="67"/>
      <c r="H585" s="97">
        <v>347553</v>
      </c>
      <c r="I585" s="67"/>
      <c r="J585" s="190"/>
      <c r="K585" s="190"/>
      <c r="L585" s="190"/>
      <c r="M585" s="190"/>
      <c r="N585" s="190"/>
      <c r="O585" s="190">
        <f t="shared" si="23"/>
        <v>0</v>
      </c>
      <c r="Q585" s="154">
        <f t="shared" si="24"/>
        <v>101</v>
      </c>
      <c r="R585" s="154">
        <f>SUMIF('B0.3.XK'!$A$11:$A$798,$A585,'B0.3.XK'!J$11:J$798)</f>
        <v>101</v>
      </c>
      <c r="S585" s="154"/>
      <c r="T585" s="154"/>
      <c r="U585" s="154"/>
      <c r="V585" s="154"/>
      <c r="W585" s="154"/>
      <c r="X585" s="154"/>
      <c r="Y585" s="154"/>
      <c r="Z585" s="154"/>
      <c r="AA585" s="154"/>
      <c r="AB585" s="154">
        <f>SUMIF('B0.3.XK'!$A$11:$A$798,$A585,'B0.3.XK'!K$11:K$798)</f>
        <v>0</v>
      </c>
      <c r="AC585" s="154"/>
      <c r="AD585" s="154"/>
      <c r="AE585" s="154"/>
    </row>
    <row r="586" spans="1:31">
      <c r="A586" s="63">
        <v>2012010043</v>
      </c>
      <c r="B586" s="64" t="s">
        <v>897</v>
      </c>
      <c r="C586" s="64" t="s">
        <v>898</v>
      </c>
      <c r="D586" s="54" t="s">
        <v>44</v>
      </c>
      <c r="E586" s="64" t="s">
        <v>896</v>
      </c>
      <c r="F586" s="67" t="s">
        <v>10</v>
      </c>
      <c r="G586" s="67"/>
      <c r="H586" s="97">
        <v>122341</v>
      </c>
      <c r="I586" s="67"/>
      <c r="J586" s="190"/>
      <c r="K586" s="190"/>
      <c r="L586" s="190"/>
      <c r="M586" s="190"/>
      <c r="N586" s="190"/>
      <c r="O586" s="190">
        <f t="shared" si="23"/>
        <v>0</v>
      </c>
      <c r="Q586" s="154">
        <f t="shared" si="24"/>
        <v>0</v>
      </c>
      <c r="R586" s="154">
        <f>SUMIF('B0.3.XK'!$A$11:$A$798,$A586,'B0.3.XK'!J$11:J$798)</f>
        <v>0</v>
      </c>
      <c r="S586" s="154"/>
      <c r="T586" s="154"/>
      <c r="U586" s="154"/>
      <c r="V586" s="154"/>
      <c r="W586" s="154"/>
      <c r="X586" s="154"/>
      <c r="Y586" s="154"/>
      <c r="Z586" s="154"/>
      <c r="AA586" s="154"/>
      <c r="AB586" s="154">
        <f>SUMIF('B0.3.XK'!$A$11:$A$798,$A586,'B0.3.XK'!K$11:K$798)</f>
        <v>1000</v>
      </c>
      <c r="AC586" s="154"/>
      <c r="AD586" s="154"/>
      <c r="AE586" s="154"/>
    </row>
    <row r="587" spans="1:31">
      <c r="A587" s="63">
        <v>2012010049</v>
      </c>
      <c r="B587" s="64" t="s">
        <v>899</v>
      </c>
      <c r="C587" s="64" t="s">
        <v>898</v>
      </c>
      <c r="D587" s="54" t="s">
        <v>44</v>
      </c>
      <c r="E587" s="64" t="s">
        <v>896</v>
      </c>
      <c r="F587" s="67" t="s">
        <v>10</v>
      </c>
      <c r="G587" s="67"/>
      <c r="H587" s="97">
        <v>164436</v>
      </c>
      <c r="I587" s="67"/>
      <c r="J587" s="190"/>
      <c r="K587" s="190"/>
      <c r="L587" s="190"/>
      <c r="M587" s="190"/>
      <c r="N587" s="190"/>
      <c r="O587" s="190">
        <f t="shared" si="23"/>
        <v>0</v>
      </c>
      <c r="Q587" s="154">
        <f t="shared" si="24"/>
        <v>500</v>
      </c>
      <c r="R587" s="154">
        <f>SUMIF('B0.3.XK'!$A$11:$A$798,$A587,'B0.3.XK'!J$11:J$798)</f>
        <v>500</v>
      </c>
      <c r="S587" s="154"/>
      <c r="T587" s="154"/>
      <c r="U587" s="154"/>
      <c r="V587" s="154"/>
      <c r="W587" s="154"/>
      <c r="X587" s="154"/>
      <c r="Y587" s="154"/>
      <c r="Z587" s="154"/>
      <c r="AA587" s="154"/>
      <c r="AB587" s="154">
        <f>SUMIF('B0.3.XK'!$A$11:$A$798,$A587,'B0.3.XK'!K$11:K$798)</f>
        <v>25</v>
      </c>
      <c r="AC587" s="154"/>
      <c r="AD587" s="154"/>
      <c r="AE587" s="154"/>
    </row>
    <row r="588" spans="1:31">
      <c r="A588" s="63">
        <v>2012010072</v>
      </c>
      <c r="B588" s="64" t="s">
        <v>900</v>
      </c>
      <c r="C588" s="64" t="s">
        <v>901</v>
      </c>
      <c r="D588" s="54" t="s">
        <v>44</v>
      </c>
      <c r="E588" s="64" t="s">
        <v>896</v>
      </c>
      <c r="F588" s="67" t="s">
        <v>10</v>
      </c>
      <c r="G588" s="67"/>
      <c r="H588" s="97">
        <v>237797</v>
      </c>
      <c r="I588" s="67"/>
      <c r="J588" s="190"/>
      <c r="K588" s="190"/>
      <c r="L588" s="190"/>
      <c r="M588" s="190"/>
      <c r="N588" s="190"/>
      <c r="O588" s="190">
        <f t="shared" si="23"/>
        <v>0</v>
      </c>
      <c r="Q588" s="154">
        <f t="shared" si="24"/>
        <v>700</v>
      </c>
      <c r="R588" s="154">
        <f>SUMIF('B0.3.XK'!$A$11:$A$798,$A588,'B0.3.XK'!J$11:J$798)</f>
        <v>700</v>
      </c>
      <c r="S588" s="154"/>
      <c r="T588" s="154"/>
      <c r="U588" s="154"/>
      <c r="V588" s="154"/>
      <c r="W588" s="154"/>
      <c r="X588" s="154"/>
      <c r="Y588" s="154"/>
      <c r="Z588" s="154"/>
      <c r="AA588" s="154"/>
      <c r="AB588" s="154">
        <f>SUMIF('B0.3.XK'!$A$11:$A$798,$A588,'B0.3.XK'!K$11:K$798)</f>
        <v>0</v>
      </c>
      <c r="AC588" s="154"/>
      <c r="AD588" s="154"/>
      <c r="AE588" s="154"/>
    </row>
    <row r="589" spans="1:31">
      <c r="A589" s="63">
        <v>2012010079</v>
      </c>
      <c r="B589" s="64" t="s">
        <v>902</v>
      </c>
      <c r="C589" s="64" t="s">
        <v>903</v>
      </c>
      <c r="D589" s="54" t="s">
        <v>44</v>
      </c>
      <c r="E589" s="64" t="s">
        <v>896</v>
      </c>
      <c r="F589" s="67" t="s">
        <v>10</v>
      </c>
      <c r="G589" s="67"/>
      <c r="H589" s="97">
        <v>293866</v>
      </c>
      <c r="I589" s="67"/>
      <c r="J589" s="190"/>
      <c r="K589" s="190"/>
      <c r="L589" s="190"/>
      <c r="M589" s="190"/>
      <c r="N589" s="190"/>
      <c r="O589" s="190">
        <f t="shared" si="23"/>
        <v>0</v>
      </c>
      <c r="Q589" s="154">
        <f t="shared" si="24"/>
        <v>25</v>
      </c>
      <c r="R589" s="154">
        <f>SUMIF('B0.3.XK'!$A$11:$A$798,$A589,'B0.3.XK'!J$11:J$798)</f>
        <v>25</v>
      </c>
      <c r="S589" s="154"/>
      <c r="T589" s="154"/>
      <c r="U589" s="154"/>
      <c r="V589" s="154"/>
      <c r="W589" s="154"/>
      <c r="X589" s="154"/>
      <c r="Y589" s="154"/>
      <c r="Z589" s="154"/>
      <c r="AA589" s="154"/>
      <c r="AB589" s="154">
        <f>SUMIF('B0.3.XK'!$A$11:$A$798,$A589,'B0.3.XK'!K$11:K$798)</f>
        <v>0</v>
      </c>
      <c r="AC589" s="154"/>
      <c r="AD589" s="154"/>
      <c r="AE589" s="154"/>
    </row>
    <row r="590" spans="1:31">
      <c r="A590" s="63">
        <v>2012010080</v>
      </c>
      <c r="B590" s="64" t="s">
        <v>904</v>
      </c>
      <c r="C590" s="64" t="s">
        <v>905</v>
      </c>
      <c r="D590" s="54" t="s">
        <v>44</v>
      </c>
      <c r="E590" s="64" t="s">
        <v>896</v>
      </c>
      <c r="F590" s="67" t="s">
        <v>10</v>
      </c>
      <c r="G590" s="67"/>
      <c r="H590" s="97">
        <v>121025</v>
      </c>
      <c r="I590" s="67"/>
      <c r="J590" s="190"/>
      <c r="K590" s="190"/>
      <c r="L590" s="190"/>
      <c r="M590" s="190"/>
      <c r="N590" s="190"/>
      <c r="O590" s="190">
        <f t="shared" si="23"/>
        <v>0</v>
      </c>
      <c r="Q590" s="154">
        <f t="shared" si="24"/>
        <v>0</v>
      </c>
      <c r="R590" s="154">
        <f>SUMIF('B0.3.XK'!$A$11:$A$798,$A590,'B0.3.XK'!J$11:J$798)</f>
        <v>0</v>
      </c>
      <c r="S590" s="154"/>
      <c r="T590" s="154"/>
      <c r="U590" s="154"/>
      <c r="V590" s="154"/>
      <c r="W590" s="154"/>
      <c r="X590" s="154"/>
      <c r="Y590" s="154"/>
      <c r="Z590" s="154"/>
      <c r="AA590" s="154"/>
      <c r="AB590" s="154">
        <f>SUMIF('B0.3.XK'!$A$11:$A$798,$A590,'B0.3.XK'!K$11:K$798)</f>
        <v>0</v>
      </c>
      <c r="AC590" s="154"/>
      <c r="AD590" s="154"/>
      <c r="AE590" s="154"/>
    </row>
    <row r="591" spans="1:31">
      <c r="A591" s="63">
        <v>2012010089</v>
      </c>
      <c r="B591" s="64" t="s">
        <v>906</v>
      </c>
      <c r="C591" s="64" t="s">
        <v>898</v>
      </c>
      <c r="D591" s="54" t="s">
        <v>44</v>
      </c>
      <c r="E591" s="64" t="s">
        <v>896</v>
      </c>
      <c r="F591" s="67" t="s">
        <v>10</v>
      </c>
      <c r="G591" s="67"/>
      <c r="H591" s="97">
        <v>137864</v>
      </c>
      <c r="I591" s="67"/>
      <c r="J591" s="190"/>
      <c r="K591" s="190"/>
      <c r="L591" s="190"/>
      <c r="M591" s="190"/>
      <c r="N591" s="190"/>
      <c r="O591" s="190">
        <f t="shared" si="23"/>
        <v>0</v>
      </c>
      <c r="Q591" s="154">
        <f t="shared" si="24"/>
        <v>0</v>
      </c>
      <c r="R591" s="154">
        <f>SUMIF('B0.3.XK'!$A$11:$A$798,$A591,'B0.3.XK'!J$11:J$798)</f>
        <v>0</v>
      </c>
      <c r="S591" s="154"/>
      <c r="T591" s="154"/>
      <c r="U591" s="154"/>
      <c r="V591" s="154"/>
      <c r="W591" s="154"/>
      <c r="X591" s="154"/>
      <c r="Y591" s="154"/>
      <c r="Z591" s="154"/>
      <c r="AA591" s="154"/>
      <c r="AB591" s="154">
        <f>SUMIF('B0.3.XK'!$A$11:$A$798,$A591,'B0.3.XK'!K$11:K$798)</f>
        <v>0</v>
      </c>
      <c r="AC591" s="154"/>
      <c r="AD591" s="154"/>
      <c r="AE591" s="154"/>
    </row>
    <row r="592" spans="1:31">
      <c r="A592" s="63">
        <v>2012010094</v>
      </c>
      <c r="B592" s="64" t="s">
        <v>907</v>
      </c>
      <c r="C592" s="64" t="s">
        <v>908</v>
      </c>
      <c r="D592" s="54" t="s">
        <v>44</v>
      </c>
      <c r="E592" s="64" t="s">
        <v>896</v>
      </c>
      <c r="F592" s="67" t="s">
        <v>10</v>
      </c>
      <c r="G592" s="67"/>
      <c r="H592" s="97">
        <v>169488</v>
      </c>
      <c r="I592" s="67"/>
      <c r="J592" s="190"/>
      <c r="K592" s="190"/>
      <c r="L592" s="190"/>
      <c r="M592" s="190"/>
      <c r="N592" s="190"/>
      <c r="O592" s="190">
        <f t="shared" ref="O592:O655" si="25">L592-K592</f>
        <v>0</v>
      </c>
      <c r="Q592" s="154">
        <f t="shared" ref="Q592:Q655" si="26">SUM(R592:Y592)</f>
        <v>0</v>
      </c>
      <c r="R592" s="154">
        <f>SUMIF('B0.3.XK'!$A$11:$A$798,$A592,'B0.3.XK'!J$11:J$798)</f>
        <v>0</v>
      </c>
      <c r="S592" s="154"/>
      <c r="T592" s="154"/>
      <c r="U592" s="154"/>
      <c r="V592" s="154"/>
      <c r="W592" s="154"/>
      <c r="X592" s="154"/>
      <c r="Y592" s="154"/>
      <c r="Z592" s="154"/>
      <c r="AA592" s="154"/>
      <c r="AB592" s="154">
        <f>SUMIF('B0.3.XK'!$A$11:$A$798,$A592,'B0.3.XK'!K$11:K$798)</f>
        <v>0</v>
      </c>
      <c r="AC592" s="154"/>
      <c r="AD592" s="154"/>
      <c r="AE592" s="154"/>
    </row>
    <row r="593" spans="1:31">
      <c r="A593" s="63">
        <v>2012010154</v>
      </c>
      <c r="B593" s="64" t="s">
        <v>909</v>
      </c>
      <c r="C593" s="64" t="s">
        <v>898</v>
      </c>
      <c r="D593" s="54" t="s">
        <v>44</v>
      </c>
      <c r="E593" s="64" t="s">
        <v>896</v>
      </c>
      <c r="F593" s="67" t="s">
        <v>10</v>
      </c>
      <c r="G593" s="67"/>
      <c r="H593" s="97">
        <v>122779</v>
      </c>
      <c r="I593" s="67"/>
      <c r="J593" s="190"/>
      <c r="K593" s="190"/>
      <c r="L593" s="190"/>
      <c r="M593" s="190"/>
      <c r="N593" s="190"/>
      <c r="O593" s="190">
        <f t="shared" si="25"/>
        <v>0</v>
      </c>
      <c r="Q593" s="154">
        <f t="shared" si="26"/>
        <v>0</v>
      </c>
      <c r="R593" s="154">
        <f>SUMIF('B0.3.XK'!$A$11:$A$798,$A593,'B0.3.XK'!J$11:J$798)</f>
        <v>0</v>
      </c>
      <c r="S593" s="154"/>
      <c r="T593" s="154"/>
      <c r="U593" s="154"/>
      <c r="V593" s="154"/>
      <c r="W593" s="154"/>
      <c r="X593" s="154"/>
      <c r="Y593" s="154"/>
      <c r="Z593" s="154"/>
      <c r="AA593" s="154"/>
      <c r="AB593" s="154">
        <f>SUMIF('B0.3.XK'!$A$11:$A$798,$A593,'B0.3.XK'!K$11:K$798)</f>
        <v>0</v>
      </c>
      <c r="AC593" s="154"/>
      <c r="AD593" s="154"/>
      <c r="AE593" s="154"/>
    </row>
    <row r="594" spans="1:31">
      <c r="A594" s="63">
        <v>2012010161</v>
      </c>
      <c r="B594" s="64" t="s">
        <v>910</v>
      </c>
      <c r="C594" s="64" t="s">
        <v>908</v>
      </c>
      <c r="D594" s="54" t="s">
        <v>44</v>
      </c>
      <c r="E594" s="64" t="s">
        <v>896</v>
      </c>
      <c r="F594" s="67" t="s">
        <v>10</v>
      </c>
      <c r="G594" s="67"/>
      <c r="H594" s="97">
        <v>122153</v>
      </c>
      <c r="I594" s="67"/>
      <c r="J594" s="190"/>
      <c r="K594" s="190"/>
      <c r="L594" s="190"/>
      <c r="M594" s="190"/>
      <c r="N594" s="190"/>
      <c r="O594" s="190">
        <f t="shared" si="25"/>
        <v>0</v>
      </c>
      <c r="Q594" s="154">
        <f t="shared" si="26"/>
        <v>0</v>
      </c>
      <c r="R594" s="154">
        <f>SUMIF('B0.3.XK'!$A$11:$A$798,$A594,'B0.3.XK'!J$11:J$798)</f>
        <v>0</v>
      </c>
      <c r="S594" s="154"/>
      <c r="T594" s="154"/>
      <c r="U594" s="154"/>
      <c r="V594" s="154"/>
      <c r="W594" s="154"/>
      <c r="X594" s="154"/>
      <c r="Y594" s="154"/>
      <c r="Z594" s="154"/>
      <c r="AA594" s="154"/>
      <c r="AB594" s="154">
        <f>SUMIF('B0.3.XK'!$A$11:$A$798,$A594,'B0.3.XK'!K$11:K$798)</f>
        <v>0</v>
      </c>
      <c r="AC594" s="154"/>
      <c r="AD594" s="154"/>
      <c r="AE594" s="154"/>
    </row>
    <row r="595" spans="1:31">
      <c r="A595" s="63">
        <v>2012010175</v>
      </c>
      <c r="B595" s="64" t="s">
        <v>911</v>
      </c>
      <c r="C595" s="64" t="s">
        <v>912</v>
      </c>
      <c r="D595" s="54" t="s">
        <v>44</v>
      </c>
      <c r="E595" s="64" t="s">
        <v>896</v>
      </c>
      <c r="F595" s="67" t="s">
        <v>10</v>
      </c>
      <c r="G595" s="67"/>
      <c r="H595" s="97"/>
      <c r="I595" s="67"/>
      <c r="J595" s="190"/>
      <c r="K595" s="190"/>
      <c r="L595" s="190"/>
      <c r="M595" s="190"/>
      <c r="N595" s="190"/>
      <c r="O595" s="190">
        <f t="shared" si="25"/>
        <v>0</v>
      </c>
      <c r="Q595" s="154">
        <f t="shared" si="26"/>
        <v>0</v>
      </c>
      <c r="R595" s="154">
        <f>SUMIF('B0.3.XK'!$A$11:$A$798,$A595,'B0.3.XK'!J$11:J$798)</f>
        <v>0</v>
      </c>
      <c r="S595" s="154"/>
      <c r="T595" s="154"/>
      <c r="U595" s="154"/>
      <c r="V595" s="154"/>
      <c r="W595" s="154"/>
      <c r="X595" s="154"/>
      <c r="Y595" s="154"/>
      <c r="Z595" s="154"/>
      <c r="AA595" s="154"/>
      <c r="AB595" s="154">
        <f>SUMIF('B0.3.XK'!$A$11:$A$798,$A595,'B0.3.XK'!K$11:K$798)</f>
        <v>0</v>
      </c>
      <c r="AC595" s="154"/>
      <c r="AD595" s="154"/>
      <c r="AE595" s="154"/>
    </row>
    <row r="596" spans="1:31">
      <c r="A596" s="63">
        <v>2012010184</v>
      </c>
      <c r="B596" s="64" t="s">
        <v>1846</v>
      </c>
      <c r="C596" s="64" t="s">
        <v>912</v>
      </c>
      <c r="D596" s="54" t="s">
        <v>44</v>
      </c>
      <c r="E596" s="64" t="s">
        <v>896</v>
      </c>
      <c r="F596" s="67" t="s">
        <v>10</v>
      </c>
      <c r="G596" s="67"/>
      <c r="H596" s="97">
        <v>118394</v>
      </c>
      <c r="I596" s="67"/>
      <c r="J596" s="190"/>
      <c r="K596" s="190"/>
      <c r="L596" s="190"/>
      <c r="M596" s="190"/>
      <c r="N596" s="190"/>
      <c r="O596" s="190">
        <f t="shared" si="25"/>
        <v>0</v>
      </c>
      <c r="Q596" s="154">
        <f t="shared" si="26"/>
        <v>0</v>
      </c>
      <c r="R596" s="154">
        <f>SUMIF('B0.3.XK'!$A$11:$A$798,$A596,'B0.3.XK'!J$11:J$798)</f>
        <v>0</v>
      </c>
      <c r="S596" s="154"/>
      <c r="T596" s="154"/>
      <c r="U596" s="154"/>
      <c r="V596" s="154"/>
      <c r="W596" s="154"/>
      <c r="X596" s="154"/>
      <c r="Y596" s="154"/>
      <c r="Z596" s="154"/>
      <c r="AA596" s="154"/>
      <c r="AB596" s="154">
        <f>SUMIF('B0.3.XK'!$A$11:$A$798,$A596,'B0.3.XK'!K$11:K$798)</f>
        <v>0</v>
      </c>
      <c r="AC596" s="154"/>
      <c r="AD596" s="154"/>
      <c r="AE596" s="154"/>
    </row>
    <row r="597" spans="1:31">
      <c r="A597" s="63">
        <v>2012010184</v>
      </c>
      <c r="B597" s="64" t="s">
        <v>913</v>
      </c>
      <c r="C597" s="64" t="s">
        <v>912</v>
      </c>
      <c r="D597" s="54" t="s">
        <v>44</v>
      </c>
      <c r="E597" s="64" t="s">
        <v>896</v>
      </c>
      <c r="F597" s="67" t="s">
        <v>10</v>
      </c>
      <c r="G597" s="67"/>
      <c r="H597" s="97">
        <v>118394</v>
      </c>
      <c r="I597" s="67"/>
      <c r="J597" s="190"/>
      <c r="K597" s="190"/>
      <c r="L597" s="190"/>
      <c r="M597" s="190"/>
      <c r="N597" s="190"/>
      <c r="O597" s="190">
        <f t="shared" si="25"/>
        <v>0</v>
      </c>
      <c r="Q597" s="154">
        <f t="shared" si="26"/>
        <v>0</v>
      </c>
      <c r="R597" s="154">
        <f>SUMIF('B0.3.XK'!$A$11:$A$798,$A597,'B0.3.XK'!J$11:J$798)</f>
        <v>0</v>
      </c>
      <c r="S597" s="154"/>
      <c r="T597" s="154"/>
      <c r="U597" s="154"/>
      <c r="V597" s="154"/>
      <c r="W597" s="154"/>
      <c r="X597" s="154"/>
      <c r="Y597" s="154"/>
      <c r="Z597" s="154"/>
      <c r="AA597" s="154"/>
      <c r="AB597" s="154">
        <f>SUMIF('B0.3.XK'!$A$11:$A$798,$A597,'B0.3.XK'!K$11:K$798)</f>
        <v>0</v>
      </c>
      <c r="AC597" s="154"/>
      <c r="AD597" s="154"/>
      <c r="AE597" s="154"/>
    </row>
    <row r="598" spans="1:31">
      <c r="A598" s="63">
        <v>2012010185</v>
      </c>
      <c r="B598" s="64" t="s">
        <v>914</v>
      </c>
      <c r="C598" s="64" t="s">
        <v>898</v>
      </c>
      <c r="D598" s="54" t="s">
        <v>44</v>
      </c>
      <c r="E598" s="64" t="s">
        <v>896</v>
      </c>
      <c r="F598" s="67" t="s">
        <v>10</v>
      </c>
      <c r="G598" s="67"/>
      <c r="H598" s="97">
        <v>118394</v>
      </c>
      <c r="I598" s="67"/>
      <c r="J598" s="190"/>
      <c r="K598" s="190"/>
      <c r="L598" s="190"/>
      <c r="M598" s="190"/>
      <c r="N598" s="190"/>
      <c r="O598" s="190">
        <f t="shared" si="25"/>
        <v>0</v>
      </c>
      <c r="Q598" s="154">
        <f t="shared" si="26"/>
        <v>0</v>
      </c>
      <c r="R598" s="154">
        <f>SUMIF('B0.3.XK'!$A$11:$A$798,$A598,'B0.3.XK'!J$11:J$798)</f>
        <v>0</v>
      </c>
      <c r="S598" s="154"/>
      <c r="T598" s="154"/>
      <c r="U598" s="154"/>
      <c r="V598" s="154"/>
      <c r="W598" s="154"/>
      <c r="X598" s="154"/>
      <c r="Y598" s="154"/>
      <c r="Z598" s="154"/>
      <c r="AA598" s="154"/>
      <c r="AB598" s="154">
        <f>SUMIF('B0.3.XK'!$A$11:$A$798,$A598,'B0.3.XK'!K$11:K$798)</f>
        <v>0</v>
      </c>
      <c r="AC598" s="154"/>
      <c r="AD598" s="154"/>
      <c r="AE598" s="154"/>
    </row>
    <row r="599" spans="1:31">
      <c r="A599" s="63">
        <v>2012010187</v>
      </c>
      <c r="B599" s="64" t="s">
        <v>915</v>
      </c>
      <c r="C599" s="64" t="s">
        <v>903</v>
      </c>
      <c r="D599" s="54" t="s">
        <v>44</v>
      </c>
      <c r="E599" s="64" t="s">
        <v>896</v>
      </c>
      <c r="F599" s="67" t="s">
        <v>10</v>
      </c>
      <c r="G599" s="67"/>
      <c r="H599" s="97">
        <v>245471</v>
      </c>
      <c r="I599" s="67"/>
      <c r="J599" s="190"/>
      <c r="K599" s="190"/>
      <c r="L599" s="190"/>
      <c r="M599" s="190"/>
      <c r="N599" s="190"/>
      <c r="O599" s="190">
        <f t="shared" si="25"/>
        <v>0</v>
      </c>
      <c r="Q599" s="154">
        <f t="shared" si="26"/>
        <v>0</v>
      </c>
      <c r="R599" s="154">
        <f>SUMIF('B0.3.XK'!$A$11:$A$798,$A599,'B0.3.XK'!J$11:J$798)</f>
        <v>0</v>
      </c>
      <c r="S599" s="154"/>
      <c r="T599" s="154"/>
      <c r="U599" s="154"/>
      <c r="V599" s="154"/>
      <c r="W599" s="154"/>
      <c r="X599" s="154"/>
      <c r="Y599" s="154"/>
      <c r="Z599" s="154"/>
      <c r="AA599" s="154"/>
      <c r="AB599" s="154">
        <f>SUMIF('B0.3.XK'!$A$11:$A$798,$A599,'B0.3.XK'!K$11:K$798)</f>
        <v>0</v>
      </c>
      <c r="AC599" s="154"/>
      <c r="AD599" s="154"/>
      <c r="AE599" s="154"/>
    </row>
    <row r="600" spans="1:31">
      <c r="A600" s="63">
        <v>2012010191</v>
      </c>
      <c r="B600" s="64" t="s">
        <v>916</v>
      </c>
      <c r="C600" s="64" t="s">
        <v>903</v>
      </c>
      <c r="D600" s="54" t="s">
        <v>44</v>
      </c>
      <c r="E600" s="64" t="s">
        <v>896</v>
      </c>
      <c r="F600" s="67" t="s">
        <v>10</v>
      </c>
      <c r="G600" s="67"/>
      <c r="H600" s="97">
        <v>131549</v>
      </c>
      <c r="I600" s="67"/>
      <c r="J600" s="190"/>
      <c r="K600" s="190"/>
      <c r="L600" s="190"/>
      <c r="M600" s="190"/>
      <c r="N600" s="190"/>
      <c r="O600" s="190">
        <f t="shared" si="25"/>
        <v>0</v>
      </c>
      <c r="Q600" s="154">
        <f t="shared" si="26"/>
        <v>0</v>
      </c>
      <c r="R600" s="154">
        <f>SUMIF('B0.3.XK'!$A$11:$A$798,$A600,'B0.3.XK'!J$11:J$798)</f>
        <v>0</v>
      </c>
      <c r="S600" s="154"/>
      <c r="T600" s="154"/>
      <c r="U600" s="154"/>
      <c r="V600" s="154"/>
      <c r="W600" s="154"/>
      <c r="X600" s="154"/>
      <c r="Y600" s="154"/>
      <c r="Z600" s="154"/>
      <c r="AA600" s="154"/>
      <c r="AB600" s="154">
        <f>SUMIF('B0.3.XK'!$A$11:$A$798,$A600,'B0.3.XK'!K$11:K$798)</f>
        <v>0</v>
      </c>
      <c r="AC600" s="154"/>
      <c r="AD600" s="154"/>
      <c r="AE600" s="154"/>
    </row>
    <row r="601" spans="1:31">
      <c r="A601" s="63">
        <v>2012010193</v>
      </c>
      <c r="B601" s="64" t="s">
        <v>917</v>
      </c>
      <c r="C601" s="64" t="s">
        <v>912</v>
      </c>
      <c r="D601" s="54" t="s">
        <v>44</v>
      </c>
      <c r="E601" s="64" t="s">
        <v>896</v>
      </c>
      <c r="F601" s="67" t="s">
        <v>10</v>
      </c>
      <c r="G601" s="67"/>
      <c r="H601" s="97">
        <v>289408</v>
      </c>
      <c r="I601" s="67"/>
      <c r="J601" s="190"/>
      <c r="K601" s="190"/>
      <c r="L601" s="190"/>
      <c r="M601" s="190"/>
      <c r="N601" s="190"/>
      <c r="O601" s="190">
        <f t="shared" si="25"/>
        <v>0</v>
      </c>
      <c r="Q601" s="154">
        <f t="shared" si="26"/>
        <v>150</v>
      </c>
      <c r="R601" s="154">
        <f>SUMIF('B0.3.XK'!$A$11:$A$798,$A601,'B0.3.XK'!J$11:J$798)</f>
        <v>150</v>
      </c>
      <c r="S601" s="154"/>
      <c r="T601" s="154"/>
      <c r="U601" s="154"/>
      <c r="V601" s="154"/>
      <c r="W601" s="154"/>
      <c r="X601" s="154"/>
      <c r="Y601" s="154"/>
      <c r="Z601" s="154"/>
      <c r="AA601" s="154"/>
      <c r="AB601" s="154">
        <f>SUMIF('B0.3.XK'!$A$11:$A$798,$A601,'B0.3.XK'!K$11:K$798)</f>
        <v>0</v>
      </c>
      <c r="AC601" s="154"/>
      <c r="AD601" s="154"/>
      <c r="AE601" s="154"/>
    </row>
    <row r="602" spans="1:31">
      <c r="A602" s="63">
        <v>2012010246</v>
      </c>
      <c r="B602" s="64" t="s">
        <v>918</v>
      </c>
      <c r="C602" s="64" t="s">
        <v>898</v>
      </c>
      <c r="D602" s="54" t="s">
        <v>44</v>
      </c>
      <c r="E602" s="64" t="s">
        <v>896</v>
      </c>
      <c r="F602" s="67" t="s">
        <v>10</v>
      </c>
      <c r="G602" s="67"/>
      <c r="H602" s="97">
        <v>122341</v>
      </c>
      <c r="I602" s="67"/>
      <c r="J602" s="190"/>
      <c r="K602" s="190"/>
      <c r="L602" s="190"/>
      <c r="M602" s="190"/>
      <c r="N602" s="190"/>
      <c r="O602" s="190">
        <f t="shared" si="25"/>
        <v>0</v>
      </c>
      <c r="Q602" s="154">
        <f t="shared" si="26"/>
        <v>0</v>
      </c>
      <c r="R602" s="154">
        <f>SUMIF('B0.3.XK'!$A$11:$A$798,$A602,'B0.3.XK'!J$11:J$798)</f>
        <v>0</v>
      </c>
      <c r="S602" s="154"/>
      <c r="T602" s="154"/>
      <c r="U602" s="154"/>
      <c r="V602" s="154"/>
      <c r="W602" s="154"/>
      <c r="X602" s="154"/>
      <c r="Y602" s="154"/>
      <c r="Z602" s="154"/>
      <c r="AA602" s="154"/>
      <c r="AB602" s="154">
        <f>SUMIF('B0.3.XK'!$A$11:$A$798,$A602,'B0.3.XK'!K$11:K$798)</f>
        <v>500</v>
      </c>
      <c r="AC602" s="154"/>
      <c r="AD602" s="154"/>
      <c r="AE602" s="154"/>
    </row>
    <row r="603" spans="1:31">
      <c r="A603" s="63">
        <v>2012010258</v>
      </c>
      <c r="B603" s="64" t="s">
        <v>919</v>
      </c>
      <c r="C603" s="64" t="s">
        <v>912</v>
      </c>
      <c r="D603" s="54" t="s">
        <v>44</v>
      </c>
      <c r="E603" s="64" t="s">
        <v>896</v>
      </c>
      <c r="F603" s="67" t="s">
        <v>10</v>
      </c>
      <c r="G603" s="67"/>
      <c r="H603" s="97">
        <v>274675</v>
      </c>
      <c r="I603" s="67"/>
      <c r="J603" s="190"/>
      <c r="K603" s="190"/>
      <c r="L603" s="190"/>
      <c r="M603" s="190"/>
      <c r="N603" s="190"/>
      <c r="O603" s="190">
        <f t="shared" si="25"/>
        <v>0</v>
      </c>
      <c r="Q603" s="154">
        <f t="shared" si="26"/>
        <v>100</v>
      </c>
      <c r="R603" s="154">
        <f>SUMIF('B0.3.XK'!$A$11:$A$798,$A603,'B0.3.XK'!J$11:J$798)</f>
        <v>100</v>
      </c>
      <c r="S603" s="154"/>
      <c r="T603" s="154"/>
      <c r="U603" s="154"/>
      <c r="V603" s="154"/>
      <c r="W603" s="154"/>
      <c r="X603" s="154"/>
      <c r="Y603" s="154"/>
      <c r="Z603" s="154"/>
      <c r="AA603" s="154"/>
      <c r="AB603" s="154">
        <f>SUMIF('B0.3.XK'!$A$11:$A$798,$A603,'B0.3.XK'!K$11:K$798)</f>
        <v>0</v>
      </c>
      <c r="AC603" s="154"/>
      <c r="AD603" s="154"/>
      <c r="AE603" s="154"/>
    </row>
    <row r="604" spans="1:31">
      <c r="A604" s="63">
        <v>2012010268</v>
      </c>
      <c r="B604" s="64" t="s">
        <v>920</v>
      </c>
      <c r="C604" s="64" t="s">
        <v>908</v>
      </c>
      <c r="D604" s="54" t="s">
        <v>44</v>
      </c>
      <c r="E604" s="64" t="s">
        <v>896</v>
      </c>
      <c r="F604" s="67" t="s">
        <v>10</v>
      </c>
      <c r="G604" s="67"/>
      <c r="H604" s="97">
        <v>135496</v>
      </c>
      <c r="I604" s="67"/>
      <c r="J604" s="190"/>
      <c r="K604" s="190"/>
      <c r="L604" s="190"/>
      <c r="M604" s="190"/>
      <c r="N604" s="190"/>
      <c r="O604" s="190">
        <f t="shared" si="25"/>
        <v>0</v>
      </c>
      <c r="Q604" s="154">
        <f t="shared" si="26"/>
        <v>0</v>
      </c>
      <c r="R604" s="154">
        <f>SUMIF('B0.3.XK'!$A$11:$A$798,$A604,'B0.3.XK'!J$11:J$798)</f>
        <v>0</v>
      </c>
      <c r="S604" s="154"/>
      <c r="T604" s="154"/>
      <c r="U604" s="154"/>
      <c r="V604" s="154"/>
      <c r="W604" s="154"/>
      <c r="X604" s="154"/>
      <c r="Y604" s="154"/>
      <c r="Z604" s="154"/>
      <c r="AA604" s="154"/>
      <c r="AB604" s="154">
        <f>SUMIF('B0.3.XK'!$A$11:$A$798,$A604,'B0.3.XK'!K$11:K$798)</f>
        <v>450</v>
      </c>
      <c r="AC604" s="154"/>
      <c r="AD604" s="154"/>
      <c r="AE604" s="154"/>
    </row>
    <row r="605" spans="1:31">
      <c r="A605" s="63">
        <v>2012010270</v>
      </c>
      <c r="B605" s="64" t="s">
        <v>921</v>
      </c>
      <c r="C605" s="64" t="s">
        <v>898</v>
      </c>
      <c r="D605" s="54" t="s">
        <v>44</v>
      </c>
      <c r="E605" s="64" t="s">
        <v>896</v>
      </c>
      <c r="F605" s="67" t="s">
        <v>10</v>
      </c>
      <c r="G605" s="67"/>
      <c r="H605" s="97">
        <v>113746</v>
      </c>
      <c r="I605" s="67"/>
      <c r="J605" s="190"/>
      <c r="K605" s="190"/>
      <c r="L605" s="190"/>
      <c r="M605" s="190"/>
      <c r="N605" s="190"/>
      <c r="O605" s="190">
        <f t="shared" si="25"/>
        <v>0</v>
      </c>
      <c r="Q605" s="154">
        <f t="shared" si="26"/>
        <v>0</v>
      </c>
      <c r="R605" s="154">
        <f>SUMIF('B0.3.XK'!$A$11:$A$798,$A605,'B0.3.XK'!J$11:J$798)</f>
        <v>0</v>
      </c>
      <c r="S605" s="154"/>
      <c r="T605" s="154"/>
      <c r="U605" s="154"/>
      <c r="V605" s="154"/>
      <c r="W605" s="154"/>
      <c r="X605" s="154"/>
      <c r="Y605" s="154"/>
      <c r="Z605" s="154"/>
      <c r="AA605" s="154"/>
      <c r="AB605" s="154">
        <f>SUMIF('B0.3.XK'!$A$11:$A$798,$A605,'B0.3.XK'!K$11:K$798)</f>
        <v>0</v>
      </c>
      <c r="AC605" s="154"/>
      <c r="AD605" s="154"/>
      <c r="AE605" s="154"/>
    </row>
    <row r="606" spans="1:31">
      <c r="A606" s="63">
        <v>2012010295</v>
      </c>
      <c r="B606" s="64" t="s">
        <v>922</v>
      </c>
      <c r="C606" s="64" t="s">
        <v>898</v>
      </c>
      <c r="D606" s="54" t="s">
        <v>44</v>
      </c>
      <c r="E606" s="64" t="s">
        <v>896</v>
      </c>
      <c r="F606" s="67" t="s">
        <v>10</v>
      </c>
      <c r="G606" s="67"/>
      <c r="H606" s="97">
        <v>118394</v>
      </c>
      <c r="I606" s="67"/>
      <c r="J606" s="190"/>
      <c r="K606" s="190"/>
      <c r="L606" s="190"/>
      <c r="M606" s="190"/>
      <c r="N606" s="190"/>
      <c r="O606" s="190">
        <f t="shared" si="25"/>
        <v>0</v>
      </c>
      <c r="Q606" s="154">
        <f t="shared" si="26"/>
        <v>0</v>
      </c>
      <c r="R606" s="154">
        <f>SUMIF('B0.3.XK'!$A$11:$A$798,$A606,'B0.3.XK'!J$11:J$798)</f>
        <v>0</v>
      </c>
      <c r="S606" s="154"/>
      <c r="T606" s="154"/>
      <c r="U606" s="154"/>
      <c r="V606" s="154"/>
      <c r="W606" s="154"/>
      <c r="X606" s="154"/>
      <c r="Y606" s="154"/>
      <c r="Z606" s="154"/>
      <c r="AA606" s="154"/>
      <c r="AB606" s="154">
        <f>SUMIF('B0.3.XK'!$A$11:$A$798,$A606,'B0.3.XK'!K$11:K$798)</f>
        <v>0</v>
      </c>
      <c r="AC606" s="154"/>
      <c r="AD606" s="154"/>
      <c r="AE606" s="154"/>
    </row>
    <row r="607" spans="1:31">
      <c r="A607" s="63">
        <v>2012010307</v>
      </c>
      <c r="B607" s="64" t="s">
        <v>923</v>
      </c>
      <c r="C607" s="64" t="s">
        <v>908</v>
      </c>
      <c r="D607" s="54" t="s">
        <v>44</v>
      </c>
      <c r="E607" s="64" t="s">
        <v>896</v>
      </c>
      <c r="F607" s="67" t="s">
        <v>10</v>
      </c>
      <c r="G607" s="67"/>
      <c r="H607" s="97">
        <v>131549</v>
      </c>
      <c r="I607" s="67"/>
      <c r="J607" s="190"/>
      <c r="K607" s="190"/>
      <c r="L607" s="190"/>
      <c r="M607" s="190"/>
      <c r="N607" s="190"/>
      <c r="O607" s="190">
        <f t="shared" si="25"/>
        <v>0</v>
      </c>
      <c r="Q607" s="154">
        <f t="shared" si="26"/>
        <v>0</v>
      </c>
      <c r="R607" s="154">
        <f>SUMIF('B0.3.XK'!$A$11:$A$798,$A607,'B0.3.XK'!J$11:J$798)</f>
        <v>0</v>
      </c>
      <c r="S607" s="154"/>
      <c r="T607" s="154"/>
      <c r="U607" s="154"/>
      <c r="V607" s="154"/>
      <c r="W607" s="154"/>
      <c r="X607" s="154"/>
      <c r="Y607" s="154"/>
      <c r="Z607" s="154"/>
      <c r="AA607" s="154"/>
      <c r="AB607" s="154">
        <f>SUMIF('B0.3.XK'!$A$11:$A$798,$A607,'B0.3.XK'!K$11:K$798)</f>
        <v>0</v>
      </c>
      <c r="AC607" s="154"/>
      <c r="AD607" s="154"/>
      <c r="AE607" s="154"/>
    </row>
    <row r="608" spans="1:31">
      <c r="A608" s="63">
        <v>2012010310</v>
      </c>
      <c r="B608" s="64" t="s">
        <v>924</v>
      </c>
      <c r="C608" s="64" t="s">
        <v>912</v>
      </c>
      <c r="D608" s="54" t="s">
        <v>44</v>
      </c>
      <c r="E608" s="64" t="s">
        <v>896</v>
      </c>
      <c r="F608" s="67" t="s">
        <v>10</v>
      </c>
      <c r="G608" s="67"/>
      <c r="H608" s="97">
        <v>165270</v>
      </c>
      <c r="I608" s="67"/>
      <c r="J608" s="190"/>
      <c r="K608" s="190"/>
      <c r="L608" s="190"/>
      <c r="M608" s="190"/>
      <c r="N608" s="190"/>
      <c r="O608" s="190">
        <f t="shared" si="25"/>
        <v>0</v>
      </c>
      <c r="Q608" s="154">
        <f t="shared" si="26"/>
        <v>1000</v>
      </c>
      <c r="R608" s="154">
        <f>SUMIF('B0.3.XK'!$A$11:$A$798,$A608,'B0.3.XK'!J$11:J$798)</f>
        <v>1000</v>
      </c>
      <c r="S608" s="154"/>
      <c r="T608" s="154"/>
      <c r="U608" s="154"/>
      <c r="V608" s="154"/>
      <c r="W608" s="154"/>
      <c r="X608" s="154"/>
      <c r="Y608" s="154"/>
      <c r="Z608" s="154"/>
      <c r="AA608" s="154"/>
      <c r="AB608" s="154">
        <f>SUMIF('B0.3.XK'!$A$11:$A$798,$A608,'B0.3.XK'!K$11:K$798)</f>
        <v>0</v>
      </c>
      <c r="AC608" s="154"/>
      <c r="AD608" s="154"/>
      <c r="AE608" s="154"/>
    </row>
    <row r="609" spans="1:31">
      <c r="A609" s="63">
        <v>2012010350</v>
      </c>
      <c r="B609" s="64" t="s">
        <v>925</v>
      </c>
      <c r="C609" s="64" t="s">
        <v>912</v>
      </c>
      <c r="D609" s="54" t="s">
        <v>44</v>
      </c>
      <c r="E609" s="64" t="s">
        <v>896</v>
      </c>
      <c r="F609" s="67" t="s">
        <v>10</v>
      </c>
      <c r="G609" s="67"/>
      <c r="H609" s="97">
        <v>302563</v>
      </c>
      <c r="I609" s="67"/>
      <c r="J609" s="190"/>
      <c r="K609" s="190"/>
      <c r="L609" s="190"/>
      <c r="M609" s="190"/>
      <c r="N609" s="190"/>
      <c r="O609" s="190">
        <f t="shared" si="25"/>
        <v>0</v>
      </c>
      <c r="Q609" s="154">
        <f t="shared" si="26"/>
        <v>0</v>
      </c>
      <c r="R609" s="154">
        <f>SUMIF('B0.3.XK'!$A$11:$A$798,$A609,'B0.3.XK'!J$11:J$798)</f>
        <v>0</v>
      </c>
      <c r="S609" s="154"/>
      <c r="T609" s="154"/>
      <c r="U609" s="154"/>
      <c r="V609" s="154"/>
      <c r="W609" s="154"/>
      <c r="X609" s="154"/>
      <c r="Y609" s="154"/>
      <c r="Z609" s="154"/>
      <c r="AA609" s="154"/>
      <c r="AB609" s="154">
        <f>SUMIF('B0.3.XK'!$A$11:$A$798,$A609,'B0.3.XK'!K$11:K$798)</f>
        <v>0</v>
      </c>
      <c r="AC609" s="154"/>
      <c r="AD609" s="154"/>
      <c r="AE609" s="154"/>
    </row>
    <row r="610" spans="1:31">
      <c r="A610" s="63">
        <v>2012010354</v>
      </c>
      <c r="B610" s="64" t="s">
        <v>926</v>
      </c>
      <c r="C610" s="64" t="s">
        <v>903</v>
      </c>
      <c r="D610" s="54" t="s">
        <v>44</v>
      </c>
      <c r="E610" s="64" t="s">
        <v>896</v>
      </c>
      <c r="F610" s="67" t="s">
        <v>10</v>
      </c>
      <c r="G610" s="67"/>
      <c r="H610" s="97">
        <v>315718</v>
      </c>
      <c r="I610" s="67"/>
      <c r="J610" s="190"/>
      <c r="K610" s="190"/>
      <c r="L610" s="190"/>
      <c r="M610" s="190"/>
      <c r="N610" s="190"/>
      <c r="O610" s="190">
        <f t="shared" si="25"/>
        <v>0</v>
      </c>
      <c r="Q610" s="154">
        <f t="shared" si="26"/>
        <v>0</v>
      </c>
      <c r="R610" s="154">
        <f>SUMIF('B0.3.XK'!$A$11:$A$798,$A610,'B0.3.XK'!J$11:J$798)</f>
        <v>0</v>
      </c>
      <c r="S610" s="154"/>
      <c r="T610" s="154"/>
      <c r="U610" s="154"/>
      <c r="V610" s="154"/>
      <c r="W610" s="154"/>
      <c r="X610" s="154"/>
      <c r="Y610" s="154"/>
      <c r="Z610" s="154"/>
      <c r="AA610" s="154"/>
      <c r="AB610" s="154">
        <f>SUMIF('B0.3.XK'!$A$11:$A$798,$A610,'B0.3.XK'!K$11:K$798)</f>
        <v>0</v>
      </c>
      <c r="AC610" s="154"/>
      <c r="AD610" s="154"/>
      <c r="AE610" s="154"/>
    </row>
    <row r="611" spans="1:31">
      <c r="A611" s="63">
        <v>2012010360</v>
      </c>
      <c r="B611" s="64" t="s">
        <v>927</v>
      </c>
      <c r="C611" s="64" t="s">
        <v>898</v>
      </c>
      <c r="D611" s="54" t="s">
        <v>44</v>
      </c>
      <c r="E611" s="64" t="s">
        <v>896</v>
      </c>
      <c r="F611" s="67" t="s">
        <v>10</v>
      </c>
      <c r="G611" s="67"/>
      <c r="H611" s="97">
        <v>118394</v>
      </c>
      <c r="I611" s="67"/>
      <c r="J611" s="190"/>
      <c r="K611" s="190"/>
      <c r="L611" s="190"/>
      <c r="M611" s="190"/>
      <c r="N611" s="190"/>
      <c r="O611" s="190">
        <f t="shared" si="25"/>
        <v>0</v>
      </c>
      <c r="Q611" s="154">
        <f t="shared" si="26"/>
        <v>0</v>
      </c>
      <c r="R611" s="154">
        <f>SUMIF('B0.3.XK'!$A$11:$A$798,$A611,'B0.3.XK'!J$11:J$798)</f>
        <v>0</v>
      </c>
      <c r="S611" s="154"/>
      <c r="T611" s="154"/>
      <c r="U611" s="154"/>
      <c r="V611" s="154"/>
      <c r="W611" s="154"/>
      <c r="X611" s="154"/>
      <c r="Y611" s="154"/>
      <c r="Z611" s="154"/>
      <c r="AA611" s="154"/>
      <c r="AB611" s="154">
        <f>SUMIF('B0.3.XK'!$A$11:$A$798,$A611,'B0.3.XK'!K$11:K$798)</f>
        <v>0</v>
      </c>
      <c r="AC611" s="154"/>
      <c r="AD611" s="154"/>
      <c r="AE611" s="154"/>
    </row>
    <row r="612" spans="1:31">
      <c r="A612" s="63">
        <v>2012010361</v>
      </c>
      <c r="B612" s="64" t="s">
        <v>928</v>
      </c>
      <c r="C612" s="64" t="s">
        <v>903</v>
      </c>
      <c r="D612" s="54" t="s">
        <v>44</v>
      </c>
      <c r="E612" s="64" t="s">
        <v>896</v>
      </c>
      <c r="F612" s="67" t="s">
        <v>10</v>
      </c>
      <c r="G612" s="67"/>
      <c r="H612" s="97">
        <v>214688</v>
      </c>
      <c r="I612" s="67"/>
      <c r="J612" s="190"/>
      <c r="K612" s="190"/>
      <c r="L612" s="190"/>
      <c r="M612" s="190"/>
      <c r="N612" s="190"/>
      <c r="O612" s="190">
        <f t="shared" si="25"/>
        <v>0</v>
      </c>
      <c r="Q612" s="154">
        <f t="shared" si="26"/>
        <v>0</v>
      </c>
      <c r="R612" s="154">
        <f>SUMIF('B0.3.XK'!$A$11:$A$798,$A612,'B0.3.XK'!J$11:J$798)</f>
        <v>0</v>
      </c>
      <c r="S612" s="154"/>
      <c r="T612" s="154"/>
      <c r="U612" s="154"/>
      <c r="V612" s="154"/>
      <c r="W612" s="154"/>
      <c r="X612" s="154"/>
      <c r="Y612" s="154"/>
      <c r="Z612" s="154"/>
      <c r="AA612" s="154"/>
      <c r="AB612" s="154">
        <f>SUMIF('B0.3.XK'!$A$11:$A$798,$A612,'B0.3.XK'!K$11:K$798)</f>
        <v>0</v>
      </c>
      <c r="AC612" s="154"/>
      <c r="AD612" s="154"/>
      <c r="AE612" s="154"/>
    </row>
    <row r="613" spans="1:31">
      <c r="A613" s="63">
        <v>2012010362</v>
      </c>
      <c r="B613" s="64" t="s">
        <v>929</v>
      </c>
      <c r="C613" s="64" t="s">
        <v>912</v>
      </c>
      <c r="D613" s="54" t="s">
        <v>44</v>
      </c>
      <c r="E613" s="64" t="s">
        <v>896</v>
      </c>
      <c r="F613" s="67" t="s">
        <v>10</v>
      </c>
      <c r="G613" s="67"/>
      <c r="H613" s="97">
        <v>328873</v>
      </c>
      <c r="I613" s="67"/>
      <c r="J613" s="190"/>
      <c r="K613" s="190"/>
      <c r="L613" s="190"/>
      <c r="M613" s="190"/>
      <c r="N613" s="190"/>
      <c r="O613" s="190">
        <f t="shared" si="25"/>
        <v>0</v>
      </c>
      <c r="Q613" s="154">
        <f t="shared" si="26"/>
        <v>0</v>
      </c>
      <c r="R613" s="154">
        <f>SUMIF('B0.3.XK'!$A$11:$A$798,$A613,'B0.3.XK'!J$11:J$798)</f>
        <v>0</v>
      </c>
      <c r="S613" s="154"/>
      <c r="T613" s="154"/>
      <c r="U613" s="154"/>
      <c r="V613" s="154"/>
      <c r="W613" s="154"/>
      <c r="X613" s="154"/>
      <c r="Y613" s="154"/>
      <c r="Z613" s="154"/>
      <c r="AA613" s="154"/>
      <c r="AB613" s="154">
        <f>SUMIF('B0.3.XK'!$A$11:$A$798,$A613,'B0.3.XK'!K$11:K$798)</f>
        <v>0</v>
      </c>
      <c r="AC613" s="154"/>
      <c r="AD613" s="154"/>
      <c r="AE613" s="154"/>
    </row>
    <row r="614" spans="1:31">
      <c r="A614" s="63">
        <v>2012010366</v>
      </c>
      <c r="B614" s="64" t="s">
        <v>930</v>
      </c>
      <c r="C614" s="64" t="s">
        <v>898</v>
      </c>
      <c r="D614" s="54" t="s">
        <v>44</v>
      </c>
      <c r="E614" s="64" t="s">
        <v>896</v>
      </c>
      <c r="F614" s="67" t="s">
        <v>10</v>
      </c>
      <c r="G614" s="67"/>
      <c r="H614" s="97">
        <v>118394</v>
      </c>
      <c r="I614" s="67"/>
      <c r="J614" s="190"/>
      <c r="K614" s="190"/>
      <c r="L614" s="190"/>
      <c r="M614" s="190"/>
      <c r="N614" s="190"/>
      <c r="O614" s="190">
        <f t="shared" si="25"/>
        <v>0</v>
      </c>
      <c r="Q614" s="154">
        <f t="shared" si="26"/>
        <v>0</v>
      </c>
      <c r="R614" s="154">
        <f>SUMIF('B0.3.XK'!$A$11:$A$798,$A614,'B0.3.XK'!J$11:J$798)</f>
        <v>0</v>
      </c>
      <c r="S614" s="154"/>
      <c r="T614" s="154"/>
      <c r="U614" s="154"/>
      <c r="V614" s="154"/>
      <c r="W614" s="154"/>
      <c r="X614" s="154"/>
      <c r="Y614" s="154"/>
      <c r="Z614" s="154"/>
      <c r="AA614" s="154"/>
      <c r="AB614" s="154">
        <f>SUMIF('B0.3.XK'!$A$11:$A$798,$A614,'B0.3.XK'!K$11:K$798)</f>
        <v>0</v>
      </c>
      <c r="AC614" s="154"/>
      <c r="AD614" s="154"/>
      <c r="AE614" s="154"/>
    </row>
    <row r="615" spans="1:31">
      <c r="A615" s="63">
        <v>2012010371</v>
      </c>
      <c r="B615" s="64" t="s">
        <v>931</v>
      </c>
      <c r="C615" s="64" t="s">
        <v>903</v>
      </c>
      <c r="D615" s="54" t="s">
        <v>44</v>
      </c>
      <c r="E615" s="64" t="s">
        <v>896</v>
      </c>
      <c r="F615" s="67" t="s">
        <v>10</v>
      </c>
      <c r="G615" s="67"/>
      <c r="H615" s="97">
        <v>256521</v>
      </c>
      <c r="I615" s="67"/>
      <c r="J615" s="190"/>
      <c r="K615" s="190"/>
      <c r="L615" s="190"/>
      <c r="M615" s="190"/>
      <c r="N615" s="190"/>
      <c r="O615" s="190">
        <f t="shared" si="25"/>
        <v>0</v>
      </c>
      <c r="Q615" s="154">
        <f t="shared" si="26"/>
        <v>0</v>
      </c>
      <c r="R615" s="154">
        <f>SUMIF('B0.3.XK'!$A$11:$A$798,$A615,'B0.3.XK'!J$11:J$798)</f>
        <v>0</v>
      </c>
      <c r="S615" s="154"/>
      <c r="T615" s="154"/>
      <c r="U615" s="154"/>
      <c r="V615" s="154"/>
      <c r="W615" s="154"/>
      <c r="X615" s="154"/>
      <c r="Y615" s="154"/>
      <c r="Z615" s="154"/>
      <c r="AA615" s="154"/>
      <c r="AB615" s="154">
        <f>SUMIF('B0.3.XK'!$A$11:$A$798,$A615,'B0.3.XK'!K$11:K$798)</f>
        <v>0</v>
      </c>
      <c r="AC615" s="154"/>
      <c r="AD615" s="154"/>
      <c r="AE615" s="154"/>
    </row>
    <row r="616" spans="1:31">
      <c r="A616" s="63">
        <v>2012010381</v>
      </c>
      <c r="B616" s="64" t="s">
        <v>932</v>
      </c>
      <c r="C616" s="64" t="s">
        <v>898</v>
      </c>
      <c r="D616" s="54" t="s">
        <v>44</v>
      </c>
      <c r="E616" s="64" t="s">
        <v>896</v>
      </c>
      <c r="F616" s="67" t="s">
        <v>10</v>
      </c>
      <c r="G616" s="67"/>
      <c r="H616" s="97">
        <v>131549</v>
      </c>
      <c r="I616" s="67"/>
      <c r="J616" s="190"/>
      <c r="K616" s="190"/>
      <c r="L616" s="190"/>
      <c r="M616" s="190"/>
      <c r="N616" s="190"/>
      <c r="O616" s="190">
        <f t="shared" si="25"/>
        <v>0</v>
      </c>
      <c r="Q616" s="154">
        <f t="shared" si="26"/>
        <v>0</v>
      </c>
      <c r="R616" s="154">
        <f>SUMIF('B0.3.XK'!$A$11:$A$798,$A616,'B0.3.XK'!J$11:J$798)</f>
        <v>0</v>
      </c>
      <c r="S616" s="154"/>
      <c r="T616" s="154"/>
      <c r="U616" s="154"/>
      <c r="V616" s="154"/>
      <c r="W616" s="154"/>
      <c r="X616" s="154"/>
      <c r="Y616" s="154"/>
      <c r="Z616" s="154"/>
      <c r="AA616" s="154"/>
      <c r="AB616" s="154">
        <f>SUMIF('B0.3.XK'!$A$11:$A$798,$A616,'B0.3.XK'!K$11:K$798)</f>
        <v>0</v>
      </c>
      <c r="AC616" s="154"/>
      <c r="AD616" s="154"/>
      <c r="AE616" s="154"/>
    </row>
    <row r="617" spans="1:31">
      <c r="A617" s="63">
        <v>2012010385</v>
      </c>
      <c r="B617" s="64" t="s">
        <v>933</v>
      </c>
      <c r="C617" s="64" t="s">
        <v>903</v>
      </c>
      <c r="D617" s="54" t="s">
        <v>44</v>
      </c>
      <c r="E617" s="64" t="s">
        <v>896</v>
      </c>
      <c r="F617" s="67" t="s">
        <v>10</v>
      </c>
      <c r="G617" s="67"/>
      <c r="H617" s="97">
        <v>293355</v>
      </c>
      <c r="I617" s="67"/>
      <c r="J617" s="190"/>
      <c r="K617" s="190"/>
      <c r="L617" s="190"/>
      <c r="M617" s="190"/>
      <c r="N617" s="190"/>
      <c r="O617" s="190">
        <f t="shared" si="25"/>
        <v>0</v>
      </c>
      <c r="Q617" s="154">
        <f t="shared" si="26"/>
        <v>0</v>
      </c>
      <c r="R617" s="154">
        <f>SUMIF('B0.3.XK'!$A$11:$A$798,$A617,'B0.3.XK'!J$11:J$798)</f>
        <v>0</v>
      </c>
      <c r="S617" s="154"/>
      <c r="T617" s="154"/>
      <c r="U617" s="154"/>
      <c r="V617" s="154"/>
      <c r="W617" s="154"/>
      <c r="X617" s="154"/>
      <c r="Y617" s="154"/>
      <c r="Z617" s="154"/>
      <c r="AA617" s="154"/>
      <c r="AB617" s="154">
        <f>SUMIF('B0.3.XK'!$A$11:$A$798,$A617,'B0.3.XK'!K$11:K$798)</f>
        <v>0</v>
      </c>
      <c r="AC617" s="154"/>
      <c r="AD617" s="154"/>
      <c r="AE617" s="154"/>
    </row>
    <row r="618" spans="1:31">
      <c r="A618" s="63">
        <v>2013010027</v>
      </c>
      <c r="B618" s="64" t="s">
        <v>934</v>
      </c>
      <c r="C618" s="64" t="s">
        <v>935</v>
      </c>
      <c r="D618" s="54" t="s">
        <v>309</v>
      </c>
      <c r="E618" s="64" t="s">
        <v>747</v>
      </c>
      <c r="F618" s="67" t="s">
        <v>10</v>
      </c>
      <c r="G618" s="67"/>
      <c r="H618" s="97">
        <v>326242</v>
      </c>
      <c r="I618" s="67"/>
      <c r="J618" s="190"/>
      <c r="K618" s="190"/>
      <c r="L618" s="190"/>
      <c r="M618" s="190"/>
      <c r="N618" s="190"/>
      <c r="O618" s="190">
        <f t="shared" si="25"/>
        <v>0</v>
      </c>
      <c r="Q618" s="154">
        <f t="shared" si="26"/>
        <v>2</v>
      </c>
      <c r="R618" s="154">
        <f>SUMIF('B0.3.XK'!$A$11:$A$798,$A618,'B0.3.XK'!J$11:J$798)</f>
        <v>2</v>
      </c>
      <c r="S618" s="154"/>
      <c r="T618" s="154"/>
      <c r="U618" s="154"/>
      <c r="V618" s="154"/>
      <c r="W618" s="154"/>
      <c r="X618" s="154"/>
      <c r="Y618" s="154"/>
      <c r="Z618" s="154"/>
      <c r="AA618" s="154"/>
      <c r="AB618" s="154">
        <f>SUMIF('B0.3.XK'!$A$11:$A$798,$A618,'B0.3.XK'!K$11:K$798)</f>
        <v>0</v>
      </c>
      <c r="AC618" s="154"/>
      <c r="AD618" s="154"/>
      <c r="AE618" s="154"/>
    </row>
    <row r="619" spans="1:31">
      <c r="A619" s="63">
        <v>2013010030</v>
      </c>
      <c r="B619" s="64" t="s">
        <v>936</v>
      </c>
      <c r="C619" s="64" t="s">
        <v>937</v>
      </c>
      <c r="D619" s="54" t="s">
        <v>309</v>
      </c>
      <c r="E619" s="64" t="s">
        <v>747</v>
      </c>
      <c r="F619" s="67" t="s">
        <v>10</v>
      </c>
      <c r="G619" s="67"/>
      <c r="H619" s="97">
        <v>344513</v>
      </c>
      <c r="I619" s="67"/>
      <c r="J619" s="190"/>
      <c r="K619" s="190"/>
      <c r="L619" s="190"/>
      <c r="M619" s="190"/>
      <c r="N619" s="190"/>
      <c r="O619" s="190">
        <f t="shared" si="25"/>
        <v>0</v>
      </c>
      <c r="Q619" s="154">
        <f t="shared" si="26"/>
        <v>1</v>
      </c>
      <c r="R619" s="154">
        <f>SUMIF('B0.3.XK'!$A$11:$A$798,$A619,'B0.3.XK'!J$11:J$798)</f>
        <v>1</v>
      </c>
      <c r="S619" s="154"/>
      <c r="T619" s="154"/>
      <c r="U619" s="154"/>
      <c r="V619" s="154"/>
      <c r="W619" s="154"/>
      <c r="X619" s="154"/>
      <c r="Y619" s="154"/>
      <c r="Z619" s="154"/>
      <c r="AA619" s="154"/>
      <c r="AB619" s="154">
        <f>SUMIF('B0.3.XK'!$A$11:$A$798,$A619,'B0.3.XK'!K$11:K$798)</f>
        <v>0</v>
      </c>
      <c r="AC619" s="154"/>
      <c r="AD619" s="154"/>
      <c r="AE619" s="154"/>
    </row>
    <row r="620" spans="1:31">
      <c r="A620" s="63">
        <v>2013010044</v>
      </c>
      <c r="B620" s="64" t="s">
        <v>938</v>
      </c>
      <c r="C620" s="64" t="s">
        <v>939</v>
      </c>
      <c r="D620" s="54" t="s">
        <v>309</v>
      </c>
      <c r="E620" s="64" t="s">
        <v>940</v>
      </c>
      <c r="F620" s="67" t="s">
        <v>10</v>
      </c>
      <c r="G620" s="67"/>
      <c r="H620" s="97">
        <v>147883</v>
      </c>
      <c r="I620" s="67"/>
      <c r="J620" s="190"/>
      <c r="K620" s="190"/>
      <c r="L620" s="190"/>
      <c r="M620" s="190"/>
      <c r="N620" s="190"/>
      <c r="O620" s="190">
        <f t="shared" si="25"/>
        <v>0</v>
      </c>
      <c r="Q620" s="154">
        <f t="shared" si="26"/>
        <v>0</v>
      </c>
      <c r="R620" s="154">
        <f>SUMIF('B0.3.XK'!$A$11:$A$798,$A620,'B0.3.XK'!J$11:J$798)</f>
        <v>0</v>
      </c>
      <c r="S620" s="154"/>
      <c r="T620" s="154"/>
      <c r="U620" s="154"/>
      <c r="V620" s="154"/>
      <c r="W620" s="154"/>
      <c r="X620" s="154"/>
      <c r="Y620" s="154"/>
      <c r="Z620" s="154"/>
      <c r="AA620" s="154"/>
      <c r="AB620" s="154">
        <f>SUMIF('B0.3.XK'!$A$11:$A$798,$A620,'B0.3.XK'!K$11:K$798)</f>
        <v>20</v>
      </c>
      <c r="AC620" s="154"/>
      <c r="AD620" s="154"/>
      <c r="AE620" s="154"/>
    </row>
    <row r="621" spans="1:31">
      <c r="A621" s="63">
        <v>2013020013</v>
      </c>
      <c r="B621" s="64" t="s">
        <v>941</v>
      </c>
      <c r="C621" s="64" t="s">
        <v>942</v>
      </c>
      <c r="D621" s="54" t="s">
        <v>309</v>
      </c>
      <c r="E621" s="64" t="s">
        <v>943</v>
      </c>
      <c r="F621" s="67" t="s">
        <v>10</v>
      </c>
      <c r="G621" s="67"/>
      <c r="H621" s="97">
        <v>355183</v>
      </c>
      <c r="I621" s="67"/>
      <c r="J621" s="190"/>
      <c r="K621" s="190"/>
      <c r="L621" s="190"/>
      <c r="M621" s="190"/>
      <c r="N621" s="190"/>
      <c r="O621" s="190">
        <f t="shared" si="25"/>
        <v>0</v>
      </c>
      <c r="Q621" s="154">
        <f t="shared" si="26"/>
        <v>0</v>
      </c>
      <c r="R621" s="154">
        <f>SUMIF('B0.3.XK'!$A$11:$A$798,$A621,'B0.3.XK'!J$11:J$798)</f>
        <v>0</v>
      </c>
      <c r="S621" s="154"/>
      <c r="T621" s="154"/>
      <c r="U621" s="154"/>
      <c r="V621" s="154"/>
      <c r="W621" s="154"/>
      <c r="X621" s="154"/>
      <c r="Y621" s="154"/>
      <c r="Z621" s="154"/>
      <c r="AA621" s="154"/>
      <c r="AB621" s="154">
        <f>SUMIF('B0.3.XK'!$A$11:$A$798,$A621,'B0.3.XK'!K$11:K$798)</f>
        <v>10</v>
      </c>
      <c r="AC621" s="154"/>
      <c r="AD621" s="154"/>
      <c r="AE621" s="154"/>
    </row>
    <row r="622" spans="1:31">
      <c r="A622" s="63">
        <v>2013020083</v>
      </c>
      <c r="B622" s="64" t="s">
        <v>944</v>
      </c>
      <c r="C622" s="64" t="s">
        <v>945</v>
      </c>
      <c r="D622" s="54" t="s">
        <v>309</v>
      </c>
      <c r="E622" s="64" t="s">
        <v>943</v>
      </c>
      <c r="F622" s="67" t="s">
        <v>10</v>
      </c>
      <c r="G622" s="67"/>
      <c r="H622" s="97">
        <v>71037</v>
      </c>
      <c r="I622" s="67"/>
      <c r="J622" s="190"/>
      <c r="K622" s="190"/>
      <c r="L622" s="190"/>
      <c r="M622" s="190"/>
      <c r="N622" s="190"/>
      <c r="O622" s="190">
        <f t="shared" si="25"/>
        <v>0</v>
      </c>
      <c r="Q622" s="154">
        <f t="shared" si="26"/>
        <v>0</v>
      </c>
      <c r="R622" s="154">
        <f>SUMIF('B0.3.XK'!$A$11:$A$798,$A622,'B0.3.XK'!J$11:J$798)</f>
        <v>0</v>
      </c>
      <c r="S622" s="154"/>
      <c r="T622" s="154"/>
      <c r="U622" s="154"/>
      <c r="V622" s="154"/>
      <c r="W622" s="154"/>
      <c r="X622" s="154"/>
      <c r="Y622" s="154"/>
      <c r="Z622" s="154"/>
      <c r="AA622" s="154"/>
      <c r="AB622" s="154">
        <f>SUMIF('B0.3.XK'!$A$11:$A$798,$A622,'B0.3.XK'!K$11:K$798)</f>
        <v>0</v>
      </c>
      <c r="AC622" s="154"/>
      <c r="AD622" s="154"/>
      <c r="AE622" s="154"/>
    </row>
    <row r="623" spans="1:31">
      <c r="A623" s="63">
        <v>2013020178</v>
      </c>
      <c r="B623" s="64" t="s">
        <v>946</v>
      </c>
      <c r="C623" s="64" t="s">
        <v>947</v>
      </c>
      <c r="D623" s="54" t="s">
        <v>309</v>
      </c>
      <c r="E623" s="64" t="s">
        <v>943</v>
      </c>
      <c r="F623" s="67" t="s">
        <v>10</v>
      </c>
      <c r="G623" s="67"/>
      <c r="H623" s="97">
        <v>171014</v>
      </c>
      <c r="I623" s="67"/>
      <c r="J623" s="190"/>
      <c r="K623" s="190"/>
      <c r="L623" s="190"/>
      <c r="M623" s="190"/>
      <c r="N623" s="190"/>
      <c r="O623" s="190">
        <f t="shared" si="25"/>
        <v>0</v>
      </c>
      <c r="Q623" s="154">
        <f t="shared" si="26"/>
        <v>0</v>
      </c>
      <c r="R623" s="154">
        <f>SUMIF('B0.3.XK'!$A$11:$A$798,$A623,'B0.3.XK'!J$11:J$798)</f>
        <v>0</v>
      </c>
      <c r="S623" s="154"/>
      <c r="T623" s="154"/>
      <c r="U623" s="154"/>
      <c r="V623" s="154"/>
      <c r="W623" s="154"/>
      <c r="X623" s="154"/>
      <c r="Y623" s="154"/>
      <c r="Z623" s="154"/>
      <c r="AA623" s="154"/>
      <c r="AB623" s="154">
        <f>SUMIF('B0.3.XK'!$A$11:$A$798,$A623,'B0.3.XK'!K$11:K$798)</f>
        <v>20</v>
      </c>
      <c r="AC623" s="154"/>
      <c r="AD623" s="154"/>
      <c r="AE623" s="154"/>
    </row>
    <row r="624" spans="1:31">
      <c r="A624" s="63">
        <v>2013040093</v>
      </c>
      <c r="B624" s="64" t="s">
        <v>948</v>
      </c>
      <c r="C624" s="64" t="s">
        <v>949</v>
      </c>
      <c r="D624" s="54" t="s">
        <v>309</v>
      </c>
      <c r="E624" s="64" t="s">
        <v>84</v>
      </c>
      <c r="F624" s="67" t="s">
        <v>10</v>
      </c>
      <c r="G624" s="67"/>
      <c r="H624" s="97">
        <v>21311</v>
      </c>
      <c r="I624" s="67"/>
      <c r="J624" s="190"/>
      <c r="K624" s="190"/>
      <c r="L624" s="190"/>
      <c r="M624" s="190"/>
      <c r="N624" s="190"/>
      <c r="O624" s="190">
        <f t="shared" si="25"/>
        <v>0</v>
      </c>
      <c r="Q624" s="154">
        <f t="shared" si="26"/>
        <v>0</v>
      </c>
      <c r="R624" s="154">
        <f>SUMIF('B0.3.XK'!$A$11:$A$798,$A624,'B0.3.XK'!J$11:J$798)</f>
        <v>0</v>
      </c>
      <c r="S624" s="154"/>
      <c r="T624" s="154"/>
      <c r="U624" s="154"/>
      <c r="V624" s="154"/>
      <c r="W624" s="154"/>
      <c r="X624" s="154"/>
      <c r="Y624" s="154"/>
      <c r="Z624" s="154"/>
      <c r="AA624" s="154"/>
      <c r="AB624" s="154">
        <f>SUMIF('B0.3.XK'!$A$11:$A$798,$A624,'B0.3.XK'!K$11:K$798)</f>
        <v>0</v>
      </c>
      <c r="AC624" s="154"/>
      <c r="AD624" s="154"/>
      <c r="AE624" s="154"/>
    </row>
    <row r="625" spans="1:31">
      <c r="A625" s="63">
        <v>2013040106</v>
      </c>
      <c r="B625" s="64" t="s">
        <v>950</v>
      </c>
      <c r="C625" s="64" t="s">
        <v>951</v>
      </c>
      <c r="D625" s="54" t="s">
        <v>309</v>
      </c>
      <c r="E625" s="64" t="s">
        <v>84</v>
      </c>
      <c r="F625" s="67" t="s">
        <v>10</v>
      </c>
      <c r="G625" s="67"/>
      <c r="H625" s="97">
        <v>65775</v>
      </c>
      <c r="I625" s="67"/>
      <c r="J625" s="190"/>
      <c r="K625" s="190"/>
      <c r="L625" s="190"/>
      <c r="M625" s="190"/>
      <c r="N625" s="190"/>
      <c r="O625" s="190">
        <f t="shared" si="25"/>
        <v>0</v>
      </c>
      <c r="Q625" s="154">
        <f t="shared" si="26"/>
        <v>0</v>
      </c>
      <c r="R625" s="154">
        <f>SUMIF('B0.3.XK'!$A$11:$A$798,$A625,'B0.3.XK'!J$11:J$798)</f>
        <v>0</v>
      </c>
      <c r="S625" s="154"/>
      <c r="T625" s="154"/>
      <c r="U625" s="154"/>
      <c r="V625" s="154"/>
      <c r="W625" s="154"/>
      <c r="X625" s="154"/>
      <c r="Y625" s="154"/>
      <c r="Z625" s="154"/>
      <c r="AA625" s="154"/>
      <c r="AB625" s="154">
        <f>SUMIF('B0.3.XK'!$A$11:$A$798,$A625,'B0.3.XK'!K$11:K$798)</f>
        <v>0</v>
      </c>
      <c r="AC625" s="154"/>
      <c r="AD625" s="154"/>
      <c r="AE625" s="154"/>
    </row>
    <row r="626" spans="1:31">
      <c r="A626" s="63">
        <v>2013050022</v>
      </c>
      <c r="B626" s="64" t="s">
        <v>952</v>
      </c>
      <c r="C626" s="64" t="s">
        <v>953</v>
      </c>
      <c r="D626" s="54" t="s">
        <v>309</v>
      </c>
      <c r="E626" s="64" t="s">
        <v>84</v>
      </c>
      <c r="F626" s="67" t="s">
        <v>10</v>
      </c>
      <c r="G626" s="67"/>
      <c r="H626" s="97">
        <v>30256</v>
      </c>
      <c r="I626" s="67"/>
      <c r="J626" s="190"/>
      <c r="K626" s="190"/>
      <c r="L626" s="190"/>
      <c r="M626" s="190"/>
      <c r="N626" s="190"/>
      <c r="O626" s="190">
        <f t="shared" si="25"/>
        <v>0</v>
      </c>
      <c r="Q626" s="154">
        <f t="shared" si="26"/>
        <v>0</v>
      </c>
      <c r="R626" s="154">
        <f>SUMIF('B0.3.XK'!$A$11:$A$798,$A626,'B0.3.XK'!J$11:J$798)</f>
        <v>0</v>
      </c>
      <c r="S626" s="154"/>
      <c r="T626" s="154"/>
      <c r="U626" s="154"/>
      <c r="V626" s="154"/>
      <c r="W626" s="154"/>
      <c r="X626" s="154"/>
      <c r="Y626" s="154"/>
      <c r="Z626" s="154"/>
      <c r="AA626" s="154"/>
      <c r="AB626" s="154">
        <f>SUMIF('B0.3.XK'!$A$11:$A$798,$A626,'B0.3.XK'!K$11:K$798)</f>
        <v>0</v>
      </c>
      <c r="AC626" s="154"/>
      <c r="AD626" s="154"/>
      <c r="AE626" s="154"/>
    </row>
    <row r="627" spans="1:31">
      <c r="A627" s="63">
        <v>2013050028</v>
      </c>
      <c r="B627" s="64" t="s">
        <v>954</v>
      </c>
      <c r="C627" s="64" t="s">
        <v>955</v>
      </c>
      <c r="D627" s="54" t="s">
        <v>309</v>
      </c>
      <c r="E627" s="64" t="s">
        <v>84</v>
      </c>
      <c r="F627" s="67" t="s">
        <v>10</v>
      </c>
      <c r="G627" s="67"/>
      <c r="H627" s="97">
        <v>5591</v>
      </c>
      <c r="I627" s="67"/>
      <c r="J627" s="190"/>
      <c r="K627" s="190"/>
      <c r="L627" s="190"/>
      <c r="M627" s="190"/>
      <c r="N627" s="190"/>
      <c r="O627" s="190">
        <f t="shared" si="25"/>
        <v>0</v>
      </c>
      <c r="Q627" s="154">
        <f t="shared" si="26"/>
        <v>165</v>
      </c>
      <c r="R627" s="154">
        <f>SUMIF('B0.3.XK'!$A$11:$A$798,$A627,'B0.3.XK'!J$11:J$798)</f>
        <v>165</v>
      </c>
      <c r="S627" s="154"/>
      <c r="T627" s="154"/>
      <c r="U627" s="154"/>
      <c r="V627" s="154"/>
      <c r="W627" s="154"/>
      <c r="X627" s="154"/>
      <c r="Y627" s="154"/>
      <c r="Z627" s="154"/>
      <c r="AA627" s="154"/>
      <c r="AB627" s="154">
        <f>SUMIF('B0.3.XK'!$A$11:$A$798,$A627,'B0.3.XK'!K$11:K$798)</f>
        <v>50</v>
      </c>
      <c r="AC627" s="154"/>
      <c r="AD627" s="154"/>
      <c r="AE627" s="154"/>
    </row>
    <row r="628" spans="1:31">
      <c r="A628" s="63">
        <v>2013050031</v>
      </c>
      <c r="B628" s="64" t="s">
        <v>956</v>
      </c>
      <c r="C628" s="64" t="s">
        <v>957</v>
      </c>
      <c r="D628" s="54" t="s">
        <v>309</v>
      </c>
      <c r="E628" s="64" t="s">
        <v>747</v>
      </c>
      <c r="F628" s="67" t="s">
        <v>10</v>
      </c>
      <c r="G628" s="67"/>
      <c r="H628" s="97">
        <v>6227</v>
      </c>
      <c r="I628" s="67"/>
      <c r="J628" s="190"/>
      <c r="K628" s="190"/>
      <c r="L628" s="190"/>
      <c r="M628" s="190"/>
      <c r="N628" s="190"/>
      <c r="O628" s="190">
        <f t="shared" si="25"/>
        <v>0</v>
      </c>
      <c r="Q628" s="154">
        <f t="shared" si="26"/>
        <v>0</v>
      </c>
      <c r="R628" s="154">
        <f>SUMIF('B0.3.XK'!$A$11:$A$798,$A628,'B0.3.XK'!J$11:J$798)</f>
        <v>0</v>
      </c>
      <c r="S628" s="154"/>
      <c r="T628" s="154"/>
      <c r="U628" s="154"/>
      <c r="V628" s="154"/>
      <c r="W628" s="154"/>
      <c r="X628" s="154"/>
      <c r="Y628" s="154"/>
      <c r="Z628" s="154"/>
      <c r="AA628" s="154"/>
      <c r="AB628" s="154">
        <f>SUMIF('B0.3.XK'!$A$11:$A$798,$A628,'B0.3.XK'!K$11:K$798)</f>
        <v>500</v>
      </c>
      <c r="AC628" s="154"/>
      <c r="AD628" s="154"/>
      <c r="AE628" s="154"/>
    </row>
    <row r="629" spans="1:31">
      <c r="A629" s="63">
        <v>2013050070</v>
      </c>
      <c r="B629" s="64" t="s">
        <v>958</v>
      </c>
      <c r="C629" s="64" t="s">
        <v>958</v>
      </c>
      <c r="D629" s="54" t="s">
        <v>309</v>
      </c>
      <c r="E629" s="64" t="s">
        <v>84</v>
      </c>
      <c r="F629" s="67" t="s">
        <v>10</v>
      </c>
      <c r="G629" s="67"/>
      <c r="H629" s="97">
        <v>16575</v>
      </c>
      <c r="I629" s="67"/>
      <c r="J629" s="190"/>
      <c r="K629" s="190"/>
      <c r="L629" s="190"/>
      <c r="M629" s="190"/>
      <c r="N629" s="190"/>
      <c r="O629" s="190">
        <f t="shared" si="25"/>
        <v>0</v>
      </c>
      <c r="Q629" s="154">
        <f t="shared" si="26"/>
        <v>0</v>
      </c>
      <c r="R629" s="154">
        <f>SUMIF('B0.3.XK'!$A$11:$A$798,$A629,'B0.3.XK'!J$11:J$798)</f>
        <v>0</v>
      </c>
      <c r="S629" s="154"/>
      <c r="T629" s="154"/>
      <c r="U629" s="154"/>
      <c r="V629" s="154"/>
      <c r="W629" s="154"/>
      <c r="X629" s="154"/>
      <c r="Y629" s="154"/>
      <c r="Z629" s="154"/>
      <c r="AA629" s="154"/>
      <c r="AB629" s="154">
        <f>SUMIF('B0.3.XK'!$A$11:$A$798,$A629,'B0.3.XK'!K$11:K$798)</f>
        <v>0</v>
      </c>
      <c r="AC629" s="154"/>
      <c r="AD629" s="154"/>
      <c r="AE629" s="154"/>
    </row>
    <row r="630" spans="1:31">
      <c r="A630" s="63">
        <v>2013050074</v>
      </c>
      <c r="B630" s="64" t="s">
        <v>959</v>
      </c>
      <c r="C630" s="64" t="s">
        <v>955</v>
      </c>
      <c r="D630" s="54" t="s">
        <v>309</v>
      </c>
      <c r="E630" s="64" t="s">
        <v>84</v>
      </c>
      <c r="F630" s="67" t="s">
        <v>10</v>
      </c>
      <c r="G630" s="67"/>
      <c r="H630" s="97">
        <v>1085</v>
      </c>
      <c r="I630" s="67"/>
      <c r="J630" s="190"/>
      <c r="K630" s="190"/>
      <c r="L630" s="190"/>
      <c r="M630" s="190"/>
      <c r="N630" s="190"/>
      <c r="O630" s="190">
        <f t="shared" si="25"/>
        <v>0</v>
      </c>
      <c r="Q630" s="154">
        <f t="shared" si="26"/>
        <v>0</v>
      </c>
      <c r="R630" s="154">
        <f>SUMIF('B0.3.XK'!$A$11:$A$798,$A630,'B0.3.XK'!J$11:J$798)</f>
        <v>0</v>
      </c>
      <c r="S630" s="154"/>
      <c r="T630" s="154"/>
      <c r="U630" s="154"/>
      <c r="V630" s="154"/>
      <c r="W630" s="154"/>
      <c r="X630" s="154"/>
      <c r="Y630" s="154"/>
      <c r="Z630" s="154"/>
      <c r="AA630" s="154"/>
      <c r="AB630" s="154">
        <f>SUMIF('B0.3.XK'!$A$11:$A$798,$A630,'B0.3.XK'!K$11:K$798)</f>
        <v>500</v>
      </c>
      <c r="AC630" s="154"/>
      <c r="AD630" s="154"/>
      <c r="AE630" s="154"/>
    </row>
    <row r="631" spans="1:31">
      <c r="A631" s="63">
        <v>2013050081</v>
      </c>
      <c r="B631" s="64" t="s">
        <v>960</v>
      </c>
      <c r="C631" s="64" t="s">
        <v>961</v>
      </c>
      <c r="D631" s="54" t="s">
        <v>309</v>
      </c>
      <c r="E631" s="64" t="s">
        <v>84</v>
      </c>
      <c r="F631" s="67" t="s">
        <v>10</v>
      </c>
      <c r="G631" s="67"/>
      <c r="H631" s="97">
        <v>8715</v>
      </c>
      <c r="I631" s="67"/>
      <c r="J631" s="190"/>
      <c r="K631" s="190"/>
      <c r="L631" s="190"/>
      <c r="M631" s="190"/>
      <c r="N631" s="190"/>
      <c r="O631" s="190">
        <f t="shared" si="25"/>
        <v>0</v>
      </c>
      <c r="Q631" s="154">
        <f t="shared" si="26"/>
        <v>0</v>
      </c>
      <c r="R631" s="154">
        <f>SUMIF('B0.3.XK'!$A$11:$A$798,$A631,'B0.3.XK'!J$11:J$798)</f>
        <v>0</v>
      </c>
      <c r="S631" s="154"/>
      <c r="T631" s="154"/>
      <c r="U631" s="154"/>
      <c r="V631" s="154"/>
      <c r="W631" s="154"/>
      <c r="X631" s="154"/>
      <c r="Y631" s="154"/>
      <c r="Z631" s="154"/>
      <c r="AA631" s="154"/>
      <c r="AB631" s="154">
        <f>SUMIF('B0.3.XK'!$A$11:$A$798,$A631,'B0.3.XK'!K$11:K$798)</f>
        <v>100</v>
      </c>
      <c r="AC631" s="154"/>
      <c r="AD631" s="154"/>
      <c r="AE631" s="154"/>
    </row>
    <row r="632" spans="1:31">
      <c r="A632" s="63">
        <v>2013050084</v>
      </c>
      <c r="B632" s="64" t="s">
        <v>962</v>
      </c>
      <c r="C632" s="64" t="s">
        <v>963</v>
      </c>
      <c r="D632" s="54" t="s">
        <v>309</v>
      </c>
      <c r="E632" s="64" t="s">
        <v>84</v>
      </c>
      <c r="F632" s="67" t="s">
        <v>10</v>
      </c>
      <c r="G632" s="67"/>
      <c r="H632" s="97">
        <v>5262</v>
      </c>
      <c r="I632" s="67"/>
      <c r="J632" s="190"/>
      <c r="K632" s="190"/>
      <c r="L632" s="190"/>
      <c r="M632" s="190"/>
      <c r="N632" s="190"/>
      <c r="O632" s="190">
        <f t="shared" si="25"/>
        <v>0</v>
      </c>
      <c r="Q632" s="154">
        <f t="shared" si="26"/>
        <v>0</v>
      </c>
      <c r="R632" s="154">
        <f>SUMIF('B0.3.XK'!$A$11:$A$798,$A632,'B0.3.XK'!J$11:J$798)</f>
        <v>0</v>
      </c>
      <c r="S632" s="154"/>
      <c r="T632" s="154"/>
      <c r="U632" s="154"/>
      <c r="V632" s="154"/>
      <c r="W632" s="154"/>
      <c r="X632" s="154"/>
      <c r="Y632" s="154"/>
      <c r="Z632" s="154"/>
      <c r="AA632" s="154"/>
      <c r="AB632" s="154">
        <f>SUMIF('B0.3.XK'!$A$11:$A$798,$A632,'B0.3.XK'!K$11:K$798)</f>
        <v>0</v>
      </c>
      <c r="AC632" s="154"/>
      <c r="AD632" s="154"/>
      <c r="AE632" s="154"/>
    </row>
    <row r="633" spans="1:31">
      <c r="A633" s="63">
        <v>2013050085</v>
      </c>
      <c r="B633" s="64" t="s">
        <v>964</v>
      </c>
      <c r="C633" s="64"/>
      <c r="D633" s="54" t="s">
        <v>309</v>
      </c>
      <c r="E633" s="64" t="s">
        <v>84</v>
      </c>
      <c r="F633" s="67" t="s">
        <v>10</v>
      </c>
      <c r="G633" s="67"/>
      <c r="H633" s="97"/>
      <c r="I633" s="67"/>
      <c r="J633" s="190"/>
      <c r="K633" s="190"/>
      <c r="L633" s="190"/>
      <c r="M633" s="190"/>
      <c r="N633" s="190"/>
      <c r="O633" s="190">
        <f t="shared" si="25"/>
        <v>0</v>
      </c>
      <c r="Q633" s="154">
        <f t="shared" si="26"/>
        <v>0</v>
      </c>
      <c r="R633" s="154">
        <f>SUMIF('B0.3.XK'!$A$11:$A$798,$A633,'B0.3.XK'!J$11:J$798)</f>
        <v>0</v>
      </c>
      <c r="S633" s="154"/>
      <c r="T633" s="154"/>
      <c r="U633" s="154"/>
      <c r="V633" s="154"/>
      <c r="W633" s="154"/>
      <c r="X633" s="154"/>
      <c r="Y633" s="154"/>
      <c r="Z633" s="154"/>
      <c r="AA633" s="154"/>
      <c r="AB633" s="154">
        <f>SUMIF('B0.3.XK'!$A$11:$A$798,$A633,'B0.3.XK'!K$11:K$798)</f>
        <v>500</v>
      </c>
      <c r="AC633" s="154"/>
      <c r="AD633" s="154"/>
      <c r="AE633" s="154"/>
    </row>
    <row r="634" spans="1:31">
      <c r="A634" s="63">
        <v>2013050107</v>
      </c>
      <c r="B634" s="64" t="s">
        <v>965</v>
      </c>
      <c r="C634" s="64" t="s">
        <v>958</v>
      </c>
      <c r="D634" s="54" t="s">
        <v>309</v>
      </c>
      <c r="E634" s="64" t="s">
        <v>84</v>
      </c>
      <c r="F634" s="67" t="s">
        <v>10</v>
      </c>
      <c r="G634" s="67"/>
      <c r="H634" s="97">
        <v>13484</v>
      </c>
      <c r="I634" s="67"/>
      <c r="J634" s="190"/>
      <c r="K634" s="190"/>
      <c r="L634" s="190"/>
      <c r="M634" s="190"/>
      <c r="N634" s="190"/>
      <c r="O634" s="190">
        <f t="shared" si="25"/>
        <v>0</v>
      </c>
      <c r="Q634" s="154">
        <f t="shared" si="26"/>
        <v>0</v>
      </c>
      <c r="R634" s="154">
        <f>SUMIF('B0.3.XK'!$A$11:$A$798,$A634,'B0.3.XK'!J$11:J$798)</f>
        <v>0</v>
      </c>
      <c r="S634" s="154"/>
      <c r="T634" s="154"/>
      <c r="U634" s="154"/>
      <c r="V634" s="154"/>
      <c r="W634" s="154"/>
      <c r="X634" s="154"/>
      <c r="Y634" s="154"/>
      <c r="Z634" s="154"/>
      <c r="AA634" s="154"/>
      <c r="AB634" s="154">
        <f>SUMIF('B0.3.XK'!$A$11:$A$798,$A634,'B0.3.XK'!K$11:K$798)</f>
        <v>0</v>
      </c>
      <c r="AC634" s="154"/>
      <c r="AD634" s="154"/>
      <c r="AE634" s="154"/>
    </row>
    <row r="635" spans="1:31">
      <c r="A635" s="63">
        <v>2013050111</v>
      </c>
      <c r="B635" s="64" t="s">
        <v>966</v>
      </c>
      <c r="C635" s="64" t="s">
        <v>967</v>
      </c>
      <c r="D635" s="54" t="s">
        <v>309</v>
      </c>
      <c r="E635" s="64" t="s">
        <v>84</v>
      </c>
      <c r="F635" s="67" t="s">
        <v>10</v>
      </c>
      <c r="G635" s="67"/>
      <c r="H635" s="97">
        <v>15786</v>
      </c>
      <c r="I635" s="67"/>
      <c r="J635" s="190"/>
      <c r="K635" s="190"/>
      <c r="L635" s="190"/>
      <c r="M635" s="190"/>
      <c r="N635" s="190"/>
      <c r="O635" s="190">
        <f t="shared" si="25"/>
        <v>0</v>
      </c>
      <c r="Q635" s="154">
        <f t="shared" si="26"/>
        <v>0</v>
      </c>
      <c r="R635" s="154">
        <f>SUMIF('B0.3.XK'!$A$11:$A$798,$A635,'B0.3.XK'!J$11:J$798)</f>
        <v>0</v>
      </c>
      <c r="S635" s="154"/>
      <c r="T635" s="154"/>
      <c r="U635" s="154"/>
      <c r="V635" s="154"/>
      <c r="W635" s="154"/>
      <c r="X635" s="154"/>
      <c r="Y635" s="154"/>
      <c r="Z635" s="154"/>
      <c r="AA635" s="154"/>
      <c r="AB635" s="154">
        <f>SUMIF('B0.3.XK'!$A$11:$A$798,$A635,'B0.3.XK'!K$11:K$798)</f>
        <v>0</v>
      </c>
      <c r="AC635" s="154"/>
      <c r="AD635" s="154"/>
      <c r="AE635" s="154"/>
    </row>
    <row r="636" spans="1:31">
      <c r="A636" s="63">
        <v>2013050114</v>
      </c>
      <c r="B636" s="64" t="s">
        <v>968</v>
      </c>
      <c r="C636" s="64"/>
      <c r="D636" s="54" t="s">
        <v>309</v>
      </c>
      <c r="E636" s="64" t="s">
        <v>84</v>
      </c>
      <c r="F636" s="67" t="s">
        <v>10</v>
      </c>
      <c r="G636" s="67"/>
      <c r="H636" s="97">
        <v>7564</v>
      </c>
      <c r="I636" s="67"/>
      <c r="J636" s="190"/>
      <c r="K636" s="190"/>
      <c r="L636" s="190"/>
      <c r="M636" s="190"/>
      <c r="N636" s="190"/>
      <c r="O636" s="190">
        <f t="shared" si="25"/>
        <v>0</v>
      </c>
      <c r="Q636" s="154">
        <f t="shared" si="26"/>
        <v>0</v>
      </c>
      <c r="R636" s="154">
        <f>SUMIF('B0.3.XK'!$A$11:$A$798,$A636,'B0.3.XK'!J$11:J$798)</f>
        <v>0</v>
      </c>
      <c r="S636" s="154"/>
      <c r="T636" s="154"/>
      <c r="U636" s="154"/>
      <c r="V636" s="154"/>
      <c r="W636" s="154"/>
      <c r="X636" s="154"/>
      <c r="Y636" s="154"/>
      <c r="Z636" s="154"/>
      <c r="AA636" s="154"/>
      <c r="AB636" s="154">
        <f>SUMIF('B0.3.XK'!$A$11:$A$798,$A636,'B0.3.XK'!K$11:K$798)</f>
        <v>0</v>
      </c>
      <c r="AC636" s="154"/>
      <c r="AD636" s="154"/>
      <c r="AE636" s="154"/>
    </row>
    <row r="637" spans="1:31">
      <c r="A637" s="63">
        <v>2013050124</v>
      </c>
      <c r="B637" s="64" t="s">
        <v>969</v>
      </c>
      <c r="C637" s="64" t="s">
        <v>970</v>
      </c>
      <c r="D637" s="54" t="s">
        <v>309</v>
      </c>
      <c r="E637" s="64" t="s">
        <v>747</v>
      </c>
      <c r="F637" s="67" t="s">
        <v>10</v>
      </c>
      <c r="G637" s="67"/>
      <c r="H637" s="97">
        <v>27062</v>
      </c>
      <c r="I637" s="67"/>
      <c r="J637" s="190"/>
      <c r="K637" s="190"/>
      <c r="L637" s="190"/>
      <c r="M637" s="190"/>
      <c r="N637" s="190"/>
      <c r="O637" s="190">
        <f t="shared" si="25"/>
        <v>0</v>
      </c>
      <c r="Q637" s="154">
        <f t="shared" si="26"/>
        <v>0</v>
      </c>
      <c r="R637" s="154">
        <f>SUMIF('B0.3.XK'!$A$11:$A$798,$A637,'B0.3.XK'!J$11:J$798)</f>
        <v>0</v>
      </c>
      <c r="S637" s="154"/>
      <c r="T637" s="154"/>
      <c r="U637" s="154"/>
      <c r="V637" s="154"/>
      <c r="W637" s="154"/>
      <c r="X637" s="154"/>
      <c r="Y637" s="154"/>
      <c r="Z637" s="154"/>
      <c r="AA637" s="154"/>
      <c r="AB637" s="154">
        <f>SUMIF('B0.3.XK'!$A$11:$A$798,$A637,'B0.3.XK'!K$11:K$798)</f>
        <v>0</v>
      </c>
      <c r="AC637" s="154"/>
      <c r="AD637" s="154"/>
      <c r="AE637" s="154"/>
    </row>
    <row r="638" spans="1:31">
      <c r="A638" s="63">
        <v>2013050148</v>
      </c>
      <c r="B638" s="64" t="s">
        <v>971</v>
      </c>
      <c r="C638" s="64" t="s">
        <v>972</v>
      </c>
      <c r="D638" s="54" t="s">
        <v>309</v>
      </c>
      <c r="E638" s="64" t="s">
        <v>84</v>
      </c>
      <c r="F638" s="67" t="s">
        <v>10</v>
      </c>
      <c r="G638" s="67"/>
      <c r="H638" s="97">
        <v>7893</v>
      </c>
      <c r="I638" s="67"/>
      <c r="J638" s="190"/>
      <c r="K638" s="190"/>
      <c r="L638" s="190"/>
      <c r="M638" s="190"/>
      <c r="N638" s="190"/>
      <c r="O638" s="190">
        <f t="shared" si="25"/>
        <v>0</v>
      </c>
      <c r="Q638" s="154">
        <f t="shared" si="26"/>
        <v>0</v>
      </c>
      <c r="R638" s="154">
        <f>SUMIF('B0.3.XK'!$A$11:$A$798,$A638,'B0.3.XK'!J$11:J$798)</f>
        <v>0</v>
      </c>
      <c r="S638" s="154"/>
      <c r="T638" s="154"/>
      <c r="U638" s="154"/>
      <c r="V638" s="154"/>
      <c r="W638" s="154"/>
      <c r="X638" s="154"/>
      <c r="Y638" s="154"/>
      <c r="Z638" s="154"/>
      <c r="AA638" s="154"/>
      <c r="AB638" s="154">
        <f>SUMIF('B0.3.XK'!$A$11:$A$798,$A638,'B0.3.XK'!K$11:K$798)</f>
        <v>0</v>
      </c>
      <c r="AC638" s="154"/>
      <c r="AD638" s="154"/>
      <c r="AE638" s="154"/>
    </row>
    <row r="639" spans="1:31">
      <c r="A639" s="63">
        <v>2013070061</v>
      </c>
      <c r="B639" s="64" t="s">
        <v>973</v>
      </c>
      <c r="C639" s="64" t="s">
        <v>974</v>
      </c>
      <c r="D639" s="54" t="s">
        <v>309</v>
      </c>
      <c r="E639" s="64" t="s">
        <v>75</v>
      </c>
      <c r="F639" s="67" t="s">
        <v>10</v>
      </c>
      <c r="G639" s="67"/>
      <c r="H639" s="97">
        <v>234909</v>
      </c>
      <c r="I639" s="67"/>
      <c r="J639" s="190"/>
      <c r="K639" s="190"/>
      <c r="L639" s="190"/>
      <c r="M639" s="190"/>
      <c r="N639" s="190"/>
      <c r="O639" s="190">
        <f t="shared" si="25"/>
        <v>0</v>
      </c>
      <c r="Q639" s="154">
        <f t="shared" si="26"/>
        <v>2</v>
      </c>
      <c r="R639" s="154">
        <f>SUMIF('B0.3.XK'!$A$11:$A$798,$A639,'B0.3.XK'!J$11:J$798)</f>
        <v>2</v>
      </c>
      <c r="S639" s="154"/>
      <c r="T639" s="154"/>
      <c r="U639" s="154"/>
      <c r="V639" s="154"/>
      <c r="W639" s="154"/>
      <c r="X639" s="154"/>
      <c r="Y639" s="154"/>
      <c r="Z639" s="154"/>
      <c r="AA639" s="154"/>
      <c r="AB639" s="154">
        <f>SUMIF('B0.3.XK'!$A$11:$A$798,$A639,'B0.3.XK'!K$11:K$798)</f>
        <v>0</v>
      </c>
      <c r="AC639" s="154"/>
      <c r="AD639" s="154"/>
      <c r="AE639" s="154"/>
    </row>
    <row r="640" spans="1:31">
      <c r="A640" s="63">
        <v>2013070088</v>
      </c>
      <c r="B640" s="64" t="s">
        <v>975</v>
      </c>
      <c r="C640" s="64" t="s">
        <v>976</v>
      </c>
      <c r="D640" s="54" t="s">
        <v>309</v>
      </c>
      <c r="E640" s="64" t="s">
        <v>75</v>
      </c>
      <c r="F640" s="67" t="s">
        <v>10</v>
      </c>
      <c r="G640" s="67"/>
      <c r="H640" s="97"/>
      <c r="I640" s="67"/>
      <c r="J640" s="190"/>
      <c r="K640" s="190"/>
      <c r="L640" s="190"/>
      <c r="M640" s="190"/>
      <c r="N640" s="190"/>
      <c r="O640" s="190">
        <f t="shared" si="25"/>
        <v>0</v>
      </c>
      <c r="Q640" s="154">
        <f t="shared" si="26"/>
        <v>0</v>
      </c>
      <c r="R640" s="154">
        <f>SUMIF('B0.3.XK'!$A$11:$A$798,$A640,'B0.3.XK'!J$11:J$798)</f>
        <v>0</v>
      </c>
      <c r="S640" s="154"/>
      <c r="T640" s="154"/>
      <c r="U640" s="154"/>
      <c r="V640" s="154"/>
      <c r="W640" s="154"/>
      <c r="X640" s="154"/>
      <c r="Y640" s="154"/>
      <c r="Z640" s="154"/>
      <c r="AA640" s="154"/>
      <c r="AB640" s="154">
        <f>SUMIF('B0.3.XK'!$A$11:$A$798,$A640,'B0.3.XK'!K$11:K$798)</f>
        <v>0</v>
      </c>
      <c r="AC640" s="154"/>
      <c r="AD640" s="154"/>
      <c r="AE640" s="154"/>
    </row>
    <row r="641" spans="1:31">
      <c r="A641" s="63">
        <v>2013080004</v>
      </c>
      <c r="B641" s="64" t="s">
        <v>977</v>
      </c>
      <c r="C641" s="64" t="s">
        <v>978</v>
      </c>
      <c r="D641" s="54" t="s">
        <v>309</v>
      </c>
      <c r="E641" s="64" t="s">
        <v>84</v>
      </c>
      <c r="F641" s="67" t="s">
        <v>10</v>
      </c>
      <c r="G641" s="67"/>
      <c r="H641" s="97">
        <v>95702</v>
      </c>
      <c r="I641" s="67"/>
      <c r="J641" s="190"/>
      <c r="K641" s="190"/>
      <c r="L641" s="190"/>
      <c r="M641" s="190"/>
      <c r="N641" s="190"/>
      <c r="O641" s="190">
        <f t="shared" si="25"/>
        <v>0</v>
      </c>
      <c r="Q641" s="154">
        <f t="shared" si="26"/>
        <v>0</v>
      </c>
      <c r="R641" s="154">
        <f>SUMIF('B0.3.XK'!$A$11:$A$798,$A641,'B0.3.XK'!J$11:J$798)</f>
        <v>0</v>
      </c>
      <c r="S641" s="154"/>
      <c r="T641" s="154"/>
      <c r="U641" s="154"/>
      <c r="V641" s="154"/>
      <c r="W641" s="154"/>
      <c r="X641" s="154"/>
      <c r="Y641" s="154"/>
      <c r="Z641" s="154"/>
      <c r="AA641" s="154"/>
      <c r="AB641" s="154">
        <f>SUMIF('B0.3.XK'!$A$11:$A$798,$A641,'B0.3.XK'!K$11:K$798)</f>
        <v>0</v>
      </c>
      <c r="AC641" s="154"/>
      <c r="AD641" s="154"/>
      <c r="AE641" s="154"/>
    </row>
    <row r="642" spans="1:31">
      <c r="A642" s="63">
        <v>2013080072</v>
      </c>
      <c r="B642" s="64" t="s">
        <v>979</v>
      </c>
      <c r="C642" s="64" t="s">
        <v>980</v>
      </c>
      <c r="D642" s="54" t="s">
        <v>309</v>
      </c>
      <c r="E642" s="64" t="s">
        <v>84</v>
      </c>
      <c r="F642" s="67" t="s">
        <v>10</v>
      </c>
      <c r="G642" s="67"/>
      <c r="H642" s="97">
        <v>208286</v>
      </c>
      <c r="I642" s="67"/>
      <c r="J642" s="190"/>
      <c r="K642" s="190"/>
      <c r="L642" s="190"/>
      <c r="M642" s="190"/>
      <c r="N642" s="190"/>
      <c r="O642" s="190">
        <f t="shared" si="25"/>
        <v>0</v>
      </c>
      <c r="Q642" s="154">
        <f t="shared" si="26"/>
        <v>100</v>
      </c>
      <c r="R642" s="154">
        <f>SUMIF('B0.3.XK'!$A$11:$A$798,$A642,'B0.3.XK'!J$11:J$798)</f>
        <v>100</v>
      </c>
      <c r="S642" s="154"/>
      <c r="T642" s="154"/>
      <c r="U642" s="154"/>
      <c r="V642" s="154"/>
      <c r="W642" s="154"/>
      <c r="X642" s="154"/>
      <c r="Y642" s="154"/>
      <c r="Z642" s="154"/>
      <c r="AA642" s="154"/>
      <c r="AB642" s="154">
        <f>SUMIF('B0.3.XK'!$A$11:$A$798,$A642,'B0.3.XK'!K$11:K$798)</f>
        <v>0</v>
      </c>
      <c r="AC642" s="154"/>
      <c r="AD642" s="154"/>
      <c r="AE642" s="154"/>
    </row>
    <row r="643" spans="1:31">
      <c r="A643" s="63">
        <v>2013080089</v>
      </c>
      <c r="B643" s="64" t="s">
        <v>981</v>
      </c>
      <c r="C643" s="64" t="s">
        <v>982</v>
      </c>
      <c r="D643" s="54" t="s">
        <v>309</v>
      </c>
      <c r="E643" s="64" t="s">
        <v>84</v>
      </c>
      <c r="F643" s="67" t="s">
        <v>10</v>
      </c>
      <c r="G643" s="67"/>
      <c r="H643" s="97">
        <v>86822</v>
      </c>
      <c r="I643" s="67"/>
      <c r="J643" s="190"/>
      <c r="K643" s="190"/>
      <c r="L643" s="190"/>
      <c r="M643" s="190"/>
      <c r="N643" s="190"/>
      <c r="O643" s="190">
        <f t="shared" si="25"/>
        <v>0</v>
      </c>
      <c r="Q643" s="154">
        <f t="shared" si="26"/>
        <v>0</v>
      </c>
      <c r="R643" s="154">
        <f>SUMIF('B0.3.XK'!$A$11:$A$798,$A643,'B0.3.XK'!J$11:J$798)</f>
        <v>0</v>
      </c>
      <c r="S643" s="154"/>
      <c r="T643" s="154"/>
      <c r="U643" s="154"/>
      <c r="V643" s="154"/>
      <c r="W643" s="154"/>
      <c r="X643" s="154"/>
      <c r="Y643" s="154"/>
      <c r="Z643" s="154"/>
      <c r="AA643" s="154"/>
      <c r="AB643" s="154">
        <f>SUMIF('B0.3.XK'!$A$11:$A$798,$A643,'B0.3.XK'!K$11:K$798)</f>
        <v>100</v>
      </c>
      <c r="AC643" s="154"/>
      <c r="AD643" s="154"/>
      <c r="AE643" s="154"/>
    </row>
    <row r="644" spans="1:31">
      <c r="A644" s="63">
        <v>2013080092</v>
      </c>
      <c r="B644" s="64" t="s">
        <v>983</v>
      </c>
      <c r="C644" s="64" t="s">
        <v>984</v>
      </c>
      <c r="D644" s="54" t="s">
        <v>309</v>
      </c>
      <c r="E644" s="64" t="s">
        <v>84</v>
      </c>
      <c r="F644" s="67" t="s">
        <v>10</v>
      </c>
      <c r="G644" s="67"/>
      <c r="H644" s="97"/>
      <c r="I644" s="67"/>
      <c r="J644" s="190"/>
      <c r="K644" s="190"/>
      <c r="L644" s="190"/>
      <c r="M644" s="190"/>
      <c r="N644" s="190"/>
      <c r="O644" s="190">
        <f t="shared" si="25"/>
        <v>0</v>
      </c>
      <c r="Q644" s="154">
        <f t="shared" si="26"/>
        <v>0</v>
      </c>
      <c r="R644" s="154">
        <f>SUMIF('B0.3.XK'!$A$11:$A$798,$A644,'B0.3.XK'!J$11:J$798)</f>
        <v>0</v>
      </c>
      <c r="S644" s="154"/>
      <c r="T644" s="154"/>
      <c r="U644" s="154"/>
      <c r="V644" s="154"/>
      <c r="W644" s="154"/>
      <c r="X644" s="154"/>
      <c r="Y644" s="154"/>
      <c r="Z644" s="154"/>
      <c r="AA644" s="154"/>
      <c r="AB644" s="154">
        <f>SUMIF('B0.3.XK'!$A$11:$A$798,$A644,'B0.3.XK'!K$11:K$798)</f>
        <v>0</v>
      </c>
      <c r="AC644" s="154"/>
      <c r="AD644" s="154"/>
      <c r="AE644" s="154"/>
    </row>
    <row r="645" spans="1:31">
      <c r="A645" s="63">
        <v>2013080100</v>
      </c>
      <c r="B645" s="64" t="s">
        <v>985</v>
      </c>
      <c r="C645" s="64" t="s">
        <v>986</v>
      </c>
      <c r="D645" s="54" t="s">
        <v>309</v>
      </c>
      <c r="E645" s="64" t="s">
        <v>84</v>
      </c>
      <c r="F645" s="67" t="s">
        <v>10</v>
      </c>
      <c r="G645" s="67"/>
      <c r="H645" s="97">
        <v>96031</v>
      </c>
      <c r="I645" s="67"/>
      <c r="J645" s="190"/>
      <c r="K645" s="190"/>
      <c r="L645" s="190"/>
      <c r="M645" s="190"/>
      <c r="N645" s="190"/>
      <c r="O645" s="190">
        <f t="shared" si="25"/>
        <v>0</v>
      </c>
      <c r="Q645" s="154">
        <f t="shared" si="26"/>
        <v>0</v>
      </c>
      <c r="R645" s="154">
        <f>SUMIF('B0.3.XK'!$A$11:$A$798,$A645,'B0.3.XK'!J$11:J$798)</f>
        <v>0</v>
      </c>
      <c r="S645" s="154"/>
      <c r="T645" s="154"/>
      <c r="U645" s="154"/>
      <c r="V645" s="154"/>
      <c r="W645" s="154"/>
      <c r="X645" s="154"/>
      <c r="Y645" s="154"/>
      <c r="Z645" s="154"/>
      <c r="AA645" s="154"/>
      <c r="AB645" s="154">
        <f>SUMIF('B0.3.XK'!$A$11:$A$798,$A645,'B0.3.XK'!K$11:K$798)</f>
        <v>500</v>
      </c>
      <c r="AC645" s="154"/>
      <c r="AD645" s="154"/>
      <c r="AE645" s="154"/>
    </row>
    <row r="646" spans="1:31">
      <c r="A646" s="63">
        <v>2013080116</v>
      </c>
      <c r="B646" s="64" t="s">
        <v>987</v>
      </c>
      <c r="C646" s="64" t="s">
        <v>986</v>
      </c>
      <c r="D646" s="54" t="s">
        <v>309</v>
      </c>
      <c r="E646" s="64" t="s">
        <v>84</v>
      </c>
      <c r="F646" s="67" t="s">
        <v>10</v>
      </c>
      <c r="G646" s="67"/>
      <c r="H646" s="97">
        <v>92084</v>
      </c>
      <c r="I646" s="67"/>
      <c r="J646" s="190"/>
      <c r="K646" s="190"/>
      <c r="L646" s="190"/>
      <c r="M646" s="190"/>
      <c r="N646" s="190"/>
      <c r="O646" s="190">
        <f t="shared" si="25"/>
        <v>0</v>
      </c>
      <c r="Q646" s="154">
        <f t="shared" si="26"/>
        <v>0</v>
      </c>
      <c r="R646" s="154">
        <f>SUMIF('B0.3.XK'!$A$11:$A$798,$A646,'B0.3.XK'!J$11:J$798)</f>
        <v>0</v>
      </c>
      <c r="S646" s="154"/>
      <c r="T646" s="154"/>
      <c r="U646" s="154"/>
      <c r="V646" s="154"/>
      <c r="W646" s="154"/>
      <c r="X646" s="154"/>
      <c r="Y646" s="154"/>
      <c r="Z646" s="154"/>
      <c r="AA646" s="154"/>
      <c r="AB646" s="154">
        <f>SUMIF('B0.3.XK'!$A$11:$A$798,$A646,'B0.3.XK'!K$11:K$798)</f>
        <v>0</v>
      </c>
      <c r="AC646" s="154"/>
      <c r="AD646" s="154"/>
      <c r="AE646" s="154"/>
    </row>
    <row r="647" spans="1:31">
      <c r="A647" s="63">
        <v>2013080144</v>
      </c>
      <c r="B647" s="64" t="s">
        <v>988</v>
      </c>
      <c r="C647" s="64" t="s">
        <v>989</v>
      </c>
      <c r="D647" s="54" t="s">
        <v>309</v>
      </c>
      <c r="E647" s="64" t="s">
        <v>84</v>
      </c>
      <c r="F647" s="67" t="s">
        <v>10</v>
      </c>
      <c r="G647" s="67"/>
      <c r="H647" s="97">
        <v>9866</v>
      </c>
      <c r="I647" s="67"/>
      <c r="J647" s="190"/>
      <c r="K647" s="190"/>
      <c r="L647" s="190"/>
      <c r="M647" s="190"/>
      <c r="N647" s="190"/>
      <c r="O647" s="190">
        <f t="shared" si="25"/>
        <v>0</v>
      </c>
      <c r="Q647" s="154">
        <f t="shared" si="26"/>
        <v>0</v>
      </c>
      <c r="R647" s="154">
        <f>SUMIF('B0.3.XK'!$A$11:$A$798,$A647,'B0.3.XK'!J$11:J$798)</f>
        <v>0</v>
      </c>
      <c r="S647" s="154"/>
      <c r="T647" s="154"/>
      <c r="U647" s="154"/>
      <c r="V647" s="154"/>
      <c r="W647" s="154"/>
      <c r="X647" s="154"/>
      <c r="Y647" s="154"/>
      <c r="Z647" s="154"/>
      <c r="AA647" s="154"/>
      <c r="AB647" s="154">
        <f>SUMIF('B0.3.XK'!$A$11:$A$798,$A647,'B0.3.XK'!K$11:K$798)</f>
        <v>0</v>
      </c>
      <c r="AC647" s="154"/>
      <c r="AD647" s="154"/>
      <c r="AE647" s="154"/>
    </row>
    <row r="648" spans="1:31">
      <c r="A648" s="63">
        <v>2013080153</v>
      </c>
      <c r="B648" s="64" t="s">
        <v>990</v>
      </c>
      <c r="C648" s="64" t="s">
        <v>991</v>
      </c>
      <c r="D648" s="54" t="s">
        <v>309</v>
      </c>
      <c r="E648" s="64" t="s">
        <v>84</v>
      </c>
      <c r="F648" s="67" t="s">
        <v>10</v>
      </c>
      <c r="G648" s="67"/>
      <c r="H648" s="97"/>
      <c r="I648" s="67"/>
      <c r="J648" s="190"/>
      <c r="K648" s="190"/>
      <c r="L648" s="190"/>
      <c r="M648" s="190"/>
      <c r="N648" s="190"/>
      <c r="O648" s="190">
        <f t="shared" si="25"/>
        <v>0</v>
      </c>
      <c r="Q648" s="154">
        <f t="shared" si="26"/>
        <v>0</v>
      </c>
      <c r="R648" s="154">
        <f>SUMIF('B0.3.XK'!$A$11:$A$798,$A648,'B0.3.XK'!J$11:J$798)</f>
        <v>0</v>
      </c>
      <c r="S648" s="154"/>
      <c r="T648" s="154"/>
      <c r="U648" s="154"/>
      <c r="V648" s="154"/>
      <c r="W648" s="154"/>
      <c r="X648" s="154"/>
      <c r="Y648" s="154"/>
      <c r="Z648" s="154"/>
      <c r="AA648" s="154"/>
      <c r="AB648" s="154">
        <f>SUMIF('B0.3.XK'!$A$11:$A$798,$A648,'B0.3.XK'!K$11:K$798)</f>
        <v>0</v>
      </c>
      <c r="AC648" s="154"/>
      <c r="AD648" s="154"/>
      <c r="AE648" s="154"/>
    </row>
    <row r="649" spans="1:31">
      <c r="A649" s="63">
        <v>2013080222</v>
      </c>
      <c r="B649" s="64" t="s">
        <v>992</v>
      </c>
      <c r="C649" s="64" t="s">
        <v>993</v>
      </c>
      <c r="D649" s="54" t="s">
        <v>309</v>
      </c>
      <c r="E649" s="64" t="s">
        <v>84</v>
      </c>
      <c r="F649" s="67" t="s">
        <v>10</v>
      </c>
      <c r="G649" s="67"/>
      <c r="H649" s="97">
        <v>92084</v>
      </c>
      <c r="I649" s="67"/>
      <c r="J649" s="190"/>
      <c r="K649" s="190"/>
      <c r="L649" s="190"/>
      <c r="M649" s="190"/>
      <c r="N649" s="190"/>
      <c r="O649" s="190">
        <f t="shared" si="25"/>
        <v>0</v>
      </c>
      <c r="Q649" s="154">
        <f t="shared" si="26"/>
        <v>200</v>
      </c>
      <c r="R649" s="154">
        <f>SUMIF('B0.3.XK'!$A$11:$A$798,$A649,'B0.3.XK'!J$11:J$798)</f>
        <v>200</v>
      </c>
      <c r="S649" s="154"/>
      <c r="T649" s="154"/>
      <c r="U649" s="154"/>
      <c r="V649" s="154"/>
      <c r="W649" s="154"/>
      <c r="X649" s="154"/>
      <c r="Y649" s="154"/>
      <c r="Z649" s="154"/>
      <c r="AA649" s="154"/>
      <c r="AB649" s="154">
        <f>SUMIF('B0.3.XK'!$A$11:$A$798,$A649,'B0.3.XK'!K$11:K$798)</f>
        <v>0</v>
      </c>
      <c r="AC649" s="154"/>
      <c r="AD649" s="154"/>
      <c r="AE649" s="154"/>
    </row>
    <row r="650" spans="1:31">
      <c r="A650" s="63">
        <v>2013090010</v>
      </c>
      <c r="B650" s="64" t="s">
        <v>829</v>
      </c>
      <c r="C650" s="64" t="s">
        <v>830</v>
      </c>
      <c r="D650" s="54" t="s">
        <v>309</v>
      </c>
      <c r="E650" s="64" t="s">
        <v>747</v>
      </c>
      <c r="F650" s="67" t="s">
        <v>10</v>
      </c>
      <c r="G650" s="67"/>
      <c r="H650" s="97">
        <v>7926</v>
      </c>
      <c r="I650" s="67"/>
      <c r="J650" s="190"/>
      <c r="K650" s="190"/>
      <c r="L650" s="190"/>
      <c r="M650" s="190"/>
      <c r="N650" s="190"/>
      <c r="O650" s="190">
        <f t="shared" si="25"/>
        <v>0</v>
      </c>
      <c r="Q650" s="154">
        <f t="shared" si="26"/>
        <v>0</v>
      </c>
      <c r="R650" s="154">
        <f>SUMIF('B0.3.XK'!$A$11:$A$798,$A650,'B0.3.XK'!J$11:J$798)</f>
        <v>0</v>
      </c>
      <c r="S650" s="154"/>
      <c r="T650" s="154"/>
      <c r="U650" s="154"/>
      <c r="V650" s="154"/>
      <c r="W650" s="154"/>
      <c r="X650" s="154"/>
      <c r="Y650" s="154"/>
      <c r="Z650" s="154"/>
      <c r="AA650" s="154"/>
      <c r="AB650" s="154">
        <f>SUMIF('B0.3.XK'!$A$11:$A$798,$A650,'B0.3.XK'!K$11:K$798)</f>
        <v>0</v>
      </c>
      <c r="AC650" s="154"/>
      <c r="AD650" s="154"/>
      <c r="AE650" s="154"/>
    </row>
    <row r="651" spans="1:31">
      <c r="A651" s="63">
        <v>2013090012</v>
      </c>
      <c r="B651" s="64" t="s">
        <v>994</v>
      </c>
      <c r="C651" s="64" t="s">
        <v>830</v>
      </c>
      <c r="D651" s="54" t="s">
        <v>309</v>
      </c>
      <c r="E651" s="64" t="s">
        <v>747</v>
      </c>
      <c r="F651" s="67" t="s">
        <v>10</v>
      </c>
      <c r="G651" s="67"/>
      <c r="H651" s="97">
        <v>4275</v>
      </c>
      <c r="I651" s="67"/>
      <c r="J651" s="190"/>
      <c r="K651" s="190"/>
      <c r="L651" s="190"/>
      <c r="M651" s="190"/>
      <c r="N651" s="190"/>
      <c r="O651" s="190">
        <f t="shared" si="25"/>
        <v>0</v>
      </c>
      <c r="Q651" s="154">
        <f t="shared" si="26"/>
        <v>0</v>
      </c>
      <c r="R651" s="154">
        <f>SUMIF('B0.3.XK'!$A$11:$A$798,$A651,'B0.3.XK'!J$11:J$798)</f>
        <v>0</v>
      </c>
      <c r="S651" s="154"/>
      <c r="T651" s="154"/>
      <c r="U651" s="154"/>
      <c r="V651" s="154"/>
      <c r="W651" s="154"/>
      <c r="X651" s="154"/>
      <c r="Y651" s="154"/>
      <c r="Z651" s="154"/>
      <c r="AA651" s="154"/>
      <c r="AB651" s="154">
        <f>SUMIF('B0.3.XK'!$A$11:$A$798,$A651,'B0.3.XK'!K$11:K$798)</f>
        <v>0</v>
      </c>
      <c r="AC651" s="154"/>
      <c r="AD651" s="154"/>
      <c r="AE651" s="154"/>
    </row>
    <row r="652" spans="1:31">
      <c r="A652" s="63">
        <v>2013090021</v>
      </c>
      <c r="B652" s="64" t="s">
        <v>995</v>
      </c>
      <c r="C652" s="64" t="s">
        <v>826</v>
      </c>
      <c r="D652" s="54" t="s">
        <v>309</v>
      </c>
      <c r="E652" s="64" t="s">
        <v>827</v>
      </c>
      <c r="F652" s="67" t="s">
        <v>10</v>
      </c>
      <c r="G652" s="67"/>
      <c r="H652" s="97">
        <v>2105</v>
      </c>
      <c r="I652" s="67"/>
      <c r="J652" s="190"/>
      <c r="K652" s="190"/>
      <c r="L652" s="190"/>
      <c r="M652" s="190"/>
      <c r="N652" s="190"/>
      <c r="O652" s="190">
        <f t="shared" si="25"/>
        <v>0</v>
      </c>
      <c r="Q652" s="154">
        <f t="shared" si="26"/>
        <v>0</v>
      </c>
      <c r="R652" s="154">
        <f>SUMIF('B0.3.XK'!$A$11:$A$798,$A652,'B0.3.XK'!J$11:J$798)</f>
        <v>0</v>
      </c>
      <c r="S652" s="154"/>
      <c r="T652" s="154"/>
      <c r="U652" s="154"/>
      <c r="V652" s="154"/>
      <c r="W652" s="154"/>
      <c r="X652" s="154"/>
      <c r="Y652" s="154"/>
      <c r="Z652" s="154"/>
      <c r="AA652" s="154"/>
      <c r="AB652" s="154">
        <f>SUMIF('B0.3.XK'!$A$11:$A$798,$A652,'B0.3.XK'!K$11:K$798)</f>
        <v>250</v>
      </c>
      <c r="AC652" s="154"/>
      <c r="AD652" s="154"/>
      <c r="AE652" s="154"/>
    </row>
    <row r="653" spans="1:31">
      <c r="A653" s="63">
        <v>2013090023</v>
      </c>
      <c r="B653" s="64" t="s">
        <v>996</v>
      </c>
      <c r="C653" s="64" t="s">
        <v>826</v>
      </c>
      <c r="D653" s="54" t="s">
        <v>309</v>
      </c>
      <c r="E653" s="64" t="s">
        <v>827</v>
      </c>
      <c r="F653" s="67" t="s">
        <v>10</v>
      </c>
      <c r="G653" s="67"/>
      <c r="H653" s="97">
        <v>2105</v>
      </c>
      <c r="I653" s="67"/>
      <c r="J653" s="190"/>
      <c r="K653" s="190"/>
      <c r="L653" s="190"/>
      <c r="M653" s="190"/>
      <c r="N653" s="190"/>
      <c r="O653" s="190">
        <f t="shared" si="25"/>
        <v>0</v>
      </c>
      <c r="Q653" s="154">
        <f t="shared" si="26"/>
        <v>0</v>
      </c>
      <c r="R653" s="154">
        <f>SUMIF('B0.3.XK'!$A$11:$A$798,$A653,'B0.3.XK'!J$11:J$798)</f>
        <v>0</v>
      </c>
      <c r="S653" s="154"/>
      <c r="T653" s="154"/>
      <c r="U653" s="154"/>
      <c r="V653" s="154"/>
      <c r="W653" s="154"/>
      <c r="X653" s="154"/>
      <c r="Y653" s="154"/>
      <c r="Z653" s="154"/>
      <c r="AA653" s="154"/>
      <c r="AB653" s="154">
        <f>SUMIF('B0.3.XK'!$A$11:$A$798,$A653,'B0.3.XK'!K$11:K$798)</f>
        <v>250</v>
      </c>
      <c r="AC653" s="154"/>
      <c r="AD653" s="154"/>
      <c r="AE653" s="154"/>
    </row>
    <row r="654" spans="1:31">
      <c r="A654" s="63">
        <v>2013090038</v>
      </c>
      <c r="B654" s="64" t="s">
        <v>997</v>
      </c>
      <c r="C654" s="64" t="s">
        <v>998</v>
      </c>
      <c r="D654" s="54" t="s">
        <v>309</v>
      </c>
      <c r="E654" s="64" t="s">
        <v>747</v>
      </c>
      <c r="F654" s="67" t="s">
        <v>10</v>
      </c>
      <c r="G654" s="67"/>
      <c r="H654" s="97">
        <v>658</v>
      </c>
      <c r="I654" s="67"/>
      <c r="J654" s="190"/>
      <c r="K654" s="190"/>
      <c r="L654" s="190"/>
      <c r="M654" s="190"/>
      <c r="N654" s="190"/>
      <c r="O654" s="190">
        <f t="shared" si="25"/>
        <v>0</v>
      </c>
      <c r="Q654" s="154">
        <f t="shared" si="26"/>
        <v>30</v>
      </c>
      <c r="R654" s="154">
        <f>SUMIF('B0.3.XK'!$A$11:$A$798,$A654,'B0.3.XK'!J$11:J$798)</f>
        <v>30</v>
      </c>
      <c r="S654" s="154"/>
      <c r="T654" s="154"/>
      <c r="U654" s="154"/>
      <c r="V654" s="154"/>
      <c r="W654" s="154"/>
      <c r="X654" s="154"/>
      <c r="Y654" s="154"/>
      <c r="Z654" s="154"/>
      <c r="AA654" s="154"/>
      <c r="AB654" s="154">
        <f>SUMIF('B0.3.XK'!$A$11:$A$798,$A654,'B0.3.XK'!K$11:K$798)</f>
        <v>0</v>
      </c>
      <c r="AC654" s="154"/>
      <c r="AD654" s="154"/>
      <c r="AE654" s="154"/>
    </row>
    <row r="655" spans="1:31">
      <c r="A655" s="63">
        <v>2013090116</v>
      </c>
      <c r="B655" s="64" t="s">
        <v>999</v>
      </c>
      <c r="C655" s="64" t="s">
        <v>1000</v>
      </c>
      <c r="D655" s="54" t="s">
        <v>309</v>
      </c>
      <c r="E655" s="64" t="s">
        <v>84</v>
      </c>
      <c r="F655" s="67" t="s">
        <v>10</v>
      </c>
      <c r="G655" s="67"/>
      <c r="H655" s="97">
        <v>131549</v>
      </c>
      <c r="I655" s="67"/>
      <c r="J655" s="190"/>
      <c r="K655" s="190"/>
      <c r="L655" s="190"/>
      <c r="M655" s="190"/>
      <c r="N655" s="190"/>
      <c r="O655" s="190">
        <f t="shared" si="25"/>
        <v>0</v>
      </c>
      <c r="Q655" s="154">
        <f t="shared" si="26"/>
        <v>0</v>
      </c>
      <c r="R655" s="154">
        <f>SUMIF('B0.3.XK'!$A$11:$A$798,$A655,'B0.3.XK'!J$11:J$798)</f>
        <v>0</v>
      </c>
      <c r="S655" s="154"/>
      <c r="T655" s="154"/>
      <c r="U655" s="154"/>
      <c r="V655" s="154"/>
      <c r="W655" s="154"/>
      <c r="X655" s="154"/>
      <c r="Y655" s="154"/>
      <c r="Z655" s="154"/>
      <c r="AA655" s="154"/>
      <c r="AB655" s="154">
        <f>SUMIF('B0.3.XK'!$A$11:$A$798,$A655,'B0.3.XK'!K$11:K$798)</f>
        <v>0</v>
      </c>
      <c r="AC655" s="154"/>
      <c r="AD655" s="154"/>
      <c r="AE655" s="154"/>
    </row>
    <row r="656" spans="1:31">
      <c r="A656" s="63">
        <v>2013100001</v>
      </c>
      <c r="B656" s="64" t="s">
        <v>1001</v>
      </c>
      <c r="C656" s="64" t="s">
        <v>1002</v>
      </c>
      <c r="D656" s="54" t="s">
        <v>309</v>
      </c>
      <c r="E656" s="64" t="s">
        <v>940</v>
      </c>
      <c r="F656" s="67" t="s">
        <v>10</v>
      </c>
      <c r="G656" s="67"/>
      <c r="H656" s="97">
        <v>933999</v>
      </c>
      <c r="I656" s="67"/>
      <c r="J656" s="190"/>
      <c r="K656" s="190"/>
      <c r="L656" s="190"/>
      <c r="M656" s="190"/>
      <c r="N656" s="190"/>
      <c r="O656" s="190">
        <f t="shared" ref="O656:O721" si="27">L656-K656</f>
        <v>0</v>
      </c>
      <c r="Q656" s="154">
        <f t="shared" ref="Q656:Q719" si="28">SUM(R656:Y656)</f>
        <v>0</v>
      </c>
      <c r="R656" s="154">
        <f>SUMIF('B0.3.XK'!$A$11:$A$798,$A656,'B0.3.XK'!J$11:J$798)</f>
        <v>0</v>
      </c>
      <c r="S656" s="154"/>
      <c r="T656" s="154"/>
      <c r="U656" s="154"/>
      <c r="V656" s="154"/>
      <c r="W656" s="154"/>
      <c r="X656" s="154"/>
      <c r="Y656" s="154"/>
      <c r="Z656" s="154"/>
      <c r="AA656" s="154"/>
      <c r="AB656" s="154">
        <f>SUMIF('B0.3.XK'!$A$11:$A$798,$A656,'B0.3.XK'!K$11:K$798)</f>
        <v>0</v>
      </c>
      <c r="AC656" s="154"/>
      <c r="AD656" s="154"/>
      <c r="AE656" s="154"/>
    </row>
    <row r="657" spans="1:31">
      <c r="A657" s="63">
        <v>2013100078</v>
      </c>
      <c r="B657" s="64" t="s">
        <v>1003</v>
      </c>
      <c r="C657" s="64" t="s">
        <v>1004</v>
      </c>
      <c r="D657" s="54" t="s">
        <v>309</v>
      </c>
      <c r="E657" s="64" t="s">
        <v>940</v>
      </c>
      <c r="F657" s="67" t="s">
        <v>10</v>
      </c>
      <c r="G657" s="67"/>
      <c r="H657" s="97">
        <v>310116</v>
      </c>
      <c r="I657" s="67"/>
      <c r="J657" s="190"/>
      <c r="K657" s="190"/>
      <c r="L657" s="190"/>
      <c r="M657" s="190"/>
      <c r="N657" s="190"/>
      <c r="O657" s="190">
        <f t="shared" si="27"/>
        <v>0</v>
      </c>
      <c r="Q657" s="154">
        <f t="shared" si="28"/>
        <v>0</v>
      </c>
      <c r="R657" s="154">
        <f>SUMIF('B0.3.XK'!$A$11:$A$798,$A657,'B0.3.XK'!J$11:J$798)</f>
        <v>0</v>
      </c>
      <c r="S657" s="154"/>
      <c r="T657" s="154"/>
      <c r="U657" s="154"/>
      <c r="V657" s="154"/>
      <c r="W657" s="154"/>
      <c r="X657" s="154"/>
      <c r="Y657" s="154"/>
      <c r="Z657" s="154"/>
      <c r="AA657" s="154"/>
      <c r="AB657" s="154">
        <f>SUMIF('B0.3.XK'!$A$11:$A$798,$A657,'B0.3.XK'!K$11:K$798)</f>
        <v>114</v>
      </c>
      <c r="AC657" s="154"/>
      <c r="AD657" s="154"/>
      <c r="AE657" s="154"/>
    </row>
    <row r="658" spans="1:31">
      <c r="A658" s="63">
        <v>2013100079</v>
      </c>
      <c r="B658" s="64" t="s">
        <v>1005</v>
      </c>
      <c r="C658" s="64" t="s">
        <v>1006</v>
      </c>
      <c r="D658" s="54" t="s">
        <v>309</v>
      </c>
      <c r="E658" s="64" t="s">
        <v>940</v>
      </c>
      <c r="F658" s="67" t="s">
        <v>10</v>
      </c>
      <c r="G658" s="67"/>
      <c r="H658" s="97">
        <v>205217</v>
      </c>
      <c r="I658" s="67"/>
      <c r="J658" s="190"/>
      <c r="K658" s="190"/>
      <c r="L658" s="190"/>
      <c r="M658" s="190"/>
      <c r="N658" s="190"/>
      <c r="O658" s="190">
        <f t="shared" si="27"/>
        <v>0</v>
      </c>
      <c r="Q658" s="154">
        <f t="shared" si="28"/>
        <v>50</v>
      </c>
      <c r="R658" s="154">
        <f>SUMIF('B0.3.XK'!$A$11:$A$798,$A658,'B0.3.XK'!J$11:J$798)</f>
        <v>50</v>
      </c>
      <c r="S658" s="154"/>
      <c r="T658" s="154"/>
      <c r="U658" s="154"/>
      <c r="V658" s="154"/>
      <c r="W658" s="154"/>
      <c r="X658" s="154"/>
      <c r="Y658" s="154"/>
      <c r="Z658" s="154"/>
      <c r="AA658" s="154"/>
      <c r="AB658" s="154">
        <f>SUMIF('B0.3.XK'!$A$11:$A$798,$A658,'B0.3.XK'!K$11:K$798)</f>
        <v>0</v>
      </c>
      <c r="AC658" s="154"/>
      <c r="AD658" s="154"/>
      <c r="AE658" s="154"/>
    </row>
    <row r="659" spans="1:31">
      <c r="A659" s="63">
        <v>2013100109</v>
      </c>
      <c r="B659" s="64" t="s">
        <v>1007</v>
      </c>
      <c r="C659" s="64" t="s">
        <v>1008</v>
      </c>
      <c r="D659" s="54" t="s">
        <v>309</v>
      </c>
      <c r="E659" s="64" t="s">
        <v>940</v>
      </c>
      <c r="F659" s="67" t="s">
        <v>10</v>
      </c>
      <c r="G659" s="67"/>
      <c r="H659" s="97">
        <v>210479</v>
      </c>
      <c r="I659" s="67"/>
      <c r="J659" s="190"/>
      <c r="K659" s="190"/>
      <c r="L659" s="190"/>
      <c r="M659" s="190"/>
      <c r="N659" s="190"/>
      <c r="O659" s="190">
        <f t="shared" si="27"/>
        <v>0</v>
      </c>
      <c r="Q659" s="154">
        <f t="shared" si="28"/>
        <v>0</v>
      </c>
      <c r="R659" s="154">
        <f>SUMIF('B0.3.XK'!$A$11:$A$798,$A659,'B0.3.XK'!J$11:J$798)</f>
        <v>0</v>
      </c>
      <c r="S659" s="154"/>
      <c r="T659" s="154"/>
      <c r="U659" s="154"/>
      <c r="V659" s="154"/>
      <c r="W659" s="154"/>
      <c r="X659" s="154"/>
      <c r="Y659" s="154"/>
      <c r="Z659" s="154"/>
      <c r="AA659" s="154"/>
      <c r="AB659" s="154">
        <f>SUMIF('B0.3.XK'!$A$11:$A$798,$A659,'B0.3.XK'!K$11:K$798)</f>
        <v>0</v>
      </c>
      <c r="AC659" s="154"/>
      <c r="AD659" s="154"/>
      <c r="AE659" s="154"/>
    </row>
    <row r="660" spans="1:31">
      <c r="A660" s="63">
        <v>2013100126</v>
      </c>
      <c r="B660" s="64" t="s">
        <v>1009</v>
      </c>
      <c r="C660" s="64" t="s">
        <v>1008</v>
      </c>
      <c r="D660" s="54" t="s">
        <v>309</v>
      </c>
      <c r="E660" s="64" t="s">
        <v>940</v>
      </c>
      <c r="F660" s="67" t="s">
        <v>10</v>
      </c>
      <c r="G660" s="67"/>
      <c r="H660" s="97">
        <v>49331</v>
      </c>
      <c r="I660" s="67"/>
      <c r="J660" s="190"/>
      <c r="K660" s="190"/>
      <c r="L660" s="190"/>
      <c r="M660" s="190"/>
      <c r="N660" s="190"/>
      <c r="O660" s="190">
        <f t="shared" si="27"/>
        <v>0</v>
      </c>
      <c r="Q660" s="154">
        <f t="shared" si="28"/>
        <v>199</v>
      </c>
      <c r="R660" s="154">
        <f>SUMIF('B0.3.XK'!$A$11:$A$798,$A660,'B0.3.XK'!J$11:J$798)</f>
        <v>199</v>
      </c>
      <c r="S660" s="154"/>
      <c r="T660" s="154"/>
      <c r="U660" s="154"/>
      <c r="V660" s="154"/>
      <c r="W660" s="154"/>
      <c r="X660" s="154"/>
      <c r="Y660" s="154"/>
      <c r="Z660" s="154"/>
      <c r="AA660" s="154"/>
      <c r="AB660" s="154">
        <f>SUMIF('B0.3.XK'!$A$11:$A$798,$A660,'B0.3.XK'!K$11:K$798)</f>
        <v>0</v>
      </c>
      <c r="AC660" s="154"/>
      <c r="AD660" s="154"/>
      <c r="AE660" s="154"/>
    </row>
    <row r="661" spans="1:31">
      <c r="A661" s="63">
        <v>2013100163</v>
      </c>
      <c r="B661" s="64" t="s">
        <v>1010</v>
      </c>
      <c r="C661" s="64" t="s">
        <v>1011</v>
      </c>
      <c r="D661" s="54" t="s">
        <v>309</v>
      </c>
      <c r="E661" s="64" t="s">
        <v>84</v>
      </c>
      <c r="F661" s="67" t="s">
        <v>10</v>
      </c>
      <c r="G661" s="67"/>
      <c r="H661" s="97">
        <v>34203</v>
      </c>
      <c r="I661" s="67"/>
      <c r="J661" s="190"/>
      <c r="K661" s="190"/>
      <c r="L661" s="190"/>
      <c r="M661" s="190"/>
      <c r="N661" s="190"/>
      <c r="O661" s="190">
        <f t="shared" si="27"/>
        <v>0</v>
      </c>
      <c r="Q661" s="154">
        <f t="shared" si="28"/>
        <v>0</v>
      </c>
      <c r="R661" s="154">
        <f>SUMIF('B0.3.XK'!$A$11:$A$798,$A661,'B0.3.XK'!J$11:J$798)</f>
        <v>0</v>
      </c>
      <c r="S661" s="154"/>
      <c r="T661" s="154"/>
      <c r="U661" s="154"/>
      <c r="V661" s="154"/>
      <c r="W661" s="154"/>
      <c r="X661" s="154"/>
      <c r="Y661" s="154"/>
      <c r="Z661" s="154"/>
      <c r="AA661" s="154"/>
      <c r="AB661" s="154">
        <f>SUMIF('B0.3.XK'!$A$11:$A$798,$A661,'B0.3.XK'!K$11:K$798)</f>
        <v>0</v>
      </c>
      <c r="AC661" s="154"/>
      <c r="AD661" s="154"/>
      <c r="AE661" s="154"/>
    </row>
    <row r="662" spans="1:31">
      <c r="A662" s="63">
        <v>2013100269</v>
      </c>
      <c r="B662" s="64" t="s">
        <v>1012</v>
      </c>
      <c r="C662" s="64" t="s">
        <v>1008</v>
      </c>
      <c r="D662" s="54" t="s">
        <v>309</v>
      </c>
      <c r="E662" s="64" t="s">
        <v>940</v>
      </c>
      <c r="F662" s="67" t="s">
        <v>10</v>
      </c>
      <c r="G662" s="67"/>
      <c r="H662" s="97">
        <v>191350</v>
      </c>
      <c r="I662" s="67"/>
      <c r="J662" s="190"/>
      <c r="K662" s="190"/>
      <c r="L662" s="190"/>
      <c r="M662" s="190"/>
      <c r="N662" s="190"/>
      <c r="O662" s="190">
        <f t="shared" si="27"/>
        <v>0</v>
      </c>
      <c r="Q662" s="154">
        <f t="shared" si="28"/>
        <v>786</v>
      </c>
      <c r="R662" s="154">
        <f>SUMIF('B0.3.XK'!$A$11:$A$798,$A662,'B0.3.XK'!J$11:J$798)</f>
        <v>786</v>
      </c>
      <c r="S662" s="154"/>
      <c r="T662" s="154"/>
      <c r="U662" s="154"/>
      <c r="V662" s="154"/>
      <c r="W662" s="154"/>
      <c r="X662" s="154"/>
      <c r="Y662" s="154"/>
      <c r="Z662" s="154"/>
      <c r="AA662" s="154"/>
      <c r="AB662" s="154">
        <f>SUMIF('B0.3.XK'!$A$11:$A$798,$A662,'B0.3.XK'!K$11:K$798)</f>
        <v>14</v>
      </c>
      <c r="AC662" s="154"/>
      <c r="AD662" s="154"/>
      <c r="AE662" s="154"/>
    </row>
    <row r="663" spans="1:31">
      <c r="A663" s="63">
        <v>2013100270</v>
      </c>
      <c r="B663" s="64" t="s">
        <v>1013</v>
      </c>
      <c r="C663" s="64" t="s">
        <v>1008</v>
      </c>
      <c r="D663" s="54" t="s">
        <v>309</v>
      </c>
      <c r="E663" s="64" t="s">
        <v>940</v>
      </c>
      <c r="F663" s="67" t="s">
        <v>10</v>
      </c>
      <c r="G663" s="67"/>
      <c r="H663" s="97">
        <v>184169</v>
      </c>
      <c r="I663" s="67"/>
      <c r="J663" s="190"/>
      <c r="K663" s="190"/>
      <c r="L663" s="190"/>
      <c r="M663" s="190"/>
      <c r="N663" s="190"/>
      <c r="O663" s="190">
        <f t="shared" si="27"/>
        <v>0</v>
      </c>
      <c r="Q663" s="154">
        <f t="shared" si="28"/>
        <v>1006</v>
      </c>
      <c r="R663" s="154">
        <f>SUMIF('B0.3.XK'!$A$11:$A$798,$A663,'B0.3.XK'!J$11:J$798)</f>
        <v>1006</v>
      </c>
      <c r="S663" s="154"/>
      <c r="T663" s="154"/>
      <c r="U663" s="154"/>
      <c r="V663" s="154"/>
      <c r="W663" s="154"/>
      <c r="X663" s="154"/>
      <c r="Y663" s="154"/>
      <c r="Z663" s="154"/>
      <c r="AA663" s="154"/>
      <c r="AB663" s="154">
        <f>SUMIF('B0.3.XK'!$A$11:$A$798,$A663,'B0.3.XK'!K$11:K$798)</f>
        <v>0</v>
      </c>
      <c r="AC663" s="154"/>
      <c r="AD663" s="154"/>
      <c r="AE663" s="154"/>
    </row>
    <row r="664" spans="1:31">
      <c r="A664" s="63">
        <v>2013100284</v>
      </c>
      <c r="B664" s="64" t="s">
        <v>1014</v>
      </c>
      <c r="C664" s="64" t="s">
        <v>1015</v>
      </c>
      <c r="D664" s="54" t="s">
        <v>309</v>
      </c>
      <c r="E664" s="64" t="s">
        <v>940</v>
      </c>
      <c r="F664" s="67" t="s">
        <v>10</v>
      </c>
      <c r="G664" s="67"/>
      <c r="H664" s="97">
        <v>184783</v>
      </c>
      <c r="I664" s="67"/>
      <c r="J664" s="190"/>
      <c r="K664" s="190"/>
      <c r="L664" s="190"/>
      <c r="M664" s="190"/>
      <c r="N664" s="190"/>
      <c r="O664" s="190">
        <f t="shared" si="27"/>
        <v>0</v>
      </c>
      <c r="Q664" s="154">
        <f t="shared" si="28"/>
        <v>200</v>
      </c>
      <c r="R664" s="154">
        <f>SUMIF('B0.3.XK'!$A$11:$A$798,$A664,'B0.3.XK'!J$11:J$798)</f>
        <v>200</v>
      </c>
      <c r="S664" s="154"/>
      <c r="T664" s="154"/>
      <c r="U664" s="154"/>
      <c r="V664" s="154"/>
      <c r="W664" s="154"/>
      <c r="X664" s="154"/>
      <c r="Y664" s="154"/>
      <c r="Z664" s="154"/>
      <c r="AA664" s="154"/>
      <c r="AB664" s="154">
        <f>SUMIF('B0.3.XK'!$A$11:$A$798,$A664,'B0.3.XK'!K$11:K$798)</f>
        <v>0</v>
      </c>
      <c r="AC664" s="154"/>
      <c r="AD664" s="154"/>
      <c r="AE664" s="154"/>
    </row>
    <row r="665" spans="1:31">
      <c r="A665" s="63">
        <v>2013100526</v>
      </c>
      <c r="B665" s="64" t="s">
        <v>1016</v>
      </c>
      <c r="C665" s="64" t="s">
        <v>1008</v>
      </c>
      <c r="D665" s="54" t="s">
        <v>309</v>
      </c>
      <c r="E665" s="64" t="s">
        <v>940</v>
      </c>
      <c r="F665" s="67" t="s">
        <v>10</v>
      </c>
      <c r="G665" s="67"/>
      <c r="H665" s="97">
        <v>210479</v>
      </c>
      <c r="I665" s="67"/>
      <c r="J665" s="190"/>
      <c r="K665" s="190"/>
      <c r="L665" s="190"/>
      <c r="M665" s="190"/>
      <c r="N665" s="190"/>
      <c r="O665" s="190">
        <f t="shared" si="27"/>
        <v>0</v>
      </c>
      <c r="Q665" s="154">
        <f t="shared" si="28"/>
        <v>0</v>
      </c>
      <c r="R665" s="154">
        <f>SUMIF('B0.3.XK'!$A$11:$A$798,$A665,'B0.3.XK'!J$11:J$798)</f>
        <v>0</v>
      </c>
      <c r="S665" s="154"/>
      <c r="T665" s="154"/>
      <c r="U665" s="154"/>
      <c r="V665" s="154"/>
      <c r="W665" s="154"/>
      <c r="X665" s="154"/>
      <c r="Y665" s="154"/>
      <c r="Z665" s="154"/>
      <c r="AA665" s="154"/>
      <c r="AB665" s="154">
        <f>SUMIF('B0.3.XK'!$A$11:$A$798,$A665,'B0.3.XK'!K$11:K$798)</f>
        <v>0</v>
      </c>
      <c r="AC665" s="154"/>
      <c r="AD665" s="154"/>
      <c r="AE665" s="154"/>
    </row>
    <row r="666" spans="1:31">
      <c r="A666" s="63">
        <v>2013100562</v>
      </c>
      <c r="B666" s="64" t="s">
        <v>1017</v>
      </c>
      <c r="C666" s="64" t="s">
        <v>1008</v>
      </c>
      <c r="D666" s="54" t="s">
        <v>309</v>
      </c>
      <c r="E666" s="64" t="s">
        <v>940</v>
      </c>
      <c r="F666" s="67" t="s">
        <v>10</v>
      </c>
      <c r="G666" s="67"/>
      <c r="H666" s="97">
        <v>210479</v>
      </c>
      <c r="I666" s="67"/>
      <c r="J666" s="190"/>
      <c r="K666" s="190"/>
      <c r="L666" s="190"/>
      <c r="M666" s="190"/>
      <c r="N666" s="190"/>
      <c r="O666" s="190">
        <f t="shared" si="27"/>
        <v>0</v>
      </c>
      <c r="Q666" s="154">
        <f t="shared" si="28"/>
        <v>0</v>
      </c>
      <c r="R666" s="154">
        <f>SUMIF('B0.3.XK'!$A$11:$A$798,$A666,'B0.3.XK'!J$11:J$798)</f>
        <v>0</v>
      </c>
      <c r="S666" s="154"/>
      <c r="T666" s="154"/>
      <c r="U666" s="154"/>
      <c r="V666" s="154"/>
      <c r="W666" s="154"/>
      <c r="X666" s="154"/>
      <c r="Y666" s="154"/>
      <c r="Z666" s="154"/>
      <c r="AA666" s="154"/>
      <c r="AB666" s="154">
        <f>SUMIF('B0.3.XK'!$A$11:$A$798,$A666,'B0.3.XK'!K$11:K$798)</f>
        <v>0</v>
      </c>
      <c r="AC666" s="154"/>
      <c r="AD666" s="154"/>
      <c r="AE666" s="154"/>
    </row>
    <row r="667" spans="1:31">
      <c r="A667" s="63">
        <v>2013100563</v>
      </c>
      <c r="B667" s="64" t="s">
        <v>1018</v>
      </c>
      <c r="C667" s="64" t="s">
        <v>1015</v>
      </c>
      <c r="D667" s="54" t="s">
        <v>309</v>
      </c>
      <c r="E667" s="64" t="s">
        <v>940</v>
      </c>
      <c r="F667" s="67" t="s">
        <v>10</v>
      </c>
      <c r="G667" s="67"/>
      <c r="H667" s="97"/>
      <c r="I667" s="67"/>
      <c r="J667" s="190"/>
      <c r="K667" s="190"/>
      <c r="L667" s="190"/>
      <c r="M667" s="190"/>
      <c r="N667" s="190"/>
      <c r="O667" s="190">
        <f t="shared" si="27"/>
        <v>0</v>
      </c>
      <c r="Q667" s="154">
        <f t="shared" si="28"/>
        <v>0</v>
      </c>
      <c r="R667" s="154">
        <f>SUMIF('B0.3.XK'!$A$11:$A$798,$A667,'B0.3.XK'!J$11:J$798)</f>
        <v>0</v>
      </c>
      <c r="S667" s="154"/>
      <c r="T667" s="154"/>
      <c r="U667" s="154"/>
      <c r="V667" s="154"/>
      <c r="W667" s="154"/>
      <c r="X667" s="154"/>
      <c r="Y667" s="154"/>
      <c r="Z667" s="154"/>
      <c r="AA667" s="154"/>
      <c r="AB667" s="154">
        <f>SUMIF('B0.3.XK'!$A$11:$A$798,$A667,'B0.3.XK'!K$11:K$798)</f>
        <v>0</v>
      </c>
      <c r="AC667" s="154"/>
      <c r="AD667" s="154"/>
      <c r="AE667" s="154"/>
    </row>
    <row r="668" spans="1:31">
      <c r="A668" s="63">
        <v>2013100568</v>
      </c>
      <c r="B668" s="64" t="s">
        <v>1019</v>
      </c>
      <c r="C668" s="64" t="s">
        <v>1008</v>
      </c>
      <c r="D668" s="54" t="s">
        <v>309</v>
      </c>
      <c r="E668" s="64" t="s">
        <v>940</v>
      </c>
      <c r="F668" s="67" t="s">
        <v>10</v>
      </c>
      <c r="G668" s="67"/>
      <c r="H668" s="97">
        <v>210479</v>
      </c>
      <c r="I668" s="67"/>
      <c r="J668" s="190"/>
      <c r="K668" s="190"/>
      <c r="L668" s="190"/>
      <c r="M668" s="190"/>
      <c r="N668" s="190"/>
      <c r="O668" s="190">
        <f t="shared" si="27"/>
        <v>0</v>
      </c>
      <c r="Q668" s="154">
        <f t="shared" si="28"/>
        <v>0</v>
      </c>
      <c r="R668" s="154">
        <f>SUMIF('B0.3.XK'!$A$11:$A$798,$A668,'B0.3.XK'!J$11:J$798)</f>
        <v>0</v>
      </c>
      <c r="S668" s="154"/>
      <c r="T668" s="154"/>
      <c r="U668" s="154"/>
      <c r="V668" s="154"/>
      <c r="W668" s="154"/>
      <c r="X668" s="154"/>
      <c r="Y668" s="154"/>
      <c r="Z668" s="154"/>
      <c r="AA668" s="154"/>
      <c r="AB668" s="154">
        <f>SUMIF('B0.3.XK'!$A$11:$A$798,$A668,'B0.3.XK'!K$11:K$798)</f>
        <v>0</v>
      </c>
      <c r="AC668" s="154"/>
      <c r="AD668" s="154"/>
      <c r="AE668" s="154"/>
    </row>
    <row r="669" spans="1:31">
      <c r="A669" s="63">
        <v>2014020054</v>
      </c>
      <c r="B669" s="64" t="s">
        <v>1020</v>
      </c>
      <c r="C669" s="64"/>
      <c r="D669" s="54" t="s">
        <v>309</v>
      </c>
      <c r="E669" s="64" t="s">
        <v>84</v>
      </c>
      <c r="F669" s="67" t="s">
        <v>10</v>
      </c>
      <c r="G669" s="67"/>
      <c r="H669" s="97"/>
      <c r="I669" s="67"/>
      <c r="J669" s="190"/>
      <c r="K669" s="190"/>
      <c r="L669" s="190"/>
      <c r="M669" s="190"/>
      <c r="N669" s="190"/>
      <c r="O669" s="190">
        <f t="shared" si="27"/>
        <v>0</v>
      </c>
      <c r="Q669" s="154">
        <f t="shared" si="28"/>
        <v>0</v>
      </c>
      <c r="R669" s="154">
        <f>SUMIF('B0.3.XK'!$A$11:$A$798,$A669,'B0.3.XK'!J$11:J$798)</f>
        <v>0</v>
      </c>
      <c r="S669" s="154"/>
      <c r="T669" s="154"/>
      <c r="U669" s="154"/>
      <c r="V669" s="154"/>
      <c r="W669" s="154"/>
      <c r="X669" s="154"/>
      <c r="Y669" s="154"/>
      <c r="Z669" s="154"/>
      <c r="AA669" s="154"/>
      <c r="AB669" s="154">
        <f>SUMIF('B0.3.XK'!$A$11:$A$798,$A669,'B0.3.XK'!K$11:K$798)</f>
        <v>0</v>
      </c>
      <c r="AC669" s="154"/>
      <c r="AD669" s="154"/>
      <c r="AE669" s="154"/>
    </row>
    <row r="670" spans="1:31">
      <c r="A670" s="63">
        <v>2014030158</v>
      </c>
      <c r="B670" s="64" t="s">
        <v>1021</v>
      </c>
      <c r="C670" s="64"/>
      <c r="D670" s="54" t="s">
        <v>309</v>
      </c>
      <c r="E670" s="64" t="s">
        <v>84</v>
      </c>
      <c r="F670" s="67" t="s">
        <v>10</v>
      </c>
      <c r="G670" s="67"/>
      <c r="H670" s="97">
        <v>15786</v>
      </c>
      <c r="I670" s="67"/>
      <c r="J670" s="190"/>
      <c r="K670" s="190"/>
      <c r="L670" s="190"/>
      <c r="M670" s="190"/>
      <c r="N670" s="190"/>
      <c r="O670" s="190">
        <f t="shared" si="27"/>
        <v>0</v>
      </c>
      <c r="Q670" s="154">
        <f t="shared" si="28"/>
        <v>0</v>
      </c>
      <c r="R670" s="154">
        <f>SUMIF('B0.3.XK'!$A$11:$A$798,$A670,'B0.3.XK'!J$11:J$798)</f>
        <v>0</v>
      </c>
      <c r="S670" s="154"/>
      <c r="T670" s="154"/>
      <c r="U670" s="154"/>
      <c r="V670" s="154"/>
      <c r="W670" s="154"/>
      <c r="X670" s="154"/>
      <c r="Y670" s="154"/>
      <c r="Z670" s="154"/>
      <c r="AA670" s="154"/>
      <c r="AB670" s="154">
        <f>SUMIF('B0.3.XK'!$A$11:$A$798,$A670,'B0.3.XK'!K$11:K$798)</f>
        <v>0</v>
      </c>
      <c r="AC670" s="154"/>
      <c r="AD670" s="154"/>
      <c r="AE670" s="154"/>
    </row>
    <row r="671" spans="1:31">
      <c r="A671" s="63">
        <v>2014080048</v>
      </c>
      <c r="B671" s="64" t="s">
        <v>1022</v>
      </c>
      <c r="C671" s="64"/>
      <c r="D671" s="54" t="s">
        <v>309</v>
      </c>
      <c r="E671" s="64" t="s">
        <v>84</v>
      </c>
      <c r="F671" s="67" t="s">
        <v>10</v>
      </c>
      <c r="G671" s="67"/>
      <c r="H671" s="97"/>
      <c r="I671" s="67"/>
      <c r="J671" s="190"/>
      <c r="K671" s="190"/>
      <c r="L671" s="190"/>
      <c r="M671" s="190"/>
      <c r="N671" s="190"/>
      <c r="O671" s="190">
        <f t="shared" si="27"/>
        <v>0</v>
      </c>
      <c r="Q671" s="154">
        <f t="shared" si="28"/>
        <v>0</v>
      </c>
      <c r="R671" s="154">
        <f>SUMIF('B0.3.XK'!$A$11:$A$798,$A671,'B0.3.XK'!J$11:J$798)</f>
        <v>0</v>
      </c>
      <c r="S671" s="154"/>
      <c r="T671" s="154"/>
      <c r="U671" s="154"/>
      <c r="V671" s="154"/>
      <c r="W671" s="154"/>
      <c r="X671" s="154"/>
      <c r="Y671" s="154"/>
      <c r="Z671" s="154"/>
      <c r="AA671" s="154"/>
      <c r="AB671" s="154">
        <f>SUMIF('B0.3.XK'!$A$11:$A$798,$A671,'B0.3.XK'!K$11:K$798)</f>
        <v>0</v>
      </c>
      <c r="AC671" s="154"/>
      <c r="AD671" s="154"/>
      <c r="AE671" s="154"/>
    </row>
    <row r="672" spans="1:31">
      <c r="A672" s="63">
        <v>2014080050</v>
      </c>
      <c r="B672" s="64" t="s">
        <v>1023</v>
      </c>
      <c r="C672" s="64"/>
      <c r="D672" s="54" t="s">
        <v>309</v>
      </c>
      <c r="E672" s="64" t="s">
        <v>84</v>
      </c>
      <c r="F672" s="67" t="s">
        <v>10</v>
      </c>
      <c r="G672" s="67"/>
      <c r="H672" s="97">
        <v>65775</v>
      </c>
      <c r="I672" s="67"/>
      <c r="J672" s="190"/>
      <c r="K672" s="190"/>
      <c r="L672" s="190"/>
      <c r="M672" s="190"/>
      <c r="N672" s="190"/>
      <c r="O672" s="190">
        <f t="shared" si="27"/>
        <v>0</v>
      </c>
      <c r="Q672" s="154">
        <f t="shared" si="28"/>
        <v>0</v>
      </c>
      <c r="R672" s="154">
        <f>SUMIF('B0.3.XK'!$A$11:$A$798,$A672,'B0.3.XK'!J$11:J$798)</f>
        <v>0</v>
      </c>
      <c r="S672" s="154"/>
      <c r="T672" s="154"/>
      <c r="U672" s="154"/>
      <c r="V672" s="154"/>
      <c r="W672" s="154"/>
      <c r="X672" s="154"/>
      <c r="Y672" s="154"/>
      <c r="Z672" s="154"/>
      <c r="AA672" s="154"/>
      <c r="AB672" s="154">
        <f>SUMIF('B0.3.XK'!$A$11:$A$798,$A672,'B0.3.XK'!K$11:K$798)</f>
        <v>0</v>
      </c>
      <c r="AC672" s="154"/>
      <c r="AD672" s="154"/>
      <c r="AE672" s="154"/>
    </row>
    <row r="673" spans="1:31">
      <c r="A673" s="63">
        <v>2015040096</v>
      </c>
      <c r="B673" s="64" t="s">
        <v>1024</v>
      </c>
      <c r="C673" s="64"/>
      <c r="D673" s="54" t="s">
        <v>309</v>
      </c>
      <c r="E673" s="64" t="s">
        <v>84</v>
      </c>
      <c r="F673" s="67" t="s">
        <v>10</v>
      </c>
      <c r="G673" s="67"/>
      <c r="H673" s="97">
        <v>26310</v>
      </c>
      <c r="I673" s="67"/>
      <c r="J673" s="190"/>
      <c r="K673" s="190"/>
      <c r="L673" s="190"/>
      <c r="M673" s="190"/>
      <c r="N673" s="190"/>
      <c r="O673" s="190">
        <f t="shared" si="27"/>
        <v>0</v>
      </c>
      <c r="Q673" s="154">
        <f t="shared" si="28"/>
        <v>0</v>
      </c>
      <c r="R673" s="154">
        <f>SUMIF('B0.3.XK'!$A$11:$A$798,$A673,'B0.3.XK'!J$11:J$798)</f>
        <v>0</v>
      </c>
      <c r="S673" s="154"/>
      <c r="T673" s="154"/>
      <c r="U673" s="154"/>
      <c r="V673" s="154"/>
      <c r="W673" s="154"/>
      <c r="X673" s="154"/>
      <c r="Y673" s="154"/>
      <c r="Z673" s="154"/>
      <c r="AA673" s="154"/>
      <c r="AB673" s="154">
        <f>SUMIF('B0.3.XK'!$A$11:$A$798,$A673,'B0.3.XK'!K$11:K$798)</f>
        <v>0</v>
      </c>
      <c r="AC673" s="154"/>
      <c r="AD673" s="154"/>
      <c r="AE673" s="154"/>
    </row>
    <row r="674" spans="1:31">
      <c r="A674" s="63">
        <v>2015040097</v>
      </c>
      <c r="B674" s="64" t="s">
        <v>1025</v>
      </c>
      <c r="C674" s="64"/>
      <c r="D674" s="54" t="s">
        <v>309</v>
      </c>
      <c r="E674" s="64" t="s">
        <v>84</v>
      </c>
      <c r="F674" s="67" t="s">
        <v>10</v>
      </c>
      <c r="G674" s="67"/>
      <c r="H674" s="97">
        <v>5262</v>
      </c>
      <c r="I674" s="67"/>
      <c r="J674" s="190"/>
      <c r="K674" s="190"/>
      <c r="L674" s="190"/>
      <c r="M674" s="190"/>
      <c r="N674" s="190"/>
      <c r="O674" s="190">
        <f t="shared" si="27"/>
        <v>0</v>
      </c>
      <c r="Q674" s="154">
        <f t="shared" si="28"/>
        <v>0</v>
      </c>
      <c r="R674" s="154">
        <f>SUMIF('B0.3.XK'!$A$11:$A$798,$A674,'B0.3.XK'!J$11:J$798)</f>
        <v>0</v>
      </c>
      <c r="S674" s="154"/>
      <c r="T674" s="154"/>
      <c r="U674" s="154"/>
      <c r="V674" s="154"/>
      <c r="W674" s="154"/>
      <c r="X674" s="154"/>
      <c r="Y674" s="154"/>
      <c r="Z674" s="154"/>
      <c r="AA674" s="154"/>
      <c r="AB674" s="154">
        <f>SUMIF('B0.3.XK'!$A$11:$A$798,$A674,'B0.3.XK'!K$11:K$798)</f>
        <v>0</v>
      </c>
      <c r="AC674" s="154"/>
      <c r="AD674" s="154"/>
      <c r="AE674" s="154"/>
    </row>
    <row r="675" spans="1:31">
      <c r="A675" s="63">
        <v>2016010003</v>
      </c>
      <c r="B675" s="64" t="s">
        <v>1026</v>
      </c>
      <c r="C675" s="64"/>
      <c r="D675" s="54" t="s">
        <v>309</v>
      </c>
      <c r="E675" s="64" t="s">
        <v>84</v>
      </c>
      <c r="F675" s="67" t="s">
        <v>10</v>
      </c>
      <c r="G675" s="67"/>
      <c r="H675" s="97">
        <v>4473</v>
      </c>
      <c r="I675" s="67"/>
      <c r="J675" s="190"/>
      <c r="K675" s="190"/>
      <c r="L675" s="190"/>
      <c r="M675" s="190"/>
      <c r="N675" s="190"/>
      <c r="O675" s="190">
        <f t="shared" si="27"/>
        <v>0</v>
      </c>
      <c r="Q675" s="154">
        <f t="shared" si="28"/>
        <v>0</v>
      </c>
      <c r="R675" s="154">
        <f>SUMIF('B0.3.XK'!$A$11:$A$798,$A675,'B0.3.XK'!J$11:J$798)</f>
        <v>0</v>
      </c>
      <c r="S675" s="154"/>
      <c r="T675" s="154"/>
      <c r="U675" s="154"/>
      <c r="V675" s="154"/>
      <c r="W675" s="154"/>
      <c r="X675" s="154"/>
      <c r="Y675" s="154"/>
      <c r="Z675" s="154"/>
      <c r="AA675" s="154"/>
      <c r="AB675" s="154">
        <f>SUMIF('B0.3.XK'!$A$11:$A$798,$A675,'B0.3.XK'!K$11:K$798)</f>
        <v>0</v>
      </c>
      <c r="AC675" s="154"/>
      <c r="AD675" s="154"/>
      <c r="AE675" s="154"/>
    </row>
    <row r="676" spans="1:31">
      <c r="A676" s="63">
        <v>2017030004</v>
      </c>
      <c r="B676" s="64" t="s">
        <v>1027</v>
      </c>
      <c r="C676" s="64" t="s">
        <v>1028</v>
      </c>
      <c r="D676" s="54" t="s">
        <v>309</v>
      </c>
      <c r="E676" s="64" t="s">
        <v>84</v>
      </c>
      <c r="F676" s="67" t="s">
        <v>10</v>
      </c>
      <c r="G676" s="67"/>
      <c r="H676" s="97">
        <v>4802</v>
      </c>
      <c r="I676" s="67"/>
      <c r="J676" s="190"/>
      <c r="K676" s="190"/>
      <c r="L676" s="190"/>
      <c r="M676" s="190"/>
      <c r="N676" s="190"/>
      <c r="O676" s="190">
        <f t="shared" si="27"/>
        <v>0</v>
      </c>
      <c r="Q676" s="154">
        <f t="shared" si="28"/>
        <v>0</v>
      </c>
      <c r="R676" s="154">
        <f>SUMIF('B0.3.XK'!$A$11:$A$798,$A676,'B0.3.XK'!J$11:J$798)</f>
        <v>0</v>
      </c>
      <c r="S676" s="154"/>
      <c r="T676" s="154"/>
      <c r="U676" s="154"/>
      <c r="V676" s="154"/>
      <c r="W676" s="154"/>
      <c r="X676" s="154"/>
      <c r="Y676" s="154"/>
      <c r="Z676" s="154"/>
      <c r="AA676" s="154"/>
      <c r="AB676" s="154">
        <f>SUMIF('B0.3.XK'!$A$11:$A$798,$A676,'B0.3.XK'!K$11:K$798)</f>
        <v>0</v>
      </c>
      <c r="AC676" s="154"/>
      <c r="AD676" s="154"/>
      <c r="AE676" s="154"/>
    </row>
    <row r="677" spans="1:31">
      <c r="A677" s="63">
        <v>2017030020</v>
      </c>
      <c r="B677" s="64" t="s">
        <v>1029</v>
      </c>
      <c r="C677" s="64" t="s">
        <v>1030</v>
      </c>
      <c r="D677" s="54" t="s">
        <v>309</v>
      </c>
      <c r="E677" s="64" t="s">
        <v>84</v>
      </c>
      <c r="F677" s="67" t="s">
        <v>10</v>
      </c>
      <c r="G677" s="67"/>
      <c r="H677" s="97">
        <v>2192</v>
      </c>
      <c r="I677" s="67"/>
      <c r="J677" s="190"/>
      <c r="K677" s="190"/>
      <c r="L677" s="190"/>
      <c r="M677" s="190"/>
      <c r="N677" s="190"/>
      <c r="O677" s="190">
        <f t="shared" si="27"/>
        <v>0</v>
      </c>
      <c r="Q677" s="154">
        <f t="shared" si="28"/>
        <v>0</v>
      </c>
      <c r="R677" s="154">
        <f>SUMIF('B0.3.XK'!$A$11:$A$798,$A677,'B0.3.XK'!J$11:J$798)</f>
        <v>0</v>
      </c>
      <c r="S677" s="154"/>
      <c r="T677" s="154"/>
      <c r="U677" s="154"/>
      <c r="V677" s="154"/>
      <c r="W677" s="154"/>
      <c r="X677" s="154"/>
      <c r="Y677" s="154"/>
      <c r="Z677" s="154"/>
      <c r="AA677" s="154"/>
      <c r="AB677" s="154">
        <f>SUMIF('B0.3.XK'!$A$11:$A$798,$A677,'B0.3.XK'!K$11:K$798)</f>
        <v>0</v>
      </c>
      <c r="AC677" s="154"/>
      <c r="AD677" s="154"/>
      <c r="AE677" s="154"/>
    </row>
    <row r="678" spans="1:31">
      <c r="A678" s="63">
        <v>2017030148</v>
      </c>
      <c r="B678" s="64" t="s">
        <v>1031</v>
      </c>
      <c r="C678" s="64"/>
      <c r="D678" s="54" t="s">
        <v>309</v>
      </c>
      <c r="E678" s="64" t="s">
        <v>84</v>
      </c>
      <c r="F678" s="67" t="s">
        <v>10</v>
      </c>
      <c r="G678" s="67"/>
      <c r="H678" s="97">
        <v>7367</v>
      </c>
      <c r="I678" s="67"/>
      <c r="J678" s="190"/>
      <c r="K678" s="190"/>
      <c r="L678" s="190"/>
      <c r="M678" s="190"/>
      <c r="N678" s="190"/>
      <c r="O678" s="190">
        <f t="shared" si="27"/>
        <v>0</v>
      </c>
      <c r="Q678" s="154">
        <f t="shared" si="28"/>
        <v>0</v>
      </c>
      <c r="R678" s="154">
        <f>SUMIF('B0.3.XK'!$A$11:$A$798,$A678,'B0.3.XK'!J$11:J$798)</f>
        <v>0</v>
      </c>
      <c r="S678" s="154"/>
      <c r="T678" s="154"/>
      <c r="U678" s="154"/>
      <c r="V678" s="154"/>
      <c r="W678" s="154"/>
      <c r="X678" s="154"/>
      <c r="Y678" s="154"/>
      <c r="Z678" s="154"/>
      <c r="AA678" s="154"/>
      <c r="AB678" s="154">
        <f>SUMIF('B0.3.XK'!$A$11:$A$798,$A678,'B0.3.XK'!K$11:K$798)</f>
        <v>0</v>
      </c>
      <c r="AC678" s="154"/>
      <c r="AD678" s="154"/>
      <c r="AE678" s="154"/>
    </row>
    <row r="679" spans="1:31">
      <c r="A679" s="63">
        <v>3003030380</v>
      </c>
      <c r="B679" s="64" t="s">
        <v>1032</v>
      </c>
      <c r="C679" s="64" t="s">
        <v>1033</v>
      </c>
      <c r="D679" s="54" t="s">
        <v>309</v>
      </c>
      <c r="E679" s="64" t="s">
        <v>84</v>
      </c>
      <c r="F679" s="67" t="s">
        <v>10</v>
      </c>
      <c r="G679" s="67"/>
      <c r="H679" s="97"/>
      <c r="I679" s="67"/>
      <c r="J679" s="190"/>
      <c r="K679" s="190"/>
      <c r="L679" s="190"/>
      <c r="M679" s="190"/>
      <c r="N679" s="190"/>
      <c r="O679" s="190">
        <f t="shared" si="27"/>
        <v>0</v>
      </c>
      <c r="Q679" s="154">
        <f t="shared" si="28"/>
        <v>0</v>
      </c>
      <c r="R679" s="154">
        <f>SUMIF('B0.3.XK'!$A$11:$A$798,$A679,'B0.3.XK'!J$11:J$798)</f>
        <v>0</v>
      </c>
      <c r="S679" s="154"/>
      <c r="T679" s="154"/>
      <c r="U679" s="154"/>
      <c r="V679" s="154"/>
      <c r="W679" s="154"/>
      <c r="X679" s="154"/>
      <c r="Y679" s="154"/>
      <c r="Z679" s="154"/>
      <c r="AA679" s="154"/>
      <c r="AB679" s="154">
        <f>SUMIF('B0.3.XK'!$A$11:$A$798,$A679,'B0.3.XK'!K$11:K$798)</f>
        <v>0</v>
      </c>
      <c r="AC679" s="154"/>
      <c r="AD679" s="154"/>
      <c r="AE679" s="154"/>
    </row>
    <row r="680" spans="1:31">
      <c r="A680" s="63">
        <v>3003030381</v>
      </c>
      <c r="B680" s="64" t="s">
        <v>1034</v>
      </c>
      <c r="C680" s="64" t="s">
        <v>1035</v>
      </c>
      <c r="D680" s="54" t="s">
        <v>309</v>
      </c>
      <c r="E680" s="64" t="s">
        <v>84</v>
      </c>
      <c r="F680" s="67" t="s">
        <v>10</v>
      </c>
      <c r="G680" s="67"/>
      <c r="H680" s="97"/>
      <c r="I680" s="67"/>
      <c r="J680" s="190"/>
      <c r="K680" s="190"/>
      <c r="L680" s="190"/>
      <c r="M680" s="190"/>
      <c r="N680" s="190"/>
      <c r="O680" s="190">
        <f t="shared" si="27"/>
        <v>0</v>
      </c>
      <c r="Q680" s="154">
        <f t="shared" si="28"/>
        <v>0</v>
      </c>
      <c r="R680" s="154">
        <f>SUMIF('B0.3.XK'!$A$11:$A$798,$A680,'B0.3.XK'!J$11:J$798)</f>
        <v>0</v>
      </c>
      <c r="S680" s="154"/>
      <c r="T680" s="154"/>
      <c r="U680" s="154"/>
      <c r="V680" s="154"/>
      <c r="W680" s="154"/>
      <c r="X680" s="154"/>
      <c r="Y680" s="154"/>
      <c r="Z680" s="154"/>
      <c r="AA680" s="154"/>
      <c r="AB680" s="154">
        <f>SUMIF('B0.3.XK'!$A$11:$A$798,$A680,'B0.3.XK'!K$11:K$798)</f>
        <v>0</v>
      </c>
      <c r="AC680" s="154"/>
      <c r="AD680" s="154"/>
      <c r="AE680" s="154"/>
    </row>
    <row r="681" spans="1:31">
      <c r="A681" s="63">
        <v>3003040152</v>
      </c>
      <c r="B681" s="64" t="s">
        <v>1036</v>
      </c>
      <c r="C681" s="64" t="s">
        <v>1037</v>
      </c>
      <c r="D681" s="54" t="s">
        <v>309</v>
      </c>
      <c r="E681" s="64" t="s">
        <v>84</v>
      </c>
      <c r="F681" s="67" t="s">
        <v>10</v>
      </c>
      <c r="G681" s="67"/>
      <c r="H681" s="97"/>
      <c r="I681" s="67"/>
      <c r="J681" s="190"/>
      <c r="K681" s="190"/>
      <c r="L681" s="190"/>
      <c r="M681" s="190"/>
      <c r="N681" s="190"/>
      <c r="O681" s="190">
        <f t="shared" si="27"/>
        <v>0</v>
      </c>
      <c r="Q681" s="154">
        <f t="shared" si="28"/>
        <v>0</v>
      </c>
      <c r="R681" s="154">
        <f>SUMIF('B0.3.XK'!$A$11:$A$798,$A681,'B0.3.XK'!J$11:J$798)</f>
        <v>0</v>
      </c>
      <c r="S681" s="154"/>
      <c r="T681" s="154"/>
      <c r="U681" s="154"/>
      <c r="V681" s="154"/>
      <c r="W681" s="154"/>
      <c r="X681" s="154"/>
      <c r="Y681" s="154"/>
      <c r="Z681" s="154"/>
      <c r="AA681" s="154"/>
      <c r="AB681" s="154">
        <f>SUMIF('B0.3.XK'!$A$11:$A$798,$A681,'B0.3.XK'!K$11:K$798)</f>
        <v>0</v>
      </c>
      <c r="AC681" s="154"/>
      <c r="AD681" s="154"/>
      <c r="AE681" s="154"/>
    </row>
    <row r="682" spans="1:31">
      <c r="A682" s="63">
        <v>3003040241</v>
      </c>
      <c r="B682" s="64" t="s">
        <v>1038</v>
      </c>
      <c r="C682" s="64" t="s">
        <v>1039</v>
      </c>
      <c r="D682" s="54" t="s">
        <v>309</v>
      </c>
      <c r="E682" s="64" t="s">
        <v>84</v>
      </c>
      <c r="F682" s="67" t="s">
        <v>10</v>
      </c>
      <c r="G682" s="67"/>
      <c r="H682" s="97">
        <v>26310</v>
      </c>
      <c r="I682" s="67"/>
      <c r="J682" s="190"/>
      <c r="K682" s="190"/>
      <c r="L682" s="190"/>
      <c r="M682" s="190"/>
      <c r="N682" s="190"/>
      <c r="O682" s="190">
        <f t="shared" si="27"/>
        <v>0</v>
      </c>
      <c r="Q682" s="154">
        <f t="shared" si="28"/>
        <v>0</v>
      </c>
      <c r="R682" s="154">
        <f>SUMIF('B0.3.XK'!$A$11:$A$798,$A682,'B0.3.XK'!J$11:J$798)</f>
        <v>0</v>
      </c>
      <c r="S682" s="154"/>
      <c r="T682" s="154"/>
      <c r="U682" s="154"/>
      <c r="V682" s="154"/>
      <c r="W682" s="154"/>
      <c r="X682" s="154"/>
      <c r="Y682" s="154"/>
      <c r="Z682" s="154"/>
      <c r="AA682" s="154"/>
      <c r="AB682" s="154">
        <f>SUMIF('B0.3.XK'!$A$11:$A$798,$A682,'B0.3.XK'!K$11:K$798)</f>
        <v>0</v>
      </c>
      <c r="AC682" s="154"/>
      <c r="AD682" s="154"/>
      <c r="AE682" s="154"/>
    </row>
    <row r="683" spans="1:31">
      <c r="A683" s="63">
        <v>3003040280</v>
      </c>
      <c r="B683" s="64" t="s">
        <v>1040</v>
      </c>
      <c r="C683" s="64" t="s">
        <v>1041</v>
      </c>
      <c r="D683" s="54" t="s">
        <v>309</v>
      </c>
      <c r="E683" s="64" t="s">
        <v>84</v>
      </c>
      <c r="F683" s="67" t="s">
        <v>10</v>
      </c>
      <c r="G683" s="67"/>
      <c r="H683" s="97"/>
      <c r="I683" s="67"/>
      <c r="J683" s="190"/>
      <c r="K683" s="190"/>
      <c r="L683" s="190"/>
      <c r="M683" s="190"/>
      <c r="N683" s="190"/>
      <c r="O683" s="190">
        <f t="shared" si="27"/>
        <v>0</v>
      </c>
      <c r="Q683" s="154">
        <f t="shared" si="28"/>
        <v>0</v>
      </c>
      <c r="R683" s="154">
        <f>SUMIF('B0.3.XK'!$A$11:$A$798,$A683,'B0.3.XK'!J$11:J$798)</f>
        <v>0</v>
      </c>
      <c r="S683" s="154"/>
      <c r="T683" s="154"/>
      <c r="U683" s="154"/>
      <c r="V683" s="154"/>
      <c r="W683" s="154"/>
      <c r="X683" s="154"/>
      <c r="Y683" s="154"/>
      <c r="Z683" s="154"/>
      <c r="AA683" s="154"/>
      <c r="AB683" s="154">
        <f>SUMIF('B0.3.XK'!$A$11:$A$798,$A683,'B0.3.XK'!K$11:K$798)</f>
        <v>0</v>
      </c>
      <c r="AC683" s="154"/>
      <c r="AD683" s="154"/>
      <c r="AE683" s="154"/>
    </row>
    <row r="684" spans="1:31">
      <c r="A684" s="63">
        <v>3004010072</v>
      </c>
      <c r="B684" s="64" t="s">
        <v>1042</v>
      </c>
      <c r="C684" s="64" t="s">
        <v>1043</v>
      </c>
      <c r="D684" s="54" t="s">
        <v>309</v>
      </c>
      <c r="E684" s="64" t="s">
        <v>84</v>
      </c>
      <c r="F684" s="67" t="s">
        <v>10</v>
      </c>
      <c r="G684" s="67"/>
      <c r="H684" s="97">
        <v>63144</v>
      </c>
      <c r="I684" s="67"/>
      <c r="J684" s="190"/>
      <c r="K684" s="190"/>
      <c r="L684" s="190"/>
      <c r="M684" s="190"/>
      <c r="N684" s="190"/>
      <c r="O684" s="190">
        <f t="shared" si="27"/>
        <v>0</v>
      </c>
      <c r="Q684" s="154">
        <f t="shared" si="28"/>
        <v>10</v>
      </c>
      <c r="R684" s="154">
        <f>SUMIF('B0.3.XK'!$A$11:$A$798,$A684,'B0.3.XK'!J$11:J$798)</f>
        <v>10</v>
      </c>
      <c r="S684" s="154"/>
      <c r="T684" s="154"/>
      <c r="U684" s="154"/>
      <c r="V684" s="154"/>
      <c r="W684" s="154"/>
      <c r="X684" s="154"/>
      <c r="Y684" s="154"/>
      <c r="Z684" s="154"/>
      <c r="AA684" s="154"/>
      <c r="AB684" s="154">
        <f>SUMIF('B0.3.XK'!$A$11:$A$798,$A684,'B0.3.XK'!K$11:K$798)</f>
        <v>0</v>
      </c>
      <c r="AC684" s="154"/>
      <c r="AD684" s="154"/>
      <c r="AE684" s="154"/>
    </row>
    <row r="685" spans="1:31">
      <c r="A685" s="63">
        <v>3004010637</v>
      </c>
      <c r="B685" s="64" t="e">
        <f>#N/A</f>
        <v>#N/A</v>
      </c>
      <c r="C685" s="64"/>
      <c r="D685" s="54" t="s">
        <v>309</v>
      </c>
      <c r="E685" s="64"/>
      <c r="F685" s="67" t="s">
        <v>10</v>
      </c>
      <c r="G685" s="67"/>
      <c r="H685" s="97">
        <v>25652</v>
      </c>
      <c r="I685" s="67"/>
      <c r="J685" s="190"/>
      <c r="K685" s="190"/>
      <c r="L685" s="190"/>
      <c r="M685" s="190"/>
      <c r="N685" s="190"/>
      <c r="O685" s="190">
        <f t="shared" si="27"/>
        <v>0</v>
      </c>
      <c r="Q685" s="154">
        <f t="shared" si="28"/>
        <v>0</v>
      </c>
      <c r="R685" s="154">
        <f>SUMIF('B0.3.XK'!$A$11:$A$798,$A685,'B0.3.XK'!J$11:J$798)</f>
        <v>0</v>
      </c>
      <c r="S685" s="154"/>
      <c r="T685" s="154"/>
      <c r="U685" s="154"/>
      <c r="V685" s="154"/>
      <c r="W685" s="154"/>
      <c r="X685" s="154"/>
      <c r="Y685" s="154"/>
      <c r="Z685" s="154"/>
      <c r="AA685" s="154"/>
      <c r="AB685" s="154">
        <f>SUMIF('B0.3.XK'!$A$11:$A$798,$A685,'B0.3.XK'!K$11:K$798)</f>
        <v>0</v>
      </c>
      <c r="AC685" s="154"/>
      <c r="AD685" s="154"/>
      <c r="AE685" s="154"/>
    </row>
    <row r="686" spans="1:31">
      <c r="A686" s="63">
        <v>3004022932</v>
      </c>
      <c r="B686" s="64" t="s">
        <v>1044</v>
      </c>
      <c r="C686" s="64"/>
      <c r="D686" s="54" t="s">
        <v>309</v>
      </c>
      <c r="E686" s="64" t="s">
        <v>84</v>
      </c>
      <c r="F686" s="67" t="s">
        <v>10</v>
      </c>
      <c r="G686" s="67"/>
      <c r="H686" s="97">
        <v>26310</v>
      </c>
      <c r="I686" s="67"/>
      <c r="J686" s="190"/>
      <c r="K686" s="190"/>
      <c r="L686" s="190"/>
      <c r="M686" s="190"/>
      <c r="N686" s="190"/>
      <c r="O686" s="190">
        <f t="shared" si="27"/>
        <v>0</v>
      </c>
      <c r="Q686" s="154">
        <f t="shared" si="28"/>
        <v>0</v>
      </c>
      <c r="R686" s="154">
        <f>SUMIF('B0.3.XK'!$A$11:$A$798,$A686,'B0.3.XK'!J$11:J$798)</f>
        <v>0</v>
      </c>
      <c r="S686" s="154"/>
      <c r="T686" s="154"/>
      <c r="U686" s="154"/>
      <c r="V686" s="154"/>
      <c r="W686" s="154"/>
      <c r="X686" s="154"/>
      <c r="Y686" s="154"/>
      <c r="Z686" s="154"/>
      <c r="AA686" s="154"/>
      <c r="AB686" s="154">
        <f>SUMIF('B0.3.XK'!$A$11:$A$798,$A686,'B0.3.XK'!K$11:K$798)</f>
        <v>0</v>
      </c>
      <c r="AC686" s="154"/>
      <c r="AD686" s="154"/>
      <c r="AE686" s="154"/>
    </row>
    <row r="687" spans="1:31">
      <c r="A687" s="63">
        <v>3004030054</v>
      </c>
      <c r="B687" s="64" t="s">
        <v>1045</v>
      </c>
      <c r="C687" s="64" t="s">
        <v>1046</v>
      </c>
      <c r="D687" s="54" t="s">
        <v>309</v>
      </c>
      <c r="E687" s="64" t="s">
        <v>1047</v>
      </c>
      <c r="F687" s="67" t="s">
        <v>10</v>
      </c>
      <c r="G687" s="67"/>
      <c r="H687" s="97">
        <v>276253</v>
      </c>
      <c r="I687" s="67"/>
      <c r="J687" s="190"/>
      <c r="K687" s="190"/>
      <c r="L687" s="190"/>
      <c r="M687" s="190"/>
      <c r="N687" s="190"/>
      <c r="O687" s="190">
        <f t="shared" si="27"/>
        <v>0</v>
      </c>
      <c r="Q687" s="154">
        <f t="shared" si="28"/>
        <v>0</v>
      </c>
      <c r="R687" s="154">
        <f>SUMIF('B0.3.XK'!$A$11:$A$798,$A687,'B0.3.XK'!J$11:J$798)</f>
        <v>0</v>
      </c>
      <c r="S687" s="154"/>
      <c r="T687" s="154"/>
      <c r="U687" s="154"/>
      <c r="V687" s="154"/>
      <c r="W687" s="154"/>
      <c r="X687" s="154"/>
      <c r="Y687" s="154"/>
      <c r="Z687" s="154"/>
      <c r="AA687" s="154"/>
      <c r="AB687" s="154">
        <f>SUMIF('B0.3.XK'!$A$11:$A$798,$A687,'B0.3.XK'!K$11:K$798)</f>
        <v>0</v>
      </c>
      <c r="AC687" s="154"/>
      <c r="AD687" s="154"/>
      <c r="AE687" s="154"/>
    </row>
    <row r="688" spans="1:31">
      <c r="A688" s="63">
        <v>3004030136</v>
      </c>
      <c r="B688" s="64" t="s">
        <v>1048</v>
      </c>
      <c r="C688" s="64" t="s">
        <v>1049</v>
      </c>
      <c r="D688" s="54" t="s">
        <v>309</v>
      </c>
      <c r="E688" s="64" t="s">
        <v>1047</v>
      </c>
      <c r="F688" s="67" t="s">
        <v>10</v>
      </c>
      <c r="G688" s="67"/>
      <c r="H688" s="97">
        <v>65775</v>
      </c>
      <c r="I688" s="67"/>
      <c r="J688" s="190"/>
      <c r="K688" s="190"/>
      <c r="L688" s="190"/>
      <c r="M688" s="190"/>
      <c r="N688" s="190"/>
      <c r="O688" s="190">
        <f t="shared" si="27"/>
        <v>0</v>
      </c>
      <c r="Q688" s="154">
        <f t="shared" si="28"/>
        <v>0</v>
      </c>
      <c r="R688" s="154">
        <f>SUMIF('B0.3.XK'!$A$11:$A$798,$A688,'B0.3.XK'!J$11:J$798)</f>
        <v>0</v>
      </c>
      <c r="S688" s="154"/>
      <c r="T688" s="154"/>
      <c r="U688" s="154"/>
      <c r="V688" s="154"/>
      <c r="W688" s="154"/>
      <c r="X688" s="154"/>
      <c r="Y688" s="154"/>
      <c r="Z688" s="154"/>
      <c r="AA688" s="154"/>
      <c r="AB688" s="154">
        <f>SUMIF('B0.3.XK'!$A$11:$A$798,$A688,'B0.3.XK'!K$11:K$798)</f>
        <v>0</v>
      </c>
      <c r="AC688" s="154"/>
      <c r="AD688" s="154"/>
      <c r="AE688" s="154"/>
    </row>
    <row r="689" spans="1:31">
      <c r="A689" s="63">
        <v>3004030248</v>
      </c>
      <c r="B689" s="64" t="s">
        <v>1050</v>
      </c>
      <c r="C689" s="64"/>
      <c r="D689" s="54" t="s">
        <v>309</v>
      </c>
      <c r="E689" s="64" t="s">
        <v>84</v>
      </c>
      <c r="F689" s="67" t="s">
        <v>10</v>
      </c>
      <c r="G689" s="67"/>
      <c r="H689" s="97">
        <v>26310</v>
      </c>
      <c r="I689" s="67"/>
      <c r="J689" s="190"/>
      <c r="K689" s="190"/>
      <c r="L689" s="190"/>
      <c r="M689" s="190"/>
      <c r="N689" s="190"/>
      <c r="O689" s="190">
        <f t="shared" si="27"/>
        <v>0</v>
      </c>
      <c r="Q689" s="154">
        <f t="shared" si="28"/>
        <v>0</v>
      </c>
      <c r="R689" s="154">
        <f>SUMIF('B0.3.XK'!$A$11:$A$798,$A689,'B0.3.XK'!J$11:J$798)</f>
        <v>0</v>
      </c>
      <c r="S689" s="154"/>
      <c r="T689" s="154"/>
      <c r="U689" s="154"/>
      <c r="V689" s="154"/>
      <c r="W689" s="154"/>
      <c r="X689" s="154"/>
      <c r="Y689" s="154"/>
      <c r="Z689" s="154"/>
      <c r="AA689" s="154"/>
      <c r="AB689" s="154">
        <f>SUMIF('B0.3.XK'!$A$11:$A$798,$A689,'B0.3.XK'!K$11:K$798)</f>
        <v>0</v>
      </c>
      <c r="AC689" s="154"/>
      <c r="AD689" s="154"/>
      <c r="AE689" s="154"/>
    </row>
    <row r="690" spans="1:31">
      <c r="A690" s="63">
        <v>3004030263</v>
      </c>
      <c r="B690" s="64" t="s">
        <v>1051</v>
      </c>
      <c r="C690" s="64" t="s">
        <v>1052</v>
      </c>
      <c r="D690" s="54" t="s">
        <v>309</v>
      </c>
      <c r="E690" s="64" t="s">
        <v>1047</v>
      </c>
      <c r="F690" s="67" t="s">
        <v>10</v>
      </c>
      <c r="G690" s="67"/>
      <c r="H690" s="97">
        <v>28941</v>
      </c>
      <c r="I690" s="67"/>
      <c r="J690" s="190"/>
      <c r="K690" s="190"/>
      <c r="L690" s="190"/>
      <c r="M690" s="190"/>
      <c r="N690" s="190"/>
      <c r="O690" s="190">
        <f t="shared" si="27"/>
        <v>0</v>
      </c>
      <c r="Q690" s="154">
        <f t="shared" si="28"/>
        <v>0</v>
      </c>
      <c r="R690" s="154">
        <f>SUMIF('B0.3.XK'!$A$11:$A$798,$A690,'B0.3.XK'!J$11:J$798)</f>
        <v>0</v>
      </c>
      <c r="S690" s="154"/>
      <c r="T690" s="154"/>
      <c r="U690" s="154"/>
      <c r="V690" s="154"/>
      <c r="W690" s="154"/>
      <c r="X690" s="154"/>
      <c r="Y690" s="154"/>
      <c r="Z690" s="154"/>
      <c r="AA690" s="154"/>
      <c r="AB690" s="154">
        <f>SUMIF('B0.3.XK'!$A$11:$A$798,$A690,'B0.3.XK'!K$11:K$798)</f>
        <v>0</v>
      </c>
      <c r="AC690" s="154"/>
      <c r="AD690" s="154"/>
      <c r="AE690" s="154"/>
    </row>
    <row r="691" spans="1:31">
      <c r="A691" s="63">
        <v>3004030270</v>
      </c>
      <c r="B691" s="64" t="s">
        <v>1053</v>
      </c>
      <c r="C691" s="64" t="s">
        <v>1054</v>
      </c>
      <c r="D691" s="54" t="s">
        <v>309</v>
      </c>
      <c r="E691" s="64" t="s">
        <v>1047</v>
      </c>
      <c r="F691" s="67" t="s">
        <v>10</v>
      </c>
      <c r="G691" s="67"/>
      <c r="H691" s="97">
        <v>71037</v>
      </c>
      <c r="I691" s="67"/>
      <c r="J691" s="190"/>
      <c r="K691" s="190"/>
      <c r="L691" s="190"/>
      <c r="M691" s="190"/>
      <c r="N691" s="190"/>
      <c r="O691" s="190">
        <f t="shared" si="27"/>
        <v>0</v>
      </c>
      <c r="Q691" s="154">
        <f t="shared" si="28"/>
        <v>0</v>
      </c>
      <c r="R691" s="154">
        <f>SUMIF('B0.3.XK'!$A$11:$A$798,$A691,'B0.3.XK'!J$11:J$798)</f>
        <v>0</v>
      </c>
      <c r="S691" s="154"/>
      <c r="T691" s="154"/>
      <c r="U691" s="154"/>
      <c r="V691" s="154"/>
      <c r="W691" s="154"/>
      <c r="X691" s="154"/>
      <c r="Y691" s="154"/>
      <c r="Z691" s="154"/>
      <c r="AA691" s="154"/>
      <c r="AB691" s="154">
        <f>SUMIF('B0.3.XK'!$A$11:$A$798,$A691,'B0.3.XK'!K$11:K$798)</f>
        <v>0</v>
      </c>
      <c r="AC691" s="154"/>
      <c r="AD691" s="154"/>
      <c r="AE691" s="154"/>
    </row>
    <row r="692" spans="1:31">
      <c r="A692" s="63">
        <v>3004030279</v>
      </c>
      <c r="B692" s="64" t="s">
        <v>1055</v>
      </c>
      <c r="C692" s="64" t="s">
        <v>1056</v>
      </c>
      <c r="D692" s="54" t="s">
        <v>309</v>
      </c>
      <c r="E692" s="64" t="s">
        <v>1047</v>
      </c>
      <c r="F692" s="67" t="s">
        <v>10</v>
      </c>
      <c r="G692" s="67"/>
      <c r="H692" s="97">
        <v>65775</v>
      </c>
      <c r="I692" s="67"/>
      <c r="J692" s="190"/>
      <c r="K692" s="190"/>
      <c r="L692" s="190"/>
      <c r="M692" s="190"/>
      <c r="N692" s="190"/>
      <c r="O692" s="190">
        <f t="shared" si="27"/>
        <v>0</v>
      </c>
      <c r="Q692" s="154">
        <f t="shared" si="28"/>
        <v>0</v>
      </c>
      <c r="R692" s="154">
        <f>SUMIF('B0.3.XK'!$A$11:$A$798,$A692,'B0.3.XK'!J$11:J$798)</f>
        <v>0</v>
      </c>
      <c r="S692" s="154"/>
      <c r="T692" s="154"/>
      <c r="U692" s="154"/>
      <c r="V692" s="154"/>
      <c r="W692" s="154"/>
      <c r="X692" s="154"/>
      <c r="Y692" s="154"/>
      <c r="Z692" s="154"/>
      <c r="AA692" s="154"/>
      <c r="AB692" s="154">
        <f>SUMIF('B0.3.XK'!$A$11:$A$798,$A692,'B0.3.XK'!K$11:K$798)</f>
        <v>0</v>
      </c>
      <c r="AC692" s="154"/>
      <c r="AD692" s="154"/>
      <c r="AE692" s="154"/>
    </row>
    <row r="693" spans="1:31">
      <c r="A693" s="63">
        <v>3004030373</v>
      </c>
      <c r="B693" s="64" t="s">
        <v>1057</v>
      </c>
      <c r="C693" s="64" t="s">
        <v>1058</v>
      </c>
      <c r="D693" s="54" t="s">
        <v>309</v>
      </c>
      <c r="E693" s="64" t="s">
        <v>1047</v>
      </c>
      <c r="F693" s="67" t="s">
        <v>10</v>
      </c>
      <c r="G693" s="67"/>
      <c r="H693" s="97">
        <v>65775</v>
      </c>
      <c r="I693" s="67"/>
      <c r="J693" s="190"/>
      <c r="K693" s="190"/>
      <c r="L693" s="190"/>
      <c r="M693" s="190"/>
      <c r="N693" s="190"/>
      <c r="O693" s="190">
        <f t="shared" si="27"/>
        <v>0</v>
      </c>
      <c r="Q693" s="154">
        <f t="shared" si="28"/>
        <v>0</v>
      </c>
      <c r="R693" s="154">
        <f>SUMIF('B0.3.XK'!$A$11:$A$798,$A693,'B0.3.XK'!J$11:J$798)</f>
        <v>0</v>
      </c>
      <c r="S693" s="154"/>
      <c r="T693" s="154"/>
      <c r="U693" s="154"/>
      <c r="V693" s="154"/>
      <c r="W693" s="154"/>
      <c r="X693" s="154"/>
      <c r="Y693" s="154"/>
      <c r="Z693" s="154"/>
      <c r="AA693" s="154"/>
      <c r="AB693" s="154">
        <f>SUMIF('B0.3.XK'!$A$11:$A$798,$A693,'B0.3.XK'!K$11:K$798)</f>
        <v>0</v>
      </c>
      <c r="AC693" s="154"/>
      <c r="AD693" s="154"/>
      <c r="AE693" s="154"/>
    </row>
    <row r="694" spans="1:31">
      <c r="A694" s="63">
        <v>3004030430</v>
      </c>
      <c r="B694" s="64" t="s">
        <v>1059</v>
      </c>
      <c r="C694" s="64" t="s">
        <v>1060</v>
      </c>
      <c r="D694" s="54" t="s">
        <v>309</v>
      </c>
      <c r="E694" s="64" t="s">
        <v>1047</v>
      </c>
      <c r="F694" s="67" t="s">
        <v>10</v>
      </c>
      <c r="G694" s="67"/>
      <c r="H694" s="97"/>
      <c r="I694" s="67"/>
      <c r="J694" s="190"/>
      <c r="K694" s="190"/>
      <c r="L694" s="190"/>
      <c r="M694" s="190"/>
      <c r="N694" s="190"/>
      <c r="O694" s="190">
        <f t="shared" si="27"/>
        <v>0</v>
      </c>
      <c r="Q694" s="154">
        <f t="shared" si="28"/>
        <v>0</v>
      </c>
      <c r="R694" s="154">
        <f>SUMIF('B0.3.XK'!$A$11:$A$798,$A694,'B0.3.XK'!J$11:J$798)</f>
        <v>0</v>
      </c>
      <c r="S694" s="154"/>
      <c r="T694" s="154"/>
      <c r="U694" s="154"/>
      <c r="V694" s="154"/>
      <c r="W694" s="154"/>
      <c r="X694" s="154"/>
      <c r="Y694" s="154"/>
      <c r="Z694" s="154"/>
      <c r="AA694" s="154"/>
      <c r="AB694" s="154">
        <f>SUMIF('B0.3.XK'!$A$11:$A$798,$A694,'B0.3.XK'!K$11:K$798)</f>
        <v>0</v>
      </c>
      <c r="AC694" s="154"/>
      <c r="AD694" s="154"/>
      <c r="AE694" s="154"/>
    </row>
    <row r="695" spans="1:31">
      <c r="A695" s="63">
        <v>3004030435</v>
      </c>
      <c r="B695" s="64" t="s">
        <v>1061</v>
      </c>
      <c r="C695" s="64" t="s">
        <v>1062</v>
      </c>
      <c r="D695" s="54" t="s">
        <v>309</v>
      </c>
      <c r="E695" s="64" t="s">
        <v>1047</v>
      </c>
      <c r="F695" s="67" t="s">
        <v>10</v>
      </c>
      <c r="G695" s="67"/>
      <c r="H695" s="97">
        <v>184169</v>
      </c>
      <c r="I695" s="67"/>
      <c r="J695" s="190"/>
      <c r="K695" s="190"/>
      <c r="L695" s="190"/>
      <c r="M695" s="190"/>
      <c r="N695" s="190"/>
      <c r="O695" s="190">
        <f t="shared" si="27"/>
        <v>0</v>
      </c>
      <c r="Q695" s="154">
        <f t="shared" si="28"/>
        <v>0</v>
      </c>
      <c r="R695" s="154">
        <f>SUMIF('B0.3.XK'!$A$11:$A$798,$A695,'B0.3.XK'!J$11:J$798)</f>
        <v>0</v>
      </c>
      <c r="S695" s="154"/>
      <c r="T695" s="154"/>
      <c r="U695" s="154"/>
      <c r="V695" s="154"/>
      <c r="W695" s="154"/>
      <c r="X695" s="154"/>
      <c r="Y695" s="154"/>
      <c r="Z695" s="154"/>
      <c r="AA695" s="154"/>
      <c r="AB695" s="154">
        <f>SUMIF('B0.3.XK'!$A$11:$A$798,$A695,'B0.3.XK'!K$11:K$798)</f>
        <v>0</v>
      </c>
      <c r="AC695" s="154"/>
      <c r="AD695" s="154"/>
      <c r="AE695" s="154"/>
    </row>
    <row r="696" spans="1:31">
      <c r="A696" s="63">
        <v>3004030449</v>
      </c>
      <c r="B696" s="64" t="s">
        <v>1063</v>
      </c>
      <c r="C696" s="64" t="s">
        <v>1064</v>
      </c>
      <c r="D696" s="54" t="s">
        <v>309</v>
      </c>
      <c r="E696" s="64" t="s">
        <v>1047</v>
      </c>
      <c r="F696" s="67" t="s">
        <v>10</v>
      </c>
      <c r="G696" s="67"/>
      <c r="H696" s="97">
        <v>131549</v>
      </c>
      <c r="I696" s="67"/>
      <c r="J696" s="190"/>
      <c r="K696" s="190"/>
      <c r="L696" s="190"/>
      <c r="M696" s="190"/>
      <c r="N696" s="190"/>
      <c r="O696" s="190">
        <f t="shared" si="27"/>
        <v>0</v>
      </c>
      <c r="Q696" s="154">
        <f t="shared" si="28"/>
        <v>0</v>
      </c>
      <c r="R696" s="154">
        <f>SUMIF('B0.3.XK'!$A$11:$A$798,$A696,'B0.3.XK'!J$11:J$798)</f>
        <v>0</v>
      </c>
      <c r="S696" s="154"/>
      <c r="T696" s="154"/>
      <c r="U696" s="154"/>
      <c r="V696" s="154"/>
      <c r="W696" s="154"/>
      <c r="X696" s="154"/>
      <c r="Y696" s="154"/>
      <c r="Z696" s="154"/>
      <c r="AA696" s="154"/>
      <c r="AB696" s="154">
        <f>SUMIF('B0.3.XK'!$A$11:$A$798,$A696,'B0.3.XK'!K$11:K$798)</f>
        <v>0</v>
      </c>
      <c r="AC696" s="154"/>
      <c r="AD696" s="154"/>
      <c r="AE696" s="154"/>
    </row>
    <row r="697" spans="1:31">
      <c r="A697" s="63">
        <v>3004030450</v>
      </c>
      <c r="B697" s="64" t="s">
        <v>1065</v>
      </c>
      <c r="C697" s="64" t="s">
        <v>1066</v>
      </c>
      <c r="D697" s="54" t="s">
        <v>309</v>
      </c>
      <c r="E697" s="64" t="s">
        <v>1047</v>
      </c>
      <c r="F697" s="67" t="s">
        <v>10</v>
      </c>
      <c r="G697" s="67"/>
      <c r="H697" s="97">
        <v>131549</v>
      </c>
      <c r="I697" s="67"/>
      <c r="J697" s="190"/>
      <c r="K697" s="190"/>
      <c r="L697" s="190"/>
      <c r="M697" s="190"/>
      <c r="N697" s="190"/>
      <c r="O697" s="190">
        <f t="shared" si="27"/>
        <v>0</v>
      </c>
      <c r="Q697" s="154">
        <f t="shared" si="28"/>
        <v>0</v>
      </c>
      <c r="R697" s="154">
        <f>SUMIF('B0.3.XK'!$A$11:$A$798,$A697,'B0.3.XK'!J$11:J$798)</f>
        <v>0</v>
      </c>
      <c r="S697" s="154"/>
      <c r="T697" s="154"/>
      <c r="U697" s="154"/>
      <c r="V697" s="154"/>
      <c r="W697" s="154"/>
      <c r="X697" s="154"/>
      <c r="Y697" s="154"/>
      <c r="Z697" s="154"/>
      <c r="AA697" s="154"/>
      <c r="AB697" s="154">
        <f>SUMIF('B0.3.XK'!$A$11:$A$798,$A697,'B0.3.XK'!K$11:K$798)</f>
        <v>0</v>
      </c>
      <c r="AC697" s="154"/>
      <c r="AD697" s="154"/>
      <c r="AE697" s="154"/>
    </row>
    <row r="698" spans="1:31">
      <c r="A698" s="63">
        <v>3004040010</v>
      </c>
      <c r="B698" s="64" t="s">
        <v>1067</v>
      </c>
      <c r="C698" s="64" t="s">
        <v>1068</v>
      </c>
      <c r="D698" s="54" t="s">
        <v>309</v>
      </c>
      <c r="E698" s="64" t="s">
        <v>827</v>
      </c>
      <c r="F698" s="67" t="s">
        <v>10</v>
      </c>
      <c r="G698" s="67"/>
      <c r="H698" s="97">
        <v>4210</v>
      </c>
      <c r="I698" s="67"/>
      <c r="J698" s="190"/>
      <c r="K698" s="190"/>
      <c r="L698" s="190"/>
      <c r="M698" s="190"/>
      <c r="N698" s="190"/>
      <c r="O698" s="190">
        <f t="shared" si="27"/>
        <v>0</v>
      </c>
      <c r="Q698" s="154">
        <f t="shared" si="28"/>
        <v>0</v>
      </c>
      <c r="R698" s="154">
        <f>SUMIF('B0.3.XK'!$A$11:$A$798,$A698,'B0.3.XK'!J$11:J$798)</f>
        <v>0</v>
      </c>
      <c r="S698" s="154"/>
      <c r="T698" s="154"/>
      <c r="U698" s="154"/>
      <c r="V698" s="154"/>
      <c r="W698" s="154"/>
      <c r="X698" s="154"/>
      <c r="Y698" s="154"/>
      <c r="Z698" s="154"/>
      <c r="AA698" s="154"/>
      <c r="AB698" s="154">
        <f>SUMIF('B0.3.XK'!$A$11:$A$798,$A698,'B0.3.XK'!K$11:K$798)</f>
        <v>0</v>
      </c>
      <c r="AC698" s="154"/>
      <c r="AD698" s="154"/>
      <c r="AE698" s="154"/>
    </row>
    <row r="699" spans="1:31">
      <c r="A699" s="63">
        <v>3004050020</v>
      </c>
      <c r="B699" s="64" t="s">
        <v>1069</v>
      </c>
      <c r="C699" s="64" t="s">
        <v>1070</v>
      </c>
      <c r="D699" s="54" t="s">
        <v>309</v>
      </c>
      <c r="E699" s="64" t="s">
        <v>747</v>
      </c>
      <c r="F699" s="67" t="s">
        <v>10</v>
      </c>
      <c r="G699" s="67"/>
      <c r="H699" s="97">
        <v>315718</v>
      </c>
      <c r="I699" s="67"/>
      <c r="J699" s="190"/>
      <c r="K699" s="190"/>
      <c r="L699" s="190"/>
      <c r="M699" s="190"/>
      <c r="N699" s="190"/>
      <c r="O699" s="190">
        <f t="shared" si="27"/>
        <v>0</v>
      </c>
      <c r="Q699" s="154">
        <f t="shared" si="28"/>
        <v>0</v>
      </c>
      <c r="R699" s="154">
        <f>SUMIF('B0.3.XK'!$A$11:$A$798,$A699,'B0.3.XK'!J$11:J$798)</f>
        <v>0</v>
      </c>
      <c r="S699" s="154"/>
      <c r="T699" s="154"/>
      <c r="U699" s="154"/>
      <c r="V699" s="154"/>
      <c r="W699" s="154"/>
      <c r="X699" s="154"/>
      <c r="Y699" s="154"/>
      <c r="Z699" s="154"/>
      <c r="AA699" s="154"/>
      <c r="AB699" s="154">
        <f>SUMIF('B0.3.XK'!$A$11:$A$798,$A699,'B0.3.XK'!K$11:K$798)</f>
        <v>0</v>
      </c>
      <c r="AC699" s="154"/>
      <c r="AD699" s="154"/>
      <c r="AE699" s="154"/>
    </row>
    <row r="700" spans="1:31">
      <c r="A700" s="63">
        <v>3004090173</v>
      </c>
      <c r="B700" s="64" t="s">
        <v>1071</v>
      </c>
      <c r="C700" s="64"/>
      <c r="D700" s="54" t="s">
        <v>309</v>
      </c>
      <c r="E700" s="64" t="s">
        <v>84</v>
      </c>
      <c r="F700" s="67" t="s">
        <v>10</v>
      </c>
      <c r="G700" s="67"/>
      <c r="H700" s="97">
        <v>526</v>
      </c>
      <c r="I700" s="67"/>
      <c r="J700" s="190"/>
      <c r="K700" s="190"/>
      <c r="L700" s="190"/>
      <c r="M700" s="190"/>
      <c r="N700" s="190"/>
      <c r="O700" s="190">
        <f t="shared" si="27"/>
        <v>0</v>
      </c>
      <c r="Q700" s="154">
        <f t="shared" si="28"/>
        <v>0</v>
      </c>
      <c r="R700" s="154">
        <f>SUMIF('B0.3.XK'!$A$11:$A$798,$A700,'B0.3.XK'!J$11:J$798)</f>
        <v>0</v>
      </c>
      <c r="S700" s="154"/>
      <c r="T700" s="154"/>
      <c r="U700" s="154"/>
      <c r="V700" s="154"/>
      <c r="W700" s="154"/>
      <c r="X700" s="154"/>
      <c r="Y700" s="154"/>
      <c r="Z700" s="154"/>
      <c r="AA700" s="154"/>
      <c r="AB700" s="154">
        <f>SUMIF('B0.3.XK'!$A$11:$A$798,$A700,'B0.3.XK'!K$11:K$798)</f>
        <v>0</v>
      </c>
      <c r="AC700" s="154"/>
      <c r="AD700" s="154"/>
      <c r="AE700" s="154"/>
    </row>
    <row r="701" spans="1:31">
      <c r="A701" s="63">
        <v>3004091554</v>
      </c>
      <c r="B701" s="64" t="s">
        <v>1072</v>
      </c>
      <c r="C701" s="64"/>
      <c r="D701" s="54" t="s">
        <v>309</v>
      </c>
      <c r="E701" s="64" t="s">
        <v>84</v>
      </c>
      <c r="F701" s="67" t="s">
        <v>10</v>
      </c>
      <c r="G701" s="67"/>
      <c r="H701" s="97">
        <v>215926</v>
      </c>
      <c r="I701" s="67"/>
      <c r="J701" s="190"/>
      <c r="K701" s="190"/>
      <c r="L701" s="190"/>
      <c r="M701" s="190"/>
      <c r="N701" s="190"/>
      <c r="O701" s="190">
        <f t="shared" si="27"/>
        <v>0</v>
      </c>
      <c r="Q701" s="154">
        <f t="shared" si="28"/>
        <v>0</v>
      </c>
      <c r="R701" s="154">
        <f>SUMIF('B0.3.XK'!$A$11:$A$798,$A701,'B0.3.XK'!J$11:J$798)</f>
        <v>0</v>
      </c>
      <c r="S701" s="154"/>
      <c r="T701" s="154"/>
      <c r="U701" s="154"/>
      <c r="V701" s="154"/>
      <c r="W701" s="154"/>
      <c r="X701" s="154"/>
      <c r="Y701" s="154"/>
      <c r="Z701" s="154"/>
      <c r="AA701" s="154"/>
      <c r="AB701" s="154">
        <f>SUMIF('B0.3.XK'!$A$11:$A$798,$A701,'B0.3.XK'!K$11:K$798)</f>
        <v>0</v>
      </c>
      <c r="AC701" s="154"/>
      <c r="AD701" s="154"/>
      <c r="AE701" s="154"/>
    </row>
    <row r="702" spans="1:31">
      <c r="A702" s="63">
        <v>3004092413</v>
      </c>
      <c r="B702" s="64" t="s">
        <v>1073</v>
      </c>
      <c r="C702" s="64"/>
      <c r="D702" s="54" t="s">
        <v>309</v>
      </c>
      <c r="E702" s="64" t="s">
        <v>84</v>
      </c>
      <c r="F702" s="67" t="s">
        <v>10</v>
      </c>
      <c r="G702" s="67"/>
      <c r="H702" s="97">
        <v>3136132</v>
      </c>
      <c r="I702" s="67"/>
      <c r="J702" s="190"/>
      <c r="K702" s="190"/>
      <c r="L702" s="190"/>
      <c r="M702" s="190"/>
      <c r="N702" s="190"/>
      <c r="O702" s="190">
        <f t="shared" si="27"/>
        <v>0</v>
      </c>
      <c r="Q702" s="154">
        <f t="shared" si="28"/>
        <v>0</v>
      </c>
      <c r="R702" s="154">
        <f>SUMIF('B0.3.XK'!$A$11:$A$798,$A702,'B0.3.XK'!J$11:J$798)</f>
        <v>0</v>
      </c>
      <c r="S702" s="154"/>
      <c r="T702" s="154"/>
      <c r="U702" s="154"/>
      <c r="V702" s="154"/>
      <c r="W702" s="154"/>
      <c r="X702" s="154"/>
      <c r="Y702" s="154"/>
      <c r="Z702" s="154"/>
      <c r="AA702" s="154"/>
      <c r="AB702" s="154">
        <f>SUMIF('B0.3.XK'!$A$11:$A$798,$A702,'B0.3.XK'!K$11:K$798)</f>
        <v>0</v>
      </c>
      <c r="AC702" s="154"/>
      <c r="AD702" s="154"/>
      <c r="AE702" s="154"/>
    </row>
    <row r="703" spans="1:31">
      <c r="A703" s="63">
        <v>3006010122</v>
      </c>
      <c r="B703" s="64" t="s">
        <v>1074</v>
      </c>
      <c r="C703" s="64"/>
      <c r="D703" s="54" t="s">
        <v>309</v>
      </c>
      <c r="E703" s="64" t="s">
        <v>84</v>
      </c>
      <c r="F703" s="67" t="s">
        <v>10</v>
      </c>
      <c r="G703" s="67"/>
      <c r="H703" s="97">
        <v>2631</v>
      </c>
      <c r="I703" s="67"/>
      <c r="J703" s="190"/>
      <c r="K703" s="190"/>
      <c r="L703" s="190"/>
      <c r="M703" s="190"/>
      <c r="N703" s="190"/>
      <c r="O703" s="190">
        <f t="shared" si="27"/>
        <v>0</v>
      </c>
      <c r="Q703" s="154">
        <f t="shared" si="28"/>
        <v>0</v>
      </c>
      <c r="R703" s="154">
        <f>SUMIF('B0.3.XK'!$A$11:$A$798,$A703,'B0.3.XK'!J$11:J$798)</f>
        <v>0</v>
      </c>
      <c r="S703" s="154"/>
      <c r="T703" s="154"/>
      <c r="U703" s="154"/>
      <c r="V703" s="154"/>
      <c r="W703" s="154"/>
      <c r="X703" s="154"/>
      <c r="Y703" s="154"/>
      <c r="Z703" s="154"/>
      <c r="AA703" s="154"/>
      <c r="AB703" s="154">
        <f>SUMIF('B0.3.XK'!$A$11:$A$798,$A703,'B0.3.XK'!K$11:K$798)</f>
        <v>0</v>
      </c>
      <c r="AC703" s="154"/>
      <c r="AD703" s="154"/>
      <c r="AE703" s="154"/>
    </row>
    <row r="704" spans="1:31">
      <c r="A704" s="63">
        <v>3006030241</v>
      </c>
      <c r="B704" s="64" t="s">
        <v>1075</v>
      </c>
      <c r="C704" s="64"/>
      <c r="D704" s="54" t="s">
        <v>309</v>
      </c>
      <c r="E704" s="64"/>
      <c r="F704" s="67" t="s">
        <v>10</v>
      </c>
      <c r="G704" s="67"/>
      <c r="H704" s="97"/>
      <c r="I704" s="67"/>
      <c r="J704" s="190"/>
      <c r="K704" s="190"/>
      <c r="L704" s="190"/>
      <c r="M704" s="190"/>
      <c r="N704" s="190"/>
      <c r="O704" s="190">
        <f t="shared" si="27"/>
        <v>0</v>
      </c>
      <c r="Q704" s="154">
        <f t="shared" si="28"/>
        <v>0</v>
      </c>
      <c r="R704" s="154">
        <f>SUMIF('B0.3.XK'!$A$11:$A$798,$A704,'B0.3.XK'!J$11:J$798)</f>
        <v>0</v>
      </c>
      <c r="S704" s="154"/>
      <c r="T704" s="154"/>
      <c r="U704" s="154"/>
      <c r="V704" s="154"/>
      <c r="W704" s="154"/>
      <c r="X704" s="154"/>
      <c r="Y704" s="154"/>
      <c r="Z704" s="154"/>
      <c r="AA704" s="154"/>
      <c r="AB704" s="154">
        <f>SUMIF('B0.3.XK'!$A$11:$A$798,$A704,'B0.3.XK'!K$11:K$798)</f>
        <v>0</v>
      </c>
      <c r="AC704" s="154"/>
      <c r="AD704" s="154"/>
      <c r="AE704" s="154"/>
    </row>
    <row r="705" spans="1:31">
      <c r="A705" s="63">
        <v>3006030501</v>
      </c>
      <c r="B705" s="64" t="s">
        <v>1076</v>
      </c>
      <c r="C705" s="64"/>
      <c r="D705" s="54" t="s">
        <v>309</v>
      </c>
      <c r="E705" s="64" t="s">
        <v>84</v>
      </c>
      <c r="F705" s="67" t="s">
        <v>10</v>
      </c>
      <c r="G705" s="67"/>
      <c r="H705" s="97">
        <v>2631</v>
      </c>
      <c r="I705" s="67"/>
      <c r="J705" s="190"/>
      <c r="K705" s="190"/>
      <c r="L705" s="190"/>
      <c r="M705" s="190"/>
      <c r="N705" s="190"/>
      <c r="O705" s="190">
        <f t="shared" si="27"/>
        <v>0</v>
      </c>
      <c r="Q705" s="154">
        <f t="shared" si="28"/>
        <v>0</v>
      </c>
      <c r="R705" s="154">
        <f>SUMIF('B0.3.XK'!$A$11:$A$798,$A705,'B0.3.XK'!J$11:J$798)</f>
        <v>0</v>
      </c>
      <c r="S705" s="154"/>
      <c r="T705" s="154"/>
      <c r="U705" s="154"/>
      <c r="V705" s="154"/>
      <c r="W705" s="154"/>
      <c r="X705" s="154"/>
      <c r="Y705" s="154"/>
      <c r="Z705" s="154"/>
      <c r="AA705" s="154"/>
      <c r="AB705" s="154">
        <f>SUMIF('B0.3.XK'!$A$11:$A$798,$A705,'B0.3.XK'!K$11:K$798)</f>
        <v>0</v>
      </c>
      <c r="AC705" s="154"/>
      <c r="AD705" s="154"/>
      <c r="AE705" s="154"/>
    </row>
    <row r="706" spans="1:31">
      <c r="A706" s="63">
        <v>3006030502</v>
      </c>
      <c r="B706" s="64" t="s">
        <v>1077</v>
      </c>
      <c r="C706" s="64"/>
      <c r="D706" s="54" t="s">
        <v>309</v>
      </c>
      <c r="E706" s="64" t="s">
        <v>84</v>
      </c>
      <c r="F706" s="67" t="s">
        <v>10</v>
      </c>
      <c r="G706" s="67"/>
      <c r="H706" s="97">
        <v>2631</v>
      </c>
      <c r="I706" s="67"/>
      <c r="J706" s="190"/>
      <c r="K706" s="190"/>
      <c r="L706" s="190"/>
      <c r="M706" s="190"/>
      <c r="N706" s="190"/>
      <c r="O706" s="190">
        <f t="shared" si="27"/>
        <v>0</v>
      </c>
      <c r="Q706" s="154">
        <f t="shared" si="28"/>
        <v>0</v>
      </c>
      <c r="R706" s="154">
        <f>SUMIF('B0.3.XK'!$A$11:$A$798,$A706,'B0.3.XK'!J$11:J$798)</f>
        <v>0</v>
      </c>
      <c r="S706" s="154"/>
      <c r="T706" s="154"/>
      <c r="U706" s="154"/>
      <c r="V706" s="154"/>
      <c r="W706" s="154"/>
      <c r="X706" s="154"/>
      <c r="Y706" s="154"/>
      <c r="Z706" s="154"/>
      <c r="AA706" s="154"/>
      <c r="AB706" s="154">
        <f>SUMIF('B0.3.XK'!$A$11:$A$798,$A706,'B0.3.XK'!K$11:K$798)</f>
        <v>0</v>
      </c>
      <c r="AC706" s="154"/>
      <c r="AD706" s="154"/>
      <c r="AE706" s="154"/>
    </row>
    <row r="707" spans="1:31">
      <c r="A707" s="63">
        <v>3006030503</v>
      </c>
      <c r="B707" s="64" t="s">
        <v>1078</v>
      </c>
      <c r="C707" s="64"/>
      <c r="D707" s="54" t="s">
        <v>309</v>
      </c>
      <c r="E707" s="64" t="s">
        <v>84</v>
      </c>
      <c r="F707" s="67" t="s">
        <v>10</v>
      </c>
      <c r="G707" s="67"/>
      <c r="H707" s="97">
        <v>2631</v>
      </c>
      <c r="I707" s="67"/>
      <c r="J707" s="190"/>
      <c r="K707" s="190"/>
      <c r="L707" s="190"/>
      <c r="M707" s="190"/>
      <c r="N707" s="190"/>
      <c r="O707" s="190">
        <f t="shared" si="27"/>
        <v>0</v>
      </c>
      <c r="Q707" s="154">
        <f t="shared" si="28"/>
        <v>0</v>
      </c>
      <c r="R707" s="154">
        <f>SUMIF('B0.3.XK'!$A$11:$A$798,$A707,'B0.3.XK'!J$11:J$798)</f>
        <v>0</v>
      </c>
      <c r="S707" s="154"/>
      <c r="T707" s="154"/>
      <c r="U707" s="154"/>
      <c r="V707" s="154"/>
      <c r="W707" s="154"/>
      <c r="X707" s="154"/>
      <c r="Y707" s="154"/>
      <c r="Z707" s="154"/>
      <c r="AA707" s="154"/>
      <c r="AB707" s="154">
        <f>SUMIF('B0.3.XK'!$A$11:$A$798,$A707,'B0.3.XK'!K$11:K$798)</f>
        <v>0</v>
      </c>
      <c r="AC707" s="154"/>
      <c r="AD707" s="154"/>
      <c r="AE707" s="154"/>
    </row>
    <row r="708" spans="1:31">
      <c r="A708" s="63">
        <v>3006030504</v>
      </c>
      <c r="B708" s="64" t="s">
        <v>1079</v>
      </c>
      <c r="C708" s="64"/>
      <c r="D708" s="54" t="s">
        <v>309</v>
      </c>
      <c r="E708" s="64" t="s">
        <v>84</v>
      </c>
      <c r="F708" s="67" t="s">
        <v>10</v>
      </c>
      <c r="G708" s="67"/>
      <c r="H708" s="97">
        <v>2631</v>
      </c>
      <c r="I708" s="67"/>
      <c r="J708" s="190"/>
      <c r="K708" s="190"/>
      <c r="L708" s="190"/>
      <c r="M708" s="190"/>
      <c r="N708" s="190"/>
      <c r="O708" s="190">
        <f t="shared" si="27"/>
        <v>0</v>
      </c>
      <c r="Q708" s="154">
        <f t="shared" si="28"/>
        <v>0</v>
      </c>
      <c r="R708" s="154">
        <f>SUMIF('B0.3.XK'!$A$11:$A$798,$A708,'B0.3.XK'!J$11:J$798)</f>
        <v>0</v>
      </c>
      <c r="S708" s="154"/>
      <c r="T708" s="154"/>
      <c r="U708" s="154"/>
      <c r="V708" s="154"/>
      <c r="W708" s="154"/>
      <c r="X708" s="154"/>
      <c r="Y708" s="154"/>
      <c r="Z708" s="154"/>
      <c r="AA708" s="154"/>
      <c r="AB708" s="154">
        <f>SUMIF('B0.3.XK'!$A$11:$A$798,$A708,'B0.3.XK'!K$11:K$798)</f>
        <v>0</v>
      </c>
      <c r="AC708" s="154"/>
      <c r="AD708" s="154"/>
      <c r="AE708" s="154"/>
    </row>
    <row r="709" spans="1:31">
      <c r="A709" s="63">
        <v>3006030505</v>
      </c>
      <c r="B709" s="64" t="s">
        <v>1080</v>
      </c>
      <c r="C709" s="64"/>
      <c r="D709" s="54" t="s">
        <v>309</v>
      </c>
      <c r="E709" s="64" t="s">
        <v>84</v>
      </c>
      <c r="F709" s="67" t="s">
        <v>10</v>
      </c>
      <c r="G709" s="67"/>
      <c r="H709" s="97">
        <v>2631</v>
      </c>
      <c r="I709" s="67"/>
      <c r="J709" s="190"/>
      <c r="K709" s="190"/>
      <c r="L709" s="190"/>
      <c r="M709" s="190"/>
      <c r="N709" s="190"/>
      <c r="O709" s="190">
        <f t="shared" si="27"/>
        <v>0</v>
      </c>
      <c r="Q709" s="154">
        <f t="shared" si="28"/>
        <v>0</v>
      </c>
      <c r="R709" s="154">
        <f>SUMIF('B0.3.XK'!$A$11:$A$798,$A709,'B0.3.XK'!J$11:J$798)</f>
        <v>0</v>
      </c>
      <c r="S709" s="154"/>
      <c r="T709" s="154"/>
      <c r="U709" s="154"/>
      <c r="V709" s="154"/>
      <c r="W709" s="154"/>
      <c r="X709" s="154"/>
      <c r="Y709" s="154"/>
      <c r="Z709" s="154"/>
      <c r="AA709" s="154"/>
      <c r="AB709" s="154">
        <f>SUMIF('B0.3.XK'!$A$11:$A$798,$A709,'B0.3.XK'!K$11:K$798)</f>
        <v>0</v>
      </c>
      <c r="AC709" s="154"/>
      <c r="AD709" s="154"/>
      <c r="AE709" s="154"/>
    </row>
    <row r="710" spans="1:31">
      <c r="A710" s="63">
        <v>3006030506</v>
      </c>
      <c r="B710" s="64" t="s">
        <v>1081</v>
      </c>
      <c r="C710" s="64"/>
      <c r="D710" s="54" t="s">
        <v>309</v>
      </c>
      <c r="E710" s="64" t="s">
        <v>84</v>
      </c>
      <c r="F710" s="67" t="s">
        <v>10</v>
      </c>
      <c r="G710" s="67"/>
      <c r="H710" s="97">
        <v>2631</v>
      </c>
      <c r="I710" s="67"/>
      <c r="J710" s="190"/>
      <c r="K710" s="190"/>
      <c r="L710" s="190"/>
      <c r="M710" s="190"/>
      <c r="N710" s="190"/>
      <c r="O710" s="190">
        <f t="shared" si="27"/>
        <v>0</v>
      </c>
      <c r="Q710" s="154">
        <f t="shared" si="28"/>
        <v>0</v>
      </c>
      <c r="R710" s="154">
        <f>SUMIF('B0.3.XK'!$A$11:$A$798,$A710,'B0.3.XK'!J$11:J$798)</f>
        <v>0</v>
      </c>
      <c r="S710" s="154"/>
      <c r="T710" s="154"/>
      <c r="U710" s="154"/>
      <c r="V710" s="154"/>
      <c r="W710" s="154"/>
      <c r="X710" s="154"/>
      <c r="Y710" s="154"/>
      <c r="Z710" s="154"/>
      <c r="AA710" s="154"/>
      <c r="AB710" s="154">
        <f>SUMIF('B0.3.XK'!$A$11:$A$798,$A710,'B0.3.XK'!K$11:K$798)</f>
        <v>0</v>
      </c>
      <c r="AC710" s="154"/>
      <c r="AD710" s="154"/>
      <c r="AE710" s="154"/>
    </row>
    <row r="711" spans="1:31">
      <c r="A711" s="63">
        <v>3006030507</v>
      </c>
      <c r="B711" s="64" t="s">
        <v>1082</v>
      </c>
      <c r="C711" s="64"/>
      <c r="D711" s="54" t="s">
        <v>309</v>
      </c>
      <c r="E711" s="64" t="s">
        <v>84</v>
      </c>
      <c r="F711" s="67" t="s">
        <v>10</v>
      </c>
      <c r="G711" s="67"/>
      <c r="H711" s="97">
        <v>2631</v>
      </c>
      <c r="I711" s="67"/>
      <c r="J711" s="190"/>
      <c r="K711" s="190"/>
      <c r="L711" s="190"/>
      <c r="M711" s="190"/>
      <c r="N711" s="190"/>
      <c r="O711" s="190">
        <f t="shared" si="27"/>
        <v>0</v>
      </c>
      <c r="Q711" s="154">
        <f t="shared" si="28"/>
        <v>0</v>
      </c>
      <c r="R711" s="154">
        <f>SUMIF('B0.3.XK'!$A$11:$A$798,$A711,'B0.3.XK'!J$11:J$798)</f>
        <v>0</v>
      </c>
      <c r="S711" s="154"/>
      <c r="T711" s="154"/>
      <c r="U711" s="154"/>
      <c r="V711" s="154"/>
      <c r="W711" s="154"/>
      <c r="X711" s="154"/>
      <c r="Y711" s="154"/>
      <c r="Z711" s="154"/>
      <c r="AA711" s="154"/>
      <c r="AB711" s="154">
        <f>SUMIF('B0.3.XK'!$A$11:$A$798,$A711,'B0.3.XK'!K$11:K$798)</f>
        <v>0</v>
      </c>
      <c r="AC711" s="154"/>
      <c r="AD711" s="154"/>
      <c r="AE711" s="154"/>
    </row>
    <row r="712" spans="1:31">
      <c r="A712" s="63">
        <v>3006030508</v>
      </c>
      <c r="B712" s="64" t="s">
        <v>1083</v>
      </c>
      <c r="C712" s="64"/>
      <c r="D712" s="54" t="s">
        <v>309</v>
      </c>
      <c r="E712" s="64" t="s">
        <v>84</v>
      </c>
      <c r="F712" s="67" t="s">
        <v>10</v>
      </c>
      <c r="G712" s="67"/>
      <c r="H712" s="97">
        <v>2631</v>
      </c>
      <c r="I712" s="67"/>
      <c r="J712" s="190"/>
      <c r="K712" s="190"/>
      <c r="L712" s="190"/>
      <c r="M712" s="190"/>
      <c r="N712" s="190"/>
      <c r="O712" s="190">
        <f t="shared" si="27"/>
        <v>0</v>
      </c>
      <c r="Q712" s="154">
        <f t="shared" si="28"/>
        <v>0</v>
      </c>
      <c r="R712" s="154">
        <f>SUMIF('B0.3.XK'!$A$11:$A$798,$A712,'B0.3.XK'!J$11:J$798)</f>
        <v>0</v>
      </c>
      <c r="S712" s="154"/>
      <c r="T712" s="154"/>
      <c r="U712" s="154"/>
      <c r="V712" s="154"/>
      <c r="W712" s="154"/>
      <c r="X712" s="154"/>
      <c r="Y712" s="154"/>
      <c r="Z712" s="154"/>
      <c r="AA712" s="154"/>
      <c r="AB712" s="154">
        <f>SUMIF('B0.3.XK'!$A$11:$A$798,$A712,'B0.3.XK'!K$11:K$798)</f>
        <v>0</v>
      </c>
      <c r="AC712" s="154"/>
      <c r="AD712" s="154"/>
      <c r="AE712" s="154"/>
    </row>
    <row r="713" spans="1:31">
      <c r="A713" s="63">
        <v>3006030509</v>
      </c>
      <c r="B713" s="64" t="s">
        <v>1084</v>
      </c>
      <c r="C713" s="64"/>
      <c r="D713" s="54" t="s">
        <v>309</v>
      </c>
      <c r="E713" s="64" t="s">
        <v>84</v>
      </c>
      <c r="F713" s="67" t="s">
        <v>10</v>
      </c>
      <c r="G713" s="67"/>
      <c r="H713" s="97">
        <v>2631</v>
      </c>
      <c r="I713" s="67"/>
      <c r="J713" s="190"/>
      <c r="K713" s="190"/>
      <c r="L713" s="190"/>
      <c r="M713" s="190"/>
      <c r="N713" s="190"/>
      <c r="O713" s="190">
        <f t="shared" si="27"/>
        <v>0</v>
      </c>
      <c r="Q713" s="154">
        <f t="shared" si="28"/>
        <v>0</v>
      </c>
      <c r="R713" s="154">
        <f>SUMIF('B0.3.XK'!$A$11:$A$798,$A713,'B0.3.XK'!J$11:J$798)</f>
        <v>0</v>
      </c>
      <c r="S713" s="154"/>
      <c r="T713" s="154"/>
      <c r="U713" s="154"/>
      <c r="V713" s="154"/>
      <c r="W713" s="154"/>
      <c r="X713" s="154"/>
      <c r="Y713" s="154"/>
      <c r="Z713" s="154"/>
      <c r="AA713" s="154"/>
      <c r="AB713" s="154">
        <f>SUMIF('B0.3.XK'!$A$11:$A$798,$A713,'B0.3.XK'!K$11:K$798)</f>
        <v>0</v>
      </c>
      <c r="AC713" s="154"/>
      <c r="AD713" s="154"/>
      <c r="AE713" s="154"/>
    </row>
    <row r="714" spans="1:31">
      <c r="A714" s="63">
        <v>3006030510</v>
      </c>
      <c r="B714" s="64" t="s">
        <v>1085</v>
      </c>
      <c r="C714" s="64"/>
      <c r="D714" s="54" t="s">
        <v>309</v>
      </c>
      <c r="E714" s="64" t="s">
        <v>84</v>
      </c>
      <c r="F714" s="67" t="s">
        <v>10</v>
      </c>
      <c r="G714" s="67"/>
      <c r="H714" s="97">
        <v>2631</v>
      </c>
      <c r="I714" s="67"/>
      <c r="J714" s="190"/>
      <c r="K714" s="190"/>
      <c r="L714" s="190"/>
      <c r="M714" s="190"/>
      <c r="N714" s="190"/>
      <c r="O714" s="190">
        <f t="shared" si="27"/>
        <v>0</v>
      </c>
      <c r="Q714" s="154">
        <f t="shared" si="28"/>
        <v>0</v>
      </c>
      <c r="R714" s="154">
        <f>SUMIF('B0.3.XK'!$A$11:$A$798,$A714,'B0.3.XK'!J$11:J$798)</f>
        <v>0</v>
      </c>
      <c r="S714" s="154"/>
      <c r="T714" s="154"/>
      <c r="U714" s="154"/>
      <c r="V714" s="154"/>
      <c r="W714" s="154"/>
      <c r="X714" s="154"/>
      <c r="Y714" s="154"/>
      <c r="Z714" s="154"/>
      <c r="AA714" s="154"/>
      <c r="AB714" s="154">
        <f>SUMIF('B0.3.XK'!$A$11:$A$798,$A714,'B0.3.XK'!K$11:K$798)</f>
        <v>0</v>
      </c>
      <c r="AC714" s="154"/>
      <c r="AD714" s="154"/>
      <c r="AE714" s="154"/>
    </row>
    <row r="715" spans="1:31">
      <c r="A715" s="63">
        <v>3006030511</v>
      </c>
      <c r="B715" s="64" t="s">
        <v>1086</v>
      </c>
      <c r="C715" s="64"/>
      <c r="D715" s="54" t="s">
        <v>309</v>
      </c>
      <c r="E715" s="64" t="s">
        <v>84</v>
      </c>
      <c r="F715" s="67" t="s">
        <v>10</v>
      </c>
      <c r="G715" s="67"/>
      <c r="H715" s="97">
        <v>2631</v>
      </c>
      <c r="I715" s="67"/>
      <c r="J715" s="190"/>
      <c r="K715" s="190"/>
      <c r="L715" s="190"/>
      <c r="M715" s="190"/>
      <c r="N715" s="190"/>
      <c r="O715" s="190">
        <f t="shared" si="27"/>
        <v>0</v>
      </c>
      <c r="Q715" s="154">
        <f t="shared" si="28"/>
        <v>0</v>
      </c>
      <c r="R715" s="154">
        <f>SUMIF('B0.3.XK'!$A$11:$A$798,$A715,'B0.3.XK'!J$11:J$798)</f>
        <v>0</v>
      </c>
      <c r="S715" s="154"/>
      <c r="T715" s="154"/>
      <c r="U715" s="154"/>
      <c r="V715" s="154"/>
      <c r="W715" s="154"/>
      <c r="X715" s="154"/>
      <c r="Y715" s="154"/>
      <c r="Z715" s="154"/>
      <c r="AA715" s="154"/>
      <c r="AB715" s="154">
        <f>SUMIF('B0.3.XK'!$A$11:$A$798,$A715,'B0.3.XK'!K$11:K$798)</f>
        <v>0</v>
      </c>
      <c r="AC715" s="154"/>
      <c r="AD715" s="154"/>
      <c r="AE715" s="154"/>
    </row>
    <row r="716" spans="1:31">
      <c r="A716" s="63">
        <v>3006030512</v>
      </c>
      <c r="B716" s="64" t="s">
        <v>1087</v>
      </c>
      <c r="C716" s="64"/>
      <c r="D716" s="54" t="s">
        <v>309</v>
      </c>
      <c r="E716" s="64" t="s">
        <v>84</v>
      </c>
      <c r="F716" s="67" t="s">
        <v>10</v>
      </c>
      <c r="G716" s="67"/>
      <c r="H716" s="97">
        <v>2631</v>
      </c>
      <c r="I716" s="67"/>
      <c r="J716" s="190"/>
      <c r="K716" s="190"/>
      <c r="L716" s="190"/>
      <c r="M716" s="190"/>
      <c r="N716" s="190"/>
      <c r="O716" s="190">
        <f t="shared" si="27"/>
        <v>0</v>
      </c>
      <c r="Q716" s="154">
        <f t="shared" si="28"/>
        <v>0</v>
      </c>
      <c r="R716" s="154">
        <f>SUMIF('B0.3.XK'!$A$11:$A$798,$A716,'B0.3.XK'!J$11:J$798)</f>
        <v>0</v>
      </c>
      <c r="S716" s="154"/>
      <c r="T716" s="154"/>
      <c r="U716" s="154"/>
      <c r="V716" s="154"/>
      <c r="W716" s="154"/>
      <c r="X716" s="154"/>
      <c r="Y716" s="154"/>
      <c r="Z716" s="154"/>
      <c r="AA716" s="154"/>
      <c r="AB716" s="154">
        <f>SUMIF('B0.3.XK'!$A$11:$A$798,$A716,'B0.3.XK'!K$11:K$798)</f>
        <v>0</v>
      </c>
      <c r="AC716" s="154"/>
      <c r="AD716" s="154"/>
      <c r="AE716" s="154"/>
    </row>
    <row r="717" spans="1:31">
      <c r="A717" s="63">
        <v>4005030004</v>
      </c>
      <c r="B717" s="64" t="s">
        <v>1088</v>
      </c>
      <c r="C717" s="64"/>
      <c r="D717" s="54" t="s">
        <v>309</v>
      </c>
      <c r="E717" s="64" t="s">
        <v>84</v>
      </c>
      <c r="F717" s="67" t="s">
        <v>10</v>
      </c>
      <c r="G717" s="67"/>
      <c r="H717" s="97"/>
      <c r="I717" s="67"/>
      <c r="J717" s="190"/>
      <c r="K717" s="190"/>
      <c r="L717" s="190"/>
      <c r="M717" s="190"/>
      <c r="N717" s="190"/>
      <c r="O717" s="190">
        <f t="shared" si="27"/>
        <v>0</v>
      </c>
      <c r="Q717" s="154">
        <f t="shared" si="28"/>
        <v>0</v>
      </c>
      <c r="R717" s="154">
        <f>SUMIF('B0.3.XK'!$A$11:$A$798,$A717,'B0.3.XK'!J$11:J$798)</f>
        <v>0</v>
      </c>
      <c r="S717" s="154"/>
      <c r="T717" s="154"/>
      <c r="U717" s="154"/>
      <c r="V717" s="154"/>
      <c r="W717" s="154"/>
      <c r="X717" s="154"/>
      <c r="Y717" s="154"/>
      <c r="Z717" s="154"/>
      <c r="AA717" s="154"/>
      <c r="AB717" s="154">
        <f>SUMIF('B0.3.XK'!$A$11:$A$798,$A717,'B0.3.XK'!K$11:K$798)</f>
        <v>0</v>
      </c>
      <c r="AC717" s="154"/>
      <c r="AD717" s="154"/>
      <c r="AE717" s="154"/>
    </row>
    <row r="718" spans="1:31">
      <c r="A718" s="63">
        <v>4006010053</v>
      </c>
      <c r="B718" s="64" t="s">
        <v>1089</v>
      </c>
      <c r="C718" s="64"/>
      <c r="D718" s="54" t="s">
        <v>309</v>
      </c>
      <c r="E718" s="64" t="s">
        <v>84</v>
      </c>
      <c r="F718" s="67" t="s">
        <v>10</v>
      </c>
      <c r="G718" s="67"/>
      <c r="H718" s="97">
        <v>132</v>
      </c>
      <c r="I718" s="67"/>
      <c r="J718" s="190"/>
      <c r="K718" s="190"/>
      <c r="L718" s="190"/>
      <c r="M718" s="190"/>
      <c r="N718" s="190"/>
      <c r="O718" s="190">
        <f t="shared" si="27"/>
        <v>0</v>
      </c>
      <c r="Q718" s="154">
        <f t="shared" si="28"/>
        <v>0</v>
      </c>
      <c r="R718" s="154">
        <f>SUMIF('B0.3.XK'!$A$11:$A$798,$A718,'B0.3.XK'!J$11:J$798)</f>
        <v>0</v>
      </c>
      <c r="S718" s="154"/>
      <c r="T718" s="154"/>
      <c r="U718" s="154"/>
      <c r="V718" s="154"/>
      <c r="W718" s="154"/>
      <c r="X718" s="154"/>
      <c r="Y718" s="154"/>
      <c r="Z718" s="154"/>
      <c r="AA718" s="154"/>
      <c r="AB718" s="154">
        <f>SUMIF('B0.3.XK'!$A$11:$A$798,$A718,'B0.3.XK'!K$11:K$798)</f>
        <v>0</v>
      </c>
      <c r="AC718" s="154"/>
      <c r="AD718" s="154"/>
      <c r="AE718" s="154"/>
    </row>
    <row r="719" spans="1:31">
      <c r="A719" s="63">
        <v>4006010073</v>
      </c>
      <c r="B719" s="64" t="s">
        <v>1090</v>
      </c>
      <c r="C719" s="64"/>
      <c r="D719" s="54" t="s">
        <v>309</v>
      </c>
      <c r="E719" s="64" t="s">
        <v>84</v>
      </c>
      <c r="F719" s="67" t="s">
        <v>10</v>
      </c>
      <c r="G719" s="67"/>
      <c r="H719" s="97">
        <v>15786</v>
      </c>
      <c r="I719" s="67"/>
      <c r="J719" s="190"/>
      <c r="K719" s="190"/>
      <c r="L719" s="190"/>
      <c r="M719" s="190"/>
      <c r="N719" s="190"/>
      <c r="O719" s="190">
        <f t="shared" si="27"/>
        <v>0</v>
      </c>
      <c r="Q719" s="154">
        <f t="shared" si="28"/>
        <v>0</v>
      </c>
      <c r="R719" s="154">
        <f>SUMIF('B0.3.XK'!$A$11:$A$798,$A719,'B0.3.XK'!J$11:J$798)</f>
        <v>0</v>
      </c>
      <c r="S719" s="154"/>
      <c r="T719" s="154"/>
      <c r="U719" s="154"/>
      <c r="V719" s="154"/>
      <c r="W719" s="154"/>
      <c r="X719" s="154"/>
      <c r="Y719" s="154"/>
      <c r="Z719" s="154"/>
      <c r="AA719" s="154"/>
      <c r="AB719" s="154">
        <f>SUMIF('B0.3.XK'!$A$11:$A$798,$A719,'B0.3.XK'!K$11:K$798)</f>
        <v>0</v>
      </c>
      <c r="AC719" s="154"/>
      <c r="AD719" s="154"/>
      <c r="AE719" s="154"/>
    </row>
    <row r="720" spans="1:31">
      <c r="A720" s="63">
        <v>4006030301</v>
      </c>
      <c r="B720" s="64" t="s">
        <v>1091</v>
      </c>
      <c r="C720" s="64"/>
      <c r="D720" s="54" t="s">
        <v>309</v>
      </c>
      <c r="E720" s="64" t="s">
        <v>84</v>
      </c>
      <c r="F720" s="67" t="s">
        <v>10</v>
      </c>
      <c r="G720" s="67"/>
      <c r="H720" s="97"/>
      <c r="I720" s="67"/>
      <c r="J720" s="190"/>
      <c r="K720" s="190"/>
      <c r="L720" s="190"/>
      <c r="M720" s="190"/>
      <c r="N720" s="190"/>
      <c r="O720" s="190">
        <f t="shared" si="27"/>
        <v>0</v>
      </c>
      <c r="Q720" s="154">
        <f t="shared" ref="Q720:Q721" si="29">SUM(R720:Y720)</f>
        <v>0</v>
      </c>
      <c r="R720" s="154">
        <f>SUMIF('B0.3.XK'!$A$11:$A$798,$A720,'B0.3.XK'!J$11:J$798)</f>
        <v>0</v>
      </c>
      <c r="S720" s="154"/>
      <c r="T720" s="154"/>
      <c r="U720" s="154"/>
      <c r="V720" s="154"/>
      <c r="W720" s="154"/>
      <c r="X720" s="154"/>
      <c r="Y720" s="154"/>
      <c r="Z720" s="154"/>
      <c r="AA720" s="154"/>
      <c r="AB720" s="154">
        <f>SUMIF('B0.3.XK'!$A$11:$A$798,$A720,'B0.3.XK'!K$11:K$798)</f>
        <v>0</v>
      </c>
      <c r="AC720" s="154"/>
      <c r="AD720" s="154"/>
      <c r="AE720" s="154"/>
    </row>
    <row r="721" spans="1:31">
      <c r="A721" s="63">
        <v>4006031305</v>
      </c>
      <c r="B721" s="64" t="s">
        <v>1092</v>
      </c>
      <c r="C721" s="64"/>
      <c r="D721" s="54" t="s">
        <v>309</v>
      </c>
      <c r="E721" s="64"/>
      <c r="F721" s="67" t="s">
        <v>10</v>
      </c>
      <c r="G721" s="67"/>
      <c r="H721" s="97"/>
      <c r="I721" s="67"/>
      <c r="J721" s="190"/>
      <c r="K721" s="190"/>
      <c r="L721" s="190"/>
      <c r="M721" s="190"/>
      <c r="N721" s="190"/>
      <c r="O721" s="190">
        <f t="shared" si="27"/>
        <v>0</v>
      </c>
      <c r="Q721" s="154">
        <f t="shared" si="29"/>
        <v>0</v>
      </c>
      <c r="R721" s="154">
        <f>SUMIF('B0.3.XK'!$A$11:$A$798,$A721,'B0.3.XK'!J$11:J$798)</f>
        <v>0</v>
      </c>
      <c r="S721" s="154"/>
      <c r="T721" s="154"/>
      <c r="U721" s="154"/>
      <c r="V721" s="154"/>
      <c r="W721" s="154"/>
      <c r="X721" s="154"/>
      <c r="Y721" s="154"/>
      <c r="Z721" s="154"/>
      <c r="AA721" s="154"/>
      <c r="AB721" s="154">
        <f>SUMIF('B0.3.XK'!$A$11:$A$798,$A721,'B0.3.XK'!K$11:K$798)</f>
        <v>0</v>
      </c>
      <c r="AC721" s="154"/>
      <c r="AD721" s="154"/>
      <c r="AE721" s="154"/>
    </row>
  </sheetData>
  <autoFilter ref="A15:AE180"/>
  <mergeCells count="31">
    <mergeCell ref="Q4:Q5"/>
    <mergeCell ref="R4:S4"/>
    <mergeCell ref="T4:U4"/>
    <mergeCell ref="V4:W4"/>
    <mergeCell ref="X4:Y4"/>
    <mergeCell ref="Z4:AA4"/>
    <mergeCell ref="AB4:AC4"/>
    <mergeCell ref="AD4:AE4"/>
    <mergeCell ref="A13:A15"/>
    <mergeCell ref="B13:B15"/>
    <mergeCell ref="C13:C15"/>
    <mergeCell ref="D13:D15"/>
    <mergeCell ref="E13:E15"/>
    <mergeCell ref="F13:F15"/>
    <mergeCell ref="G13:G15"/>
    <mergeCell ref="H13:H15"/>
    <mergeCell ref="I13:I15"/>
    <mergeCell ref="J13:J15"/>
    <mergeCell ref="K13:K15"/>
    <mergeCell ref="L13:L15"/>
    <mergeCell ref="M13:M15"/>
    <mergeCell ref="Z14:AA14"/>
    <mergeCell ref="AB14:AC14"/>
    <mergeCell ref="AD14:AE14"/>
    <mergeCell ref="N13:N15"/>
    <mergeCell ref="O13:O15"/>
    <mergeCell ref="Q13:Y13"/>
    <mergeCell ref="R14:S14"/>
    <mergeCell ref="T14:U14"/>
    <mergeCell ref="V14:W14"/>
    <mergeCell ref="X14:Y14"/>
  </mergeCells>
  <conditionalFormatting sqref="A20">
    <cfRule type="duplicateValues" dxfId="20" priority="2"/>
    <cfRule type="duplicateValues" dxfId="19" priority="3"/>
  </conditionalFormatting>
  <conditionalFormatting sqref="A179:A721">
    <cfRule type="duplicateValues" dxfId="18" priority="4"/>
    <cfRule type="duplicateValues" dxfId="17" priority="5"/>
  </conditionalFormatting>
  <conditionalFormatting sqref="A52:A178">
    <cfRule type="duplicateValues" dxfId="16" priority="6"/>
    <cfRule type="duplicateValues" dxfId="15" priority="7"/>
  </conditionalFormatting>
  <conditionalFormatting sqref="A36:A48">
    <cfRule type="duplicateValues" dxfId="14" priority="8"/>
    <cfRule type="duplicateValues" dxfId="13" priority="9"/>
  </conditionalFormatting>
  <conditionalFormatting sqref="A16:A19 A21:A35 A49:A51">
    <cfRule type="duplicateValues" dxfId="12" priority="10"/>
    <cfRule type="duplicateValues" dxfId="11" priority="11"/>
  </conditionalFormatting>
  <conditionalFormatting sqref="A3:A15 A722:A1048576">
    <cfRule type="duplicateValues" dxfId="10" priority="12"/>
    <cfRule type="duplicateValues" dxfId="9" priority="13"/>
  </conditionalFormatting>
  <conditionalFormatting sqref="A4">
    <cfRule type="duplicateValues" dxfId="8" priority="14"/>
  </conditionalFormatting>
  <pageMargins left="0.7" right="0.7" top="0.75" bottom="0.75" header="0.511811023622047" footer="0.511811023622047"/>
  <pageSetup paperSize="9" orientation="portrait" horizontalDpi="300" verticalDpi="300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DD"/>
  </sheetPr>
  <dimension ref="A1:AB179"/>
  <sheetViews>
    <sheetView showGridLines="0" zoomScale="70" zoomScaleNormal="70" workbookViewId="0">
      <selection activeCell="A7" sqref="A7"/>
    </sheetView>
  </sheetViews>
  <sheetFormatPr defaultColWidth="8.81640625" defaultRowHeight="14"/>
  <cols>
    <col min="1" max="1" width="14" style="98" customWidth="1"/>
    <col min="2" max="2" width="38.54296875" style="98" customWidth="1"/>
    <col min="3" max="3" width="11.7265625" style="98" customWidth="1"/>
    <col min="4" max="4" width="13" style="98" customWidth="1"/>
    <col min="5" max="5" width="10.81640625" style="98" customWidth="1"/>
    <col min="6" max="6" width="8.7265625" style="98" customWidth="1"/>
    <col min="7" max="7" width="10.81640625" style="99" customWidth="1"/>
    <col min="8" max="8" width="15.54296875" style="98" customWidth="1"/>
    <col min="9" max="13" width="15.453125" style="99" hidden="1" customWidth="1"/>
    <col min="14" max="14" width="15.81640625" style="99" hidden="1" customWidth="1"/>
    <col min="15" max="15" width="2.81640625" style="107" customWidth="1"/>
    <col min="16" max="16" width="9" style="99" customWidth="1"/>
    <col min="17" max="20" width="9.1796875" style="99" customWidth="1"/>
    <col min="21" max="23" width="8.81640625" style="191"/>
    <col min="24" max="28" width="8.81640625" style="99"/>
    <col min="29" max="16384" width="8.81640625" style="98"/>
  </cols>
  <sheetData>
    <row r="1" spans="1:28" ht="21" customHeight="1">
      <c r="A1" s="123" t="s">
        <v>1847</v>
      </c>
      <c r="B1" s="123" t="s">
        <v>1848</v>
      </c>
      <c r="C1" s="101"/>
      <c r="D1" s="123"/>
      <c r="E1" s="101"/>
      <c r="F1" s="101"/>
      <c r="G1" s="107"/>
      <c r="I1" s="107"/>
      <c r="J1" s="107"/>
      <c r="K1" s="107"/>
      <c r="L1" s="107"/>
      <c r="M1" s="107"/>
      <c r="N1" s="107"/>
      <c r="P1" s="107"/>
      <c r="Q1" s="107"/>
      <c r="R1" s="107"/>
    </row>
    <row r="2" spans="1:28" s="125" customFormat="1">
      <c r="A2" s="23" t="s">
        <v>33</v>
      </c>
      <c r="B2" s="24">
        <v>46204</v>
      </c>
      <c r="C2" s="102"/>
      <c r="D2" s="24"/>
      <c r="E2" s="102"/>
      <c r="F2" s="102"/>
      <c r="G2" s="107"/>
      <c r="H2" s="102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8"/>
      <c r="T2" s="108"/>
      <c r="U2" s="192"/>
      <c r="V2" s="192"/>
      <c r="W2" s="192"/>
      <c r="X2" s="108"/>
      <c r="Y2" s="108"/>
      <c r="Z2" s="108"/>
      <c r="AA2" s="108"/>
      <c r="AB2" s="108"/>
    </row>
    <row r="3" spans="1:28" s="125" customFormat="1">
      <c r="A3" s="178" t="s">
        <v>1817</v>
      </c>
      <c r="B3" s="176" t="str">
        <f>"W"&amp;WEEKNUM(B2,1)</f>
        <v>W27</v>
      </c>
      <c r="C3" s="102"/>
      <c r="D3" s="176"/>
      <c r="E3" s="102"/>
      <c r="F3" s="102"/>
      <c r="G3" s="107"/>
      <c r="H3" s="102"/>
      <c r="I3" s="107"/>
      <c r="J3" s="107"/>
      <c r="K3" s="107"/>
      <c r="L3" s="107"/>
      <c r="M3" s="107"/>
      <c r="N3" s="107"/>
      <c r="O3" s="107"/>
      <c r="P3" s="107"/>
      <c r="Q3" s="108"/>
      <c r="R3" s="108"/>
      <c r="S3" s="108"/>
      <c r="T3" s="108"/>
      <c r="U3" s="192"/>
      <c r="V3" s="192"/>
      <c r="W3" s="192"/>
      <c r="X3" s="108"/>
      <c r="Y3" s="108"/>
      <c r="Z3" s="108"/>
      <c r="AA3" s="108"/>
      <c r="AB3" s="108"/>
    </row>
    <row r="4" spans="1:28" s="125" customFormat="1">
      <c r="A4" s="152" t="s">
        <v>1849</v>
      </c>
      <c r="B4" s="153"/>
      <c r="C4" s="102"/>
      <c r="D4" s="153"/>
      <c r="E4" s="102"/>
      <c r="F4" s="102"/>
      <c r="G4" s="107"/>
      <c r="H4" s="102"/>
      <c r="I4" s="107"/>
      <c r="J4" s="107"/>
      <c r="K4" s="107"/>
      <c r="L4" s="107"/>
      <c r="M4" s="107"/>
      <c r="N4" s="107"/>
      <c r="O4" s="107"/>
      <c r="P4" s="243" t="s">
        <v>53</v>
      </c>
      <c r="Q4" s="247" t="str">
        <f>Q13</f>
        <v>W28</v>
      </c>
      <c r="R4" s="247"/>
      <c r="S4" s="247" t="str">
        <f>S13</f>
        <v>W29</v>
      </c>
      <c r="T4" s="247"/>
      <c r="U4" s="246" t="str">
        <f>U13</f>
        <v>W30</v>
      </c>
      <c r="V4" s="246"/>
      <c r="W4" s="247" t="str">
        <f>W13</f>
        <v>W31</v>
      </c>
      <c r="X4" s="247"/>
      <c r="Y4" s="247" t="str">
        <f>Y13</f>
        <v>W32</v>
      </c>
      <c r="Z4" s="247"/>
      <c r="AA4" s="247" t="str">
        <f>AA13</f>
        <v>W33</v>
      </c>
      <c r="AB4" s="247"/>
    </row>
    <row r="5" spans="1:28" s="125" customFormat="1" ht="42" customHeight="1">
      <c r="A5" s="152"/>
      <c r="B5" s="153"/>
      <c r="C5" s="102"/>
      <c r="D5" s="153"/>
      <c r="E5" s="102"/>
      <c r="G5" s="108"/>
      <c r="H5" s="102"/>
      <c r="I5" s="193" t="s">
        <v>1850</v>
      </c>
      <c r="J5" s="193" t="s">
        <v>1851</v>
      </c>
      <c r="K5" s="193" t="s">
        <v>1852</v>
      </c>
      <c r="L5" s="193" t="s">
        <v>1853</v>
      </c>
      <c r="M5" s="193" t="str">
        <f>M12</f>
        <v>Số FC
Tuần 4 - T6/25</v>
      </c>
      <c r="N5" s="180" t="s">
        <v>1854</v>
      </c>
      <c r="O5" s="107"/>
      <c r="P5" s="243"/>
      <c r="Q5" s="181" t="s">
        <v>1824</v>
      </c>
      <c r="R5" s="181" t="s">
        <v>1825</v>
      </c>
      <c r="S5" s="181" t="s">
        <v>1824</v>
      </c>
      <c r="T5" s="181" t="s">
        <v>1825</v>
      </c>
      <c r="U5" s="194" t="s">
        <v>1824</v>
      </c>
      <c r="V5" s="194" t="s">
        <v>1825</v>
      </c>
      <c r="W5" s="194" t="s">
        <v>1824</v>
      </c>
      <c r="X5" s="181" t="s">
        <v>1825</v>
      </c>
      <c r="Y5" s="181" t="s">
        <v>1824</v>
      </c>
      <c r="Z5" s="181" t="s">
        <v>1825</v>
      </c>
      <c r="AA5" s="181" t="s">
        <v>1824</v>
      </c>
      <c r="AB5" s="181" t="s">
        <v>1825</v>
      </c>
    </row>
    <row r="6" spans="1:28" s="125" customFormat="1">
      <c r="A6" s="152"/>
      <c r="B6" s="153"/>
      <c r="C6" s="102"/>
      <c r="D6" s="153"/>
      <c r="E6" s="102"/>
      <c r="G6" s="182" t="s">
        <v>34</v>
      </c>
      <c r="H6" s="185" t="s">
        <v>35</v>
      </c>
      <c r="I6" s="184">
        <f>SUMIFS(I$11:I$52,$D$11:$D$52,H6)</f>
        <v>0</v>
      </c>
      <c r="J6" s="184">
        <f>SUMIFS(J$11:J$52,$D$11:$D$52,H6)</f>
        <v>0</v>
      </c>
      <c r="K6" s="184">
        <f>SUMIFS(K$11:K$52,$D$11:$D$52,H6)</f>
        <v>0</v>
      </c>
      <c r="L6" s="184">
        <f>SUMIFS(L$11:L$52,$D$11:$D$52,H6)</f>
        <v>0</v>
      </c>
      <c r="M6" s="184">
        <f>SUMIFS(M$11:M$52,$D$11:$D$52,$H6)</f>
        <v>0</v>
      </c>
      <c r="N6" s="184">
        <f>SUMIFS(N$11:N$52,$D$11:$D$52,H6)</f>
        <v>0</v>
      </c>
      <c r="O6" s="107"/>
      <c r="P6" s="185">
        <f t="shared" ref="P6:AB6" si="0">SUMIFS(P$15:P$257,$D$15:$D$257,$H$6)</f>
        <v>1430</v>
      </c>
      <c r="Q6" s="184">
        <f t="shared" si="0"/>
        <v>1430</v>
      </c>
      <c r="R6" s="184">
        <f t="shared" si="0"/>
        <v>0</v>
      </c>
      <c r="S6" s="184">
        <f t="shared" si="0"/>
        <v>0</v>
      </c>
      <c r="T6" s="184">
        <f t="shared" si="0"/>
        <v>0</v>
      </c>
      <c r="U6" s="195">
        <f t="shared" si="0"/>
        <v>0</v>
      </c>
      <c r="V6" s="195">
        <f t="shared" si="0"/>
        <v>0</v>
      </c>
      <c r="W6" s="195">
        <f t="shared" si="0"/>
        <v>0</v>
      </c>
      <c r="X6" s="184">
        <f t="shared" si="0"/>
        <v>0</v>
      </c>
      <c r="Y6" s="184">
        <f t="shared" si="0"/>
        <v>0</v>
      </c>
      <c r="Z6" s="184">
        <f t="shared" si="0"/>
        <v>0</v>
      </c>
      <c r="AA6" s="184">
        <f t="shared" si="0"/>
        <v>1310</v>
      </c>
      <c r="AB6" s="184">
        <f t="shared" si="0"/>
        <v>0</v>
      </c>
    </row>
    <row r="7" spans="1:28" s="125" customFormat="1">
      <c r="A7" s="152"/>
      <c r="B7" s="153"/>
      <c r="C7" s="102"/>
      <c r="D7" s="153"/>
      <c r="E7" s="102"/>
      <c r="G7" s="182" t="s">
        <v>37</v>
      </c>
      <c r="H7" s="185" t="s">
        <v>38</v>
      </c>
      <c r="I7" s="184">
        <f>SUMIFS(I$11:I$52,$D$11:$D$52,H7)</f>
        <v>0</v>
      </c>
      <c r="J7" s="184">
        <f>SUMIFS(J$11:J$52,$D$11:$D$52,H7)</f>
        <v>0</v>
      </c>
      <c r="K7" s="184">
        <f>SUMIFS(K$11:K$52,$D$11:$D$52,H7)</f>
        <v>0</v>
      </c>
      <c r="L7" s="184">
        <f>SUMIFS(L$11:L$52,$D$11:$D$52,H7)</f>
        <v>0</v>
      </c>
      <c r="M7" s="184">
        <f>SUMIFS(M$11:M$52,$D$11:$D$52,$H7)</f>
        <v>0</v>
      </c>
      <c r="N7" s="184">
        <f>SUMIFS(N$11:N$52,$D$11:$D$52,H7)</f>
        <v>0</v>
      </c>
      <c r="O7" s="107"/>
      <c r="P7" s="185">
        <f t="shared" ref="P7:AB7" si="1">SUMIFS(P$15:P$257,$D$15:$D$257,$H$7)</f>
        <v>0</v>
      </c>
      <c r="Q7" s="184">
        <f t="shared" si="1"/>
        <v>0</v>
      </c>
      <c r="R7" s="184">
        <f t="shared" si="1"/>
        <v>0</v>
      </c>
      <c r="S7" s="184">
        <f t="shared" si="1"/>
        <v>0</v>
      </c>
      <c r="T7" s="184">
        <f t="shared" si="1"/>
        <v>0</v>
      </c>
      <c r="U7" s="195">
        <f t="shared" si="1"/>
        <v>0</v>
      </c>
      <c r="V7" s="195">
        <f t="shared" si="1"/>
        <v>0</v>
      </c>
      <c r="W7" s="195">
        <f t="shared" si="1"/>
        <v>0</v>
      </c>
      <c r="X7" s="184">
        <f t="shared" si="1"/>
        <v>0</v>
      </c>
      <c r="Y7" s="184">
        <f t="shared" si="1"/>
        <v>0</v>
      </c>
      <c r="Z7" s="184">
        <f t="shared" si="1"/>
        <v>0</v>
      </c>
      <c r="AA7" s="184">
        <f t="shared" si="1"/>
        <v>0</v>
      </c>
      <c r="AB7" s="184">
        <f t="shared" si="1"/>
        <v>0</v>
      </c>
    </row>
    <row r="8" spans="1:28" s="125" customFormat="1">
      <c r="A8" s="152"/>
      <c r="B8" s="153"/>
      <c r="C8" s="102"/>
      <c r="D8" s="153"/>
      <c r="E8" s="102"/>
      <c r="G8" s="182" t="s">
        <v>39</v>
      </c>
      <c r="H8" s="185" t="s">
        <v>40</v>
      </c>
      <c r="I8" s="184">
        <f>SUMIFS(I$11:I$52,$D$11:$D$52,H8)</f>
        <v>0</v>
      </c>
      <c r="J8" s="184">
        <f>SUMIFS(J$11:J$52,$D$11:$D$52,H8)</f>
        <v>0</v>
      </c>
      <c r="K8" s="184">
        <f>SUMIFS(K$11:K$52,$D$11:$D$52,H8)</f>
        <v>0</v>
      </c>
      <c r="L8" s="184">
        <f>SUMIFS(L$11:L$52,$D$11:$D$52,H8)</f>
        <v>0</v>
      </c>
      <c r="M8" s="184">
        <f>SUMIFS(M$11:M$52,$D$11:$D$52,$H8)</f>
        <v>0</v>
      </c>
      <c r="N8" s="184">
        <f>SUMIFS(N$11:N$52,$D$11:$D$52,H8)</f>
        <v>0</v>
      </c>
      <c r="O8" s="107"/>
      <c r="P8" s="185">
        <f t="shared" ref="P8:AB8" si="2">SUMIFS(P$15:P$257,$D$15:$D$257,$H$8)</f>
        <v>0</v>
      </c>
      <c r="Q8" s="184">
        <f t="shared" si="2"/>
        <v>0</v>
      </c>
      <c r="R8" s="184">
        <f t="shared" si="2"/>
        <v>0</v>
      </c>
      <c r="S8" s="184">
        <f t="shared" si="2"/>
        <v>0</v>
      </c>
      <c r="T8" s="184">
        <f t="shared" si="2"/>
        <v>0</v>
      </c>
      <c r="U8" s="195">
        <f t="shared" si="2"/>
        <v>0</v>
      </c>
      <c r="V8" s="195">
        <f t="shared" si="2"/>
        <v>0</v>
      </c>
      <c r="W8" s="195">
        <f t="shared" si="2"/>
        <v>0</v>
      </c>
      <c r="X8" s="184">
        <f t="shared" si="2"/>
        <v>0</v>
      </c>
      <c r="Y8" s="184">
        <f t="shared" si="2"/>
        <v>0</v>
      </c>
      <c r="Z8" s="184">
        <f t="shared" si="2"/>
        <v>0</v>
      </c>
      <c r="AA8" s="184">
        <f t="shared" si="2"/>
        <v>0</v>
      </c>
      <c r="AB8" s="184">
        <f t="shared" si="2"/>
        <v>0</v>
      </c>
    </row>
    <row r="9" spans="1:28" s="125" customFormat="1">
      <c r="A9" s="152"/>
      <c r="B9" s="153"/>
      <c r="C9" s="102"/>
      <c r="D9" s="153"/>
      <c r="E9" s="102"/>
      <c r="G9" s="182" t="s">
        <v>41</v>
      </c>
      <c r="H9" s="196" t="s">
        <v>42</v>
      </c>
      <c r="I9" s="184">
        <f>SUMIFS(I$11:I$52,$D$11:$D$52,H9)</f>
        <v>0</v>
      </c>
      <c r="J9" s="184">
        <f>SUMIFS(J$11:J$52,$D$11:$D$52,H9)</f>
        <v>0</v>
      </c>
      <c r="K9" s="184">
        <f>SUMIFS(K$11:K$52,$D$11:$D$52,H9)</f>
        <v>0</v>
      </c>
      <c r="L9" s="184">
        <f>SUMIFS(L$11:L$52,$D$11:$D$52,H9)</f>
        <v>0</v>
      </c>
      <c r="M9" s="184">
        <f>SUMIFS(M$11:M$52,$D$11:$D$52,$H9)</f>
        <v>0</v>
      </c>
      <c r="N9" s="184">
        <f>SUMIFS(N$11:N$52,$D$11:$D$52,H9)</f>
        <v>0</v>
      </c>
      <c r="O9" s="107"/>
      <c r="P9" s="185">
        <f t="shared" ref="P9:AB9" si="3">SUMIFS(P$15:P$257,$D$15:$D$257,$H$9)</f>
        <v>0</v>
      </c>
      <c r="Q9" s="184">
        <f t="shared" si="3"/>
        <v>0</v>
      </c>
      <c r="R9" s="184">
        <f t="shared" si="3"/>
        <v>0</v>
      </c>
      <c r="S9" s="184">
        <f t="shared" si="3"/>
        <v>0</v>
      </c>
      <c r="T9" s="184">
        <f t="shared" si="3"/>
        <v>0</v>
      </c>
      <c r="U9" s="195">
        <f t="shared" si="3"/>
        <v>0</v>
      </c>
      <c r="V9" s="195">
        <f t="shared" si="3"/>
        <v>0</v>
      </c>
      <c r="W9" s="195">
        <f t="shared" si="3"/>
        <v>0</v>
      </c>
      <c r="X9" s="184">
        <f t="shared" si="3"/>
        <v>0</v>
      </c>
      <c r="Y9" s="184">
        <f t="shared" si="3"/>
        <v>0</v>
      </c>
      <c r="Z9" s="184">
        <f t="shared" si="3"/>
        <v>0</v>
      </c>
      <c r="AA9" s="184">
        <f t="shared" si="3"/>
        <v>0</v>
      </c>
      <c r="AB9" s="184">
        <f t="shared" si="3"/>
        <v>0</v>
      </c>
    </row>
    <row r="10" spans="1:28" s="125" customFormat="1">
      <c r="A10" s="152"/>
      <c r="B10" s="153"/>
      <c r="C10" s="102"/>
      <c r="D10" s="153"/>
      <c r="E10" s="102"/>
      <c r="G10" s="182" t="s">
        <v>43</v>
      </c>
      <c r="H10" s="185" t="s">
        <v>44</v>
      </c>
      <c r="I10" s="184">
        <f>SUMIFS(I$11:I$52,$D$11:$D$52,H10)</f>
        <v>0</v>
      </c>
      <c r="J10" s="184">
        <f>SUMIFS(J$11:J$52,$D$11:$D$52,H10)</f>
        <v>0</v>
      </c>
      <c r="K10" s="184">
        <f>SUMIFS(K$11:K$52,$D$11:$D$52,H10)</f>
        <v>0</v>
      </c>
      <c r="L10" s="184">
        <f>SUMIFS(L$11:L$52,$D$11:$D$52,H10)</f>
        <v>0</v>
      </c>
      <c r="M10" s="184">
        <f>SUMIFS(M$11:M$52,$D$11:$D$52,$H10)</f>
        <v>0</v>
      </c>
      <c r="N10" s="184">
        <f>SUMIFS(N$11:N$52,$D$11:$D$52,H10)</f>
        <v>0</v>
      </c>
      <c r="O10" s="107"/>
      <c r="P10" s="185">
        <f t="shared" ref="P10:AB10" si="4">SUMIFS(P$15:P$257,$D$15:$D$257,$H10)</f>
        <v>0</v>
      </c>
      <c r="Q10" s="184">
        <f t="shared" si="4"/>
        <v>0</v>
      </c>
      <c r="R10" s="184">
        <f t="shared" si="4"/>
        <v>0</v>
      </c>
      <c r="S10" s="184">
        <f t="shared" si="4"/>
        <v>0</v>
      </c>
      <c r="T10" s="184">
        <f t="shared" si="4"/>
        <v>0</v>
      </c>
      <c r="U10" s="195">
        <f t="shared" si="4"/>
        <v>0</v>
      </c>
      <c r="V10" s="195">
        <f t="shared" si="4"/>
        <v>0</v>
      </c>
      <c r="W10" s="195">
        <f t="shared" si="4"/>
        <v>0</v>
      </c>
      <c r="X10" s="184">
        <f t="shared" si="4"/>
        <v>0</v>
      </c>
      <c r="Y10" s="184">
        <f t="shared" si="4"/>
        <v>0</v>
      </c>
      <c r="Z10" s="184">
        <f t="shared" si="4"/>
        <v>0</v>
      </c>
      <c r="AA10" s="184">
        <f t="shared" si="4"/>
        <v>0</v>
      </c>
      <c r="AB10" s="184">
        <f t="shared" si="4"/>
        <v>0</v>
      </c>
    </row>
    <row r="11" spans="1:28" s="125" customFormat="1">
      <c r="A11" s="152"/>
      <c r="B11" s="153"/>
      <c r="C11" s="102"/>
      <c r="D11" s="153"/>
      <c r="E11" s="102"/>
      <c r="F11" s="102"/>
      <c r="G11" s="107"/>
      <c r="H11" s="102"/>
      <c r="I11" s="107"/>
      <c r="J11" s="107"/>
      <c r="K11" s="107"/>
      <c r="L11" s="107"/>
      <c r="M11" s="107"/>
      <c r="N11" s="107"/>
      <c r="O11" s="107"/>
      <c r="P11" s="107"/>
      <c r="Q11" s="107"/>
      <c r="R11" s="107"/>
      <c r="S11" s="107"/>
      <c r="T11" s="107"/>
      <c r="U11" s="197"/>
      <c r="V11" s="197"/>
      <c r="W11" s="197"/>
      <c r="X11" s="107"/>
      <c r="Y11" s="107"/>
      <c r="Z11" s="107"/>
      <c r="AA11" s="107"/>
      <c r="AB11" s="107"/>
    </row>
    <row r="12" spans="1:28" s="125" customFormat="1" ht="13.5" customHeight="1">
      <c r="A12" s="228" t="s">
        <v>1645</v>
      </c>
      <c r="B12" s="228" t="s">
        <v>1646</v>
      </c>
      <c r="C12" s="229" t="s">
        <v>1647</v>
      </c>
      <c r="D12" s="242" t="s">
        <v>1855</v>
      </c>
      <c r="E12" s="229" t="s">
        <v>1648</v>
      </c>
      <c r="F12" s="229" t="s">
        <v>1649</v>
      </c>
      <c r="G12" s="230" t="s">
        <v>1650</v>
      </c>
      <c r="H12" s="229" t="s">
        <v>1827</v>
      </c>
      <c r="I12" s="248" t="s">
        <v>1850</v>
      </c>
      <c r="J12" s="248" t="s">
        <v>1851</v>
      </c>
      <c r="K12" s="248" t="s">
        <v>1852</v>
      </c>
      <c r="L12" s="248" t="s">
        <v>1853</v>
      </c>
      <c r="M12" s="248" t="s">
        <v>1856</v>
      </c>
      <c r="N12" s="232" t="s">
        <v>1857</v>
      </c>
      <c r="O12" s="107"/>
      <c r="P12" s="244" t="s">
        <v>1858</v>
      </c>
      <c r="Q12" s="244"/>
      <c r="R12" s="244"/>
      <c r="S12" s="244"/>
      <c r="T12" s="244"/>
      <c r="U12" s="244"/>
      <c r="V12" s="244"/>
      <c r="W12" s="244"/>
      <c r="X12" s="244"/>
    </row>
    <row r="13" spans="1:28">
      <c r="A13" s="228"/>
      <c r="B13" s="228"/>
      <c r="C13" s="228"/>
      <c r="D13" s="228"/>
      <c r="E13" s="228"/>
      <c r="F13" s="228"/>
      <c r="G13" s="228"/>
      <c r="H13" s="228"/>
      <c r="I13" s="228"/>
      <c r="J13" s="228"/>
      <c r="K13" s="228"/>
      <c r="L13" s="228"/>
      <c r="M13" s="228"/>
      <c r="N13" s="228"/>
      <c r="P13" s="245" t="s">
        <v>53</v>
      </c>
      <c r="Q13" s="239" t="str">
        <f>"W"&amp;WEEKNUM($B$2,1)+1</f>
        <v>W28</v>
      </c>
      <c r="R13" s="239"/>
      <c r="S13" s="239" t="str">
        <f>"W"&amp;WEEKNUM($B$2,1)+2</f>
        <v>W29</v>
      </c>
      <c r="T13" s="239"/>
      <c r="U13" s="246" t="str">
        <f>"W"&amp;WEEKNUM($B$2,1)+3</f>
        <v>W30</v>
      </c>
      <c r="V13" s="246"/>
      <c r="W13" s="239" t="str">
        <f>"W"&amp;WEEKNUM($B$2,1)+4</f>
        <v>W31</v>
      </c>
      <c r="X13" s="239"/>
      <c r="Y13" s="239" t="str">
        <f>"W"&amp;WEEKNUM($B$2,1)+5</f>
        <v>W32</v>
      </c>
      <c r="Z13" s="239"/>
      <c r="AA13" s="239" t="str">
        <f>"W"&amp;WEEKNUM($B$2,1)+6</f>
        <v>W33</v>
      </c>
      <c r="AB13" s="239"/>
    </row>
    <row r="14" spans="1:28">
      <c r="A14" s="228"/>
      <c r="B14" s="228"/>
      <c r="C14" s="228"/>
      <c r="D14" s="228"/>
      <c r="E14" s="228"/>
      <c r="F14" s="228"/>
      <c r="G14" s="228"/>
      <c r="H14" s="228"/>
      <c r="I14" s="228"/>
      <c r="J14" s="228"/>
      <c r="K14" s="228"/>
      <c r="L14" s="228"/>
      <c r="M14" s="228"/>
      <c r="N14" s="228"/>
      <c r="P14" s="245"/>
      <c r="Q14" s="189" t="s">
        <v>1824</v>
      </c>
      <c r="R14" s="189" t="s">
        <v>1825</v>
      </c>
      <c r="S14" s="189" t="s">
        <v>1824</v>
      </c>
      <c r="T14" s="189" t="s">
        <v>1825</v>
      </c>
      <c r="U14" s="198" t="s">
        <v>1824</v>
      </c>
      <c r="V14" s="198" t="s">
        <v>1825</v>
      </c>
      <c r="W14" s="198" t="s">
        <v>1824</v>
      </c>
      <c r="X14" s="189" t="s">
        <v>1825</v>
      </c>
      <c r="Y14" s="189" t="s">
        <v>1824</v>
      </c>
      <c r="Z14" s="189" t="s">
        <v>1825</v>
      </c>
      <c r="AA14" s="189" t="s">
        <v>1824</v>
      </c>
      <c r="AB14" s="189" t="s">
        <v>1825</v>
      </c>
    </row>
    <row r="15" spans="1:28">
      <c r="A15" s="67" t="s">
        <v>1093</v>
      </c>
      <c r="B15" s="67" t="s">
        <v>1094</v>
      </c>
      <c r="C15" s="67"/>
      <c r="D15" s="67" t="s">
        <v>35</v>
      </c>
      <c r="E15" s="67"/>
      <c r="F15" s="67" t="s">
        <v>12</v>
      </c>
      <c r="G15" s="154">
        <v>0</v>
      </c>
      <c r="H15" s="154">
        <v>1800000</v>
      </c>
      <c r="I15" s="154"/>
      <c r="J15" s="154"/>
      <c r="K15" s="154"/>
      <c r="L15" s="154"/>
      <c r="M15" s="154"/>
      <c r="N15" s="154">
        <f t="shared" ref="N15:N53" si="5">M15-I15</f>
        <v>0</v>
      </c>
      <c r="P15" s="154">
        <f t="shared" ref="P15:P46" si="6">SUM(Q15:X15)</f>
        <v>0</v>
      </c>
      <c r="Q15" s="154">
        <f>SUMIF('B0.4.OEM'!$A$11:$A$175,' B1.4.OEM'!$A15,'B0.4.OEM'!$J$11:$J$175)</f>
        <v>0</v>
      </c>
      <c r="R15" s="154"/>
      <c r="S15" s="154"/>
      <c r="T15" s="154"/>
      <c r="U15" s="199"/>
      <c r="V15" s="199"/>
      <c r="W15" s="199"/>
      <c r="X15" s="154"/>
      <c r="Y15" s="154"/>
      <c r="Z15" s="154"/>
      <c r="AA15" s="154">
        <f>SUMIF('B0.4.OEM'!$A$11:$A$175,' B1.4.OEM'!$A15,'B0.4.OEM'!$K$11:$K$175)</f>
        <v>0</v>
      </c>
      <c r="AB15" s="154"/>
    </row>
    <row r="16" spans="1:28">
      <c r="A16" s="67" t="s">
        <v>1095</v>
      </c>
      <c r="B16" s="67" t="s">
        <v>1096</v>
      </c>
      <c r="C16" s="67"/>
      <c r="D16" s="67" t="s">
        <v>35</v>
      </c>
      <c r="E16" s="67"/>
      <c r="F16" s="67" t="s">
        <v>12</v>
      </c>
      <c r="G16" s="154">
        <v>0</v>
      </c>
      <c r="H16" s="154">
        <v>1800000</v>
      </c>
      <c r="I16" s="154"/>
      <c r="J16" s="154"/>
      <c r="K16" s="154"/>
      <c r="L16" s="154"/>
      <c r="M16" s="154"/>
      <c r="N16" s="154">
        <f t="shared" si="5"/>
        <v>0</v>
      </c>
      <c r="P16" s="154">
        <f t="shared" si="6"/>
        <v>0</v>
      </c>
      <c r="Q16" s="154">
        <f>SUMIF('B0.4.OEM'!$A$11:$A$175,' B1.4.OEM'!$A16,'B0.4.OEM'!$J$11:$J$175)</f>
        <v>0</v>
      </c>
      <c r="R16" s="154"/>
      <c r="S16" s="154"/>
      <c r="T16" s="154"/>
      <c r="U16" s="199"/>
      <c r="V16" s="199"/>
      <c r="W16" s="199"/>
      <c r="X16" s="154"/>
      <c r="Y16" s="154"/>
      <c r="Z16" s="154"/>
      <c r="AA16" s="154">
        <f>SUMIF('B0.4.OEM'!$A$11:$A$175,' B1.4.OEM'!$A16,'B0.4.OEM'!$K$11:$K$175)</f>
        <v>0</v>
      </c>
      <c r="AB16" s="154"/>
    </row>
    <row r="17" spans="1:28">
      <c r="A17" s="67" t="s">
        <v>1097</v>
      </c>
      <c r="B17" s="67" t="s">
        <v>1098</v>
      </c>
      <c r="C17" s="67"/>
      <c r="D17" s="67" t="s">
        <v>35</v>
      </c>
      <c r="E17" s="67"/>
      <c r="F17" s="67" t="s">
        <v>12</v>
      </c>
      <c r="G17" s="154">
        <v>0</v>
      </c>
      <c r="H17" s="154">
        <v>1800000</v>
      </c>
      <c r="I17" s="154"/>
      <c r="J17" s="154"/>
      <c r="K17" s="154"/>
      <c r="L17" s="154"/>
      <c r="M17" s="154"/>
      <c r="N17" s="154">
        <f t="shared" si="5"/>
        <v>0</v>
      </c>
      <c r="P17" s="154">
        <f t="shared" si="6"/>
        <v>100</v>
      </c>
      <c r="Q17" s="154">
        <f>SUMIF('B0.4.OEM'!$A$11:$A$175,' B1.4.OEM'!$A17,'B0.4.OEM'!$J$11:$J$175)</f>
        <v>100</v>
      </c>
      <c r="R17" s="154"/>
      <c r="S17" s="154"/>
      <c r="T17" s="154"/>
      <c r="U17" s="199"/>
      <c r="V17" s="199"/>
      <c r="W17" s="199"/>
      <c r="X17" s="154"/>
      <c r="Y17" s="154"/>
      <c r="Z17" s="154"/>
      <c r="AA17" s="154">
        <f>SUMIF('B0.4.OEM'!$A$11:$A$175,' B1.4.OEM'!$A17,'B0.4.OEM'!$K$11:$K$175)</f>
        <v>100</v>
      </c>
      <c r="AB17" s="154"/>
    </row>
    <row r="18" spans="1:28">
      <c r="A18" s="67" t="s">
        <v>1099</v>
      </c>
      <c r="B18" s="67" t="s">
        <v>1100</v>
      </c>
      <c r="C18" s="67"/>
      <c r="D18" s="67" t="s">
        <v>35</v>
      </c>
      <c r="E18" s="67"/>
      <c r="F18" s="67" t="s">
        <v>12</v>
      </c>
      <c r="G18" s="154">
        <v>0</v>
      </c>
      <c r="H18" s="154">
        <v>1800000</v>
      </c>
      <c r="I18" s="154"/>
      <c r="J18" s="154"/>
      <c r="K18" s="154"/>
      <c r="L18" s="154"/>
      <c r="M18" s="154"/>
      <c r="N18" s="154">
        <f t="shared" si="5"/>
        <v>0</v>
      </c>
      <c r="P18" s="154">
        <f t="shared" si="6"/>
        <v>50</v>
      </c>
      <c r="Q18" s="154">
        <f>SUMIF('B0.4.OEM'!$A$11:$A$175,' B1.4.OEM'!$A18,'B0.4.OEM'!$J$11:$J$175)</f>
        <v>50</v>
      </c>
      <c r="R18" s="154"/>
      <c r="S18" s="154"/>
      <c r="T18" s="154"/>
      <c r="U18" s="199"/>
      <c r="V18" s="199"/>
      <c r="W18" s="199"/>
      <c r="X18" s="154"/>
      <c r="Y18" s="154"/>
      <c r="Z18" s="154"/>
      <c r="AA18" s="154">
        <f>SUMIF('B0.4.OEM'!$A$11:$A$175,' B1.4.OEM'!$A18,'B0.4.OEM'!$K$11:$K$175)</f>
        <v>50</v>
      </c>
      <c r="AB18" s="154"/>
    </row>
    <row r="19" spans="1:28">
      <c r="A19" s="67" t="s">
        <v>1101</v>
      </c>
      <c r="B19" s="67" t="s">
        <v>1102</v>
      </c>
      <c r="C19" s="67"/>
      <c r="D19" s="67" t="s">
        <v>35</v>
      </c>
      <c r="E19" s="67"/>
      <c r="F19" s="67" t="s">
        <v>12</v>
      </c>
      <c r="G19" s="154">
        <v>0</v>
      </c>
      <c r="H19" s="154">
        <v>1470700</v>
      </c>
      <c r="I19" s="154"/>
      <c r="J19" s="154"/>
      <c r="K19" s="154"/>
      <c r="L19" s="154"/>
      <c r="M19" s="154"/>
      <c r="N19" s="154">
        <f t="shared" si="5"/>
        <v>0</v>
      </c>
      <c r="P19" s="154">
        <f t="shared" si="6"/>
        <v>0</v>
      </c>
      <c r="Q19" s="154">
        <f>SUMIF('B0.4.OEM'!$A$11:$A$175,' B1.4.OEM'!$A19,'B0.4.OEM'!$J$11:$J$175)</f>
        <v>0</v>
      </c>
      <c r="R19" s="154"/>
      <c r="S19" s="154"/>
      <c r="T19" s="154"/>
      <c r="U19" s="199"/>
      <c r="V19" s="199"/>
      <c r="W19" s="199"/>
      <c r="X19" s="154"/>
      <c r="Y19" s="154"/>
      <c r="Z19" s="154"/>
      <c r="AA19" s="154">
        <f>SUMIF('B0.4.OEM'!$A$11:$A$175,' B1.4.OEM'!$A19,'B0.4.OEM'!$K$11:$K$175)</f>
        <v>0</v>
      </c>
      <c r="AB19" s="154"/>
    </row>
    <row r="20" spans="1:28">
      <c r="A20" s="67" t="s">
        <v>1103</v>
      </c>
      <c r="B20" s="67" t="s">
        <v>1104</v>
      </c>
      <c r="C20" s="67"/>
      <c r="D20" s="67" t="s">
        <v>35</v>
      </c>
      <c r="E20" s="67"/>
      <c r="F20" s="67" t="s">
        <v>12</v>
      </c>
      <c r="G20" s="154">
        <v>0</v>
      </c>
      <c r="H20" s="154">
        <v>1800000</v>
      </c>
      <c r="I20" s="154"/>
      <c r="J20" s="154"/>
      <c r="K20" s="154"/>
      <c r="L20" s="154"/>
      <c r="M20" s="154"/>
      <c r="N20" s="154">
        <f t="shared" si="5"/>
        <v>0</v>
      </c>
      <c r="P20" s="154">
        <f t="shared" si="6"/>
        <v>0</v>
      </c>
      <c r="Q20" s="154">
        <f>SUMIF('B0.4.OEM'!$A$11:$A$175,' B1.4.OEM'!$A20,'B0.4.OEM'!$J$11:$J$175)</f>
        <v>0</v>
      </c>
      <c r="R20" s="154"/>
      <c r="S20" s="154"/>
      <c r="T20" s="154"/>
      <c r="U20" s="199"/>
      <c r="V20" s="199"/>
      <c r="W20" s="199"/>
      <c r="X20" s="154"/>
      <c r="Y20" s="154"/>
      <c r="Z20" s="154"/>
      <c r="AA20" s="154">
        <f>SUMIF('B0.4.OEM'!$A$11:$A$175,' B1.4.OEM'!$A20,'B0.4.OEM'!$K$11:$K$175)</f>
        <v>0</v>
      </c>
      <c r="AB20" s="154"/>
    </row>
    <row r="21" spans="1:28">
      <c r="A21" s="67" t="s">
        <v>1105</v>
      </c>
      <c r="B21" s="67" t="s">
        <v>1106</v>
      </c>
      <c r="C21" s="67"/>
      <c r="D21" s="67" t="s">
        <v>35</v>
      </c>
      <c r="E21" s="67"/>
      <c r="F21" s="67" t="s">
        <v>12</v>
      </c>
      <c r="G21" s="154">
        <v>0</v>
      </c>
      <c r="H21" s="154">
        <v>1249997</v>
      </c>
      <c r="I21" s="154"/>
      <c r="J21" s="154"/>
      <c r="K21" s="154"/>
      <c r="L21" s="154"/>
      <c r="M21" s="154"/>
      <c r="N21" s="154">
        <f t="shared" si="5"/>
        <v>0</v>
      </c>
      <c r="P21" s="154">
        <f t="shared" si="6"/>
        <v>0</v>
      </c>
      <c r="Q21" s="154">
        <f>SUMIF('B0.4.OEM'!$A$11:$A$175,' B1.4.OEM'!$A21,'B0.4.OEM'!$J$11:$J$175)</f>
        <v>0</v>
      </c>
      <c r="R21" s="154"/>
      <c r="S21" s="154"/>
      <c r="T21" s="154"/>
      <c r="U21" s="199"/>
      <c r="V21" s="199"/>
      <c r="W21" s="199"/>
      <c r="X21" s="154"/>
      <c r="Y21" s="154"/>
      <c r="Z21" s="154"/>
      <c r="AA21" s="154">
        <f>SUMIF('B0.4.OEM'!$A$11:$A$175,' B1.4.OEM'!$A21,'B0.4.OEM'!$K$11:$K$175)</f>
        <v>50</v>
      </c>
      <c r="AB21" s="154"/>
    </row>
    <row r="22" spans="1:28">
      <c r="A22" s="67" t="s">
        <v>1107</v>
      </c>
      <c r="B22" s="67" t="s">
        <v>1108</v>
      </c>
      <c r="C22" s="67"/>
      <c r="D22" s="67" t="s">
        <v>35</v>
      </c>
      <c r="E22" s="67"/>
      <c r="F22" s="67" t="s">
        <v>12</v>
      </c>
      <c r="G22" s="154">
        <v>0</v>
      </c>
      <c r="H22" s="154">
        <v>1349997</v>
      </c>
      <c r="I22" s="154"/>
      <c r="J22" s="154"/>
      <c r="K22" s="154"/>
      <c r="L22" s="154"/>
      <c r="M22" s="154"/>
      <c r="N22" s="154">
        <f t="shared" si="5"/>
        <v>0</v>
      </c>
      <c r="P22" s="154">
        <f t="shared" si="6"/>
        <v>50</v>
      </c>
      <c r="Q22" s="154">
        <f>SUMIF('B0.4.OEM'!$A$11:$A$175,' B1.4.OEM'!$A22,'B0.4.OEM'!$J$11:$J$175)</f>
        <v>50</v>
      </c>
      <c r="R22" s="154"/>
      <c r="S22" s="154"/>
      <c r="T22" s="154"/>
      <c r="U22" s="199"/>
      <c r="V22" s="199"/>
      <c r="W22" s="199"/>
      <c r="X22" s="154"/>
      <c r="Y22" s="154"/>
      <c r="Z22" s="154"/>
      <c r="AA22" s="154">
        <f>SUMIF('B0.4.OEM'!$A$11:$A$175,' B1.4.OEM'!$A22,'B0.4.OEM'!$K$11:$K$175)</f>
        <v>0</v>
      </c>
      <c r="AB22" s="154"/>
    </row>
    <row r="23" spans="1:28">
      <c r="A23" s="67" t="s">
        <v>1109</v>
      </c>
      <c r="B23" s="67" t="s">
        <v>1110</v>
      </c>
      <c r="C23" s="67"/>
      <c r="D23" s="67" t="s">
        <v>35</v>
      </c>
      <c r="E23" s="67"/>
      <c r="F23" s="67" t="s">
        <v>12</v>
      </c>
      <c r="G23" s="154">
        <v>0</v>
      </c>
      <c r="H23" s="154">
        <v>1515001</v>
      </c>
      <c r="I23" s="154"/>
      <c r="J23" s="154"/>
      <c r="K23" s="154"/>
      <c r="L23" s="154"/>
      <c r="M23" s="154"/>
      <c r="N23" s="154">
        <f t="shared" si="5"/>
        <v>0</v>
      </c>
      <c r="P23" s="154">
        <f t="shared" si="6"/>
        <v>50</v>
      </c>
      <c r="Q23" s="154">
        <f>SUMIF('B0.4.OEM'!$A$11:$A$175,' B1.4.OEM'!$A23,'B0.4.OEM'!$J$11:$J$175)</f>
        <v>50</v>
      </c>
      <c r="R23" s="154"/>
      <c r="S23" s="154"/>
      <c r="T23" s="154"/>
      <c r="U23" s="199"/>
      <c r="V23" s="199"/>
      <c r="W23" s="199"/>
      <c r="X23" s="154"/>
      <c r="Y23" s="154"/>
      <c r="Z23" s="154"/>
      <c r="AA23" s="154">
        <f>SUMIF('B0.4.OEM'!$A$11:$A$175,' B1.4.OEM'!$A23,'B0.4.OEM'!$K$11:$K$175)</f>
        <v>50</v>
      </c>
      <c r="AB23" s="154"/>
    </row>
    <row r="24" spans="1:28">
      <c r="A24" s="67" t="s">
        <v>1111</v>
      </c>
      <c r="B24" s="67" t="s">
        <v>1112</v>
      </c>
      <c r="C24" s="67"/>
      <c r="D24" s="67" t="s">
        <v>35</v>
      </c>
      <c r="E24" s="67"/>
      <c r="F24" s="67" t="s">
        <v>12</v>
      </c>
      <c r="G24" s="154">
        <v>0</v>
      </c>
      <c r="H24" s="154">
        <v>1800000</v>
      </c>
      <c r="I24" s="154"/>
      <c r="J24" s="154"/>
      <c r="K24" s="154"/>
      <c r="L24" s="154"/>
      <c r="M24" s="154"/>
      <c r="N24" s="154">
        <f t="shared" si="5"/>
        <v>0</v>
      </c>
      <c r="P24" s="154">
        <f t="shared" si="6"/>
        <v>20</v>
      </c>
      <c r="Q24" s="154">
        <f>SUMIF('B0.4.OEM'!$A$11:$A$175,' B1.4.OEM'!$A24,'B0.4.OEM'!$J$11:$J$175)</f>
        <v>20</v>
      </c>
      <c r="R24" s="154"/>
      <c r="S24" s="154"/>
      <c r="T24" s="154"/>
      <c r="U24" s="199"/>
      <c r="V24" s="199"/>
      <c r="W24" s="199"/>
      <c r="X24" s="154"/>
      <c r="Y24" s="154"/>
      <c r="Z24" s="154"/>
      <c r="AA24" s="154">
        <f>SUMIF('B0.4.OEM'!$A$11:$A$175,' B1.4.OEM'!$A24,'B0.4.OEM'!$K$11:$K$175)</f>
        <v>0</v>
      </c>
      <c r="AB24" s="154"/>
    </row>
    <row r="25" spans="1:28">
      <c r="A25" s="67" t="s">
        <v>1113</v>
      </c>
      <c r="B25" s="67" t="s">
        <v>1114</v>
      </c>
      <c r="C25" s="67"/>
      <c r="D25" s="67" t="s">
        <v>35</v>
      </c>
      <c r="E25" s="67"/>
      <c r="F25" s="67" t="s">
        <v>12</v>
      </c>
      <c r="G25" s="154">
        <v>0</v>
      </c>
      <c r="H25" s="154">
        <v>1800000</v>
      </c>
      <c r="I25" s="154"/>
      <c r="J25" s="154"/>
      <c r="K25" s="154"/>
      <c r="L25" s="154"/>
      <c r="M25" s="154"/>
      <c r="N25" s="154">
        <f t="shared" si="5"/>
        <v>0</v>
      </c>
      <c r="P25" s="154">
        <f t="shared" si="6"/>
        <v>0</v>
      </c>
      <c r="Q25" s="154">
        <f>SUMIF('B0.4.OEM'!$A$11:$A$175,' B1.4.OEM'!$A25,'B0.4.OEM'!$J$11:$J$175)</f>
        <v>0</v>
      </c>
      <c r="R25" s="154"/>
      <c r="S25" s="154"/>
      <c r="T25" s="154"/>
      <c r="U25" s="199"/>
      <c r="V25" s="199"/>
      <c r="W25" s="199"/>
      <c r="X25" s="154"/>
      <c r="Y25" s="154"/>
      <c r="Z25" s="154"/>
      <c r="AA25" s="154">
        <f>SUMIF('B0.4.OEM'!$A$11:$A$175,' B1.4.OEM'!$A25,'B0.4.OEM'!$K$11:$K$175)</f>
        <v>0</v>
      </c>
      <c r="AB25" s="154"/>
    </row>
    <row r="26" spans="1:28">
      <c r="A26" s="67" t="s">
        <v>1115</v>
      </c>
      <c r="B26" s="67" t="s">
        <v>1116</v>
      </c>
      <c r="C26" s="67"/>
      <c r="D26" s="67" t="s">
        <v>35</v>
      </c>
      <c r="E26" s="67"/>
      <c r="F26" s="67" t="s">
        <v>12</v>
      </c>
      <c r="G26" s="154">
        <v>0</v>
      </c>
      <c r="H26" s="154">
        <v>1625001</v>
      </c>
      <c r="I26" s="154"/>
      <c r="J26" s="154"/>
      <c r="K26" s="154"/>
      <c r="L26" s="154"/>
      <c r="M26" s="154"/>
      <c r="N26" s="154">
        <f t="shared" si="5"/>
        <v>0</v>
      </c>
      <c r="P26" s="154">
        <f t="shared" si="6"/>
        <v>0</v>
      </c>
      <c r="Q26" s="154">
        <f>SUMIF('B0.4.OEM'!$A$11:$A$175,' B1.4.OEM'!$A26,'B0.4.OEM'!$J$11:$J$175)</f>
        <v>0</v>
      </c>
      <c r="R26" s="154"/>
      <c r="S26" s="154"/>
      <c r="T26" s="154"/>
      <c r="U26" s="199"/>
      <c r="V26" s="199"/>
      <c r="W26" s="199"/>
      <c r="X26" s="154"/>
      <c r="Y26" s="154"/>
      <c r="Z26" s="154"/>
      <c r="AA26" s="154">
        <f>SUMIF('B0.4.OEM'!$A$11:$A$175,' B1.4.OEM'!$A26,'B0.4.OEM'!$K$11:$K$175)</f>
        <v>0</v>
      </c>
      <c r="AB26" s="154"/>
    </row>
    <row r="27" spans="1:28">
      <c r="A27" s="67" t="s">
        <v>1117</v>
      </c>
      <c r="B27" s="67" t="s">
        <v>1118</v>
      </c>
      <c r="C27" s="67"/>
      <c r="D27" s="67" t="s">
        <v>35</v>
      </c>
      <c r="E27" s="67"/>
      <c r="F27" s="67" t="s">
        <v>12</v>
      </c>
      <c r="G27" s="154">
        <v>0</v>
      </c>
      <c r="H27" s="154">
        <v>1923981</v>
      </c>
      <c r="I27" s="154"/>
      <c r="J27" s="154"/>
      <c r="K27" s="154"/>
      <c r="L27" s="154"/>
      <c r="M27" s="154"/>
      <c r="N27" s="154">
        <f t="shared" si="5"/>
        <v>0</v>
      </c>
      <c r="P27" s="154">
        <f t="shared" si="6"/>
        <v>0</v>
      </c>
      <c r="Q27" s="154">
        <f>SUMIF('B0.4.OEM'!$A$11:$A$175,' B1.4.OEM'!$A27,'B0.4.OEM'!$J$11:$J$175)</f>
        <v>0</v>
      </c>
      <c r="R27" s="154"/>
      <c r="S27" s="154"/>
      <c r="T27" s="154"/>
      <c r="U27" s="199"/>
      <c r="V27" s="199"/>
      <c r="W27" s="199"/>
      <c r="X27" s="154"/>
      <c r="Y27" s="154"/>
      <c r="Z27" s="154"/>
      <c r="AA27" s="154">
        <f>SUMIF('B0.4.OEM'!$A$11:$A$175,' B1.4.OEM'!$A27,'B0.4.OEM'!$K$11:$K$175)</f>
        <v>0</v>
      </c>
      <c r="AB27" s="154"/>
    </row>
    <row r="28" spans="1:28">
      <c r="A28" s="67" t="s">
        <v>1119</v>
      </c>
      <c r="B28" s="67" t="s">
        <v>1120</v>
      </c>
      <c r="C28" s="67"/>
      <c r="D28" s="67" t="s">
        <v>35</v>
      </c>
      <c r="E28" s="67"/>
      <c r="F28" s="67" t="s">
        <v>12</v>
      </c>
      <c r="G28" s="154">
        <v>0</v>
      </c>
      <c r="H28" s="154">
        <v>1430000</v>
      </c>
      <c r="I28" s="154"/>
      <c r="J28" s="154"/>
      <c r="K28" s="154"/>
      <c r="L28" s="154"/>
      <c r="M28" s="154"/>
      <c r="N28" s="154">
        <f t="shared" si="5"/>
        <v>0</v>
      </c>
      <c r="P28" s="154">
        <f t="shared" si="6"/>
        <v>50</v>
      </c>
      <c r="Q28" s="154">
        <f>SUMIF('B0.4.OEM'!$A$11:$A$175,' B1.4.OEM'!$A28,'B0.4.OEM'!$J$11:$J$175)</f>
        <v>50</v>
      </c>
      <c r="R28" s="154"/>
      <c r="S28" s="154"/>
      <c r="T28" s="154"/>
      <c r="U28" s="199"/>
      <c r="V28" s="199"/>
      <c r="W28" s="199"/>
      <c r="X28" s="154"/>
      <c r="Y28" s="154"/>
      <c r="Z28" s="154"/>
      <c r="AA28" s="154">
        <f>SUMIF('B0.4.OEM'!$A$11:$A$175,' B1.4.OEM'!$A28,'B0.4.OEM'!$K$11:$K$175)</f>
        <v>0</v>
      </c>
      <c r="AB28" s="154"/>
    </row>
    <row r="29" spans="1:28">
      <c r="A29" s="67" t="s">
        <v>1121</v>
      </c>
      <c r="B29" s="67" t="s">
        <v>1122</v>
      </c>
      <c r="C29" s="67"/>
      <c r="D29" s="67" t="s">
        <v>35</v>
      </c>
      <c r="E29" s="67"/>
      <c r="F29" s="67" t="s">
        <v>12</v>
      </c>
      <c r="G29" s="154">
        <v>0</v>
      </c>
      <c r="H29" s="154">
        <v>2356000</v>
      </c>
      <c r="I29" s="154"/>
      <c r="J29" s="154"/>
      <c r="K29" s="154"/>
      <c r="L29" s="154"/>
      <c r="M29" s="154"/>
      <c r="N29" s="154">
        <f t="shared" si="5"/>
        <v>0</v>
      </c>
      <c r="P29" s="154">
        <f t="shared" si="6"/>
        <v>0</v>
      </c>
      <c r="Q29" s="154">
        <f>SUMIF('B0.4.OEM'!$A$11:$A$175,' B1.4.OEM'!$A29,'B0.4.OEM'!$J$11:$J$175)</f>
        <v>0</v>
      </c>
      <c r="R29" s="154"/>
      <c r="S29" s="154"/>
      <c r="T29" s="154"/>
      <c r="U29" s="199"/>
      <c r="V29" s="199"/>
      <c r="W29" s="199"/>
      <c r="X29" s="154"/>
      <c r="Y29" s="154"/>
      <c r="Z29" s="154"/>
      <c r="AA29" s="154">
        <f>SUMIF('B0.4.OEM'!$A$11:$A$175,' B1.4.OEM'!$A29,'B0.4.OEM'!$K$11:$K$175)</f>
        <v>0</v>
      </c>
      <c r="AB29" s="154"/>
    </row>
    <row r="30" spans="1:28">
      <c r="A30" s="67" t="s">
        <v>1123</v>
      </c>
      <c r="B30" s="67" t="s">
        <v>1124</v>
      </c>
      <c r="C30" s="67"/>
      <c r="D30" s="67" t="s">
        <v>35</v>
      </c>
      <c r="E30" s="67"/>
      <c r="F30" s="67" t="s">
        <v>12</v>
      </c>
      <c r="G30" s="154">
        <v>0</v>
      </c>
      <c r="H30" s="154">
        <v>1200000</v>
      </c>
      <c r="I30" s="154"/>
      <c r="J30" s="154"/>
      <c r="K30" s="154"/>
      <c r="L30" s="154"/>
      <c r="M30" s="154"/>
      <c r="N30" s="154">
        <f t="shared" si="5"/>
        <v>0</v>
      </c>
      <c r="P30" s="154">
        <f t="shared" si="6"/>
        <v>0</v>
      </c>
      <c r="Q30" s="154">
        <f>SUMIF('B0.4.OEM'!$A$11:$A$175,' B1.4.OEM'!$A30,'B0.4.OEM'!$J$11:$J$175)</f>
        <v>0</v>
      </c>
      <c r="R30" s="154"/>
      <c r="S30" s="154"/>
      <c r="T30" s="154"/>
      <c r="U30" s="199"/>
      <c r="V30" s="199"/>
      <c r="W30" s="199"/>
      <c r="X30" s="154"/>
      <c r="Y30" s="154"/>
      <c r="Z30" s="154"/>
      <c r="AA30" s="154">
        <f>SUMIF('B0.4.OEM'!$A$11:$A$175,' B1.4.OEM'!$A30,'B0.4.OEM'!$K$11:$K$175)</f>
        <v>0</v>
      </c>
      <c r="AB30" s="154"/>
    </row>
    <row r="31" spans="1:28">
      <c r="A31" s="67" t="s">
        <v>1125</v>
      </c>
      <c r="B31" s="67" t="s">
        <v>1126</v>
      </c>
      <c r="C31" s="67"/>
      <c r="D31" s="67" t="s">
        <v>35</v>
      </c>
      <c r="E31" s="67"/>
      <c r="F31" s="67" t="s">
        <v>12</v>
      </c>
      <c r="G31" s="154">
        <v>0</v>
      </c>
      <c r="H31" s="154">
        <v>1859994</v>
      </c>
      <c r="I31" s="154"/>
      <c r="J31" s="154"/>
      <c r="K31" s="154"/>
      <c r="L31" s="154"/>
      <c r="M31" s="154"/>
      <c r="N31" s="154">
        <f t="shared" si="5"/>
        <v>0</v>
      </c>
      <c r="P31" s="154">
        <f t="shared" si="6"/>
        <v>0</v>
      </c>
      <c r="Q31" s="154">
        <f>SUMIF('B0.4.OEM'!$A$11:$A$175,' B1.4.OEM'!$A31,'B0.4.OEM'!$J$11:$J$175)</f>
        <v>0</v>
      </c>
      <c r="R31" s="154"/>
      <c r="S31" s="154"/>
      <c r="T31" s="154"/>
      <c r="U31" s="199"/>
      <c r="V31" s="199"/>
      <c r="W31" s="199"/>
      <c r="X31" s="154"/>
      <c r="Y31" s="154"/>
      <c r="Z31" s="154"/>
      <c r="AA31" s="154">
        <f>SUMIF('B0.4.OEM'!$A$11:$A$175,' B1.4.OEM'!$A31,'B0.4.OEM'!$K$11:$K$175)</f>
        <v>0</v>
      </c>
      <c r="AB31" s="154"/>
    </row>
    <row r="32" spans="1:28">
      <c r="A32" s="67" t="s">
        <v>1127</v>
      </c>
      <c r="B32" s="67" t="s">
        <v>1128</v>
      </c>
      <c r="C32" s="67"/>
      <c r="D32" s="67" t="s">
        <v>35</v>
      </c>
      <c r="E32" s="67"/>
      <c r="F32" s="67" t="s">
        <v>12</v>
      </c>
      <c r="G32" s="154">
        <v>0</v>
      </c>
      <c r="H32" s="154">
        <v>1849995</v>
      </c>
      <c r="I32" s="154"/>
      <c r="J32" s="154"/>
      <c r="K32" s="154"/>
      <c r="L32" s="154"/>
      <c r="M32" s="154"/>
      <c r="N32" s="154">
        <f t="shared" si="5"/>
        <v>0</v>
      </c>
      <c r="P32" s="154">
        <f t="shared" si="6"/>
        <v>0</v>
      </c>
      <c r="Q32" s="154">
        <f>SUMIF('B0.4.OEM'!$A$11:$A$175,' B1.4.OEM'!$A32,'B0.4.OEM'!$J$11:$J$175)</f>
        <v>0</v>
      </c>
      <c r="R32" s="154"/>
      <c r="S32" s="154"/>
      <c r="T32" s="154"/>
      <c r="U32" s="199"/>
      <c r="V32" s="199"/>
      <c r="W32" s="199"/>
      <c r="X32" s="154"/>
      <c r="Y32" s="154"/>
      <c r="Z32" s="154"/>
      <c r="AA32" s="154">
        <f>SUMIF('B0.4.OEM'!$A$11:$A$175,' B1.4.OEM'!$A32,'B0.4.OEM'!$K$11:$K$175)</f>
        <v>0</v>
      </c>
      <c r="AB32" s="154"/>
    </row>
    <row r="33" spans="1:28">
      <c r="A33" s="67" t="s">
        <v>1129</v>
      </c>
      <c r="B33" s="67" t="s">
        <v>1130</v>
      </c>
      <c r="C33" s="67"/>
      <c r="D33" s="67" t="s">
        <v>35</v>
      </c>
      <c r="E33" s="67"/>
      <c r="F33" s="67" t="s">
        <v>12</v>
      </c>
      <c r="G33" s="154">
        <v>0</v>
      </c>
      <c r="H33" s="154">
        <v>2462963</v>
      </c>
      <c r="I33" s="154"/>
      <c r="J33" s="154"/>
      <c r="K33" s="154"/>
      <c r="L33" s="154"/>
      <c r="M33" s="154"/>
      <c r="N33" s="154">
        <f t="shared" si="5"/>
        <v>0</v>
      </c>
      <c r="P33" s="154">
        <f t="shared" si="6"/>
        <v>100</v>
      </c>
      <c r="Q33" s="154">
        <f>SUMIF('B0.4.OEM'!$A$11:$A$175,' B1.4.OEM'!$A33,'B0.4.OEM'!$J$11:$J$175)</f>
        <v>100</v>
      </c>
      <c r="R33" s="154"/>
      <c r="S33" s="154"/>
      <c r="T33" s="154"/>
      <c r="U33" s="199"/>
      <c r="V33" s="199"/>
      <c r="W33" s="199"/>
      <c r="X33" s="154"/>
      <c r="Y33" s="154"/>
      <c r="Z33" s="154"/>
      <c r="AA33" s="154">
        <f>SUMIF('B0.4.OEM'!$A$11:$A$175,' B1.4.OEM'!$A33,'B0.4.OEM'!$K$11:$K$175)</f>
        <v>100</v>
      </c>
      <c r="AB33" s="154"/>
    </row>
    <row r="34" spans="1:28">
      <c r="A34" s="67" t="s">
        <v>1131</v>
      </c>
      <c r="B34" s="67" t="s">
        <v>1132</v>
      </c>
      <c r="C34" s="67"/>
      <c r="D34" s="67" t="s">
        <v>35</v>
      </c>
      <c r="E34" s="67"/>
      <c r="F34" s="67" t="s">
        <v>12</v>
      </c>
      <c r="G34" s="154">
        <v>0</v>
      </c>
      <c r="H34" s="154">
        <v>1929998</v>
      </c>
      <c r="I34" s="154"/>
      <c r="J34" s="154"/>
      <c r="K34" s="154"/>
      <c r="L34" s="154"/>
      <c r="M34" s="154"/>
      <c r="N34" s="154">
        <f t="shared" si="5"/>
        <v>0</v>
      </c>
      <c r="P34" s="154">
        <f t="shared" si="6"/>
        <v>0</v>
      </c>
      <c r="Q34" s="154">
        <f>SUMIF('B0.4.OEM'!$A$11:$A$175,' B1.4.OEM'!$A34,'B0.4.OEM'!$J$11:$J$175)</f>
        <v>0</v>
      </c>
      <c r="R34" s="154"/>
      <c r="S34" s="154"/>
      <c r="T34" s="154"/>
      <c r="U34" s="199"/>
      <c r="V34" s="199"/>
      <c r="W34" s="199"/>
      <c r="X34" s="154"/>
      <c r="Y34" s="154"/>
      <c r="Z34" s="154"/>
      <c r="AA34" s="154">
        <f>SUMIF('B0.4.OEM'!$A$11:$A$175,' B1.4.OEM'!$A34,'B0.4.OEM'!$K$11:$K$175)</f>
        <v>0</v>
      </c>
      <c r="AB34" s="154"/>
    </row>
    <row r="35" spans="1:28">
      <c r="A35" s="67" t="s">
        <v>1133</v>
      </c>
      <c r="B35" s="67" t="s">
        <v>1134</v>
      </c>
      <c r="C35" s="67"/>
      <c r="D35" s="67" t="s">
        <v>35</v>
      </c>
      <c r="E35" s="67"/>
      <c r="F35" s="67" t="s">
        <v>12</v>
      </c>
      <c r="G35" s="154">
        <v>0</v>
      </c>
      <c r="H35" s="154">
        <v>2010001</v>
      </c>
      <c r="I35" s="154"/>
      <c r="J35" s="154"/>
      <c r="K35" s="154"/>
      <c r="L35" s="154"/>
      <c r="M35" s="154"/>
      <c r="N35" s="154">
        <f t="shared" si="5"/>
        <v>0</v>
      </c>
      <c r="P35" s="154">
        <f t="shared" si="6"/>
        <v>0</v>
      </c>
      <c r="Q35" s="154">
        <f>SUMIF('B0.4.OEM'!$A$11:$A$175,' B1.4.OEM'!$A35,'B0.4.OEM'!$J$11:$J$175)</f>
        <v>0</v>
      </c>
      <c r="R35" s="154"/>
      <c r="S35" s="154"/>
      <c r="T35" s="154"/>
      <c r="U35" s="199"/>
      <c r="V35" s="199"/>
      <c r="W35" s="199"/>
      <c r="X35" s="154"/>
      <c r="Y35" s="154"/>
      <c r="Z35" s="154"/>
      <c r="AA35" s="154">
        <f>SUMIF('B0.4.OEM'!$A$11:$A$175,' B1.4.OEM'!$A35,'B0.4.OEM'!$K$11:$K$175)</f>
        <v>0</v>
      </c>
      <c r="AB35" s="154"/>
    </row>
    <row r="36" spans="1:28">
      <c r="A36" s="67" t="s">
        <v>1135</v>
      </c>
      <c r="B36" s="67" t="s">
        <v>1136</v>
      </c>
      <c r="C36" s="67"/>
      <c r="D36" s="67" t="s">
        <v>35</v>
      </c>
      <c r="E36" s="67"/>
      <c r="F36" s="67" t="s">
        <v>12</v>
      </c>
      <c r="G36" s="154">
        <v>0</v>
      </c>
      <c r="H36" s="154">
        <v>2116667</v>
      </c>
      <c r="I36" s="154"/>
      <c r="J36" s="154"/>
      <c r="K36" s="154"/>
      <c r="L36" s="154"/>
      <c r="M36" s="154"/>
      <c r="N36" s="154">
        <f t="shared" si="5"/>
        <v>0</v>
      </c>
      <c r="P36" s="154">
        <f t="shared" si="6"/>
        <v>50</v>
      </c>
      <c r="Q36" s="154">
        <f>SUMIF('B0.4.OEM'!$A$11:$A$175,' B1.4.OEM'!$A36,'B0.4.OEM'!$J$11:$J$175)</f>
        <v>50</v>
      </c>
      <c r="R36" s="154"/>
      <c r="S36" s="154"/>
      <c r="T36" s="154"/>
      <c r="U36" s="199"/>
      <c r="V36" s="199"/>
      <c r="W36" s="199"/>
      <c r="X36" s="154"/>
      <c r="Y36" s="154"/>
      <c r="Z36" s="154"/>
      <c r="AA36" s="154">
        <f>SUMIF('B0.4.OEM'!$A$11:$A$175,' B1.4.OEM'!$A36,'B0.4.OEM'!$K$11:$K$175)</f>
        <v>50</v>
      </c>
      <c r="AB36" s="154"/>
    </row>
    <row r="37" spans="1:28">
      <c r="A37" s="67" t="s">
        <v>1137</v>
      </c>
      <c r="B37" s="67" t="s">
        <v>1138</v>
      </c>
      <c r="C37" s="67"/>
      <c r="D37" s="67" t="s">
        <v>35</v>
      </c>
      <c r="E37" s="67"/>
      <c r="F37" s="67" t="s">
        <v>12</v>
      </c>
      <c r="G37" s="154">
        <v>0</v>
      </c>
      <c r="H37" s="154">
        <v>1600000</v>
      </c>
      <c r="I37" s="154"/>
      <c r="J37" s="154"/>
      <c r="K37" s="154"/>
      <c r="L37" s="154"/>
      <c r="M37" s="154"/>
      <c r="N37" s="154">
        <f t="shared" si="5"/>
        <v>0</v>
      </c>
      <c r="P37" s="154">
        <f t="shared" si="6"/>
        <v>0</v>
      </c>
      <c r="Q37" s="154">
        <f>SUMIF('B0.4.OEM'!$A$11:$A$175,' B1.4.OEM'!$A37,'B0.4.OEM'!$J$11:$J$175)</f>
        <v>0</v>
      </c>
      <c r="R37" s="154"/>
      <c r="S37" s="154"/>
      <c r="T37" s="154"/>
      <c r="U37" s="199"/>
      <c r="V37" s="199"/>
      <c r="W37" s="199"/>
      <c r="X37" s="154"/>
      <c r="Y37" s="154"/>
      <c r="Z37" s="154"/>
      <c r="AA37" s="154">
        <f>SUMIF('B0.4.OEM'!$A$11:$A$175,' B1.4.OEM'!$A37,'B0.4.OEM'!$K$11:$K$175)</f>
        <v>0</v>
      </c>
      <c r="AB37" s="154"/>
    </row>
    <row r="38" spans="1:28">
      <c r="A38" s="67" t="s">
        <v>1139</v>
      </c>
      <c r="B38" s="67" t="s">
        <v>1140</v>
      </c>
      <c r="C38" s="67"/>
      <c r="D38" s="67" t="s">
        <v>35</v>
      </c>
      <c r="E38" s="67"/>
      <c r="F38" s="67" t="s">
        <v>12</v>
      </c>
      <c r="G38" s="154">
        <v>0</v>
      </c>
      <c r="H38" s="154">
        <v>1959995</v>
      </c>
      <c r="I38" s="154"/>
      <c r="J38" s="154"/>
      <c r="K38" s="154"/>
      <c r="L38" s="154"/>
      <c r="M38" s="154"/>
      <c r="N38" s="154">
        <f t="shared" si="5"/>
        <v>0</v>
      </c>
      <c r="P38" s="154">
        <f t="shared" si="6"/>
        <v>0</v>
      </c>
      <c r="Q38" s="154">
        <f>SUMIF('B0.4.OEM'!$A$11:$A$175,' B1.4.OEM'!$A38,'B0.4.OEM'!$J$11:$J$175)</f>
        <v>0</v>
      </c>
      <c r="R38" s="154"/>
      <c r="S38" s="154"/>
      <c r="T38" s="154"/>
      <c r="U38" s="199"/>
      <c r="V38" s="199"/>
      <c r="W38" s="199"/>
      <c r="X38" s="154"/>
      <c r="Y38" s="154"/>
      <c r="Z38" s="154"/>
      <c r="AA38" s="154">
        <f>SUMIF('B0.4.OEM'!$A$11:$A$175,' B1.4.OEM'!$A38,'B0.4.OEM'!$K$11:$K$175)</f>
        <v>0</v>
      </c>
      <c r="AB38" s="154"/>
    </row>
    <row r="39" spans="1:28">
      <c r="A39" s="67" t="s">
        <v>1141</v>
      </c>
      <c r="B39" s="67" t="s">
        <v>1142</v>
      </c>
      <c r="C39" s="67"/>
      <c r="D39" s="67" t="s">
        <v>35</v>
      </c>
      <c r="E39" s="67"/>
      <c r="F39" s="67" t="s">
        <v>12</v>
      </c>
      <c r="G39" s="154">
        <v>0</v>
      </c>
      <c r="H39" s="154">
        <v>1879992</v>
      </c>
      <c r="I39" s="154"/>
      <c r="J39" s="154"/>
      <c r="K39" s="154"/>
      <c r="L39" s="154"/>
      <c r="M39" s="154"/>
      <c r="N39" s="154">
        <f t="shared" si="5"/>
        <v>0</v>
      </c>
      <c r="P39" s="154">
        <f t="shared" si="6"/>
        <v>0</v>
      </c>
      <c r="Q39" s="154">
        <f>SUMIF('B0.4.OEM'!$A$11:$A$175,' B1.4.OEM'!$A39,'B0.4.OEM'!$J$11:$J$175)</f>
        <v>0</v>
      </c>
      <c r="R39" s="154"/>
      <c r="S39" s="154"/>
      <c r="T39" s="154"/>
      <c r="U39" s="199"/>
      <c r="V39" s="199"/>
      <c r="W39" s="199"/>
      <c r="X39" s="154"/>
      <c r="Y39" s="154"/>
      <c r="Z39" s="154"/>
      <c r="AA39" s="154">
        <f>SUMIF('B0.4.OEM'!$A$11:$A$175,' B1.4.OEM'!$A39,'B0.4.OEM'!$K$11:$K$175)</f>
        <v>0</v>
      </c>
      <c r="AB39" s="154"/>
    </row>
    <row r="40" spans="1:28">
      <c r="A40" s="67" t="s">
        <v>1143</v>
      </c>
      <c r="B40" s="67" t="s">
        <v>1144</v>
      </c>
      <c r="C40" s="67"/>
      <c r="D40" s="67" t="s">
        <v>35</v>
      </c>
      <c r="E40" s="67"/>
      <c r="F40" s="67" t="s">
        <v>12</v>
      </c>
      <c r="G40" s="154">
        <v>0</v>
      </c>
      <c r="H40" s="154">
        <v>2190000</v>
      </c>
      <c r="I40" s="154"/>
      <c r="J40" s="154"/>
      <c r="K40" s="154"/>
      <c r="L40" s="154"/>
      <c r="M40" s="154"/>
      <c r="N40" s="154">
        <f t="shared" si="5"/>
        <v>0</v>
      </c>
      <c r="P40" s="154">
        <f t="shared" si="6"/>
        <v>50</v>
      </c>
      <c r="Q40" s="154">
        <f>SUMIF('B0.4.OEM'!$A$11:$A$175,' B1.4.OEM'!$A40,'B0.4.OEM'!$J$11:$J$175)</f>
        <v>50</v>
      </c>
      <c r="R40" s="154"/>
      <c r="S40" s="154"/>
      <c r="T40" s="154"/>
      <c r="U40" s="199"/>
      <c r="V40" s="199"/>
      <c r="W40" s="199"/>
      <c r="X40" s="154"/>
      <c r="Y40" s="154"/>
      <c r="Z40" s="154"/>
      <c r="AA40" s="154">
        <f>SUMIF('B0.4.OEM'!$A$11:$A$175,' B1.4.OEM'!$A40,'B0.4.OEM'!$K$11:$K$175)</f>
        <v>50</v>
      </c>
      <c r="AB40" s="154"/>
    </row>
    <row r="41" spans="1:28">
      <c r="A41" s="67" t="s">
        <v>1145</v>
      </c>
      <c r="B41" s="67" t="s">
        <v>1146</v>
      </c>
      <c r="C41" s="67"/>
      <c r="D41" s="67" t="s">
        <v>35</v>
      </c>
      <c r="E41" s="67"/>
      <c r="F41" s="67" t="s">
        <v>12</v>
      </c>
      <c r="G41" s="154">
        <v>0</v>
      </c>
      <c r="H41" s="154">
        <v>3567000</v>
      </c>
      <c r="I41" s="154"/>
      <c r="J41" s="154"/>
      <c r="K41" s="154"/>
      <c r="L41" s="154"/>
      <c r="M41" s="154"/>
      <c r="N41" s="154">
        <f t="shared" si="5"/>
        <v>0</v>
      </c>
      <c r="P41" s="154">
        <f t="shared" si="6"/>
        <v>50</v>
      </c>
      <c r="Q41" s="154">
        <f>SUMIF('B0.4.OEM'!$A$11:$A$175,' B1.4.OEM'!$A41,'B0.4.OEM'!$J$11:$J$175)</f>
        <v>50</v>
      </c>
      <c r="R41" s="154"/>
      <c r="S41" s="154"/>
      <c r="T41" s="154"/>
      <c r="U41" s="199"/>
      <c r="V41" s="199"/>
      <c r="W41" s="199"/>
      <c r="X41" s="154"/>
      <c r="Y41" s="154"/>
      <c r="Z41" s="154"/>
      <c r="AA41" s="154">
        <f>SUMIF('B0.4.OEM'!$A$11:$A$175,' B1.4.OEM'!$A41,'B0.4.OEM'!$K$11:$K$175)</f>
        <v>50</v>
      </c>
      <c r="AB41" s="154"/>
    </row>
    <row r="42" spans="1:28">
      <c r="A42" s="67" t="s">
        <v>1147</v>
      </c>
      <c r="B42" s="67" t="s">
        <v>1148</v>
      </c>
      <c r="C42" s="67"/>
      <c r="D42" s="67" t="s">
        <v>35</v>
      </c>
      <c r="E42" s="67"/>
      <c r="F42" s="67" t="s">
        <v>12</v>
      </c>
      <c r="G42" s="154">
        <v>0</v>
      </c>
      <c r="H42" s="154">
        <v>1773148</v>
      </c>
      <c r="I42" s="154"/>
      <c r="J42" s="154"/>
      <c r="K42" s="154"/>
      <c r="L42" s="154"/>
      <c r="M42" s="154"/>
      <c r="N42" s="154">
        <f t="shared" si="5"/>
        <v>0</v>
      </c>
      <c r="P42" s="154">
        <f t="shared" si="6"/>
        <v>50</v>
      </c>
      <c r="Q42" s="154">
        <f>SUMIF('B0.4.OEM'!$A$11:$A$175,' B1.4.OEM'!$A42,'B0.4.OEM'!$J$11:$J$175)</f>
        <v>50</v>
      </c>
      <c r="R42" s="154"/>
      <c r="S42" s="154"/>
      <c r="T42" s="154"/>
      <c r="U42" s="199"/>
      <c r="V42" s="199"/>
      <c r="W42" s="199"/>
      <c r="X42" s="154"/>
      <c r="Y42" s="154"/>
      <c r="Z42" s="154"/>
      <c r="AA42" s="154">
        <f>SUMIF('B0.4.OEM'!$A$11:$A$175,' B1.4.OEM'!$A42,'B0.4.OEM'!$K$11:$K$175)</f>
        <v>50</v>
      </c>
      <c r="AB42" s="154"/>
    </row>
    <row r="43" spans="1:28">
      <c r="A43" s="67" t="s">
        <v>1149</v>
      </c>
      <c r="B43" s="67" t="s">
        <v>1150</v>
      </c>
      <c r="C43" s="67"/>
      <c r="D43" s="67" t="s">
        <v>35</v>
      </c>
      <c r="E43" s="67"/>
      <c r="F43" s="67" t="s">
        <v>12</v>
      </c>
      <c r="G43" s="154">
        <v>0</v>
      </c>
      <c r="H43" s="154">
        <v>2365200</v>
      </c>
      <c r="I43" s="154"/>
      <c r="J43" s="154"/>
      <c r="K43" s="154"/>
      <c r="L43" s="154"/>
      <c r="M43" s="154"/>
      <c r="N43" s="154">
        <f t="shared" si="5"/>
        <v>0</v>
      </c>
      <c r="P43" s="154">
        <f t="shared" si="6"/>
        <v>100</v>
      </c>
      <c r="Q43" s="154">
        <f>SUMIF('B0.4.OEM'!$A$11:$A$175,' B1.4.OEM'!$A43,'B0.4.OEM'!$J$11:$J$175)</f>
        <v>100</v>
      </c>
      <c r="R43" s="154"/>
      <c r="S43" s="154"/>
      <c r="T43" s="154"/>
      <c r="U43" s="199"/>
      <c r="V43" s="199"/>
      <c r="W43" s="199"/>
      <c r="X43" s="154"/>
      <c r="Y43" s="154"/>
      <c r="Z43" s="154"/>
      <c r="AA43" s="154">
        <f>SUMIF('B0.4.OEM'!$A$11:$A$175,' B1.4.OEM'!$A43,'B0.4.OEM'!$K$11:$K$175)</f>
        <v>100</v>
      </c>
      <c r="AB43" s="154"/>
    </row>
    <row r="44" spans="1:28">
      <c r="A44" s="67" t="s">
        <v>1151</v>
      </c>
      <c r="B44" s="67" t="s">
        <v>1152</v>
      </c>
      <c r="C44" s="67"/>
      <c r="D44" s="67" t="s">
        <v>35</v>
      </c>
      <c r="E44" s="67"/>
      <c r="F44" s="67" t="s">
        <v>12</v>
      </c>
      <c r="G44" s="154">
        <v>0</v>
      </c>
      <c r="H44" s="154">
        <v>1000000</v>
      </c>
      <c r="I44" s="154"/>
      <c r="J44" s="154"/>
      <c r="K44" s="154"/>
      <c r="L44" s="154"/>
      <c r="M44" s="154"/>
      <c r="N44" s="154">
        <f t="shared" si="5"/>
        <v>0</v>
      </c>
      <c r="P44" s="154">
        <f t="shared" si="6"/>
        <v>50</v>
      </c>
      <c r="Q44" s="154">
        <f>SUMIF('B0.4.OEM'!$A$11:$A$175,' B1.4.OEM'!$A44,'B0.4.OEM'!$J$11:$J$175)</f>
        <v>50</v>
      </c>
      <c r="R44" s="154"/>
      <c r="S44" s="154"/>
      <c r="T44" s="154"/>
      <c r="U44" s="199"/>
      <c r="V44" s="199"/>
      <c r="W44" s="199"/>
      <c r="X44" s="154"/>
      <c r="Y44" s="154"/>
      <c r="Z44" s="154"/>
      <c r="AA44" s="154">
        <f>SUMIF('B0.4.OEM'!$A$11:$A$175,' B1.4.OEM'!$A44,'B0.4.OEM'!$K$11:$K$175)</f>
        <v>0</v>
      </c>
      <c r="AB44" s="154"/>
    </row>
    <row r="45" spans="1:28">
      <c r="A45" s="67" t="s">
        <v>1153</v>
      </c>
      <c r="B45" s="67" t="s">
        <v>1154</v>
      </c>
      <c r="C45" s="67"/>
      <c r="D45" s="67" t="s">
        <v>35</v>
      </c>
      <c r="E45" s="67"/>
      <c r="F45" s="67" t="s">
        <v>12</v>
      </c>
      <c r="G45" s="154">
        <v>0</v>
      </c>
      <c r="H45" s="154">
        <v>1808000</v>
      </c>
      <c r="I45" s="154"/>
      <c r="J45" s="154"/>
      <c r="K45" s="154"/>
      <c r="L45" s="154"/>
      <c r="M45" s="154"/>
      <c r="N45" s="154">
        <f t="shared" si="5"/>
        <v>0</v>
      </c>
      <c r="P45" s="154">
        <f t="shared" si="6"/>
        <v>0</v>
      </c>
      <c r="Q45" s="154">
        <f>SUMIF('B0.4.OEM'!$A$11:$A$175,' B1.4.OEM'!$A45,'B0.4.OEM'!$J$11:$J$175)</f>
        <v>0</v>
      </c>
      <c r="R45" s="154"/>
      <c r="S45" s="154"/>
      <c r="T45" s="154"/>
      <c r="U45" s="199"/>
      <c r="V45" s="199"/>
      <c r="W45" s="199"/>
      <c r="X45" s="154"/>
      <c r="Y45" s="154"/>
      <c r="Z45" s="154"/>
      <c r="AA45" s="154">
        <f>SUMIF('B0.4.OEM'!$A$11:$A$175,' B1.4.OEM'!$A45,'B0.4.OEM'!$K$11:$K$175)</f>
        <v>50</v>
      </c>
      <c r="AB45" s="154"/>
    </row>
    <row r="46" spans="1:28">
      <c r="A46" s="67" t="s">
        <v>1155</v>
      </c>
      <c r="B46" s="67" t="s">
        <v>1156</v>
      </c>
      <c r="C46" s="67"/>
      <c r="D46" s="67" t="s">
        <v>35</v>
      </c>
      <c r="E46" s="67"/>
      <c r="F46" s="67" t="s">
        <v>12</v>
      </c>
      <c r="G46" s="154">
        <v>0</v>
      </c>
      <c r="H46" s="154">
        <v>2365200</v>
      </c>
      <c r="I46" s="154"/>
      <c r="J46" s="154"/>
      <c r="K46" s="154"/>
      <c r="L46" s="154"/>
      <c r="M46" s="154"/>
      <c r="N46" s="154">
        <f t="shared" si="5"/>
        <v>0</v>
      </c>
      <c r="P46" s="154">
        <f t="shared" si="6"/>
        <v>50</v>
      </c>
      <c r="Q46" s="154">
        <f>SUMIF('B0.4.OEM'!$A$11:$A$175,' B1.4.OEM'!$A46,'B0.4.OEM'!$J$11:$J$175)</f>
        <v>50</v>
      </c>
      <c r="R46" s="154"/>
      <c r="S46" s="154"/>
      <c r="T46" s="154"/>
      <c r="U46" s="199"/>
      <c r="V46" s="199"/>
      <c r="W46" s="199"/>
      <c r="X46" s="154"/>
      <c r="Y46" s="154"/>
      <c r="Z46" s="154"/>
      <c r="AA46" s="154">
        <f>SUMIF('B0.4.OEM'!$A$11:$A$175,' B1.4.OEM'!$A46,'B0.4.OEM'!$K$11:$K$175)</f>
        <v>50</v>
      </c>
      <c r="AB46" s="154"/>
    </row>
    <row r="47" spans="1:28">
      <c r="A47" s="67" t="s">
        <v>1157</v>
      </c>
      <c r="B47" s="67" t="s">
        <v>1158</v>
      </c>
      <c r="C47" s="67"/>
      <c r="D47" s="67" t="s">
        <v>35</v>
      </c>
      <c r="E47" s="67"/>
      <c r="F47" s="67" t="s">
        <v>12</v>
      </c>
      <c r="G47" s="154">
        <v>0</v>
      </c>
      <c r="H47" s="154">
        <v>2073000</v>
      </c>
      <c r="I47" s="154"/>
      <c r="J47" s="154"/>
      <c r="K47" s="154"/>
      <c r="L47" s="154"/>
      <c r="M47" s="154"/>
      <c r="N47" s="154">
        <f t="shared" si="5"/>
        <v>0</v>
      </c>
      <c r="P47" s="154">
        <f t="shared" ref="P47:P78" si="7">SUM(Q47:X47)</f>
        <v>0</v>
      </c>
      <c r="Q47" s="154">
        <f>SUMIF('B0.4.OEM'!$A$11:$A$175,' B1.4.OEM'!$A47,'B0.4.OEM'!$J$11:$J$175)</f>
        <v>0</v>
      </c>
      <c r="R47" s="154"/>
      <c r="S47" s="154"/>
      <c r="T47" s="154"/>
      <c r="U47" s="199"/>
      <c r="V47" s="199"/>
      <c r="W47" s="199"/>
      <c r="X47" s="154"/>
      <c r="Y47" s="154"/>
      <c r="Z47" s="154"/>
      <c r="AA47" s="154">
        <f>SUMIF('B0.4.OEM'!$A$11:$A$175,' B1.4.OEM'!$A47,'B0.4.OEM'!$K$11:$K$175)</f>
        <v>0</v>
      </c>
      <c r="AB47" s="154"/>
    </row>
    <row r="48" spans="1:28">
      <c r="A48" s="67" t="s">
        <v>1159</v>
      </c>
      <c r="B48" s="67" t="s">
        <v>1160</v>
      </c>
      <c r="C48" s="67"/>
      <c r="D48" s="67" t="s">
        <v>35</v>
      </c>
      <c r="E48" s="67"/>
      <c r="F48" s="67" t="s">
        <v>12</v>
      </c>
      <c r="G48" s="154">
        <v>0</v>
      </c>
      <c r="H48" s="154">
        <v>2073000</v>
      </c>
      <c r="I48" s="154"/>
      <c r="J48" s="154"/>
      <c r="K48" s="154"/>
      <c r="L48" s="154"/>
      <c r="M48" s="154"/>
      <c r="N48" s="154">
        <f t="shared" si="5"/>
        <v>0</v>
      </c>
      <c r="P48" s="154">
        <f t="shared" si="7"/>
        <v>0</v>
      </c>
      <c r="Q48" s="154">
        <f>SUMIF('B0.4.OEM'!$A$11:$A$175,' B1.4.OEM'!$A48,'B0.4.OEM'!$J$11:$J$175)</f>
        <v>0</v>
      </c>
      <c r="R48" s="154"/>
      <c r="S48" s="154"/>
      <c r="T48" s="154"/>
      <c r="U48" s="199"/>
      <c r="V48" s="199"/>
      <c r="W48" s="199"/>
      <c r="X48" s="154"/>
      <c r="Y48" s="154"/>
      <c r="Z48" s="154"/>
      <c r="AA48" s="154">
        <f>SUMIF('B0.4.OEM'!$A$11:$A$175,' B1.4.OEM'!$A48,'B0.4.OEM'!$K$11:$K$175)</f>
        <v>0</v>
      </c>
      <c r="AB48" s="154"/>
    </row>
    <row r="49" spans="1:28">
      <c r="A49" s="67" t="s">
        <v>1161</v>
      </c>
      <c r="B49" s="67" t="s">
        <v>1162</v>
      </c>
      <c r="C49" s="67"/>
      <c r="D49" s="67" t="s">
        <v>35</v>
      </c>
      <c r="E49" s="67"/>
      <c r="F49" s="67" t="s">
        <v>12</v>
      </c>
      <c r="G49" s="154">
        <v>0</v>
      </c>
      <c r="H49" s="154">
        <v>2365200</v>
      </c>
      <c r="I49" s="154"/>
      <c r="J49" s="154"/>
      <c r="K49" s="154"/>
      <c r="L49" s="154"/>
      <c r="M49" s="154"/>
      <c r="N49" s="154">
        <f t="shared" si="5"/>
        <v>0</v>
      </c>
      <c r="P49" s="154">
        <f t="shared" si="7"/>
        <v>50</v>
      </c>
      <c r="Q49" s="154">
        <f>SUMIF('B0.4.OEM'!$A$11:$A$175,' B1.4.OEM'!$A49,'B0.4.OEM'!$J$11:$J$175)</f>
        <v>50</v>
      </c>
      <c r="R49" s="154"/>
      <c r="S49" s="154"/>
      <c r="T49" s="154"/>
      <c r="U49" s="199"/>
      <c r="V49" s="199"/>
      <c r="W49" s="199"/>
      <c r="X49" s="154"/>
      <c r="Y49" s="154"/>
      <c r="Z49" s="154"/>
      <c r="AA49" s="154">
        <f>SUMIF('B0.4.OEM'!$A$11:$A$175,' B1.4.OEM'!$A49,'B0.4.OEM'!$K$11:$K$175)</f>
        <v>50</v>
      </c>
      <c r="AB49" s="154"/>
    </row>
    <row r="50" spans="1:28">
      <c r="A50" s="67" t="s">
        <v>1163</v>
      </c>
      <c r="B50" s="67" t="s">
        <v>1164</v>
      </c>
      <c r="C50" s="67"/>
      <c r="D50" s="67" t="s">
        <v>35</v>
      </c>
      <c r="E50" s="67"/>
      <c r="F50" s="67" t="s">
        <v>12</v>
      </c>
      <c r="G50" s="154">
        <v>0</v>
      </c>
      <c r="H50" s="154">
        <v>2190000</v>
      </c>
      <c r="I50" s="154"/>
      <c r="J50" s="154"/>
      <c r="K50" s="154"/>
      <c r="L50" s="154"/>
      <c r="M50" s="154"/>
      <c r="N50" s="154">
        <f t="shared" si="5"/>
        <v>0</v>
      </c>
      <c r="P50" s="154">
        <f t="shared" si="7"/>
        <v>50</v>
      </c>
      <c r="Q50" s="154">
        <f>SUMIF('B0.4.OEM'!$A$11:$A$175,' B1.4.OEM'!$A50,'B0.4.OEM'!$J$11:$J$175)</f>
        <v>50</v>
      </c>
      <c r="R50" s="154"/>
      <c r="S50" s="154"/>
      <c r="T50" s="154"/>
      <c r="U50" s="199"/>
      <c r="V50" s="199"/>
      <c r="W50" s="199"/>
      <c r="X50" s="154"/>
      <c r="Y50" s="154"/>
      <c r="Z50" s="154"/>
      <c r="AA50" s="154">
        <f>SUMIF('B0.4.OEM'!$A$11:$A$175,' B1.4.OEM'!$A50,'B0.4.OEM'!$K$11:$K$175)</f>
        <v>50</v>
      </c>
      <c r="AB50" s="154"/>
    </row>
    <row r="51" spans="1:28">
      <c r="A51" s="67" t="s">
        <v>1165</v>
      </c>
      <c r="B51" s="67" t="s">
        <v>1166</v>
      </c>
      <c r="C51" s="67"/>
      <c r="D51" s="67" t="s">
        <v>35</v>
      </c>
      <c r="E51" s="67"/>
      <c r="F51" s="67" t="s">
        <v>12</v>
      </c>
      <c r="G51" s="154">
        <v>0</v>
      </c>
      <c r="H51" s="154">
        <v>3567000</v>
      </c>
      <c r="I51" s="154"/>
      <c r="J51" s="154"/>
      <c r="K51" s="154"/>
      <c r="L51" s="154"/>
      <c r="M51" s="154"/>
      <c r="N51" s="154">
        <f t="shared" si="5"/>
        <v>0</v>
      </c>
      <c r="P51" s="154">
        <f t="shared" si="7"/>
        <v>50</v>
      </c>
      <c r="Q51" s="154">
        <f>SUMIF('B0.4.OEM'!$A$11:$A$175,' B1.4.OEM'!$A51,'B0.4.OEM'!$J$11:$J$175)</f>
        <v>50</v>
      </c>
      <c r="R51" s="154"/>
      <c r="S51" s="154"/>
      <c r="T51" s="154"/>
      <c r="U51" s="199"/>
      <c r="V51" s="199"/>
      <c r="W51" s="199"/>
      <c r="X51" s="154"/>
      <c r="Y51" s="154"/>
      <c r="Z51" s="154"/>
      <c r="AA51" s="154">
        <f>SUMIF('B0.4.OEM'!$A$11:$A$175,' B1.4.OEM'!$A51,'B0.4.OEM'!$K$11:$K$175)</f>
        <v>50</v>
      </c>
      <c r="AB51" s="154"/>
    </row>
    <row r="52" spans="1:28">
      <c r="A52" s="67" t="s">
        <v>1167</v>
      </c>
      <c r="B52" s="67" t="s">
        <v>1168</v>
      </c>
      <c r="C52" s="67"/>
      <c r="D52" s="67" t="s">
        <v>35</v>
      </c>
      <c r="E52" s="67"/>
      <c r="F52" s="67" t="s">
        <v>12</v>
      </c>
      <c r="G52" s="154">
        <v>0</v>
      </c>
      <c r="H52" s="154">
        <v>3567000</v>
      </c>
      <c r="I52" s="154"/>
      <c r="J52" s="154"/>
      <c r="K52" s="154"/>
      <c r="L52" s="154"/>
      <c r="M52" s="154"/>
      <c r="N52" s="154">
        <f t="shared" si="5"/>
        <v>0</v>
      </c>
      <c r="P52" s="154">
        <f t="shared" si="7"/>
        <v>50</v>
      </c>
      <c r="Q52" s="154">
        <f>SUMIF('B0.4.OEM'!$A$11:$A$175,' B1.4.OEM'!$A52,'B0.4.OEM'!$J$11:$J$175)</f>
        <v>50</v>
      </c>
      <c r="R52" s="154"/>
      <c r="S52" s="154"/>
      <c r="T52" s="154"/>
      <c r="U52" s="199"/>
      <c r="V52" s="199"/>
      <c r="W52" s="199"/>
      <c r="X52" s="154"/>
      <c r="Y52" s="154"/>
      <c r="Z52" s="154"/>
      <c r="AA52" s="154">
        <f>SUMIF('B0.4.OEM'!$A$11:$A$175,' B1.4.OEM'!$A52,'B0.4.OEM'!$K$11:$K$175)</f>
        <v>50</v>
      </c>
      <c r="AB52" s="154"/>
    </row>
    <row r="53" spans="1:28">
      <c r="A53" s="67" t="s">
        <v>1169</v>
      </c>
      <c r="B53" s="67" t="s">
        <v>1170</v>
      </c>
      <c r="C53" s="67"/>
      <c r="D53" s="67" t="s">
        <v>35</v>
      </c>
      <c r="E53" s="67"/>
      <c r="F53" s="67" t="s">
        <v>12</v>
      </c>
      <c r="G53" s="154"/>
      <c r="H53" s="154">
        <v>3567000</v>
      </c>
      <c r="I53" s="154"/>
      <c r="J53" s="154"/>
      <c r="K53" s="154"/>
      <c r="L53" s="154"/>
      <c r="M53" s="154"/>
      <c r="N53" s="154">
        <f t="shared" si="5"/>
        <v>0</v>
      </c>
      <c r="P53" s="154">
        <f t="shared" si="7"/>
        <v>50</v>
      </c>
      <c r="Q53" s="154">
        <f>SUMIF('B0.4.OEM'!$A$11:$A$175,' B1.4.OEM'!$A53,'B0.4.OEM'!$J$11:$J$175)</f>
        <v>50</v>
      </c>
      <c r="R53" s="154"/>
      <c r="S53" s="154"/>
      <c r="T53" s="154"/>
      <c r="U53" s="199"/>
      <c r="V53" s="199"/>
      <c r="W53" s="199"/>
      <c r="X53" s="154"/>
      <c r="Y53" s="154"/>
      <c r="Z53" s="154"/>
      <c r="AA53" s="154">
        <f>SUMIF('B0.4.OEM'!$A$11:$A$175,' B1.4.OEM'!$A53,'B0.4.OEM'!$K$11:$K$175)</f>
        <v>50</v>
      </c>
      <c r="AB53" s="154"/>
    </row>
    <row r="54" spans="1:28">
      <c r="A54" s="67" t="s">
        <v>1171</v>
      </c>
      <c r="B54" s="67" t="s">
        <v>1172</v>
      </c>
      <c r="C54" s="67"/>
      <c r="D54" s="67" t="s">
        <v>35</v>
      </c>
      <c r="E54" s="67"/>
      <c r="F54" s="67" t="s">
        <v>12</v>
      </c>
      <c r="G54" s="154"/>
      <c r="H54" s="154">
        <v>2073000</v>
      </c>
      <c r="I54" s="154"/>
      <c r="J54" s="154"/>
      <c r="K54" s="154"/>
      <c r="L54" s="154"/>
      <c r="M54" s="154"/>
      <c r="N54" s="154"/>
      <c r="P54" s="154">
        <f t="shared" si="7"/>
        <v>0</v>
      </c>
      <c r="Q54" s="154">
        <f>SUMIF('B0.4.OEM'!$A$11:$A$175,' B1.4.OEM'!$A54,'B0.4.OEM'!$J$11:$J$175)</f>
        <v>0</v>
      </c>
      <c r="R54" s="154"/>
      <c r="S54" s="154"/>
      <c r="T54" s="154"/>
      <c r="U54" s="199"/>
      <c r="V54" s="199"/>
      <c r="W54" s="199"/>
      <c r="X54" s="154"/>
      <c r="Y54" s="154"/>
      <c r="Z54" s="154"/>
      <c r="AA54" s="154">
        <f>SUMIF('B0.4.OEM'!$A$11:$A$175,' B1.4.OEM'!$A54,'B0.4.OEM'!$K$11:$K$175)</f>
        <v>0</v>
      </c>
      <c r="AB54" s="154"/>
    </row>
    <row r="55" spans="1:28">
      <c r="A55" s="67" t="s">
        <v>1173</v>
      </c>
      <c r="B55" s="67" t="s">
        <v>1174</v>
      </c>
      <c r="C55" s="67"/>
      <c r="D55" s="67" t="s">
        <v>35</v>
      </c>
      <c r="E55" s="67"/>
      <c r="F55" s="67" t="s">
        <v>12</v>
      </c>
      <c r="G55" s="154"/>
      <c r="H55" s="154">
        <v>2073000</v>
      </c>
      <c r="I55" s="154"/>
      <c r="J55" s="154"/>
      <c r="K55" s="154"/>
      <c r="L55" s="154"/>
      <c r="M55" s="154"/>
      <c r="N55" s="154"/>
      <c r="P55" s="154">
        <f t="shared" si="7"/>
        <v>0</v>
      </c>
      <c r="Q55" s="154">
        <f>SUMIF('B0.4.OEM'!$A$11:$A$175,' B1.4.OEM'!$A55,'B0.4.OEM'!$J$11:$J$175)</f>
        <v>0</v>
      </c>
      <c r="R55" s="154"/>
      <c r="S55" s="154"/>
      <c r="T55" s="154"/>
      <c r="U55" s="199"/>
      <c r="V55" s="199"/>
      <c r="W55" s="199"/>
      <c r="X55" s="154"/>
      <c r="Y55" s="154"/>
      <c r="Z55" s="154"/>
      <c r="AA55" s="154">
        <f>SUMIF('B0.4.OEM'!$A$11:$A$175,' B1.4.OEM'!$A55,'B0.4.OEM'!$K$11:$K$175)</f>
        <v>0</v>
      </c>
      <c r="AB55" s="154"/>
    </row>
    <row r="56" spans="1:28">
      <c r="A56" s="67" t="s">
        <v>1175</v>
      </c>
      <c r="B56" s="67" t="s">
        <v>1176</v>
      </c>
      <c r="C56" s="67"/>
      <c r="D56" s="67" t="s">
        <v>35</v>
      </c>
      <c r="E56" s="67"/>
      <c r="F56" s="67" t="s">
        <v>12</v>
      </c>
      <c r="G56" s="154"/>
      <c r="H56" s="154">
        <v>2073000</v>
      </c>
      <c r="I56" s="154"/>
      <c r="J56" s="154"/>
      <c r="K56" s="154"/>
      <c r="L56" s="154"/>
      <c r="M56" s="154"/>
      <c r="N56" s="154"/>
      <c r="P56" s="154">
        <f t="shared" si="7"/>
        <v>0</v>
      </c>
      <c r="Q56" s="154">
        <f>SUMIF('B0.4.OEM'!$A$11:$A$175,' B1.4.OEM'!$A56,'B0.4.OEM'!$J$11:$J$175)</f>
        <v>0</v>
      </c>
      <c r="R56" s="154"/>
      <c r="S56" s="154"/>
      <c r="T56" s="154"/>
      <c r="U56" s="199"/>
      <c r="V56" s="199"/>
      <c r="W56" s="199"/>
      <c r="X56" s="154"/>
      <c r="Y56" s="154"/>
      <c r="Z56" s="154"/>
      <c r="AA56" s="154">
        <f>SUMIF('B0.4.OEM'!$A$11:$A$175,' B1.4.OEM'!$A56,'B0.4.OEM'!$K$11:$K$175)</f>
        <v>0</v>
      </c>
      <c r="AB56" s="154"/>
    </row>
    <row r="57" spans="1:28">
      <c r="A57" s="67" t="s">
        <v>1177</v>
      </c>
      <c r="B57" s="67" t="s">
        <v>1178</v>
      </c>
      <c r="C57" s="67"/>
      <c r="D57" s="67" t="s">
        <v>35</v>
      </c>
      <c r="E57" s="67"/>
      <c r="F57" s="67" t="s">
        <v>12</v>
      </c>
      <c r="G57" s="154"/>
      <c r="H57" s="154">
        <v>2250000</v>
      </c>
      <c r="I57" s="154"/>
      <c r="J57" s="154"/>
      <c r="K57" s="154"/>
      <c r="L57" s="154"/>
      <c r="M57" s="154"/>
      <c r="N57" s="154"/>
      <c r="P57" s="154">
        <f t="shared" si="7"/>
        <v>50</v>
      </c>
      <c r="Q57" s="154">
        <f>SUMIF('B0.4.OEM'!$A$11:$A$175,' B1.4.OEM'!$A57,'B0.4.OEM'!$J$11:$J$175)</f>
        <v>50</v>
      </c>
      <c r="R57" s="154"/>
      <c r="S57" s="154"/>
      <c r="T57" s="154"/>
      <c r="U57" s="199"/>
      <c r="V57" s="199"/>
      <c r="W57" s="199"/>
      <c r="X57" s="154"/>
      <c r="Y57" s="154"/>
      <c r="Z57" s="154"/>
      <c r="AA57" s="154">
        <f>SUMIF('B0.4.OEM'!$A$11:$A$175,' B1.4.OEM'!$A57,'B0.4.OEM'!$K$11:$K$175)</f>
        <v>50</v>
      </c>
      <c r="AB57" s="154"/>
    </row>
    <row r="58" spans="1:28">
      <c r="A58" s="67" t="s">
        <v>1179</v>
      </c>
      <c r="B58" s="67" t="s">
        <v>1180</v>
      </c>
      <c r="C58" s="67"/>
      <c r="D58" s="67" t="s">
        <v>35</v>
      </c>
      <c r="E58" s="67"/>
      <c r="F58" s="67" t="s">
        <v>12</v>
      </c>
      <c r="G58" s="154"/>
      <c r="H58" s="154">
        <v>2004630</v>
      </c>
      <c r="I58" s="154"/>
      <c r="J58" s="154"/>
      <c r="K58" s="154"/>
      <c r="L58" s="154"/>
      <c r="M58" s="154"/>
      <c r="N58" s="154"/>
      <c r="P58" s="154">
        <f t="shared" si="7"/>
        <v>50</v>
      </c>
      <c r="Q58" s="154">
        <f>SUMIF('B0.4.OEM'!$A$11:$A$175,' B1.4.OEM'!$A58,'B0.4.OEM'!$J$11:$J$175)</f>
        <v>50</v>
      </c>
      <c r="R58" s="154"/>
      <c r="S58" s="154"/>
      <c r="T58" s="154"/>
      <c r="U58" s="199"/>
      <c r="V58" s="199"/>
      <c r="W58" s="199"/>
      <c r="X58" s="154"/>
      <c r="Y58" s="154"/>
      <c r="Z58" s="154"/>
      <c r="AA58" s="154">
        <f>SUMIF('B0.4.OEM'!$A$11:$A$175,' B1.4.OEM'!$A58,'B0.4.OEM'!$K$11:$K$175)</f>
        <v>0</v>
      </c>
      <c r="AB58" s="154"/>
    </row>
    <row r="59" spans="1:28">
      <c r="A59" s="67" t="s">
        <v>1181</v>
      </c>
      <c r="B59" s="67" t="s">
        <v>1182</v>
      </c>
      <c r="C59" s="67"/>
      <c r="D59" s="67" t="s">
        <v>35</v>
      </c>
      <c r="E59" s="67"/>
      <c r="F59" s="67" t="s">
        <v>12</v>
      </c>
      <c r="G59" s="154"/>
      <c r="H59" s="154">
        <v>3425926</v>
      </c>
      <c r="I59" s="154"/>
      <c r="J59" s="154"/>
      <c r="K59" s="154"/>
      <c r="L59" s="154"/>
      <c r="M59" s="154"/>
      <c r="N59" s="154"/>
      <c r="P59" s="154">
        <f t="shared" si="7"/>
        <v>50</v>
      </c>
      <c r="Q59" s="154">
        <f>SUMIF('B0.4.OEM'!$A$11:$A$175,' B1.4.OEM'!$A59,'B0.4.OEM'!$J$11:$J$175)</f>
        <v>50</v>
      </c>
      <c r="R59" s="154"/>
      <c r="S59" s="154"/>
      <c r="T59" s="154"/>
      <c r="U59" s="199"/>
      <c r="V59" s="199"/>
      <c r="W59" s="199"/>
      <c r="X59" s="154"/>
      <c r="Y59" s="154"/>
      <c r="Z59" s="154"/>
      <c r="AA59" s="154">
        <f>SUMIF('B0.4.OEM'!$A$11:$A$175,' B1.4.OEM'!$A59,'B0.4.OEM'!$K$11:$K$175)</f>
        <v>50</v>
      </c>
      <c r="AB59" s="154"/>
    </row>
    <row r="60" spans="1:28">
      <c r="A60" s="67" t="s">
        <v>1183</v>
      </c>
      <c r="B60" s="67" t="s">
        <v>1184</v>
      </c>
      <c r="C60" s="67"/>
      <c r="D60" s="67" t="s">
        <v>35</v>
      </c>
      <c r="E60" s="67"/>
      <c r="F60" s="67" t="s">
        <v>12</v>
      </c>
      <c r="G60" s="154"/>
      <c r="H60" s="154">
        <v>2250000</v>
      </c>
      <c r="I60" s="154"/>
      <c r="J60" s="154"/>
      <c r="K60" s="154"/>
      <c r="L60" s="154"/>
      <c r="M60" s="154"/>
      <c r="N60" s="154"/>
      <c r="P60" s="154">
        <f t="shared" si="7"/>
        <v>50</v>
      </c>
      <c r="Q60" s="154">
        <f>SUMIF('B0.4.OEM'!$A$11:$A$175,' B1.4.OEM'!$A60,'B0.4.OEM'!$J$11:$J$175)</f>
        <v>50</v>
      </c>
      <c r="R60" s="154"/>
      <c r="S60" s="154"/>
      <c r="T60" s="154"/>
      <c r="U60" s="199"/>
      <c r="V60" s="199"/>
      <c r="W60" s="199"/>
      <c r="X60" s="154"/>
      <c r="Y60" s="154"/>
      <c r="Z60" s="154"/>
      <c r="AA60" s="154">
        <f>SUMIF('B0.4.OEM'!$A$11:$A$175,' B1.4.OEM'!$A60,'B0.4.OEM'!$K$11:$K$175)</f>
        <v>50</v>
      </c>
      <c r="AB60" s="154"/>
    </row>
    <row r="61" spans="1:28">
      <c r="A61" s="67" t="s">
        <v>1185</v>
      </c>
      <c r="B61" s="67" t="s">
        <v>1186</v>
      </c>
      <c r="C61" s="67"/>
      <c r="D61" s="67" t="s">
        <v>35</v>
      </c>
      <c r="E61" s="67"/>
      <c r="F61" s="67" t="s">
        <v>12</v>
      </c>
      <c r="G61" s="154"/>
      <c r="H61" s="154">
        <v>2250000</v>
      </c>
      <c r="I61" s="154"/>
      <c r="J61" s="154"/>
      <c r="K61" s="154"/>
      <c r="L61" s="154"/>
      <c r="M61" s="154"/>
      <c r="N61" s="154"/>
      <c r="P61" s="154">
        <f t="shared" si="7"/>
        <v>50</v>
      </c>
      <c r="Q61" s="154">
        <f>SUMIF('B0.4.OEM'!$A$11:$A$175,' B1.4.OEM'!$A61,'B0.4.OEM'!$J$11:$J$175)</f>
        <v>50</v>
      </c>
      <c r="R61" s="154"/>
      <c r="S61" s="154"/>
      <c r="T61" s="154"/>
      <c r="U61" s="199"/>
      <c r="V61" s="199"/>
      <c r="W61" s="199"/>
      <c r="X61" s="154"/>
      <c r="Y61" s="154"/>
      <c r="Z61" s="154"/>
      <c r="AA61" s="154">
        <f>SUMIF('B0.4.OEM'!$A$11:$A$175,' B1.4.OEM'!$A61,'B0.4.OEM'!$K$11:$K$175)</f>
        <v>50</v>
      </c>
      <c r="AB61" s="154"/>
    </row>
    <row r="62" spans="1:28">
      <c r="A62" s="67" t="s">
        <v>1187</v>
      </c>
      <c r="B62" s="67" t="s">
        <v>1188</v>
      </c>
      <c r="C62" s="67"/>
      <c r="D62" s="67" t="s">
        <v>35</v>
      </c>
      <c r="E62" s="67"/>
      <c r="F62" s="67" t="s">
        <v>12</v>
      </c>
      <c r="G62" s="154"/>
      <c r="H62" s="154">
        <v>2250000</v>
      </c>
      <c r="I62" s="154"/>
      <c r="J62" s="154"/>
      <c r="K62" s="154"/>
      <c r="L62" s="154"/>
      <c r="M62" s="154"/>
      <c r="N62" s="154"/>
      <c r="P62" s="154">
        <f t="shared" si="7"/>
        <v>50</v>
      </c>
      <c r="Q62" s="154">
        <f>SUMIF('B0.4.OEM'!$A$11:$A$175,' B1.4.OEM'!$A62,'B0.4.OEM'!$J$11:$J$175)</f>
        <v>50</v>
      </c>
      <c r="R62" s="154"/>
      <c r="S62" s="154"/>
      <c r="T62" s="154"/>
      <c r="U62" s="199"/>
      <c r="V62" s="199"/>
      <c r="W62" s="199"/>
      <c r="X62" s="154"/>
      <c r="Y62" s="154"/>
      <c r="Z62" s="154"/>
      <c r="AA62" s="154">
        <f>SUMIF('B0.4.OEM'!$A$11:$A$175,' B1.4.OEM'!$A62,'B0.4.OEM'!$K$11:$K$175)</f>
        <v>50</v>
      </c>
      <c r="AB62" s="154"/>
    </row>
    <row r="63" spans="1:28">
      <c r="A63" s="67" t="s">
        <v>1189</v>
      </c>
      <c r="B63" s="67" t="s">
        <v>1190</v>
      </c>
      <c r="C63" s="67"/>
      <c r="D63" s="67" t="s">
        <v>35</v>
      </c>
      <c r="E63" s="67"/>
      <c r="F63" s="67" t="s">
        <v>12</v>
      </c>
      <c r="G63" s="154"/>
      <c r="H63" s="154">
        <v>2462963</v>
      </c>
      <c r="I63" s="154"/>
      <c r="J63" s="154"/>
      <c r="K63" s="154"/>
      <c r="L63" s="154"/>
      <c r="M63" s="154"/>
      <c r="N63" s="154"/>
      <c r="P63" s="154">
        <f t="shared" si="7"/>
        <v>50</v>
      </c>
      <c r="Q63" s="154">
        <f>SUMIF('B0.4.OEM'!$A$11:$A$175,' B1.4.OEM'!$A63,'B0.4.OEM'!$J$11:$J$175)</f>
        <v>50</v>
      </c>
      <c r="R63" s="154"/>
      <c r="S63" s="154"/>
      <c r="T63" s="154"/>
      <c r="U63" s="199"/>
      <c r="V63" s="199"/>
      <c r="W63" s="199"/>
      <c r="X63" s="154"/>
      <c r="Y63" s="154"/>
      <c r="Z63" s="154"/>
      <c r="AA63" s="154">
        <f>SUMIF('B0.4.OEM'!$A$11:$A$175,' B1.4.OEM'!$A63,'B0.4.OEM'!$K$11:$K$175)</f>
        <v>50</v>
      </c>
      <c r="AB63" s="154"/>
    </row>
    <row r="64" spans="1:28">
      <c r="A64" s="67" t="s">
        <v>1191</v>
      </c>
      <c r="B64" s="67" t="s">
        <v>1192</v>
      </c>
      <c r="C64" s="67"/>
      <c r="D64" s="67" t="s">
        <v>35</v>
      </c>
      <c r="E64" s="67"/>
      <c r="F64" s="67" t="s">
        <v>12</v>
      </c>
      <c r="G64" s="154"/>
      <c r="H64" s="154">
        <v>5390000</v>
      </c>
      <c r="I64" s="154"/>
      <c r="J64" s="154"/>
      <c r="K64" s="154"/>
      <c r="L64" s="154"/>
      <c r="M64" s="154"/>
      <c r="N64" s="154"/>
      <c r="P64" s="154">
        <f t="shared" si="7"/>
        <v>5</v>
      </c>
      <c r="Q64" s="154">
        <f>SUMIF('B0.4.OEM'!$A$11:$A$175,' B1.4.OEM'!$A64,'B0.4.OEM'!$J$11:$J$175)</f>
        <v>5</v>
      </c>
      <c r="R64" s="154"/>
      <c r="S64" s="154"/>
      <c r="T64" s="154"/>
      <c r="U64" s="199"/>
      <c r="V64" s="199"/>
      <c r="W64" s="199"/>
      <c r="X64" s="154"/>
      <c r="Y64" s="154"/>
      <c r="Z64" s="154"/>
      <c r="AA64" s="154">
        <f>SUMIF('B0.4.OEM'!$A$11:$A$175,' B1.4.OEM'!$A64,'B0.4.OEM'!$K$11:$K$175)</f>
        <v>5</v>
      </c>
      <c r="AB64" s="154"/>
    </row>
    <row r="65" spans="1:28">
      <c r="A65" s="67" t="s">
        <v>1193</v>
      </c>
      <c r="B65" s="67" t="s">
        <v>1194</v>
      </c>
      <c r="C65" s="67"/>
      <c r="D65" s="67" t="s">
        <v>35</v>
      </c>
      <c r="E65" s="67"/>
      <c r="F65" s="67" t="s">
        <v>12</v>
      </c>
      <c r="G65" s="154"/>
      <c r="H65" s="154">
        <v>6600000</v>
      </c>
      <c r="I65" s="154"/>
      <c r="J65" s="154"/>
      <c r="K65" s="154"/>
      <c r="L65" s="154"/>
      <c r="M65" s="154"/>
      <c r="N65" s="154"/>
      <c r="P65" s="154">
        <f t="shared" si="7"/>
        <v>5</v>
      </c>
      <c r="Q65" s="154">
        <f>SUMIF('B0.4.OEM'!$A$11:$A$175,' B1.4.OEM'!$A65,'B0.4.OEM'!$J$11:$J$175)</f>
        <v>5</v>
      </c>
      <c r="R65" s="154"/>
      <c r="S65" s="154"/>
      <c r="T65" s="154"/>
      <c r="U65" s="199"/>
      <c r="V65" s="199"/>
      <c r="W65" s="199"/>
      <c r="X65" s="154"/>
      <c r="Y65" s="154"/>
      <c r="Z65" s="154"/>
      <c r="AA65" s="154">
        <f>SUMIF('B0.4.OEM'!$A$11:$A$175,' B1.4.OEM'!$A65,'B0.4.OEM'!$K$11:$K$175)</f>
        <v>5</v>
      </c>
      <c r="AB65" s="154"/>
    </row>
    <row r="66" spans="1:28">
      <c r="A66" s="67" t="s">
        <v>1195</v>
      </c>
      <c r="B66" s="67" t="s">
        <v>1196</v>
      </c>
      <c r="C66" s="67"/>
      <c r="D66" s="67" t="s">
        <v>1197</v>
      </c>
      <c r="E66" s="67"/>
      <c r="F66" s="67" t="s">
        <v>12</v>
      </c>
      <c r="G66" s="154"/>
      <c r="H66" s="154">
        <v>41998</v>
      </c>
      <c r="I66" s="154"/>
      <c r="J66" s="154"/>
      <c r="K66" s="154"/>
      <c r="L66" s="154"/>
      <c r="M66" s="154"/>
      <c r="N66" s="154"/>
      <c r="P66" s="154">
        <f t="shared" si="7"/>
        <v>1000</v>
      </c>
      <c r="Q66" s="154">
        <f>SUMIF('B0.4.OEM'!$A$11:$A$175,' B1.4.OEM'!$A66,'B0.4.OEM'!$J$11:$J$175)</f>
        <v>1000</v>
      </c>
      <c r="R66" s="154"/>
      <c r="S66" s="154"/>
      <c r="T66" s="154"/>
      <c r="U66" s="199"/>
      <c r="V66" s="199"/>
      <c r="W66" s="199"/>
      <c r="X66" s="154"/>
      <c r="Y66" s="154"/>
      <c r="Z66" s="154"/>
      <c r="AA66" s="154">
        <f>SUMIF('B0.4.OEM'!$A$11:$A$175,' B1.4.OEM'!$A66,'B0.4.OEM'!$K$11:$K$175)</f>
        <v>1000</v>
      </c>
      <c r="AB66" s="154"/>
    </row>
    <row r="67" spans="1:28">
      <c r="A67" s="67" t="s">
        <v>1198</v>
      </c>
      <c r="B67" s="67" t="s">
        <v>1199</v>
      </c>
      <c r="C67" s="67"/>
      <c r="D67" s="67" t="s">
        <v>1197</v>
      </c>
      <c r="E67" s="67"/>
      <c r="F67" s="67" t="s">
        <v>12</v>
      </c>
      <c r="G67" s="154"/>
      <c r="H67" s="154">
        <v>48994</v>
      </c>
      <c r="I67" s="154"/>
      <c r="J67" s="154"/>
      <c r="K67" s="154"/>
      <c r="L67" s="154"/>
      <c r="M67" s="154"/>
      <c r="N67" s="154"/>
      <c r="P67" s="154">
        <f t="shared" si="7"/>
        <v>1000</v>
      </c>
      <c r="Q67" s="154">
        <f>SUMIF('B0.4.OEM'!$A$11:$A$175,' B1.4.OEM'!$A67,'B0.4.OEM'!$J$11:$J$175)</f>
        <v>1000</v>
      </c>
      <c r="R67" s="154"/>
      <c r="S67" s="154"/>
      <c r="T67" s="154"/>
      <c r="U67" s="199"/>
      <c r="V67" s="199"/>
      <c r="W67" s="199"/>
      <c r="X67" s="154"/>
      <c r="Y67" s="154"/>
      <c r="Z67" s="154"/>
      <c r="AA67" s="154">
        <f>SUMIF('B0.4.OEM'!$A$11:$A$175,' B1.4.OEM'!$A67,'B0.4.OEM'!$K$11:$K$175)</f>
        <v>1000</v>
      </c>
      <c r="AB67" s="154"/>
    </row>
    <row r="68" spans="1:28">
      <c r="A68" s="67" t="s">
        <v>1200</v>
      </c>
      <c r="B68" s="67" t="s">
        <v>1201</v>
      </c>
      <c r="C68" s="67"/>
      <c r="D68" s="67" t="s">
        <v>1197</v>
      </c>
      <c r="E68" s="67"/>
      <c r="F68" s="67" t="s">
        <v>12</v>
      </c>
      <c r="G68" s="154"/>
      <c r="H68" s="154">
        <v>41998</v>
      </c>
      <c r="I68" s="154"/>
      <c r="J68" s="154"/>
      <c r="K68" s="154"/>
      <c r="L68" s="154"/>
      <c r="M68" s="154"/>
      <c r="N68" s="154"/>
      <c r="P68" s="154">
        <f t="shared" si="7"/>
        <v>0</v>
      </c>
      <c r="Q68" s="154">
        <f>SUMIF('B0.4.OEM'!$A$11:$A$175,' B1.4.OEM'!$A68,'B0.4.OEM'!$J$11:$J$175)</f>
        <v>0</v>
      </c>
      <c r="R68" s="154"/>
      <c r="S68" s="154"/>
      <c r="T68" s="154"/>
      <c r="U68" s="199"/>
      <c r="V68" s="199"/>
      <c r="W68" s="199"/>
      <c r="X68" s="154"/>
      <c r="Y68" s="154"/>
      <c r="Z68" s="154"/>
      <c r="AA68" s="154">
        <f>SUMIF('B0.4.OEM'!$A$11:$A$175,' B1.4.OEM'!$A68,'B0.4.OEM'!$K$11:$K$175)</f>
        <v>0</v>
      </c>
      <c r="AB68" s="154"/>
    </row>
    <row r="69" spans="1:28">
      <c r="A69" s="67" t="s">
        <v>1202</v>
      </c>
      <c r="B69" s="67" t="s">
        <v>1203</v>
      </c>
      <c r="C69" s="67"/>
      <c r="D69" s="67" t="s">
        <v>1197</v>
      </c>
      <c r="E69" s="67"/>
      <c r="F69" s="67" t="s">
        <v>12</v>
      </c>
      <c r="G69" s="154"/>
      <c r="H69" s="154">
        <v>41998</v>
      </c>
      <c r="I69" s="154"/>
      <c r="J69" s="154"/>
      <c r="K69" s="154"/>
      <c r="L69" s="154"/>
      <c r="M69" s="154"/>
      <c r="N69" s="154"/>
      <c r="P69" s="154">
        <f t="shared" si="7"/>
        <v>1000</v>
      </c>
      <c r="Q69" s="154">
        <f>SUMIF('B0.4.OEM'!$A$11:$A$175,' B1.4.OEM'!$A69,'B0.4.OEM'!$J$11:$J$175)</f>
        <v>1000</v>
      </c>
      <c r="R69" s="154"/>
      <c r="S69" s="154"/>
      <c r="T69" s="154"/>
      <c r="U69" s="199"/>
      <c r="V69" s="199"/>
      <c r="W69" s="199"/>
      <c r="X69" s="154"/>
      <c r="Y69" s="154"/>
      <c r="Z69" s="154"/>
      <c r="AA69" s="154">
        <f>SUMIF('B0.4.OEM'!$A$11:$A$175,' B1.4.OEM'!$A69,'B0.4.OEM'!$K$11:$K$175)</f>
        <v>1000</v>
      </c>
      <c r="AB69" s="154"/>
    </row>
    <row r="70" spans="1:28">
      <c r="A70" s="67" t="s">
        <v>1204</v>
      </c>
      <c r="B70" s="67" t="s">
        <v>1205</v>
      </c>
      <c r="C70" s="67"/>
      <c r="D70" s="67" t="s">
        <v>1197</v>
      </c>
      <c r="E70" s="67"/>
      <c r="F70" s="67" t="s">
        <v>12</v>
      </c>
      <c r="G70" s="154"/>
      <c r="H70" s="154">
        <v>44000</v>
      </c>
      <c r="I70" s="154"/>
      <c r="J70" s="154"/>
      <c r="K70" s="154"/>
      <c r="L70" s="154"/>
      <c r="M70" s="154"/>
      <c r="N70" s="154"/>
      <c r="P70" s="154">
        <f t="shared" si="7"/>
        <v>500</v>
      </c>
      <c r="Q70" s="154">
        <f>SUMIF('B0.4.OEM'!$A$11:$A$175,' B1.4.OEM'!$A70,'B0.4.OEM'!$J$11:$J$175)</f>
        <v>500</v>
      </c>
      <c r="R70" s="154"/>
      <c r="S70" s="154"/>
      <c r="T70" s="154"/>
      <c r="U70" s="199"/>
      <c r="V70" s="199"/>
      <c r="W70" s="199"/>
      <c r="X70" s="154"/>
      <c r="Y70" s="154"/>
      <c r="Z70" s="154"/>
      <c r="AA70" s="154">
        <f>SUMIF('B0.4.OEM'!$A$11:$A$175,' B1.4.OEM'!$A70,'B0.4.OEM'!$K$11:$K$175)</f>
        <v>500</v>
      </c>
      <c r="AB70" s="154"/>
    </row>
    <row r="71" spans="1:28">
      <c r="A71" s="67" t="s">
        <v>1206</v>
      </c>
      <c r="B71" s="67" t="s">
        <v>1207</v>
      </c>
      <c r="C71" s="67"/>
      <c r="D71" s="67" t="s">
        <v>1197</v>
      </c>
      <c r="E71" s="67"/>
      <c r="F71" s="67" t="s">
        <v>12</v>
      </c>
      <c r="G71" s="154"/>
      <c r="H71" s="154">
        <v>49995</v>
      </c>
      <c r="I71" s="154"/>
      <c r="J71" s="154"/>
      <c r="K71" s="154"/>
      <c r="L71" s="154"/>
      <c r="M71" s="154"/>
      <c r="N71" s="154"/>
      <c r="P71" s="154">
        <f t="shared" si="7"/>
        <v>500</v>
      </c>
      <c r="Q71" s="154">
        <f>SUMIF('B0.4.OEM'!$A$11:$A$175,' B1.4.OEM'!$A71,'B0.4.OEM'!$J$11:$J$175)</f>
        <v>500</v>
      </c>
      <c r="R71" s="154"/>
      <c r="S71" s="154"/>
      <c r="T71" s="154"/>
      <c r="U71" s="199"/>
      <c r="V71" s="199"/>
      <c r="W71" s="199"/>
      <c r="X71" s="154"/>
      <c r="Y71" s="154"/>
      <c r="Z71" s="154"/>
      <c r="AA71" s="154">
        <f>SUMIF('B0.4.OEM'!$A$11:$A$175,' B1.4.OEM'!$A71,'B0.4.OEM'!$K$11:$K$175)</f>
        <v>500</v>
      </c>
      <c r="AB71" s="154"/>
    </row>
    <row r="72" spans="1:28">
      <c r="A72" s="67" t="s">
        <v>1208</v>
      </c>
      <c r="B72" s="67" t="s">
        <v>1209</v>
      </c>
      <c r="C72" s="67"/>
      <c r="D72" s="67" t="s">
        <v>1197</v>
      </c>
      <c r="E72" s="67"/>
      <c r="F72" s="67" t="s">
        <v>12</v>
      </c>
      <c r="G72" s="154"/>
      <c r="H72" s="154">
        <v>44000</v>
      </c>
      <c r="I72" s="154"/>
      <c r="J72" s="154"/>
      <c r="K72" s="154"/>
      <c r="L72" s="154"/>
      <c r="M72" s="154"/>
      <c r="N72" s="154"/>
      <c r="P72" s="154">
        <f t="shared" si="7"/>
        <v>0</v>
      </c>
      <c r="Q72" s="154">
        <f>SUMIF('B0.4.OEM'!$A$11:$A$175,' B1.4.OEM'!$A72,'B0.4.OEM'!$J$11:$J$175)</f>
        <v>0</v>
      </c>
      <c r="R72" s="154"/>
      <c r="S72" s="154"/>
      <c r="T72" s="154"/>
      <c r="U72" s="199"/>
      <c r="V72" s="199"/>
      <c r="W72" s="199"/>
      <c r="X72" s="154"/>
      <c r="Y72" s="154"/>
      <c r="Z72" s="154"/>
      <c r="AA72" s="154">
        <f>SUMIF('B0.4.OEM'!$A$11:$A$175,' B1.4.OEM'!$A72,'B0.4.OEM'!$K$11:$K$175)</f>
        <v>0</v>
      </c>
      <c r="AB72" s="154"/>
    </row>
    <row r="73" spans="1:28">
      <c r="A73" s="67" t="s">
        <v>1210</v>
      </c>
      <c r="B73" s="67" t="s">
        <v>1211</v>
      </c>
      <c r="C73" s="67"/>
      <c r="D73" s="67" t="s">
        <v>1197</v>
      </c>
      <c r="E73" s="67"/>
      <c r="F73" s="67" t="s">
        <v>12</v>
      </c>
      <c r="G73" s="154"/>
      <c r="H73" s="154">
        <v>44000</v>
      </c>
      <c r="I73" s="154"/>
      <c r="J73" s="154"/>
      <c r="K73" s="154"/>
      <c r="L73" s="154"/>
      <c r="M73" s="154"/>
      <c r="N73" s="154"/>
      <c r="P73" s="154">
        <f t="shared" si="7"/>
        <v>500</v>
      </c>
      <c r="Q73" s="154">
        <f>SUMIF('B0.4.OEM'!$A$11:$A$175,' B1.4.OEM'!$A73,'B0.4.OEM'!$J$11:$J$175)</f>
        <v>500</v>
      </c>
      <c r="R73" s="154"/>
      <c r="S73" s="154"/>
      <c r="T73" s="154"/>
      <c r="U73" s="199"/>
      <c r="V73" s="199"/>
      <c r="W73" s="199"/>
      <c r="X73" s="154"/>
      <c r="Y73" s="154"/>
      <c r="Z73" s="154"/>
      <c r="AA73" s="154">
        <f>SUMIF('B0.4.OEM'!$A$11:$A$175,' B1.4.OEM'!$A73,'B0.4.OEM'!$K$11:$K$175)</f>
        <v>500</v>
      </c>
      <c r="AB73" s="154"/>
    </row>
    <row r="74" spans="1:28">
      <c r="A74" s="67" t="s">
        <v>1212</v>
      </c>
      <c r="B74" s="67" t="s">
        <v>1213</v>
      </c>
      <c r="C74" s="67"/>
      <c r="D74" s="67" t="s">
        <v>1197</v>
      </c>
      <c r="E74" s="67"/>
      <c r="F74" s="67" t="s">
        <v>12</v>
      </c>
      <c r="G74" s="154"/>
      <c r="H74" s="154">
        <v>37994</v>
      </c>
      <c r="I74" s="154"/>
      <c r="J74" s="154"/>
      <c r="K74" s="154"/>
      <c r="L74" s="154"/>
      <c r="M74" s="154"/>
      <c r="N74" s="154"/>
      <c r="P74" s="154">
        <f t="shared" si="7"/>
        <v>1000</v>
      </c>
      <c r="Q74" s="154">
        <f>SUMIF('B0.4.OEM'!$A$11:$A$175,' B1.4.OEM'!$A74,'B0.4.OEM'!$J$11:$J$175)</f>
        <v>1000</v>
      </c>
      <c r="R74" s="154"/>
      <c r="S74" s="154"/>
      <c r="T74" s="154"/>
      <c r="U74" s="199"/>
      <c r="V74" s="199"/>
      <c r="W74" s="199"/>
      <c r="X74" s="154"/>
      <c r="Y74" s="154"/>
      <c r="Z74" s="154"/>
      <c r="AA74" s="154">
        <f>SUMIF('B0.4.OEM'!$A$11:$A$175,' B1.4.OEM'!$A74,'B0.4.OEM'!$K$11:$K$175)</f>
        <v>1000</v>
      </c>
      <c r="AB74" s="154"/>
    </row>
    <row r="75" spans="1:28">
      <c r="A75" s="67" t="s">
        <v>1214</v>
      </c>
      <c r="B75" s="67" t="s">
        <v>1215</v>
      </c>
      <c r="C75" s="67"/>
      <c r="D75" s="67" t="s">
        <v>1197</v>
      </c>
      <c r="E75" s="67"/>
      <c r="F75" s="67" t="s">
        <v>12</v>
      </c>
      <c r="G75" s="154"/>
      <c r="H75" s="154">
        <v>41998</v>
      </c>
      <c r="I75" s="154"/>
      <c r="J75" s="154"/>
      <c r="K75" s="154"/>
      <c r="L75" s="154"/>
      <c r="M75" s="154"/>
      <c r="N75" s="154"/>
      <c r="P75" s="154">
        <f t="shared" si="7"/>
        <v>500</v>
      </c>
      <c r="Q75" s="154">
        <f>SUMIF('B0.4.OEM'!$A$11:$A$175,' B1.4.OEM'!$A75,'B0.4.OEM'!$J$11:$J$175)</f>
        <v>500</v>
      </c>
      <c r="R75" s="154"/>
      <c r="S75" s="154"/>
      <c r="T75" s="154"/>
      <c r="U75" s="199"/>
      <c r="V75" s="199"/>
      <c r="W75" s="199"/>
      <c r="X75" s="154"/>
      <c r="Y75" s="154"/>
      <c r="Z75" s="154"/>
      <c r="AA75" s="154">
        <f>SUMIF('B0.4.OEM'!$A$11:$A$175,' B1.4.OEM'!$A75,'B0.4.OEM'!$K$11:$K$175)</f>
        <v>500</v>
      </c>
      <c r="AB75" s="154"/>
    </row>
    <row r="76" spans="1:28">
      <c r="A76" s="67" t="s">
        <v>1216</v>
      </c>
      <c r="B76" s="67" t="s">
        <v>1217</v>
      </c>
      <c r="C76" s="67"/>
      <c r="D76" s="67" t="s">
        <v>1197</v>
      </c>
      <c r="E76" s="67"/>
      <c r="F76" s="67" t="s">
        <v>12</v>
      </c>
      <c r="G76" s="154"/>
      <c r="H76" s="154">
        <v>13272</v>
      </c>
      <c r="I76" s="154"/>
      <c r="J76" s="154"/>
      <c r="K76" s="154"/>
      <c r="L76" s="154"/>
      <c r="M76" s="154"/>
      <c r="N76" s="154"/>
      <c r="P76" s="154">
        <f t="shared" si="7"/>
        <v>4500</v>
      </c>
      <c r="Q76" s="154">
        <f>SUMIF('B0.4.OEM'!$A$11:$A$175,' B1.4.OEM'!$A76,'B0.4.OEM'!$J$11:$J$175)</f>
        <v>4500</v>
      </c>
      <c r="R76" s="154"/>
      <c r="S76" s="154"/>
      <c r="T76" s="154"/>
      <c r="U76" s="199"/>
      <c r="V76" s="199"/>
      <c r="W76" s="199"/>
      <c r="X76" s="154"/>
      <c r="Y76" s="154"/>
      <c r="Z76" s="154"/>
      <c r="AA76" s="154">
        <f>SUMIF('B0.4.OEM'!$A$11:$A$175,' B1.4.OEM'!$A76,'B0.4.OEM'!$K$11:$K$175)</f>
        <v>4500</v>
      </c>
      <c r="AB76" s="154"/>
    </row>
    <row r="77" spans="1:28">
      <c r="A77" s="67" t="s">
        <v>1218</v>
      </c>
      <c r="B77" s="67" t="s">
        <v>1219</v>
      </c>
      <c r="C77" s="67"/>
      <c r="D77" s="67" t="s">
        <v>1197</v>
      </c>
      <c r="E77" s="67"/>
      <c r="F77" s="67" t="s">
        <v>12</v>
      </c>
      <c r="G77" s="154"/>
      <c r="H77" s="154">
        <v>13992</v>
      </c>
      <c r="I77" s="154"/>
      <c r="J77" s="154"/>
      <c r="K77" s="154"/>
      <c r="L77" s="154"/>
      <c r="M77" s="154"/>
      <c r="N77" s="154"/>
      <c r="P77" s="154">
        <f t="shared" si="7"/>
        <v>0</v>
      </c>
      <c r="Q77" s="154">
        <f>SUMIF('B0.4.OEM'!$A$11:$A$175,' B1.4.OEM'!$A77,'B0.4.OEM'!$J$11:$J$175)</f>
        <v>0</v>
      </c>
      <c r="R77" s="154"/>
      <c r="S77" s="154"/>
      <c r="T77" s="154"/>
      <c r="U77" s="199"/>
      <c r="V77" s="199"/>
      <c r="W77" s="199"/>
      <c r="X77" s="154"/>
      <c r="Y77" s="154"/>
      <c r="Z77" s="154"/>
      <c r="AA77" s="154">
        <f>SUMIF('B0.4.OEM'!$A$11:$A$175,' B1.4.OEM'!$A77,'B0.4.OEM'!$K$11:$K$175)</f>
        <v>0</v>
      </c>
      <c r="AB77" s="154"/>
    </row>
    <row r="78" spans="1:28">
      <c r="A78" s="67" t="s">
        <v>1220</v>
      </c>
      <c r="B78" s="67" t="s">
        <v>1221</v>
      </c>
      <c r="C78" s="67"/>
      <c r="D78" s="67" t="s">
        <v>1197</v>
      </c>
      <c r="E78" s="67"/>
      <c r="F78" s="67" t="s">
        <v>12</v>
      </c>
      <c r="G78" s="154"/>
      <c r="H78" s="154">
        <v>13992</v>
      </c>
      <c r="I78" s="154"/>
      <c r="J78" s="154"/>
      <c r="K78" s="154"/>
      <c r="L78" s="154"/>
      <c r="M78" s="154"/>
      <c r="N78" s="154"/>
      <c r="P78" s="154">
        <f t="shared" si="7"/>
        <v>0</v>
      </c>
      <c r="Q78" s="154">
        <f>SUMIF('B0.4.OEM'!$A$11:$A$175,' B1.4.OEM'!$A78,'B0.4.OEM'!$J$11:$J$175)</f>
        <v>0</v>
      </c>
      <c r="R78" s="154"/>
      <c r="S78" s="154"/>
      <c r="T78" s="154"/>
      <c r="U78" s="199"/>
      <c r="V78" s="199"/>
      <c r="W78" s="199"/>
      <c r="X78" s="154"/>
      <c r="Y78" s="154"/>
      <c r="Z78" s="154"/>
      <c r="AA78" s="154">
        <f>SUMIF('B0.4.OEM'!$A$11:$A$175,' B1.4.OEM'!$A78,'B0.4.OEM'!$K$11:$K$175)</f>
        <v>0</v>
      </c>
      <c r="AB78" s="154"/>
    </row>
    <row r="79" spans="1:28">
      <c r="A79" s="67" t="s">
        <v>1222</v>
      </c>
      <c r="B79" s="67" t="s">
        <v>1223</v>
      </c>
      <c r="C79" s="67"/>
      <c r="D79" s="67" t="s">
        <v>1197</v>
      </c>
      <c r="E79" s="67"/>
      <c r="F79" s="67" t="s">
        <v>12</v>
      </c>
      <c r="G79" s="154"/>
      <c r="H79" s="154">
        <v>13992</v>
      </c>
      <c r="I79" s="154"/>
      <c r="J79" s="154"/>
      <c r="K79" s="154"/>
      <c r="L79" s="154"/>
      <c r="M79" s="154"/>
      <c r="N79" s="154"/>
      <c r="P79" s="154">
        <f t="shared" ref="P79:P110" si="8">SUM(Q79:X79)</f>
        <v>1500</v>
      </c>
      <c r="Q79" s="154">
        <f>SUMIF('B0.4.OEM'!$A$11:$A$175,' B1.4.OEM'!$A79,'B0.4.OEM'!$J$11:$J$175)</f>
        <v>1500</v>
      </c>
      <c r="R79" s="154"/>
      <c r="S79" s="154"/>
      <c r="T79" s="154"/>
      <c r="U79" s="199"/>
      <c r="V79" s="199"/>
      <c r="W79" s="199"/>
      <c r="X79" s="154"/>
      <c r="Y79" s="154"/>
      <c r="Z79" s="154"/>
      <c r="AA79" s="154">
        <f>SUMIF('B0.4.OEM'!$A$11:$A$175,' B1.4.OEM'!$A79,'B0.4.OEM'!$K$11:$K$175)</f>
        <v>1500</v>
      </c>
      <c r="AB79" s="154"/>
    </row>
    <row r="80" spans="1:28">
      <c r="A80" s="67" t="s">
        <v>1224</v>
      </c>
      <c r="B80" s="67" t="s">
        <v>1225</v>
      </c>
      <c r="C80" s="67"/>
      <c r="D80" s="67" t="s">
        <v>1197</v>
      </c>
      <c r="E80" s="67"/>
      <c r="F80" s="67" t="s">
        <v>12</v>
      </c>
      <c r="G80" s="154"/>
      <c r="H80" s="154">
        <v>13992</v>
      </c>
      <c r="I80" s="154"/>
      <c r="J80" s="154"/>
      <c r="K80" s="154"/>
      <c r="L80" s="154"/>
      <c r="M80" s="154"/>
      <c r="N80" s="154"/>
      <c r="P80" s="154">
        <f t="shared" si="8"/>
        <v>0</v>
      </c>
      <c r="Q80" s="154">
        <f>SUMIF('B0.4.OEM'!$A$11:$A$175,' B1.4.OEM'!$A80,'B0.4.OEM'!$J$11:$J$175)</f>
        <v>0</v>
      </c>
      <c r="R80" s="154"/>
      <c r="S80" s="154"/>
      <c r="T80" s="154"/>
      <c r="U80" s="199"/>
      <c r="V80" s="199"/>
      <c r="W80" s="199"/>
      <c r="X80" s="154"/>
      <c r="Y80" s="154"/>
      <c r="Z80" s="154"/>
      <c r="AA80" s="154">
        <f>SUMIF('B0.4.OEM'!$A$11:$A$175,' B1.4.OEM'!$A80,'B0.4.OEM'!$K$11:$K$175)</f>
        <v>0</v>
      </c>
      <c r="AB80" s="154"/>
    </row>
    <row r="81" spans="1:28">
      <c r="A81" s="67" t="s">
        <v>1226</v>
      </c>
      <c r="B81" s="67" t="s">
        <v>1227</v>
      </c>
      <c r="C81" s="67"/>
      <c r="D81" s="67" t="s">
        <v>1197</v>
      </c>
      <c r="E81" s="67"/>
      <c r="F81" s="67" t="s">
        <v>12</v>
      </c>
      <c r="G81" s="154"/>
      <c r="H81" s="154">
        <v>15500</v>
      </c>
      <c r="I81" s="154"/>
      <c r="J81" s="154"/>
      <c r="K81" s="154"/>
      <c r="L81" s="154"/>
      <c r="M81" s="154"/>
      <c r="N81" s="154"/>
      <c r="P81" s="154">
        <f t="shared" si="8"/>
        <v>500</v>
      </c>
      <c r="Q81" s="154">
        <f>SUMIF('B0.4.OEM'!$A$11:$A$175,' B1.4.OEM'!$A81,'B0.4.OEM'!$J$11:$J$175)</f>
        <v>500</v>
      </c>
      <c r="R81" s="154"/>
      <c r="S81" s="154"/>
      <c r="T81" s="154"/>
      <c r="U81" s="199"/>
      <c r="V81" s="199"/>
      <c r="W81" s="199"/>
      <c r="X81" s="154"/>
      <c r="Y81" s="154"/>
      <c r="Z81" s="154"/>
      <c r="AA81" s="154">
        <f>SUMIF('B0.4.OEM'!$A$11:$A$175,' B1.4.OEM'!$A81,'B0.4.OEM'!$K$11:$K$175)</f>
        <v>500</v>
      </c>
      <c r="AB81" s="154"/>
    </row>
    <row r="82" spans="1:28">
      <c r="A82" s="67" t="s">
        <v>1228</v>
      </c>
      <c r="B82" s="67" t="s">
        <v>1229</v>
      </c>
      <c r="C82" s="67"/>
      <c r="D82" s="67" t="s">
        <v>1197</v>
      </c>
      <c r="E82" s="67"/>
      <c r="F82" s="67" t="s">
        <v>12</v>
      </c>
      <c r="G82" s="154"/>
      <c r="H82" s="154">
        <v>19492</v>
      </c>
      <c r="I82" s="154"/>
      <c r="J82" s="154"/>
      <c r="K82" s="154"/>
      <c r="L82" s="154"/>
      <c r="M82" s="154"/>
      <c r="N82" s="154"/>
      <c r="P82" s="154">
        <f t="shared" si="8"/>
        <v>0</v>
      </c>
      <c r="Q82" s="154">
        <f>SUMIF('B0.4.OEM'!$A$11:$A$175,' B1.4.OEM'!$A82,'B0.4.OEM'!$J$11:$J$175)</f>
        <v>0</v>
      </c>
      <c r="R82" s="154"/>
      <c r="S82" s="154"/>
      <c r="T82" s="154"/>
      <c r="U82" s="199"/>
      <c r="V82" s="199"/>
      <c r="W82" s="199"/>
      <c r="X82" s="154"/>
      <c r="Y82" s="154"/>
      <c r="Z82" s="154"/>
      <c r="AA82" s="154">
        <f>SUMIF('B0.4.OEM'!$A$11:$A$175,' B1.4.OEM'!$A82,'B0.4.OEM'!$K$11:$K$175)</f>
        <v>0</v>
      </c>
      <c r="AB82" s="154"/>
    </row>
    <row r="83" spans="1:28">
      <c r="A83" s="67" t="s">
        <v>1230</v>
      </c>
      <c r="B83" s="67" t="s">
        <v>1231</v>
      </c>
      <c r="C83" s="67"/>
      <c r="D83" s="67" t="s">
        <v>1197</v>
      </c>
      <c r="E83" s="67"/>
      <c r="F83" s="67" t="s">
        <v>12</v>
      </c>
      <c r="G83" s="154"/>
      <c r="H83" s="154">
        <v>50000</v>
      </c>
      <c r="I83" s="154"/>
      <c r="J83" s="154"/>
      <c r="K83" s="154"/>
      <c r="L83" s="154"/>
      <c r="M83" s="154"/>
      <c r="N83" s="154"/>
      <c r="P83" s="154">
        <f t="shared" si="8"/>
        <v>0</v>
      </c>
      <c r="Q83" s="154">
        <f>SUMIF('B0.4.OEM'!$A$11:$A$175,' B1.4.OEM'!$A83,'B0.4.OEM'!$J$11:$J$175)</f>
        <v>0</v>
      </c>
      <c r="R83" s="154"/>
      <c r="S83" s="154"/>
      <c r="T83" s="154"/>
      <c r="U83" s="199"/>
      <c r="V83" s="199"/>
      <c r="W83" s="199"/>
      <c r="X83" s="154"/>
      <c r="Y83" s="154"/>
      <c r="Z83" s="154"/>
      <c r="AA83" s="154">
        <f>SUMIF('B0.4.OEM'!$A$11:$A$175,' B1.4.OEM'!$A83,'B0.4.OEM'!$K$11:$K$175)</f>
        <v>0</v>
      </c>
      <c r="AB83" s="154"/>
    </row>
    <row r="84" spans="1:28">
      <c r="A84" s="67" t="s">
        <v>1233</v>
      </c>
      <c r="B84" s="67" t="s">
        <v>1234</v>
      </c>
      <c r="C84" s="67"/>
      <c r="D84" s="67" t="s">
        <v>1197</v>
      </c>
      <c r="E84" s="67"/>
      <c r="F84" s="67" t="s">
        <v>12</v>
      </c>
      <c r="G84" s="154"/>
      <c r="H84" s="154">
        <v>25000</v>
      </c>
      <c r="I84" s="154"/>
      <c r="J84" s="154"/>
      <c r="K84" s="154"/>
      <c r="L84" s="154"/>
      <c r="M84" s="154"/>
      <c r="N84" s="154"/>
      <c r="P84" s="154">
        <f t="shared" si="8"/>
        <v>0</v>
      </c>
      <c r="Q84" s="154">
        <f>SUMIF('B0.4.OEM'!$A$11:$A$175,' B1.4.OEM'!$A84,'B0.4.OEM'!$J$11:$J$175)</f>
        <v>0</v>
      </c>
      <c r="R84" s="154"/>
      <c r="S84" s="154"/>
      <c r="T84" s="154"/>
      <c r="U84" s="199"/>
      <c r="V84" s="199"/>
      <c r="W84" s="199"/>
      <c r="X84" s="154"/>
      <c r="Y84" s="154"/>
      <c r="Z84" s="154"/>
      <c r="AA84" s="154">
        <f>SUMIF('B0.4.OEM'!$A$11:$A$175,' B1.4.OEM'!$A84,'B0.4.OEM'!$K$11:$K$175)</f>
        <v>0</v>
      </c>
      <c r="AB84" s="154"/>
    </row>
    <row r="85" spans="1:28">
      <c r="A85" s="67" t="s">
        <v>1235</v>
      </c>
      <c r="B85" s="67" t="s">
        <v>1236</v>
      </c>
      <c r="C85" s="67"/>
      <c r="D85" s="67" t="s">
        <v>1197</v>
      </c>
      <c r="E85" s="67"/>
      <c r="F85" s="67" t="s">
        <v>12</v>
      </c>
      <c r="G85" s="154"/>
      <c r="H85" s="154">
        <v>25000</v>
      </c>
      <c r="I85" s="154"/>
      <c r="J85" s="154"/>
      <c r="K85" s="154"/>
      <c r="L85" s="154"/>
      <c r="M85" s="154"/>
      <c r="N85" s="154"/>
      <c r="P85" s="154">
        <f t="shared" si="8"/>
        <v>0</v>
      </c>
      <c r="Q85" s="154">
        <f>SUMIF('B0.4.OEM'!$A$11:$A$175,' B1.4.OEM'!$A85,'B0.4.OEM'!$J$11:$J$175)</f>
        <v>0</v>
      </c>
      <c r="R85" s="154"/>
      <c r="S85" s="154"/>
      <c r="T85" s="154"/>
      <c r="U85" s="199"/>
      <c r="V85" s="199"/>
      <c r="W85" s="199"/>
      <c r="X85" s="154"/>
      <c r="Y85" s="154"/>
      <c r="Z85" s="154"/>
      <c r="AA85" s="154">
        <f>SUMIF('B0.4.OEM'!$A$11:$A$175,' B1.4.OEM'!$A85,'B0.4.OEM'!$K$11:$K$175)</f>
        <v>0</v>
      </c>
      <c r="AB85" s="154"/>
    </row>
    <row r="86" spans="1:28">
      <c r="A86" s="67" t="s">
        <v>1237</v>
      </c>
      <c r="B86" s="67" t="s">
        <v>1238</v>
      </c>
      <c r="C86" s="67"/>
      <c r="D86" s="67" t="s">
        <v>1197</v>
      </c>
      <c r="E86" s="67"/>
      <c r="F86" s="67" t="s">
        <v>12</v>
      </c>
      <c r="G86" s="154"/>
      <c r="H86" s="154">
        <v>25000</v>
      </c>
      <c r="I86" s="154"/>
      <c r="J86" s="154"/>
      <c r="K86" s="154"/>
      <c r="L86" s="154"/>
      <c r="M86" s="154"/>
      <c r="N86" s="154"/>
      <c r="P86" s="154">
        <f t="shared" si="8"/>
        <v>0</v>
      </c>
      <c r="Q86" s="154">
        <f>SUMIF('B0.4.OEM'!$A$11:$A$175,' B1.4.OEM'!$A86,'B0.4.OEM'!$J$11:$J$175)</f>
        <v>0</v>
      </c>
      <c r="R86" s="154"/>
      <c r="S86" s="154"/>
      <c r="T86" s="154"/>
      <c r="U86" s="199"/>
      <c r="V86" s="199"/>
      <c r="W86" s="199"/>
      <c r="X86" s="154"/>
      <c r="Y86" s="154"/>
      <c r="Z86" s="154"/>
      <c r="AA86" s="154">
        <f>SUMIF('B0.4.OEM'!$A$11:$A$175,' B1.4.OEM'!$A86,'B0.4.OEM'!$K$11:$K$175)</f>
        <v>0</v>
      </c>
      <c r="AB86" s="154"/>
    </row>
    <row r="87" spans="1:28">
      <c r="A87" s="67" t="s">
        <v>1239</v>
      </c>
      <c r="B87" s="67" t="s">
        <v>1240</v>
      </c>
      <c r="C87" s="67"/>
      <c r="D87" s="67" t="s">
        <v>1197</v>
      </c>
      <c r="E87" s="67"/>
      <c r="F87" s="67" t="s">
        <v>12</v>
      </c>
      <c r="G87" s="154"/>
      <c r="H87" s="154">
        <v>25000</v>
      </c>
      <c r="I87" s="154"/>
      <c r="J87" s="154"/>
      <c r="K87" s="154"/>
      <c r="L87" s="154"/>
      <c r="M87" s="154"/>
      <c r="N87" s="154"/>
      <c r="P87" s="154">
        <f t="shared" si="8"/>
        <v>0</v>
      </c>
      <c r="Q87" s="154">
        <f>SUMIF('B0.4.OEM'!$A$11:$A$175,' B1.4.OEM'!$A87,'B0.4.OEM'!$J$11:$J$175)</f>
        <v>0</v>
      </c>
      <c r="R87" s="154"/>
      <c r="S87" s="154"/>
      <c r="T87" s="154"/>
      <c r="U87" s="199"/>
      <c r="V87" s="199"/>
      <c r="W87" s="199"/>
      <c r="X87" s="154"/>
      <c r="Y87" s="154"/>
      <c r="Z87" s="154"/>
      <c r="AA87" s="154">
        <f>SUMIF('B0.4.OEM'!$A$11:$A$175,' B1.4.OEM'!$A87,'B0.4.OEM'!$K$11:$K$175)</f>
        <v>0</v>
      </c>
      <c r="AB87" s="154"/>
    </row>
    <row r="88" spans="1:28">
      <c r="A88" s="67" t="s">
        <v>1241</v>
      </c>
      <c r="B88" s="67" t="s">
        <v>1242</v>
      </c>
      <c r="C88" s="67"/>
      <c r="D88" s="67" t="s">
        <v>1197</v>
      </c>
      <c r="E88" s="67"/>
      <c r="F88" s="67" t="s">
        <v>12</v>
      </c>
      <c r="G88" s="154"/>
      <c r="H88" s="154">
        <v>25000</v>
      </c>
      <c r="I88" s="154"/>
      <c r="J88" s="154"/>
      <c r="K88" s="154"/>
      <c r="L88" s="154"/>
      <c r="M88" s="154"/>
      <c r="N88" s="154"/>
      <c r="P88" s="154">
        <f t="shared" si="8"/>
        <v>0</v>
      </c>
      <c r="Q88" s="154">
        <f>SUMIF('B0.4.OEM'!$A$11:$A$175,' B1.4.OEM'!$A88,'B0.4.OEM'!$J$11:$J$175)</f>
        <v>0</v>
      </c>
      <c r="R88" s="154"/>
      <c r="S88" s="154"/>
      <c r="T88" s="154"/>
      <c r="U88" s="199"/>
      <c r="V88" s="199"/>
      <c r="W88" s="199"/>
      <c r="X88" s="154"/>
      <c r="Y88" s="154"/>
      <c r="Z88" s="154"/>
      <c r="AA88" s="154">
        <f>SUMIF('B0.4.OEM'!$A$11:$A$175,' B1.4.OEM'!$A88,'B0.4.OEM'!$K$11:$K$175)</f>
        <v>0</v>
      </c>
      <c r="AB88" s="154"/>
    </row>
    <row r="89" spans="1:28">
      <c r="A89" s="67" t="s">
        <v>1243</v>
      </c>
      <c r="B89" s="67" t="s">
        <v>1244</v>
      </c>
      <c r="C89" s="67"/>
      <c r="D89" s="67" t="s">
        <v>1197</v>
      </c>
      <c r="E89" s="67"/>
      <c r="F89" s="67" t="s">
        <v>12</v>
      </c>
      <c r="G89" s="154"/>
      <c r="H89" s="154">
        <v>9394</v>
      </c>
      <c r="I89" s="154"/>
      <c r="J89" s="154"/>
      <c r="K89" s="154"/>
      <c r="L89" s="154"/>
      <c r="M89" s="154"/>
      <c r="N89" s="154"/>
      <c r="P89" s="154">
        <f t="shared" si="8"/>
        <v>0</v>
      </c>
      <c r="Q89" s="154">
        <f>SUMIF('B0.4.OEM'!$A$11:$A$175,' B1.4.OEM'!$A89,'B0.4.OEM'!$J$11:$J$175)</f>
        <v>0</v>
      </c>
      <c r="R89" s="154"/>
      <c r="S89" s="154"/>
      <c r="T89" s="154"/>
      <c r="U89" s="199"/>
      <c r="V89" s="199"/>
      <c r="W89" s="199"/>
      <c r="X89" s="154"/>
      <c r="Y89" s="154"/>
      <c r="Z89" s="154"/>
      <c r="AA89" s="154">
        <f>SUMIF('B0.4.OEM'!$A$11:$A$175,' B1.4.OEM'!$A89,'B0.4.OEM'!$K$11:$K$175)</f>
        <v>0</v>
      </c>
      <c r="AB89" s="154"/>
    </row>
    <row r="90" spans="1:28">
      <c r="A90" s="67" t="s">
        <v>1245</v>
      </c>
      <c r="B90" s="67" t="s">
        <v>1246</v>
      </c>
      <c r="C90" s="67"/>
      <c r="D90" s="67" t="s">
        <v>1197</v>
      </c>
      <c r="E90" s="67"/>
      <c r="F90" s="67" t="s">
        <v>12</v>
      </c>
      <c r="G90" s="154"/>
      <c r="H90" s="154">
        <v>10480</v>
      </c>
      <c r="I90" s="154"/>
      <c r="J90" s="154"/>
      <c r="K90" s="154"/>
      <c r="L90" s="154"/>
      <c r="M90" s="154"/>
      <c r="N90" s="154"/>
      <c r="P90" s="154">
        <f t="shared" si="8"/>
        <v>10000</v>
      </c>
      <c r="Q90" s="154">
        <f>SUMIF('B0.4.OEM'!$A$11:$A$175,' B1.4.OEM'!$A90,'B0.4.OEM'!$J$11:$J$175)</f>
        <v>10000</v>
      </c>
      <c r="R90" s="154"/>
      <c r="S90" s="154"/>
      <c r="T90" s="154"/>
      <c r="U90" s="199"/>
      <c r="V90" s="199"/>
      <c r="W90" s="199"/>
      <c r="X90" s="154"/>
      <c r="Y90" s="154"/>
      <c r="Z90" s="154"/>
      <c r="AA90" s="154">
        <f>SUMIF('B0.4.OEM'!$A$11:$A$175,' B1.4.OEM'!$A90,'B0.4.OEM'!$K$11:$K$175)</f>
        <v>10000</v>
      </c>
      <c r="AB90" s="154"/>
    </row>
    <row r="91" spans="1:28">
      <c r="A91" s="67" t="s">
        <v>1247</v>
      </c>
      <c r="B91" s="67" t="s">
        <v>1248</v>
      </c>
      <c r="C91" s="67"/>
      <c r="D91" s="67" t="s">
        <v>1197</v>
      </c>
      <c r="E91" s="67"/>
      <c r="F91" s="67" t="s">
        <v>12</v>
      </c>
      <c r="G91" s="154"/>
      <c r="H91" s="154">
        <v>10480</v>
      </c>
      <c r="I91" s="154"/>
      <c r="J91" s="154"/>
      <c r="K91" s="154"/>
      <c r="L91" s="154"/>
      <c r="M91" s="154"/>
      <c r="N91" s="154"/>
      <c r="P91" s="154">
        <f t="shared" si="8"/>
        <v>10000</v>
      </c>
      <c r="Q91" s="154">
        <f>SUMIF('B0.4.OEM'!$A$11:$A$175,' B1.4.OEM'!$A91,'B0.4.OEM'!$J$11:$J$175)</f>
        <v>10000</v>
      </c>
      <c r="R91" s="154"/>
      <c r="S91" s="154"/>
      <c r="T91" s="154"/>
      <c r="U91" s="199"/>
      <c r="V91" s="199"/>
      <c r="W91" s="199"/>
      <c r="X91" s="154"/>
      <c r="Y91" s="154"/>
      <c r="Z91" s="154"/>
      <c r="AA91" s="154">
        <f>SUMIF('B0.4.OEM'!$A$11:$A$175,' B1.4.OEM'!$A91,'B0.4.OEM'!$K$11:$K$175)</f>
        <v>10000</v>
      </c>
      <c r="AB91" s="154"/>
    </row>
    <row r="92" spans="1:28">
      <c r="A92" s="67" t="s">
        <v>1249</v>
      </c>
      <c r="B92" s="67" t="s">
        <v>1250</v>
      </c>
      <c r="C92" s="67"/>
      <c r="D92" s="67" t="s">
        <v>1197</v>
      </c>
      <c r="E92" s="67"/>
      <c r="F92" s="67" t="s">
        <v>12</v>
      </c>
      <c r="G92" s="154"/>
      <c r="H92" s="154">
        <v>9000</v>
      </c>
      <c r="I92" s="154"/>
      <c r="J92" s="154"/>
      <c r="K92" s="154"/>
      <c r="L92" s="154"/>
      <c r="M92" s="154"/>
      <c r="N92" s="154"/>
      <c r="P92" s="154">
        <f t="shared" si="8"/>
        <v>0</v>
      </c>
      <c r="Q92" s="154">
        <f>SUMIF('B0.4.OEM'!$A$11:$A$175,' B1.4.OEM'!$A92,'B0.4.OEM'!$J$11:$J$175)</f>
        <v>0</v>
      </c>
      <c r="R92" s="154"/>
      <c r="S92" s="154"/>
      <c r="T92" s="154"/>
      <c r="U92" s="199"/>
      <c r="V92" s="199"/>
      <c r="W92" s="199"/>
      <c r="X92" s="154"/>
      <c r="Y92" s="154"/>
      <c r="Z92" s="154"/>
      <c r="AA92" s="154">
        <f>SUMIF('B0.4.OEM'!$A$11:$A$175,' B1.4.OEM'!$A92,'B0.4.OEM'!$K$11:$K$175)</f>
        <v>0</v>
      </c>
      <c r="AB92" s="154"/>
    </row>
    <row r="93" spans="1:28">
      <c r="A93" s="67" t="s">
        <v>1251</v>
      </c>
      <c r="B93" s="67" t="s">
        <v>1252</v>
      </c>
      <c r="C93" s="67"/>
      <c r="D93" s="67" t="s">
        <v>1197</v>
      </c>
      <c r="E93" s="67"/>
      <c r="F93" s="67" t="s">
        <v>12</v>
      </c>
      <c r="G93" s="154"/>
      <c r="H93" s="154">
        <v>13000</v>
      </c>
      <c r="I93" s="154"/>
      <c r="J93" s="154"/>
      <c r="K93" s="154"/>
      <c r="L93" s="154"/>
      <c r="M93" s="154"/>
      <c r="N93" s="154"/>
      <c r="P93" s="154">
        <f t="shared" si="8"/>
        <v>0</v>
      </c>
      <c r="Q93" s="154">
        <f>SUMIF('B0.4.OEM'!$A$11:$A$175,' B1.4.OEM'!$A93,'B0.4.OEM'!$J$11:$J$175)</f>
        <v>0</v>
      </c>
      <c r="R93" s="154"/>
      <c r="S93" s="154"/>
      <c r="T93" s="154"/>
      <c r="U93" s="199"/>
      <c r="V93" s="199"/>
      <c r="W93" s="199"/>
      <c r="X93" s="154"/>
      <c r="Y93" s="154"/>
      <c r="Z93" s="154"/>
      <c r="AA93" s="154">
        <f>SUMIF('B0.4.OEM'!$A$11:$A$175,' B1.4.OEM'!$A93,'B0.4.OEM'!$K$11:$K$175)</f>
        <v>0</v>
      </c>
      <c r="AB93" s="154"/>
    </row>
    <row r="94" spans="1:28">
      <c r="A94" s="67" t="s">
        <v>1253</v>
      </c>
      <c r="B94" s="67" t="s">
        <v>1254</v>
      </c>
      <c r="C94" s="67"/>
      <c r="D94" s="67" t="s">
        <v>1197</v>
      </c>
      <c r="E94" s="67"/>
      <c r="F94" s="67" t="s">
        <v>12</v>
      </c>
      <c r="G94" s="154"/>
      <c r="H94" s="154">
        <v>13992</v>
      </c>
      <c r="I94" s="154"/>
      <c r="J94" s="154"/>
      <c r="K94" s="154"/>
      <c r="L94" s="154"/>
      <c r="M94" s="154"/>
      <c r="N94" s="154"/>
      <c r="P94" s="154">
        <f t="shared" si="8"/>
        <v>0</v>
      </c>
      <c r="Q94" s="154">
        <f>SUMIF('B0.4.OEM'!$A$11:$A$175,' B1.4.OEM'!$A94,'B0.4.OEM'!$J$11:$J$175)</f>
        <v>0</v>
      </c>
      <c r="R94" s="154"/>
      <c r="S94" s="154"/>
      <c r="T94" s="154"/>
      <c r="U94" s="199"/>
      <c r="V94" s="199"/>
      <c r="W94" s="199"/>
      <c r="X94" s="154"/>
      <c r="Y94" s="154"/>
      <c r="Z94" s="154"/>
      <c r="AA94" s="154">
        <f>SUMIF('B0.4.OEM'!$A$11:$A$175,' B1.4.OEM'!$A94,'B0.4.OEM'!$K$11:$K$175)</f>
        <v>0</v>
      </c>
      <c r="AB94" s="154"/>
    </row>
    <row r="95" spans="1:28">
      <c r="A95" s="67" t="s">
        <v>1255</v>
      </c>
      <c r="B95" s="67" t="s">
        <v>1256</v>
      </c>
      <c r="C95" s="67"/>
      <c r="D95" s="67" t="s">
        <v>1197</v>
      </c>
      <c r="E95" s="67"/>
      <c r="F95" s="67" t="s">
        <v>12</v>
      </c>
      <c r="G95" s="154"/>
      <c r="H95" s="154">
        <v>13992</v>
      </c>
      <c r="I95" s="154"/>
      <c r="J95" s="154"/>
      <c r="K95" s="154"/>
      <c r="L95" s="154"/>
      <c r="M95" s="154"/>
      <c r="N95" s="154"/>
      <c r="P95" s="154">
        <f t="shared" si="8"/>
        <v>0</v>
      </c>
      <c r="Q95" s="154">
        <f>SUMIF('B0.4.OEM'!$A$11:$A$175,' B1.4.OEM'!$A95,'B0.4.OEM'!$J$11:$J$175)</f>
        <v>0</v>
      </c>
      <c r="R95" s="154"/>
      <c r="S95" s="154"/>
      <c r="T95" s="154"/>
      <c r="U95" s="199"/>
      <c r="V95" s="199"/>
      <c r="W95" s="199"/>
      <c r="X95" s="154"/>
      <c r="Y95" s="154"/>
      <c r="Z95" s="154"/>
      <c r="AA95" s="154">
        <f>SUMIF('B0.4.OEM'!$A$11:$A$175,' B1.4.OEM'!$A95,'B0.4.OEM'!$K$11:$K$175)</f>
        <v>0</v>
      </c>
      <c r="AB95" s="154"/>
    </row>
    <row r="96" spans="1:28">
      <c r="A96" s="67" t="s">
        <v>1257</v>
      </c>
      <c r="B96" s="67" t="s">
        <v>1258</v>
      </c>
      <c r="C96" s="67"/>
      <c r="D96" s="67" t="s">
        <v>1197</v>
      </c>
      <c r="E96" s="67"/>
      <c r="F96" s="67" t="s">
        <v>12</v>
      </c>
      <c r="G96" s="154"/>
      <c r="H96" s="154">
        <v>13992</v>
      </c>
      <c r="I96" s="154"/>
      <c r="J96" s="154"/>
      <c r="K96" s="154"/>
      <c r="L96" s="154"/>
      <c r="M96" s="154"/>
      <c r="N96" s="154"/>
      <c r="P96" s="154">
        <f t="shared" si="8"/>
        <v>0</v>
      </c>
      <c r="Q96" s="154">
        <f>SUMIF('B0.4.OEM'!$A$11:$A$175,' B1.4.OEM'!$A96,'B0.4.OEM'!$J$11:$J$175)</f>
        <v>0</v>
      </c>
      <c r="R96" s="154"/>
      <c r="S96" s="154"/>
      <c r="T96" s="154"/>
      <c r="U96" s="199"/>
      <c r="V96" s="199"/>
      <c r="W96" s="199"/>
      <c r="X96" s="154"/>
      <c r="Y96" s="154"/>
      <c r="Z96" s="154"/>
      <c r="AA96" s="154">
        <f>SUMIF('B0.4.OEM'!$A$11:$A$175,' B1.4.OEM'!$A96,'B0.4.OEM'!$K$11:$K$175)</f>
        <v>0</v>
      </c>
      <c r="AB96" s="154"/>
    </row>
    <row r="97" spans="1:28">
      <c r="A97" s="67" t="s">
        <v>1259</v>
      </c>
      <c r="B97" s="67" t="s">
        <v>1260</v>
      </c>
      <c r="C97" s="67"/>
      <c r="D97" s="67" t="s">
        <v>1197</v>
      </c>
      <c r="E97" s="67"/>
      <c r="F97" s="67" t="s">
        <v>12</v>
      </c>
      <c r="G97" s="154"/>
      <c r="H97" s="154">
        <v>13992</v>
      </c>
      <c r="I97" s="154"/>
      <c r="J97" s="154"/>
      <c r="K97" s="154"/>
      <c r="L97" s="154"/>
      <c r="M97" s="154"/>
      <c r="N97" s="154"/>
      <c r="P97" s="154">
        <f t="shared" si="8"/>
        <v>0</v>
      </c>
      <c r="Q97" s="154">
        <f>SUMIF('B0.4.OEM'!$A$11:$A$175,' B1.4.OEM'!$A97,'B0.4.OEM'!$J$11:$J$175)</f>
        <v>0</v>
      </c>
      <c r="R97" s="154"/>
      <c r="S97" s="154"/>
      <c r="T97" s="154"/>
      <c r="U97" s="199"/>
      <c r="V97" s="199"/>
      <c r="W97" s="199"/>
      <c r="X97" s="154"/>
      <c r="Y97" s="154"/>
      <c r="Z97" s="154"/>
      <c r="AA97" s="154">
        <f>SUMIF('B0.4.OEM'!$A$11:$A$175,' B1.4.OEM'!$A97,'B0.4.OEM'!$K$11:$K$175)</f>
        <v>0</v>
      </c>
      <c r="AB97" s="154"/>
    </row>
    <row r="98" spans="1:28">
      <c r="A98" s="67" t="s">
        <v>1261</v>
      </c>
      <c r="B98" s="67" t="s">
        <v>1262</v>
      </c>
      <c r="C98" s="67"/>
      <c r="D98" s="67" t="s">
        <v>1197</v>
      </c>
      <c r="E98" s="67"/>
      <c r="F98" s="67" t="s">
        <v>12</v>
      </c>
      <c r="G98" s="154"/>
      <c r="H98" s="154">
        <v>13992</v>
      </c>
      <c r="I98" s="154"/>
      <c r="J98" s="154"/>
      <c r="K98" s="154"/>
      <c r="L98" s="154"/>
      <c r="M98" s="154"/>
      <c r="N98" s="154"/>
      <c r="P98" s="154">
        <f t="shared" si="8"/>
        <v>0</v>
      </c>
      <c r="Q98" s="154">
        <f>SUMIF('B0.4.OEM'!$A$11:$A$175,' B1.4.OEM'!$A98,'B0.4.OEM'!$J$11:$J$175)</f>
        <v>0</v>
      </c>
      <c r="R98" s="154"/>
      <c r="S98" s="154"/>
      <c r="T98" s="154"/>
      <c r="U98" s="199"/>
      <c r="V98" s="199"/>
      <c r="W98" s="199"/>
      <c r="X98" s="154"/>
      <c r="Y98" s="154"/>
      <c r="Z98" s="154"/>
      <c r="AA98" s="154">
        <f>SUMIF('B0.4.OEM'!$A$11:$A$175,' B1.4.OEM'!$A98,'B0.4.OEM'!$K$11:$K$175)</f>
        <v>0</v>
      </c>
      <c r="AB98" s="154"/>
    </row>
    <row r="99" spans="1:28">
      <c r="A99" s="67" t="s">
        <v>1263</v>
      </c>
      <c r="B99" s="67" t="s">
        <v>1264</v>
      </c>
      <c r="C99" s="67"/>
      <c r="D99" s="67" t="s">
        <v>1197</v>
      </c>
      <c r="E99" s="67"/>
      <c r="F99" s="67" t="s">
        <v>12</v>
      </c>
      <c r="G99" s="154"/>
      <c r="H99" s="154">
        <v>22000</v>
      </c>
      <c r="I99" s="154"/>
      <c r="J99" s="154"/>
      <c r="K99" s="154"/>
      <c r="L99" s="154"/>
      <c r="M99" s="154"/>
      <c r="N99" s="154"/>
      <c r="P99" s="154">
        <f t="shared" si="8"/>
        <v>0</v>
      </c>
      <c r="Q99" s="154">
        <f>SUMIF('B0.4.OEM'!$A$11:$A$175,' B1.4.OEM'!$A99,'B0.4.OEM'!$J$11:$J$175)</f>
        <v>0</v>
      </c>
      <c r="R99" s="154"/>
      <c r="S99" s="154"/>
      <c r="T99" s="154"/>
      <c r="U99" s="199"/>
      <c r="V99" s="199"/>
      <c r="W99" s="199"/>
      <c r="X99" s="154"/>
      <c r="Y99" s="154"/>
      <c r="Z99" s="154"/>
      <c r="AA99" s="154">
        <f>SUMIF('B0.4.OEM'!$A$11:$A$175,' B1.4.OEM'!$A99,'B0.4.OEM'!$K$11:$K$175)</f>
        <v>0</v>
      </c>
      <c r="AB99" s="154"/>
    </row>
    <row r="100" spans="1:28">
      <c r="A100" s="67" t="s">
        <v>1265</v>
      </c>
      <c r="B100" s="67" t="s">
        <v>1266</v>
      </c>
      <c r="C100" s="67"/>
      <c r="D100" s="67" t="s">
        <v>1197</v>
      </c>
      <c r="E100" s="67"/>
      <c r="F100" s="67" t="s">
        <v>12</v>
      </c>
      <c r="G100" s="154"/>
      <c r="H100" s="154">
        <v>13992</v>
      </c>
      <c r="I100" s="154"/>
      <c r="J100" s="154"/>
      <c r="K100" s="154"/>
      <c r="L100" s="154"/>
      <c r="M100" s="154"/>
      <c r="N100" s="154"/>
      <c r="P100" s="154">
        <f t="shared" si="8"/>
        <v>0</v>
      </c>
      <c r="Q100" s="154">
        <f>SUMIF('B0.4.OEM'!$A$11:$A$175,' B1.4.OEM'!$A100,'B0.4.OEM'!$J$11:$J$175)</f>
        <v>0</v>
      </c>
      <c r="R100" s="154"/>
      <c r="S100" s="154"/>
      <c r="T100" s="154"/>
      <c r="U100" s="199"/>
      <c r="V100" s="199"/>
      <c r="W100" s="199"/>
      <c r="X100" s="154"/>
      <c r="Y100" s="154"/>
      <c r="Z100" s="154"/>
      <c r="AA100" s="154">
        <f>SUMIF('B0.4.OEM'!$A$11:$A$175,' B1.4.OEM'!$A100,'B0.4.OEM'!$K$11:$K$175)</f>
        <v>0</v>
      </c>
      <c r="AB100" s="154"/>
    </row>
    <row r="101" spans="1:28">
      <c r="A101" s="67" t="s">
        <v>1267</v>
      </c>
      <c r="B101" s="67" t="s">
        <v>1268</v>
      </c>
      <c r="C101" s="67"/>
      <c r="D101" s="67" t="s">
        <v>1197</v>
      </c>
      <c r="E101" s="67"/>
      <c r="F101" s="67" t="s">
        <v>12</v>
      </c>
      <c r="G101" s="154"/>
      <c r="H101" s="154">
        <v>12496</v>
      </c>
      <c r="I101" s="154"/>
      <c r="J101" s="154"/>
      <c r="K101" s="154"/>
      <c r="L101" s="154"/>
      <c r="M101" s="154"/>
      <c r="N101" s="154"/>
      <c r="P101" s="154">
        <f t="shared" si="8"/>
        <v>0</v>
      </c>
      <c r="Q101" s="154">
        <f>SUMIF('B0.4.OEM'!$A$11:$A$175,' B1.4.OEM'!$A101,'B0.4.OEM'!$J$11:$J$175)</f>
        <v>0</v>
      </c>
      <c r="R101" s="154"/>
      <c r="S101" s="154"/>
      <c r="T101" s="154"/>
      <c r="U101" s="199"/>
      <c r="V101" s="199"/>
      <c r="W101" s="199"/>
      <c r="X101" s="154"/>
      <c r="Y101" s="154"/>
      <c r="Z101" s="154"/>
      <c r="AA101" s="154">
        <f>SUMIF('B0.4.OEM'!$A$11:$A$175,' B1.4.OEM'!$A101,'B0.4.OEM'!$K$11:$K$175)</f>
        <v>0</v>
      </c>
      <c r="AB101" s="154"/>
    </row>
    <row r="102" spans="1:28">
      <c r="A102" s="67" t="s">
        <v>1269</v>
      </c>
      <c r="B102" s="67" t="s">
        <v>1270</v>
      </c>
      <c r="C102" s="67"/>
      <c r="D102" s="67" t="s">
        <v>1197</v>
      </c>
      <c r="E102" s="67"/>
      <c r="F102" s="67" t="s">
        <v>12</v>
      </c>
      <c r="G102" s="154"/>
      <c r="H102" s="154">
        <v>18997</v>
      </c>
      <c r="I102" s="154"/>
      <c r="J102" s="154"/>
      <c r="K102" s="154"/>
      <c r="L102" s="154"/>
      <c r="M102" s="154"/>
      <c r="N102" s="154"/>
      <c r="P102" s="154">
        <f t="shared" si="8"/>
        <v>0</v>
      </c>
      <c r="Q102" s="154">
        <f>SUMIF('B0.4.OEM'!$A$11:$A$175,' B1.4.OEM'!$A102,'B0.4.OEM'!$J$11:$J$175)</f>
        <v>0</v>
      </c>
      <c r="R102" s="154"/>
      <c r="S102" s="154"/>
      <c r="T102" s="154"/>
      <c r="U102" s="199"/>
      <c r="V102" s="199"/>
      <c r="W102" s="199"/>
      <c r="X102" s="154"/>
      <c r="Y102" s="154"/>
      <c r="Z102" s="154"/>
      <c r="AA102" s="154">
        <f>SUMIF('B0.4.OEM'!$A$11:$A$175,' B1.4.OEM'!$A102,'B0.4.OEM'!$K$11:$K$175)</f>
        <v>0</v>
      </c>
      <c r="AB102" s="154"/>
    </row>
    <row r="103" spans="1:28">
      <c r="A103" s="67" t="s">
        <v>1271</v>
      </c>
      <c r="B103" s="67" t="s">
        <v>1272</v>
      </c>
      <c r="C103" s="67"/>
      <c r="D103" s="67" t="s">
        <v>1197</v>
      </c>
      <c r="E103" s="67"/>
      <c r="F103" s="67" t="s">
        <v>12</v>
      </c>
      <c r="G103" s="154"/>
      <c r="H103" s="154">
        <v>22000</v>
      </c>
      <c r="I103" s="154"/>
      <c r="J103" s="154"/>
      <c r="K103" s="154"/>
      <c r="L103" s="154"/>
      <c r="M103" s="154"/>
      <c r="N103" s="154"/>
      <c r="P103" s="154">
        <f t="shared" si="8"/>
        <v>0</v>
      </c>
      <c r="Q103" s="154">
        <f>SUMIF('B0.4.OEM'!$A$11:$A$175,' B1.4.OEM'!$A103,'B0.4.OEM'!$J$11:$J$175)</f>
        <v>0</v>
      </c>
      <c r="R103" s="154"/>
      <c r="S103" s="154"/>
      <c r="T103" s="154"/>
      <c r="U103" s="199"/>
      <c r="V103" s="199"/>
      <c r="W103" s="199"/>
      <c r="X103" s="154"/>
      <c r="Y103" s="154"/>
      <c r="Z103" s="154"/>
      <c r="AA103" s="154">
        <f>SUMIF('B0.4.OEM'!$A$11:$A$175,' B1.4.OEM'!$A103,'B0.4.OEM'!$K$11:$K$175)</f>
        <v>0</v>
      </c>
      <c r="AB103" s="154"/>
    </row>
    <row r="104" spans="1:28">
      <c r="A104" s="67" t="s">
        <v>1273</v>
      </c>
      <c r="B104" s="67" t="s">
        <v>1274</v>
      </c>
      <c r="C104" s="67"/>
      <c r="D104" s="67" t="s">
        <v>1197</v>
      </c>
      <c r="E104" s="67"/>
      <c r="F104" s="67" t="s">
        <v>12</v>
      </c>
      <c r="G104" s="154"/>
      <c r="H104" s="154">
        <v>22000</v>
      </c>
      <c r="I104" s="154"/>
      <c r="J104" s="154"/>
      <c r="K104" s="154"/>
      <c r="L104" s="154"/>
      <c r="M104" s="154"/>
      <c r="N104" s="154"/>
      <c r="P104" s="154">
        <f t="shared" si="8"/>
        <v>0</v>
      </c>
      <c r="Q104" s="154">
        <f>SUMIF('B0.4.OEM'!$A$11:$A$175,' B1.4.OEM'!$A104,'B0.4.OEM'!$J$11:$J$175)</f>
        <v>0</v>
      </c>
      <c r="R104" s="154"/>
      <c r="S104" s="154"/>
      <c r="T104" s="154"/>
      <c r="U104" s="199"/>
      <c r="V104" s="199"/>
      <c r="W104" s="199"/>
      <c r="X104" s="154"/>
      <c r="Y104" s="154"/>
      <c r="Z104" s="154"/>
      <c r="AA104" s="154">
        <f>SUMIF('B0.4.OEM'!$A$11:$A$175,' B1.4.OEM'!$A104,'B0.4.OEM'!$K$11:$K$175)</f>
        <v>0</v>
      </c>
      <c r="AB104" s="154"/>
    </row>
    <row r="105" spans="1:28">
      <c r="A105" s="67" t="s">
        <v>1275</v>
      </c>
      <c r="B105" s="67" t="s">
        <v>1276</v>
      </c>
      <c r="C105" s="67"/>
      <c r="D105" s="67" t="s">
        <v>1197</v>
      </c>
      <c r="E105" s="67"/>
      <c r="F105" s="67" t="s">
        <v>12</v>
      </c>
      <c r="G105" s="154"/>
      <c r="H105" s="154">
        <v>15404</v>
      </c>
      <c r="I105" s="154"/>
      <c r="J105" s="154"/>
      <c r="K105" s="154"/>
      <c r="L105" s="154"/>
      <c r="M105" s="154"/>
      <c r="N105" s="154"/>
      <c r="P105" s="154">
        <f t="shared" si="8"/>
        <v>10000</v>
      </c>
      <c r="Q105" s="154">
        <f>SUMIF('B0.4.OEM'!$A$11:$A$175,' B1.4.OEM'!$A105,'B0.4.OEM'!$J$11:$J$175)</f>
        <v>10000</v>
      </c>
      <c r="R105" s="154"/>
      <c r="S105" s="154"/>
      <c r="T105" s="154"/>
      <c r="U105" s="199"/>
      <c r="V105" s="199"/>
      <c r="W105" s="199"/>
      <c r="X105" s="154"/>
      <c r="Y105" s="154"/>
      <c r="Z105" s="154"/>
      <c r="AA105" s="154">
        <f>SUMIF('B0.4.OEM'!$A$11:$A$175,' B1.4.OEM'!$A105,'B0.4.OEM'!$K$11:$K$175)</f>
        <v>10000</v>
      </c>
      <c r="AB105" s="154"/>
    </row>
    <row r="106" spans="1:28">
      <c r="A106" s="67" t="s">
        <v>1277</v>
      </c>
      <c r="B106" s="67" t="s">
        <v>1278</v>
      </c>
      <c r="C106" s="67"/>
      <c r="D106" s="67" t="s">
        <v>1197</v>
      </c>
      <c r="E106" s="67"/>
      <c r="F106" s="67" t="s">
        <v>12</v>
      </c>
      <c r="G106" s="154"/>
      <c r="H106" s="154">
        <v>22000</v>
      </c>
      <c r="I106" s="154"/>
      <c r="J106" s="154"/>
      <c r="K106" s="154"/>
      <c r="L106" s="154"/>
      <c r="M106" s="154"/>
      <c r="N106" s="154"/>
      <c r="P106" s="154">
        <f t="shared" si="8"/>
        <v>0</v>
      </c>
      <c r="Q106" s="154">
        <f>SUMIF('B0.4.OEM'!$A$11:$A$175,' B1.4.OEM'!$A106,'B0.4.OEM'!$J$11:$J$175)</f>
        <v>0</v>
      </c>
      <c r="R106" s="154"/>
      <c r="S106" s="154"/>
      <c r="T106" s="154"/>
      <c r="U106" s="199"/>
      <c r="V106" s="199"/>
      <c r="W106" s="199"/>
      <c r="X106" s="154"/>
      <c r="Y106" s="154"/>
      <c r="Z106" s="154"/>
      <c r="AA106" s="154">
        <f>SUMIF('B0.4.OEM'!$A$11:$A$175,' B1.4.OEM'!$A106,'B0.4.OEM'!$K$11:$K$175)</f>
        <v>0</v>
      </c>
      <c r="AB106" s="154"/>
    </row>
    <row r="107" spans="1:28">
      <c r="A107" s="67" t="s">
        <v>1279</v>
      </c>
      <c r="B107" s="67" t="s">
        <v>1280</v>
      </c>
      <c r="C107" s="67"/>
      <c r="D107" s="67" t="s">
        <v>1197</v>
      </c>
      <c r="E107" s="67"/>
      <c r="F107" s="67" t="s">
        <v>12</v>
      </c>
      <c r="G107" s="154"/>
      <c r="H107" s="154">
        <v>22000</v>
      </c>
      <c r="I107" s="154"/>
      <c r="J107" s="154"/>
      <c r="K107" s="154"/>
      <c r="L107" s="154"/>
      <c r="M107" s="154"/>
      <c r="N107" s="154"/>
      <c r="P107" s="154">
        <f t="shared" si="8"/>
        <v>0</v>
      </c>
      <c r="Q107" s="154">
        <f>SUMIF('B0.4.OEM'!$A$11:$A$175,' B1.4.OEM'!$A107,'B0.4.OEM'!$J$11:$J$175)</f>
        <v>0</v>
      </c>
      <c r="R107" s="154"/>
      <c r="S107" s="154"/>
      <c r="T107" s="154"/>
      <c r="U107" s="199"/>
      <c r="V107" s="199"/>
      <c r="W107" s="199"/>
      <c r="X107" s="154"/>
      <c r="Y107" s="154"/>
      <c r="Z107" s="154"/>
      <c r="AA107" s="154">
        <f>SUMIF('B0.4.OEM'!$A$11:$A$175,' B1.4.OEM'!$A107,'B0.4.OEM'!$K$11:$K$175)</f>
        <v>0</v>
      </c>
      <c r="AB107" s="154"/>
    </row>
    <row r="108" spans="1:28">
      <c r="A108" s="67" t="s">
        <v>1281</v>
      </c>
      <c r="B108" s="67" t="s">
        <v>1282</v>
      </c>
      <c r="C108" s="67"/>
      <c r="D108" s="67" t="s">
        <v>1197</v>
      </c>
      <c r="E108" s="67"/>
      <c r="F108" s="67" t="s">
        <v>12</v>
      </c>
      <c r="G108" s="154"/>
      <c r="H108" s="154">
        <v>17000</v>
      </c>
      <c r="I108" s="154"/>
      <c r="J108" s="154"/>
      <c r="K108" s="154"/>
      <c r="L108" s="154"/>
      <c r="M108" s="154"/>
      <c r="N108" s="154"/>
      <c r="P108" s="154">
        <f t="shared" si="8"/>
        <v>0</v>
      </c>
      <c r="Q108" s="154">
        <f>SUMIF('B0.4.OEM'!$A$11:$A$175,' B1.4.OEM'!$A108,'B0.4.OEM'!$J$11:$J$175)</f>
        <v>0</v>
      </c>
      <c r="R108" s="154"/>
      <c r="S108" s="154"/>
      <c r="T108" s="154"/>
      <c r="U108" s="199"/>
      <c r="V108" s="199"/>
      <c r="W108" s="199"/>
      <c r="X108" s="154"/>
      <c r="Y108" s="154"/>
      <c r="Z108" s="154"/>
      <c r="AA108" s="154">
        <f>SUMIF('B0.4.OEM'!$A$11:$A$175,' B1.4.OEM'!$A108,'B0.4.OEM'!$K$11:$K$175)</f>
        <v>0</v>
      </c>
      <c r="AB108" s="154"/>
    </row>
    <row r="109" spans="1:28">
      <c r="A109" s="67" t="s">
        <v>1283</v>
      </c>
      <c r="B109" s="67" t="s">
        <v>1284</v>
      </c>
      <c r="C109" s="67"/>
      <c r="D109" s="67" t="s">
        <v>1197</v>
      </c>
      <c r="E109" s="67"/>
      <c r="F109" s="67" t="s">
        <v>12</v>
      </c>
      <c r="G109" s="154"/>
      <c r="H109" s="154">
        <v>17000</v>
      </c>
      <c r="I109" s="154"/>
      <c r="J109" s="154"/>
      <c r="K109" s="154"/>
      <c r="L109" s="154"/>
      <c r="M109" s="154"/>
      <c r="N109" s="154"/>
      <c r="P109" s="154">
        <f t="shared" si="8"/>
        <v>0</v>
      </c>
      <c r="Q109" s="154">
        <f>SUMIF('B0.4.OEM'!$A$11:$A$175,' B1.4.OEM'!$A109,'B0.4.OEM'!$J$11:$J$175)</f>
        <v>0</v>
      </c>
      <c r="R109" s="154"/>
      <c r="S109" s="154"/>
      <c r="T109" s="154"/>
      <c r="U109" s="199"/>
      <c r="V109" s="199"/>
      <c r="W109" s="199"/>
      <c r="X109" s="154"/>
      <c r="Y109" s="154"/>
      <c r="Z109" s="154"/>
      <c r="AA109" s="154">
        <f>SUMIF('B0.4.OEM'!$A$11:$A$175,' B1.4.OEM'!$A109,'B0.4.OEM'!$K$11:$K$175)</f>
        <v>0</v>
      </c>
      <c r="AB109" s="154"/>
    </row>
    <row r="110" spans="1:28">
      <c r="A110" s="67" t="s">
        <v>1285</v>
      </c>
      <c r="B110" s="67" t="s">
        <v>1286</v>
      </c>
      <c r="C110" s="67"/>
      <c r="D110" s="67" t="s">
        <v>1197</v>
      </c>
      <c r="E110" s="67"/>
      <c r="F110" s="67" t="s">
        <v>12</v>
      </c>
      <c r="G110" s="154"/>
      <c r="H110" s="154">
        <v>17000</v>
      </c>
      <c r="I110" s="154"/>
      <c r="J110" s="154"/>
      <c r="K110" s="154"/>
      <c r="L110" s="154"/>
      <c r="M110" s="154"/>
      <c r="N110" s="154"/>
      <c r="P110" s="154">
        <f t="shared" si="8"/>
        <v>0</v>
      </c>
      <c r="Q110" s="154">
        <f>SUMIF('B0.4.OEM'!$A$11:$A$175,' B1.4.OEM'!$A110,'B0.4.OEM'!$J$11:$J$175)</f>
        <v>0</v>
      </c>
      <c r="R110" s="154"/>
      <c r="S110" s="154"/>
      <c r="T110" s="154"/>
      <c r="U110" s="199"/>
      <c r="V110" s="199"/>
      <c r="W110" s="199"/>
      <c r="X110" s="154"/>
      <c r="Y110" s="154"/>
      <c r="Z110" s="154"/>
      <c r="AA110" s="154">
        <f>SUMIF('B0.4.OEM'!$A$11:$A$175,' B1.4.OEM'!$A110,'B0.4.OEM'!$K$11:$K$175)</f>
        <v>0</v>
      </c>
      <c r="AB110" s="154"/>
    </row>
    <row r="111" spans="1:28">
      <c r="A111" s="67" t="s">
        <v>1287</v>
      </c>
      <c r="B111" s="67" t="s">
        <v>745</v>
      </c>
      <c r="C111" s="67"/>
      <c r="D111" s="67" t="s">
        <v>1197</v>
      </c>
      <c r="E111" s="67"/>
      <c r="F111" s="67" t="s">
        <v>12</v>
      </c>
      <c r="G111" s="154"/>
      <c r="H111" s="154">
        <v>13000</v>
      </c>
      <c r="I111" s="154"/>
      <c r="J111" s="154"/>
      <c r="K111" s="154"/>
      <c r="L111" s="154"/>
      <c r="M111" s="154"/>
      <c r="N111" s="154"/>
      <c r="P111" s="154">
        <f t="shared" ref="P111:P142" si="9">SUM(Q111:X111)</f>
        <v>0</v>
      </c>
      <c r="Q111" s="154">
        <f>SUMIF('B0.4.OEM'!$A$11:$A$175,' B1.4.OEM'!$A111,'B0.4.OEM'!$J$11:$J$175)</f>
        <v>0</v>
      </c>
      <c r="R111" s="154"/>
      <c r="S111" s="154"/>
      <c r="T111" s="154"/>
      <c r="U111" s="199"/>
      <c r="V111" s="199"/>
      <c r="W111" s="199"/>
      <c r="X111" s="154"/>
      <c r="Y111" s="154"/>
      <c r="Z111" s="154"/>
      <c r="AA111" s="154">
        <f>SUMIF('B0.4.OEM'!$A$11:$A$175,' B1.4.OEM'!$A111,'B0.4.OEM'!$K$11:$K$175)</f>
        <v>0</v>
      </c>
      <c r="AB111" s="154"/>
    </row>
    <row r="112" spans="1:28">
      <c r="A112" s="67" t="s">
        <v>1288</v>
      </c>
      <c r="B112" s="67" t="s">
        <v>750</v>
      </c>
      <c r="C112" s="67"/>
      <c r="D112" s="67" t="s">
        <v>1197</v>
      </c>
      <c r="E112" s="67"/>
      <c r="F112" s="67" t="s">
        <v>12</v>
      </c>
      <c r="G112" s="154"/>
      <c r="H112" s="154">
        <v>13000</v>
      </c>
      <c r="I112" s="154"/>
      <c r="J112" s="154"/>
      <c r="K112" s="154"/>
      <c r="L112" s="154"/>
      <c r="M112" s="154"/>
      <c r="N112" s="154"/>
      <c r="P112" s="154">
        <f t="shared" si="9"/>
        <v>10000</v>
      </c>
      <c r="Q112" s="154">
        <f>SUMIF('B0.4.OEM'!$A$11:$A$175,' B1.4.OEM'!$A112,'B0.4.OEM'!$J$11:$J$175)</f>
        <v>10000</v>
      </c>
      <c r="R112" s="154"/>
      <c r="S112" s="154"/>
      <c r="T112" s="154"/>
      <c r="U112" s="199"/>
      <c r="V112" s="199"/>
      <c r="W112" s="199"/>
      <c r="X112" s="154"/>
      <c r="Y112" s="154"/>
      <c r="Z112" s="154"/>
      <c r="AA112" s="154">
        <f>SUMIF('B0.4.OEM'!$A$11:$A$175,' B1.4.OEM'!$A112,'B0.4.OEM'!$K$11:$K$175)</f>
        <v>10000</v>
      </c>
      <c r="AB112" s="154"/>
    </row>
    <row r="113" spans="1:28">
      <c r="A113" s="67" t="s">
        <v>1289</v>
      </c>
      <c r="B113" s="67" t="s">
        <v>754</v>
      </c>
      <c r="C113" s="67"/>
      <c r="D113" s="67" t="s">
        <v>1197</v>
      </c>
      <c r="E113" s="67"/>
      <c r="F113" s="67" t="s">
        <v>12</v>
      </c>
      <c r="G113" s="154"/>
      <c r="H113" s="154">
        <v>13000</v>
      </c>
      <c r="I113" s="154"/>
      <c r="J113" s="154"/>
      <c r="K113" s="154"/>
      <c r="L113" s="154"/>
      <c r="M113" s="154"/>
      <c r="N113" s="154"/>
      <c r="P113" s="154">
        <f t="shared" si="9"/>
        <v>0</v>
      </c>
      <c r="Q113" s="154">
        <f>SUMIF('B0.4.OEM'!$A$11:$A$175,' B1.4.OEM'!$A113,'B0.4.OEM'!$J$11:$J$175)</f>
        <v>0</v>
      </c>
      <c r="R113" s="154"/>
      <c r="S113" s="154"/>
      <c r="T113" s="154"/>
      <c r="U113" s="199"/>
      <c r="V113" s="199"/>
      <c r="W113" s="199"/>
      <c r="X113" s="154"/>
      <c r="Y113" s="154"/>
      <c r="Z113" s="154"/>
      <c r="AA113" s="154">
        <f>SUMIF('B0.4.OEM'!$A$11:$A$175,' B1.4.OEM'!$A113,'B0.4.OEM'!$K$11:$K$175)</f>
        <v>0</v>
      </c>
      <c r="AB113" s="154"/>
    </row>
    <row r="114" spans="1:28">
      <c r="A114" s="67" t="s">
        <v>1290</v>
      </c>
      <c r="B114" s="67" t="s">
        <v>756</v>
      </c>
      <c r="C114" s="67"/>
      <c r="D114" s="67" t="s">
        <v>1197</v>
      </c>
      <c r="E114" s="67"/>
      <c r="F114" s="67" t="s">
        <v>12</v>
      </c>
      <c r="G114" s="154"/>
      <c r="H114" s="154">
        <v>13000</v>
      </c>
      <c r="I114" s="154"/>
      <c r="J114" s="154"/>
      <c r="K114" s="154"/>
      <c r="L114" s="154"/>
      <c r="M114" s="154"/>
      <c r="N114" s="154"/>
      <c r="P114" s="154">
        <f t="shared" si="9"/>
        <v>10000</v>
      </c>
      <c r="Q114" s="154">
        <f>SUMIF('B0.4.OEM'!$A$11:$A$175,' B1.4.OEM'!$A114,'B0.4.OEM'!$J$11:$J$175)</f>
        <v>10000</v>
      </c>
      <c r="R114" s="154"/>
      <c r="S114" s="154"/>
      <c r="T114" s="154"/>
      <c r="U114" s="199"/>
      <c r="V114" s="199"/>
      <c r="W114" s="199"/>
      <c r="X114" s="154"/>
      <c r="Y114" s="154"/>
      <c r="Z114" s="154"/>
      <c r="AA114" s="154">
        <f>SUMIF('B0.4.OEM'!$A$11:$A$175,' B1.4.OEM'!$A114,'B0.4.OEM'!$K$11:$K$175)</f>
        <v>10000</v>
      </c>
      <c r="AB114" s="154"/>
    </row>
    <row r="115" spans="1:28">
      <c r="A115" s="67" t="s">
        <v>1291</v>
      </c>
      <c r="B115" s="67" t="s">
        <v>758</v>
      </c>
      <c r="C115" s="67"/>
      <c r="D115" s="67" t="s">
        <v>1197</v>
      </c>
      <c r="E115" s="67"/>
      <c r="F115" s="67" t="s">
        <v>12</v>
      </c>
      <c r="G115" s="154"/>
      <c r="H115" s="154">
        <v>29000</v>
      </c>
      <c r="I115" s="154"/>
      <c r="J115" s="154"/>
      <c r="K115" s="154"/>
      <c r="L115" s="154"/>
      <c r="M115" s="154"/>
      <c r="N115" s="154"/>
      <c r="P115" s="154">
        <f t="shared" si="9"/>
        <v>500</v>
      </c>
      <c r="Q115" s="154">
        <f>SUMIF('B0.4.OEM'!$A$11:$A$175,' B1.4.OEM'!$A115,'B0.4.OEM'!$J$11:$J$175)</f>
        <v>500</v>
      </c>
      <c r="R115" s="154"/>
      <c r="S115" s="154"/>
      <c r="T115" s="154"/>
      <c r="U115" s="199"/>
      <c r="V115" s="199"/>
      <c r="W115" s="199"/>
      <c r="X115" s="154"/>
      <c r="Y115" s="154"/>
      <c r="Z115" s="154"/>
      <c r="AA115" s="154">
        <f>SUMIF('B0.4.OEM'!$A$11:$A$175,' B1.4.OEM'!$A115,'B0.4.OEM'!$K$11:$K$175)</f>
        <v>500</v>
      </c>
      <c r="AB115" s="154"/>
    </row>
    <row r="116" spans="1:28">
      <c r="A116" s="67" t="s">
        <v>1292</v>
      </c>
      <c r="B116" s="67" t="s">
        <v>1293</v>
      </c>
      <c r="C116" s="67"/>
      <c r="D116" s="67" t="s">
        <v>1197</v>
      </c>
      <c r="E116" s="67"/>
      <c r="F116" s="67" t="s">
        <v>12</v>
      </c>
      <c r="G116" s="154"/>
      <c r="H116" s="154">
        <v>34000</v>
      </c>
      <c r="I116" s="154"/>
      <c r="J116" s="154"/>
      <c r="K116" s="154"/>
      <c r="L116" s="154"/>
      <c r="M116" s="154"/>
      <c r="N116" s="154"/>
      <c r="P116" s="154">
        <f t="shared" si="9"/>
        <v>15000</v>
      </c>
      <c r="Q116" s="154">
        <f>SUMIF('B0.4.OEM'!$A$11:$A$175,' B1.4.OEM'!$A116,'B0.4.OEM'!$J$11:$J$175)</f>
        <v>15000</v>
      </c>
      <c r="R116" s="154"/>
      <c r="S116" s="154"/>
      <c r="T116" s="154"/>
      <c r="U116" s="199"/>
      <c r="V116" s="199"/>
      <c r="W116" s="199"/>
      <c r="X116" s="154"/>
      <c r="Y116" s="154"/>
      <c r="Z116" s="154"/>
      <c r="AA116" s="154">
        <f>SUMIF('B0.4.OEM'!$A$11:$A$175,' B1.4.OEM'!$A116,'B0.4.OEM'!$K$11:$K$175)</f>
        <v>15000</v>
      </c>
      <c r="AB116" s="154"/>
    </row>
    <row r="117" spans="1:28">
      <c r="A117" s="67" t="s">
        <v>1294</v>
      </c>
      <c r="B117" s="67" t="s">
        <v>1295</v>
      </c>
      <c r="C117" s="67"/>
      <c r="D117" s="67" t="s">
        <v>1197</v>
      </c>
      <c r="E117" s="67"/>
      <c r="F117" s="67" t="s">
        <v>12</v>
      </c>
      <c r="G117" s="154"/>
      <c r="H117" s="154">
        <v>378994</v>
      </c>
      <c r="I117" s="154"/>
      <c r="J117" s="154"/>
      <c r="K117" s="154"/>
      <c r="L117" s="154"/>
      <c r="M117" s="154"/>
      <c r="N117" s="154"/>
      <c r="P117" s="154">
        <f t="shared" si="9"/>
        <v>500</v>
      </c>
      <c r="Q117" s="154">
        <f>SUMIF('B0.4.OEM'!$A$11:$A$175,' B1.4.OEM'!$A117,'B0.4.OEM'!$J$11:$J$175)</f>
        <v>500</v>
      </c>
      <c r="R117" s="154"/>
      <c r="S117" s="154"/>
      <c r="T117" s="154"/>
      <c r="U117" s="199"/>
      <c r="V117" s="199"/>
      <c r="W117" s="199"/>
      <c r="X117" s="154"/>
      <c r="Y117" s="154"/>
      <c r="Z117" s="154"/>
      <c r="AA117" s="154">
        <f>SUMIF('B0.4.OEM'!$A$11:$A$175,' B1.4.OEM'!$A117,'B0.4.OEM'!$K$11:$K$175)</f>
        <v>500</v>
      </c>
      <c r="AB117" s="154"/>
    </row>
    <row r="118" spans="1:28">
      <c r="A118" s="67" t="s">
        <v>1296</v>
      </c>
      <c r="B118" s="67" t="s">
        <v>1297</v>
      </c>
      <c r="C118" s="67"/>
      <c r="D118" s="67" t="s">
        <v>1197</v>
      </c>
      <c r="E118" s="67"/>
      <c r="F118" s="67" t="s">
        <v>12</v>
      </c>
      <c r="G118" s="154"/>
      <c r="H118" s="154">
        <v>729993</v>
      </c>
      <c r="I118" s="154"/>
      <c r="J118" s="154"/>
      <c r="K118" s="154"/>
      <c r="L118" s="154"/>
      <c r="M118" s="154"/>
      <c r="N118" s="154"/>
      <c r="P118" s="154">
        <f t="shared" si="9"/>
        <v>100</v>
      </c>
      <c r="Q118" s="154">
        <f>SUMIF('B0.4.OEM'!$A$11:$A$175,' B1.4.OEM'!$A118,'B0.4.OEM'!$J$11:$J$175)</f>
        <v>100</v>
      </c>
      <c r="R118" s="154"/>
      <c r="S118" s="154"/>
      <c r="T118" s="154"/>
      <c r="U118" s="199"/>
      <c r="V118" s="199"/>
      <c r="W118" s="199"/>
      <c r="X118" s="154"/>
      <c r="Y118" s="154"/>
      <c r="Z118" s="154"/>
      <c r="AA118" s="154">
        <f>SUMIF('B0.4.OEM'!$A$11:$A$175,' B1.4.OEM'!$A118,'B0.4.OEM'!$K$11:$K$175)</f>
        <v>100</v>
      </c>
      <c r="AB118" s="154"/>
    </row>
    <row r="119" spans="1:28">
      <c r="A119" s="67" t="s">
        <v>1298</v>
      </c>
      <c r="B119" s="67" t="s">
        <v>1299</v>
      </c>
      <c r="C119" s="67"/>
      <c r="D119" s="67" t="s">
        <v>1197</v>
      </c>
      <c r="E119" s="67"/>
      <c r="F119" s="67" t="s">
        <v>12</v>
      </c>
      <c r="G119" s="154"/>
      <c r="H119" s="154">
        <v>185000</v>
      </c>
      <c r="I119" s="154"/>
      <c r="J119" s="154"/>
      <c r="K119" s="154"/>
      <c r="L119" s="154"/>
      <c r="M119" s="154"/>
      <c r="N119" s="154"/>
      <c r="P119" s="154">
        <f t="shared" si="9"/>
        <v>0</v>
      </c>
      <c r="Q119" s="154">
        <f>SUMIF('B0.4.OEM'!$A$11:$A$175,' B1.4.OEM'!$A119,'B0.4.OEM'!$J$11:$J$175)</f>
        <v>0</v>
      </c>
      <c r="R119" s="154"/>
      <c r="S119" s="154"/>
      <c r="T119" s="154"/>
      <c r="U119" s="199"/>
      <c r="V119" s="199"/>
      <c r="W119" s="199"/>
      <c r="X119" s="154"/>
      <c r="Y119" s="154"/>
      <c r="Z119" s="154"/>
      <c r="AA119" s="154">
        <f>SUMIF('B0.4.OEM'!$A$11:$A$175,' B1.4.OEM'!$A119,'B0.4.OEM'!$K$11:$K$175)</f>
        <v>0</v>
      </c>
      <c r="AB119" s="154"/>
    </row>
    <row r="120" spans="1:28">
      <c r="A120" s="67" t="s">
        <v>1300</v>
      </c>
      <c r="B120" s="67" t="s">
        <v>1301</v>
      </c>
      <c r="C120" s="67"/>
      <c r="D120" s="67" t="s">
        <v>1197</v>
      </c>
      <c r="E120" s="67"/>
      <c r="F120" s="67" t="s">
        <v>12</v>
      </c>
      <c r="G120" s="154"/>
      <c r="H120" s="154">
        <v>185000</v>
      </c>
      <c r="I120" s="154"/>
      <c r="J120" s="154"/>
      <c r="K120" s="154"/>
      <c r="L120" s="154"/>
      <c r="M120" s="154"/>
      <c r="N120" s="154"/>
      <c r="P120" s="154">
        <f t="shared" si="9"/>
        <v>0</v>
      </c>
      <c r="Q120" s="154">
        <f>SUMIF('B0.4.OEM'!$A$11:$A$175,' B1.4.OEM'!$A120,'B0.4.OEM'!$J$11:$J$175)</f>
        <v>0</v>
      </c>
      <c r="R120" s="154"/>
      <c r="S120" s="154"/>
      <c r="T120" s="154"/>
      <c r="U120" s="199"/>
      <c r="V120" s="199"/>
      <c r="W120" s="199"/>
      <c r="X120" s="154"/>
      <c r="Y120" s="154"/>
      <c r="Z120" s="154"/>
      <c r="AA120" s="154">
        <f>SUMIF('B0.4.OEM'!$A$11:$A$175,' B1.4.OEM'!$A120,'B0.4.OEM'!$K$11:$K$175)</f>
        <v>0</v>
      </c>
      <c r="AB120" s="154"/>
    </row>
    <row r="121" spans="1:28">
      <c r="A121" s="67" t="s">
        <v>1302</v>
      </c>
      <c r="B121" s="67" t="s">
        <v>1303</v>
      </c>
      <c r="C121" s="67"/>
      <c r="D121" s="67" t="s">
        <v>1197</v>
      </c>
      <c r="E121" s="67"/>
      <c r="F121" s="67" t="s">
        <v>12</v>
      </c>
      <c r="G121" s="154"/>
      <c r="H121" s="154">
        <v>170000</v>
      </c>
      <c r="I121" s="154"/>
      <c r="J121" s="154"/>
      <c r="K121" s="154"/>
      <c r="L121" s="154"/>
      <c r="M121" s="154"/>
      <c r="N121" s="154"/>
      <c r="P121" s="154">
        <f t="shared" si="9"/>
        <v>0</v>
      </c>
      <c r="Q121" s="154">
        <f>SUMIF('B0.4.OEM'!$A$11:$A$175,' B1.4.OEM'!$A121,'B0.4.OEM'!$J$11:$J$175)</f>
        <v>0</v>
      </c>
      <c r="R121" s="154"/>
      <c r="S121" s="154"/>
      <c r="T121" s="154"/>
      <c r="U121" s="199"/>
      <c r="V121" s="199"/>
      <c r="W121" s="199"/>
      <c r="X121" s="154"/>
      <c r="Y121" s="154"/>
      <c r="Z121" s="154"/>
      <c r="AA121" s="154">
        <f>SUMIF('B0.4.OEM'!$A$11:$A$175,' B1.4.OEM'!$A121,'B0.4.OEM'!$K$11:$K$175)</f>
        <v>0</v>
      </c>
      <c r="AB121" s="154"/>
    </row>
    <row r="122" spans="1:28">
      <c r="A122" s="67" t="s">
        <v>1304</v>
      </c>
      <c r="B122" s="67" t="s">
        <v>1305</v>
      </c>
      <c r="C122" s="67"/>
      <c r="D122" s="67" t="s">
        <v>1197</v>
      </c>
      <c r="E122" s="67"/>
      <c r="F122" s="67" t="s">
        <v>12</v>
      </c>
      <c r="G122" s="154"/>
      <c r="H122" s="154">
        <v>170000</v>
      </c>
      <c r="I122" s="154"/>
      <c r="J122" s="154"/>
      <c r="K122" s="154"/>
      <c r="L122" s="154"/>
      <c r="M122" s="154"/>
      <c r="N122" s="154"/>
      <c r="P122" s="154">
        <f t="shared" si="9"/>
        <v>0</v>
      </c>
      <c r="Q122" s="154">
        <f>SUMIF('B0.4.OEM'!$A$11:$A$175,' B1.4.OEM'!$A122,'B0.4.OEM'!$J$11:$J$175)</f>
        <v>0</v>
      </c>
      <c r="R122" s="154"/>
      <c r="S122" s="154"/>
      <c r="T122" s="154"/>
      <c r="U122" s="199"/>
      <c r="V122" s="199"/>
      <c r="W122" s="199"/>
      <c r="X122" s="154"/>
      <c r="Y122" s="154"/>
      <c r="Z122" s="154"/>
      <c r="AA122" s="154">
        <f>SUMIF('B0.4.OEM'!$A$11:$A$175,' B1.4.OEM'!$A122,'B0.4.OEM'!$K$11:$K$175)</f>
        <v>0</v>
      </c>
      <c r="AB122" s="154"/>
    </row>
    <row r="123" spans="1:28">
      <c r="A123" s="67" t="s">
        <v>1306</v>
      </c>
      <c r="B123" s="67" t="s">
        <v>1307</v>
      </c>
      <c r="C123" s="67"/>
      <c r="D123" s="67" t="s">
        <v>1197</v>
      </c>
      <c r="E123" s="67"/>
      <c r="F123" s="67" t="s">
        <v>12</v>
      </c>
      <c r="G123" s="154"/>
      <c r="H123" s="154">
        <v>220000</v>
      </c>
      <c r="I123" s="154"/>
      <c r="J123" s="154"/>
      <c r="K123" s="154"/>
      <c r="L123" s="154"/>
      <c r="M123" s="154"/>
      <c r="N123" s="154"/>
      <c r="P123" s="154">
        <f t="shared" si="9"/>
        <v>0</v>
      </c>
      <c r="Q123" s="154">
        <f>SUMIF('B0.4.OEM'!$A$11:$A$175,' B1.4.OEM'!$A123,'B0.4.OEM'!$J$11:$J$175)</f>
        <v>0</v>
      </c>
      <c r="R123" s="154"/>
      <c r="S123" s="154"/>
      <c r="T123" s="154"/>
      <c r="U123" s="199"/>
      <c r="V123" s="199"/>
      <c r="W123" s="199"/>
      <c r="X123" s="154"/>
      <c r="Y123" s="154"/>
      <c r="Z123" s="154"/>
      <c r="AA123" s="154">
        <f>SUMIF('B0.4.OEM'!$A$11:$A$175,' B1.4.OEM'!$A123,'B0.4.OEM'!$K$11:$K$175)</f>
        <v>0</v>
      </c>
      <c r="AB123" s="154"/>
    </row>
    <row r="124" spans="1:28">
      <c r="A124" s="67" t="s">
        <v>1308</v>
      </c>
      <c r="B124" s="67" t="s">
        <v>1309</v>
      </c>
      <c r="C124" s="67"/>
      <c r="D124" s="67" t="s">
        <v>1197</v>
      </c>
      <c r="E124" s="67"/>
      <c r="F124" s="67" t="s">
        <v>12</v>
      </c>
      <c r="G124" s="154"/>
      <c r="H124" s="154">
        <v>100944</v>
      </c>
      <c r="I124" s="154"/>
      <c r="J124" s="154"/>
      <c r="K124" s="154"/>
      <c r="L124" s="154"/>
      <c r="M124" s="154"/>
      <c r="N124" s="154"/>
      <c r="P124" s="154">
        <f t="shared" si="9"/>
        <v>0</v>
      </c>
      <c r="Q124" s="154">
        <f>SUMIF('B0.4.OEM'!$A$11:$A$175,' B1.4.OEM'!$A124,'B0.4.OEM'!$J$11:$J$175)</f>
        <v>0</v>
      </c>
      <c r="R124" s="154"/>
      <c r="S124" s="154"/>
      <c r="T124" s="154"/>
      <c r="U124" s="199"/>
      <c r="V124" s="199"/>
      <c r="W124" s="199"/>
      <c r="X124" s="154"/>
      <c r="Y124" s="154"/>
      <c r="Z124" s="154"/>
      <c r="AA124" s="154">
        <f>SUMIF('B0.4.OEM'!$A$11:$A$175,' B1.4.OEM'!$A124,'B0.4.OEM'!$K$11:$K$175)</f>
        <v>0</v>
      </c>
      <c r="AB124" s="154"/>
    </row>
    <row r="125" spans="1:28">
      <c r="A125" s="67" t="s">
        <v>1310</v>
      </c>
      <c r="B125" s="67" t="s">
        <v>1311</v>
      </c>
      <c r="C125" s="67"/>
      <c r="D125" s="67" t="s">
        <v>1197</v>
      </c>
      <c r="E125" s="67"/>
      <c r="F125" s="67" t="s">
        <v>12</v>
      </c>
      <c r="G125" s="154"/>
      <c r="H125" s="154">
        <v>100944</v>
      </c>
      <c r="I125" s="154"/>
      <c r="J125" s="154"/>
      <c r="K125" s="154"/>
      <c r="L125" s="154"/>
      <c r="M125" s="154"/>
      <c r="N125" s="154"/>
      <c r="P125" s="154">
        <f t="shared" si="9"/>
        <v>0</v>
      </c>
      <c r="Q125" s="154">
        <f>SUMIF('B0.4.OEM'!$A$11:$A$175,' B1.4.OEM'!$A125,'B0.4.OEM'!$J$11:$J$175)</f>
        <v>0</v>
      </c>
      <c r="R125" s="154"/>
      <c r="S125" s="154"/>
      <c r="T125" s="154"/>
      <c r="U125" s="199"/>
      <c r="V125" s="199"/>
      <c r="W125" s="199"/>
      <c r="X125" s="154"/>
      <c r="Y125" s="154"/>
      <c r="Z125" s="154"/>
      <c r="AA125" s="154">
        <f>SUMIF('B0.4.OEM'!$A$11:$A$175,' B1.4.OEM'!$A125,'B0.4.OEM'!$K$11:$K$175)</f>
        <v>0</v>
      </c>
      <c r="AB125" s="154"/>
    </row>
    <row r="126" spans="1:28">
      <c r="A126" s="67" t="s">
        <v>1312</v>
      </c>
      <c r="B126" s="67" t="s">
        <v>1313</v>
      </c>
      <c r="C126" s="67"/>
      <c r="D126" s="67" t="s">
        <v>1197</v>
      </c>
      <c r="E126" s="67"/>
      <c r="F126" s="67" t="s">
        <v>12</v>
      </c>
      <c r="G126" s="154"/>
      <c r="H126" s="154">
        <v>15500</v>
      </c>
      <c r="I126" s="154"/>
      <c r="J126" s="154"/>
      <c r="K126" s="154"/>
      <c r="L126" s="154"/>
      <c r="M126" s="154"/>
      <c r="N126" s="154"/>
      <c r="P126" s="154">
        <f t="shared" si="9"/>
        <v>500</v>
      </c>
      <c r="Q126" s="154">
        <f>SUMIF('B0.4.OEM'!$A$11:$A$175,' B1.4.OEM'!$A126,'B0.4.OEM'!$J$11:$J$175)</f>
        <v>500</v>
      </c>
      <c r="R126" s="154"/>
      <c r="S126" s="154"/>
      <c r="T126" s="154"/>
      <c r="U126" s="199"/>
      <c r="V126" s="199"/>
      <c r="W126" s="199"/>
      <c r="X126" s="154"/>
      <c r="Y126" s="154"/>
      <c r="Z126" s="154"/>
      <c r="AA126" s="154">
        <f>SUMIF('B0.4.OEM'!$A$11:$A$175,' B1.4.OEM'!$A126,'B0.4.OEM'!$K$11:$K$175)</f>
        <v>500</v>
      </c>
      <c r="AB126" s="154"/>
    </row>
    <row r="127" spans="1:28">
      <c r="A127" s="67" t="s">
        <v>1314</v>
      </c>
      <c r="B127" s="67" t="s">
        <v>1315</v>
      </c>
      <c r="C127" s="67"/>
      <c r="D127" s="67" t="s">
        <v>1197</v>
      </c>
      <c r="E127" s="67"/>
      <c r="F127" s="67" t="s">
        <v>12</v>
      </c>
      <c r="G127" s="154"/>
      <c r="H127" s="154">
        <v>1727</v>
      </c>
      <c r="I127" s="154"/>
      <c r="J127" s="154"/>
      <c r="K127" s="154"/>
      <c r="L127" s="154"/>
      <c r="M127" s="154"/>
      <c r="N127" s="154"/>
      <c r="P127" s="154">
        <f t="shared" si="9"/>
        <v>5000</v>
      </c>
      <c r="Q127" s="154">
        <f>SUMIF('B0.4.OEM'!$A$11:$A$175,' B1.4.OEM'!$A127,'B0.4.OEM'!$J$11:$J$175)</f>
        <v>5000</v>
      </c>
      <c r="R127" s="154"/>
      <c r="S127" s="154"/>
      <c r="T127" s="154"/>
      <c r="U127" s="199"/>
      <c r="V127" s="199"/>
      <c r="W127" s="199"/>
      <c r="X127" s="154"/>
      <c r="Y127" s="154"/>
      <c r="Z127" s="154"/>
      <c r="AA127" s="154">
        <f>SUMIF('B0.4.OEM'!$A$11:$A$175,' B1.4.OEM'!$A127,'B0.4.OEM'!$K$11:$K$175)</f>
        <v>5000</v>
      </c>
      <c r="AB127" s="154"/>
    </row>
    <row r="128" spans="1:28">
      <c r="A128" s="67" t="s">
        <v>1316</v>
      </c>
      <c r="B128" s="67" t="s">
        <v>1317</v>
      </c>
      <c r="C128" s="67"/>
      <c r="D128" s="67" t="s">
        <v>1197</v>
      </c>
      <c r="E128" s="67"/>
      <c r="F128" s="67" t="s">
        <v>12</v>
      </c>
      <c r="G128" s="154"/>
      <c r="H128" s="154">
        <v>3200</v>
      </c>
      <c r="I128" s="154"/>
      <c r="J128" s="154"/>
      <c r="K128" s="154"/>
      <c r="L128" s="154"/>
      <c r="M128" s="154"/>
      <c r="N128" s="154"/>
      <c r="P128" s="154">
        <f t="shared" si="9"/>
        <v>3000</v>
      </c>
      <c r="Q128" s="154">
        <f>SUMIF('B0.4.OEM'!$A$11:$A$175,' B1.4.OEM'!$A128,'B0.4.OEM'!$J$11:$J$175)</f>
        <v>3000</v>
      </c>
      <c r="R128" s="154"/>
      <c r="S128" s="154"/>
      <c r="T128" s="154"/>
      <c r="U128" s="199"/>
      <c r="V128" s="199"/>
      <c r="W128" s="199"/>
      <c r="X128" s="154"/>
      <c r="Y128" s="154"/>
      <c r="Z128" s="154"/>
      <c r="AA128" s="154">
        <f>SUMIF('B0.4.OEM'!$A$11:$A$175,' B1.4.OEM'!$A128,'B0.4.OEM'!$K$11:$K$175)</f>
        <v>3000</v>
      </c>
      <c r="AB128" s="154"/>
    </row>
    <row r="129" spans="1:28">
      <c r="A129" s="67" t="s">
        <v>1318</v>
      </c>
      <c r="B129" s="67" t="s">
        <v>1319</v>
      </c>
      <c r="C129" s="67"/>
      <c r="D129" s="67" t="s">
        <v>1197</v>
      </c>
      <c r="E129" s="67"/>
      <c r="F129" s="67" t="s">
        <v>12</v>
      </c>
      <c r="G129" s="154"/>
      <c r="H129" s="154">
        <v>1700</v>
      </c>
      <c r="I129" s="154"/>
      <c r="J129" s="154"/>
      <c r="K129" s="154"/>
      <c r="L129" s="154"/>
      <c r="M129" s="154"/>
      <c r="N129" s="154"/>
      <c r="P129" s="154">
        <f t="shared" si="9"/>
        <v>5000</v>
      </c>
      <c r="Q129" s="154">
        <f>SUMIF('B0.4.OEM'!$A$11:$A$175,' B1.4.OEM'!$A129,'B0.4.OEM'!$J$11:$J$175)</f>
        <v>5000</v>
      </c>
      <c r="R129" s="154"/>
      <c r="S129" s="154"/>
      <c r="T129" s="154"/>
      <c r="U129" s="199"/>
      <c r="V129" s="199"/>
      <c r="W129" s="199"/>
      <c r="X129" s="154"/>
      <c r="Y129" s="154"/>
      <c r="Z129" s="154"/>
      <c r="AA129" s="154">
        <f>SUMIF('B0.4.OEM'!$A$11:$A$175,' B1.4.OEM'!$A129,'B0.4.OEM'!$K$11:$K$175)</f>
        <v>5000</v>
      </c>
      <c r="AB129" s="154"/>
    </row>
    <row r="130" spans="1:28">
      <c r="A130" s="67" t="s">
        <v>1320</v>
      </c>
      <c r="B130" s="67" t="s">
        <v>1321</v>
      </c>
      <c r="C130" s="67"/>
      <c r="D130" s="67" t="s">
        <v>1197</v>
      </c>
      <c r="E130" s="67"/>
      <c r="F130" s="67" t="s">
        <v>12</v>
      </c>
      <c r="G130" s="154"/>
      <c r="H130" s="154">
        <v>1000</v>
      </c>
      <c r="I130" s="154"/>
      <c r="J130" s="154"/>
      <c r="K130" s="154"/>
      <c r="L130" s="154"/>
      <c r="M130" s="154"/>
      <c r="N130" s="154"/>
      <c r="P130" s="154">
        <f t="shared" si="9"/>
        <v>200000</v>
      </c>
      <c r="Q130" s="154">
        <f>SUMIF('B0.4.OEM'!$A$11:$A$175,' B1.4.OEM'!$A130,'B0.4.OEM'!$J$11:$J$175)</f>
        <v>200000</v>
      </c>
      <c r="R130" s="154"/>
      <c r="S130" s="154"/>
      <c r="T130" s="154"/>
      <c r="U130" s="199"/>
      <c r="V130" s="199"/>
      <c r="W130" s="199"/>
      <c r="X130" s="154"/>
      <c r="Y130" s="154"/>
      <c r="Z130" s="154"/>
      <c r="AA130" s="154">
        <f>SUMIF('B0.4.OEM'!$A$11:$A$175,' B1.4.OEM'!$A130,'B0.4.OEM'!$K$11:$K$175)</f>
        <v>200000</v>
      </c>
      <c r="AB130" s="154"/>
    </row>
    <row r="131" spans="1:28">
      <c r="A131" s="67" t="s">
        <v>1322</v>
      </c>
      <c r="B131" s="67" t="s">
        <v>849</v>
      </c>
      <c r="C131" s="67"/>
      <c r="D131" s="67" t="s">
        <v>1197</v>
      </c>
      <c r="E131" s="67"/>
      <c r="F131" s="67" t="s">
        <v>12</v>
      </c>
      <c r="G131" s="154"/>
      <c r="H131" s="154">
        <v>1600</v>
      </c>
      <c r="I131" s="154"/>
      <c r="J131" s="154"/>
      <c r="K131" s="154"/>
      <c r="L131" s="154"/>
      <c r="M131" s="154"/>
      <c r="N131" s="154"/>
      <c r="P131" s="154">
        <f t="shared" si="9"/>
        <v>20000</v>
      </c>
      <c r="Q131" s="154">
        <f>SUMIF('B0.4.OEM'!$A$11:$A$175,' B1.4.OEM'!$A131,'B0.4.OEM'!$J$11:$J$175)</f>
        <v>20000</v>
      </c>
      <c r="R131" s="154"/>
      <c r="S131" s="154"/>
      <c r="T131" s="154"/>
      <c r="U131" s="199"/>
      <c r="V131" s="199"/>
      <c r="W131" s="199"/>
      <c r="X131" s="154"/>
      <c r="Y131" s="154"/>
      <c r="Z131" s="154"/>
      <c r="AA131" s="154">
        <f>SUMIF('B0.4.OEM'!$A$11:$A$175,' B1.4.OEM'!$A131,'B0.4.OEM'!$K$11:$K$175)</f>
        <v>20000</v>
      </c>
      <c r="AB131" s="154"/>
    </row>
    <row r="132" spans="1:28">
      <c r="A132" s="67" t="s">
        <v>1323</v>
      </c>
      <c r="B132" s="67" t="s">
        <v>851</v>
      </c>
      <c r="C132" s="67"/>
      <c r="D132" s="67" t="s">
        <v>1197</v>
      </c>
      <c r="E132" s="67"/>
      <c r="F132" s="67" t="s">
        <v>12</v>
      </c>
      <c r="G132" s="154"/>
      <c r="H132" s="154">
        <v>850</v>
      </c>
      <c r="I132" s="154"/>
      <c r="J132" s="154"/>
      <c r="K132" s="154"/>
      <c r="L132" s="154"/>
      <c r="M132" s="154"/>
      <c r="N132" s="154"/>
      <c r="P132" s="154">
        <f t="shared" si="9"/>
        <v>2000</v>
      </c>
      <c r="Q132" s="154">
        <f>SUMIF('B0.4.OEM'!$A$11:$A$175,' B1.4.OEM'!$A132,'B0.4.OEM'!$J$11:$J$175)</f>
        <v>2000</v>
      </c>
      <c r="R132" s="154"/>
      <c r="S132" s="154"/>
      <c r="T132" s="154"/>
      <c r="U132" s="199"/>
      <c r="V132" s="199"/>
      <c r="W132" s="199"/>
      <c r="X132" s="154"/>
      <c r="Y132" s="154"/>
      <c r="Z132" s="154"/>
      <c r="AA132" s="154">
        <f>SUMIF('B0.4.OEM'!$A$11:$A$175,' B1.4.OEM'!$A132,'B0.4.OEM'!$K$11:$K$175)</f>
        <v>2000</v>
      </c>
      <c r="AB132" s="154"/>
    </row>
    <row r="133" spans="1:28">
      <c r="A133" s="67" t="s">
        <v>1324</v>
      </c>
      <c r="B133" s="67" t="s">
        <v>1325</v>
      </c>
      <c r="C133" s="67"/>
      <c r="D133" s="67" t="s">
        <v>1197</v>
      </c>
      <c r="E133" s="67"/>
      <c r="F133" s="67" t="s">
        <v>12</v>
      </c>
      <c r="G133" s="154"/>
      <c r="H133" s="154">
        <v>1600</v>
      </c>
      <c r="I133" s="154"/>
      <c r="J133" s="154"/>
      <c r="K133" s="154"/>
      <c r="L133" s="154"/>
      <c r="M133" s="154"/>
      <c r="N133" s="154"/>
      <c r="P133" s="154">
        <f t="shared" si="9"/>
        <v>3000</v>
      </c>
      <c r="Q133" s="154">
        <f>SUMIF('B0.4.OEM'!$A$11:$A$175,' B1.4.OEM'!$A133,'B0.4.OEM'!$J$11:$J$175)</f>
        <v>3000</v>
      </c>
      <c r="R133" s="154"/>
      <c r="S133" s="154"/>
      <c r="T133" s="154"/>
      <c r="U133" s="199"/>
      <c r="V133" s="199"/>
      <c r="W133" s="199"/>
      <c r="X133" s="154"/>
      <c r="Y133" s="154"/>
      <c r="Z133" s="154"/>
      <c r="AA133" s="154">
        <f>SUMIF('B0.4.OEM'!$A$11:$A$175,' B1.4.OEM'!$A133,'B0.4.OEM'!$K$11:$K$175)</f>
        <v>3000</v>
      </c>
      <c r="AB133" s="154"/>
    </row>
    <row r="134" spans="1:28">
      <c r="A134" s="67" t="s">
        <v>1326</v>
      </c>
      <c r="B134" s="67" t="s">
        <v>1327</v>
      </c>
      <c r="C134" s="67"/>
      <c r="D134" s="67" t="s">
        <v>1197</v>
      </c>
      <c r="E134" s="67"/>
      <c r="F134" s="67" t="s">
        <v>12</v>
      </c>
      <c r="G134" s="154"/>
      <c r="H134" s="154">
        <v>1600</v>
      </c>
      <c r="I134" s="154"/>
      <c r="J134" s="154"/>
      <c r="K134" s="154"/>
      <c r="L134" s="154"/>
      <c r="M134" s="154"/>
      <c r="N134" s="154"/>
      <c r="P134" s="154">
        <f t="shared" si="9"/>
        <v>3000</v>
      </c>
      <c r="Q134" s="154">
        <f>SUMIF('B0.4.OEM'!$A$11:$A$175,' B1.4.OEM'!$A134,'B0.4.OEM'!$J$11:$J$175)</f>
        <v>3000</v>
      </c>
      <c r="R134" s="154"/>
      <c r="S134" s="154"/>
      <c r="T134" s="154"/>
      <c r="U134" s="199"/>
      <c r="V134" s="199"/>
      <c r="W134" s="199"/>
      <c r="X134" s="154"/>
      <c r="Y134" s="154"/>
      <c r="Z134" s="154"/>
      <c r="AA134" s="154">
        <f>SUMIF('B0.4.OEM'!$A$11:$A$175,' B1.4.OEM'!$A134,'B0.4.OEM'!$K$11:$K$175)</f>
        <v>3000</v>
      </c>
      <c r="AB134" s="154"/>
    </row>
    <row r="135" spans="1:28">
      <c r="A135" s="67" t="s">
        <v>1328</v>
      </c>
      <c r="B135" s="67" t="s">
        <v>1329</v>
      </c>
      <c r="C135" s="67"/>
      <c r="D135" s="67" t="s">
        <v>1197</v>
      </c>
      <c r="E135" s="67"/>
      <c r="F135" s="67" t="s">
        <v>12</v>
      </c>
      <c r="G135" s="154"/>
      <c r="H135" s="154">
        <v>850</v>
      </c>
      <c r="I135" s="154"/>
      <c r="J135" s="154"/>
      <c r="K135" s="154"/>
      <c r="L135" s="154"/>
      <c r="M135" s="154"/>
      <c r="N135" s="154"/>
      <c r="P135" s="154">
        <f t="shared" si="9"/>
        <v>5000</v>
      </c>
      <c r="Q135" s="154">
        <f>SUMIF('B0.4.OEM'!$A$11:$A$175,' B1.4.OEM'!$A135,'B0.4.OEM'!$J$11:$J$175)</f>
        <v>5000</v>
      </c>
      <c r="R135" s="154"/>
      <c r="S135" s="154"/>
      <c r="T135" s="154"/>
      <c r="U135" s="199"/>
      <c r="V135" s="199"/>
      <c r="W135" s="199"/>
      <c r="X135" s="154"/>
      <c r="Y135" s="154"/>
      <c r="Z135" s="154"/>
      <c r="AA135" s="154">
        <f>SUMIF('B0.4.OEM'!$A$11:$A$175,' B1.4.OEM'!$A135,'B0.4.OEM'!$K$11:$K$175)</f>
        <v>5000</v>
      </c>
      <c r="AB135" s="154"/>
    </row>
    <row r="136" spans="1:28">
      <c r="A136" s="67" t="s">
        <v>1330</v>
      </c>
      <c r="B136" s="67" t="s">
        <v>1331</v>
      </c>
      <c r="C136" s="67"/>
      <c r="D136" s="67" t="s">
        <v>1197</v>
      </c>
      <c r="E136" s="67"/>
      <c r="F136" s="67" t="s">
        <v>12</v>
      </c>
      <c r="G136" s="154"/>
      <c r="H136" s="154">
        <v>850</v>
      </c>
      <c r="I136" s="154"/>
      <c r="J136" s="154"/>
      <c r="K136" s="154"/>
      <c r="L136" s="154"/>
      <c r="M136" s="154"/>
      <c r="N136" s="154"/>
      <c r="P136" s="154">
        <f t="shared" si="9"/>
        <v>30000</v>
      </c>
      <c r="Q136" s="154">
        <f>SUMIF('B0.4.OEM'!$A$11:$A$175,' B1.4.OEM'!$A136,'B0.4.OEM'!$J$11:$J$175)</f>
        <v>30000</v>
      </c>
      <c r="R136" s="154"/>
      <c r="S136" s="154"/>
      <c r="T136" s="154"/>
      <c r="U136" s="199"/>
      <c r="V136" s="199"/>
      <c r="W136" s="199"/>
      <c r="X136" s="154"/>
      <c r="Y136" s="154"/>
      <c r="Z136" s="154"/>
      <c r="AA136" s="154">
        <f>SUMIF('B0.4.OEM'!$A$11:$A$175,' B1.4.OEM'!$A136,'B0.4.OEM'!$K$11:$K$175)</f>
        <v>30000</v>
      </c>
      <c r="AB136" s="154"/>
    </row>
    <row r="137" spans="1:28">
      <c r="A137" s="67" t="s">
        <v>1332</v>
      </c>
      <c r="B137" s="67" t="s">
        <v>1333</v>
      </c>
      <c r="C137" s="67"/>
      <c r="D137" s="67" t="s">
        <v>1197</v>
      </c>
      <c r="E137" s="67"/>
      <c r="F137" s="67" t="s">
        <v>12</v>
      </c>
      <c r="G137" s="154"/>
      <c r="H137" s="154">
        <v>1100</v>
      </c>
      <c r="I137" s="154"/>
      <c r="J137" s="154"/>
      <c r="K137" s="154"/>
      <c r="L137" s="154"/>
      <c r="M137" s="154"/>
      <c r="N137" s="154"/>
      <c r="P137" s="154">
        <f t="shared" si="9"/>
        <v>100000</v>
      </c>
      <c r="Q137" s="154">
        <f>SUMIF('B0.4.OEM'!$A$11:$A$175,' B1.4.OEM'!$A137,'B0.4.OEM'!$J$11:$J$175)</f>
        <v>100000</v>
      </c>
      <c r="R137" s="154"/>
      <c r="S137" s="154"/>
      <c r="T137" s="154"/>
      <c r="U137" s="199"/>
      <c r="V137" s="199"/>
      <c r="W137" s="199"/>
      <c r="X137" s="154"/>
      <c r="Y137" s="154"/>
      <c r="Z137" s="154"/>
      <c r="AA137" s="154">
        <f>SUMIF('B0.4.OEM'!$A$11:$A$175,' B1.4.OEM'!$A137,'B0.4.OEM'!$K$11:$K$175)</f>
        <v>100000</v>
      </c>
      <c r="AB137" s="154"/>
    </row>
    <row r="138" spans="1:28">
      <c r="A138" s="67" t="s">
        <v>1334</v>
      </c>
      <c r="B138" s="67" t="s">
        <v>1335</v>
      </c>
      <c r="C138" s="67"/>
      <c r="D138" s="67" t="s">
        <v>1197</v>
      </c>
      <c r="E138" s="67"/>
      <c r="F138" s="67" t="s">
        <v>12</v>
      </c>
      <c r="G138" s="154"/>
      <c r="H138" s="154">
        <v>1750</v>
      </c>
      <c r="I138" s="154"/>
      <c r="J138" s="154"/>
      <c r="K138" s="154"/>
      <c r="L138" s="154"/>
      <c r="M138" s="154"/>
      <c r="N138" s="154"/>
      <c r="P138" s="154">
        <f t="shared" si="9"/>
        <v>10000</v>
      </c>
      <c r="Q138" s="154">
        <f>SUMIF('B0.4.OEM'!$A$11:$A$175,' B1.4.OEM'!$A138,'B0.4.OEM'!$J$11:$J$175)</f>
        <v>10000</v>
      </c>
      <c r="R138" s="154"/>
      <c r="S138" s="154"/>
      <c r="T138" s="154"/>
      <c r="U138" s="199"/>
      <c r="V138" s="199"/>
      <c r="W138" s="199"/>
      <c r="X138" s="154"/>
      <c r="Y138" s="154"/>
      <c r="Z138" s="154"/>
      <c r="AA138" s="154">
        <f>SUMIF('B0.4.OEM'!$A$11:$A$175,' B1.4.OEM'!$A138,'B0.4.OEM'!$K$11:$K$175)</f>
        <v>10000</v>
      </c>
      <c r="AB138" s="154"/>
    </row>
    <row r="139" spans="1:28">
      <c r="A139" s="67" t="s">
        <v>1336</v>
      </c>
      <c r="B139" s="67" t="s">
        <v>1337</v>
      </c>
      <c r="C139" s="67"/>
      <c r="D139" s="67" t="s">
        <v>1197</v>
      </c>
      <c r="E139" s="67"/>
      <c r="F139" s="67" t="s">
        <v>12</v>
      </c>
      <c r="G139" s="154"/>
      <c r="H139" s="154">
        <v>1750</v>
      </c>
      <c r="I139" s="154"/>
      <c r="J139" s="154"/>
      <c r="K139" s="154"/>
      <c r="L139" s="154"/>
      <c r="M139" s="154"/>
      <c r="N139" s="154"/>
      <c r="P139" s="154">
        <f t="shared" si="9"/>
        <v>5000</v>
      </c>
      <c r="Q139" s="154">
        <f>SUMIF('B0.4.OEM'!$A$11:$A$175,' B1.4.OEM'!$A139,'B0.4.OEM'!$J$11:$J$175)</f>
        <v>5000</v>
      </c>
      <c r="R139" s="154"/>
      <c r="S139" s="154"/>
      <c r="T139" s="154"/>
      <c r="U139" s="199"/>
      <c r="V139" s="199"/>
      <c r="W139" s="199"/>
      <c r="X139" s="154"/>
      <c r="Y139" s="154"/>
      <c r="Z139" s="154"/>
      <c r="AA139" s="154">
        <f>SUMIF('B0.4.OEM'!$A$11:$A$175,' B1.4.OEM'!$A139,'B0.4.OEM'!$K$11:$K$175)</f>
        <v>5000</v>
      </c>
      <c r="AB139" s="154"/>
    </row>
    <row r="140" spans="1:28">
      <c r="A140" s="67" t="s">
        <v>1338</v>
      </c>
      <c r="B140" s="67" t="s">
        <v>1339</v>
      </c>
      <c r="C140" s="67"/>
      <c r="D140" s="67" t="s">
        <v>1197</v>
      </c>
      <c r="E140" s="67"/>
      <c r="F140" s="67" t="s">
        <v>12</v>
      </c>
      <c r="G140" s="154"/>
      <c r="H140" s="154">
        <v>1750</v>
      </c>
      <c r="I140" s="154"/>
      <c r="J140" s="154"/>
      <c r="K140" s="154"/>
      <c r="L140" s="154"/>
      <c r="M140" s="154"/>
      <c r="N140" s="154"/>
      <c r="P140" s="154">
        <f t="shared" si="9"/>
        <v>5000</v>
      </c>
      <c r="Q140" s="154">
        <f>SUMIF('B0.4.OEM'!$A$11:$A$175,' B1.4.OEM'!$A140,'B0.4.OEM'!$J$11:$J$175)</f>
        <v>5000</v>
      </c>
      <c r="R140" s="154"/>
      <c r="S140" s="154"/>
      <c r="T140" s="154"/>
      <c r="U140" s="199"/>
      <c r="V140" s="199"/>
      <c r="W140" s="199"/>
      <c r="X140" s="154"/>
      <c r="Y140" s="154"/>
      <c r="Z140" s="154"/>
      <c r="AA140" s="154">
        <f>SUMIF('B0.4.OEM'!$A$11:$A$175,' B1.4.OEM'!$A140,'B0.4.OEM'!$K$11:$K$175)</f>
        <v>5000</v>
      </c>
      <c r="AB140" s="154"/>
    </row>
    <row r="141" spans="1:28">
      <c r="A141" s="67" t="s">
        <v>1340</v>
      </c>
      <c r="B141" s="67" t="s">
        <v>1341</v>
      </c>
      <c r="C141" s="67"/>
      <c r="D141" s="67" t="s">
        <v>1197</v>
      </c>
      <c r="E141" s="67"/>
      <c r="F141" s="67" t="s">
        <v>12</v>
      </c>
      <c r="G141" s="154"/>
      <c r="H141" s="154">
        <v>1200</v>
      </c>
      <c r="I141" s="154"/>
      <c r="J141" s="154"/>
      <c r="K141" s="154"/>
      <c r="L141" s="154"/>
      <c r="M141" s="154"/>
      <c r="N141" s="154"/>
      <c r="P141" s="154">
        <f t="shared" si="9"/>
        <v>5000</v>
      </c>
      <c r="Q141" s="154">
        <f>SUMIF('B0.4.OEM'!$A$11:$A$175,' B1.4.OEM'!$A141,'B0.4.OEM'!$J$11:$J$175)</f>
        <v>5000</v>
      </c>
      <c r="R141" s="154"/>
      <c r="S141" s="154"/>
      <c r="T141" s="154"/>
      <c r="U141" s="199"/>
      <c r="V141" s="199"/>
      <c r="W141" s="199"/>
      <c r="X141" s="154"/>
      <c r="Y141" s="154"/>
      <c r="Z141" s="154"/>
      <c r="AA141" s="154">
        <f>SUMIF('B0.4.OEM'!$A$11:$A$175,' B1.4.OEM'!$A141,'B0.4.OEM'!$K$11:$K$175)</f>
        <v>5000</v>
      </c>
      <c r="AB141" s="154"/>
    </row>
    <row r="142" spans="1:28">
      <c r="A142" s="67" t="s">
        <v>1342</v>
      </c>
      <c r="B142" s="67" t="s">
        <v>1343</v>
      </c>
      <c r="C142" s="67"/>
      <c r="D142" s="67" t="s">
        <v>1197</v>
      </c>
      <c r="E142" s="67"/>
      <c r="F142" s="67" t="s">
        <v>12</v>
      </c>
      <c r="G142" s="154"/>
      <c r="H142" s="154">
        <v>5500</v>
      </c>
      <c r="I142" s="154"/>
      <c r="J142" s="154"/>
      <c r="K142" s="154"/>
      <c r="L142" s="154"/>
      <c r="M142" s="154"/>
      <c r="N142" s="154"/>
      <c r="P142" s="154">
        <f t="shared" si="9"/>
        <v>5000</v>
      </c>
      <c r="Q142" s="154">
        <f>SUMIF('B0.4.OEM'!$A$11:$A$175,' B1.4.OEM'!$A142,'B0.4.OEM'!$J$11:$J$175)</f>
        <v>5000</v>
      </c>
      <c r="R142" s="154"/>
      <c r="S142" s="154"/>
      <c r="T142" s="154"/>
      <c r="U142" s="199"/>
      <c r="V142" s="199"/>
      <c r="W142" s="199"/>
      <c r="X142" s="154"/>
      <c r="Y142" s="154"/>
      <c r="Z142" s="154"/>
      <c r="AA142" s="154">
        <f>SUMIF('B0.4.OEM'!$A$11:$A$175,' B1.4.OEM'!$A142,'B0.4.OEM'!$K$11:$K$175)</f>
        <v>5000</v>
      </c>
      <c r="AB142" s="154"/>
    </row>
    <row r="143" spans="1:28">
      <c r="A143" s="67" t="s">
        <v>1344</v>
      </c>
      <c r="B143" s="67" t="s">
        <v>1345</v>
      </c>
      <c r="C143" s="67"/>
      <c r="D143" s="67" t="s">
        <v>1197</v>
      </c>
      <c r="E143" s="67"/>
      <c r="F143" s="67" t="s">
        <v>12</v>
      </c>
      <c r="G143" s="154"/>
      <c r="H143" s="154">
        <v>8000</v>
      </c>
      <c r="I143" s="154"/>
      <c r="J143" s="154"/>
      <c r="K143" s="154"/>
      <c r="L143" s="154"/>
      <c r="M143" s="154"/>
      <c r="N143" s="154"/>
      <c r="P143" s="154">
        <f t="shared" ref="P143:P174" si="10">SUM(Q143:X143)</f>
        <v>5000</v>
      </c>
      <c r="Q143" s="154">
        <f>SUMIF('B0.4.OEM'!$A$11:$A$175,' B1.4.OEM'!$A143,'B0.4.OEM'!$J$11:$J$175)</f>
        <v>5000</v>
      </c>
      <c r="R143" s="154"/>
      <c r="S143" s="154"/>
      <c r="T143" s="154"/>
      <c r="U143" s="199"/>
      <c r="V143" s="199"/>
      <c r="W143" s="199"/>
      <c r="X143" s="154"/>
      <c r="Y143" s="154"/>
      <c r="Z143" s="154"/>
      <c r="AA143" s="154">
        <f>SUMIF('B0.4.OEM'!$A$11:$A$175,' B1.4.OEM'!$A143,'B0.4.OEM'!$K$11:$K$175)</f>
        <v>5000</v>
      </c>
      <c r="AB143" s="154"/>
    </row>
    <row r="144" spans="1:28">
      <c r="A144" s="67" t="s">
        <v>1346</v>
      </c>
      <c r="B144" s="67" t="s">
        <v>873</v>
      </c>
      <c r="C144" s="67"/>
      <c r="D144" s="67" t="s">
        <v>1197</v>
      </c>
      <c r="E144" s="67"/>
      <c r="F144" s="67" t="s">
        <v>12</v>
      </c>
      <c r="G144" s="154"/>
      <c r="H144" s="154">
        <v>5500</v>
      </c>
      <c r="I144" s="154"/>
      <c r="J144" s="154"/>
      <c r="K144" s="154"/>
      <c r="L144" s="154"/>
      <c r="M144" s="154"/>
      <c r="N144" s="154"/>
      <c r="P144" s="154">
        <f t="shared" si="10"/>
        <v>2000</v>
      </c>
      <c r="Q144" s="154">
        <f>SUMIF('B0.4.OEM'!$A$11:$A$175,' B1.4.OEM'!$A144,'B0.4.OEM'!$J$11:$J$175)</f>
        <v>2000</v>
      </c>
      <c r="R144" s="154"/>
      <c r="S144" s="154"/>
      <c r="T144" s="154"/>
      <c r="U144" s="199"/>
      <c r="V144" s="199"/>
      <c r="W144" s="199"/>
      <c r="X144" s="154"/>
      <c r="Y144" s="154"/>
      <c r="Z144" s="154"/>
      <c r="AA144" s="154">
        <f>SUMIF('B0.4.OEM'!$A$11:$A$175,' B1.4.OEM'!$A144,'B0.4.OEM'!$K$11:$K$175)</f>
        <v>2000</v>
      </c>
      <c r="AB144" s="154"/>
    </row>
    <row r="145" spans="1:28">
      <c r="A145" s="67" t="s">
        <v>1347</v>
      </c>
      <c r="B145" s="67" t="s">
        <v>1348</v>
      </c>
      <c r="C145" s="67"/>
      <c r="D145" s="67" t="s">
        <v>1197</v>
      </c>
      <c r="E145" s="67"/>
      <c r="F145" s="67" t="s">
        <v>12</v>
      </c>
      <c r="G145" s="154"/>
      <c r="H145" s="154">
        <v>25000</v>
      </c>
      <c r="I145" s="154"/>
      <c r="J145" s="154"/>
      <c r="K145" s="154"/>
      <c r="L145" s="154"/>
      <c r="M145" s="154"/>
      <c r="N145" s="154"/>
      <c r="P145" s="154">
        <f t="shared" si="10"/>
        <v>500</v>
      </c>
      <c r="Q145" s="154">
        <f>SUMIF('B0.4.OEM'!$A$11:$A$175,' B1.4.OEM'!$A145,'B0.4.OEM'!$J$11:$J$175)</f>
        <v>500</v>
      </c>
      <c r="R145" s="154"/>
      <c r="S145" s="154"/>
      <c r="T145" s="154"/>
      <c r="U145" s="199"/>
      <c r="V145" s="199"/>
      <c r="W145" s="199"/>
      <c r="X145" s="154"/>
      <c r="Y145" s="154"/>
      <c r="Z145" s="154"/>
      <c r="AA145" s="154">
        <f>SUMIF('B0.4.OEM'!$A$11:$A$175,' B1.4.OEM'!$A145,'B0.4.OEM'!$K$11:$K$175)</f>
        <v>500</v>
      </c>
      <c r="AB145" s="154"/>
    </row>
    <row r="146" spans="1:28">
      <c r="A146" s="67" t="s">
        <v>1349</v>
      </c>
      <c r="B146" s="67" t="s">
        <v>1350</v>
      </c>
      <c r="C146" s="67"/>
      <c r="D146" s="67" t="s">
        <v>1197</v>
      </c>
      <c r="E146" s="67"/>
      <c r="F146" s="67" t="s">
        <v>12</v>
      </c>
      <c r="G146" s="154"/>
      <c r="H146" s="154">
        <v>25000</v>
      </c>
      <c r="I146" s="154"/>
      <c r="J146" s="154"/>
      <c r="K146" s="154"/>
      <c r="L146" s="154"/>
      <c r="M146" s="154"/>
      <c r="N146" s="154"/>
      <c r="P146" s="154">
        <f t="shared" si="10"/>
        <v>500</v>
      </c>
      <c r="Q146" s="154">
        <f>SUMIF('B0.4.OEM'!$A$11:$A$175,' B1.4.OEM'!$A146,'B0.4.OEM'!$J$11:$J$175)</f>
        <v>500</v>
      </c>
      <c r="R146" s="154"/>
      <c r="S146" s="154"/>
      <c r="T146" s="154"/>
      <c r="U146" s="199"/>
      <c r="V146" s="199"/>
      <c r="W146" s="199"/>
      <c r="X146" s="154"/>
      <c r="Y146" s="154"/>
      <c r="Z146" s="154"/>
      <c r="AA146" s="154">
        <f>SUMIF('B0.4.OEM'!$A$11:$A$175,' B1.4.OEM'!$A146,'B0.4.OEM'!$K$11:$K$175)</f>
        <v>500</v>
      </c>
      <c r="AB146" s="154"/>
    </row>
    <row r="147" spans="1:28">
      <c r="A147" s="67" t="s">
        <v>1351</v>
      </c>
      <c r="B147" s="67" t="s">
        <v>1352</v>
      </c>
      <c r="C147" s="67"/>
      <c r="D147" s="67" t="s">
        <v>1197</v>
      </c>
      <c r="E147" s="67"/>
      <c r="F147" s="67" t="s">
        <v>12</v>
      </c>
      <c r="G147" s="154"/>
      <c r="H147" s="154">
        <v>4000</v>
      </c>
      <c r="I147" s="154"/>
      <c r="J147" s="154"/>
      <c r="K147" s="154"/>
      <c r="L147" s="154"/>
      <c r="M147" s="154"/>
      <c r="N147" s="154"/>
      <c r="P147" s="154">
        <f t="shared" si="10"/>
        <v>10000</v>
      </c>
      <c r="Q147" s="154">
        <f>SUMIF('B0.4.OEM'!$A$11:$A$175,' B1.4.OEM'!$A147,'B0.4.OEM'!$J$11:$J$175)</f>
        <v>10000</v>
      </c>
      <c r="R147" s="154"/>
      <c r="S147" s="154"/>
      <c r="T147" s="154"/>
      <c r="U147" s="199"/>
      <c r="V147" s="199"/>
      <c r="W147" s="199"/>
      <c r="X147" s="154"/>
      <c r="Y147" s="154"/>
      <c r="Z147" s="154"/>
      <c r="AA147" s="154">
        <f>SUMIF('B0.4.OEM'!$A$11:$A$175,' B1.4.OEM'!$A147,'B0.4.OEM'!$K$11:$K$175)</f>
        <v>10000</v>
      </c>
      <c r="AB147" s="154"/>
    </row>
    <row r="148" spans="1:28">
      <c r="A148" s="67" t="s">
        <v>1353</v>
      </c>
      <c r="B148" s="67" t="s">
        <v>1354</v>
      </c>
      <c r="C148" s="67"/>
      <c r="D148" s="67" t="s">
        <v>1197</v>
      </c>
      <c r="E148" s="67"/>
      <c r="F148" s="67" t="s">
        <v>12</v>
      </c>
      <c r="G148" s="154"/>
      <c r="H148" s="154">
        <v>5000</v>
      </c>
      <c r="I148" s="154"/>
      <c r="J148" s="154"/>
      <c r="K148" s="154"/>
      <c r="L148" s="154"/>
      <c r="M148" s="154"/>
      <c r="N148" s="154"/>
      <c r="P148" s="154">
        <f t="shared" si="10"/>
        <v>10000</v>
      </c>
      <c r="Q148" s="154">
        <f>SUMIF('B0.4.OEM'!$A$11:$A$175,' B1.4.OEM'!$A148,'B0.4.OEM'!$J$11:$J$175)</f>
        <v>10000</v>
      </c>
      <c r="R148" s="154"/>
      <c r="S148" s="154"/>
      <c r="T148" s="154"/>
      <c r="U148" s="199"/>
      <c r="V148" s="199"/>
      <c r="W148" s="199"/>
      <c r="X148" s="154"/>
      <c r="Y148" s="154"/>
      <c r="Z148" s="154"/>
      <c r="AA148" s="154">
        <f>SUMIF('B0.4.OEM'!$A$11:$A$175,' B1.4.OEM'!$A148,'B0.4.OEM'!$K$11:$K$175)</f>
        <v>10000</v>
      </c>
      <c r="AB148" s="154"/>
    </row>
    <row r="149" spans="1:28">
      <c r="A149" s="67" t="s">
        <v>1355</v>
      </c>
      <c r="B149" s="67" t="s">
        <v>1356</v>
      </c>
      <c r="C149" s="67"/>
      <c r="D149" s="67" t="s">
        <v>1197</v>
      </c>
      <c r="E149" s="67"/>
      <c r="F149" s="67" t="s">
        <v>12</v>
      </c>
      <c r="G149" s="154"/>
      <c r="H149" s="154">
        <v>329000</v>
      </c>
      <c r="I149" s="154"/>
      <c r="J149" s="154"/>
      <c r="K149" s="154"/>
      <c r="L149" s="154"/>
      <c r="M149" s="154"/>
      <c r="N149" s="154"/>
      <c r="P149" s="154">
        <f t="shared" si="10"/>
        <v>0</v>
      </c>
      <c r="Q149" s="154">
        <f>SUMIF('B0.4.OEM'!$A$11:$A$175,' B1.4.OEM'!$A149,'B0.4.OEM'!$J$11:$J$175)</f>
        <v>0</v>
      </c>
      <c r="R149" s="154"/>
      <c r="S149" s="154"/>
      <c r="T149" s="154"/>
      <c r="U149" s="199"/>
      <c r="V149" s="199"/>
      <c r="W149" s="199"/>
      <c r="X149" s="154"/>
      <c r="Y149" s="154"/>
      <c r="Z149" s="154"/>
      <c r="AA149" s="154">
        <f>SUMIF('B0.4.OEM'!$A$11:$A$175,' B1.4.OEM'!$A149,'B0.4.OEM'!$K$11:$K$175)</f>
        <v>0</v>
      </c>
      <c r="AB149" s="154"/>
    </row>
    <row r="150" spans="1:28">
      <c r="A150" s="67" t="s">
        <v>1357</v>
      </c>
      <c r="B150" s="67" t="s">
        <v>1358</v>
      </c>
      <c r="C150" s="67"/>
      <c r="D150" s="67" t="s">
        <v>1197</v>
      </c>
      <c r="E150" s="67"/>
      <c r="F150" s="67" t="s">
        <v>12</v>
      </c>
      <c r="G150" s="154"/>
      <c r="H150" s="154">
        <v>135000</v>
      </c>
      <c r="I150" s="154"/>
      <c r="J150" s="154"/>
      <c r="K150" s="154"/>
      <c r="L150" s="154"/>
      <c r="M150" s="154"/>
      <c r="N150" s="154"/>
      <c r="P150" s="154">
        <f t="shared" si="10"/>
        <v>0</v>
      </c>
      <c r="Q150" s="154">
        <f>SUMIF('B0.4.OEM'!$A$11:$A$175,' B1.4.OEM'!$A150,'B0.4.OEM'!$J$11:$J$175)</f>
        <v>0</v>
      </c>
      <c r="R150" s="154"/>
      <c r="S150" s="154"/>
      <c r="T150" s="154"/>
      <c r="U150" s="199"/>
      <c r="V150" s="199"/>
      <c r="W150" s="199"/>
      <c r="X150" s="154"/>
      <c r="Y150" s="154"/>
      <c r="Z150" s="154"/>
      <c r="AA150" s="154">
        <f>SUMIF('B0.4.OEM'!$A$11:$A$175,' B1.4.OEM'!$A150,'B0.4.OEM'!$K$11:$K$175)</f>
        <v>0</v>
      </c>
      <c r="AB150" s="154"/>
    </row>
    <row r="151" spans="1:28">
      <c r="A151" s="67" t="s">
        <v>1359</v>
      </c>
      <c r="B151" s="67" t="s">
        <v>1360</v>
      </c>
      <c r="C151" s="67"/>
      <c r="D151" s="67" t="s">
        <v>1197</v>
      </c>
      <c r="E151" s="67"/>
      <c r="F151" s="67" t="s">
        <v>12</v>
      </c>
      <c r="G151" s="154"/>
      <c r="H151" s="154">
        <v>359997</v>
      </c>
      <c r="I151" s="154"/>
      <c r="J151" s="154"/>
      <c r="K151" s="154"/>
      <c r="L151" s="154"/>
      <c r="M151" s="154"/>
      <c r="N151" s="154"/>
      <c r="P151" s="154">
        <f t="shared" si="10"/>
        <v>100</v>
      </c>
      <c r="Q151" s="154">
        <f>SUMIF('B0.4.OEM'!$A$11:$A$175,' B1.4.OEM'!$A151,'B0.4.OEM'!$J$11:$J$175)</f>
        <v>100</v>
      </c>
      <c r="R151" s="154"/>
      <c r="S151" s="154"/>
      <c r="T151" s="154"/>
      <c r="U151" s="199"/>
      <c r="V151" s="199"/>
      <c r="W151" s="199"/>
      <c r="X151" s="154"/>
      <c r="Y151" s="154"/>
      <c r="Z151" s="154"/>
      <c r="AA151" s="154">
        <f>SUMIF('B0.4.OEM'!$A$11:$A$175,' B1.4.OEM'!$A151,'B0.4.OEM'!$K$11:$K$175)</f>
        <v>100</v>
      </c>
      <c r="AB151" s="154"/>
    </row>
    <row r="152" spans="1:28">
      <c r="A152" s="67" t="s">
        <v>1361</v>
      </c>
      <c r="B152" s="67" t="s">
        <v>1362</v>
      </c>
      <c r="C152" s="67"/>
      <c r="D152" s="67" t="s">
        <v>1197</v>
      </c>
      <c r="E152" s="67"/>
      <c r="F152" s="67" t="s">
        <v>12</v>
      </c>
      <c r="G152" s="154"/>
      <c r="H152" s="154">
        <v>359997</v>
      </c>
      <c r="I152" s="154"/>
      <c r="J152" s="154"/>
      <c r="K152" s="154"/>
      <c r="L152" s="154"/>
      <c r="M152" s="154"/>
      <c r="N152" s="154"/>
      <c r="P152" s="154">
        <f t="shared" si="10"/>
        <v>50</v>
      </c>
      <c r="Q152" s="154">
        <f>SUMIF('B0.4.OEM'!$A$11:$A$175,' B1.4.OEM'!$A152,'B0.4.OEM'!$J$11:$J$175)</f>
        <v>50</v>
      </c>
      <c r="R152" s="154"/>
      <c r="S152" s="154"/>
      <c r="T152" s="154"/>
      <c r="U152" s="199"/>
      <c r="V152" s="199"/>
      <c r="W152" s="199"/>
      <c r="X152" s="154"/>
      <c r="Y152" s="154"/>
      <c r="Z152" s="154"/>
      <c r="AA152" s="154">
        <f>SUMIF('B0.4.OEM'!$A$11:$A$175,' B1.4.OEM'!$A152,'B0.4.OEM'!$K$11:$K$175)</f>
        <v>50</v>
      </c>
      <c r="AB152" s="154"/>
    </row>
    <row r="153" spans="1:28">
      <c r="A153" s="67" t="s">
        <v>1363</v>
      </c>
      <c r="B153" s="67" t="s">
        <v>1364</v>
      </c>
      <c r="C153" s="67"/>
      <c r="D153" s="67" t="s">
        <v>1197</v>
      </c>
      <c r="E153" s="67"/>
      <c r="F153" s="67" t="s">
        <v>12</v>
      </c>
      <c r="G153" s="154"/>
      <c r="H153" s="154">
        <v>359997</v>
      </c>
      <c r="I153" s="154"/>
      <c r="J153" s="154"/>
      <c r="K153" s="154"/>
      <c r="L153" s="154"/>
      <c r="M153" s="154"/>
      <c r="N153" s="154"/>
      <c r="P153" s="154">
        <f t="shared" si="10"/>
        <v>100</v>
      </c>
      <c r="Q153" s="154">
        <f>SUMIF('B0.4.OEM'!$A$11:$A$175,' B1.4.OEM'!$A153,'B0.4.OEM'!$J$11:$J$175)</f>
        <v>100</v>
      </c>
      <c r="R153" s="154"/>
      <c r="S153" s="154"/>
      <c r="T153" s="154"/>
      <c r="U153" s="199"/>
      <c r="V153" s="199"/>
      <c r="W153" s="199"/>
      <c r="X153" s="154"/>
      <c r="Y153" s="154"/>
      <c r="Z153" s="154"/>
      <c r="AA153" s="154">
        <f>SUMIF('B0.4.OEM'!$A$11:$A$175,' B1.4.OEM'!$A153,'B0.4.OEM'!$K$11:$K$175)</f>
        <v>100</v>
      </c>
      <c r="AB153" s="154"/>
    </row>
    <row r="154" spans="1:28">
      <c r="A154" s="67" t="s">
        <v>1365</v>
      </c>
      <c r="B154" s="67" t="s">
        <v>952</v>
      </c>
      <c r="C154" s="67"/>
      <c r="D154" s="67" t="s">
        <v>1197</v>
      </c>
      <c r="E154" s="67"/>
      <c r="F154" s="67" t="s">
        <v>12</v>
      </c>
      <c r="G154" s="154"/>
      <c r="H154" s="154">
        <v>25000</v>
      </c>
      <c r="I154" s="154"/>
      <c r="J154" s="154"/>
      <c r="K154" s="154"/>
      <c r="L154" s="154"/>
      <c r="M154" s="154"/>
      <c r="N154" s="154"/>
      <c r="P154" s="154">
        <f t="shared" si="10"/>
        <v>500</v>
      </c>
      <c r="Q154" s="154">
        <f>SUMIF('B0.4.OEM'!$A$11:$A$175,' B1.4.OEM'!$A154,'B0.4.OEM'!$J$11:$J$175)</f>
        <v>500</v>
      </c>
      <c r="R154" s="154"/>
      <c r="S154" s="154"/>
      <c r="T154" s="154"/>
      <c r="U154" s="199"/>
      <c r="V154" s="199"/>
      <c r="W154" s="199"/>
      <c r="X154" s="154"/>
      <c r="Y154" s="154"/>
      <c r="Z154" s="154"/>
      <c r="AA154" s="154">
        <f>SUMIF('B0.4.OEM'!$A$11:$A$175,' B1.4.OEM'!$A154,'B0.4.OEM'!$K$11:$K$175)</f>
        <v>500</v>
      </c>
      <c r="AB154" s="154"/>
    </row>
    <row r="155" spans="1:28">
      <c r="A155" s="67" t="s">
        <v>1366</v>
      </c>
      <c r="B155" s="67" t="s">
        <v>1350</v>
      </c>
      <c r="C155" s="67"/>
      <c r="D155" s="67" t="s">
        <v>1197</v>
      </c>
      <c r="E155" s="67"/>
      <c r="F155" s="67" t="s">
        <v>12</v>
      </c>
      <c r="G155" s="154"/>
      <c r="H155" s="154">
        <v>25000</v>
      </c>
      <c r="I155" s="154"/>
      <c r="J155" s="154"/>
      <c r="K155" s="154"/>
      <c r="L155" s="154"/>
      <c r="M155" s="154"/>
      <c r="N155" s="154"/>
      <c r="P155" s="154">
        <f t="shared" si="10"/>
        <v>500</v>
      </c>
      <c r="Q155" s="154">
        <f>SUMIF('B0.4.OEM'!$A$11:$A$175,' B1.4.OEM'!$A155,'B0.4.OEM'!$J$11:$J$175)</f>
        <v>500</v>
      </c>
      <c r="R155" s="154"/>
      <c r="S155" s="154"/>
      <c r="T155" s="154"/>
      <c r="U155" s="199"/>
      <c r="V155" s="199"/>
      <c r="W155" s="199"/>
      <c r="X155" s="154"/>
      <c r="Y155" s="154"/>
      <c r="Z155" s="154"/>
      <c r="AA155" s="154">
        <f>SUMIF('B0.4.OEM'!$A$11:$A$175,' B1.4.OEM'!$A155,'B0.4.OEM'!$K$11:$K$175)</f>
        <v>500</v>
      </c>
      <c r="AB155" s="154"/>
    </row>
    <row r="156" spans="1:28">
      <c r="A156" s="67" t="s">
        <v>1367</v>
      </c>
      <c r="B156" s="67" t="s">
        <v>954</v>
      </c>
      <c r="C156" s="67"/>
      <c r="D156" s="67" t="s">
        <v>1197</v>
      </c>
      <c r="E156" s="67"/>
      <c r="F156" s="67" t="s">
        <v>12</v>
      </c>
      <c r="G156" s="154"/>
      <c r="H156" s="154"/>
      <c r="I156" s="154"/>
      <c r="J156" s="154"/>
      <c r="K156" s="154"/>
      <c r="L156" s="154"/>
      <c r="M156" s="154"/>
      <c r="N156" s="154"/>
      <c r="P156" s="154">
        <f t="shared" si="10"/>
        <v>0</v>
      </c>
      <c r="Q156" s="154">
        <f>SUMIF('B0.4.OEM'!$A$11:$A$175,' B1.4.OEM'!$A156,'B0.4.OEM'!$J$11:$J$175)</f>
        <v>0</v>
      </c>
      <c r="R156" s="154"/>
      <c r="S156" s="154"/>
      <c r="T156" s="154"/>
      <c r="U156" s="199"/>
      <c r="V156" s="199"/>
      <c r="W156" s="199"/>
      <c r="X156" s="154"/>
      <c r="Y156" s="154"/>
      <c r="Z156" s="154"/>
      <c r="AA156" s="154">
        <f>SUMIF('B0.4.OEM'!$A$11:$A$175,' B1.4.OEM'!$A156,'B0.4.OEM'!$K$11:$K$175)</f>
        <v>0</v>
      </c>
      <c r="AB156" s="154"/>
    </row>
    <row r="157" spans="1:28">
      <c r="A157" s="67" t="s">
        <v>1368</v>
      </c>
      <c r="B157" s="67" t="s">
        <v>1369</v>
      </c>
      <c r="C157" s="67"/>
      <c r="D157" s="67" t="s">
        <v>1197</v>
      </c>
      <c r="E157" s="67"/>
      <c r="F157" s="67" t="s">
        <v>12</v>
      </c>
      <c r="G157" s="154"/>
      <c r="H157" s="154">
        <v>5455</v>
      </c>
      <c r="I157" s="154"/>
      <c r="J157" s="154"/>
      <c r="K157" s="154"/>
      <c r="L157" s="154"/>
      <c r="M157" s="154"/>
      <c r="N157" s="154"/>
      <c r="P157" s="154">
        <f t="shared" si="10"/>
        <v>500</v>
      </c>
      <c r="Q157" s="154">
        <f>SUMIF('B0.4.OEM'!$A$11:$A$175,' B1.4.OEM'!$A157,'B0.4.OEM'!$J$11:$J$175)</f>
        <v>500</v>
      </c>
      <c r="R157" s="154"/>
      <c r="S157" s="154"/>
      <c r="T157" s="154"/>
      <c r="U157" s="199"/>
      <c r="V157" s="199"/>
      <c r="W157" s="199"/>
      <c r="X157" s="154"/>
      <c r="Y157" s="154"/>
      <c r="Z157" s="154"/>
      <c r="AA157" s="154">
        <f>SUMIF('B0.4.OEM'!$A$11:$A$175,' B1.4.OEM'!$A157,'B0.4.OEM'!$K$11:$K$175)</f>
        <v>500</v>
      </c>
      <c r="AB157" s="154"/>
    </row>
    <row r="158" spans="1:28">
      <c r="A158" s="67" t="s">
        <v>1370</v>
      </c>
      <c r="B158" s="67" t="s">
        <v>1371</v>
      </c>
      <c r="C158" s="67"/>
      <c r="D158" s="67" t="s">
        <v>1197</v>
      </c>
      <c r="E158" s="67"/>
      <c r="F158" s="67" t="s">
        <v>12</v>
      </c>
      <c r="G158" s="154"/>
      <c r="H158" s="154"/>
      <c r="I158" s="154"/>
      <c r="J158" s="154"/>
      <c r="K158" s="154"/>
      <c r="L158" s="154"/>
      <c r="M158" s="154"/>
      <c r="N158" s="154"/>
      <c r="P158" s="154">
        <f t="shared" si="10"/>
        <v>0</v>
      </c>
      <c r="Q158" s="154">
        <f>SUMIF('B0.4.OEM'!$A$11:$A$175,' B1.4.OEM'!$A158,'B0.4.OEM'!$J$11:$J$175)</f>
        <v>0</v>
      </c>
      <c r="R158" s="154"/>
      <c r="S158" s="154"/>
      <c r="T158" s="154"/>
      <c r="U158" s="199"/>
      <c r="V158" s="199"/>
      <c r="W158" s="199"/>
      <c r="X158" s="154"/>
      <c r="Y158" s="154"/>
      <c r="Z158" s="154"/>
      <c r="AA158" s="154">
        <f>SUMIF('B0.4.OEM'!$A$11:$A$175,' B1.4.OEM'!$A158,'B0.4.OEM'!$K$11:$K$175)</f>
        <v>0</v>
      </c>
      <c r="AB158" s="154"/>
    </row>
    <row r="159" spans="1:28">
      <c r="A159" s="67" t="s">
        <v>1372</v>
      </c>
      <c r="B159" s="67" t="s">
        <v>965</v>
      </c>
      <c r="C159" s="67"/>
      <c r="D159" s="67" t="s">
        <v>1197</v>
      </c>
      <c r="E159" s="67"/>
      <c r="F159" s="67" t="s">
        <v>12</v>
      </c>
      <c r="G159" s="154"/>
      <c r="H159" s="154">
        <v>4500</v>
      </c>
      <c r="I159" s="154"/>
      <c r="J159" s="154"/>
      <c r="K159" s="154"/>
      <c r="L159" s="154"/>
      <c r="M159" s="154"/>
      <c r="N159" s="154"/>
      <c r="P159" s="154">
        <f t="shared" si="10"/>
        <v>10000</v>
      </c>
      <c r="Q159" s="154">
        <f>SUMIF('B0.4.OEM'!$A$11:$A$175,' B1.4.OEM'!$A159,'B0.4.OEM'!$J$11:$J$175)</f>
        <v>10000</v>
      </c>
      <c r="R159" s="154"/>
      <c r="S159" s="154"/>
      <c r="T159" s="154"/>
      <c r="U159" s="199"/>
      <c r="V159" s="199"/>
      <c r="W159" s="199"/>
      <c r="X159" s="154"/>
      <c r="Y159" s="154"/>
      <c r="Z159" s="154"/>
      <c r="AA159" s="154">
        <f>SUMIF('B0.4.OEM'!$A$11:$A$175,' B1.4.OEM'!$A159,'B0.4.OEM'!$K$11:$K$175)</f>
        <v>10000</v>
      </c>
      <c r="AB159" s="154"/>
    </row>
    <row r="160" spans="1:28">
      <c r="A160" s="67" t="s">
        <v>1373</v>
      </c>
      <c r="B160" s="67" t="s">
        <v>1374</v>
      </c>
      <c r="C160" s="67"/>
      <c r="D160" s="67" t="s">
        <v>1197</v>
      </c>
      <c r="E160" s="67"/>
      <c r="F160" s="67" t="s">
        <v>12</v>
      </c>
      <c r="G160" s="154"/>
      <c r="H160" s="154">
        <v>50000</v>
      </c>
      <c r="I160" s="154"/>
      <c r="J160" s="154"/>
      <c r="K160" s="154"/>
      <c r="L160" s="154"/>
      <c r="M160" s="154"/>
      <c r="N160" s="154"/>
      <c r="P160" s="154">
        <f t="shared" si="10"/>
        <v>5000</v>
      </c>
      <c r="Q160" s="154">
        <f>SUMIF('B0.4.OEM'!$A$11:$A$175,' B1.4.OEM'!$A160,'B0.4.OEM'!$J$11:$J$175)</f>
        <v>5000</v>
      </c>
      <c r="R160" s="154"/>
      <c r="S160" s="154"/>
      <c r="T160" s="154"/>
      <c r="U160" s="199"/>
      <c r="V160" s="199"/>
      <c r="W160" s="199"/>
      <c r="X160" s="154"/>
      <c r="Y160" s="154"/>
      <c r="Z160" s="154"/>
      <c r="AA160" s="154">
        <f>SUMIF('B0.4.OEM'!$A$11:$A$175,' B1.4.OEM'!$A160,'B0.4.OEM'!$K$11:$K$175)</f>
        <v>0</v>
      </c>
      <c r="AB160" s="154"/>
    </row>
    <row r="161" spans="1:28">
      <c r="A161" s="67" t="s">
        <v>1375</v>
      </c>
      <c r="B161" s="67" t="s">
        <v>1376</v>
      </c>
      <c r="C161" s="67"/>
      <c r="D161" s="67" t="s">
        <v>1197</v>
      </c>
      <c r="E161" s="67"/>
      <c r="F161" s="67" t="s">
        <v>12</v>
      </c>
      <c r="G161" s="154"/>
      <c r="H161" s="154">
        <v>290000</v>
      </c>
      <c r="I161" s="154"/>
      <c r="J161" s="154"/>
      <c r="K161" s="154"/>
      <c r="L161" s="154"/>
      <c r="M161" s="154"/>
      <c r="N161" s="154"/>
      <c r="P161" s="154">
        <f t="shared" si="10"/>
        <v>3000</v>
      </c>
      <c r="Q161" s="154">
        <f>SUMIF('B0.4.OEM'!$A$11:$A$175,' B1.4.OEM'!$A161,'B0.4.OEM'!$J$11:$J$175)</f>
        <v>3000</v>
      </c>
      <c r="R161" s="154"/>
      <c r="S161" s="154"/>
      <c r="T161" s="154"/>
      <c r="U161" s="199"/>
      <c r="V161" s="199"/>
      <c r="W161" s="199"/>
      <c r="X161" s="154"/>
      <c r="Y161" s="154"/>
      <c r="Z161" s="154"/>
      <c r="AA161" s="154">
        <f>SUMIF('B0.4.OEM'!$A$11:$A$175,' B1.4.OEM'!$A161,'B0.4.OEM'!$K$11:$K$175)</f>
        <v>3000</v>
      </c>
      <c r="AB161" s="154"/>
    </row>
    <row r="162" spans="1:28">
      <c r="A162" s="67" t="s">
        <v>1377</v>
      </c>
      <c r="B162" s="67" t="s">
        <v>977</v>
      </c>
      <c r="C162" s="67"/>
      <c r="D162" s="67" t="s">
        <v>1197</v>
      </c>
      <c r="E162" s="67"/>
      <c r="F162" s="67" t="s">
        <v>12</v>
      </c>
      <c r="G162" s="154"/>
      <c r="H162" s="154">
        <v>83600</v>
      </c>
      <c r="I162" s="154"/>
      <c r="J162" s="154"/>
      <c r="K162" s="154"/>
      <c r="L162" s="154"/>
      <c r="M162" s="154"/>
      <c r="N162" s="154"/>
      <c r="P162" s="154">
        <f t="shared" si="10"/>
        <v>0</v>
      </c>
      <c r="Q162" s="154">
        <f>SUMIF('B0.4.OEM'!$A$11:$A$175,' B1.4.OEM'!$A162,'B0.4.OEM'!$J$11:$J$175)</f>
        <v>0</v>
      </c>
      <c r="R162" s="154"/>
      <c r="S162" s="154"/>
      <c r="T162" s="154"/>
      <c r="U162" s="199"/>
      <c r="V162" s="199"/>
      <c r="W162" s="199"/>
      <c r="X162" s="154"/>
      <c r="Y162" s="154"/>
      <c r="Z162" s="154"/>
      <c r="AA162" s="154">
        <f>SUMIF('B0.4.OEM'!$A$11:$A$175,' B1.4.OEM'!$A162,'B0.4.OEM'!$K$11:$K$175)</f>
        <v>500</v>
      </c>
      <c r="AB162" s="154"/>
    </row>
    <row r="163" spans="1:28">
      <c r="A163" s="67" t="s">
        <v>1378</v>
      </c>
      <c r="B163" s="67" t="s">
        <v>1379</v>
      </c>
      <c r="C163" s="67"/>
      <c r="D163" s="67" t="s">
        <v>1197</v>
      </c>
      <c r="E163" s="67"/>
      <c r="F163" s="67" t="s">
        <v>12</v>
      </c>
      <c r="G163" s="154"/>
      <c r="H163" s="154">
        <v>83600</v>
      </c>
      <c r="I163" s="154"/>
      <c r="J163" s="154"/>
      <c r="K163" s="154"/>
      <c r="L163" s="154"/>
      <c r="M163" s="154"/>
      <c r="N163" s="154"/>
      <c r="P163" s="154">
        <f t="shared" si="10"/>
        <v>0</v>
      </c>
      <c r="Q163" s="154">
        <f>SUMIF('B0.4.OEM'!$A$11:$A$175,' B1.4.OEM'!$A163,'B0.4.OEM'!$J$11:$J$175)</f>
        <v>0</v>
      </c>
      <c r="R163" s="154"/>
      <c r="S163" s="154"/>
      <c r="T163" s="154"/>
      <c r="U163" s="199"/>
      <c r="V163" s="199"/>
      <c r="W163" s="199"/>
      <c r="X163" s="154"/>
      <c r="Y163" s="154"/>
      <c r="Z163" s="154"/>
      <c r="AA163" s="154">
        <f>SUMIF('B0.4.OEM'!$A$11:$A$175,' B1.4.OEM'!$A163,'B0.4.OEM'!$K$11:$K$175)</f>
        <v>0</v>
      </c>
      <c r="AB163" s="154"/>
    </row>
    <row r="164" spans="1:28">
      <c r="A164" s="67" t="s">
        <v>1380</v>
      </c>
      <c r="B164" s="67" t="s">
        <v>1001</v>
      </c>
      <c r="C164" s="67"/>
      <c r="D164" s="67" t="s">
        <v>1197</v>
      </c>
      <c r="E164" s="67"/>
      <c r="F164" s="67" t="s">
        <v>12</v>
      </c>
      <c r="G164" s="154"/>
      <c r="H164" s="154">
        <v>892496</v>
      </c>
      <c r="I164" s="154"/>
      <c r="J164" s="154"/>
      <c r="K164" s="154"/>
      <c r="L164" s="154"/>
      <c r="M164" s="154"/>
      <c r="N164" s="154"/>
      <c r="P164" s="154">
        <f t="shared" si="10"/>
        <v>5</v>
      </c>
      <c r="Q164" s="154">
        <f>SUMIF('B0.4.OEM'!$A$11:$A$175,' B1.4.OEM'!$A164,'B0.4.OEM'!$J$11:$J$175)</f>
        <v>5</v>
      </c>
      <c r="R164" s="154"/>
      <c r="S164" s="154"/>
      <c r="T164" s="154"/>
      <c r="U164" s="199"/>
      <c r="V164" s="199"/>
      <c r="W164" s="199"/>
      <c r="X164" s="154"/>
      <c r="Y164" s="154"/>
      <c r="Z164" s="154"/>
      <c r="AA164" s="154">
        <f>SUMIF('B0.4.OEM'!$A$11:$A$175,' B1.4.OEM'!$A164,'B0.4.OEM'!$K$11:$K$175)</f>
        <v>5</v>
      </c>
      <c r="AB164" s="154"/>
    </row>
    <row r="165" spans="1:28">
      <c r="A165" s="67" t="s">
        <v>1381</v>
      </c>
      <c r="B165" s="67" t="s">
        <v>1382</v>
      </c>
      <c r="C165" s="67"/>
      <c r="D165" s="67" t="s">
        <v>1197</v>
      </c>
      <c r="E165" s="67"/>
      <c r="F165" s="67" t="s">
        <v>12</v>
      </c>
      <c r="G165" s="154"/>
      <c r="H165" s="154">
        <v>320000</v>
      </c>
      <c r="I165" s="154"/>
      <c r="J165" s="154"/>
      <c r="K165" s="154"/>
      <c r="L165" s="154"/>
      <c r="M165" s="154"/>
      <c r="N165" s="154"/>
      <c r="P165" s="154">
        <f t="shared" si="10"/>
        <v>0</v>
      </c>
      <c r="Q165" s="154">
        <f>SUMIF('B0.4.OEM'!$A$11:$A$175,' B1.4.OEM'!$A165,'B0.4.OEM'!$J$11:$J$175)</f>
        <v>0</v>
      </c>
      <c r="R165" s="154"/>
      <c r="S165" s="154"/>
      <c r="T165" s="154"/>
      <c r="U165" s="199"/>
      <c r="V165" s="199"/>
      <c r="W165" s="199"/>
      <c r="X165" s="154"/>
      <c r="Y165" s="154"/>
      <c r="Z165" s="154"/>
      <c r="AA165" s="154">
        <f>SUMIF('B0.4.OEM'!$A$11:$A$175,' B1.4.OEM'!$A165,'B0.4.OEM'!$K$11:$K$175)</f>
        <v>0</v>
      </c>
      <c r="AB165" s="154"/>
    </row>
    <row r="166" spans="1:28">
      <c r="A166" s="67" t="s">
        <v>1383</v>
      </c>
      <c r="B166" s="67" t="s">
        <v>1384</v>
      </c>
      <c r="C166" s="67"/>
      <c r="D166" s="67" t="s">
        <v>1197</v>
      </c>
      <c r="E166" s="67"/>
      <c r="F166" s="67" t="s">
        <v>12</v>
      </c>
      <c r="G166" s="154"/>
      <c r="H166" s="154">
        <v>320000</v>
      </c>
      <c r="I166" s="154"/>
      <c r="J166" s="154"/>
      <c r="K166" s="154"/>
      <c r="L166" s="154"/>
      <c r="M166" s="154"/>
      <c r="N166" s="154"/>
      <c r="P166" s="154">
        <f t="shared" si="10"/>
        <v>0</v>
      </c>
      <c r="Q166" s="154">
        <f>SUMIF('B0.4.OEM'!$A$11:$A$175,' B1.4.OEM'!$A166,'B0.4.OEM'!$J$11:$J$175)</f>
        <v>0</v>
      </c>
      <c r="R166" s="154"/>
      <c r="S166" s="154"/>
      <c r="T166" s="154"/>
      <c r="U166" s="199"/>
      <c r="V166" s="199"/>
      <c r="W166" s="199"/>
      <c r="X166" s="154"/>
      <c r="Y166" s="154"/>
      <c r="Z166" s="154"/>
      <c r="AA166" s="154">
        <f>SUMIF('B0.4.OEM'!$A$11:$A$175,' B1.4.OEM'!$A166,'B0.4.OEM'!$K$11:$K$175)</f>
        <v>0</v>
      </c>
      <c r="AB166" s="154"/>
    </row>
    <row r="167" spans="1:28">
      <c r="A167" s="67" t="s">
        <v>1385</v>
      </c>
      <c r="B167" s="67" t="s">
        <v>1386</v>
      </c>
      <c r="C167" s="67"/>
      <c r="D167" s="67" t="s">
        <v>1197</v>
      </c>
      <c r="E167" s="67"/>
      <c r="F167" s="67" t="s">
        <v>12</v>
      </c>
      <c r="G167" s="154"/>
      <c r="H167" s="154">
        <v>77273</v>
      </c>
      <c r="I167" s="154"/>
      <c r="J167" s="154"/>
      <c r="K167" s="154"/>
      <c r="L167" s="154"/>
      <c r="M167" s="154"/>
      <c r="N167" s="154"/>
      <c r="P167" s="154">
        <f t="shared" si="10"/>
        <v>0</v>
      </c>
      <c r="Q167" s="154">
        <f>SUMIF('B0.4.OEM'!$A$11:$A$175,' B1.4.OEM'!$A167,'B0.4.OEM'!$J$11:$J$175)</f>
        <v>0</v>
      </c>
      <c r="R167" s="154"/>
      <c r="S167" s="154"/>
      <c r="T167" s="154"/>
      <c r="U167" s="199"/>
      <c r="V167" s="199"/>
      <c r="W167" s="199"/>
      <c r="X167" s="154"/>
      <c r="Y167" s="154"/>
      <c r="Z167" s="154"/>
      <c r="AA167" s="154">
        <f>SUMIF('B0.4.OEM'!$A$11:$A$175,' B1.4.OEM'!$A167,'B0.4.OEM'!$K$11:$K$175)</f>
        <v>500</v>
      </c>
      <c r="AB167" s="154"/>
    </row>
    <row r="168" spans="1:28">
      <c r="A168" s="67" t="s">
        <v>1387</v>
      </c>
      <c r="B168" s="67" t="s">
        <v>1005</v>
      </c>
      <c r="C168" s="67"/>
      <c r="D168" s="67" t="s">
        <v>1197</v>
      </c>
      <c r="E168" s="67"/>
      <c r="F168" s="67" t="s">
        <v>12</v>
      </c>
      <c r="G168" s="154"/>
      <c r="H168" s="154">
        <v>150000</v>
      </c>
      <c r="I168" s="154"/>
      <c r="J168" s="154"/>
      <c r="K168" s="154"/>
      <c r="L168" s="154"/>
      <c r="M168" s="154"/>
      <c r="N168" s="154"/>
      <c r="P168" s="154">
        <f t="shared" si="10"/>
        <v>0</v>
      </c>
      <c r="Q168" s="154">
        <f>SUMIF('B0.4.OEM'!$A$11:$A$175,' B1.4.OEM'!$A168,'B0.4.OEM'!$J$11:$J$175)</f>
        <v>0</v>
      </c>
      <c r="R168" s="154"/>
      <c r="S168" s="154"/>
      <c r="T168" s="154"/>
      <c r="U168" s="199"/>
      <c r="V168" s="199"/>
      <c r="W168" s="199"/>
      <c r="X168" s="154"/>
      <c r="Y168" s="154"/>
      <c r="Z168" s="154"/>
      <c r="AA168" s="154">
        <f>SUMIF('B0.4.OEM'!$A$11:$A$175,' B1.4.OEM'!$A168,'B0.4.OEM'!$K$11:$K$175)</f>
        <v>0</v>
      </c>
      <c r="AB168" s="154"/>
    </row>
    <row r="169" spans="1:28">
      <c r="A169" s="67" t="s">
        <v>1388</v>
      </c>
      <c r="B169" s="67" t="s">
        <v>1389</v>
      </c>
      <c r="C169" s="67"/>
      <c r="D169" s="67" t="s">
        <v>1197</v>
      </c>
      <c r="E169" s="67"/>
      <c r="F169" s="67" t="s">
        <v>12</v>
      </c>
      <c r="G169" s="154"/>
      <c r="H169" s="154">
        <v>203000</v>
      </c>
      <c r="I169" s="154"/>
      <c r="J169" s="154"/>
      <c r="K169" s="154"/>
      <c r="L169" s="154"/>
      <c r="M169" s="154"/>
      <c r="N169" s="154"/>
      <c r="P169" s="154">
        <f t="shared" si="10"/>
        <v>0</v>
      </c>
      <c r="Q169" s="154">
        <f>SUMIF('B0.4.OEM'!$A$11:$A$175,' B1.4.OEM'!$A169,'B0.4.OEM'!$J$11:$J$175)</f>
        <v>0</v>
      </c>
      <c r="R169" s="154"/>
      <c r="S169" s="154"/>
      <c r="T169" s="154"/>
      <c r="U169" s="199"/>
      <c r="V169" s="199"/>
      <c r="W169" s="199"/>
      <c r="X169" s="154"/>
      <c r="Y169" s="154"/>
      <c r="Z169" s="154"/>
      <c r="AA169" s="154">
        <f>SUMIF('B0.4.OEM'!$A$11:$A$175,' B1.4.OEM'!$A169,'B0.4.OEM'!$K$11:$K$175)</f>
        <v>0</v>
      </c>
      <c r="AB169" s="154"/>
    </row>
    <row r="170" spans="1:28">
      <c r="A170" s="67" t="s">
        <v>1390</v>
      </c>
      <c r="B170" s="67" t="s">
        <v>1391</v>
      </c>
      <c r="C170" s="67"/>
      <c r="D170" s="67" t="s">
        <v>1197</v>
      </c>
      <c r="E170" s="67"/>
      <c r="F170" s="67" t="s">
        <v>12</v>
      </c>
      <c r="G170" s="154"/>
      <c r="H170" s="154">
        <v>123987</v>
      </c>
      <c r="I170" s="154"/>
      <c r="J170" s="154"/>
      <c r="K170" s="154"/>
      <c r="L170" s="154"/>
      <c r="M170" s="154"/>
      <c r="N170" s="154"/>
      <c r="P170" s="154">
        <f t="shared" si="10"/>
        <v>0</v>
      </c>
      <c r="Q170" s="154">
        <f>SUMIF('B0.4.OEM'!$A$11:$A$175,' B1.4.OEM'!$A170,'B0.4.OEM'!$J$11:$J$175)</f>
        <v>0</v>
      </c>
      <c r="R170" s="154"/>
      <c r="S170" s="154"/>
      <c r="T170" s="154"/>
      <c r="U170" s="199"/>
      <c r="V170" s="199"/>
      <c r="W170" s="199"/>
      <c r="X170" s="154"/>
      <c r="Y170" s="154"/>
      <c r="Z170" s="154"/>
      <c r="AA170" s="154">
        <f>SUMIF('B0.4.OEM'!$A$11:$A$175,' B1.4.OEM'!$A170,'B0.4.OEM'!$K$11:$K$175)</f>
        <v>500</v>
      </c>
      <c r="AB170" s="154"/>
    </row>
    <row r="171" spans="1:28">
      <c r="A171" s="67" t="s">
        <v>1392</v>
      </c>
      <c r="B171" s="67" t="s">
        <v>1393</v>
      </c>
      <c r="C171" s="67"/>
      <c r="D171" s="67" t="s">
        <v>1197</v>
      </c>
      <c r="E171" s="67"/>
      <c r="F171" s="67" t="s">
        <v>12</v>
      </c>
      <c r="G171" s="154"/>
      <c r="H171" s="154">
        <v>231482</v>
      </c>
      <c r="I171" s="154"/>
      <c r="J171" s="154"/>
      <c r="K171" s="154"/>
      <c r="L171" s="154"/>
      <c r="M171" s="154"/>
      <c r="N171" s="154"/>
      <c r="P171" s="154">
        <f t="shared" si="10"/>
        <v>0</v>
      </c>
      <c r="Q171" s="154">
        <f>SUMIF('B0.4.OEM'!$A$11:$A$175,' B1.4.OEM'!$A171,'B0.4.OEM'!$J$11:$J$175)</f>
        <v>0</v>
      </c>
      <c r="R171" s="154"/>
      <c r="S171" s="154"/>
      <c r="T171" s="154"/>
      <c r="U171" s="199"/>
      <c r="V171" s="199"/>
      <c r="W171" s="199"/>
      <c r="X171" s="154"/>
      <c r="Y171" s="154"/>
      <c r="Z171" s="154"/>
      <c r="AA171" s="154">
        <f>SUMIF('B0.4.OEM'!$A$11:$A$175,' B1.4.OEM'!$A171,'B0.4.OEM'!$K$11:$K$175)</f>
        <v>0</v>
      </c>
      <c r="AB171" s="154"/>
    </row>
    <row r="172" spans="1:28">
      <c r="A172" s="67" t="s">
        <v>1394</v>
      </c>
      <c r="B172" s="67" t="s">
        <v>1395</v>
      </c>
      <c r="C172" s="67"/>
      <c r="D172" s="67" t="s">
        <v>1197</v>
      </c>
      <c r="E172" s="67"/>
      <c r="F172" s="67" t="s">
        <v>12</v>
      </c>
      <c r="G172" s="154"/>
      <c r="H172" s="154">
        <v>231482</v>
      </c>
      <c r="I172" s="154"/>
      <c r="J172" s="154"/>
      <c r="K172" s="154"/>
      <c r="L172" s="154"/>
      <c r="M172" s="154"/>
      <c r="N172" s="154"/>
      <c r="P172" s="154">
        <f t="shared" si="10"/>
        <v>0</v>
      </c>
      <c r="Q172" s="154">
        <f>SUMIF('B0.4.OEM'!$A$11:$A$175,' B1.4.OEM'!$A172,'B0.4.OEM'!$J$11:$J$175)</f>
        <v>0</v>
      </c>
      <c r="R172" s="154"/>
      <c r="S172" s="154"/>
      <c r="T172" s="154"/>
      <c r="U172" s="199"/>
      <c r="V172" s="199"/>
      <c r="W172" s="199"/>
      <c r="X172" s="154"/>
      <c r="Y172" s="154"/>
      <c r="Z172" s="154"/>
      <c r="AA172" s="154">
        <f>SUMIF('B0.4.OEM'!$A$11:$A$175,' B1.4.OEM'!$A172,'B0.4.OEM'!$K$11:$K$175)</f>
        <v>0</v>
      </c>
      <c r="AB172" s="154"/>
    </row>
    <row r="173" spans="1:28">
      <c r="A173" s="67" t="s">
        <v>1396</v>
      </c>
      <c r="B173" s="67" t="s">
        <v>1397</v>
      </c>
      <c r="C173" s="67"/>
      <c r="D173" s="67" t="s">
        <v>1197</v>
      </c>
      <c r="E173" s="67"/>
      <c r="F173" s="67" t="s">
        <v>12</v>
      </c>
      <c r="G173" s="154"/>
      <c r="H173" s="154">
        <v>28056</v>
      </c>
      <c r="I173" s="154"/>
      <c r="J173" s="154"/>
      <c r="K173" s="154"/>
      <c r="L173" s="154"/>
      <c r="M173" s="154"/>
      <c r="N173" s="154"/>
      <c r="P173" s="154">
        <f t="shared" si="10"/>
        <v>5000</v>
      </c>
      <c r="Q173" s="154">
        <f>SUMIF('B0.4.OEM'!$A$11:$A$175,' B1.4.OEM'!$A173,'B0.4.OEM'!$J$11:$J$175)</f>
        <v>5000</v>
      </c>
      <c r="R173" s="154"/>
      <c r="S173" s="154"/>
      <c r="T173" s="154"/>
      <c r="U173" s="199"/>
      <c r="V173" s="199"/>
      <c r="W173" s="199"/>
      <c r="X173" s="154"/>
      <c r="Y173" s="154"/>
      <c r="Z173" s="154"/>
      <c r="AA173" s="154">
        <f>SUMIF('B0.4.OEM'!$A$11:$A$175,' B1.4.OEM'!$A173,'B0.4.OEM'!$K$11:$K$175)</f>
        <v>5000</v>
      </c>
      <c r="AB173" s="154"/>
    </row>
    <row r="174" spans="1:28">
      <c r="A174" s="67" t="s">
        <v>1398</v>
      </c>
      <c r="B174" s="67" t="s">
        <v>1399</v>
      </c>
      <c r="C174" s="67"/>
      <c r="D174" s="67" t="s">
        <v>1197</v>
      </c>
      <c r="E174" s="67"/>
      <c r="F174" s="67" t="s">
        <v>12</v>
      </c>
      <c r="G174" s="154"/>
      <c r="H174" s="154">
        <v>27174</v>
      </c>
      <c r="I174" s="154"/>
      <c r="J174" s="154"/>
      <c r="K174" s="154"/>
      <c r="L174" s="154"/>
      <c r="M174" s="154"/>
      <c r="N174" s="154"/>
      <c r="P174" s="154">
        <f t="shared" si="10"/>
        <v>0</v>
      </c>
      <c r="Q174" s="154">
        <f>SUMIF('B0.4.OEM'!$A$11:$A$175,' B1.4.OEM'!$A174,'B0.4.OEM'!$J$11:$J$175)</f>
        <v>0</v>
      </c>
      <c r="R174" s="154"/>
      <c r="S174" s="154"/>
      <c r="T174" s="154"/>
      <c r="U174" s="199"/>
      <c r="V174" s="199"/>
      <c r="W174" s="199"/>
      <c r="X174" s="154"/>
      <c r="Y174" s="154"/>
      <c r="Z174" s="154"/>
      <c r="AA174" s="154">
        <f>SUMIF('B0.4.OEM'!$A$11:$A$175,' B1.4.OEM'!$A174,'B0.4.OEM'!$K$11:$K$175)</f>
        <v>0</v>
      </c>
      <c r="AB174" s="154"/>
    </row>
    <row r="175" spans="1:28">
      <c r="A175" s="67" t="s">
        <v>1400</v>
      </c>
      <c r="B175" s="67" t="s">
        <v>1401</v>
      </c>
      <c r="C175" s="67"/>
      <c r="D175" s="67" t="s">
        <v>1197</v>
      </c>
      <c r="E175" s="67"/>
      <c r="F175" s="67" t="s">
        <v>12</v>
      </c>
      <c r="G175" s="154"/>
      <c r="H175" s="154">
        <v>7032</v>
      </c>
      <c r="I175" s="154"/>
      <c r="J175" s="154"/>
      <c r="K175" s="154"/>
      <c r="L175" s="154"/>
      <c r="M175" s="154"/>
      <c r="N175" s="154"/>
      <c r="P175" s="154">
        <f t="shared" ref="P175:P179" si="11">SUM(Q175:X175)</f>
        <v>0</v>
      </c>
      <c r="Q175" s="154">
        <f>SUMIF('B0.4.OEM'!$A$11:$A$175,' B1.4.OEM'!$A175,'B0.4.OEM'!$J$11:$J$175)</f>
        <v>0</v>
      </c>
      <c r="R175" s="154"/>
      <c r="S175" s="154"/>
      <c r="T175" s="154"/>
      <c r="U175" s="199"/>
      <c r="V175" s="199"/>
      <c r="W175" s="199"/>
      <c r="X175" s="154"/>
      <c r="Y175" s="154"/>
      <c r="Z175" s="154"/>
      <c r="AA175" s="154">
        <f>SUMIF('B0.4.OEM'!$A$11:$A$175,' B1.4.OEM'!$A175,'B0.4.OEM'!$K$11:$K$175)</f>
        <v>0</v>
      </c>
      <c r="AB175" s="154"/>
    </row>
    <row r="176" spans="1:28">
      <c r="A176" s="67" t="s">
        <v>1402</v>
      </c>
      <c r="B176" s="67" t="s">
        <v>1403</v>
      </c>
      <c r="C176" s="67"/>
      <c r="D176" s="67" t="s">
        <v>1197</v>
      </c>
      <c r="E176" s="67"/>
      <c r="F176" s="67" t="s">
        <v>12</v>
      </c>
      <c r="G176" s="154"/>
      <c r="H176" s="154"/>
      <c r="I176" s="154"/>
      <c r="J176" s="154"/>
      <c r="K176" s="154"/>
      <c r="L176" s="154"/>
      <c r="M176" s="154"/>
      <c r="N176" s="154"/>
      <c r="P176" s="154">
        <f t="shared" si="11"/>
        <v>0</v>
      </c>
      <c r="Q176" s="154">
        <f>SUMIF('B0.4.OEM'!$A$11:$A$175,' B1.4.OEM'!$A176,'B0.4.OEM'!$J$11:$J$175)</f>
        <v>0</v>
      </c>
      <c r="R176" s="154"/>
      <c r="S176" s="154"/>
      <c r="T176" s="154"/>
      <c r="U176" s="199"/>
      <c r="V176" s="199"/>
      <c r="W176" s="199"/>
      <c r="X176" s="154"/>
      <c r="Y176" s="154"/>
      <c r="Z176" s="154"/>
      <c r="AA176" s="154">
        <f>SUMIF('B0.4.OEM'!$A$11:$A$175,' B1.4.OEM'!$A176,'B0.4.OEM'!$K$11:$K$175)</f>
        <v>0</v>
      </c>
      <c r="AB176" s="154"/>
    </row>
    <row r="177" spans="1:28">
      <c r="A177" s="67" t="s">
        <v>1404</v>
      </c>
      <c r="B177" s="67" t="s">
        <v>1071</v>
      </c>
      <c r="C177" s="67"/>
      <c r="D177" s="67" t="s">
        <v>1197</v>
      </c>
      <c r="E177" s="67"/>
      <c r="F177" s="67" t="s">
        <v>12</v>
      </c>
      <c r="G177" s="154"/>
      <c r="H177" s="154">
        <v>13636</v>
      </c>
      <c r="I177" s="154"/>
      <c r="J177" s="154"/>
      <c r="K177" s="154"/>
      <c r="L177" s="154"/>
      <c r="M177" s="154"/>
      <c r="N177" s="154"/>
      <c r="P177" s="154">
        <f t="shared" si="11"/>
        <v>8000</v>
      </c>
      <c r="Q177" s="154">
        <f>SUMIF('B0.4.OEM'!$A$11:$A$175,' B1.4.OEM'!$A177,'B0.4.OEM'!$J$11:$J$175)</f>
        <v>8000</v>
      </c>
      <c r="R177" s="154"/>
      <c r="S177" s="154"/>
      <c r="T177" s="154"/>
      <c r="U177" s="199"/>
      <c r="V177" s="199"/>
      <c r="W177" s="199"/>
      <c r="X177" s="154"/>
      <c r="Y177" s="154"/>
      <c r="Z177" s="154"/>
      <c r="AA177" s="154">
        <f>SUMIF('B0.4.OEM'!$A$11:$A$175,' B1.4.OEM'!$A177,'B0.4.OEM'!$K$11:$K$175)</f>
        <v>8000</v>
      </c>
      <c r="AB177" s="154"/>
    </row>
    <row r="178" spans="1:28">
      <c r="A178" s="67" t="s">
        <v>1405</v>
      </c>
      <c r="B178" s="67" t="s">
        <v>1072</v>
      </c>
      <c r="C178" s="67"/>
      <c r="D178" s="67" t="s">
        <v>1197</v>
      </c>
      <c r="E178" s="67"/>
      <c r="F178" s="67" t="s">
        <v>12</v>
      </c>
      <c r="G178" s="154"/>
      <c r="H178" s="154">
        <v>136375</v>
      </c>
      <c r="I178" s="154"/>
      <c r="J178" s="154"/>
      <c r="K178" s="154"/>
      <c r="L178" s="154"/>
      <c r="M178" s="154"/>
      <c r="N178" s="154"/>
      <c r="P178" s="154">
        <f t="shared" si="11"/>
        <v>0</v>
      </c>
      <c r="Q178" s="154">
        <f>SUMIF('B0.4.OEM'!$A$11:$A$175,' B1.4.OEM'!$A178,'B0.4.OEM'!$J$11:$J$175)</f>
        <v>0</v>
      </c>
      <c r="R178" s="154"/>
      <c r="S178" s="154"/>
      <c r="T178" s="154"/>
      <c r="U178" s="199"/>
      <c r="V178" s="199"/>
      <c r="W178" s="199"/>
      <c r="X178" s="154"/>
      <c r="Y178" s="154"/>
      <c r="Z178" s="154"/>
      <c r="AA178" s="154">
        <f>SUMIF('B0.4.OEM'!$A$11:$A$175,' B1.4.OEM'!$A178,'B0.4.OEM'!$K$11:$K$175)</f>
        <v>0</v>
      </c>
      <c r="AB178" s="154"/>
    </row>
    <row r="179" spans="1:28">
      <c r="A179" s="67" t="s">
        <v>1406</v>
      </c>
      <c r="B179" s="67" t="s">
        <v>1407</v>
      </c>
      <c r="C179" s="67"/>
      <c r="D179" s="67" t="s">
        <v>1197</v>
      </c>
      <c r="E179" s="67"/>
      <c r="F179" s="67" t="s">
        <v>12</v>
      </c>
      <c r="G179" s="154"/>
      <c r="H179" s="154"/>
      <c r="I179" s="154"/>
      <c r="J179" s="154"/>
      <c r="K179" s="154"/>
      <c r="L179" s="154"/>
      <c r="M179" s="154"/>
      <c r="N179" s="154"/>
      <c r="P179" s="154">
        <f t="shared" si="11"/>
        <v>0</v>
      </c>
      <c r="Q179" s="154">
        <f>SUMIF('B0.4.OEM'!$A$11:$A$175,' B1.4.OEM'!$A179,'B0.4.OEM'!$J$11:$J$175)</f>
        <v>0</v>
      </c>
      <c r="R179" s="154"/>
      <c r="S179" s="154"/>
      <c r="T179" s="154"/>
      <c r="U179" s="199"/>
      <c r="V179" s="199"/>
      <c r="W179" s="199"/>
      <c r="X179" s="154"/>
      <c r="Y179" s="154"/>
      <c r="Z179" s="154"/>
      <c r="AA179" s="154">
        <f>SUMIF('B0.4.OEM'!$A$11:$A$175,' B1.4.OEM'!$A179,'B0.4.OEM'!$K$11:$K$175)</f>
        <v>0</v>
      </c>
      <c r="AB179" s="154"/>
    </row>
  </sheetData>
  <mergeCells count="29">
    <mergeCell ref="P4:P5"/>
    <mergeCell ref="Q4:R4"/>
    <mergeCell ref="S4:T4"/>
    <mergeCell ref="U4:V4"/>
    <mergeCell ref="W4:X4"/>
    <mergeCell ref="Y4:Z4"/>
    <mergeCell ref="AA4:AB4"/>
    <mergeCell ref="A12:A14"/>
    <mergeCell ref="B12:B14"/>
    <mergeCell ref="C12:C14"/>
    <mergeCell ref="D12:D14"/>
    <mergeCell ref="E12:E14"/>
    <mergeCell ref="F12:F14"/>
    <mergeCell ref="G12:G14"/>
    <mergeCell ref="H12:H14"/>
    <mergeCell ref="I12:I14"/>
    <mergeCell ref="J12:J14"/>
    <mergeCell ref="K12:K14"/>
    <mergeCell ref="L12:L14"/>
    <mergeCell ref="M12:M14"/>
    <mergeCell ref="N12:N14"/>
    <mergeCell ref="Y13:Z13"/>
    <mergeCell ref="AA13:AB13"/>
    <mergeCell ref="P12:X12"/>
    <mergeCell ref="P13:P14"/>
    <mergeCell ref="Q13:R13"/>
    <mergeCell ref="S13:T13"/>
    <mergeCell ref="U13:V13"/>
    <mergeCell ref="W13:X13"/>
  </mergeCells>
  <conditionalFormatting sqref="A2">
    <cfRule type="duplicateValues" dxfId="7" priority="2"/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DD"/>
  </sheetPr>
  <dimension ref="A1:AU20"/>
  <sheetViews>
    <sheetView showGridLines="0" zoomScale="70" zoomScaleNormal="70" workbookViewId="0">
      <pane xSplit="2" ySplit="14" topLeftCell="C15" activePane="bottomRight" state="frozen"/>
      <selection pane="topRight" activeCell="C1" sqref="C1"/>
      <selection pane="bottomLeft" activeCell="A15" sqref="A15"/>
      <selection pane="bottomRight" activeCell="B5" sqref="B5"/>
    </sheetView>
  </sheetViews>
  <sheetFormatPr defaultColWidth="8.81640625" defaultRowHeight="14"/>
  <cols>
    <col min="1" max="1" width="15.54296875" style="98" customWidth="1"/>
    <col min="2" max="2" width="39.81640625" style="98" customWidth="1"/>
    <col min="3" max="3" width="11.7265625" style="98" customWidth="1"/>
    <col min="4" max="4" width="15.54296875" style="98" customWidth="1"/>
    <col min="5" max="5" width="15.1796875" style="98" customWidth="1"/>
    <col min="6" max="6" width="10.08984375" style="98" customWidth="1"/>
    <col min="7" max="7" width="9.54296875" style="98" customWidth="1"/>
    <col min="8" max="8" width="14.36328125" style="98" customWidth="1"/>
    <col min="9" max="14" width="13.81640625" style="98" hidden="1" customWidth="1"/>
    <col min="15" max="15" width="13.6328125" style="98" hidden="1" customWidth="1"/>
    <col min="16" max="16" width="3.1796875" style="102" customWidth="1"/>
    <col min="17" max="17" width="13.54296875" style="98" customWidth="1"/>
    <col min="18" max="21" width="9.1796875" style="98" customWidth="1"/>
    <col min="22" max="31" width="8.81640625" style="98"/>
    <col min="32" max="32" width="4" style="98" customWidth="1"/>
    <col min="33" max="47" width="8.81640625" style="98"/>
    <col min="48" max="48" width="3.7265625" style="98" customWidth="1"/>
    <col min="49" max="16384" width="8.81640625" style="98"/>
  </cols>
  <sheetData>
    <row r="1" spans="1:47" ht="21" customHeight="1">
      <c r="A1" s="123" t="s">
        <v>1859</v>
      </c>
      <c r="B1" s="123" t="s">
        <v>1860</v>
      </c>
      <c r="C1" s="101"/>
      <c r="D1" s="123"/>
      <c r="E1" s="101"/>
      <c r="F1" s="102"/>
      <c r="G1" s="102"/>
      <c r="H1" s="101"/>
      <c r="I1" s="102"/>
      <c r="J1" s="102"/>
      <c r="K1" s="102"/>
      <c r="L1" s="102"/>
      <c r="M1" s="102"/>
      <c r="N1" s="102"/>
      <c r="O1" s="102"/>
      <c r="Q1" s="102"/>
      <c r="R1" s="102"/>
      <c r="S1" s="102"/>
    </row>
    <row r="2" spans="1:47" s="125" customFormat="1">
      <c r="A2" s="23" t="s">
        <v>33</v>
      </c>
      <c r="B2" s="24">
        <f>'B1.SUM (tuần 4)'!B2</f>
        <v>46204</v>
      </c>
      <c r="C2" s="102"/>
      <c r="D2" s="24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</row>
    <row r="3" spans="1:47" s="125" customFormat="1">
      <c r="A3" s="178" t="s">
        <v>1817</v>
      </c>
      <c r="B3" s="176" t="str">
        <f>"W"&amp;WEEKNUM(B2,1)</f>
        <v>W27</v>
      </c>
      <c r="C3" s="102"/>
      <c r="D3" s="176"/>
      <c r="E3" s="102"/>
      <c r="F3" s="102"/>
      <c r="G3" s="102"/>
      <c r="H3" s="102"/>
      <c r="I3" s="102"/>
      <c r="J3" s="102"/>
      <c r="K3" s="102"/>
      <c r="L3" s="102"/>
      <c r="M3" s="102"/>
      <c r="N3" s="102"/>
      <c r="O3" s="102"/>
      <c r="P3" s="102"/>
      <c r="Q3" s="102"/>
    </row>
    <row r="4" spans="1:47" s="125" customFormat="1">
      <c r="A4" s="152" t="str">
        <f>'B1.SUM (tuần 4)'!A4</f>
        <v>(Tuần 0 - tháng 07/2026)</v>
      </c>
      <c r="B4" s="153"/>
      <c r="C4" s="102"/>
      <c r="D4" s="153"/>
      <c r="E4" s="102"/>
      <c r="F4" s="102"/>
      <c r="G4" s="102"/>
      <c r="H4" s="102"/>
      <c r="I4" s="102"/>
      <c r="J4" s="102"/>
      <c r="K4" s="102"/>
      <c r="L4" s="102"/>
      <c r="M4" s="102"/>
      <c r="N4" s="102"/>
      <c r="O4" s="102"/>
      <c r="P4" s="102"/>
      <c r="Q4" s="243" t="s">
        <v>53</v>
      </c>
      <c r="R4" s="247" t="str">
        <f>R13</f>
        <v>W28</v>
      </c>
      <c r="S4" s="247"/>
      <c r="T4" s="247" t="str">
        <f>T13</f>
        <v>W29</v>
      </c>
      <c r="U4" s="247"/>
      <c r="V4" s="247" t="str">
        <f>V13</f>
        <v>W30</v>
      </c>
      <c r="W4" s="247"/>
      <c r="X4" s="247" t="str">
        <f>X13</f>
        <v>W31</v>
      </c>
      <c r="Y4" s="247"/>
      <c r="Z4" s="247" t="str">
        <f>Z13</f>
        <v>W32</v>
      </c>
      <c r="AA4" s="247"/>
      <c r="AB4" s="247" t="str">
        <f>AB13</f>
        <v>W33</v>
      </c>
      <c r="AC4" s="247"/>
      <c r="AD4" s="247" t="str">
        <f>AD13</f>
        <v>W34</v>
      </c>
      <c r="AE4" s="247"/>
      <c r="AG4" s="243" t="s">
        <v>53</v>
      </c>
      <c r="AH4" s="247" t="str">
        <f>AH13</f>
        <v>W28</v>
      </c>
      <c r="AI4" s="247"/>
      <c r="AJ4" s="247" t="str">
        <f>AJ13</f>
        <v>W29</v>
      </c>
      <c r="AK4" s="247"/>
      <c r="AL4" s="247" t="str">
        <f>AL13</f>
        <v>W30</v>
      </c>
      <c r="AM4" s="247"/>
      <c r="AN4" s="247" t="str">
        <f>AN13</f>
        <v>W31</v>
      </c>
      <c r="AO4" s="247"/>
      <c r="AP4" s="247" t="str">
        <f>AP13</f>
        <v>W32</v>
      </c>
      <c r="AQ4" s="247"/>
      <c r="AR4" s="247" t="str">
        <f>AR13</f>
        <v>W33</v>
      </c>
      <c r="AS4" s="247"/>
      <c r="AT4" s="247" t="str">
        <f>AT13</f>
        <v>W34</v>
      </c>
      <c r="AU4" s="247"/>
    </row>
    <row r="5" spans="1:47" s="125" customFormat="1" ht="55.5" customHeight="1">
      <c r="A5" s="152"/>
      <c r="B5" s="153"/>
      <c r="C5" s="102"/>
      <c r="D5" s="153"/>
      <c r="E5" s="102"/>
      <c r="H5" s="102"/>
      <c r="I5" s="179" t="str">
        <f t="shared" ref="I5:O5" si="0">I12</f>
        <v>Số FC
Tuần 0 - T7/26</v>
      </c>
      <c r="J5" s="179" t="str">
        <f t="shared" si="0"/>
        <v>Số FC
Tuần 1 - T7/26</v>
      </c>
      <c r="K5" s="179" t="str">
        <f t="shared" si="0"/>
        <v>Số FC
Tuần 2 - T7/26</v>
      </c>
      <c r="L5" s="179" t="str">
        <f t="shared" si="0"/>
        <v>Số FC
Tuần 3 - T7/26</v>
      </c>
      <c r="M5" s="179" t="str">
        <f t="shared" si="0"/>
        <v>Số FC
Tuần 4 - T7/26</v>
      </c>
      <c r="N5" s="179" t="str">
        <f t="shared" si="0"/>
        <v>Số FC
Tuần 5 - T5/26</v>
      </c>
      <c r="O5" s="180" t="str">
        <f t="shared" si="0"/>
        <v>Chênh lệch
(FC tuần 2 vs.
FC tuần 1)</v>
      </c>
      <c r="P5" s="102"/>
      <c r="Q5" s="243"/>
      <c r="R5" s="181" t="s">
        <v>1824</v>
      </c>
      <c r="S5" s="181" t="s">
        <v>1825</v>
      </c>
      <c r="T5" s="181" t="s">
        <v>1824</v>
      </c>
      <c r="U5" s="181" t="s">
        <v>1825</v>
      </c>
      <c r="V5" s="181" t="s">
        <v>1824</v>
      </c>
      <c r="W5" s="181" t="s">
        <v>1825</v>
      </c>
      <c r="X5" s="181" t="s">
        <v>1824</v>
      </c>
      <c r="Y5" s="181" t="s">
        <v>1825</v>
      </c>
      <c r="Z5" s="181" t="s">
        <v>1824</v>
      </c>
      <c r="AA5" s="181" t="s">
        <v>1825</v>
      </c>
      <c r="AB5" s="181" t="s">
        <v>1824</v>
      </c>
      <c r="AC5" s="181" t="s">
        <v>1825</v>
      </c>
      <c r="AD5" s="181" t="s">
        <v>1824</v>
      </c>
      <c r="AE5" s="181" t="s">
        <v>1825</v>
      </c>
      <c r="AG5" s="243"/>
      <c r="AH5" s="181" t="s">
        <v>1824</v>
      </c>
      <c r="AI5" s="181" t="s">
        <v>1825</v>
      </c>
      <c r="AJ5" s="181" t="s">
        <v>1824</v>
      </c>
      <c r="AK5" s="181" t="s">
        <v>1825</v>
      </c>
      <c r="AL5" s="181" t="s">
        <v>1824</v>
      </c>
      <c r="AM5" s="181" t="s">
        <v>1825</v>
      </c>
      <c r="AN5" s="181" t="s">
        <v>1824</v>
      </c>
      <c r="AO5" s="181" t="s">
        <v>1825</v>
      </c>
      <c r="AP5" s="181" t="s">
        <v>1824</v>
      </c>
      <c r="AQ5" s="181" t="s">
        <v>1825</v>
      </c>
      <c r="AR5" s="181" t="s">
        <v>1824</v>
      </c>
      <c r="AS5" s="181" t="s">
        <v>1825</v>
      </c>
      <c r="AT5" s="181" t="s">
        <v>1824</v>
      </c>
      <c r="AU5" s="181" t="s">
        <v>1825</v>
      </c>
    </row>
    <row r="6" spans="1:47" s="125" customFormat="1">
      <c r="A6" s="152"/>
      <c r="B6" s="153"/>
      <c r="C6" s="102"/>
      <c r="D6" s="153"/>
      <c r="E6" s="102"/>
      <c r="G6" s="182" t="s">
        <v>34</v>
      </c>
      <c r="H6" s="182" t="s">
        <v>35</v>
      </c>
      <c r="I6" s="184">
        <f>SUMIFS($I$15:$I$82,$D$15:$D$82,$H6)</f>
        <v>1400</v>
      </c>
      <c r="J6" s="184">
        <f>SUMIFS(J$13:J$984,$D$13:$D$984,H6)</f>
        <v>1030</v>
      </c>
      <c r="K6" s="184">
        <f>SUMIFS(K$13:K$984,$D$13:$D$984,H6)</f>
        <v>1030</v>
      </c>
      <c r="L6" s="184">
        <f>SUMIFS(L$13:L$984,$D$13:$D$984,H6)</f>
        <v>1030</v>
      </c>
      <c r="M6" s="184">
        <f t="shared" ref="M6:N10" si="1">SUMIFS(M$13:M$984,$D$13:$D$984,$H6)</f>
        <v>1030</v>
      </c>
      <c r="N6" s="184">
        <f t="shared" si="1"/>
        <v>1030</v>
      </c>
      <c r="O6" s="184">
        <f>SUMIFS(O$13:O$984,$D$13:$D$984,H6)</f>
        <v>-370</v>
      </c>
      <c r="P6" s="102"/>
      <c r="Q6" s="185">
        <f t="shared" ref="Q6:AE6" si="2">SUMIFS(Q$15:Q$245,$D$15:$D$245,$H$6)</f>
        <v>1030</v>
      </c>
      <c r="R6" s="184">
        <f t="shared" si="2"/>
        <v>140</v>
      </c>
      <c r="S6" s="184">
        <f t="shared" si="2"/>
        <v>0</v>
      </c>
      <c r="T6" s="184">
        <f t="shared" si="2"/>
        <v>340</v>
      </c>
      <c r="U6" s="184">
        <f t="shared" si="2"/>
        <v>0</v>
      </c>
      <c r="V6" s="184">
        <f t="shared" si="2"/>
        <v>240</v>
      </c>
      <c r="W6" s="184">
        <f t="shared" si="2"/>
        <v>0</v>
      </c>
      <c r="X6" s="184">
        <f t="shared" si="2"/>
        <v>310</v>
      </c>
      <c r="Y6" s="184">
        <f t="shared" si="2"/>
        <v>0</v>
      </c>
      <c r="Z6" s="184">
        <f t="shared" si="2"/>
        <v>350</v>
      </c>
      <c r="AA6" s="184">
        <f t="shared" si="2"/>
        <v>0</v>
      </c>
      <c r="AB6" s="184">
        <f t="shared" si="2"/>
        <v>0</v>
      </c>
      <c r="AC6" s="184">
        <f t="shared" si="2"/>
        <v>0</v>
      </c>
      <c r="AD6" s="184">
        <f t="shared" si="2"/>
        <v>0</v>
      </c>
      <c r="AE6" s="184">
        <f t="shared" si="2"/>
        <v>0</v>
      </c>
      <c r="AG6" s="185">
        <f t="shared" ref="AG6:AU6" si="3">SUMIFS(AG$15:AG$245,$D$15:$D$245,$H$6)</f>
        <v>1030</v>
      </c>
      <c r="AH6" s="184">
        <f t="shared" si="3"/>
        <v>140</v>
      </c>
      <c r="AI6" s="184">
        <f t="shared" si="3"/>
        <v>0</v>
      </c>
      <c r="AJ6" s="184">
        <f t="shared" si="3"/>
        <v>340</v>
      </c>
      <c r="AK6" s="184">
        <f t="shared" si="3"/>
        <v>0</v>
      </c>
      <c r="AL6" s="184">
        <f t="shared" si="3"/>
        <v>240</v>
      </c>
      <c r="AM6" s="184">
        <f t="shared" si="3"/>
        <v>0</v>
      </c>
      <c r="AN6" s="184">
        <f t="shared" si="3"/>
        <v>310</v>
      </c>
      <c r="AO6" s="184">
        <f t="shared" si="3"/>
        <v>0</v>
      </c>
      <c r="AP6" s="184">
        <f t="shared" si="3"/>
        <v>350</v>
      </c>
      <c r="AQ6" s="184">
        <f t="shared" si="3"/>
        <v>0</v>
      </c>
      <c r="AR6" s="184">
        <f t="shared" si="3"/>
        <v>0</v>
      </c>
      <c r="AS6" s="184">
        <f t="shared" si="3"/>
        <v>0</v>
      </c>
      <c r="AT6" s="184">
        <f t="shared" si="3"/>
        <v>0</v>
      </c>
      <c r="AU6" s="184">
        <f t="shared" si="3"/>
        <v>0</v>
      </c>
    </row>
    <row r="7" spans="1:47" s="125" customFormat="1">
      <c r="A7" s="152"/>
      <c r="B7" s="153"/>
      <c r="C7" s="102"/>
      <c r="D7" s="153"/>
      <c r="E7" s="102"/>
      <c r="G7" s="182" t="s">
        <v>37</v>
      </c>
      <c r="H7" s="182" t="s">
        <v>38</v>
      </c>
      <c r="I7" s="184">
        <f>SUMIFS($I$15:$I$82,$D$15:$D$82,$H7)</f>
        <v>0</v>
      </c>
      <c r="J7" s="184">
        <f>SUMIFS(J$13:J$984,$D$13:$D$984,H7)</f>
        <v>0</v>
      </c>
      <c r="K7" s="184">
        <f>SUMIFS(K$13:K$984,$D$13:$D$984,H7)</f>
        <v>0</v>
      </c>
      <c r="L7" s="184">
        <f>SUMIFS(L$13:L$984,$D$13:$D$984,H7)</f>
        <v>0</v>
      </c>
      <c r="M7" s="184">
        <f t="shared" si="1"/>
        <v>0</v>
      </c>
      <c r="N7" s="184">
        <f t="shared" si="1"/>
        <v>0</v>
      </c>
      <c r="O7" s="184">
        <f>SUMIFS(O$13:O$984,$D$13:$D$984,H7)</f>
        <v>0</v>
      </c>
      <c r="P7" s="102"/>
      <c r="Q7" s="185">
        <f t="shared" ref="Q7:AE7" si="4">SUMIFS(Q$15:Q$245,$D$15:$D$245,$H$7)</f>
        <v>0</v>
      </c>
      <c r="R7" s="184">
        <f t="shared" si="4"/>
        <v>0</v>
      </c>
      <c r="S7" s="184">
        <f t="shared" si="4"/>
        <v>0</v>
      </c>
      <c r="T7" s="184">
        <f t="shared" si="4"/>
        <v>0</v>
      </c>
      <c r="U7" s="184">
        <f t="shared" si="4"/>
        <v>0</v>
      </c>
      <c r="V7" s="184">
        <f t="shared" si="4"/>
        <v>0</v>
      </c>
      <c r="W7" s="184">
        <f t="shared" si="4"/>
        <v>0</v>
      </c>
      <c r="X7" s="184">
        <f t="shared" si="4"/>
        <v>0</v>
      </c>
      <c r="Y7" s="184">
        <f t="shared" si="4"/>
        <v>0</v>
      </c>
      <c r="Z7" s="184">
        <f t="shared" si="4"/>
        <v>0</v>
      </c>
      <c r="AA7" s="184">
        <f t="shared" si="4"/>
        <v>0</v>
      </c>
      <c r="AB7" s="184">
        <f t="shared" si="4"/>
        <v>0</v>
      </c>
      <c r="AC7" s="184">
        <f t="shared" si="4"/>
        <v>0</v>
      </c>
      <c r="AD7" s="184">
        <f t="shared" si="4"/>
        <v>0</v>
      </c>
      <c r="AE7" s="184">
        <f t="shared" si="4"/>
        <v>0</v>
      </c>
      <c r="AG7" s="185">
        <f t="shared" ref="AG7:AU7" si="5">SUMIFS(AG$15:AG$245,$D$15:$D$245,$H$7)</f>
        <v>0</v>
      </c>
      <c r="AH7" s="184">
        <f t="shared" si="5"/>
        <v>0</v>
      </c>
      <c r="AI7" s="184">
        <f t="shared" si="5"/>
        <v>0</v>
      </c>
      <c r="AJ7" s="184">
        <f t="shared" si="5"/>
        <v>0</v>
      </c>
      <c r="AK7" s="184">
        <f t="shared" si="5"/>
        <v>0</v>
      </c>
      <c r="AL7" s="184">
        <f t="shared" si="5"/>
        <v>0</v>
      </c>
      <c r="AM7" s="184">
        <f t="shared" si="5"/>
        <v>0</v>
      </c>
      <c r="AN7" s="184">
        <f t="shared" si="5"/>
        <v>0</v>
      </c>
      <c r="AO7" s="184">
        <f t="shared" si="5"/>
        <v>0</v>
      </c>
      <c r="AP7" s="184">
        <f t="shared" si="5"/>
        <v>0</v>
      </c>
      <c r="AQ7" s="184">
        <f t="shared" si="5"/>
        <v>0</v>
      </c>
      <c r="AR7" s="184">
        <f t="shared" si="5"/>
        <v>0</v>
      </c>
      <c r="AS7" s="184">
        <f t="shared" si="5"/>
        <v>0</v>
      </c>
      <c r="AT7" s="184">
        <f t="shared" si="5"/>
        <v>0</v>
      </c>
      <c r="AU7" s="184">
        <f t="shared" si="5"/>
        <v>0</v>
      </c>
    </row>
    <row r="8" spans="1:47" s="125" customFormat="1">
      <c r="A8" s="152"/>
      <c r="B8" s="153"/>
      <c r="C8" s="102"/>
      <c r="D8" s="153"/>
      <c r="E8" s="102"/>
      <c r="G8" s="182" t="s">
        <v>39</v>
      </c>
      <c r="H8" s="182" t="s">
        <v>40</v>
      </c>
      <c r="I8" s="184">
        <f>SUMIFS($I$15:$I$82,$D$15:$D$82,$H8)</f>
        <v>0</v>
      </c>
      <c r="J8" s="184">
        <f>SUMIFS(J$13:J$984,$D$13:$D$984,H8)</f>
        <v>0</v>
      </c>
      <c r="K8" s="184">
        <f>SUMIFS(K$13:K$984,$D$13:$D$984,H8)</f>
        <v>0</v>
      </c>
      <c r="L8" s="184">
        <f>SUMIFS(L$13:L$984,$D$13:$D$984,H8)</f>
        <v>0</v>
      </c>
      <c r="M8" s="184">
        <f t="shared" si="1"/>
        <v>0</v>
      </c>
      <c r="N8" s="184">
        <f t="shared" si="1"/>
        <v>0</v>
      </c>
      <c r="O8" s="184">
        <f>SUMIFS(O$13:O$984,$D$13:$D$984,H8)</f>
        <v>0</v>
      </c>
      <c r="P8" s="102"/>
      <c r="Q8" s="185">
        <f t="shared" ref="Q8:AE8" si="6">SUMIFS(Q$15:Q$245,$D$15:$D$245,$H$8)</f>
        <v>0</v>
      </c>
      <c r="R8" s="184">
        <f t="shared" si="6"/>
        <v>0</v>
      </c>
      <c r="S8" s="184">
        <f t="shared" si="6"/>
        <v>0</v>
      </c>
      <c r="T8" s="184">
        <f t="shared" si="6"/>
        <v>0</v>
      </c>
      <c r="U8" s="184">
        <f t="shared" si="6"/>
        <v>0</v>
      </c>
      <c r="V8" s="184">
        <f t="shared" si="6"/>
        <v>0</v>
      </c>
      <c r="W8" s="184">
        <f t="shared" si="6"/>
        <v>0</v>
      </c>
      <c r="X8" s="184">
        <f t="shared" si="6"/>
        <v>0</v>
      </c>
      <c r="Y8" s="184">
        <f t="shared" si="6"/>
        <v>0</v>
      </c>
      <c r="Z8" s="184">
        <f t="shared" si="6"/>
        <v>0</v>
      </c>
      <c r="AA8" s="184">
        <f t="shared" si="6"/>
        <v>0</v>
      </c>
      <c r="AB8" s="184">
        <f t="shared" si="6"/>
        <v>0</v>
      </c>
      <c r="AC8" s="184">
        <f t="shared" si="6"/>
        <v>0</v>
      </c>
      <c r="AD8" s="184">
        <f t="shared" si="6"/>
        <v>0</v>
      </c>
      <c r="AE8" s="184">
        <f t="shared" si="6"/>
        <v>0</v>
      </c>
      <c r="AG8" s="185">
        <f t="shared" ref="AG8:AU8" si="7">SUMIFS(AG$15:AG$245,$D$15:$D$245,$H$8)</f>
        <v>0</v>
      </c>
      <c r="AH8" s="184">
        <f t="shared" si="7"/>
        <v>0</v>
      </c>
      <c r="AI8" s="184">
        <f t="shared" si="7"/>
        <v>0</v>
      </c>
      <c r="AJ8" s="184">
        <f t="shared" si="7"/>
        <v>0</v>
      </c>
      <c r="AK8" s="184">
        <f t="shared" si="7"/>
        <v>0</v>
      </c>
      <c r="AL8" s="184">
        <f t="shared" si="7"/>
        <v>0</v>
      </c>
      <c r="AM8" s="184">
        <f t="shared" si="7"/>
        <v>0</v>
      </c>
      <c r="AN8" s="184">
        <f t="shared" si="7"/>
        <v>0</v>
      </c>
      <c r="AO8" s="184">
        <f t="shared" si="7"/>
        <v>0</v>
      </c>
      <c r="AP8" s="184">
        <f t="shared" si="7"/>
        <v>0</v>
      </c>
      <c r="AQ8" s="184">
        <f t="shared" si="7"/>
        <v>0</v>
      </c>
      <c r="AR8" s="184">
        <f t="shared" si="7"/>
        <v>0</v>
      </c>
      <c r="AS8" s="184">
        <f t="shared" si="7"/>
        <v>0</v>
      </c>
      <c r="AT8" s="184">
        <f t="shared" si="7"/>
        <v>0</v>
      </c>
      <c r="AU8" s="184">
        <f t="shared" si="7"/>
        <v>0</v>
      </c>
    </row>
    <row r="9" spans="1:47" s="125" customFormat="1">
      <c r="A9" s="152"/>
      <c r="B9" s="153"/>
      <c r="C9" s="102"/>
      <c r="D9" s="153"/>
      <c r="E9" s="102"/>
      <c r="G9" s="182" t="s">
        <v>41</v>
      </c>
      <c r="H9" s="200" t="s">
        <v>42</v>
      </c>
      <c r="I9" s="184">
        <f>SUMIFS($I$15:$I$82,$D$15:$D$82,$H9)</f>
        <v>0</v>
      </c>
      <c r="J9" s="184">
        <f>SUMIFS(J$13:J$984,$D$13:$D$984,H9)</f>
        <v>0</v>
      </c>
      <c r="K9" s="184">
        <f>SUMIFS(K$13:K$984,$D$13:$D$984,H9)</f>
        <v>0</v>
      </c>
      <c r="L9" s="184">
        <f>SUMIFS(L$13:L$984,$D$13:$D$984,H9)</f>
        <v>0</v>
      </c>
      <c r="M9" s="184">
        <f t="shared" si="1"/>
        <v>0</v>
      </c>
      <c r="N9" s="184">
        <f t="shared" si="1"/>
        <v>0</v>
      </c>
      <c r="O9" s="184">
        <f>SUMIFS(O$13:O$984,$D$13:$D$984,H9)</f>
        <v>0</v>
      </c>
      <c r="P9" s="102"/>
      <c r="Q9" s="185">
        <f t="shared" ref="Q9:AE9" si="8">SUMIFS(Q$15:Q$245,$D$15:$D$245,$H$9)</f>
        <v>0</v>
      </c>
      <c r="R9" s="184">
        <f t="shared" si="8"/>
        <v>0</v>
      </c>
      <c r="S9" s="184">
        <f t="shared" si="8"/>
        <v>0</v>
      </c>
      <c r="T9" s="184">
        <f t="shared" si="8"/>
        <v>0</v>
      </c>
      <c r="U9" s="184">
        <f t="shared" si="8"/>
        <v>0</v>
      </c>
      <c r="V9" s="184">
        <f t="shared" si="8"/>
        <v>0</v>
      </c>
      <c r="W9" s="184">
        <f t="shared" si="8"/>
        <v>0</v>
      </c>
      <c r="X9" s="184">
        <f t="shared" si="8"/>
        <v>0</v>
      </c>
      <c r="Y9" s="184">
        <f t="shared" si="8"/>
        <v>0</v>
      </c>
      <c r="Z9" s="184">
        <f t="shared" si="8"/>
        <v>0</v>
      </c>
      <c r="AA9" s="184">
        <f t="shared" si="8"/>
        <v>0</v>
      </c>
      <c r="AB9" s="184">
        <f t="shared" si="8"/>
        <v>0</v>
      </c>
      <c r="AC9" s="184">
        <f t="shared" si="8"/>
        <v>0</v>
      </c>
      <c r="AD9" s="184">
        <f t="shared" si="8"/>
        <v>0</v>
      </c>
      <c r="AE9" s="184">
        <f t="shared" si="8"/>
        <v>0</v>
      </c>
      <c r="AG9" s="185">
        <f t="shared" ref="AG9:AU9" si="9">SUMIFS(AG$15:AG$245,$D$15:$D$245,$H$9)</f>
        <v>0</v>
      </c>
      <c r="AH9" s="184">
        <f t="shared" si="9"/>
        <v>0</v>
      </c>
      <c r="AI9" s="184">
        <f t="shared" si="9"/>
        <v>0</v>
      </c>
      <c r="AJ9" s="184">
        <f t="shared" si="9"/>
        <v>0</v>
      </c>
      <c r="AK9" s="184">
        <f t="shared" si="9"/>
        <v>0</v>
      </c>
      <c r="AL9" s="184">
        <f t="shared" si="9"/>
        <v>0</v>
      </c>
      <c r="AM9" s="184">
        <f t="shared" si="9"/>
        <v>0</v>
      </c>
      <c r="AN9" s="184">
        <f t="shared" si="9"/>
        <v>0</v>
      </c>
      <c r="AO9" s="184">
        <f t="shared" si="9"/>
        <v>0</v>
      </c>
      <c r="AP9" s="184">
        <f t="shared" si="9"/>
        <v>0</v>
      </c>
      <c r="AQ9" s="184">
        <f t="shared" si="9"/>
        <v>0</v>
      </c>
      <c r="AR9" s="184">
        <f t="shared" si="9"/>
        <v>0</v>
      </c>
      <c r="AS9" s="184">
        <f t="shared" si="9"/>
        <v>0</v>
      </c>
      <c r="AT9" s="184">
        <f t="shared" si="9"/>
        <v>0</v>
      </c>
      <c r="AU9" s="184">
        <f t="shared" si="9"/>
        <v>0</v>
      </c>
    </row>
    <row r="10" spans="1:47" s="125" customFormat="1">
      <c r="A10" s="152"/>
      <c r="B10" s="153"/>
      <c r="C10" s="102"/>
      <c r="D10" s="153"/>
      <c r="E10" s="102"/>
      <c r="G10" s="182" t="s">
        <v>43</v>
      </c>
      <c r="H10" s="182" t="s">
        <v>44</v>
      </c>
      <c r="I10" s="184">
        <f>SUMIFS($I$15:$I$82,$D$15:$D$82,$H10)</f>
        <v>0</v>
      </c>
      <c r="J10" s="184">
        <f>SUMIFS(J$13:J$984,$D$13:$D$984,H10)</f>
        <v>0</v>
      </c>
      <c r="K10" s="184">
        <f>SUMIFS(K$13:K$984,$D$13:$D$984,H10)</f>
        <v>0</v>
      </c>
      <c r="L10" s="184">
        <f>SUMIFS(L$13:L$984,$D$13:$D$984,H10)</f>
        <v>0</v>
      </c>
      <c r="M10" s="184">
        <f t="shared" si="1"/>
        <v>0</v>
      </c>
      <c r="N10" s="184">
        <f t="shared" si="1"/>
        <v>0</v>
      </c>
      <c r="O10" s="184">
        <f>SUMIFS(O$13:O$984,$D$13:$D$984,H10)</f>
        <v>0</v>
      </c>
      <c r="P10" s="102"/>
      <c r="Q10" s="185">
        <f t="shared" ref="Q10:AE10" si="10">SUMIFS(Q$15:Q$245,$D$15:$D$245,$H10)</f>
        <v>0</v>
      </c>
      <c r="R10" s="184">
        <f t="shared" si="10"/>
        <v>0</v>
      </c>
      <c r="S10" s="184">
        <f t="shared" si="10"/>
        <v>0</v>
      </c>
      <c r="T10" s="184">
        <f t="shared" si="10"/>
        <v>0</v>
      </c>
      <c r="U10" s="184">
        <f t="shared" si="10"/>
        <v>0</v>
      </c>
      <c r="V10" s="184">
        <f t="shared" si="10"/>
        <v>0</v>
      </c>
      <c r="W10" s="184">
        <f t="shared" si="10"/>
        <v>0</v>
      </c>
      <c r="X10" s="184">
        <f t="shared" si="10"/>
        <v>0</v>
      </c>
      <c r="Y10" s="184">
        <f t="shared" si="10"/>
        <v>0</v>
      </c>
      <c r="Z10" s="184">
        <f t="shared" si="10"/>
        <v>0</v>
      </c>
      <c r="AA10" s="184">
        <f t="shared" si="10"/>
        <v>0</v>
      </c>
      <c r="AB10" s="184">
        <f t="shared" si="10"/>
        <v>0</v>
      </c>
      <c r="AC10" s="184">
        <f t="shared" si="10"/>
        <v>0</v>
      </c>
      <c r="AD10" s="184">
        <f t="shared" si="10"/>
        <v>0</v>
      </c>
      <c r="AE10" s="184">
        <f t="shared" si="10"/>
        <v>0</v>
      </c>
      <c r="AG10" s="185">
        <f t="shared" ref="AG10:AU10" si="11">SUMIFS(AG$15:AG$245,$D$15:$D$245,$H10)</f>
        <v>0</v>
      </c>
      <c r="AH10" s="184">
        <f t="shared" si="11"/>
        <v>0</v>
      </c>
      <c r="AI10" s="184">
        <f t="shared" si="11"/>
        <v>0</v>
      </c>
      <c r="AJ10" s="184">
        <f t="shared" si="11"/>
        <v>0</v>
      </c>
      <c r="AK10" s="184">
        <f t="shared" si="11"/>
        <v>0</v>
      </c>
      <c r="AL10" s="184">
        <f t="shared" si="11"/>
        <v>0</v>
      </c>
      <c r="AM10" s="184">
        <f t="shared" si="11"/>
        <v>0</v>
      </c>
      <c r="AN10" s="184">
        <f t="shared" si="11"/>
        <v>0</v>
      </c>
      <c r="AO10" s="184">
        <f t="shared" si="11"/>
        <v>0</v>
      </c>
      <c r="AP10" s="184">
        <f t="shared" si="11"/>
        <v>0</v>
      </c>
      <c r="AQ10" s="184">
        <f t="shared" si="11"/>
        <v>0</v>
      </c>
      <c r="AR10" s="184">
        <f t="shared" si="11"/>
        <v>0</v>
      </c>
      <c r="AS10" s="184">
        <f t="shared" si="11"/>
        <v>0</v>
      </c>
      <c r="AT10" s="184">
        <f t="shared" si="11"/>
        <v>0</v>
      </c>
      <c r="AU10" s="184">
        <f t="shared" si="11"/>
        <v>0</v>
      </c>
    </row>
    <row r="11" spans="1:47" s="125" customFormat="1">
      <c r="A11" s="152"/>
      <c r="B11" s="153"/>
      <c r="C11" s="102"/>
      <c r="D11" s="153"/>
      <c r="E11" s="102"/>
      <c r="F11" s="102"/>
      <c r="G11" s="102"/>
      <c r="H11" s="102"/>
      <c r="I11" s="102"/>
      <c r="J11" s="102"/>
      <c r="K11" s="102"/>
      <c r="L11" s="102"/>
      <c r="M11" s="102"/>
      <c r="N11" s="102"/>
      <c r="O11" s="102"/>
      <c r="P11" s="102"/>
      <c r="Q11" s="107">
        <f t="shared" ref="Q11:AE11" si="12">SUM(Q15:Q20)</f>
        <v>1030</v>
      </c>
      <c r="R11" s="107">
        <f t="shared" si="12"/>
        <v>140</v>
      </c>
      <c r="S11" s="107">
        <f t="shared" si="12"/>
        <v>0</v>
      </c>
      <c r="T11" s="107">
        <f t="shared" si="12"/>
        <v>340</v>
      </c>
      <c r="U11" s="107">
        <f t="shared" si="12"/>
        <v>0</v>
      </c>
      <c r="V11" s="107">
        <f t="shared" si="12"/>
        <v>240</v>
      </c>
      <c r="W11" s="107">
        <f t="shared" si="12"/>
        <v>0</v>
      </c>
      <c r="X11" s="107">
        <f t="shared" si="12"/>
        <v>310</v>
      </c>
      <c r="Y11" s="107">
        <f t="shared" si="12"/>
        <v>0</v>
      </c>
      <c r="Z11" s="107">
        <f t="shared" si="12"/>
        <v>350</v>
      </c>
      <c r="AA11" s="107">
        <f t="shared" si="12"/>
        <v>0</v>
      </c>
      <c r="AB11" s="107">
        <f t="shared" si="12"/>
        <v>0</v>
      </c>
      <c r="AC11" s="107">
        <f t="shared" si="12"/>
        <v>0</v>
      </c>
      <c r="AD11" s="107">
        <f t="shared" si="12"/>
        <v>0</v>
      </c>
      <c r="AE11" s="107">
        <f t="shared" si="12"/>
        <v>0</v>
      </c>
    </row>
    <row r="12" spans="1:47" s="125" customFormat="1" ht="14.25" customHeight="1">
      <c r="A12" s="228" t="s">
        <v>1645</v>
      </c>
      <c r="B12" s="228" t="s">
        <v>1646</v>
      </c>
      <c r="C12" s="229" t="s">
        <v>1647</v>
      </c>
      <c r="D12" s="228" t="s">
        <v>1826</v>
      </c>
      <c r="E12" s="229" t="s">
        <v>1648</v>
      </c>
      <c r="F12" s="229" t="s">
        <v>1649</v>
      </c>
      <c r="G12" s="229" t="s">
        <v>1650</v>
      </c>
      <c r="H12" s="229" t="s">
        <v>1827</v>
      </c>
      <c r="I12" s="231" t="str">
        <f>'B1.SUM (tuần 4)'!I11</f>
        <v>Số FC
Tuần 0 - T7/26</v>
      </c>
      <c r="J12" s="231" t="str">
        <f>'B1.SUM (tuần 4)'!J11</f>
        <v>Số FC
Tuần 1 - T7/26</v>
      </c>
      <c r="K12" s="231" t="str">
        <f>'B1.SUM (tuần 4)'!K11</f>
        <v>Số FC
Tuần 2 - T7/26</v>
      </c>
      <c r="L12" s="231" t="str">
        <f>'B1.SUM (tuần 4)'!L11</f>
        <v>Số FC
Tuần 3 - T7/26</v>
      </c>
      <c r="M12" s="231" t="str">
        <f>'B1.SUM (tuần 4)'!M11</f>
        <v>Số FC
Tuần 4 - T7/26</v>
      </c>
      <c r="N12" s="231" t="str">
        <f>'B1.SUM (tuần 4)'!N11</f>
        <v>Số FC
Tuần 5 - T5/26</v>
      </c>
      <c r="O12" s="232" t="str">
        <f>'B1.SUM (tuần 4)'!O11</f>
        <v>Chênh lệch
(FC tuần 2 vs.
FC tuần 1)</v>
      </c>
      <c r="P12" s="102"/>
      <c r="Q12" s="240" t="s">
        <v>1861</v>
      </c>
      <c r="R12" s="240"/>
      <c r="S12" s="240"/>
      <c r="T12" s="240"/>
      <c r="U12" s="240"/>
      <c r="V12" s="240"/>
      <c r="W12" s="240"/>
      <c r="X12" s="240"/>
      <c r="Y12" s="240"/>
      <c r="Z12" s="153"/>
      <c r="AA12" s="153"/>
      <c r="AB12" s="153"/>
      <c r="AC12" s="153"/>
      <c r="AD12" s="153"/>
      <c r="AE12" s="153"/>
      <c r="AG12" s="240" t="s">
        <v>1862</v>
      </c>
      <c r="AH12" s="240"/>
      <c r="AI12" s="240"/>
      <c r="AJ12" s="240"/>
      <c r="AK12" s="240"/>
      <c r="AL12" s="240"/>
      <c r="AM12" s="240"/>
      <c r="AN12" s="240"/>
      <c r="AO12" s="240"/>
      <c r="AP12" s="153"/>
      <c r="AQ12" s="153"/>
      <c r="AR12" s="153"/>
      <c r="AS12" s="153"/>
      <c r="AT12" s="153"/>
      <c r="AU12" s="153"/>
    </row>
    <row r="13" spans="1:47">
      <c r="A13" s="228"/>
      <c r="B13" s="228"/>
      <c r="C13" s="228"/>
      <c r="D13" s="228"/>
      <c r="E13" s="228"/>
      <c r="F13" s="228"/>
      <c r="G13" s="228"/>
      <c r="H13" s="228"/>
      <c r="I13" s="228"/>
      <c r="J13" s="228"/>
      <c r="K13" s="228"/>
      <c r="L13" s="228"/>
      <c r="M13" s="228"/>
      <c r="N13" s="228"/>
      <c r="O13" s="228"/>
      <c r="Q13" s="243" t="s">
        <v>53</v>
      </c>
      <c r="R13" s="241" t="str">
        <f>"W"&amp;WEEKNUM($B$2,1)+1</f>
        <v>W28</v>
      </c>
      <c r="S13" s="241"/>
      <c r="T13" s="241" t="str">
        <f>"W"&amp;WEEKNUM($B$2,1)+2</f>
        <v>W29</v>
      </c>
      <c r="U13" s="241"/>
      <c r="V13" s="241" t="str">
        <f>"W"&amp;WEEKNUM($B$2,1)+3</f>
        <v>W30</v>
      </c>
      <c r="W13" s="241"/>
      <c r="X13" s="241" t="str">
        <f>"W"&amp;WEEKNUM($B$2,1)+4</f>
        <v>W31</v>
      </c>
      <c r="Y13" s="241"/>
      <c r="Z13" s="241" t="str">
        <f>"W"&amp;WEEKNUM($B$2,1)+5</f>
        <v>W32</v>
      </c>
      <c r="AA13" s="241"/>
      <c r="AB13" s="241" t="str">
        <f>"W"&amp;WEEKNUM($B$2,1)+6</f>
        <v>W33</v>
      </c>
      <c r="AC13" s="241"/>
      <c r="AD13" s="241" t="str">
        <f>"W"&amp;WEEKNUM($B$2,1)+7</f>
        <v>W34</v>
      </c>
      <c r="AE13" s="241"/>
      <c r="AG13" s="243" t="s">
        <v>53</v>
      </c>
      <c r="AH13" s="241" t="str">
        <f>R13</f>
        <v>W28</v>
      </c>
      <c r="AI13" s="241"/>
      <c r="AJ13" s="241" t="str">
        <f>T13</f>
        <v>W29</v>
      </c>
      <c r="AK13" s="241"/>
      <c r="AL13" s="241" t="str">
        <f>V13</f>
        <v>W30</v>
      </c>
      <c r="AM13" s="241"/>
      <c r="AN13" s="241" t="str">
        <f>X13</f>
        <v>W31</v>
      </c>
      <c r="AO13" s="241"/>
      <c r="AP13" s="241" t="str">
        <f>Z13</f>
        <v>W32</v>
      </c>
      <c r="AQ13" s="241"/>
      <c r="AR13" s="241" t="str">
        <f>AB13</f>
        <v>W33</v>
      </c>
      <c r="AS13" s="241"/>
      <c r="AT13" s="241" t="str">
        <f>AD13</f>
        <v>W34</v>
      </c>
      <c r="AU13" s="241"/>
    </row>
    <row r="14" spans="1:47">
      <c r="A14" s="228"/>
      <c r="B14" s="228"/>
      <c r="C14" s="228"/>
      <c r="D14" s="228"/>
      <c r="E14" s="228"/>
      <c r="F14" s="228"/>
      <c r="G14" s="228"/>
      <c r="H14" s="228"/>
      <c r="I14" s="228"/>
      <c r="J14" s="228"/>
      <c r="K14" s="228"/>
      <c r="L14" s="228"/>
      <c r="M14" s="228"/>
      <c r="N14" s="228"/>
      <c r="O14" s="228"/>
      <c r="Q14" s="243"/>
      <c r="R14" s="188" t="s">
        <v>1824</v>
      </c>
      <c r="S14" s="188" t="s">
        <v>1825</v>
      </c>
      <c r="T14" s="188" t="s">
        <v>1824</v>
      </c>
      <c r="U14" s="188" t="s">
        <v>1825</v>
      </c>
      <c r="V14" s="188" t="s">
        <v>1824</v>
      </c>
      <c r="W14" s="188" t="s">
        <v>1825</v>
      </c>
      <c r="X14" s="188" t="s">
        <v>1824</v>
      </c>
      <c r="Y14" s="188" t="s">
        <v>1825</v>
      </c>
      <c r="Z14" s="188" t="s">
        <v>1824</v>
      </c>
      <c r="AA14" s="188" t="s">
        <v>1825</v>
      </c>
      <c r="AB14" s="188" t="s">
        <v>1824</v>
      </c>
      <c r="AC14" s="188" t="s">
        <v>1825</v>
      </c>
      <c r="AD14" s="188" t="s">
        <v>1824</v>
      </c>
      <c r="AE14" s="188" t="s">
        <v>1825</v>
      </c>
      <c r="AG14" s="243"/>
      <c r="AH14" s="181" t="s">
        <v>1824</v>
      </c>
      <c r="AI14" s="181" t="s">
        <v>1825</v>
      </c>
      <c r="AJ14" s="181" t="s">
        <v>1824</v>
      </c>
      <c r="AK14" s="181" t="s">
        <v>1825</v>
      </c>
      <c r="AL14" s="181" t="s">
        <v>1824</v>
      </c>
      <c r="AM14" s="181" t="s">
        <v>1825</v>
      </c>
      <c r="AN14" s="181" t="s">
        <v>1824</v>
      </c>
      <c r="AO14" s="181" t="s">
        <v>1825</v>
      </c>
      <c r="AP14" s="181" t="s">
        <v>1824</v>
      </c>
      <c r="AQ14" s="181" t="s">
        <v>1825</v>
      </c>
      <c r="AR14" s="181" t="s">
        <v>1824</v>
      </c>
      <c r="AS14" s="181" t="s">
        <v>1825</v>
      </c>
      <c r="AT14" s="181" t="s">
        <v>1824</v>
      </c>
      <c r="AU14" s="181" t="s">
        <v>1825</v>
      </c>
    </row>
    <row r="15" spans="1:47">
      <c r="A15" s="70" t="s">
        <v>1408</v>
      </c>
      <c r="B15" s="71" t="s">
        <v>1409</v>
      </c>
      <c r="C15" s="71" t="s">
        <v>1742</v>
      </c>
      <c r="D15" s="71" t="s">
        <v>35</v>
      </c>
      <c r="E15" s="67" t="s">
        <v>72</v>
      </c>
      <c r="F15" s="67" t="s">
        <v>14</v>
      </c>
      <c r="G15" s="154" t="s">
        <v>1834</v>
      </c>
      <c r="H15" s="154"/>
      <c r="I15" s="154">
        <f>SUMIFS('B0.SUM (tuần 0)'!$M:$M,'B0.SUM (tuần 0)'!$A:$A,' B1.5.GT2'!$A15)</f>
        <v>200</v>
      </c>
      <c r="J15" s="154">
        <f t="shared" ref="J15:J20" si="13">Q15</f>
        <v>250</v>
      </c>
      <c r="K15" s="154">
        <f t="shared" ref="K15:K20" si="14">Q15</f>
        <v>250</v>
      </c>
      <c r="L15" s="154">
        <f t="shared" ref="L15:L20" si="15">Q15</f>
        <v>250</v>
      </c>
      <c r="M15" s="154">
        <f t="shared" ref="M15:M20" si="16">Q15</f>
        <v>250</v>
      </c>
      <c r="N15" s="154">
        <f t="shared" ref="N15:N20" si="17">Q15</f>
        <v>250</v>
      </c>
      <c r="O15" s="154">
        <f t="shared" ref="O15:O20" si="18">J15-I15</f>
        <v>50</v>
      </c>
      <c r="Q15" s="154">
        <f t="shared" ref="Q15:Q20" si="19">SUM(R15:Y15)</f>
        <v>250</v>
      </c>
      <c r="R15" s="154">
        <f t="shared" ref="R15:AE20" si="20">AH15</f>
        <v>50</v>
      </c>
      <c r="S15" s="154">
        <f t="shared" si="20"/>
        <v>0</v>
      </c>
      <c r="T15" s="154">
        <f t="shared" si="20"/>
        <v>50</v>
      </c>
      <c r="U15" s="154">
        <f t="shared" si="20"/>
        <v>0</v>
      </c>
      <c r="V15" s="154">
        <f t="shared" si="20"/>
        <v>100</v>
      </c>
      <c r="W15" s="154">
        <f t="shared" si="20"/>
        <v>0</v>
      </c>
      <c r="X15" s="154">
        <f t="shared" si="20"/>
        <v>50</v>
      </c>
      <c r="Y15" s="154">
        <f t="shared" si="20"/>
        <v>0</v>
      </c>
      <c r="Z15" s="154">
        <f t="shared" si="20"/>
        <v>0</v>
      </c>
      <c r="AA15" s="154">
        <f t="shared" si="20"/>
        <v>0</v>
      </c>
      <c r="AB15" s="154">
        <f t="shared" si="20"/>
        <v>0</v>
      </c>
      <c r="AC15" s="154">
        <f t="shared" si="20"/>
        <v>0</v>
      </c>
      <c r="AD15" s="154">
        <f t="shared" si="20"/>
        <v>0</v>
      </c>
      <c r="AE15" s="154">
        <f t="shared" si="20"/>
        <v>0</v>
      </c>
      <c r="AG15" s="115">
        <f t="shared" ref="AG15:AG20" si="21">SUM(AH15:AO15)</f>
        <v>250</v>
      </c>
      <c r="AH15" s="201">
        <v>50</v>
      </c>
      <c r="AI15" s="201"/>
      <c r="AJ15" s="201">
        <v>50</v>
      </c>
      <c r="AK15" s="201"/>
      <c r="AL15" s="201">
        <v>100</v>
      </c>
      <c r="AM15" s="201"/>
      <c r="AN15" s="201">
        <v>50</v>
      </c>
      <c r="AO15" s="201"/>
      <c r="AP15" s="201">
        <v>0</v>
      </c>
      <c r="AQ15" s="201"/>
      <c r="AR15" s="201"/>
      <c r="AS15" s="201"/>
      <c r="AT15" s="201"/>
      <c r="AU15" s="201"/>
    </row>
    <row r="16" spans="1:47">
      <c r="A16" s="69" t="s">
        <v>1410</v>
      </c>
      <c r="B16" s="72" t="s">
        <v>1411</v>
      </c>
      <c r="C16" s="71" t="s">
        <v>1743</v>
      </c>
      <c r="D16" s="71" t="s">
        <v>35</v>
      </c>
      <c r="E16" s="67" t="s">
        <v>1835</v>
      </c>
      <c r="F16" s="67" t="s">
        <v>14</v>
      </c>
      <c r="G16" s="154" t="s">
        <v>1834</v>
      </c>
      <c r="H16" s="154"/>
      <c r="I16" s="154">
        <f>SUMIFS('B0.SUM (tuần 0)'!$M:$M,'B0.SUM (tuần 0)'!$A:$A,' B1.5.GT2'!$A16)</f>
        <v>100</v>
      </c>
      <c r="J16" s="154">
        <f t="shared" si="13"/>
        <v>180</v>
      </c>
      <c r="K16" s="154">
        <f t="shared" si="14"/>
        <v>180</v>
      </c>
      <c r="L16" s="154">
        <f t="shared" si="15"/>
        <v>180</v>
      </c>
      <c r="M16" s="154">
        <f t="shared" si="16"/>
        <v>180</v>
      </c>
      <c r="N16" s="154">
        <f t="shared" si="17"/>
        <v>180</v>
      </c>
      <c r="O16" s="154">
        <f t="shared" si="18"/>
        <v>80</v>
      </c>
      <c r="Q16" s="154">
        <f t="shared" si="19"/>
        <v>180</v>
      </c>
      <c r="R16" s="154">
        <f t="shared" si="20"/>
        <v>40</v>
      </c>
      <c r="S16" s="154">
        <f t="shared" si="20"/>
        <v>0</v>
      </c>
      <c r="T16" s="154">
        <f t="shared" si="20"/>
        <v>40</v>
      </c>
      <c r="U16" s="154">
        <f t="shared" si="20"/>
        <v>0</v>
      </c>
      <c r="V16" s="154">
        <f t="shared" si="20"/>
        <v>40</v>
      </c>
      <c r="W16" s="154">
        <f t="shared" si="20"/>
        <v>0</v>
      </c>
      <c r="X16" s="154">
        <f t="shared" si="20"/>
        <v>60</v>
      </c>
      <c r="Y16" s="154">
        <f t="shared" si="20"/>
        <v>0</v>
      </c>
      <c r="Z16" s="154">
        <f t="shared" si="20"/>
        <v>0</v>
      </c>
      <c r="AA16" s="154">
        <f t="shared" si="20"/>
        <v>0</v>
      </c>
      <c r="AB16" s="154">
        <f t="shared" si="20"/>
        <v>0</v>
      </c>
      <c r="AC16" s="154">
        <f t="shared" si="20"/>
        <v>0</v>
      </c>
      <c r="AD16" s="154">
        <f t="shared" si="20"/>
        <v>0</v>
      </c>
      <c r="AE16" s="154">
        <f t="shared" si="20"/>
        <v>0</v>
      </c>
      <c r="AG16" s="115">
        <f t="shared" si="21"/>
        <v>180</v>
      </c>
      <c r="AH16" s="201">
        <v>40</v>
      </c>
      <c r="AI16" s="201"/>
      <c r="AJ16" s="201">
        <v>40</v>
      </c>
      <c r="AK16" s="201"/>
      <c r="AL16" s="201">
        <v>40</v>
      </c>
      <c r="AM16" s="201"/>
      <c r="AN16" s="201">
        <v>60</v>
      </c>
      <c r="AO16" s="201"/>
      <c r="AP16" s="201">
        <v>0</v>
      </c>
      <c r="AQ16" s="201"/>
      <c r="AR16" s="201"/>
      <c r="AS16" s="201"/>
      <c r="AT16" s="201"/>
      <c r="AU16" s="201"/>
    </row>
    <row r="17" spans="1:47">
      <c r="A17" s="69" t="s">
        <v>1412</v>
      </c>
      <c r="B17" s="72" t="s">
        <v>1413</v>
      </c>
      <c r="C17" s="71" t="s">
        <v>1744</v>
      </c>
      <c r="D17" s="71" t="s">
        <v>35</v>
      </c>
      <c r="E17" s="67" t="s">
        <v>75</v>
      </c>
      <c r="F17" s="67" t="s">
        <v>14</v>
      </c>
      <c r="G17" s="154" t="s">
        <v>1834</v>
      </c>
      <c r="H17" s="154"/>
      <c r="I17" s="154">
        <f>SUMIFS('B0.SUM (tuần 0)'!$M:$M,'B0.SUM (tuần 0)'!$A:$A,' B1.5.GT2'!$A17)</f>
        <v>200</v>
      </c>
      <c r="J17" s="154">
        <f t="shared" si="13"/>
        <v>250</v>
      </c>
      <c r="K17" s="154">
        <f t="shared" si="14"/>
        <v>250</v>
      </c>
      <c r="L17" s="154">
        <f t="shared" si="15"/>
        <v>250</v>
      </c>
      <c r="M17" s="154">
        <f t="shared" si="16"/>
        <v>250</v>
      </c>
      <c r="N17" s="154">
        <f t="shared" si="17"/>
        <v>250</v>
      </c>
      <c r="O17" s="154">
        <f t="shared" si="18"/>
        <v>50</v>
      </c>
      <c r="Q17" s="154">
        <f t="shared" si="19"/>
        <v>250</v>
      </c>
      <c r="R17" s="154">
        <f t="shared" si="20"/>
        <v>50</v>
      </c>
      <c r="S17" s="154">
        <f t="shared" si="20"/>
        <v>0</v>
      </c>
      <c r="T17" s="154">
        <f t="shared" si="20"/>
        <v>50</v>
      </c>
      <c r="U17" s="154">
        <f t="shared" si="20"/>
        <v>0</v>
      </c>
      <c r="V17" s="154">
        <f t="shared" si="20"/>
        <v>100</v>
      </c>
      <c r="W17" s="154">
        <f t="shared" si="20"/>
        <v>0</v>
      </c>
      <c r="X17" s="154">
        <f t="shared" si="20"/>
        <v>50</v>
      </c>
      <c r="Y17" s="154">
        <f t="shared" si="20"/>
        <v>0</v>
      </c>
      <c r="Z17" s="154">
        <f t="shared" si="20"/>
        <v>0</v>
      </c>
      <c r="AA17" s="154">
        <f t="shared" si="20"/>
        <v>0</v>
      </c>
      <c r="AB17" s="154">
        <f t="shared" si="20"/>
        <v>0</v>
      </c>
      <c r="AC17" s="154">
        <f t="shared" si="20"/>
        <v>0</v>
      </c>
      <c r="AD17" s="154">
        <f t="shared" si="20"/>
        <v>0</v>
      </c>
      <c r="AE17" s="154">
        <f t="shared" si="20"/>
        <v>0</v>
      </c>
      <c r="AG17" s="115">
        <f t="shared" si="21"/>
        <v>250</v>
      </c>
      <c r="AH17" s="201">
        <v>50</v>
      </c>
      <c r="AI17" s="201"/>
      <c r="AJ17" s="201">
        <v>50</v>
      </c>
      <c r="AK17" s="201"/>
      <c r="AL17" s="201">
        <v>100</v>
      </c>
      <c r="AM17" s="201"/>
      <c r="AN17" s="201">
        <v>50</v>
      </c>
      <c r="AO17" s="201"/>
      <c r="AP17" s="201">
        <v>0</v>
      </c>
      <c r="AQ17" s="201"/>
      <c r="AR17" s="201"/>
      <c r="AS17" s="201"/>
      <c r="AT17" s="201"/>
      <c r="AU17" s="201"/>
    </row>
    <row r="18" spans="1:47">
      <c r="A18" s="70" t="s">
        <v>1414</v>
      </c>
      <c r="B18" s="71" t="s">
        <v>1415</v>
      </c>
      <c r="C18" s="71" t="s">
        <v>1745</v>
      </c>
      <c r="D18" s="71" t="s">
        <v>35</v>
      </c>
      <c r="E18" s="67" t="s">
        <v>72</v>
      </c>
      <c r="F18" s="67" t="s">
        <v>14</v>
      </c>
      <c r="G18" s="154" t="s">
        <v>1834</v>
      </c>
      <c r="H18" s="154"/>
      <c r="I18" s="154">
        <f>SUMIFS('B0.SUM (tuần 0)'!$M:$M,'B0.SUM (tuần 0)'!$A:$A,' B1.5.GT2'!$A18)</f>
        <v>200</v>
      </c>
      <c r="J18" s="154">
        <f t="shared" si="13"/>
        <v>100</v>
      </c>
      <c r="K18" s="154">
        <f t="shared" si="14"/>
        <v>100</v>
      </c>
      <c r="L18" s="154">
        <f t="shared" si="15"/>
        <v>100</v>
      </c>
      <c r="M18" s="154">
        <f t="shared" si="16"/>
        <v>100</v>
      </c>
      <c r="N18" s="154">
        <f t="shared" si="17"/>
        <v>100</v>
      </c>
      <c r="O18" s="154">
        <f t="shared" si="18"/>
        <v>-100</v>
      </c>
      <c r="Q18" s="154">
        <f t="shared" si="19"/>
        <v>100</v>
      </c>
      <c r="R18" s="154">
        <f t="shared" si="20"/>
        <v>0</v>
      </c>
      <c r="S18" s="154">
        <f t="shared" si="20"/>
        <v>0</v>
      </c>
      <c r="T18" s="154">
        <f t="shared" si="20"/>
        <v>50</v>
      </c>
      <c r="U18" s="154">
        <f t="shared" si="20"/>
        <v>0</v>
      </c>
      <c r="V18" s="154">
        <f t="shared" si="20"/>
        <v>0</v>
      </c>
      <c r="W18" s="154">
        <f t="shared" si="20"/>
        <v>0</v>
      </c>
      <c r="X18" s="154">
        <f t="shared" si="20"/>
        <v>50</v>
      </c>
      <c r="Y18" s="154">
        <f t="shared" si="20"/>
        <v>0</v>
      </c>
      <c r="Z18" s="154">
        <f t="shared" si="20"/>
        <v>100</v>
      </c>
      <c r="AA18" s="154">
        <f t="shared" si="20"/>
        <v>0</v>
      </c>
      <c r="AB18" s="154">
        <f t="shared" si="20"/>
        <v>0</v>
      </c>
      <c r="AC18" s="154">
        <f t="shared" si="20"/>
        <v>0</v>
      </c>
      <c r="AD18" s="154">
        <f t="shared" si="20"/>
        <v>0</v>
      </c>
      <c r="AE18" s="154">
        <f t="shared" si="20"/>
        <v>0</v>
      </c>
      <c r="AG18" s="115">
        <f t="shared" si="21"/>
        <v>100</v>
      </c>
      <c r="AH18" s="201">
        <v>0</v>
      </c>
      <c r="AI18" s="201"/>
      <c r="AJ18" s="201">
        <v>50</v>
      </c>
      <c r="AK18" s="201"/>
      <c r="AL18" s="201">
        <v>0</v>
      </c>
      <c r="AM18" s="201"/>
      <c r="AN18" s="201">
        <v>50</v>
      </c>
      <c r="AO18" s="201"/>
      <c r="AP18" s="201">
        <v>100</v>
      </c>
      <c r="AQ18" s="201"/>
      <c r="AR18" s="201"/>
      <c r="AS18" s="201"/>
      <c r="AT18" s="201"/>
      <c r="AU18" s="201"/>
    </row>
    <row r="19" spans="1:47">
      <c r="A19" s="69" t="s">
        <v>1416</v>
      </c>
      <c r="B19" s="72" t="s">
        <v>1417</v>
      </c>
      <c r="C19" s="71" t="s">
        <v>1746</v>
      </c>
      <c r="D19" s="71" t="s">
        <v>35</v>
      </c>
      <c r="E19" s="67" t="s">
        <v>1835</v>
      </c>
      <c r="F19" s="67" t="s">
        <v>14</v>
      </c>
      <c r="G19" s="154" t="s">
        <v>1834</v>
      </c>
      <c r="H19" s="154"/>
      <c r="I19" s="154">
        <f>SUMIFS('B0.SUM (tuần 0)'!$M:$M,'B0.SUM (tuần 0)'!$A:$A,' B1.5.GT2'!$A19)</f>
        <v>500</v>
      </c>
      <c r="J19" s="154">
        <f t="shared" si="13"/>
        <v>150</v>
      </c>
      <c r="K19" s="154">
        <f t="shared" si="14"/>
        <v>150</v>
      </c>
      <c r="L19" s="154">
        <f t="shared" si="15"/>
        <v>150</v>
      </c>
      <c r="M19" s="154">
        <f t="shared" si="16"/>
        <v>150</v>
      </c>
      <c r="N19" s="154">
        <f t="shared" si="17"/>
        <v>150</v>
      </c>
      <c r="O19" s="154">
        <f t="shared" si="18"/>
        <v>-350</v>
      </c>
      <c r="Q19" s="154">
        <f t="shared" si="19"/>
        <v>150</v>
      </c>
      <c r="R19" s="154">
        <f t="shared" si="20"/>
        <v>0</v>
      </c>
      <c r="S19" s="154">
        <f t="shared" si="20"/>
        <v>0</v>
      </c>
      <c r="T19" s="154">
        <f t="shared" si="20"/>
        <v>100</v>
      </c>
      <c r="U19" s="154">
        <f t="shared" si="20"/>
        <v>0</v>
      </c>
      <c r="V19" s="154">
        <f t="shared" si="20"/>
        <v>0</v>
      </c>
      <c r="W19" s="154">
        <f t="shared" si="20"/>
        <v>0</v>
      </c>
      <c r="X19" s="154">
        <f t="shared" si="20"/>
        <v>50</v>
      </c>
      <c r="Y19" s="154">
        <f t="shared" si="20"/>
        <v>0</v>
      </c>
      <c r="Z19" s="154">
        <f t="shared" si="20"/>
        <v>150</v>
      </c>
      <c r="AA19" s="154">
        <f t="shared" si="20"/>
        <v>0</v>
      </c>
      <c r="AB19" s="154">
        <f t="shared" si="20"/>
        <v>0</v>
      </c>
      <c r="AC19" s="154">
        <f t="shared" si="20"/>
        <v>0</v>
      </c>
      <c r="AD19" s="154">
        <f t="shared" si="20"/>
        <v>0</v>
      </c>
      <c r="AE19" s="154">
        <f t="shared" si="20"/>
        <v>0</v>
      </c>
      <c r="AG19" s="115">
        <f t="shared" si="21"/>
        <v>150</v>
      </c>
      <c r="AH19" s="201">
        <v>0</v>
      </c>
      <c r="AI19" s="201"/>
      <c r="AJ19" s="201">
        <v>100</v>
      </c>
      <c r="AK19" s="201"/>
      <c r="AL19" s="201">
        <v>0</v>
      </c>
      <c r="AM19" s="201"/>
      <c r="AN19" s="201">
        <v>50</v>
      </c>
      <c r="AO19" s="201"/>
      <c r="AP19" s="201">
        <v>150</v>
      </c>
      <c r="AQ19" s="201"/>
      <c r="AR19" s="201"/>
      <c r="AS19" s="201"/>
      <c r="AT19" s="201"/>
      <c r="AU19" s="201"/>
    </row>
    <row r="20" spans="1:47">
      <c r="A20" s="69" t="s">
        <v>1418</v>
      </c>
      <c r="B20" s="72" t="s">
        <v>1419</v>
      </c>
      <c r="C20" s="72" t="s">
        <v>1747</v>
      </c>
      <c r="D20" s="71" t="s">
        <v>35</v>
      </c>
      <c r="E20" s="67" t="s">
        <v>75</v>
      </c>
      <c r="F20" s="67" t="s">
        <v>14</v>
      </c>
      <c r="G20" s="154" t="s">
        <v>1834</v>
      </c>
      <c r="H20" s="154"/>
      <c r="I20" s="154">
        <f>SUMIFS('B0.SUM (tuần 0)'!$M:$M,'B0.SUM (tuần 0)'!$A:$A,' B1.5.GT2'!$A20)</f>
        <v>200</v>
      </c>
      <c r="J20" s="154">
        <f t="shared" si="13"/>
        <v>100</v>
      </c>
      <c r="K20" s="154">
        <f t="shared" si="14"/>
        <v>100</v>
      </c>
      <c r="L20" s="154">
        <f t="shared" si="15"/>
        <v>100</v>
      </c>
      <c r="M20" s="154">
        <f t="shared" si="16"/>
        <v>100</v>
      </c>
      <c r="N20" s="154">
        <f t="shared" si="17"/>
        <v>100</v>
      </c>
      <c r="O20" s="154">
        <f t="shared" si="18"/>
        <v>-100</v>
      </c>
      <c r="Q20" s="154">
        <f t="shared" si="19"/>
        <v>100</v>
      </c>
      <c r="R20" s="154">
        <f t="shared" si="20"/>
        <v>0</v>
      </c>
      <c r="S20" s="154">
        <f t="shared" si="20"/>
        <v>0</v>
      </c>
      <c r="T20" s="154">
        <f t="shared" si="20"/>
        <v>50</v>
      </c>
      <c r="U20" s="154">
        <f t="shared" si="20"/>
        <v>0</v>
      </c>
      <c r="V20" s="154">
        <f t="shared" si="20"/>
        <v>0</v>
      </c>
      <c r="W20" s="154">
        <f t="shared" si="20"/>
        <v>0</v>
      </c>
      <c r="X20" s="154">
        <f t="shared" si="20"/>
        <v>50</v>
      </c>
      <c r="Y20" s="154">
        <f t="shared" si="20"/>
        <v>0</v>
      </c>
      <c r="Z20" s="154">
        <f t="shared" si="20"/>
        <v>100</v>
      </c>
      <c r="AA20" s="154">
        <f t="shared" si="20"/>
        <v>0</v>
      </c>
      <c r="AB20" s="154">
        <f t="shared" si="20"/>
        <v>0</v>
      </c>
      <c r="AC20" s="154">
        <f t="shared" si="20"/>
        <v>0</v>
      </c>
      <c r="AD20" s="154">
        <f t="shared" si="20"/>
        <v>0</v>
      </c>
      <c r="AE20" s="154">
        <f t="shared" si="20"/>
        <v>0</v>
      </c>
      <c r="AG20" s="115">
        <f t="shared" si="21"/>
        <v>100</v>
      </c>
      <c r="AH20" s="201">
        <v>0</v>
      </c>
      <c r="AI20" s="201"/>
      <c r="AJ20" s="201">
        <v>50</v>
      </c>
      <c r="AK20" s="201"/>
      <c r="AL20" s="201">
        <v>0</v>
      </c>
      <c r="AM20" s="201"/>
      <c r="AN20" s="201">
        <v>50</v>
      </c>
      <c r="AO20" s="201"/>
      <c r="AP20" s="201">
        <v>100</v>
      </c>
      <c r="AQ20" s="201"/>
      <c r="AR20" s="201"/>
      <c r="AS20" s="201"/>
      <c r="AT20" s="201"/>
      <c r="AU20" s="201"/>
    </row>
  </sheetData>
  <mergeCells count="49">
    <mergeCell ref="AP4:AQ4"/>
    <mergeCell ref="AR4:AS4"/>
    <mergeCell ref="Z4:AA4"/>
    <mergeCell ref="AB4:AC4"/>
    <mergeCell ref="AD4:AE4"/>
    <mergeCell ref="AG4:AG5"/>
    <mergeCell ref="AH4:AI4"/>
    <mergeCell ref="N12:N14"/>
    <mergeCell ref="O12:O14"/>
    <mergeCell ref="AJ4:AK4"/>
    <mergeCell ref="AL4:AM4"/>
    <mergeCell ref="AN4:AO4"/>
    <mergeCell ref="Q4:Q5"/>
    <mergeCell ref="R4:S4"/>
    <mergeCell ref="T4:U4"/>
    <mergeCell ref="V4:W4"/>
    <mergeCell ref="X4:Y4"/>
    <mergeCell ref="AL13:AM13"/>
    <mergeCell ref="AN13:AO13"/>
    <mergeCell ref="AT4:AU4"/>
    <mergeCell ref="A12:A14"/>
    <mergeCell ref="B12:B14"/>
    <mergeCell ref="C12:C14"/>
    <mergeCell ref="D12:D14"/>
    <mergeCell ref="E12:E14"/>
    <mergeCell ref="F12:F14"/>
    <mergeCell ref="G12:G14"/>
    <mergeCell ref="H12:H14"/>
    <mergeCell ref="I12:I14"/>
    <mergeCell ref="J12:J14"/>
    <mergeCell ref="K12:K14"/>
    <mergeCell ref="L12:L14"/>
    <mergeCell ref="M12:M14"/>
    <mergeCell ref="AP13:AQ13"/>
    <mergeCell ref="AR13:AS13"/>
    <mergeCell ref="AT13:AU13"/>
    <mergeCell ref="Q12:Y12"/>
    <mergeCell ref="AG12:AO12"/>
    <mergeCell ref="Q13:Q14"/>
    <mergeCell ref="R13:S13"/>
    <mergeCell ref="T13:U13"/>
    <mergeCell ref="V13:W13"/>
    <mergeCell ref="X13:Y13"/>
    <mergeCell ref="Z13:AA13"/>
    <mergeCell ref="AB13:AC13"/>
    <mergeCell ref="AD13:AE13"/>
    <mergeCell ref="AG13:AG14"/>
    <mergeCell ref="AH13:AI13"/>
    <mergeCell ref="AJ13:AK13"/>
  </mergeCells>
  <conditionalFormatting sqref="A1:A1048576">
    <cfRule type="duplicateValues" dxfId="6" priority="2"/>
  </conditionalFormatting>
  <conditionalFormatting sqref="A2">
    <cfRule type="duplicateValues" dxfId="5" priority="3"/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DD"/>
  </sheetPr>
  <dimension ref="A1:BL266"/>
  <sheetViews>
    <sheetView showGridLines="0" zoomScale="70" zoomScaleNormal="70" workbookViewId="0">
      <pane xSplit="2" ySplit="14" topLeftCell="C15" activePane="bottomRight" state="frozen"/>
      <selection pane="topRight" activeCell="C1" sqref="C1"/>
      <selection pane="bottomLeft" activeCell="A15" sqref="A15"/>
      <selection pane="bottomRight" activeCell="C1" sqref="C1"/>
    </sheetView>
  </sheetViews>
  <sheetFormatPr defaultColWidth="8.81640625" defaultRowHeight="14"/>
  <cols>
    <col min="1" max="1" width="15.7265625" style="98" customWidth="1"/>
    <col min="2" max="2" width="39.81640625" style="98" customWidth="1"/>
    <col min="3" max="3" width="14.08984375" style="98" customWidth="1"/>
    <col min="4" max="4" width="12.1796875" style="98" customWidth="1"/>
    <col min="5" max="5" width="11.453125" style="98" customWidth="1"/>
    <col min="6" max="6" width="9.453125" style="98" customWidth="1"/>
    <col min="7" max="7" width="12.08984375" style="98" customWidth="1"/>
    <col min="8" max="8" width="13.81640625" style="98" customWidth="1"/>
    <col min="9" max="15" width="12.81640625" style="98" hidden="1" customWidth="1"/>
    <col min="16" max="16" width="3.1796875" style="102" customWidth="1"/>
    <col min="17" max="17" width="13.54296875" style="98" customWidth="1"/>
    <col min="18" max="21" width="9.1796875" style="98" customWidth="1"/>
    <col min="22" max="31" width="8.81640625" style="98"/>
    <col min="32" max="32" width="4" style="98" customWidth="1"/>
    <col min="33" max="33" width="3.7265625" style="98" customWidth="1"/>
    <col min="34" max="16384" width="8.81640625" style="98"/>
  </cols>
  <sheetData>
    <row r="1" spans="1:64" ht="21" customHeight="1">
      <c r="A1" s="123" t="s">
        <v>1863</v>
      </c>
      <c r="B1" s="123" t="s">
        <v>1864</v>
      </c>
      <c r="C1" s="101"/>
      <c r="D1" s="123"/>
      <c r="E1" s="101"/>
      <c r="F1" s="101"/>
      <c r="G1" s="102"/>
      <c r="I1" s="102"/>
      <c r="J1" s="102"/>
      <c r="K1" s="102"/>
      <c r="L1" s="102"/>
      <c r="M1" s="102"/>
      <c r="N1" s="102"/>
      <c r="O1" s="102"/>
      <c r="Q1" s="102"/>
      <c r="R1" s="102"/>
      <c r="S1" s="102"/>
    </row>
    <row r="2" spans="1:64" s="125" customFormat="1">
      <c r="A2" s="23" t="s">
        <v>33</v>
      </c>
      <c r="B2" s="24">
        <f>'B1.SUM (tuần 4)'!B2</f>
        <v>46204</v>
      </c>
      <c r="C2" s="102"/>
      <c r="D2" s="24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</row>
    <row r="3" spans="1:64" s="125" customFormat="1">
      <c r="A3" s="178" t="s">
        <v>1817</v>
      </c>
      <c r="B3" s="176" t="str">
        <f>"W"&amp;WEEKNUM(B2,1)</f>
        <v>W27</v>
      </c>
      <c r="C3" s="102"/>
      <c r="D3" s="176"/>
      <c r="E3" s="102"/>
      <c r="F3" s="102"/>
      <c r="G3" s="102"/>
      <c r="H3" s="102"/>
      <c r="I3" s="102"/>
      <c r="J3" s="102"/>
      <c r="K3" s="102"/>
      <c r="L3" s="102"/>
      <c r="M3" s="102"/>
      <c r="N3" s="102"/>
      <c r="O3" s="102"/>
      <c r="P3" s="102"/>
      <c r="Q3" s="102"/>
    </row>
    <row r="4" spans="1:64" s="125" customFormat="1">
      <c r="A4" s="152" t="str">
        <f>' B1.5.GT2'!A4</f>
        <v>(Tuần 0 - tháng 07/2026)</v>
      </c>
      <c r="B4" s="153"/>
      <c r="C4" s="102"/>
      <c r="D4" s="153"/>
      <c r="E4" s="102"/>
      <c r="F4" s="102"/>
      <c r="G4" s="102"/>
      <c r="H4" s="102"/>
      <c r="I4" s="102"/>
      <c r="J4" s="102"/>
      <c r="K4" s="102"/>
      <c r="L4" s="102"/>
      <c r="M4" s="102"/>
      <c r="N4" s="102"/>
      <c r="O4" s="102"/>
      <c r="P4" s="102"/>
      <c r="Q4" s="243" t="s">
        <v>53</v>
      </c>
      <c r="R4" s="247" t="str">
        <f>R13</f>
        <v>W28</v>
      </c>
      <c r="S4" s="247"/>
      <c r="T4" s="247" t="str">
        <f>T13</f>
        <v>W29</v>
      </c>
      <c r="U4" s="247"/>
      <c r="V4" s="247" t="str">
        <f>V13</f>
        <v>W30</v>
      </c>
      <c r="W4" s="247"/>
      <c r="X4" s="247" t="str">
        <f>X13</f>
        <v>W31</v>
      </c>
      <c r="Y4" s="247"/>
      <c r="Z4" s="247" t="str">
        <f>Z13</f>
        <v>W32</v>
      </c>
      <c r="AA4" s="247"/>
      <c r="AB4" s="247" t="str">
        <f>AB13</f>
        <v>W33</v>
      </c>
      <c r="AC4" s="247"/>
      <c r="AD4" s="247" t="str">
        <f>AD13</f>
        <v>W34</v>
      </c>
      <c r="AE4" s="247"/>
      <c r="AH4" s="243" t="s">
        <v>53</v>
      </c>
      <c r="AI4" s="247" t="str">
        <f>R4</f>
        <v>W28</v>
      </c>
      <c r="AJ4" s="247"/>
      <c r="AK4" s="247" t="str">
        <f>T4</f>
        <v>W29</v>
      </c>
      <c r="AL4" s="247"/>
      <c r="AM4" s="247" t="str">
        <f>V4</f>
        <v>W30</v>
      </c>
      <c r="AN4" s="247"/>
      <c r="AO4" s="247" t="str">
        <f>X4</f>
        <v>W31</v>
      </c>
      <c r="AP4" s="247"/>
      <c r="AQ4" s="247" t="str">
        <f>Z4</f>
        <v>W32</v>
      </c>
      <c r="AR4" s="247"/>
      <c r="AS4" s="247" t="str">
        <f>AB4</f>
        <v>W33</v>
      </c>
      <c r="AT4" s="247"/>
      <c r="AU4" s="247" t="str">
        <f>AD4</f>
        <v>W34</v>
      </c>
      <c r="AV4" s="247"/>
      <c r="AX4" s="243" t="s">
        <v>53</v>
      </c>
      <c r="AY4" s="247" t="str">
        <f>AY13</f>
        <v>W28</v>
      </c>
      <c r="AZ4" s="247"/>
      <c r="BA4" s="247" t="str">
        <f>BA13</f>
        <v>W29</v>
      </c>
      <c r="BB4" s="247"/>
      <c r="BC4" s="247" t="str">
        <f>BC13</f>
        <v>W30</v>
      </c>
      <c r="BD4" s="247"/>
      <c r="BE4" s="247" t="str">
        <f>BE13</f>
        <v>W31</v>
      </c>
      <c r="BF4" s="247"/>
      <c r="BG4" s="247" t="str">
        <f>BG13</f>
        <v>W32</v>
      </c>
      <c r="BH4" s="247"/>
      <c r="BI4" s="247" t="str">
        <f>BI13</f>
        <v>W33</v>
      </c>
      <c r="BJ4" s="247"/>
      <c r="BK4" s="247" t="str">
        <f>BK13</f>
        <v>W34</v>
      </c>
      <c r="BL4" s="247"/>
    </row>
    <row r="5" spans="1:64" s="125" customFormat="1" ht="55.5" customHeight="1">
      <c r="A5" s="152"/>
      <c r="B5" s="153"/>
      <c r="C5" s="102"/>
      <c r="D5" s="153"/>
      <c r="E5" s="102"/>
      <c r="H5" s="102"/>
      <c r="I5" s="179" t="str">
        <f t="shared" ref="I5:O5" si="0">I12</f>
        <v>Số FC
Tuần 0 - T7/26</v>
      </c>
      <c r="J5" s="179" t="str">
        <f t="shared" si="0"/>
        <v>Số FC
Tuần 1 - T7/26</v>
      </c>
      <c r="K5" s="179" t="str">
        <f t="shared" si="0"/>
        <v>Số FC
Tuần 2 - T7/26</v>
      </c>
      <c r="L5" s="179" t="str">
        <f t="shared" si="0"/>
        <v>Số FC
Tuần 3 - T7/26</v>
      </c>
      <c r="M5" s="179" t="str">
        <f t="shared" si="0"/>
        <v>Số FC
Tuần 4 - T7/26</v>
      </c>
      <c r="N5" s="179" t="str">
        <f t="shared" si="0"/>
        <v>Số FC
Tuần 5 - T5/26</v>
      </c>
      <c r="O5" s="180" t="str">
        <f t="shared" si="0"/>
        <v>Chênh lệch
(FC tuần 2 vs.
FC tuần 1)</v>
      </c>
      <c r="P5" s="102"/>
      <c r="Q5" s="243"/>
      <c r="R5" s="181" t="s">
        <v>1824</v>
      </c>
      <c r="S5" s="181" t="s">
        <v>1825</v>
      </c>
      <c r="T5" s="181" t="s">
        <v>1824</v>
      </c>
      <c r="U5" s="181" t="s">
        <v>1825</v>
      </c>
      <c r="V5" s="181" t="s">
        <v>1824</v>
      </c>
      <c r="W5" s="181" t="s">
        <v>1825</v>
      </c>
      <c r="X5" s="181" t="s">
        <v>1824</v>
      </c>
      <c r="Y5" s="181" t="s">
        <v>1825</v>
      </c>
      <c r="Z5" s="181" t="s">
        <v>1824</v>
      </c>
      <c r="AA5" s="181" t="s">
        <v>1825</v>
      </c>
      <c r="AB5" s="181" t="s">
        <v>1824</v>
      </c>
      <c r="AC5" s="181" t="s">
        <v>1825</v>
      </c>
      <c r="AD5" s="181" t="s">
        <v>1824</v>
      </c>
      <c r="AE5" s="181" t="s">
        <v>1825</v>
      </c>
      <c r="AH5" s="243"/>
      <c r="AI5" s="181" t="s">
        <v>1824</v>
      </c>
      <c r="AJ5" s="181" t="s">
        <v>1825</v>
      </c>
      <c r="AK5" s="181" t="s">
        <v>1824</v>
      </c>
      <c r="AL5" s="181" t="s">
        <v>1825</v>
      </c>
      <c r="AM5" s="181" t="s">
        <v>1824</v>
      </c>
      <c r="AN5" s="181" t="s">
        <v>1825</v>
      </c>
      <c r="AO5" s="181" t="s">
        <v>1824</v>
      </c>
      <c r="AP5" s="181" t="s">
        <v>1825</v>
      </c>
      <c r="AQ5" s="181" t="s">
        <v>1824</v>
      </c>
      <c r="AR5" s="181" t="s">
        <v>1825</v>
      </c>
      <c r="AS5" s="181" t="s">
        <v>1824</v>
      </c>
      <c r="AT5" s="181" t="s">
        <v>1825</v>
      </c>
      <c r="AU5" s="181" t="s">
        <v>1824</v>
      </c>
      <c r="AV5" s="181" t="s">
        <v>1825</v>
      </c>
      <c r="AX5" s="243"/>
      <c r="AY5" s="181" t="s">
        <v>1824</v>
      </c>
      <c r="AZ5" s="181" t="s">
        <v>1825</v>
      </c>
      <c r="BA5" s="181" t="s">
        <v>1824</v>
      </c>
      <c r="BB5" s="181" t="s">
        <v>1825</v>
      </c>
      <c r="BC5" s="181" t="s">
        <v>1824</v>
      </c>
      <c r="BD5" s="181" t="s">
        <v>1825</v>
      </c>
      <c r="BE5" s="181" t="s">
        <v>1824</v>
      </c>
      <c r="BF5" s="181" t="s">
        <v>1825</v>
      </c>
      <c r="BG5" s="181" t="s">
        <v>1824</v>
      </c>
      <c r="BH5" s="181" t="s">
        <v>1825</v>
      </c>
      <c r="BI5" s="181" t="s">
        <v>1824</v>
      </c>
      <c r="BJ5" s="181" t="s">
        <v>1825</v>
      </c>
      <c r="BK5" s="181" t="s">
        <v>1824</v>
      </c>
      <c r="BL5" s="181" t="s">
        <v>1825</v>
      </c>
    </row>
    <row r="6" spans="1:64" s="125" customFormat="1">
      <c r="A6" s="152"/>
      <c r="B6" s="153"/>
      <c r="C6" s="102"/>
      <c r="D6" s="153"/>
      <c r="E6" s="102"/>
      <c r="G6" s="182" t="s">
        <v>34</v>
      </c>
      <c r="H6" s="182" t="s">
        <v>35</v>
      </c>
      <c r="I6" s="184">
        <f>SUMIFS($I$15:$I$103,$D$15:$D$103,$H6)</f>
        <v>0</v>
      </c>
      <c r="J6" s="184">
        <f>SUMIFS(J$13:J$1005,$D$13:$D$1005,H6)</f>
        <v>1370</v>
      </c>
      <c r="K6" s="184">
        <f>SUMIFS(K$13:K$1005,$D$13:$D$1005,H6)</f>
        <v>1370</v>
      </c>
      <c r="L6" s="184">
        <f>SUMIFS(L$13:L$1005,$D$13:$D$1005,H6)</f>
        <v>1370</v>
      </c>
      <c r="M6" s="184">
        <f t="shared" ref="M6:N10" si="1">SUMIFS(M$13:M$1005,$D$13:$D$1005,$H6)</f>
        <v>1370</v>
      </c>
      <c r="N6" s="184">
        <f t="shared" si="1"/>
        <v>1370</v>
      </c>
      <c r="O6" s="184">
        <f>SUMIFS(O$13:O$1005,$D$13:$D$1005,H6)</f>
        <v>1370</v>
      </c>
      <c r="P6" s="102"/>
      <c r="Q6" s="185">
        <f t="shared" ref="Q6:AE6" si="2">SUMIFS(Q$15:Q$266,$D$15:$D$266,$H$6)</f>
        <v>1370</v>
      </c>
      <c r="R6" s="184">
        <f t="shared" si="2"/>
        <v>0</v>
      </c>
      <c r="S6" s="184">
        <f t="shared" si="2"/>
        <v>395</v>
      </c>
      <c r="T6" s="184">
        <f t="shared" si="2"/>
        <v>0</v>
      </c>
      <c r="U6" s="184">
        <f t="shared" si="2"/>
        <v>370</v>
      </c>
      <c r="V6" s="184">
        <f t="shared" si="2"/>
        <v>0</v>
      </c>
      <c r="W6" s="184">
        <f t="shared" si="2"/>
        <v>315</v>
      </c>
      <c r="X6" s="184">
        <f t="shared" si="2"/>
        <v>0</v>
      </c>
      <c r="Y6" s="184">
        <f t="shared" si="2"/>
        <v>290</v>
      </c>
      <c r="Z6" s="184">
        <f t="shared" si="2"/>
        <v>0</v>
      </c>
      <c r="AA6" s="184">
        <f t="shared" si="2"/>
        <v>285</v>
      </c>
      <c r="AB6" s="184">
        <f t="shared" si="2"/>
        <v>0</v>
      </c>
      <c r="AC6" s="184">
        <f t="shared" si="2"/>
        <v>0</v>
      </c>
      <c r="AD6" s="184">
        <f t="shared" si="2"/>
        <v>0</v>
      </c>
      <c r="AE6" s="184">
        <f t="shared" si="2"/>
        <v>0</v>
      </c>
      <c r="AH6" s="185">
        <f t="shared" ref="AH6:AV6" si="3">SUMIFS(AH$15:AH$266,$D$15:$D$266,$H$6)</f>
        <v>1370</v>
      </c>
      <c r="AI6" s="184">
        <f t="shared" si="3"/>
        <v>0</v>
      </c>
      <c r="AJ6" s="184">
        <f t="shared" si="3"/>
        <v>395</v>
      </c>
      <c r="AK6" s="184">
        <f t="shared" si="3"/>
        <v>0</v>
      </c>
      <c r="AL6" s="184">
        <f t="shared" si="3"/>
        <v>370</v>
      </c>
      <c r="AM6" s="184">
        <f t="shared" si="3"/>
        <v>0</v>
      </c>
      <c r="AN6" s="184">
        <f t="shared" si="3"/>
        <v>315</v>
      </c>
      <c r="AO6" s="184">
        <f t="shared" si="3"/>
        <v>0</v>
      </c>
      <c r="AP6" s="184">
        <f t="shared" si="3"/>
        <v>290</v>
      </c>
      <c r="AQ6" s="184">
        <f t="shared" si="3"/>
        <v>0</v>
      </c>
      <c r="AR6" s="184">
        <f t="shared" si="3"/>
        <v>285</v>
      </c>
      <c r="AS6" s="184">
        <f t="shared" si="3"/>
        <v>0</v>
      </c>
      <c r="AT6" s="184">
        <f t="shared" si="3"/>
        <v>0</v>
      </c>
      <c r="AU6" s="184">
        <f t="shared" si="3"/>
        <v>0</v>
      </c>
      <c r="AV6" s="184">
        <f t="shared" si="3"/>
        <v>0</v>
      </c>
      <c r="AX6" s="185">
        <f t="shared" ref="AX6:BL6" si="4">SUMIFS(AX$15:AX$266,$D$15:$D$266,$H$6)</f>
        <v>0</v>
      </c>
      <c r="AY6" s="184">
        <f t="shared" si="4"/>
        <v>0</v>
      </c>
      <c r="AZ6" s="184">
        <f t="shared" si="4"/>
        <v>0</v>
      </c>
      <c r="BA6" s="184">
        <f t="shared" si="4"/>
        <v>0</v>
      </c>
      <c r="BB6" s="184">
        <f t="shared" si="4"/>
        <v>0</v>
      </c>
      <c r="BC6" s="184">
        <f t="shared" si="4"/>
        <v>0</v>
      </c>
      <c r="BD6" s="184">
        <f t="shared" si="4"/>
        <v>0</v>
      </c>
      <c r="BE6" s="184">
        <f t="shared" si="4"/>
        <v>0</v>
      </c>
      <c r="BF6" s="184">
        <f t="shared" si="4"/>
        <v>0</v>
      </c>
      <c r="BG6" s="184">
        <f t="shared" si="4"/>
        <v>0</v>
      </c>
      <c r="BH6" s="184">
        <f t="shared" si="4"/>
        <v>0</v>
      </c>
      <c r="BI6" s="184">
        <f t="shared" si="4"/>
        <v>0</v>
      </c>
      <c r="BJ6" s="184">
        <f t="shared" si="4"/>
        <v>0</v>
      </c>
      <c r="BK6" s="184">
        <f t="shared" si="4"/>
        <v>0</v>
      </c>
      <c r="BL6" s="184">
        <f t="shared" si="4"/>
        <v>0</v>
      </c>
    </row>
    <row r="7" spans="1:64" s="125" customFormat="1">
      <c r="A7" s="152"/>
      <c r="B7" s="153"/>
      <c r="C7" s="102"/>
      <c r="D7" s="153"/>
      <c r="E7" s="102"/>
      <c r="G7" s="182" t="s">
        <v>37</v>
      </c>
      <c r="H7" s="182" t="s">
        <v>38</v>
      </c>
      <c r="I7" s="184">
        <f>SUMIFS($I$15:$I$103,$D$15:$D$103,$H7)</f>
        <v>0</v>
      </c>
      <c r="J7" s="184">
        <f>SUMIFS(J$13:J$1005,$D$13:$D$1005,H7)</f>
        <v>0</v>
      </c>
      <c r="K7" s="184">
        <f>SUMIFS(K$13:K$1005,$D$13:$D$1005,H7)</f>
        <v>0</v>
      </c>
      <c r="L7" s="184">
        <f>SUMIFS(L$13:L$1005,$D$13:$D$1005,H7)</f>
        <v>0</v>
      </c>
      <c r="M7" s="184">
        <f t="shared" si="1"/>
        <v>0</v>
      </c>
      <c r="N7" s="184">
        <f t="shared" si="1"/>
        <v>0</v>
      </c>
      <c r="O7" s="184">
        <f>SUMIFS(O$13:O$1005,$D$13:$D$1005,H7)</f>
        <v>0</v>
      </c>
      <c r="P7" s="102"/>
      <c r="Q7" s="185">
        <f t="shared" ref="Q7:AE7" si="5">SUMIFS(Q$15:Q$266,$D$15:$D$266,$H$7)</f>
        <v>0</v>
      </c>
      <c r="R7" s="184">
        <f t="shared" si="5"/>
        <v>0</v>
      </c>
      <c r="S7" s="184">
        <f t="shared" si="5"/>
        <v>0</v>
      </c>
      <c r="T7" s="184">
        <f t="shared" si="5"/>
        <v>0</v>
      </c>
      <c r="U7" s="184">
        <f t="shared" si="5"/>
        <v>0</v>
      </c>
      <c r="V7" s="184">
        <f t="shared" si="5"/>
        <v>0</v>
      </c>
      <c r="W7" s="184">
        <f t="shared" si="5"/>
        <v>0</v>
      </c>
      <c r="X7" s="184">
        <f t="shared" si="5"/>
        <v>0</v>
      </c>
      <c r="Y7" s="184">
        <f t="shared" si="5"/>
        <v>0</v>
      </c>
      <c r="Z7" s="184">
        <f t="shared" si="5"/>
        <v>0</v>
      </c>
      <c r="AA7" s="184">
        <f t="shared" si="5"/>
        <v>0</v>
      </c>
      <c r="AB7" s="184">
        <f t="shared" si="5"/>
        <v>0</v>
      </c>
      <c r="AC7" s="184">
        <f t="shared" si="5"/>
        <v>0</v>
      </c>
      <c r="AD7" s="184">
        <f t="shared" si="5"/>
        <v>0</v>
      </c>
      <c r="AE7" s="184">
        <f t="shared" si="5"/>
        <v>0</v>
      </c>
      <c r="AH7" s="185">
        <f t="shared" ref="AH7:AV7" si="6">SUMIFS(AH$15:AH$266,$D$15:$D$266,$H$7)</f>
        <v>0</v>
      </c>
      <c r="AI7" s="184">
        <f t="shared" si="6"/>
        <v>0</v>
      </c>
      <c r="AJ7" s="184">
        <f t="shared" si="6"/>
        <v>0</v>
      </c>
      <c r="AK7" s="184">
        <f t="shared" si="6"/>
        <v>0</v>
      </c>
      <c r="AL7" s="184">
        <f t="shared" si="6"/>
        <v>0</v>
      </c>
      <c r="AM7" s="184">
        <f t="shared" si="6"/>
        <v>0</v>
      </c>
      <c r="AN7" s="184">
        <f t="shared" si="6"/>
        <v>0</v>
      </c>
      <c r="AO7" s="184">
        <f t="shared" si="6"/>
        <v>0</v>
      </c>
      <c r="AP7" s="184">
        <f t="shared" si="6"/>
        <v>0</v>
      </c>
      <c r="AQ7" s="184">
        <f t="shared" si="6"/>
        <v>0</v>
      </c>
      <c r="AR7" s="184">
        <f t="shared" si="6"/>
        <v>0</v>
      </c>
      <c r="AS7" s="184">
        <f t="shared" si="6"/>
        <v>0</v>
      </c>
      <c r="AT7" s="184">
        <f t="shared" si="6"/>
        <v>0</v>
      </c>
      <c r="AU7" s="184">
        <f t="shared" si="6"/>
        <v>0</v>
      </c>
      <c r="AV7" s="184">
        <f t="shared" si="6"/>
        <v>0</v>
      </c>
      <c r="AX7" s="185">
        <f t="shared" ref="AX7:BL7" si="7">SUMIFS(AX$15:AX$266,$D$15:$D$266,$H$7)</f>
        <v>0</v>
      </c>
      <c r="AY7" s="184">
        <f t="shared" si="7"/>
        <v>0</v>
      </c>
      <c r="AZ7" s="184">
        <f t="shared" si="7"/>
        <v>0</v>
      </c>
      <c r="BA7" s="184">
        <f t="shared" si="7"/>
        <v>0</v>
      </c>
      <c r="BB7" s="184">
        <f t="shared" si="7"/>
        <v>0</v>
      </c>
      <c r="BC7" s="184">
        <f t="shared" si="7"/>
        <v>0</v>
      </c>
      <c r="BD7" s="184">
        <f t="shared" si="7"/>
        <v>0</v>
      </c>
      <c r="BE7" s="184">
        <f t="shared" si="7"/>
        <v>0</v>
      </c>
      <c r="BF7" s="184">
        <f t="shared" si="7"/>
        <v>0</v>
      </c>
      <c r="BG7" s="184">
        <f t="shared" si="7"/>
        <v>0</v>
      </c>
      <c r="BH7" s="184">
        <f t="shared" si="7"/>
        <v>0</v>
      </c>
      <c r="BI7" s="184">
        <f t="shared" si="7"/>
        <v>0</v>
      </c>
      <c r="BJ7" s="184">
        <f t="shared" si="7"/>
        <v>0</v>
      </c>
      <c r="BK7" s="184">
        <f t="shared" si="7"/>
        <v>0</v>
      </c>
      <c r="BL7" s="184">
        <f t="shared" si="7"/>
        <v>0</v>
      </c>
    </row>
    <row r="8" spans="1:64" s="125" customFormat="1">
      <c r="A8" s="152"/>
      <c r="B8" s="153"/>
      <c r="C8" s="102"/>
      <c r="D8" s="153"/>
      <c r="E8" s="102"/>
      <c r="G8" s="182" t="s">
        <v>39</v>
      </c>
      <c r="H8" s="182" t="s">
        <v>40</v>
      </c>
      <c r="I8" s="184">
        <f>SUMIFS($I$15:$I$103,$D$15:$D$103,$H8)</f>
        <v>0</v>
      </c>
      <c r="J8" s="184">
        <f>SUMIFS(J$13:J$1005,$D$13:$D$1005,H8)</f>
        <v>0</v>
      </c>
      <c r="K8" s="184">
        <f>SUMIFS(K$13:K$1005,$D$13:$D$1005,H8)</f>
        <v>0</v>
      </c>
      <c r="L8" s="184">
        <f>SUMIFS(L$13:L$1005,$D$13:$D$1005,H8)</f>
        <v>0</v>
      </c>
      <c r="M8" s="184">
        <f t="shared" si="1"/>
        <v>0</v>
      </c>
      <c r="N8" s="184">
        <f t="shared" si="1"/>
        <v>0</v>
      </c>
      <c r="O8" s="184">
        <f>SUMIFS(O$13:O$1005,$D$13:$D$1005,H8)</f>
        <v>0</v>
      </c>
      <c r="P8" s="102"/>
      <c r="Q8" s="185">
        <f t="shared" ref="Q8:AE8" si="8">SUMIFS(Q$15:Q$266,$D$15:$D$266,$H$8)</f>
        <v>0</v>
      </c>
      <c r="R8" s="184">
        <f t="shared" si="8"/>
        <v>0</v>
      </c>
      <c r="S8" s="184">
        <f t="shared" si="8"/>
        <v>0</v>
      </c>
      <c r="T8" s="184">
        <f t="shared" si="8"/>
        <v>0</v>
      </c>
      <c r="U8" s="184">
        <f t="shared" si="8"/>
        <v>0</v>
      </c>
      <c r="V8" s="184">
        <f t="shared" si="8"/>
        <v>0</v>
      </c>
      <c r="W8" s="184">
        <f t="shared" si="8"/>
        <v>0</v>
      </c>
      <c r="X8" s="184">
        <f t="shared" si="8"/>
        <v>0</v>
      </c>
      <c r="Y8" s="184">
        <f t="shared" si="8"/>
        <v>0</v>
      </c>
      <c r="Z8" s="184">
        <f t="shared" si="8"/>
        <v>0</v>
      </c>
      <c r="AA8" s="184">
        <f t="shared" si="8"/>
        <v>0</v>
      </c>
      <c r="AB8" s="184">
        <f t="shared" si="8"/>
        <v>0</v>
      </c>
      <c r="AC8" s="184">
        <f t="shared" si="8"/>
        <v>0</v>
      </c>
      <c r="AD8" s="184">
        <f t="shared" si="8"/>
        <v>0</v>
      </c>
      <c r="AE8" s="184">
        <f t="shared" si="8"/>
        <v>0</v>
      </c>
      <c r="AH8" s="185">
        <f t="shared" ref="AH8:AV8" si="9">SUMIFS(AH$15:AH$266,$D$15:$D$266,$H$8)</f>
        <v>0</v>
      </c>
      <c r="AI8" s="184">
        <f t="shared" si="9"/>
        <v>0</v>
      </c>
      <c r="AJ8" s="184">
        <f t="shared" si="9"/>
        <v>0</v>
      </c>
      <c r="AK8" s="184">
        <f t="shared" si="9"/>
        <v>0</v>
      </c>
      <c r="AL8" s="184">
        <f t="shared" si="9"/>
        <v>0</v>
      </c>
      <c r="AM8" s="184">
        <f t="shared" si="9"/>
        <v>0</v>
      </c>
      <c r="AN8" s="184">
        <f t="shared" si="9"/>
        <v>0</v>
      </c>
      <c r="AO8" s="184">
        <f t="shared" si="9"/>
        <v>0</v>
      </c>
      <c r="AP8" s="184">
        <f t="shared" si="9"/>
        <v>0</v>
      </c>
      <c r="AQ8" s="184">
        <f t="shared" si="9"/>
        <v>0</v>
      </c>
      <c r="AR8" s="184">
        <f t="shared" si="9"/>
        <v>0</v>
      </c>
      <c r="AS8" s="184">
        <f t="shared" si="9"/>
        <v>0</v>
      </c>
      <c r="AT8" s="184">
        <f t="shared" si="9"/>
        <v>0</v>
      </c>
      <c r="AU8" s="184">
        <f t="shared" si="9"/>
        <v>0</v>
      </c>
      <c r="AV8" s="184">
        <f t="shared" si="9"/>
        <v>0</v>
      </c>
      <c r="AX8" s="185">
        <f t="shared" ref="AX8:BL8" si="10">SUMIFS(AX$15:AX$266,$D$15:$D$266,$H$8)</f>
        <v>0</v>
      </c>
      <c r="AY8" s="184">
        <f t="shared" si="10"/>
        <v>0</v>
      </c>
      <c r="AZ8" s="184">
        <f t="shared" si="10"/>
        <v>0</v>
      </c>
      <c r="BA8" s="184">
        <f t="shared" si="10"/>
        <v>0</v>
      </c>
      <c r="BB8" s="184">
        <f t="shared" si="10"/>
        <v>0</v>
      </c>
      <c r="BC8" s="184">
        <f t="shared" si="10"/>
        <v>0</v>
      </c>
      <c r="BD8" s="184">
        <f t="shared" si="10"/>
        <v>0</v>
      </c>
      <c r="BE8" s="184">
        <f t="shared" si="10"/>
        <v>0</v>
      </c>
      <c r="BF8" s="184">
        <f t="shared" si="10"/>
        <v>0</v>
      </c>
      <c r="BG8" s="184">
        <f t="shared" si="10"/>
        <v>0</v>
      </c>
      <c r="BH8" s="184">
        <f t="shared" si="10"/>
        <v>0</v>
      </c>
      <c r="BI8" s="184">
        <f t="shared" si="10"/>
        <v>0</v>
      </c>
      <c r="BJ8" s="184">
        <f t="shared" si="10"/>
        <v>0</v>
      </c>
      <c r="BK8" s="184">
        <f t="shared" si="10"/>
        <v>0</v>
      </c>
      <c r="BL8" s="184">
        <f t="shared" si="10"/>
        <v>0</v>
      </c>
    </row>
    <row r="9" spans="1:64" s="125" customFormat="1">
      <c r="A9" s="152"/>
      <c r="B9" s="153"/>
      <c r="C9" s="102"/>
      <c r="D9" s="153"/>
      <c r="E9" s="102"/>
      <c r="G9" s="182" t="s">
        <v>41</v>
      </c>
      <c r="H9" s="200" t="s">
        <v>42</v>
      </c>
      <c r="I9" s="184">
        <f>SUMIFS($I$15:$I$103,$D$15:$D$103,$H9)</f>
        <v>0</v>
      </c>
      <c r="J9" s="184">
        <f>SUMIFS(J$13:J$1005,$D$13:$D$1005,H9)</f>
        <v>0</v>
      </c>
      <c r="K9" s="184">
        <f>SUMIFS(K$13:K$1005,$D$13:$D$1005,H9)</f>
        <v>0</v>
      </c>
      <c r="L9" s="184">
        <f>SUMIFS(L$13:L$1005,$D$13:$D$1005,H9)</f>
        <v>0</v>
      </c>
      <c r="M9" s="184">
        <f t="shared" si="1"/>
        <v>0</v>
      </c>
      <c r="N9" s="184">
        <f t="shared" si="1"/>
        <v>0</v>
      </c>
      <c r="O9" s="184">
        <f>SUMIFS(O$13:O$1005,$D$13:$D$1005,H9)</f>
        <v>0</v>
      </c>
      <c r="P9" s="102"/>
      <c r="Q9" s="185">
        <f t="shared" ref="Q9:AE9" si="11">SUMIFS(Q$15:Q$266,$D$15:$D$266,$H$9)</f>
        <v>0</v>
      </c>
      <c r="R9" s="184">
        <f t="shared" si="11"/>
        <v>0</v>
      </c>
      <c r="S9" s="184">
        <f t="shared" si="11"/>
        <v>0</v>
      </c>
      <c r="T9" s="184">
        <f t="shared" si="11"/>
        <v>0</v>
      </c>
      <c r="U9" s="184">
        <f t="shared" si="11"/>
        <v>0</v>
      </c>
      <c r="V9" s="184">
        <f t="shared" si="11"/>
        <v>0</v>
      </c>
      <c r="W9" s="184">
        <f t="shared" si="11"/>
        <v>0</v>
      </c>
      <c r="X9" s="184">
        <f t="shared" si="11"/>
        <v>0</v>
      </c>
      <c r="Y9" s="184">
        <f t="shared" si="11"/>
        <v>0</v>
      </c>
      <c r="Z9" s="184">
        <f t="shared" si="11"/>
        <v>0</v>
      </c>
      <c r="AA9" s="184">
        <f t="shared" si="11"/>
        <v>0</v>
      </c>
      <c r="AB9" s="184">
        <f t="shared" si="11"/>
        <v>0</v>
      </c>
      <c r="AC9" s="184">
        <f t="shared" si="11"/>
        <v>0</v>
      </c>
      <c r="AD9" s="184">
        <f t="shared" si="11"/>
        <v>0</v>
      </c>
      <c r="AE9" s="184">
        <f t="shared" si="11"/>
        <v>0</v>
      </c>
      <c r="AH9" s="185">
        <f t="shared" ref="AH9:AV9" si="12">SUMIFS(AH$15:AH$266,$D$15:$D$266,$H$9)</f>
        <v>0</v>
      </c>
      <c r="AI9" s="184">
        <f t="shared" si="12"/>
        <v>0</v>
      </c>
      <c r="AJ9" s="184">
        <f t="shared" si="12"/>
        <v>0</v>
      </c>
      <c r="AK9" s="184">
        <f t="shared" si="12"/>
        <v>0</v>
      </c>
      <c r="AL9" s="184">
        <f t="shared" si="12"/>
        <v>0</v>
      </c>
      <c r="AM9" s="184">
        <f t="shared" si="12"/>
        <v>0</v>
      </c>
      <c r="AN9" s="184">
        <f t="shared" si="12"/>
        <v>0</v>
      </c>
      <c r="AO9" s="184">
        <f t="shared" si="12"/>
        <v>0</v>
      </c>
      <c r="AP9" s="184">
        <f t="shared" si="12"/>
        <v>0</v>
      </c>
      <c r="AQ9" s="184">
        <f t="shared" si="12"/>
        <v>0</v>
      </c>
      <c r="AR9" s="184">
        <f t="shared" si="12"/>
        <v>0</v>
      </c>
      <c r="AS9" s="184">
        <f t="shared" si="12"/>
        <v>0</v>
      </c>
      <c r="AT9" s="184">
        <f t="shared" si="12"/>
        <v>0</v>
      </c>
      <c r="AU9" s="184">
        <f t="shared" si="12"/>
        <v>0</v>
      </c>
      <c r="AV9" s="184">
        <f t="shared" si="12"/>
        <v>0</v>
      </c>
      <c r="AX9" s="185">
        <f t="shared" ref="AX9:BL9" si="13">SUMIFS(AX$15:AX$266,$D$15:$D$266,$H$9)</f>
        <v>0</v>
      </c>
      <c r="AY9" s="184">
        <f t="shared" si="13"/>
        <v>0</v>
      </c>
      <c r="AZ9" s="184">
        <f t="shared" si="13"/>
        <v>0</v>
      </c>
      <c r="BA9" s="184">
        <f t="shared" si="13"/>
        <v>0</v>
      </c>
      <c r="BB9" s="184">
        <f t="shared" si="13"/>
        <v>0</v>
      </c>
      <c r="BC9" s="184">
        <f t="shared" si="13"/>
        <v>0</v>
      </c>
      <c r="BD9" s="184">
        <f t="shared" si="13"/>
        <v>0</v>
      </c>
      <c r="BE9" s="184">
        <f t="shared" si="13"/>
        <v>0</v>
      </c>
      <c r="BF9" s="184">
        <f t="shared" si="13"/>
        <v>0</v>
      </c>
      <c r="BG9" s="184">
        <f t="shared" si="13"/>
        <v>0</v>
      </c>
      <c r="BH9" s="184">
        <f t="shared" si="13"/>
        <v>0</v>
      </c>
      <c r="BI9" s="184">
        <f t="shared" si="13"/>
        <v>0</v>
      </c>
      <c r="BJ9" s="184">
        <f t="shared" si="13"/>
        <v>0</v>
      </c>
      <c r="BK9" s="184">
        <f t="shared" si="13"/>
        <v>0</v>
      </c>
      <c r="BL9" s="184">
        <f t="shared" si="13"/>
        <v>0</v>
      </c>
    </row>
    <row r="10" spans="1:64" s="125" customFormat="1">
      <c r="A10" s="152"/>
      <c r="B10" s="153"/>
      <c r="C10" s="102"/>
      <c r="D10" s="153"/>
      <c r="E10" s="102"/>
      <c r="G10" s="182" t="s">
        <v>43</v>
      </c>
      <c r="H10" s="182" t="s">
        <v>44</v>
      </c>
      <c r="I10" s="184">
        <f>SUMIFS($I$15:$I$103,$D$15:$D$103,$H10)</f>
        <v>0</v>
      </c>
      <c r="J10" s="184">
        <f>SUMIFS(J$13:J$1005,$D$13:$D$1005,H10)</f>
        <v>0</v>
      </c>
      <c r="K10" s="184">
        <f>SUMIFS(K$13:K$1005,$D$13:$D$1005,H10)</f>
        <v>0</v>
      </c>
      <c r="L10" s="184">
        <f>SUMIFS(L$13:L$1005,$D$13:$D$1005,H10)</f>
        <v>0</v>
      </c>
      <c r="M10" s="184">
        <f t="shared" si="1"/>
        <v>0</v>
      </c>
      <c r="N10" s="184">
        <f t="shared" si="1"/>
        <v>0</v>
      </c>
      <c r="O10" s="184">
        <f>SUMIFS(O$13:O$1005,$D$13:$D$1005,H10)</f>
        <v>0</v>
      </c>
      <c r="P10" s="102"/>
      <c r="Q10" s="185">
        <f t="shared" ref="Q10:AE10" si="14">SUMIFS(Q$15:Q$266,$D$15:$D$266,$H10)</f>
        <v>0</v>
      </c>
      <c r="R10" s="184">
        <f t="shared" si="14"/>
        <v>0</v>
      </c>
      <c r="S10" s="184">
        <f t="shared" si="14"/>
        <v>0</v>
      </c>
      <c r="T10" s="184">
        <f t="shared" si="14"/>
        <v>0</v>
      </c>
      <c r="U10" s="184">
        <f t="shared" si="14"/>
        <v>0</v>
      </c>
      <c r="V10" s="184">
        <f t="shared" si="14"/>
        <v>0</v>
      </c>
      <c r="W10" s="184">
        <f t="shared" si="14"/>
        <v>0</v>
      </c>
      <c r="X10" s="184">
        <f t="shared" si="14"/>
        <v>0</v>
      </c>
      <c r="Y10" s="184">
        <f t="shared" si="14"/>
        <v>0</v>
      </c>
      <c r="Z10" s="184">
        <f t="shared" si="14"/>
        <v>0</v>
      </c>
      <c r="AA10" s="184">
        <f t="shared" si="14"/>
        <v>0</v>
      </c>
      <c r="AB10" s="184">
        <f t="shared" si="14"/>
        <v>0</v>
      </c>
      <c r="AC10" s="184">
        <f t="shared" si="14"/>
        <v>0</v>
      </c>
      <c r="AD10" s="184">
        <f t="shared" si="14"/>
        <v>0</v>
      </c>
      <c r="AE10" s="184">
        <f t="shared" si="14"/>
        <v>0</v>
      </c>
      <c r="AH10" s="185">
        <f t="shared" ref="AH10:AV10" si="15">SUMIFS(AH$15:AH$266,$D$15:$D$266,$H10)</f>
        <v>0</v>
      </c>
      <c r="AI10" s="184">
        <f t="shared" si="15"/>
        <v>0</v>
      </c>
      <c r="AJ10" s="184">
        <f t="shared" si="15"/>
        <v>0</v>
      </c>
      <c r="AK10" s="184">
        <f t="shared" si="15"/>
        <v>0</v>
      </c>
      <c r="AL10" s="184">
        <f t="shared" si="15"/>
        <v>0</v>
      </c>
      <c r="AM10" s="184">
        <f t="shared" si="15"/>
        <v>0</v>
      </c>
      <c r="AN10" s="184">
        <f t="shared" si="15"/>
        <v>0</v>
      </c>
      <c r="AO10" s="184">
        <f t="shared" si="15"/>
        <v>0</v>
      </c>
      <c r="AP10" s="184">
        <f t="shared" si="15"/>
        <v>0</v>
      </c>
      <c r="AQ10" s="184">
        <f t="shared" si="15"/>
        <v>0</v>
      </c>
      <c r="AR10" s="184">
        <f t="shared" si="15"/>
        <v>0</v>
      </c>
      <c r="AS10" s="184">
        <f t="shared" si="15"/>
        <v>0</v>
      </c>
      <c r="AT10" s="184">
        <f t="shared" si="15"/>
        <v>0</v>
      </c>
      <c r="AU10" s="184">
        <f t="shared" si="15"/>
        <v>0</v>
      </c>
      <c r="AV10" s="184">
        <f t="shared" si="15"/>
        <v>0</v>
      </c>
      <c r="AX10" s="185">
        <f t="shared" ref="AX10:BL10" si="16">SUMIFS(AX$15:AX$266,$D$15:$D$266,$H10)</f>
        <v>0</v>
      </c>
      <c r="AY10" s="184">
        <f t="shared" si="16"/>
        <v>0</v>
      </c>
      <c r="AZ10" s="184">
        <f t="shared" si="16"/>
        <v>0</v>
      </c>
      <c r="BA10" s="184">
        <f t="shared" si="16"/>
        <v>0</v>
      </c>
      <c r="BB10" s="184">
        <f t="shared" si="16"/>
        <v>0</v>
      </c>
      <c r="BC10" s="184">
        <f t="shared" si="16"/>
        <v>0</v>
      </c>
      <c r="BD10" s="184">
        <f t="shared" si="16"/>
        <v>0</v>
      </c>
      <c r="BE10" s="184">
        <f t="shared" si="16"/>
        <v>0</v>
      </c>
      <c r="BF10" s="184">
        <f t="shared" si="16"/>
        <v>0</v>
      </c>
      <c r="BG10" s="184">
        <f t="shared" si="16"/>
        <v>0</v>
      </c>
      <c r="BH10" s="184">
        <f t="shared" si="16"/>
        <v>0</v>
      </c>
      <c r="BI10" s="184">
        <f t="shared" si="16"/>
        <v>0</v>
      </c>
      <c r="BJ10" s="184">
        <f t="shared" si="16"/>
        <v>0</v>
      </c>
      <c r="BK10" s="184">
        <f t="shared" si="16"/>
        <v>0</v>
      </c>
      <c r="BL10" s="184">
        <f t="shared" si="16"/>
        <v>0</v>
      </c>
    </row>
    <row r="11" spans="1:64" s="125" customFormat="1">
      <c r="A11" s="152"/>
      <c r="B11" s="153"/>
      <c r="C11" s="102"/>
      <c r="D11" s="153"/>
      <c r="E11" s="102"/>
      <c r="F11" s="102"/>
      <c r="G11" s="102"/>
      <c r="H11" s="102"/>
      <c r="I11" s="102"/>
      <c r="J11" s="102"/>
      <c r="K11" s="102"/>
      <c r="L11" s="102"/>
      <c r="M11" s="102"/>
      <c r="N11" s="102"/>
      <c r="O11" s="102"/>
      <c r="P11" s="102"/>
      <c r="Q11" s="107">
        <f t="shared" ref="Q11:AE11" si="17">SUM(Q15:Q41)</f>
        <v>5679</v>
      </c>
      <c r="R11" s="107">
        <f t="shared" si="17"/>
        <v>59</v>
      </c>
      <c r="S11" s="107">
        <f t="shared" si="17"/>
        <v>1320</v>
      </c>
      <c r="T11" s="107">
        <f t="shared" si="17"/>
        <v>213</v>
      </c>
      <c r="U11" s="107">
        <f t="shared" si="17"/>
        <v>1412</v>
      </c>
      <c r="V11" s="107">
        <f t="shared" si="17"/>
        <v>166</v>
      </c>
      <c r="W11" s="107">
        <f t="shared" si="17"/>
        <v>1258</v>
      </c>
      <c r="X11" s="107">
        <f t="shared" si="17"/>
        <v>130</v>
      </c>
      <c r="Y11" s="107">
        <f t="shared" si="17"/>
        <v>1121</v>
      </c>
      <c r="Z11" s="107">
        <f t="shared" si="17"/>
        <v>120</v>
      </c>
      <c r="AA11" s="107">
        <f t="shared" si="17"/>
        <v>405</v>
      </c>
      <c r="AB11" s="107">
        <f t="shared" si="17"/>
        <v>130</v>
      </c>
      <c r="AC11" s="107">
        <f t="shared" si="17"/>
        <v>0</v>
      </c>
      <c r="AD11" s="107">
        <f t="shared" si="17"/>
        <v>120</v>
      </c>
      <c r="AE11" s="107">
        <f t="shared" si="17"/>
        <v>0</v>
      </c>
    </row>
    <row r="12" spans="1:64" s="125" customFormat="1" ht="14.25" customHeight="1">
      <c r="A12" s="228" t="s">
        <v>1645</v>
      </c>
      <c r="B12" s="228" t="s">
        <v>1646</v>
      </c>
      <c r="C12" s="229" t="s">
        <v>1647</v>
      </c>
      <c r="D12" s="228" t="s">
        <v>1826</v>
      </c>
      <c r="E12" s="229" t="s">
        <v>1648</v>
      </c>
      <c r="F12" s="229" t="s">
        <v>1649</v>
      </c>
      <c r="G12" s="229" t="s">
        <v>1650</v>
      </c>
      <c r="H12" s="229" t="s">
        <v>1827</v>
      </c>
      <c r="I12" s="231" t="str">
        <f>'B1.SUM (tuần 4)'!I11</f>
        <v>Số FC
Tuần 0 - T7/26</v>
      </c>
      <c r="J12" s="231" t="str">
        <f>'B1.SUM (tuần 4)'!J11</f>
        <v>Số FC
Tuần 1 - T7/26</v>
      </c>
      <c r="K12" s="231" t="str">
        <f>'B1.SUM (tuần 4)'!K11</f>
        <v>Số FC
Tuần 2 - T7/26</v>
      </c>
      <c r="L12" s="231" t="str">
        <f>'B1.SUM (tuần 4)'!L11</f>
        <v>Số FC
Tuần 3 - T7/26</v>
      </c>
      <c r="M12" s="231" t="str">
        <f>'B1.SUM (tuần 4)'!M11</f>
        <v>Số FC
Tuần 4 - T7/26</v>
      </c>
      <c r="N12" s="231" t="str">
        <f>'B1.SUM (tuần 4)'!N11</f>
        <v>Số FC
Tuần 5 - T5/26</v>
      </c>
      <c r="O12" s="232" t="str">
        <f>'B1.SUM (tuần 4)'!O11</f>
        <v>Chênh lệch
(FC tuần 2 vs.
FC tuần 1)</v>
      </c>
      <c r="P12" s="102"/>
      <c r="Q12" s="240" t="s">
        <v>1865</v>
      </c>
      <c r="R12" s="240"/>
      <c r="S12" s="240"/>
      <c r="T12" s="240"/>
      <c r="U12" s="240"/>
      <c r="V12" s="240"/>
      <c r="W12" s="240"/>
      <c r="X12" s="240"/>
      <c r="Y12" s="240"/>
      <c r="Z12" s="153"/>
      <c r="AA12" s="153"/>
      <c r="AB12" s="153"/>
      <c r="AC12" s="153"/>
      <c r="AD12" s="153"/>
      <c r="AE12" s="153"/>
      <c r="AH12" s="240" t="s">
        <v>1866</v>
      </c>
      <c r="AI12" s="240"/>
      <c r="AJ12" s="240"/>
      <c r="AK12" s="240"/>
      <c r="AL12" s="240"/>
      <c r="AM12" s="240"/>
      <c r="AN12" s="240"/>
      <c r="AO12" s="240"/>
      <c r="AP12" s="240"/>
      <c r="AQ12" s="153"/>
      <c r="AR12" s="153"/>
      <c r="AS12" s="153"/>
      <c r="AT12" s="153"/>
      <c r="AU12" s="153"/>
      <c r="AV12" s="153"/>
      <c r="AX12" s="240" t="s">
        <v>1758</v>
      </c>
      <c r="AY12" s="240"/>
      <c r="AZ12" s="240"/>
      <c r="BA12" s="240"/>
      <c r="BB12" s="240"/>
      <c r="BC12" s="240"/>
      <c r="BD12" s="240"/>
      <c r="BE12" s="240"/>
      <c r="BF12" s="240"/>
      <c r="BG12" s="153"/>
      <c r="BH12" s="153"/>
      <c r="BI12" s="153"/>
      <c r="BJ12" s="153"/>
      <c r="BK12" s="153"/>
      <c r="BL12" s="153"/>
    </row>
    <row r="13" spans="1:64">
      <c r="A13" s="228"/>
      <c r="B13" s="228"/>
      <c r="C13" s="228"/>
      <c r="D13" s="228"/>
      <c r="E13" s="228"/>
      <c r="F13" s="228"/>
      <c r="G13" s="228"/>
      <c r="H13" s="228"/>
      <c r="I13" s="228"/>
      <c r="J13" s="228"/>
      <c r="K13" s="228"/>
      <c r="L13" s="228"/>
      <c r="M13" s="228"/>
      <c r="N13" s="228"/>
      <c r="O13" s="228"/>
      <c r="Q13" s="243" t="s">
        <v>53</v>
      </c>
      <c r="R13" s="241" t="str">
        <f>"W"&amp;WEEKNUM($B$2,1)+1</f>
        <v>W28</v>
      </c>
      <c r="S13" s="241"/>
      <c r="T13" s="241" t="str">
        <f>"W"&amp;WEEKNUM($B$2,1)+2</f>
        <v>W29</v>
      </c>
      <c r="U13" s="241"/>
      <c r="V13" s="241" t="str">
        <f>"W"&amp;WEEKNUM($B$2,1)+3</f>
        <v>W30</v>
      </c>
      <c r="W13" s="241"/>
      <c r="X13" s="241" t="str">
        <f>"W"&amp;WEEKNUM($B$2,1)+4</f>
        <v>W31</v>
      </c>
      <c r="Y13" s="241"/>
      <c r="Z13" s="241" t="str">
        <f>"W"&amp;WEEKNUM($B$2,1)+5</f>
        <v>W32</v>
      </c>
      <c r="AA13" s="241"/>
      <c r="AB13" s="241" t="str">
        <f>"W"&amp;WEEKNUM($B$2,1)+6</f>
        <v>W33</v>
      </c>
      <c r="AC13" s="241"/>
      <c r="AD13" s="241" t="str">
        <f>"W"&amp;WEEKNUM($B$2,1)+7</f>
        <v>W34</v>
      </c>
      <c r="AE13" s="241"/>
      <c r="AH13" s="243" t="s">
        <v>53</v>
      </c>
      <c r="AI13" s="241" t="str">
        <f>R13</f>
        <v>W28</v>
      </c>
      <c r="AJ13" s="241"/>
      <c r="AK13" s="241" t="str">
        <f>T13</f>
        <v>W29</v>
      </c>
      <c r="AL13" s="241"/>
      <c r="AM13" s="241" t="str">
        <f>V13</f>
        <v>W30</v>
      </c>
      <c r="AN13" s="241"/>
      <c r="AO13" s="241" t="str">
        <f>X13</f>
        <v>W31</v>
      </c>
      <c r="AP13" s="241"/>
      <c r="AQ13" s="241" t="str">
        <f>Z13</f>
        <v>W32</v>
      </c>
      <c r="AR13" s="241"/>
      <c r="AS13" s="241" t="str">
        <f>AB13</f>
        <v>W33</v>
      </c>
      <c r="AT13" s="241"/>
      <c r="AU13" s="241" t="str">
        <f>AD13</f>
        <v>W34</v>
      </c>
      <c r="AV13" s="241"/>
      <c r="AX13" s="243" t="s">
        <v>53</v>
      </c>
      <c r="AY13" s="241" t="str">
        <f>AI13</f>
        <v>W28</v>
      </c>
      <c r="AZ13" s="241"/>
      <c r="BA13" s="241" t="str">
        <f>AK13</f>
        <v>W29</v>
      </c>
      <c r="BB13" s="241"/>
      <c r="BC13" s="241" t="str">
        <f>AM13</f>
        <v>W30</v>
      </c>
      <c r="BD13" s="241"/>
      <c r="BE13" s="241" t="str">
        <f>AO13</f>
        <v>W31</v>
      </c>
      <c r="BF13" s="241"/>
      <c r="BG13" s="241" t="str">
        <f>AQ13</f>
        <v>W32</v>
      </c>
      <c r="BH13" s="241"/>
      <c r="BI13" s="241" t="str">
        <f>AS13</f>
        <v>W33</v>
      </c>
      <c r="BJ13" s="241"/>
      <c r="BK13" s="241" t="str">
        <f>AU13</f>
        <v>W34</v>
      </c>
      <c r="BL13" s="241"/>
    </row>
    <row r="14" spans="1:64">
      <c r="A14" s="228"/>
      <c r="B14" s="228"/>
      <c r="C14" s="228"/>
      <c r="D14" s="228"/>
      <c r="E14" s="228"/>
      <c r="F14" s="228"/>
      <c r="G14" s="228"/>
      <c r="H14" s="228"/>
      <c r="I14" s="228"/>
      <c r="J14" s="228"/>
      <c r="K14" s="228"/>
      <c r="L14" s="228"/>
      <c r="M14" s="228"/>
      <c r="N14" s="228"/>
      <c r="O14" s="228"/>
      <c r="Q14" s="243"/>
      <c r="R14" s="188" t="s">
        <v>1824</v>
      </c>
      <c r="S14" s="188" t="s">
        <v>1825</v>
      </c>
      <c r="T14" s="188" t="s">
        <v>1824</v>
      </c>
      <c r="U14" s="188" t="s">
        <v>1825</v>
      </c>
      <c r="V14" s="188" t="s">
        <v>1824</v>
      </c>
      <c r="W14" s="188" t="s">
        <v>1825</v>
      </c>
      <c r="X14" s="188" t="s">
        <v>1824</v>
      </c>
      <c r="Y14" s="188" t="s">
        <v>1825</v>
      </c>
      <c r="Z14" s="188" t="s">
        <v>1824</v>
      </c>
      <c r="AA14" s="188" t="s">
        <v>1825</v>
      </c>
      <c r="AB14" s="188" t="s">
        <v>1824</v>
      </c>
      <c r="AC14" s="188" t="s">
        <v>1825</v>
      </c>
      <c r="AD14" s="188" t="s">
        <v>1824</v>
      </c>
      <c r="AE14" s="188" t="s">
        <v>1825</v>
      </c>
      <c r="AH14" s="243"/>
      <c r="AI14" s="181" t="s">
        <v>1824</v>
      </c>
      <c r="AJ14" s="181" t="s">
        <v>1825</v>
      </c>
      <c r="AK14" s="181" t="s">
        <v>1824</v>
      </c>
      <c r="AL14" s="181" t="s">
        <v>1825</v>
      </c>
      <c r="AM14" s="181" t="s">
        <v>1824</v>
      </c>
      <c r="AN14" s="181" t="s">
        <v>1825</v>
      </c>
      <c r="AO14" s="181" t="s">
        <v>1824</v>
      </c>
      <c r="AP14" s="181" t="s">
        <v>1825</v>
      </c>
      <c r="AQ14" s="181" t="s">
        <v>1824</v>
      </c>
      <c r="AR14" s="181" t="s">
        <v>1825</v>
      </c>
      <c r="AS14" s="181" t="s">
        <v>1824</v>
      </c>
      <c r="AT14" s="181" t="s">
        <v>1825</v>
      </c>
      <c r="AU14" s="181" t="s">
        <v>1824</v>
      </c>
      <c r="AV14" s="181" t="s">
        <v>1825</v>
      </c>
      <c r="AX14" s="243"/>
      <c r="AY14" s="181" t="s">
        <v>1824</v>
      </c>
      <c r="AZ14" s="181" t="s">
        <v>1825</v>
      </c>
      <c r="BA14" s="181" t="s">
        <v>1824</v>
      </c>
      <c r="BB14" s="181" t="s">
        <v>1825</v>
      </c>
      <c r="BC14" s="181" t="s">
        <v>1824</v>
      </c>
      <c r="BD14" s="181" t="s">
        <v>1825</v>
      </c>
      <c r="BE14" s="181" t="s">
        <v>1824</v>
      </c>
      <c r="BF14" s="181" t="s">
        <v>1825</v>
      </c>
      <c r="BG14" s="181" t="s">
        <v>1824</v>
      </c>
      <c r="BH14" s="181" t="s">
        <v>1825</v>
      </c>
      <c r="BI14" s="181" t="s">
        <v>1824</v>
      </c>
      <c r="BJ14" s="181" t="s">
        <v>1825</v>
      </c>
      <c r="BK14" s="181" t="s">
        <v>1824</v>
      </c>
      <c r="BL14" s="181" t="s">
        <v>1825</v>
      </c>
    </row>
    <row r="15" spans="1:64">
      <c r="A15" s="67">
        <v>1001040709</v>
      </c>
      <c r="B15" s="67" t="s">
        <v>1420</v>
      </c>
      <c r="C15" s="67" t="s">
        <v>1836</v>
      </c>
      <c r="D15" s="67" t="s">
        <v>35</v>
      </c>
      <c r="E15" s="67" t="s">
        <v>72</v>
      </c>
      <c r="F15" s="67" t="s">
        <v>32</v>
      </c>
      <c r="G15" s="154" t="s">
        <v>1421</v>
      </c>
      <c r="H15" s="154"/>
      <c r="I15" s="154">
        <f>SUMIFS('B0.SUM (tuần 0)'!$M:$M,'B0.SUM (tuần 0)'!$A:$A,' B1.8.Online'!$A15)</f>
        <v>0</v>
      </c>
      <c r="J15" s="154">
        <f t="shared" ref="J15:J41" si="18">Q15</f>
        <v>290</v>
      </c>
      <c r="K15" s="154">
        <f t="shared" ref="K15:K41" si="19">Q15</f>
        <v>290</v>
      </c>
      <c r="L15" s="154">
        <f t="shared" ref="L15:L41" si="20">Q15</f>
        <v>290</v>
      </c>
      <c r="M15" s="154">
        <f t="shared" ref="M15:M41" si="21">Q15</f>
        <v>290</v>
      </c>
      <c r="N15" s="154">
        <f t="shared" ref="N15:N41" si="22">Q15</f>
        <v>290</v>
      </c>
      <c r="O15" s="154">
        <f t="shared" ref="O15:O41" si="23">J15-I15</f>
        <v>290</v>
      </c>
      <c r="Q15" s="154">
        <f t="shared" ref="Q15:Q78" si="24">SUM(R15:Y15)</f>
        <v>290</v>
      </c>
      <c r="R15" s="154">
        <f t="shared" ref="R15:R78" si="25">AI15+AY15</f>
        <v>0</v>
      </c>
      <c r="S15" s="154">
        <f t="shared" ref="S15:S78" si="26">AJ15+AZ15</f>
        <v>100</v>
      </c>
      <c r="T15" s="154">
        <f t="shared" ref="T15:T78" si="27">AK15+BA15</f>
        <v>0</v>
      </c>
      <c r="U15" s="154">
        <f t="shared" ref="U15:U78" si="28">AL15+BB15</f>
        <v>90</v>
      </c>
      <c r="V15" s="154">
        <f t="shared" ref="V15:V78" si="29">AM15+BC15</f>
        <v>0</v>
      </c>
      <c r="W15" s="154">
        <f t="shared" ref="W15:W78" si="30">AN15+BD15</f>
        <v>80</v>
      </c>
      <c r="X15" s="154">
        <f t="shared" ref="X15:X78" si="31">AO15+BE15</f>
        <v>0</v>
      </c>
      <c r="Y15" s="154">
        <f t="shared" ref="Y15:Y78" si="32">AP15+BF15</f>
        <v>20</v>
      </c>
      <c r="Z15" s="154">
        <f t="shared" ref="Z15:Z78" si="33">AQ15+BG15</f>
        <v>0</v>
      </c>
      <c r="AA15" s="154">
        <f t="shared" ref="AA15:AA78" si="34">AR15+BH15</f>
        <v>10</v>
      </c>
      <c r="AB15" s="154">
        <f t="shared" ref="AB15:AB78" si="35">AS15+BI15</f>
        <v>0</v>
      </c>
      <c r="AC15" s="154">
        <f t="shared" ref="AC15:AC78" si="36">AT15+BJ15</f>
        <v>0</v>
      </c>
      <c r="AD15" s="154">
        <f t="shared" ref="AD15:AD78" si="37">AU15+BK15</f>
        <v>0</v>
      </c>
      <c r="AE15" s="154">
        <f t="shared" ref="AE15:AE78" si="38">AV15+BL15</f>
        <v>0</v>
      </c>
      <c r="AH15" s="115">
        <f t="shared" ref="AH15:AH41" si="39">SUM(AI15:AP15)</f>
        <v>290</v>
      </c>
      <c r="AI15" s="201"/>
      <c r="AJ15" s="201">
        <v>100</v>
      </c>
      <c r="AK15" s="201"/>
      <c r="AL15" s="201">
        <v>90</v>
      </c>
      <c r="AM15" s="71"/>
      <c r="AN15" s="71">
        <v>80</v>
      </c>
      <c r="AO15" s="71"/>
      <c r="AP15" s="71">
        <v>20</v>
      </c>
      <c r="AQ15" s="71"/>
      <c r="AR15" s="71">
        <v>10</v>
      </c>
      <c r="AS15" s="71"/>
      <c r="AT15" s="71"/>
      <c r="AU15" s="71"/>
      <c r="AV15" s="71"/>
      <c r="AW15" s="201"/>
      <c r="AX15" s="115">
        <f t="shared" ref="AX15:AX20" si="40">SUM(AY15:BF15)</f>
        <v>0</v>
      </c>
      <c r="AY15" s="201">
        <v>0</v>
      </c>
      <c r="AZ15" s="201">
        <v>0</v>
      </c>
      <c r="BA15" s="201">
        <v>0</v>
      </c>
      <c r="BB15" s="201">
        <v>0</v>
      </c>
      <c r="BC15" s="201">
        <v>0</v>
      </c>
      <c r="BD15" s="201"/>
      <c r="BE15" s="201">
        <v>0</v>
      </c>
      <c r="BF15" s="201"/>
      <c r="BG15" s="201">
        <v>0</v>
      </c>
      <c r="BH15" s="201"/>
      <c r="BI15" s="201">
        <f t="shared" ref="BI15:BI20" si="41">BE15</f>
        <v>0</v>
      </c>
      <c r="BJ15" s="201"/>
      <c r="BK15" s="201">
        <f t="shared" ref="BK15:BK20" si="42">BG15</f>
        <v>0</v>
      </c>
      <c r="BL15" s="201"/>
    </row>
    <row r="16" spans="1:64">
      <c r="A16" s="67">
        <v>1001040710</v>
      </c>
      <c r="B16" s="67" t="s">
        <v>1422</v>
      </c>
      <c r="C16" s="67" t="s">
        <v>1837</v>
      </c>
      <c r="D16" s="67" t="s">
        <v>35</v>
      </c>
      <c r="E16" s="67" t="s">
        <v>75</v>
      </c>
      <c r="F16" s="67" t="s">
        <v>32</v>
      </c>
      <c r="G16" s="154" t="s">
        <v>1421</v>
      </c>
      <c r="H16" s="154"/>
      <c r="I16" s="154">
        <f>SUMIFS('B0.SUM (tuần 0)'!$M:$M,'B0.SUM (tuần 0)'!$A:$A,' B1.8.Online'!$A16)</f>
        <v>0</v>
      </c>
      <c r="J16" s="154">
        <f t="shared" si="18"/>
        <v>220</v>
      </c>
      <c r="K16" s="154">
        <f t="shared" si="19"/>
        <v>220</v>
      </c>
      <c r="L16" s="154">
        <f t="shared" si="20"/>
        <v>220</v>
      </c>
      <c r="M16" s="154">
        <f t="shared" si="21"/>
        <v>220</v>
      </c>
      <c r="N16" s="154">
        <f t="shared" si="22"/>
        <v>220</v>
      </c>
      <c r="O16" s="154">
        <f t="shared" si="23"/>
        <v>220</v>
      </c>
      <c r="Q16" s="154">
        <f t="shared" si="24"/>
        <v>220</v>
      </c>
      <c r="R16" s="154">
        <f t="shared" si="25"/>
        <v>0</v>
      </c>
      <c r="S16" s="154">
        <f t="shared" si="26"/>
        <v>70</v>
      </c>
      <c r="T16" s="154">
        <f t="shared" si="27"/>
        <v>0</v>
      </c>
      <c r="U16" s="154">
        <f t="shared" si="28"/>
        <v>50</v>
      </c>
      <c r="V16" s="154">
        <f t="shared" si="29"/>
        <v>0</v>
      </c>
      <c r="W16" s="154">
        <f t="shared" si="30"/>
        <v>50</v>
      </c>
      <c r="X16" s="154">
        <f t="shared" si="31"/>
        <v>0</v>
      </c>
      <c r="Y16" s="154">
        <f t="shared" si="32"/>
        <v>50</v>
      </c>
      <c r="Z16" s="154">
        <f t="shared" si="33"/>
        <v>0</v>
      </c>
      <c r="AA16" s="154">
        <f t="shared" si="34"/>
        <v>30</v>
      </c>
      <c r="AB16" s="154">
        <f t="shared" si="35"/>
        <v>0</v>
      </c>
      <c r="AC16" s="154">
        <f t="shared" si="36"/>
        <v>0</v>
      </c>
      <c r="AD16" s="154">
        <f t="shared" si="37"/>
        <v>0</v>
      </c>
      <c r="AE16" s="154">
        <f t="shared" si="38"/>
        <v>0</v>
      </c>
      <c r="AH16" s="115">
        <f t="shared" si="39"/>
        <v>220</v>
      </c>
      <c r="AI16" s="201"/>
      <c r="AJ16" s="201">
        <v>70</v>
      </c>
      <c r="AK16" s="201"/>
      <c r="AL16" s="201">
        <v>50</v>
      </c>
      <c r="AM16" s="71"/>
      <c r="AN16" s="201">
        <v>50</v>
      </c>
      <c r="AO16" s="71"/>
      <c r="AP16" s="71">
        <v>50</v>
      </c>
      <c r="AQ16" s="71"/>
      <c r="AR16" s="71">
        <v>30</v>
      </c>
      <c r="AS16" s="71"/>
      <c r="AT16" s="71"/>
      <c r="AU16" s="71"/>
      <c r="AV16" s="71"/>
      <c r="AW16" s="201"/>
      <c r="AX16" s="117">
        <f t="shared" si="40"/>
        <v>0</v>
      </c>
      <c r="AY16" s="201">
        <v>0</v>
      </c>
      <c r="AZ16" s="201">
        <v>0</v>
      </c>
      <c r="BA16" s="201">
        <v>0</v>
      </c>
      <c r="BB16" s="201">
        <v>0</v>
      </c>
      <c r="BC16" s="201">
        <v>0</v>
      </c>
      <c r="BD16" s="201"/>
      <c r="BE16" s="201">
        <v>0</v>
      </c>
      <c r="BF16" s="201"/>
      <c r="BG16" s="201">
        <v>0</v>
      </c>
      <c r="BH16" s="201"/>
      <c r="BI16" s="201">
        <f t="shared" si="41"/>
        <v>0</v>
      </c>
      <c r="BJ16" s="201"/>
      <c r="BK16" s="201">
        <f t="shared" si="42"/>
        <v>0</v>
      </c>
      <c r="BL16" s="201"/>
    </row>
    <row r="17" spans="1:64">
      <c r="A17" s="67">
        <v>1004010074</v>
      </c>
      <c r="B17" s="67" t="s">
        <v>1423</v>
      </c>
      <c r="C17" s="67" t="s">
        <v>1838</v>
      </c>
      <c r="D17" s="67" t="s">
        <v>35</v>
      </c>
      <c r="E17" s="67" t="s">
        <v>1835</v>
      </c>
      <c r="F17" s="67" t="s">
        <v>32</v>
      </c>
      <c r="G17" s="154" t="s">
        <v>1421</v>
      </c>
      <c r="H17" s="154"/>
      <c r="I17" s="154">
        <f>SUMIFS('B0.SUM (tuần 0)'!$M:$M,'B0.SUM (tuần 0)'!$A:$A,' B1.8.Online'!$A17)</f>
        <v>0</v>
      </c>
      <c r="J17" s="154">
        <f t="shared" si="18"/>
        <v>125</v>
      </c>
      <c r="K17" s="154">
        <f t="shared" si="19"/>
        <v>125</v>
      </c>
      <c r="L17" s="154">
        <f t="shared" si="20"/>
        <v>125</v>
      </c>
      <c r="M17" s="154">
        <f t="shared" si="21"/>
        <v>125</v>
      </c>
      <c r="N17" s="154">
        <f t="shared" si="22"/>
        <v>125</v>
      </c>
      <c r="O17" s="154">
        <f t="shared" si="23"/>
        <v>125</v>
      </c>
      <c r="Q17" s="154">
        <f t="shared" si="24"/>
        <v>125</v>
      </c>
      <c r="R17" s="154">
        <f t="shared" si="25"/>
        <v>0</v>
      </c>
      <c r="S17" s="154">
        <f t="shared" si="26"/>
        <v>50</v>
      </c>
      <c r="T17" s="154">
        <f t="shared" si="27"/>
        <v>0</v>
      </c>
      <c r="U17" s="154">
        <f t="shared" si="28"/>
        <v>40</v>
      </c>
      <c r="V17" s="154">
        <f t="shared" si="29"/>
        <v>0</v>
      </c>
      <c r="W17" s="154">
        <f t="shared" si="30"/>
        <v>35</v>
      </c>
      <c r="X17" s="154">
        <f t="shared" si="31"/>
        <v>0</v>
      </c>
      <c r="Y17" s="154">
        <f t="shared" si="32"/>
        <v>0</v>
      </c>
      <c r="Z17" s="154">
        <f t="shared" si="33"/>
        <v>0</v>
      </c>
      <c r="AA17" s="154">
        <f t="shared" si="34"/>
        <v>0</v>
      </c>
      <c r="AB17" s="154">
        <f t="shared" si="35"/>
        <v>0</v>
      </c>
      <c r="AC17" s="154">
        <f t="shared" si="36"/>
        <v>0</v>
      </c>
      <c r="AD17" s="154">
        <f t="shared" si="37"/>
        <v>0</v>
      </c>
      <c r="AE17" s="154">
        <f t="shared" si="38"/>
        <v>0</v>
      </c>
      <c r="AH17" s="115">
        <f t="shared" si="39"/>
        <v>125</v>
      </c>
      <c r="AI17" s="201"/>
      <c r="AJ17" s="201">
        <v>50</v>
      </c>
      <c r="AK17" s="201"/>
      <c r="AL17" s="201">
        <v>40</v>
      </c>
      <c r="AM17" s="72"/>
      <c r="AN17" s="201">
        <v>35</v>
      </c>
      <c r="AO17" s="71"/>
      <c r="AP17" s="71">
        <v>0</v>
      </c>
      <c r="AQ17" s="71"/>
      <c r="AR17" s="71">
        <v>0</v>
      </c>
      <c r="AS17" s="71"/>
      <c r="AT17" s="71"/>
      <c r="AU17" s="71"/>
      <c r="AV17" s="71"/>
      <c r="AW17" s="201"/>
      <c r="AX17" s="117">
        <f t="shared" si="40"/>
        <v>0</v>
      </c>
      <c r="AY17" s="201">
        <v>0</v>
      </c>
      <c r="AZ17" s="201">
        <v>0</v>
      </c>
      <c r="BA17" s="201">
        <v>0</v>
      </c>
      <c r="BB17" s="201">
        <v>0</v>
      </c>
      <c r="BC17" s="201">
        <v>0</v>
      </c>
      <c r="BD17" s="201"/>
      <c r="BE17" s="201">
        <v>0</v>
      </c>
      <c r="BF17" s="201"/>
      <c r="BG17" s="201">
        <v>0</v>
      </c>
      <c r="BH17" s="201"/>
      <c r="BI17" s="201">
        <f t="shared" si="41"/>
        <v>0</v>
      </c>
      <c r="BJ17" s="201"/>
      <c r="BK17" s="201">
        <f t="shared" si="42"/>
        <v>0</v>
      </c>
      <c r="BL17" s="201"/>
    </row>
    <row r="18" spans="1:64">
      <c r="A18" s="67">
        <v>1001040708</v>
      </c>
      <c r="B18" s="67" t="s">
        <v>1424</v>
      </c>
      <c r="C18" s="67" t="s">
        <v>1754</v>
      </c>
      <c r="D18" s="67" t="s">
        <v>35</v>
      </c>
      <c r="E18" s="67" t="s">
        <v>72</v>
      </c>
      <c r="F18" s="67" t="s">
        <v>32</v>
      </c>
      <c r="G18" s="154" t="s">
        <v>1421</v>
      </c>
      <c r="H18" s="154"/>
      <c r="I18" s="154">
        <f>SUMIFS('B0.SUM (tuần 0)'!$M:$M,'B0.SUM (tuần 0)'!$A:$A,' B1.8.Online'!$A18)</f>
        <v>0</v>
      </c>
      <c r="J18" s="154">
        <f t="shared" si="18"/>
        <v>30</v>
      </c>
      <c r="K18" s="154">
        <f t="shared" si="19"/>
        <v>30</v>
      </c>
      <c r="L18" s="154">
        <f t="shared" si="20"/>
        <v>30</v>
      </c>
      <c r="M18" s="154">
        <f t="shared" si="21"/>
        <v>30</v>
      </c>
      <c r="N18" s="154">
        <f t="shared" si="22"/>
        <v>30</v>
      </c>
      <c r="O18" s="154">
        <f t="shared" si="23"/>
        <v>30</v>
      </c>
      <c r="Q18" s="154">
        <f t="shared" si="24"/>
        <v>30</v>
      </c>
      <c r="R18" s="154">
        <f t="shared" si="25"/>
        <v>0</v>
      </c>
      <c r="S18" s="154">
        <f t="shared" si="26"/>
        <v>10</v>
      </c>
      <c r="T18" s="154">
        <f t="shared" si="27"/>
        <v>0</v>
      </c>
      <c r="U18" s="154">
        <f t="shared" si="28"/>
        <v>10</v>
      </c>
      <c r="V18" s="154">
        <f t="shared" si="29"/>
        <v>0</v>
      </c>
      <c r="W18" s="154">
        <f t="shared" si="30"/>
        <v>10</v>
      </c>
      <c r="X18" s="154">
        <f t="shared" si="31"/>
        <v>0</v>
      </c>
      <c r="Y18" s="154">
        <f t="shared" si="32"/>
        <v>0</v>
      </c>
      <c r="Z18" s="154">
        <f t="shared" si="33"/>
        <v>0</v>
      </c>
      <c r="AA18" s="154">
        <f t="shared" si="34"/>
        <v>0</v>
      </c>
      <c r="AB18" s="154">
        <f t="shared" si="35"/>
        <v>0</v>
      </c>
      <c r="AC18" s="154">
        <f t="shared" si="36"/>
        <v>0</v>
      </c>
      <c r="AD18" s="154">
        <f t="shared" si="37"/>
        <v>0</v>
      </c>
      <c r="AE18" s="154">
        <f t="shared" si="38"/>
        <v>0</v>
      </c>
      <c r="AH18" s="115">
        <f t="shared" si="39"/>
        <v>30</v>
      </c>
      <c r="AI18" s="201"/>
      <c r="AJ18" s="201">
        <v>10</v>
      </c>
      <c r="AK18" s="201"/>
      <c r="AL18" s="201">
        <v>10</v>
      </c>
      <c r="AM18" s="201"/>
      <c r="AN18" s="201">
        <v>10</v>
      </c>
      <c r="AO18" s="71"/>
      <c r="AP18" s="71">
        <v>0</v>
      </c>
      <c r="AQ18" s="71"/>
      <c r="AR18" s="71">
        <v>0</v>
      </c>
      <c r="AS18" s="71"/>
      <c r="AT18" s="71"/>
      <c r="AU18" s="71"/>
      <c r="AV18" s="71"/>
      <c r="AW18" s="201"/>
      <c r="AX18" s="115">
        <f t="shared" si="40"/>
        <v>0</v>
      </c>
      <c r="AY18" s="201">
        <v>0</v>
      </c>
      <c r="AZ18" s="201">
        <v>0</v>
      </c>
      <c r="BA18" s="201">
        <v>0</v>
      </c>
      <c r="BB18" s="201">
        <v>0</v>
      </c>
      <c r="BC18" s="201">
        <v>0</v>
      </c>
      <c r="BD18" s="201"/>
      <c r="BE18" s="201">
        <v>0</v>
      </c>
      <c r="BF18" s="201"/>
      <c r="BG18" s="201">
        <v>0</v>
      </c>
      <c r="BH18" s="201"/>
      <c r="BI18" s="201">
        <f t="shared" si="41"/>
        <v>0</v>
      </c>
      <c r="BJ18" s="201"/>
      <c r="BK18" s="201">
        <f t="shared" si="42"/>
        <v>0</v>
      </c>
      <c r="BL18" s="201"/>
    </row>
    <row r="19" spans="1:64">
      <c r="A19" s="67">
        <v>1001040797</v>
      </c>
      <c r="B19" s="67" t="s">
        <v>1425</v>
      </c>
      <c r="C19" s="67" t="s">
        <v>1752</v>
      </c>
      <c r="D19" s="67" t="s">
        <v>35</v>
      </c>
      <c r="E19" s="67" t="s">
        <v>75</v>
      </c>
      <c r="F19" s="67" t="s">
        <v>32</v>
      </c>
      <c r="G19" s="154" t="s">
        <v>1421</v>
      </c>
      <c r="H19" s="154"/>
      <c r="I19" s="154">
        <f>SUMIFS('B0.SUM (tuần 0)'!$M:$M,'B0.SUM (tuần 0)'!$A:$A,' B1.8.Online'!$A19)</f>
        <v>0</v>
      </c>
      <c r="J19" s="154">
        <f t="shared" si="18"/>
        <v>65</v>
      </c>
      <c r="K19" s="154">
        <f t="shared" si="19"/>
        <v>65</v>
      </c>
      <c r="L19" s="154">
        <f t="shared" si="20"/>
        <v>65</v>
      </c>
      <c r="M19" s="154">
        <f t="shared" si="21"/>
        <v>65</v>
      </c>
      <c r="N19" s="154">
        <f t="shared" si="22"/>
        <v>65</v>
      </c>
      <c r="O19" s="154">
        <f t="shared" si="23"/>
        <v>65</v>
      </c>
      <c r="Q19" s="154">
        <f t="shared" si="24"/>
        <v>65</v>
      </c>
      <c r="R19" s="154">
        <f t="shared" si="25"/>
        <v>0</v>
      </c>
      <c r="S19" s="154">
        <f t="shared" si="26"/>
        <v>15</v>
      </c>
      <c r="T19" s="154">
        <f t="shared" si="27"/>
        <v>0</v>
      </c>
      <c r="U19" s="154">
        <f t="shared" si="28"/>
        <v>20</v>
      </c>
      <c r="V19" s="154">
        <f t="shared" si="29"/>
        <v>0</v>
      </c>
      <c r="W19" s="154">
        <f t="shared" si="30"/>
        <v>10</v>
      </c>
      <c r="X19" s="154">
        <f t="shared" si="31"/>
        <v>0</v>
      </c>
      <c r="Y19" s="154">
        <f t="shared" si="32"/>
        <v>20</v>
      </c>
      <c r="Z19" s="154">
        <f t="shared" si="33"/>
        <v>0</v>
      </c>
      <c r="AA19" s="154">
        <f t="shared" si="34"/>
        <v>35</v>
      </c>
      <c r="AB19" s="154">
        <f t="shared" si="35"/>
        <v>0</v>
      </c>
      <c r="AC19" s="154">
        <f t="shared" si="36"/>
        <v>0</v>
      </c>
      <c r="AD19" s="154">
        <f t="shared" si="37"/>
        <v>0</v>
      </c>
      <c r="AE19" s="154">
        <f t="shared" si="38"/>
        <v>0</v>
      </c>
      <c r="AH19" s="115">
        <f t="shared" si="39"/>
        <v>65</v>
      </c>
      <c r="AI19" s="201"/>
      <c r="AJ19" s="201">
        <v>15</v>
      </c>
      <c r="AK19" s="201"/>
      <c r="AL19" s="201">
        <v>20</v>
      </c>
      <c r="AM19" s="201"/>
      <c r="AN19" s="201">
        <v>10</v>
      </c>
      <c r="AO19" s="71"/>
      <c r="AP19" s="71">
        <v>20</v>
      </c>
      <c r="AQ19" s="71"/>
      <c r="AR19" s="71">
        <v>35</v>
      </c>
      <c r="AS19" s="71"/>
      <c r="AT19" s="71"/>
      <c r="AU19" s="71"/>
      <c r="AV19" s="71"/>
      <c r="AW19" s="201"/>
      <c r="AX19" s="117">
        <f t="shared" si="40"/>
        <v>0</v>
      </c>
      <c r="AY19" s="201">
        <v>0</v>
      </c>
      <c r="AZ19" s="201">
        <v>0</v>
      </c>
      <c r="BA19" s="201">
        <v>0</v>
      </c>
      <c r="BB19" s="201">
        <v>0</v>
      </c>
      <c r="BC19" s="201">
        <v>0</v>
      </c>
      <c r="BD19" s="201"/>
      <c r="BE19" s="201">
        <v>0</v>
      </c>
      <c r="BF19" s="201"/>
      <c r="BG19" s="201">
        <v>0</v>
      </c>
      <c r="BH19" s="201"/>
      <c r="BI19" s="201">
        <f t="shared" si="41"/>
        <v>0</v>
      </c>
      <c r="BJ19" s="201"/>
      <c r="BK19" s="201">
        <f t="shared" si="42"/>
        <v>0</v>
      </c>
      <c r="BL19" s="201"/>
    </row>
    <row r="20" spans="1:64">
      <c r="A20" s="67">
        <v>1001040792</v>
      </c>
      <c r="B20" s="67" t="s">
        <v>1426</v>
      </c>
      <c r="C20" s="67" t="s">
        <v>1751</v>
      </c>
      <c r="D20" s="67" t="s">
        <v>35</v>
      </c>
      <c r="E20" s="67" t="s">
        <v>1835</v>
      </c>
      <c r="F20" s="67" t="s">
        <v>32</v>
      </c>
      <c r="G20" s="154" t="s">
        <v>1421</v>
      </c>
      <c r="H20" s="154"/>
      <c r="I20" s="154">
        <f>SUMIFS('B0.SUM (tuần 0)'!$M:$M,'B0.SUM (tuần 0)'!$A:$A,' B1.8.Online'!$A20)</f>
        <v>0</v>
      </c>
      <c r="J20" s="154">
        <f t="shared" si="18"/>
        <v>470</v>
      </c>
      <c r="K20" s="154">
        <f t="shared" si="19"/>
        <v>470</v>
      </c>
      <c r="L20" s="154">
        <f t="shared" si="20"/>
        <v>470</v>
      </c>
      <c r="M20" s="154">
        <f t="shared" si="21"/>
        <v>470</v>
      </c>
      <c r="N20" s="154">
        <f t="shared" si="22"/>
        <v>470</v>
      </c>
      <c r="O20" s="154">
        <f t="shared" si="23"/>
        <v>470</v>
      </c>
      <c r="Q20" s="154">
        <f t="shared" si="24"/>
        <v>470</v>
      </c>
      <c r="R20" s="154">
        <f t="shared" si="25"/>
        <v>0</v>
      </c>
      <c r="S20" s="154">
        <f t="shared" si="26"/>
        <v>100</v>
      </c>
      <c r="T20" s="154">
        <f t="shared" si="27"/>
        <v>0</v>
      </c>
      <c r="U20" s="154">
        <f t="shared" si="28"/>
        <v>120</v>
      </c>
      <c r="V20" s="154">
        <f t="shared" si="29"/>
        <v>0</v>
      </c>
      <c r="W20" s="154">
        <f t="shared" si="30"/>
        <v>100</v>
      </c>
      <c r="X20" s="154">
        <f t="shared" si="31"/>
        <v>0</v>
      </c>
      <c r="Y20" s="154">
        <f t="shared" si="32"/>
        <v>150</v>
      </c>
      <c r="Z20" s="154">
        <f t="shared" si="33"/>
        <v>0</v>
      </c>
      <c r="AA20" s="154">
        <f t="shared" si="34"/>
        <v>180</v>
      </c>
      <c r="AB20" s="154">
        <f t="shared" si="35"/>
        <v>0</v>
      </c>
      <c r="AC20" s="154">
        <f t="shared" si="36"/>
        <v>0</v>
      </c>
      <c r="AD20" s="154">
        <f t="shared" si="37"/>
        <v>0</v>
      </c>
      <c r="AE20" s="154">
        <f t="shared" si="38"/>
        <v>0</v>
      </c>
      <c r="AH20" s="115">
        <f t="shared" si="39"/>
        <v>470</v>
      </c>
      <c r="AI20" s="201"/>
      <c r="AJ20" s="201">
        <v>100</v>
      </c>
      <c r="AK20" s="201"/>
      <c r="AL20" s="201">
        <v>120</v>
      </c>
      <c r="AM20" s="201"/>
      <c r="AN20" s="201">
        <v>100</v>
      </c>
      <c r="AO20" s="72"/>
      <c r="AP20" s="71">
        <v>150</v>
      </c>
      <c r="AQ20" s="71"/>
      <c r="AR20" s="71">
        <v>180</v>
      </c>
      <c r="AS20" s="71"/>
      <c r="AT20" s="71"/>
      <c r="AU20" s="71"/>
      <c r="AV20" s="71"/>
      <c r="AW20" s="201"/>
      <c r="AX20" s="117">
        <f t="shared" si="40"/>
        <v>0</v>
      </c>
      <c r="AY20" s="201">
        <v>0</v>
      </c>
      <c r="AZ20" s="201">
        <v>0</v>
      </c>
      <c r="BA20" s="201">
        <v>0</v>
      </c>
      <c r="BB20" s="201">
        <v>0</v>
      </c>
      <c r="BC20" s="201">
        <v>0</v>
      </c>
      <c r="BD20" s="201"/>
      <c r="BE20" s="201">
        <v>0</v>
      </c>
      <c r="BF20" s="201"/>
      <c r="BG20" s="201">
        <v>0</v>
      </c>
      <c r="BH20" s="201"/>
      <c r="BI20" s="201">
        <f t="shared" si="41"/>
        <v>0</v>
      </c>
      <c r="BJ20" s="201"/>
      <c r="BK20" s="201">
        <f t="shared" si="42"/>
        <v>0</v>
      </c>
      <c r="BL20" s="201"/>
    </row>
    <row r="21" spans="1:64">
      <c r="A21" s="67">
        <v>1001040791</v>
      </c>
      <c r="B21" s="67" t="s">
        <v>1427</v>
      </c>
      <c r="C21" s="67" t="s">
        <v>1755</v>
      </c>
      <c r="D21" s="67" t="s">
        <v>35</v>
      </c>
      <c r="E21" s="67" t="s">
        <v>72</v>
      </c>
      <c r="F21" s="67" t="s">
        <v>32</v>
      </c>
      <c r="G21" s="154" t="s">
        <v>1421</v>
      </c>
      <c r="H21" s="154"/>
      <c r="I21" s="154">
        <f>SUMIFS('B0.SUM (tuần 0)'!$M:$M,'B0.SUM (tuần 0)'!$A:$A,' B1.8.Online'!$A21)</f>
        <v>0</v>
      </c>
      <c r="J21" s="154">
        <f t="shared" si="18"/>
        <v>170</v>
      </c>
      <c r="K21" s="154">
        <f t="shared" si="19"/>
        <v>170</v>
      </c>
      <c r="L21" s="154">
        <f t="shared" si="20"/>
        <v>170</v>
      </c>
      <c r="M21" s="154">
        <f t="shared" si="21"/>
        <v>170</v>
      </c>
      <c r="N21" s="154">
        <f t="shared" si="22"/>
        <v>170</v>
      </c>
      <c r="O21" s="154">
        <f t="shared" si="23"/>
        <v>170</v>
      </c>
      <c r="Q21" s="154">
        <f t="shared" si="24"/>
        <v>170</v>
      </c>
      <c r="R21" s="154">
        <f t="shared" si="25"/>
        <v>0</v>
      </c>
      <c r="S21" s="154">
        <f t="shared" si="26"/>
        <v>50</v>
      </c>
      <c r="T21" s="154">
        <f t="shared" si="27"/>
        <v>0</v>
      </c>
      <c r="U21" s="154">
        <f t="shared" si="28"/>
        <v>40</v>
      </c>
      <c r="V21" s="154">
        <f t="shared" si="29"/>
        <v>0</v>
      </c>
      <c r="W21" s="154">
        <f t="shared" si="30"/>
        <v>30</v>
      </c>
      <c r="X21" s="154">
        <f t="shared" si="31"/>
        <v>0</v>
      </c>
      <c r="Y21" s="154">
        <f t="shared" si="32"/>
        <v>50</v>
      </c>
      <c r="Z21" s="154">
        <f t="shared" si="33"/>
        <v>0</v>
      </c>
      <c r="AA21" s="154">
        <f t="shared" si="34"/>
        <v>30</v>
      </c>
      <c r="AB21" s="154">
        <f t="shared" si="35"/>
        <v>0</v>
      </c>
      <c r="AC21" s="154">
        <f t="shared" si="36"/>
        <v>0</v>
      </c>
      <c r="AD21" s="154">
        <f t="shared" si="37"/>
        <v>0</v>
      </c>
      <c r="AE21" s="154">
        <f t="shared" si="38"/>
        <v>0</v>
      </c>
      <c r="AH21" s="115">
        <f t="shared" si="39"/>
        <v>170</v>
      </c>
      <c r="AI21" s="201"/>
      <c r="AJ21" s="201">
        <v>50</v>
      </c>
      <c r="AK21" s="201"/>
      <c r="AL21" s="201">
        <v>40</v>
      </c>
      <c r="AM21" s="201"/>
      <c r="AN21" s="201">
        <v>30</v>
      </c>
      <c r="AO21" s="201"/>
      <c r="AP21" s="71">
        <v>50</v>
      </c>
      <c r="AQ21" s="201"/>
      <c r="AR21" s="71">
        <v>30</v>
      </c>
      <c r="AS21" s="201"/>
      <c r="AT21" s="71"/>
      <c r="AU21" s="71"/>
      <c r="AV21" s="71"/>
      <c r="AW21" s="201"/>
      <c r="AX21" s="117"/>
      <c r="AY21" s="201">
        <v>0</v>
      </c>
      <c r="AZ21" s="201"/>
      <c r="BA21" s="201">
        <v>0</v>
      </c>
      <c r="BB21" s="201"/>
      <c r="BC21" s="201">
        <v>0</v>
      </c>
      <c r="BD21" s="201"/>
      <c r="BE21" s="201">
        <v>0</v>
      </c>
      <c r="BF21" s="201"/>
      <c r="BG21" s="201">
        <v>0</v>
      </c>
      <c r="BH21" s="201"/>
      <c r="BI21" s="201"/>
      <c r="BJ21" s="201"/>
      <c r="BK21" s="201"/>
      <c r="BL21" s="201"/>
    </row>
    <row r="22" spans="1:64">
      <c r="A22" s="67">
        <v>2001020179</v>
      </c>
      <c r="B22" s="67" t="s">
        <v>1428</v>
      </c>
      <c r="C22" s="67"/>
      <c r="D22" s="67"/>
      <c r="E22" s="67"/>
      <c r="F22" s="67" t="s">
        <v>32</v>
      </c>
      <c r="G22" s="154" t="s">
        <v>1758</v>
      </c>
      <c r="H22" s="154"/>
      <c r="I22" s="154">
        <f>SUMIFS('B0.SUM (tuần 0)'!$M:$M,'B0.SUM (tuần 0)'!$A:$A,' B1.8.Online'!$A22)</f>
        <v>0</v>
      </c>
      <c r="J22" s="154">
        <f t="shared" si="18"/>
        <v>80</v>
      </c>
      <c r="K22" s="154">
        <f t="shared" si="19"/>
        <v>80</v>
      </c>
      <c r="L22" s="154">
        <f t="shared" si="20"/>
        <v>80</v>
      </c>
      <c r="M22" s="154">
        <f t="shared" si="21"/>
        <v>80</v>
      </c>
      <c r="N22" s="154">
        <f t="shared" si="22"/>
        <v>80</v>
      </c>
      <c r="O22" s="154">
        <f t="shared" si="23"/>
        <v>80</v>
      </c>
      <c r="Q22" s="154">
        <f t="shared" si="24"/>
        <v>80</v>
      </c>
      <c r="R22" s="154">
        <f t="shared" si="25"/>
        <v>0</v>
      </c>
      <c r="S22" s="154">
        <f t="shared" si="26"/>
        <v>80</v>
      </c>
      <c r="T22" s="154">
        <f t="shared" si="27"/>
        <v>0</v>
      </c>
      <c r="U22" s="154">
        <f t="shared" si="28"/>
        <v>0</v>
      </c>
      <c r="V22" s="154">
        <f t="shared" si="29"/>
        <v>0</v>
      </c>
      <c r="W22" s="154">
        <f t="shared" si="30"/>
        <v>0</v>
      </c>
      <c r="X22" s="154">
        <f t="shared" si="31"/>
        <v>0</v>
      </c>
      <c r="Y22" s="154">
        <f t="shared" si="32"/>
        <v>0</v>
      </c>
      <c r="Z22" s="154">
        <f t="shared" si="33"/>
        <v>0</v>
      </c>
      <c r="AA22" s="154">
        <f t="shared" si="34"/>
        <v>0</v>
      </c>
      <c r="AB22" s="154">
        <f t="shared" si="35"/>
        <v>0</v>
      </c>
      <c r="AC22" s="154">
        <f t="shared" si="36"/>
        <v>0</v>
      </c>
      <c r="AD22" s="154">
        <f t="shared" si="37"/>
        <v>0</v>
      </c>
      <c r="AE22" s="154">
        <f t="shared" si="38"/>
        <v>0</v>
      </c>
      <c r="AH22" s="115">
        <f t="shared" si="39"/>
        <v>0</v>
      </c>
      <c r="AI22" s="201"/>
      <c r="AJ22" s="201">
        <v>0</v>
      </c>
      <c r="AK22" s="201"/>
      <c r="AL22" s="201">
        <v>0</v>
      </c>
      <c r="AM22" s="201"/>
      <c r="AN22" s="201">
        <v>0</v>
      </c>
      <c r="AO22" s="201"/>
      <c r="AP22" s="71">
        <v>0</v>
      </c>
      <c r="AQ22" s="201"/>
      <c r="AR22" s="71">
        <v>0</v>
      </c>
      <c r="AS22" s="201"/>
      <c r="AT22" s="71"/>
      <c r="AU22" s="71"/>
      <c r="AV22" s="71"/>
      <c r="AW22" s="201"/>
      <c r="AX22" s="117"/>
      <c r="AY22" s="201">
        <v>0</v>
      </c>
      <c r="AZ22" s="201">
        <v>80</v>
      </c>
      <c r="BA22" s="201">
        <v>0</v>
      </c>
      <c r="BB22" s="201"/>
      <c r="BC22" s="201">
        <v>0</v>
      </c>
      <c r="BD22" s="201"/>
      <c r="BE22" s="201">
        <v>0</v>
      </c>
      <c r="BF22" s="201"/>
      <c r="BG22" s="201">
        <v>0</v>
      </c>
      <c r="BH22" s="201"/>
      <c r="BI22" s="201"/>
      <c r="BJ22" s="201"/>
      <c r="BK22" s="201"/>
      <c r="BL22" s="201"/>
    </row>
    <row r="23" spans="1:64">
      <c r="A23" s="67">
        <v>2001020203</v>
      </c>
      <c r="B23" s="67" t="s">
        <v>364</v>
      </c>
      <c r="C23" s="67"/>
      <c r="D23" s="67"/>
      <c r="E23" s="67"/>
      <c r="F23" s="67" t="s">
        <v>32</v>
      </c>
      <c r="G23" s="154" t="s">
        <v>1758</v>
      </c>
      <c r="H23" s="154"/>
      <c r="I23" s="154">
        <f>SUMIFS('B0.SUM (tuần 0)'!$M:$M,'B0.SUM (tuần 0)'!$A:$A,' B1.8.Online'!$A23)</f>
        <v>0</v>
      </c>
      <c r="J23" s="154">
        <f t="shared" si="18"/>
        <v>1</v>
      </c>
      <c r="K23" s="154">
        <f t="shared" si="19"/>
        <v>1</v>
      </c>
      <c r="L23" s="154">
        <f t="shared" si="20"/>
        <v>1</v>
      </c>
      <c r="M23" s="154">
        <f t="shared" si="21"/>
        <v>1</v>
      </c>
      <c r="N23" s="154">
        <f t="shared" si="22"/>
        <v>1</v>
      </c>
      <c r="O23" s="154">
        <f t="shared" si="23"/>
        <v>1</v>
      </c>
      <c r="Q23" s="154">
        <f t="shared" si="24"/>
        <v>1</v>
      </c>
      <c r="R23" s="154">
        <f t="shared" si="25"/>
        <v>0</v>
      </c>
      <c r="S23" s="154">
        <f t="shared" si="26"/>
        <v>0</v>
      </c>
      <c r="T23" s="154">
        <f t="shared" si="27"/>
        <v>0</v>
      </c>
      <c r="U23" s="154">
        <f t="shared" si="28"/>
        <v>0</v>
      </c>
      <c r="V23" s="154">
        <f t="shared" si="29"/>
        <v>1</v>
      </c>
      <c r="W23" s="154">
        <f t="shared" si="30"/>
        <v>0</v>
      </c>
      <c r="X23" s="154">
        <f t="shared" si="31"/>
        <v>0</v>
      </c>
      <c r="Y23" s="154">
        <f t="shared" si="32"/>
        <v>0</v>
      </c>
      <c r="Z23" s="154">
        <f t="shared" si="33"/>
        <v>0</v>
      </c>
      <c r="AA23" s="154">
        <f t="shared" si="34"/>
        <v>0</v>
      </c>
      <c r="AB23" s="154">
        <f t="shared" si="35"/>
        <v>0</v>
      </c>
      <c r="AC23" s="154">
        <f t="shared" si="36"/>
        <v>0</v>
      </c>
      <c r="AD23" s="154">
        <f t="shared" si="37"/>
        <v>0</v>
      </c>
      <c r="AE23" s="154">
        <f t="shared" si="38"/>
        <v>0</v>
      </c>
      <c r="AH23" s="115">
        <f t="shared" si="39"/>
        <v>0</v>
      </c>
      <c r="AI23" s="201"/>
      <c r="AJ23" s="201">
        <v>0</v>
      </c>
      <c r="AK23" s="201"/>
      <c r="AL23" s="201">
        <v>0</v>
      </c>
      <c r="AM23" s="201"/>
      <c r="AN23" s="201">
        <v>0</v>
      </c>
      <c r="AO23" s="201"/>
      <c r="AP23" s="71">
        <v>0</v>
      </c>
      <c r="AQ23" s="201"/>
      <c r="AR23" s="71">
        <v>0</v>
      </c>
      <c r="AS23" s="201"/>
      <c r="AT23" s="71"/>
      <c r="AU23" s="71"/>
      <c r="AV23" s="71"/>
      <c r="AW23" s="201"/>
      <c r="AX23" s="117"/>
      <c r="AY23" s="201">
        <v>0</v>
      </c>
      <c r="AZ23" s="201"/>
      <c r="BA23" s="201">
        <v>0</v>
      </c>
      <c r="BB23" s="201"/>
      <c r="BC23" s="201">
        <v>1</v>
      </c>
      <c r="BD23" s="201"/>
      <c r="BE23" s="201">
        <v>0</v>
      </c>
      <c r="BF23" s="201"/>
      <c r="BG23" s="201">
        <v>0</v>
      </c>
      <c r="BH23" s="201"/>
      <c r="BI23" s="201"/>
      <c r="BJ23" s="201"/>
      <c r="BK23" s="201"/>
      <c r="BL23" s="201"/>
    </row>
    <row r="24" spans="1:64">
      <c r="A24" s="67">
        <v>2001210007</v>
      </c>
      <c r="B24" s="67" t="s">
        <v>1429</v>
      </c>
      <c r="C24" s="67"/>
      <c r="D24" s="67"/>
      <c r="E24" s="67"/>
      <c r="F24" s="67" t="s">
        <v>32</v>
      </c>
      <c r="G24" s="154" t="s">
        <v>1758</v>
      </c>
      <c r="H24" s="154"/>
      <c r="I24" s="154">
        <f>SUMIFS('B0.SUM (tuần 0)'!$M:$M,'B0.SUM (tuần 0)'!$A:$A,' B1.8.Online'!$A24)</f>
        <v>0</v>
      </c>
      <c r="J24" s="154">
        <f t="shared" si="18"/>
        <v>60</v>
      </c>
      <c r="K24" s="154">
        <f t="shared" si="19"/>
        <v>60</v>
      </c>
      <c r="L24" s="154">
        <f t="shared" si="20"/>
        <v>60</v>
      </c>
      <c r="M24" s="154">
        <f t="shared" si="21"/>
        <v>60</v>
      </c>
      <c r="N24" s="154">
        <f t="shared" si="22"/>
        <v>60</v>
      </c>
      <c r="O24" s="154">
        <f t="shared" si="23"/>
        <v>60</v>
      </c>
      <c r="Q24" s="154">
        <f t="shared" si="24"/>
        <v>60</v>
      </c>
      <c r="R24" s="154">
        <f t="shared" si="25"/>
        <v>0</v>
      </c>
      <c r="S24" s="154">
        <f t="shared" si="26"/>
        <v>24</v>
      </c>
      <c r="T24" s="154">
        <f t="shared" si="27"/>
        <v>0</v>
      </c>
      <c r="U24" s="154">
        <f t="shared" si="28"/>
        <v>12</v>
      </c>
      <c r="V24" s="154">
        <f t="shared" si="29"/>
        <v>0</v>
      </c>
      <c r="W24" s="154">
        <f t="shared" si="30"/>
        <v>12</v>
      </c>
      <c r="X24" s="154">
        <f t="shared" si="31"/>
        <v>0</v>
      </c>
      <c r="Y24" s="154">
        <f t="shared" si="32"/>
        <v>12</v>
      </c>
      <c r="Z24" s="154">
        <f t="shared" si="33"/>
        <v>0</v>
      </c>
      <c r="AA24" s="154">
        <f t="shared" si="34"/>
        <v>0</v>
      </c>
      <c r="AB24" s="154">
        <f t="shared" si="35"/>
        <v>0</v>
      </c>
      <c r="AC24" s="154">
        <f t="shared" si="36"/>
        <v>0</v>
      </c>
      <c r="AD24" s="154">
        <f t="shared" si="37"/>
        <v>0</v>
      </c>
      <c r="AE24" s="154">
        <f t="shared" si="38"/>
        <v>0</v>
      </c>
      <c r="AH24" s="115">
        <f t="shared" si="39"/>
        <v>0</v>
      </c>
      <c r="AI24" s="201"/>
      <c r="AJ24" s="201">
        <v>0</v>
      </c>
      <c r="AK24" s="201"/>
      <c r="AL24" s="201">
        <v>0</v>
      </c>
      <c r="AM24" s="201"/>
      <c r="AN24" s="201">
        <v>0</v>
      </c>
      <c r="AO24" s="72"/>
      <c r="AP24" s="71">
        <v>0</v>
      </c>
      <c r="AQ24" s="71"/>
      <c r="AR24" s="71">
        <v>0</v>
      </c>
      <c r="AS24" s="71"/>
      <c r="AT24" s="71"/>
      <c r="AU24" s="71"/>
      <c r="AV24" s="71"/>
      <c r="AW24" s="201"/>
      <c r="AX24" s="117">
        <f t="shared" ref="AX24:AX41" si="43">SUM(AY24:BF24)</f>
        <v>60</v>
      </c>
      <c r="AY24" s="201">
        <v>0</v>
      </c>
      <c r="AZ24" s="201">
        <v>24</v>
      </c>
      <c r="BA24" s="201">
        <v>0</v>
      </c>
      <c r="BB24" s="201">
        <v>12</v>
      </c>
      <c r="BC24" s="201">
        <v>0</v>
      </c>
      <c r="BD24" s="201">
        <v>12</v>
      </c>
      <c r="BE24" s="201">
        <v>0</v>
      </c>
      <c r="BF24" s="201">
        <v>12</v>
      </c>
      <c r="BG24" s="201">
        <v>0</v>
      </c>
      <c r="BH24" s="201"/>
      <c r="BI24" s="201">
        <f t="shared" ref="BI24:BI41" si="44">BE24</f>
        <v>0</v>
      </c>
      <c r="BJ24" s="201"/>
      <c r="BK24" s="201">
        <f t="shared" ref="BK24:BK41" si="45">BG24</f>
        <v>0</v>
      </c>
      <c r="BL24" s="201"/>
    </row>
    <row r="25" spans="1:64">
      <c r="A25" s="67">
        <v>2001210018</v>
      </c>
      <c r="B25" s="67" t="s">
        <v>1430</v>
      </c>
      <c r="C25" s="67"/>
      <c r="D25" s="67"/>
      <c r="E25" s="67"/>
      <c r="F25" s="67" t="s">
        <v>32</v>
      </c>
      <c r="G25" s="154" t="s">
        <v>1758</v>
      </c>
      <c r="H25" s="154"/>
      <c r="I25" s="154">
        <f>SUMIFS('B0.SUM (tuần 0)'!$M:$M,'B0.SUM (tuần 0)'!$A:$A,' B1.8.Online'!$A25)</f>
        <v>0</v>
      </c>
      <c r="J25" s="154">
        <f t="shared" si="18"/>
        <v>12</v>
      </c>
      <c r="K25" s="154">
        <f t="shared" si="19"/>
        <v>12</v>
      </c>
      <c r="L25" s="154">
        <f t="shared" si="20"/>
        <v>12</v>
      </c>
      <c r="M25" s="154">
        <f t="shared" si="21"/>
        <v>12</v>
      </c>
      <c r="N25" s="154">
        <f t="shared" si="22"/>
        <v>12</v>
      </c>
      <c r="O25" s="154">
        <f t="shared" si="23"/>
        <v>12</v>
      </c>
      <c r="Q25" s="154">
        <f t="shared" si="24"/>
        <v>12</v>
      </c>
      <c r="R25" s="154">
        <f t="shared" si="25"/>
        <v>0</v>
      </c>
      <c r="S25" s="154">
        <f t="shared" si="26"/>
        <v>12</v>
      </c>
      <c r="T25" s="154">
        <f t="shared" si="27"/>
        <v>0</v>
      </c>
      <c r="U25" s="154">
        <f t="shared" si="28"/>
        <v>0</v>
      </c>
      <c r="V25" s="154">
        <f t="shared" si="29"/>
        <v>0</v>
      </c>
      <c r="W25" s="154">
        <f t="shared" si="30"/>
        <v>0</v>
      </c>
      <c r="X25" s="154">
        <f t="shared" si="31"/>
        <v>0</v>
      </c>
      <c r="Y25" s="154">
        <f t="shared" si="32"/>
        <v>0</v>
      </c>
      <c r="Z25" s="154">
        <f t="shared" si="33"/>
        <v>0</v>
      </c>
      <c r="AA25" s="154">
        <f t="shared" si="34"/>
        <v>0</v>
      </c>
      <c r="AB25" s="154">
        <f t="shared" si="35"/>
        <v>0</v>
      </c>
      <c r="AC25" s="154">
        <f t="shared" si="36"/>
        <v>0</v>
      </c>
      <c r="AD25" s="154">
        <f t="shared" si="37"/>
        <v>0</v>
      </c>
      <c r="AE25" s="154">
        <f t="shared" si="38"/>
        <v>0</v>
      </c>
      <c r="AH25" s="115">
        <f t="shared" si="39"/>
        <v>0</v>
      </c>
      <c r="AI25" s="201"/>
      <c r="AJ25" s="201">
        <v>0</v>
      </c>
      <c r="AK25" s="201"/>
      <c r="AL25" s="201">
        <v>0</v>
      </c>
      <c r="AM25" s="72"/>
      <c r="AN25" s="72">
        <v>0</v>
      </c>
      <c r="AO25" s="72"/>
      <c r="AP25" s="72">
        <v>0</v>
      </c>
      <c r="AQ25" s="72"/>
      <c r="AR25" s="72">
        <v>0</v>
      </c>
      <c r="AS25" s="72"/>
      <c r="AT25" s="72"/>
      <c r="AU25" s="72"/>
      <c r="AV25" s="72"/>
      <c r="AW25" s="201"/>
      <c r="AX25" s="117">
        <f t="shared" si="43"/>
        <v>12</v>
      </c>
      <c r="AY25" s="201">
        <v>0</v>
      </c>
      <c r="AZ25" s="201">
        <v>12</v>
      </c>
      <c r="BA25" s="201">
        <v>0</v>
      </c>
      <c r="BB25" s="201"/>
      <c r="BC25" s="201">
        <v>0</v>
      </c>
      <c r="BD25" s="201"/>
      <c r="BE25" s="201">
        <v>0</v>
      </c>
      <c r="BF25" s="201"/>
      <c r="BG25" s="201">
        <v>0</v>
      </c>
      <c r="BH25" s="201"/>
      <c r="BI25" s="201">
        <f t="shared" si="44"/>
        <v>0</v>
      </c>
      <c r="BJ25" s="201"/>
      <c r="BK25" s="201">
        <f t="shared" si="45"/>
        <v>0</v>
      </c>
      <c r="BL25" s="201"/>
    </row>
    <row r="26" spans="1:64">
      <c r="A26" s="67">
        <v>2003010003</v>
      </c>
      <c r="B26" s="67" t="s">
        <v>1431</v>
      </c>
      <c r="C26" s="67"/>
      <c r="D26" s="67"/>
      <c r="E26" s="67"/>
      <c r="F26" s="67" t="s">
        <v>32</v>
      </c>
      <c r="G26" s="154" t="s">
        <v>1758</v>
      </c>
      <c r="H26" s="154"/>
      <c r="I26" s="154">
        <f>SUMIFS('B0.SUM (tuần 0)'!$M:$M,'B0.SUM (tuần 0)'!$A:$A,' B1.8.Online'!$A26)</f>
        <v>0</v>
      </c>
      <c r="J26" s="154">
        <f t="shared" si="18"/>
        <v>25</v>
      </c>
      <c r="K26" s="154">
        <f t="shared" si="19"/>
        <v>25</v>
      </c>
      <c r="L26" s="154">
        <f t="shared" si="20"/>
        <v>25</v>
      </c>
      <c r="M26" s="154">
        <f t="shared" si="21"/>
        <v>25</v>
      </c>
      <c r="N26" s="154">
        <f t="shared" si="22"/>
        <v>25</v>
      </c>
      <c r="O26" s="154">
        <f t="shared" si="23"/>
        <v>25</v>
      </c>
      <c r="Q26" s="154">
        <f t="shared" si="24"/>
        <v>25</v>
      </c>
      <c r="R26" s="154">
        <f t="shared" si="25"/>
        <v>0</v>
      </c>
      <c r="S26" s="154">
        <f t="shared" si="26"/>
        <v>0</v>
      </c>
      <c r="T26" s="154">
        <f t="shared" si="27"/>
        <v>0</v>
      </c>
      <c r="U26" s="154">
        <f t="shared" si="28"/>
        <v>25</v>
      </c>
      <c r="V26" s="154">
        <f t="shared" si="29"/>
        <v>0</v>
      </c>
      <c r="W26" s="154">
        <f t="shared" si="30"/>
        <v>0</v>
      </c>
      <c r="X26" s="154">
        <f t="shared" si="31"/>
        <v>0</v>
      </c>
      <c r="Y26" s="154">
        <f t="shared" si="32"/>
        <v>0</v>
      </c>
      <c r="Z26" s="154">
        <f t="shared" si="33"/>
        <v>0</v>
      </c>
      <c r="AA26" s="154">
        <f t="shared" si="34"/>
        <v>0</v>
      </c>
      <c r="AB26" s="154">
        <f t="shared" si="35"/>
        <v>0</v>
      </c>
      <c r="AC26" s="154">
        <f t="shared" si="36"/>
        <v>0</v>
      </c>
      <c r="AD26" s="154">
        <f t="shared" si="37"/>
        <v>0</v>
      </c>
      <c r="AE26" s="154">
        <f t="shared" si="38"/>
        <v>0</v>
      </c>
      <c r="AH26" s="115">
        <f t="shared" si="39"/>
        <v>0</v>
      </c>
      <c r="AI26" s="201"/>
      <c r="AJ26" s="201">
        <v>0</v>
      </c>
      <c r="AK26" s="201"/>
      <c r="AL26" s="201">
        <v>0</v>
      </c>
      <c r="AM26" s="72"/>
      <c r="AN26" s="72">
        <v>0</v>
      </c>
      <c r="AO26" s="72"/>
      <c r="AP26" s="72">
        <v>0</v>
      </c>
      <c r="AQ26" s="72"/>
      <c r="AR26" s="72">
        <v>0</v>
      </c>
      <c r="AS26" s="72"/>
      <c r="AT26" s="72"/>
      <c r="AU26" s="72"/>
      <c r="AV26" s="72"/>
      <c r="AW26" s="201"/>
      <c r="AX26" s="117">
        <f t="shared" si="43"/>
        <v>25</v>
      </c>
      <c r="AY26" s="201">
        <v>0</v>
      </c>
      <c r="AZ26" s="201"/>
      <c r="BA26" s="201">
        <v>0</v>
      </c>
      <c r="BB26" s="201">
        <v>25</v>
      </c>
      <c r="BC26" s="201">
        <v>0</v>
      </c>
      <c r="BD26" s="201"/>
      <c r="BE26" s="201">
        <v>0</v>
      </c>
      <c r="BF26" s="201"/>
      <c r="BG26" s="201">
        <v>0</v>
      </c>
      <c r="BH26" s="201"/>
      <c r="BI26" s="201">
        <f t="shared" si="44"/>
        <v>0</v>
      </c>
      <c r="BJ26" s="201"/>
      <c r="BK26" s="201">
        <f t="shared" si="45"/>
        <v>0</v>
      </c>
      <c r="BL26" s="201"/>
    </row>
    <row r="27" spans="1:64">
      <c r="A27" s="67">
        <v>2003030126</v>
      </c>
      <c r="B27" s="67" t="s">
        <v>1432</v>
      </c>
      <c r="C27" s="67"/>
      <c r="D27" s="67"/>
      <c r="E27" s="67"/>
      <c r="F27" s="67" t="s">
        <v>32</v>
      </c>
      <c r="G27" s="154" t="s">
        <v>1758</v>
      </c>
      <c r="H27" s="154"/>
      <c r="I27" s="154">
        <f>SUMIFS('B0.SUM (tuần 0)'!$M:$M,'B0.SUM (tuần 0)'!$A:$A,' B1.8.Online'!$A27)</f>
        <v>0</v>
      </c>
      <c r="J27" s="154">
        <f t="shared" si="18"/>
        <v>475</v>
      </c>
      <c r="K27" s="154">
        <f t="shared" si="19"/>
        <v>475</v>
      </c>
      <c r="L27" s="154">
        <f t="shared" si="20"/>
        <v>475</v>
      </c>
      <c r="M27" s="154">
        <f t="shared" si="21"/>
        <v>475</v>
      </c>
      <c r="N27" s="154">
        <f t="shared" si="22"/>
        <v>475</v>
      </c>
      <c r="O27" s="154">
        <f t="shared" si="23"/>
        <v>475</v>
      </c>
      <c r="Q27" s="154">
        <f t="shared" si="24"/>
        <v>475</v>
      </c>
      <c r="R27" s="154">
        <f t="shared" si="25"/>
        <v>50</v>
      </c>
      <c r="S27" s="154">
        <f t="shared" si="26"/>
        <v>100</v>
      </c>
      <c r="T27" s="154">
        <f t="shared" si="27"/>
        <v>0</v>
      </c>
      <c r="U27" s="154">
        <f t="shared" si="28"/>
        <v>75</v>
      </c>
      <c r="V27" s="154">
        <f t="shared" si="29"/>
        <v>25</v>
      </c>
      <c r="W27" s="154">
        <f t="shared" si="30"/>
        <v>100</v>
      </c>
      <c r="X27" s="154">
        <f t="shared" si="31"/>
        <v>25</v>
      </c>
      <c r="Y27" s="154">
        <f t="shared" si="32"/>
        <v>100</v>
      </c>
      <c r="Z27" s="154">
        <f t="shared" si="33"/>
        <v>0</v>
      </c>
      <c r="AA27" s="154">
        <f t="shared" si="34"/>
        <v>0</v>
      </c>
      <c r="AB27" s="154">
        <f t="shared" si="35"/>
        <v>25</v>
      </c>
      <c r="AC27" s="154">
        <f t="shared" si="36"/>
        <v>0</v>
      </c>
      <c r="AD27" s="154">
        <f t="shared" si="37"/>
        <v>0</v>
      </c>
      <c r="AE27" s="154">
        <f t="shared" si="38"/>
        <v>0</v>
      </c>
      <c r="AH27" s="115">
        <f t="shared" si="39"/>
        <v>100</v>
      </c>
      <c r="AI27" s="201"/>
      <c r="AJ27" s="201">
        <v>50</v>
      </c>
      <c r="AK27" s="201"/>
      <c r="AL27" s="201">
        <v>0</v>
      </c>
      <c r="AM27" s="72"/>
      <c r="AN27" s="72">
        <v>25</v>
      </c>
      <c r="AO27" s="72"/>
      <c r="AP27" s="72">
        <v>25</v>
      </c>
      <c r="AQ27" s="72"/>
      <c r="AR27" s="72">
        <v>0</v>
      </c>
      <c r="AS27" s="72"/>
      <c r="AT27" s="72"/>
      <c r="AU27" s="72"/>
      <c r="AV27" s="72"/>
      <c r="AW27" s="201"/>
      <c r="AX27" s="117">
        <f t="shared" si="43"/>
        <v>375</v>
      </c>
      <c r="AY27" s="201">
        <v>50</v>
      </c>
      <c r="AZ27" s="201">
        <v>50</v>
      </c>
      <c r="BA27" s="201">
        <v>0</v>
      </c>
      <c r="BB27" s="201">
        <v>75</v>
      </c>
      <c r="BC27" s="201">
        <v>25</v>
      </c>
      <c r="BD27" s="201">
        <v>75</v>
      </c>
      <c r="BE27" s="201">
        <v>25</v>
      </c>
      <c r="BF27" s="201">
        <v>75</v>
      </c>
      <c r="BG27" s="201">
        <v>0</v>
      </c>
      <c r="BH27" s="201"/>
      <c r="BI27" s="201">
        <f t="shared" si="44"/>
        <v>25</v>
      </c>
      <c r="BJ27" s="201"/>
      <c r="BK27" s="201">
        <f t="shared" si="45"/>
        <v>0</v>
      </c>
      <c r="BL27" s="201"/>
    </row>
    <row r="28" spans="1:64">
      <c r="A28" s="67">
        <v>2003030140</v>
      </c>
      <c r="B28" s="67" t="s">
        <v>1433</v>
      </c>
      <c r="C28" s="67"/>
      <c r="D28" s="67"/>
      <c r="E28" s="67"/>
      <c r="F28" s="67" t="s">
        <v>32</v>
      </c>
      <c r="G28" s="154" t="s">
        <v>1758</v>
      </c>
      <c r="H28" s="154"/>
      <c r="I28" s="154">
        <f>SUMIFS('B0.SUM (tuần 0)'!$M:$M,'B0.SUM (tuần 0)'!$A:$A,' B1.8.Online'!$A28)</f>
        <v>0</v>
      </c>
      <c r="J28" s="154">
        <f t="shared" si="18"/>
        <v>150</v>
      </c>
      <c r="K28" s="154">
        <f t="shared" si="19"/>
        <v>150</v>
      </c>
      <c r="L28" s="154">
        <f t="shared" si="20"/>
        <v>150</v>
      </c>
      <c r="M28" s="154">
        <f t="shared" si="21"/>
        <v>150</v>
      </c>
      <c r="N28" s="154">
        <f t="shared" si="22"/>
        <v>150</v>
      </c>
      <c r="O28" s="154">
        <f t="shared" si="23"/>
        <v>150</v>
      </c>
      <c r="Q28" s="154">
        <f t="shared" si="24"/>
        <v>150</v>
      </c>
      <c r="R28" s="154">
        <f t="shared" si="25"/>
        <v>0</v>
      </c>
      <c r="S28" s="154">
        <f t="shared" si="26"/>
        <v>30</v>
      </c>
      <c r="T28" s="154">
        <f t="shared" si="27"/>
        <v>30</v>
      </c>
      <c r="U28" s="154">
        <f t="shared" si="28"/>
        <v>60</v>
      </c>
      <c r="V28" s="154">
        <f t="shared" si="29"/>
        <v>0</v>
      </c>
      <c r="W28" s="154">
        <f t="shared" si="30"/>
        <v>30</v>
      </c>
      <c r="X28" s="154">
        <f t="shared" si="31"/>
        <v>0</v>
      </c>
      <c r="Y28" s="154">
        <f t="shared" si="32"/>
        <v>0</v>
      </c>
      <c r="Z28" s="154">
        <f t="shared" si="33"/>
        <v>0</v>
      </c>
      <c r="AA28" s="154">
        <f t="shared" si="34"/>
        <v>0</v>
      </c>
      <c r="AB28" s="154">
        <f t="shared" si="35"/>
        <v>0</v>
      </c>
      <c r="AC28" s="154">
        <f t="shared" si="36"/>
        <v>0</v>
      </c>
      <c r="AD28" s="154">
        <f t="shared" si="37"/>
        <v>0</v>
      </c>
      <c r="AE28" s="154">
        <f t="shared" si="38"/>
        <v>0</v>
      </c>
      <c r="AH28" s="115">
        <f t="shared" si="39"/>
        <v>30</v>
      </c>
      <c r="AI28" s="201"/>
      <c r="AJ28" s="201">
        <v>0</v>
      </c>
      <c r="AK28" s="201"/>
      <c r="AL28" s="201">
        <v>30</v>
      </c>
      <c r="AM28" s="72"/>
      <c r="AN28" s="72">
        <v>0</v>
      </c>
      <c r="AO28" s="72"/>
      <c r="AP28" s="72">
        <v>0</v>
      </c>
      <c r="AQ28" s="72"/>
      <c r="AR28" s="72">
        <v>0</v>
      </c>
      <c r="AS28" s="72"/>
      <c r="AT28" s="72"/>
      <c r="AU28" s="72"/>
      <c r="AV28" s="72"/>
      <c r="AW28" s="201"/>
      <c r="AX28" s="117">
        <f t="shared" si="43"/>
        <v>120</v>
      </c>
      <c r="AY28" s="201">
        <v>0</v>
      </c>
      <c r="AZ28" s="201">
        <v>30</v>
      </c>
      <c r="BA28" s="201">
        <v>30</v>
      </c>
      <c r="BB28" s="201">
        <v>30</v>
      </c>
      <c r="BC28" s="201">
        <v>0</v>
      </c>
      <c r="BD28" s="201">
        <v>30</v>
      </c>
      <c r="BE28" s="201">
        <v>0</v>
      </c>
      <c r="BF28" s="201"/>
      <c r="BG28" s="201">
        <v>0</v>
      </c>
      <c r="BH28" s="201"/>
      <c r="BI28" s="201">
        <f t="shared" si="44"/>
        <v>0</v>
      </c>
      <c r="BJ28" s="201"/>
      <c r="BK28" s="201">
        <f t="shared" si="45"/>
        <v>0</v>
      </c>
      <c r="BL28" s="201"/>
    </row>
    <row r="29" spans="1:64">
      <c r="A29" s="67">
        <v>2003030218</v>
      </c>
      <c r="B29" s="67" t="s">
        <v>1231</v>
      </c>
      <c r="C29" s="67"/>
      <c r="D29" s="67"/>
      <c r="E29" s="67"/>
      <c r="F29" s="67" t="s">
        <v>32</v>
      </c>
      <c r="G29" s="154" t="s">
        <v>1758</v>
      </c>
      <c r="H29" s="154"/>
      <c r="I29" s="154">
        <f>SUMIFS('B0.SUM (tuần 0)'!$M:$M,'B0.SUM (tuần 0)'!$A:$A,' B1.8.Online'!$A29)</f>
        <v>0</v>
      </c>
      <c r="J29" s="154">
        <f t="shared" si="18"/>
        <v>0</v>
      </c>
      <c r="K29" s="154">
        <f t="shared" si="19"/>
        <v>0</v>
      </c>
      <c r="L29" s="154">
        <f t="shared" si="20"/>
        <v>0</v>
      </c>
      <c r="M29" s="154">
        <f t="shared" si="21"/>
        <v>0</v>
      </c>
      <c r="N29" s="154">
        <f t="shared" si="22"/>
        <v>0</v>
      </c>
      <c r="O29" s="154">
        <f t="shared" si="23"/>
        <v>0</v>
      </c>
      <c r="Q29" s="154">
        <f t="shared" si="24"/>
        <v>0</v>
      </c>
      <c r="R29" s="154">
        <f t="shared" si="25"/>
        <v>0</v>
      </c>
      <c r="S29" s="154">
        <f t="shared" si="26"/>
        <v>0</v>
      </c>
      <c r="T29" s="154">
        <f t="shared" si="27"/>
        <v>0</v>
      </c>
      <c r="U29" s="154">
        <f t="shared" si="28"/>
        <v>0</v>
      </c>
      <c r="V29" s="154">
        <f t="shared" si="29"/>
        <v>0</v>
      </c>
      <c r="W29" s="154">
        <f t="shared" si="30"/>
        <v>0</v>
      </c>
      <c r="X29" s="154">
        <f t="shared" si="31"/>
        <v>0</v>
      </c>
      <c r="Y29" s="154">
        <f t="shared" si="32"/>
        <v>0</v>
      </c>
      <c r="Z29" s="154">
        <f t="shared" si="33"/>
        <v>0</v>
      </c>
      <c r="AA29" s="154">
        <f t="shared" si="34"/>
        <v>0</v>
      </c>
      <c r="AB29" s="154">
        <f t="shared" si="35"/>
        <v>0</v>
      </c>
      <c r="AC29" s="154">
        <f t="shared" si="36"/>
        <v>0</v>
      </c>
      <c r="AD29" s="154">
        <f t="shared" si="37"/>
        <v>0</v>
      </c>
      <c r="AE29" s="154">
        <f t="shared" si="38"/>
        <v>0</v>
      </c>
      <c r="AH29" s="115">
        <f t="shared" si="39"/>
        <v>0</v>
      </c>
      <c r="AI29" s="201"/>
      <c r="AJ29" s="201">
        <v>0</v>
      </c>
      <c r="AK29" s="201"/>
      <c r="AL29" s="201">
        <v>0</v>
      </c>
      <c r="AM29" s="72"/>
      <c r="AN29" s="72">
        <v>0</v>
      </c>
      <c r="AO29" s="72"/>
      <c r="AP29" s="72">
        <v>0</v>
      </c>
      <c r="AQ29" s="72"/>
      <c r="AR29" s="72">
        <v>0</v>
      </c>
      <c r="AS29" s="72"/>
      <c r="AT29" s="72"/>
      <c r="AU29" s="72"/>
      <c r="AV29" s="72"/>
      <c r="AW29" s="201"/>
      <c r="AX29" s="117">
        <f t="shared" si="43"/>
        <v>0</v>
      </c>
      <c r="AY29" s="201">
        <v>0</v>
      </c>
      <c r="AZ29" s="201"/>
      <c r="BA29" s="201">
        <v>0</v>
      </c>
      <c r="BB29" s="201"/>
      <c r="BC29" s="201">
        <v>0</v>
      </c>
      <c r="BD29" s="201"/>
      <c r="BE29" s="201">
        <v>0</v>
      </c>
      <c r="BF29" s="201"/>
      <c r="BG29" s="201">
        <v>0</v>
      </c>
      <c r="BH29" s="201"/>
      <c r="BI29" s="201">
        <f t="shared" si="44"/>
        <v>0</v>
      </c>
      <c r="BJ29" s="201"/>
      <c r="BK29" s="201">
        <f t="shared" si="45"/>
        <v>0</v>
      </c>
      <c r="BL29" s="201"/>
    </row>
    <row r="30" spans="1:64">
      <c r="A30" s="67">
        <v>2003030233</v>
      </c>
      <c r="B30" s="67" t="s">
        <v>1434</v>
      </c>
      <c r="C30" s="67"/>
      <c r="D30" s="67"/>
      <c r="E30" s="67"/>
      <c r="F30" s="67" t="s">
        <v>32</v>
      </c>
      <c r="G30" s="154" t="s">
        <v>1758</v>
      </c>
      <c r="H30" s="154"/>
      <c r="I30" s="154">
        <f>SUMIFS('B0.SUM (tuần 0)'!$M:$M,'B0.SUM (tuần 0)'!$A:$A,' B1.8.Online'!$A30)</f>
        <v>0</v>
      </c>
      <c r="J30" s="154">
        <f t="shared" si="18"/>
        <v>400</v>
      </c>
      <c r="K30" s="154">
        <f t="shared" si="19"/>
        <v>400</v>
      </c>
      <c r="L30" s="154">
        <f t="shared" si="20"/>
        <v>400</v>
      </c>
      <c r="M30" s="154">
        <f t="shared" si="21"/>
        <v>400</v>
      </c>
      <c r="N30" s="154">
        <f t="shared" si="22"/>
        <v>400</v>
      </c>
      <c r="O30" s="154">
        <f t="shared" si="23"/>
        <v>400</v>
      </c>
      <c r="Q30" s="154">
        <f t="shared" si="24"/>
        <v>400</v>
      </c>
      <c r="R30" s="154">
        <f t="shared" si="25"/>
        <v>0</v>
      </c>
      <c r="S30" s="154">
        <f t="shared" si="26"/>
        <v>75</v>
      </c>
      <c r="T30" s="154">
        <f t="shared" si="27"/>
        <v>0</v>
      </c>
      <c r="U30" s="154">
        <f t="shared" si="28"/>
        <v>100</v>
      </c>
      <c r="V30" s="154">
        <f t="shared" si="29"/>
        <v>25</v>
      </c>
      <c r="W30" s="154">
        <f t="shared" si="30"/>
        <v>100</v>
      </c>
      <c r="X30" s="154">
        <f t="shared" si="31"/>
        <v>0</v>
      </c>
      <c r="Y30" s="154">
        <f t="shared" si="32"/>
        <v>100</v>
      </c>
      <c r="Z30" s="154">
        <f t="shared" si="33"/>
        <v>25</v>
      </c>
      <c r="AA30" s="154">
        <f t="shared" si="34"/>
        <v>25</v>
      </c>
      <c r="AB30" s="154">
        <f t="shared" si="35"/>
        <v>0</v>
      </c>
      <c r="AC30" s="154">
        <f t="shared" si="36"/>
        <v>0</v>
      </c>
      <c r="AD30" s="154">
        <f t="shared" si="37"/>
        <v>25</v>
      </c>
      <c r="AE30" s="154">
        <f t="shared" si="38"/>
        <v>0</v>
      </c>
      <c r="AH30" s="115">
        <f t="shared" si="39"/>
        <v>25</v>
      </c>
      <c r="AI30" s="201"/>
      <c r="AJ30" s="201">
        <v>0</v>
      </c>
      <c r="AK30" s="201"/>
      <c r="AL30" s="201">
        <v>0</v>
      </c>
      <c r="AM30" s="72"/>
      <c r="AN30" s="72">
        <v>25</v>
      </c>
      <c r="AO30" s="72"/>
      <c r="AP30" s="72">
        <v>0</v>
      </c>
      <c r="AQ30" s="72"/>
      <c r="AR30" s="72">
        <v>25</v>
      </c>
      <c r="AS30" s="72"/>
      <c r="AT30" s="72"/>
      <c r="AU30" s="72"/>
      <c r="AV30" s="72"/>
      <c r="AW30" s="201"/>
      <c r="AX30" s="117">
        <f t="shared" si="43"/>
        <v>375</v>
      </c>
      <c r="AY30" s="201">
        <v>0</v>
      </c>
      <c r="AZ30" s="201">
        <v>75</v>
      </c>
      <c r="BA30" s="201">
        <v>0</v>
      </c>
      <c r="BB30" s="201">
        <v>100</v>
      </c>
      <c r="BC30" s="201">
        <v>25</v>
      </c>
      <c r="BD30" s="201">
        <v>75</v>
      </c>
      <c r="BE30" s="201">
        <v>0</v>
      </c>
      <c r="BF30" s="201">
        <v>100</v>
      </c>
      <c r="BG30" s="201">
        <v>25</v>
      </c>
      <c r="BH30" s="201"/>
      <c r="BI30" s="201">
        <f t="shared" si="44"/>
        <v>0</v>
      </c>
      <c r="BJ30" s="201"/>
      <c r="BK30" s="201">
        <f t="shared" si="45"/>
        <v>25</v>
      </c>
      <c r="BL30" s="201"/>
    </row>
    <row r="31" spans="1:64">
      <c r="A31" s="67">
        <v>2003030291</v>
      </c>
      <c r="B31" s="67" t="s">
        <v>1435</v>
      </c>
      <c r="C31" s="67"/>
      <c r="D31" s="67"/>
      <c r="E31" s="67"/>
      <c r="F31" s="67" t="s">
        <v>32</v>
      </c>
      <c r="G31" s="154" t="s">
        <v>1758</v>
      </c>
      <c r="H31" s="154"/>
      <c r="I31" s="154">
        <f>SUMIFS('B0.SUM (tuần 0)'!$M:$M,'B0.SUM (tuần 0)'!$A:$A,' B1.8.Online'!$A31)</f>
        <v>0</v>
      </c>
      <c r="J31" s="154">
        <f t="shared" si="18"/>
        <v>640</v>
      </c>
      <c r="K31" s="154">
        <f t="shared" si="19"/>
        <v>640</v>
      </c>
      <c r="L31" s="154">
        <f t="shared" si="20"/>
        <v>640</v>
      </c>
      <c r="M31" s="154">
        <f t="shared" si="21"/>
        <v>640</v>
      </c>
      <c r="N31" s="154">
        <f t="shared" si="22"/>
        <v>640</v>
      </c>
      <c r="O31" s="154">
        <f t="shared" si="23"/>
        <v>640</v>
      </c>
      <c r="Q31" s="154">
        <f t="shared" si="24"/>
        <v>640</v>
      </c>
      <c r="R31" s="154">
        <f t="shared" si="25"/>
        <v>0</v>
      </c>
      <c r="S31" s="154">
        <f t="shared" si="26"/>
        <v>150</v>
      </c>
      <c r="T31" s="154">
        <f t="shared" si="27"/>
        <v>20</v>
      </c>
      <c r="U31" s="154">
        <f t="shared" si="28"/>
        <v>170</v>
      </c>
      <c r="V31" s="154">
        <f t="shared" si="29"/>
        <v>0</v>
      </c>
      <c r="W31" s="154">
        <f t="shared" si="30"/>
        <v>150</v>
      </c>
      <c r="X31" s="154">
        <f t="shared" si="31"/>
        <v>0</v>
      </c>
      <c r="Y31" s="154">
        <f t="shared" si="32"/>
        <v>150</v>
      </c>
      <c r="Z31" s="154">
        <f t="shared" si="33"/>
        <v>0</v>
      </c>
      <c r="AA31" s="154">
        <f t="shared" si="34"/>
        <v>0</v>
      </c>
      <c r="AB31" s="154">
        <f t="shared" si="35"/>
        <v>0</v>
      </c>
      <c r="AC31" s="154">
        <f t="shared" si="36"/>
        <v>0</v>
      </c>
      <c r="AD31" s="154">
        <f t="shared" si="37"/>
        <v>0</v>
      </c>
      <c r="AE31" s="154">
        <f t="shared" si="38"/>
        <v>0</v>
      </c>
      <c r="AH31" s="115">
        <f t="shared" si="39"/>
        <v>20</v>
      </c>
      <c r="AI31" s="201"/>
      <c r="AJ31" s="201">
        <v>0</v>
      </c>
      <c r="AK31" s="201"/>
      <c r="AL31" s="201">
        <v>20</v>
      </c>
      <c r="AM31" s="72"/>
      <c r="AN31" s="72">
        <v>0</v>
      </c>
      <c r="AO31" s="72"/>
      <c r="AP31" s="72">
        <v>0</v>
      </c>
      <c r="AQ31" s="72"/>
      <c r="AR31" s="72">
        <v>0</v>
      </c>
      <c r="AS31" s="72"/>
      <c r="AT31" s="72"/>
      <c r="AU31" s="72"/>
      <c r="AV31" s="72"/>
      <c r="AW31" s="201"/>
      <c r="AX31" s="117">
        <f t="shared" si="43"/>
        <v>620</v>
      </c>
      <c r="AY31" s="201">
        <v>0</v>
      </c>
      <c r="AZ31" s="201">
        <v>150</v>
      </c>
      <c r="BA31" s="201">
        <v>20</v>
      </c>
      <c r="BB31" s="201">
        <v>150</v>
      </c>
      <c r="BC31" s="201">
        <v>0</v>
      </c>
      <c r="BD31" s="201">
        <v>150</v>
      </c>
      <c r="BE31" s="201">
        <v>0</v>
      </c>
      <c r="BF31" s="201">
        <v>150</v>
      </c>
      <c r="BG31" s="201">
        <v>0</v>
      </c>
      <c r="BH31" s="201"/>
      <c r="BI31" s="201">
        <f t="shared" si="44"/>
        <v>0</v>
      </c>
      <c r="BJ31" s="201"/>
      <c r="BK31" s="201">
        <f t="shared" si="45"/>
        <v>0</v>
      </c>
      <c r="BL31" s="201"/>
    </row>
    <row r="32" spans="1:64">
      <c r="A32" s="67">
        <v>2003030298</v>
      </c>
      <c r="B32" s="67" t="s">
        <v>1436</v>
      </c>
      <c r="C32" s="67"/>
      <c r="D32" s="67"/>
      <c r="E32" s="67"/>
      <c r="F32" s="67" t="s">
        <v>32</v>
      </c>
      <c r="G32" s="154" t="s">
        <v>1758</v>
      </c>
      <c r="H32" s="154"/>
      <c r="I32" s="154">
        <f>SUMIFS('B0.SUM (tuần 0)'!$M:$M,'B0.SUM (tuần 0)'!$A:$A,' B1.8.Online'!$A32)</f>
        <v>0</v>
      </c>
      <c r="J32" s="154">
        <f t="shared" si="18"/>
        <v>22</v>
      </c>
      <c r="K32" s="154">
        <f t="shared" si="19"/>
        <v>22</v>
      </c>
      <c r="L32" s="154">
        <f t="shared" si="20"/>
        <v>22</v>
      </c>
      <c r="M32" s="154">
        <f t="shared" si="21"/>
        <v>22</v>
      </c>
      <c r="N32" s="154">
        <f t="shared" si="22"/>
        <v>22</v>
      </c>
      <c r="O32" s="154">
        <f t="shared" si="23"/>
        <v>22</v>
      </c>
      <c r="Q32" s="154">
        <f t="shared" si="24"/>
        <v>22</v>
      </c>
      <c r="R32" s="154">
        <f t="shared" si="25"/>
        <v>0</v>
      </c>
      <c r="S32" s="154">
        <f t="shared" si="26"/>
        <v>0</v>
      </c>
      <c r="T32" s="154">
        <f t="shared" si="27"/>
        <v>3</v>
      </c>
      <c r="U32" s="154">
        <f t="shared" si="28"/>
        <v>3</v>
      </c>
      <c r="V32" s="154">
        <f t="shared" si="29"/>
        <v>0</v>
      </c>
      <c r="W32" s="154">
        <f t="shared" si="30"/>
        <v>16</v>
      </c>
      <c r="X32" s="154">
        <f t="shared" si="31"/>
        <v>0</v>
      </c>
      <c r="Y32" s="154">
        <f t="shared" si="32"/>
        <v>0</v>
      </c>
      <c r="Z32" s="154">
        <f t="shared" si="33"/>
        <v>0</v>
      </c>
      <c r="AA32" s="154">
        <f t="shared" si="34"/>
        <v>0</v>
      </c>
      <c r="AB32" s="154">
        <f t="shared" si="35"/>
        <v>0</v>
      </c>
      <c r="AC32" s="154">
        <f t="shared" si="36"/>
        <v>0</v>
      </c>
      <c r="AD32" s="154">
        <f t="shared" si="37"/>
        <v>0</v>
      </c>
      <c r="AE32" s="154">
        <f t="shared" si="38"/>
        <v>0</v>
      </c>
      <c r="AH32" s="115">
        <f t="shared" si="39"/>
        <v>3</v>
      </c>
      <c r="AI32" s="201"/>
      <c r="AJ32" s="201">
        <v>0</v>
      </c>
      <c r="AK32" s="201"/>
      <c r="AL32" s="201">
        <v>3</v>
      </c>
      <c r="AM32" s="72"/>
      <c r="AN32" s="72">
        <v>0</v>
      </c>
      <c r="AO32" s="72"/>
      <c r="AP32" s="72">
        <v>0</v>
      </c>
      <c r="AQ32" s="72"/>
      <c r="AR32" s="72">
        <v>0</v>
      </c>
      <c r="AS32" s="72"/>
      <c r="AT32" s="72"/>
      <c r="AU32" s="72"/>
      <c r="AV32" s="72"/>
      <c r="AW32" s="201"/>
      <c r="AX32" s="117">
        <f t="shared" si="43"/>
        <v>19</v>
      </c>
      <c r="AY32" s="201">
        <v>0</v>
      </c>
      <c r="AZ32" s="201"/>
      <c r="BA32" s="201">
        <v>3</v>
      </c>
      <c r="BB32" s="201"/>
      <c r="BC32" s="201">
        <v>0</v>
      </c>
      <c r="BD32" s="201">
        <v>16</v>
      </c>
      <c r="BE32" s="201">
        <v>0</v>
      </c>
      <c r="BF32" s="201"/>
      <c r="BG32" s="201">
        <v>0</v>
      </c>
      <c r="BH32" s="201"/>
      <c r="BI32" s="201">
        <f t="shared" si="44"/>
        <v>0</v>
      </c>
      <c r="BJ32" s="201"/>
      <c r="BK32" s="201">
        <f t="shared" si="45"/>
        <v>0</v>
      </c>
      <c r="BL32" s="201"/>
    </row>
    <row r="33" spans="1:64">
      <c r="A33" s="67">
        <v>2003030331</v>
      </c>
      <c r="B33" s="67" t="s">
        <v>1437</v>
      </c>
      <c r="C33" s="67"/>
      <c r="D33" s="67"/>
      <c r="E33" s="67"/>
      <c r="F33" s="67" t="s">
        <v>32</v>
      </c>
      <c r="G33" s="154" t="s">
        <v>1758</v>
      </c>
      <c r="H33" s="154"/>
      <c r="I33" s="154">
        <f>SUMIFS('B0.SUM (tuần 0)'!$M:$M,'B0.SUM (tuần 0)'!$A:$A,' B1.8.Online'!$A33)</f>
        <v>0</v>
      </c>
      <c r="J33" s="154">
        <f t="shared" si="18"/>
        <v>450</v>
      </c>
      <c r="K33" s="154">
        <f t="shared" si="19"/>
        <v>450</v>
      </c>
      <c r="L33" s="154">
        <f t="shared" si="20"/>
        <v>450</v>
      </c>
      <c r="M33" s="154">
        <f t="shared" si="21"/>
        <v>450</v>
      </c>
      <c r="N33" s="154">
        <f t="shared" si="22"/>
        <v>450</v>
      </c>
      <c r="O33" s="154">
        <f t="shared" si="23"/>
        <v>450</v>
      </c>
      <c r="Q33" s="154">
        <f t="shared" si="24"/>
        <v>450</v>
      </c>
      <c r="R33" s="154">
        <f t="shared" si="25"/>
        <v>0</v>
      </c>
      <c r="S33" s="154">
        <f t="shared" si="26"/>
        <v>75</v>
      </c>
      <c r="T33" s="154">
        <f t="shared" si="27"/>
        <v>50</v>
      </c>
      <c r="U33" s="154">
        <f t="shared" si="28"/>
        <v>125</v>
      </c>
      <c r="V33" s="154">
        <f t="shared" si="29"/>
        <v>25</v>
      </c>
      <c r="W33" s="154">
        <f t="shared" si="30"/>
        <v>75</v>
      </c>
      <c r="X33" s="154">
        <f t="shared" si="31"/>
        <v>25</v>
      </c>
      <c r="Y33" s="154">
        <f t="shared" si="32"/>
        <v>75</v>
      </c>
      <c r="Z33" s="154">
        <f t="shared" si="33"/>
        <v>25</v>
      </c>
      <c r="AA33" s="154">
        <f t="shared" si="34"/>
        <v>25</v>
      </c>
      <c r="AB33" s="154">
        <f t="shared" si="35"/>
        <v>25</v>
      </c>
      <c r="AC33" s="154">
        <f t="shared" si="36"/>
        <v>0</v>
      </c>
      <c r="AD33" s="154">
        <f t="shared" si="37"/>
        <v>25</v>
      </c>
      <c r="AE33" s="154">
        <f t="shared" si="38"/>
        <v>0</v>
      </c>
      <c r="AH33" s="115">
        <f t="shared" si="39"/>
        <v>100</v>
      </c>
      <c r="AI33" s="201"/>
      <c r="AJ33" s="201">
        <v>0</v>
      </c>
      <c r="AK33" s="201"/>
      <c r="AL33" s="201">
        <v>50</v>
      </c>
      <c r="AM33" s="72"/>
      <c r="AN33" s="72">
        <v>25</v>
      </c>
      <c r="AO33" s="72"/>
      <c r="AP33" s="72">
        <v>25</v>
      </c>
      <c r="AQ33" s="72"/>
      <c r="AR33" s="72">
        <v>25</v>
      </c>
      <c r="AS33" s="72"/>
      <c r="AT33" s="72"/>
      <c r="AU33" s="72"/>
      <c r="AV33" s="72"/>
      <c r="AW33" s="201"/>
      <c r="AX33" s="117">
        <f t="shared" si="43"/>
        <v>350</v>
      </c>
      <c r="AY33" s="201">
        <v>0</v>
      </c>
      <c r="AZ33" s="201">
        <v>75</v>
      </c>
      <c r="BA33" s="201">
        <v>50</v>
      </c>
      <c r="BB33" s="201">
        <v>75</v>
      </c>
      <c r="BC33" s="201">
        <v>25</v>
      </c>
      <c r="BD33" s="201">
        <v>50</v>
      </c>
      <c r="BE33" s="201">
        <v>25</v>
      </c>
      <c r="BF33" s="201">
        <v>50</v>
      </c>
      <c r="BG33" s="201">
        <v>25</v>
      </c>
      <c r="BH33" s="201"/>
      <c r="BI33" s="201">
        <f t="shared" si="44"/>
        <v>25</v>
      </c>
      <c r="BJ33" s="201"/>
      <c r="BK33" s="201">
        <f t="shared" si="45"/>
        <v>25</v>
      </c>
      <c r="BL33" s="201"/>
    </row>
    <row r="34" spans="1:64">
      <c r="A34" s="67">
        <v>2003030487</v>
      </c>
      <c r="B34" s="67" t="s">
        <v>1438</v>
      </c>
      <c r="C34" s="67"/>
      <c r="D34" s="67"/>
      <c r="E34" s="67"/>
      <c r="F34" s="67" t="s">
        <v>32</v>
      </c>
      <c r="G34" s="154" t="s">
        <v>1758</v>
      </c>
      <c r="H34" s="154"/>
      <c r="I34" s="154">
        <f>SUMIFS('B0.SUM (tuần 0)'!$M:$M,'B0.SUM (tuần 0)'!$A:$A,' B1.8.Online'!$A34)</f>
        <v>0</v>
      </c>
      <c r="J34" s="154">
        <f t="shared" si="18"/>
        <v>3</v>
      </c>
      <c r="K34" s="154">
        <f t="shared" si="19"/>
        <v>3</v>
      </c>
      <c r="L34" s="154">
        <f t="shared" si="20"/>
        <v>3</v>
      </c>
      <c r="M34" s="154">
        <f t="shared" si="21"/>
        <v>3</v>
      </c>
      <c r="N34" s="154">
        <f t="shared" si="22"/>
        <v>3</v>
      </c>
      <c r="O34" s="154">
        <f t="shared" si="23"/>
        <v>3</v>
      </c>
      <c r="Q34" s="154">
        <f t="shared" si="24"/>
        <v>3</v>
      </c>
      <c r="R34" s="154">
        <f t="shared" si="25"/>
        <v>0</v>
      </c>
      <c r="S34" s="154">
        <f t="shared" si="26"/>
        <v>3</v>
      </c>
      <c r="T34" s="154">
        <f t="shared" si="27"/>
        <v>0</v>
      </c>
      <c r="U34" s="154">
        <f t="shared" si="28"/>
        <v>0</v>
      </c>
      <c r="V34" s="154">
        <f t="shared" si="29"/>
        <v>0</v>
      </c>
      <c r="W34" s="154">
        <f t="shared" si="30"/>
        <v>0</v>
      </c>
      <c r="X34" s="154">
        <f t="shared" si="31"/>
        <v>0</v>
      </c>
      <c r="Y34" s="154">
        <f t="shared" si="32"/>
        <v>0</v>
      </c>
      <c r="Z34" s="154">
        <f t="shared" si="33"/>
        <v>0</v>
      </c>
      <c r="AA34" s="154">
        <f t="shared" si="34"/>
        <v>0</v>
      </c>
      <c r="AB34" s="154">
        <f t="shared" si="35"/>
        <v>0</v>
      </c>
      <c r="AC34" s="154">
        <f t="shared" si="36"/>
        <v>0</v>
      </c>
      <c r="AD34" s="154">
        <f t="shared" si="37"/>
        <v>0</v>
      </c>
      <c r="AE34" s="154">
        <f t="shared" si="38"/>
        <v>0</v>
      </c>
      <c r="AH34" s="115">
        <f t="shared" si="39"/>
        <v>0</v>
      </c>
      <c r="AI34" s="201"/>
      <c r="AJ34" s="201">
        <v>0</v>
      </c>
      <c r="AK34" s="201"/>
      <c r="AL34" s="201">
        <v>0</v>
      </c>
      <c r="AM34" s="72"/>
      <c r="AN34" s="72">
        <v>0</v>
      </c>
      <c r="AO34" s="72"/>
      <c r="AP34" s="72">
        <v>0</v>
      </c>
      <c r="AQ34" s="72"/>
      <c r="AR34" s="72">
        <v>0</v>
      </c>
      <c r="AS34" s="72"/>
      <c r="AT34" s="72"/>
      <c r="AU34" s="72"/>
      <c r="AV34" s="72"/>
      <c r="AW34" s="201"/>
      <c r="AX34" s="117">
        <f t="shared" si="43"/>
        <v>3</v>
      </c>
      <c r="AY34" s="201">
        <v>0</v>
      </c>
      <c r="AZ34" s="201">
        <v>3</v>
      </c>
      <c r="BA34" s="201">
        <v>0</v>
      </c>
      <c r="BB34" s="201"/>
      <c r="BC34" s="201">
        <v>0</v>
      </c>
      <c r="BD34" s="201"/>
      <c r="BE34" s="201">
        <v>0</v>
      </c>
      <c r="BF34" s="201"/>
      <c r="BG34" s="201">
        <v>0</v>
      </c>
      <c r="BH34" s="201"/>
      <c r="BI34" s="201">
        <f t="shared" si="44"/>
        <v>0</v>
      </c>
      <c r="BJ34" s="201"/>
      <c r="BK34" s="201">
        <f t="shared" si="45"/>
        <v>0</v>
      </c>
      <c r="BL34" s="201"/>
    </row>
    <row r="35" spans="1:64">
      <c r="A35" s="67">
        <v>2003030526</v>
      </c>
      <c r="B35" s="67" t="s">
        <v>1439</v>
      </c>
      <c r="C35" s="67"/>
      <c r="D35" s="67"/>
      <c r="E35" s="67"/>
      <c r="F35" s="67" t="s">
        <v>32</v>
      </c>
      <c r="G35" s="154" t="s">
        <v>1758</v>
      </c>
      <c r="H35" s="154"/>
      <c r="I35" s="154">
        <f>SUMIFS('B0.SUM (tuần 0)'!$M:$M,'B0.SUM (tuần 0)'!$A:$A,' B1.8.Online'!$A35)</f>
        <v>0</v>
      </c>
      <c r="J35" s="154">
        <f t="shared" si="18"/>
        <v>1720</v>
      </c>
      <c r="K35" s="154">
        <f t="shared" si="19"/>
        <v>1720</v>
      </c>
      <c r="L35" s="154">
        <f t="shared" si="20"/>
        <v>1720</v>
      </c>
      <c r="M35" s="154">
        <f t="shared" si="21"/>
        <v>1720</v>
      </c>
      <c r="N35" s="154">
        <f t="shared" si="22"/>
        <v>1720</v>
      </c>
      <c r="O35" s="154">
        <f t="shared" si="23"/>
        <v>1720</v>
      </c>
      <c r="Q35" s="154">
        <f t="shared" si="24"/>
        <v>1720</v>
      </c>
      <c r="R35" s="154">
        <f t="shared" si="25"/>
        <v>0</v>
      </c>
      <c r="S35" s="154">
        <f t="shared" si="26"/>
        <v>300</v>
      </c>
      <c r="T35" s="154">
        <f t="shared" si="27"/>
        <v>100</v>
      </c>
      <c r="U35" s="154">
        <f t="shared" si="28"/>
        <v>400</v>
      </c>
      <c r="V35" s="154">
        <f t="shared" si="29"/>
        <v>80</v>
      </c>
      <c r="W35" s="154">
        <f t="shared" si="30"/>
        <v>380</v>
      </c>
      <c r="X35" s="154">
        <f t="shared" si="31"/>
        <v>80</v>
      </c>
      <c r="Y35" s="154">
        <f t="shared" si="32"/>
        <v>380</v>
      </c>
      <c r="Z35" s="154">
        <f t="shared" si="33"/>
        <v>70</v>
      </c>
      <c r="AA35" s="154">
        <f t="shared" si="34"/>
        <v>70</v>
      </c>
      <c r="AB35" s="154">
        <f t="shared" si="35"/>
        <v>80</v>
      </c>
      <c r="AC35" s="154">
        <f t="shared" si="36"/>
        <v>0</v>
      </c>
      <c r="AD35" s="154">
        <f t="shared" si="37"/>
        <v>70</v>
      </c>
      <c r="AE35" s="154">
        <f t="shared" si="38"/>
        <v>0</v>
      </c>
      <c r="AH35" s="115">
        <f t="shared" si="39"/>
        <v>260</v>
      </c>
      <c r="AI35" s="201"/>
      <c r="AJ35" s="201">
        <v>0</v>
      </c>
      <c r="AK35" s="201"/>
      <c r="AL35" s="201">
        <v>100</v>
      </c>
      <c r="AM35" s="72"/>
      <c r="AN35" s="72">
        <v>80</v>
      </c>
      <c r="AO35" s="72"/>
      <c r="AP35" s="72">
        <v>80</v>
      </c>
      <c r="AQ35" s="72"/>
      <c r="AR35" s="72">
        <v>70</v>
      </c>
      <c r="AS35" s="72"/>
      <c r="AT35" s="72"/>
      <c r="AU35" s="72"/>
      <c r="AV35" s="72"/>
      <c r="AW35" s="201"/>
      <c r="AX35" s="117">
        <f t="shared" si="43"/>
        <v>1460</v>
      </c>
      <c r="AY35" s="201">
        <v>0</v>
      </c>
      <c r="AZ35" s="201">
        <v>300</v>
      </c>
      <c r="BA35" s="201">
        <v>100</v>
      </c>
      <c r="BB35" s="201">
        <v>300</v>
      </c>
      <c r="BC35" s="201">
        <v>80</v>
      </c>
      <c r="BD35" s="201">
        <v>300</v>
      </c>
      <c r="BE35" s="201">
        <v>80</v>
      </c>
      <c r="BF35" s="201">
        <v>300</v>
      </c>
      <c r="BG35" s="201">
        <v>70</v>
      </c>
      <c r="BH35" s="201"/>
      <c r="BI35" s="201">
        <f t="shared" si="44"/>
        <v>80</v>
      </c>
      <c r="BJ35" s="201"/>
      <c r="BK35" s="201">
        <f t="shared" si="45"/>
        <v>70</v>
      </c>
      <c r="BL35" s="201"/>
    </row>
    <row r="36" spans="1:64">
      <c r="A36" s="67" t="s">
        <v>1440</v>
      </c>
      <c r="B36" s="67" t="s">
        <v>432</v>
      </c>
      <c r="C36" s="67"/>
      <c r="D36" s="67"/>
      <c r="E36" s="67"/>
      <c r="F36" s="67" t="s">
        <v>32</v>
      </c>
      <c r="G36" s="154" t="s">
        <v>1758</v>
      </c>
      <c r="H36" s="154"/>
      <c r="I36" s="154">
        <f>SUMIFS('B0.SUM (tuần 0)'!$M:$M,'B0.SUM (tuần 0)'!$A:$A,' B1.8.Online'!$A36)</f>
        <v>0</v>
      </c>
      <c r="J36" s="154">
        <f t="shared" si="18"/>
        <v>114</v>
      </c>
      <c r="K36" s="154">
        <f t="shared" si="19"/>
        <v>114</v>
      </c>
      <c r="L36" s="154">
        <f t="shared" si="20"/>
        <v>114</v>
      </c>
      <c r="M36" s="154">
        <f t="shared" si="21"/>
        <v>114</v>
      </c>
      <c r="N36" s="154">
        <f t="shared" si="22"/>
        <v>114</v>
      </c>
      <c r="O36" s="154">
        <f t="shared" si="23"/>
        <v>114</v>
      </c>
      <c r="Q36" s="154">
        <f t="shared" si="24"/>
        <v>114</v>
      </c>
      <c r="R36" s="154">
        <f t="shared" si="25"/>
        <v>9</v>
      </c>
      <c r="S36" s="154">
        <f t="shared" si="26"/>
        <v>36</v>
      </c>
      <c r="T36" s="154">
        <f t="shared" si="27"/>
        <v>0</v>
      </c>
      <c r="U36" s="154">
        <f t="shared" si="28"/>
        <v>27</v>
      </c>
      <c r="V36" s="154">
        <f t="shared" si="29"/>
        <v>3</v>
      </c>
      <c r="W36" s="154">
        <f t="shared" si="30"/>
        <v>30</v>
      </c>
      <c r="X36" s="154">
        <f t="shared" si="31"/>
        <v>0</v>
      </c>
      <c r="Y36" s="154">
        <f t="shared" si="32"/>
        <v>9</v>
      </c>
      <c r="Z36" s="154">
        <f t="shared" si="33"/>
        <v>0</v>
      </c>
      <c r="AA36" s="154">
        <f t="shared" si="34"/>
        <v>0</v>
      </c>
      <c r="AB36" s="154">
        <f t="shared" si="35"/>
        <v>0</v>
      </c>
      <c r="AC36" s="154">
        <f t="shared" si="36"/>
        <v>0</v>
      </c>
      <c r="AD36" s="154">
        <f t="shared" si="37"/>
        <v>0</v>
      </c>
      <c r="AE36" s="154">
        <f t="shared" si="38"/>
        <v>0</v>
      </c>
      <c r="AH36" s="115">
        <f t="shared" si="39"/>
        <v>12</v>
      </c>
      <c r="AI36" s="201">
        <v>0</v>
      </c>
      <c r="AJ36" s="201">
        <v>9</v>
      </c>
      <c r="AK36" s="201"/>
      <c r="AL36" s="201">
        <v>0</v>
      </c>
      <c r="AM36" s="72"/>
      <c r="AN36" s="72">
        <v>3</v>
      </c>
      <c r="AO36" s="72"/>
      <c r="AP36" s="72">
        <v>0</v>
      </c>
      <c r="AQ36" s="72"/>
      <c r="AR36" s="72">
        <v>0</v>
      </c>
      <c r="AS36" s="72"/>
      <c r="AT36" s="72"/>
      <c r="AU36" s="72"/>
      <c r="AV36" s="72"/>
      <c r="AW36" s="201"/>
      <c r="AX36" s="117">
        <f t="shared" si="43"/>
        <v>102</v>
      </c>
      <c r="AY36" s="201">
        <v>9</v>
      </c>
      <c r="AZ36" s="201">
        <v>27</v>
      </c>
      <c r="BA36" s="201">
        <v>0</v>
      </c>
      <c r="BB36" s="201">
        <v>27</v>
      </c>
      <c r="BC36" s="201">
        <v>3</v>
      </c>
      <c r="BD36" s="201">
        <v>27</v>
      </c>
      <c r="BE36" s="201">
        <v>0</v>
      </c>
      <c r="BF36" s="201">
        <v>9</v>
      </c>
      <c r="BG36" s="201">
        <v>0</v>
      </c>
      <c r="BH36" s="201"/>
      <c r="BI36" s="201">
        <f t="shared" si="44"/>
        <v>0</v>
      </c>
      <c r="BJ36" s="201"/>
      <c r="BK36" s="201">
        <f t="shared" si="45"/>
        <v>0</v>
      </c>
      <c r="BL36" s="201"/>
    </row>
    <row r="37" spans="1:64">
      <c r="A37" s="67" t="s">
        <v>1441</v>
      </c>
      <c r="B37" s="67" t="s">
        <v>1442</v>
      </c>
      <c r="C37" s="67"/>
      <c r="D37" s="67"/>
      <c r="E37" s="67"/>
      <c r="F37" s="67" t="s">
        <v>32</v>
      </c>
      <c r="G37" s="154" t="s">
        <v>1758</v>
      </c>
      <c r="H37" s="154"/>
      <c r="I37" s="154">
        <f>SUMIFS('B0.SUM (tuần 0)'!$M:$M,'B0.SUM (tuần 0)'!$A:$A,' B1.8.Online'!$A37)</f>
        <v>0</v>
      </c>
      <c r="J37" s="154">
        <f t="shared" si="18"/>
        <v>8</v>
      </c>
      <c r="K37" s="154">
        <f t="shared" si="19"/>
        <v>8</v>
      </c>
      <c r="L37" s="154">
        <f t="shared" si="20"/>
        <v>8</v>
      </c>
      <c r="M37" s="154">
        <f t="shared" si="21"/>
        <v>8</v>
      </c>
      <c r="N37" s="154">
        <f t="shared" si="22"/>
        <v>8</v>
      </c>
      <c r="O37" s="154">
        <f t="shared" si="23"/>
        <v>8</v>
      </c>
      <c r="Q37" s="154">
        <f t="shared" si="24"/>
        <v>8</v>
      </c>
      <c r="R37" s="154">
        <f t="shared" si="25"/>
        <v>0</v>
      </c>
      <c r="S37" s="154">
        <f t="shared" si="26"/>
        <v>0</v>
      </c>
      <c r="T37" s="154">
        <f t="shared" si="27"/>
        <v>0</v>
      </c>
      <c r="U37" s="154">
        <f t="shared" si="28"/>
        <v>0</v>
      </c>
      <c r="V37" s="154">
        <f t="shared" si="29"/>
        <v>0</v>
      </c>
      <c r="W37" s="154">
        <f t="shared" si="30"/>
        <v>8</v>
      </c>
      <c r="X37" s="154">
        <f t="shared" si="31"/>
        <v>0</v>
      </c>
      <c r="Y37" s="154">
        <f t="shared" si="32"/>
        <v>0</v>
      </c>
      <c r="Z37" s="154">
        <f t="shared" si="33"/>
        <v>0</v>
      </c>
      <c r="AA37" s="154">
        <f t="shared" si="34"/>
        <v>0</v>
      </c>
      <c r="AB37" s="154">
        <f t="shared" si="35"/>
        <v>0</v>
      </c>
      <c r="AC37" s="154">
        <f t="shared" si="36"/>
        <v>0</v>
      </c>
      <c r="AD37" s="154">
        <f t="shared" si="37"/>
        <v>0</v>
      </c>
      <c r="AE37" s="154">
        <f t="shared" si="38"/>
        <v>0</v>
      </c>
      <c r="AH37" s="115">
        <f t="shared" si="39"/>
        <v>0</v>
      </c>
      <c r="AI37" s="201">
        <v>0</v>
      </c>
      <c r="AJ37" s="201">
        <v>0</v>
      </c>
      <c r="AK37" s="201"/>
      <c r="AL37" s="201">
        <v>0</v>
      </c>
      <c r="AM37" s="72"/>
      <c r="AN37" s="72">
        <v>0</v>
      </c>
      <c r="AO37" s="72"/>
      <c r="AP37" s="72">
        <v>0</v>
      </c>
      <c r="AQ37" s="72"/>
      <c r="AR37" s="72">
        <v>0</v>
      </c>
      <c r="AS37" s="72"/>
      <c r="AT37" s="72"/>
      <c r="AU37" s="72"/>
      <c r="AV37" s="72"/>
      <c r="AW37" s="201"/>
      <c r="AX37" s="117">
        <f t="shared" si="43"/>
        <v>8</v>
      </c>
      <c r="AY37" s="201">
        <v>0</v>
      </c>
      <c r="AZ37" s="201"/>
      <c r="BA37" s="201">
        <v>0</v>
      </c>
      <c r="BB37" s="201"/>
      <c r="BC37" s="201">
        <v>0</v>
      </c>
      <c r="BD37" s="201">
        <v>8</v>
      </c>
      <c r="BE37" s="201">
        <v>0</v>
      </c>
      <c r="BF37" s="201"/>
      <c r="BG37" s="201">
        <v>0</v>
      </c>
      <c r="BH37" s="201"/>
      <c r="BI37" s="201">
        <f t="shared" si="44"/>
        <v>0</v>
      </c>
      <c r="BJ37" s="201"/>
      <c r="BK37" s="201">
        <f t="shared" si="45"/>
        <v>0</v>
      </c>
      <c r="BL37" s="201"/>
    </row>
    <row r="38" spans="1:64">
      <c r="A38" s="67" t="s">
        <v>1443</v>
      </c>
      <c r="B38" s="67" t="s">
        <v>1444</v>
      </c>
      <c r="C38" s="67"/>
      <c r="D38" s="67"/>
      <c r="E38" s="67"/>
      <c r="F38" s="67" t="s">
        <v>32</v>
      </c>
      <c r="G38" s="154" t="s">
        <v>1758</v>
      </c>
      <c r="H38" s="154"/>
      <c r="I38" s="154">
        <f>SUMIFS('B0.SUM (tuần 0)'!$M:$M,'B0.SUM (tuần 0)'!$A:$A,' B1.8.Online'!$A38)</f>
        <v>0</v>
      </c>
      <c r="J38" s="154">
        <f t="shared" si="18"/>
        <v>0</v>
      </c>
      <c r="K38" s="154">
        <f t="shared" si="19"/>
        <v>0</v>
      </c>
      <c r="L38" s="154">
        <f t="shared" si="20"/>
        <v>0</v>
      </c>
      <c r="M38" s="154">
        <f t="shared" si="21"/>
        <v>0</v>
      </c>
      <c r="N38" s="154">
        <f t="shared" si="22"/>
        <v>0</v>
      </c>
      <c r="O38" s="154">
        <f t="shared" si="23"/>
        <v>0</v>
      </c>
      <c r="Q38" s="154">
        <f t="shared" si="24"/>
        <v>0</v>
      </c>
      <c r="R38" s="154">
        <f t="shared" si="25"/>
        <v>0</v>
      </c>
      <c r="S38" s="154">
        <f t="shared" si="26"/>
        <v>0</v>
      </c>
      <c r="T38" s="154">
        <f t="shared" si="27"/>
        <v>0</v>
      </c>
      <c r="U38" s="154">
        <f t="shared" si="28"/>
        <v>0</v>
      </c>
      <c r="V38" s="154">
        <f t="shared" si="29"/>
        <v>0</v>
      </c>
      <c r="W38" s="154">
        <f t="shared" si="30"/>
        <v>0</v>
      </c>
      <c r="X38" s="154">
        <f t="shared" si="31"/>
        <v>0</v>
      </c>
      <c r="Y38" s="154">
        <f t="shared" si="32"/>
        <v>0</v>
      </c>
      <c r="Z38" s="154">
        <f t="shared" si="33"/>
        <v>0</v>
      </c>
      <c r="AA38" s="154">
        <f t="shared" si="34"/>
        <v>0</v>
      </c>
      <c r="AB38" s="154">
        <f t="shared" si="35"/>
        <v>0</v>
      </c>
      <c r="AC38" s="154">
        <f t="shared" si="36"/>
        <v>0</v>
      </c>
      <c r="AD38" s="154">
        <f t="shared" si="37"/>
        <v>0</v>
      </c>
      <c r="AE38" s="154">
        <f t="shared" si="38"/>
        <v>0</v>
      </c>
      <c r="AH38" s="115">
        <f t="shared" si="39"/>
        <v>0</v>
      </c>
      <c r="AI38" s="201">
        <v>0</v>
      </c>
      <c r="AJ38" s="201">
        <v>0</v>
      </c>
      <c r="AK38" s="201"/>
      <c r="AL38" s="201">
        <v>0</v>
      </c>
      <c r="AM38" s="72"/>
      <c r="AN38" s="72">
        <v>0</v>
      </c>
      <c r="AO38" s="72"/>
      <c r="AP38" s="72">
        <v>0</v>
      </c>
      <c r="AQ38" s="72"/>
      <c r="AR38" s="72">
        <v>0</v>
      </c>
      <c r="AS38" s="72"/>
      <c r="AT38" s="72"/>
      <c r="AU38" s="72"/>
      <c r="AV38" s="72"/>
      <c r="AW38" s="201"/>
      <c r="AX38" s="117">
        <f t="shared" si="43"/>
        <v>0</v>
      </c>
      <c r="AY38" s="201">
        <v>0</v>
      </c>
      <c r="AZ38" s="201"/>
      <c r="BA38" s="201">
        <v>0</v>
      </c>
      <c r="BB38" s="201"/>
      <c r="BC38" s="201">
        <v>0</v>
      </c>
      <c r="BD38" s="201"/>
      <c r="BE38" s="201">
        <v>0</v>
      </c>
      <c r="BF38" s="201"/>
      <c r="BG38" s="201">
        <v>0</v>
      </c>
      <c r="BH38" s="201"/>
      <c r="BI38" s="201">
        <f t="shared" si="44"/>
        <v>0</v>
      </c>
      <c r="BJ38" s="201"/>
      <c r="BK38" s="201">
        <f t="shared" si="45"/>
        <v>0</v>
      </c>
      <c r="BL38" s="201"/>
    </row>
    <row r="39" spans="1:64">
      <c r="A39" s="67" t="s">
        <v>1445</v>
      </c>
      <c r="B39" s="67" t="s">
        <v>1446</v>
      </c>
      <c r="C39" s="67"/>
      <c r="D39" s="67"/>
      <c r="E39" s="67"/>
      <c r="F39" s="67" t="s">
        <v>32</v>
      </c>
      <c r="G39" s="154" t="s">
        <v>1758</v>
      </c>
      <c r="H39" s="154"/>
      <c r="I39" s="154">
        <f>SUMIFS('B0.SUM (tuần 0)'!$M:$M,'B0.SUM (tuần 0)'!$A:$A,' B1.8.Online'!$A39)</f>
        <v>0</v>
      </c>
      <c r="J39" s="154">
        <f t="shared" si="18"/>
        <v>94</v>
      </c>
      <c r="K39" s="154">
        <f t="shared" si="19"/>
        <v>94</v>
      </c>
      <c r="L39" s="154">
        <f t="shared" si="20"/>
        <v>94</v>
      </c>
      <c r="M39" s="154">
        <f t="shared" si="21"/>
        <v>94</v>
      </c>
      <c r="N39" s="154">
        <f t="shared" si="22"/>
        <v>94</v>
      </c>
      <c r="O39" s="154">
        <f t="shared" si="23"/>
        <v>94</v>
      </c>
      <c r="Q39" s="154">
        <f t="shared" si="24"/>
        <v>94</v>
      </c>
      <c r="R39" s="154">
        <f t="shared" si="25"/>
        <v>0</v>
      </c>
      <c r="S39" s="154">
        <f t="shared" si="26"/>
        <v>20</v>
      </c>
      <c r="T39" s="154">
        <f t="shared" si="27"/>
        <v>10</v>
      </c>
      <c r="U39" s="154">
        <f t="shared" si="28"/>
        <v>30</v>
      </c>
      <c r="V39" s="154">
        <f t="shared" si="29"/>
        <v>7</v>
      </c>
      <c r="W39" s="154">
        <f t="shared" si="30"/>
        <v>27</v>
      </c>
      <c r="X39" s="154">
        <f t="shared" si="31"/>
        <v>0</v>
      </c>
      <c r="Y39" s="154">
        <f t="shared" si="32"/>
        <v>0</v>
      </c>
      <c r="Z39" s="154">
        <f t="shared" si="33"/>
        <v>0</v>
      </c>
      <c r="AA39" s="154">
        <f t="shared" si="34"/>
        <v>0</v>
      </c>
      <c r="AB39" s="154">
        <f t="shared" si="35"/>
        <v>0</v>
      </c>
      <c r="AC39" s="154">
        <f t="shared" si="36"/>
        <v>0</v>
      </c>
      <c r="AD39" s="154">
        <f t="shared" si="37"/>
        <v>0</v>
      </c>
      <c r="AE39" s="154">
        <f t="shared" si="38"/>
        <v>0</v>
      </c>
      <c r="AH39" s="115">
        <f t="shared" si="39"/>
        <v>17</v>
      </c>
      <c r="AI39" s="201">
        <v>0</v>
      </c>
      <c r="AJ39" s="201">
        <v>0</v>
      </c>
      <c r="AK39" s="201"/>
      <c r="AL39" s="201">
        <v>10</v>
      </c>
      <c r="AM39" s="72"/>
      <c r="AN39" s="72">
        <v>7</v>
      </c>
      <c r="AO39" s="72"/>
      <c r="AP39" s="72">
        <v>0</v>
      </c>
      <c r="AQ39" s="72"/>
      <c r="AR39" s="72">
        <v>0</v>
      </c>
      <c r="AS39" s="72"/>
      <c r="AT39" s="72"/>
      <c r="AU39" s="72"/>
      <c r="AV39" s="72"/>
      <c r="AW39" s="201"/>
      <c r="AX39" s="117">
        <f t="shared" si="43"/>
        <v>77</v>
      </c>
      <c r="AY39" s="201">
        <v>0</v>
      </c>
      <c r="AZ39" s="201">
        <v>20</v>
      </c>
      <c r="BA39" s="201">
        <v>10</v>
      </c>
      <c r="BB39" s="201">
        <v>20</v>
      </c>
      <c r="BC39" s="201">
        <v>7</v>
      </c>
      <c r="BD39" s="201">
        <v>20</v>
      </c>
      <c r="BE39" s="201">
        <v>0</v>
      </c>
      <c r="BF39" s="201"/>
      <c r="BG39" s="201">
        <v>0</v>
      </c>
      <c r="BH39" s="201"/>
      <c r="BI39" s="201">
        <f t="shared" si="44"/>
        <v>0</v>
      </c>
      <c r="BJ39" s="201"/>
      <c r="BK39" s="201">
        <f t="shared" si="45"/>
        <v>0</v>
      </c>
      <c r="BL39" s="201"/>
    </row>
    <row r="40" spans="1:64">
      <c r="A40" s="67" t="s">
        <v>1447</v>
      </c>
      <c r="B40" s="67" t="s">
        <v>1448</v>
      </c>
      <c r="C40" s="67"/>
      <c r="D40" s="67"/>
      <c r="E40" s="67"/>
      <c r="F40" s="67" t="s">
        <v>32</v>
      </c>
      <c r="G40" s="154" t="s">
        <v>1758</v>
      </c>
      <c r="H40" s="154"/>
      <c r="I40" s="154">
        <f>SUMIFS('B0.SUM (tuần 0)'!$M:$M,'B0.SUM (tuần 0)'!$A:$A,' B1.8.Online'!$A40)</f>
        <v>0</v>
      </c>
      <c r="J40" s="154">
        <f t="shared" si="18"/>
        <v>5</v>
      </c>
      <c r="K40" s="154">
        <f t="shared" si="19"/>
        <v>5</v>
      </c>
      <c r="L40" s="154">
        <f t="shared" si="20"/>
        <v>5</v>
      </c>
      <c r="M40" s="154">
        <f t="shared" si="21"/>
        <v>5</v>
      </c>
      <c r="N40" s="154">
        <f t="shared" si="22"/>
        <v>5</v>
      </c>
      <c r="O40" s="154">
        <f t="shared" si="23"/>
        <v>5</v>
      </c>
      <c r="Q40" s="154">
        <f t="shared" si="24"/>
        <v>5</v>
      </c>
      <c r="R40" s="154">
        <f t="shared" si="25"/>
        <v>0</v>
      </c>
      <c r="S40" s="154">
        <f t="shared" si="26"/>
        <v>5</v>
      </c>
      <c r="T40" s="154">
        <f t="shared" si="27"/>
        <v>0</v>
      </c>
      <c r="U40" s="154">
        <f t="shared" si="28"/>
        <v>0</v>
      </c>
      <c r="V40" s="154">
        <f t="shared" si="29"/>
        <v>0</v>
      </c>
      <c r="W40" s="154">
        <f t="shared" si="30"/>
        <v>0</v>
      </c>
      <c r="X40" s="154">
        <f t="shared" si="31"/>
        <v>0</v>
      </c>
      <c r="Y40" s="154">
        <f t="shared" si="32"/>
        <v>0</v>
      </c>
      <c r="Z40" s="154">
        <f t="shared" si="33"/>
        <v>0</v>
      </c>
      <c r="AA40" s="154">
        <f t="shared" si="34"/>
        <v>0</v>
      </c>
      <c r="AB40" s="154">
        <f t="shared" si="35"/>
        <v>0</v>
      </c>
      <c r="AC40" s="154">
        <f t="shared" si="36"/>
        <v>0</v>
      </c>
      <c r="AD40" s="154">
        <f t="shared" si="37"/>
        <v>0</v>
      </c>
      <c r="AE40" s="154">
        <f t="shared" si="38"/>
        <v>0</v>
      </c>
      <c r="AH40" s="115">
        <f t="shared" si="39"/>
        <v>0</v>
      </c>
      <c r="AI40" s="201">
        <v>0</v>
      </c>
      <c r="AJ40" s="201">
        <v>0</v>
      </c>
      <c r="AK40" s="201"/>
      <c r="AL40" s="201">
        <v>0</v>
      </c>
      <c r="AM40" s="72"/>
      <c r="AN40" s="72">
        <v>0</v>
      </c>
      <c r="AO40" s="72"/>
      <c r="AP40" s="72">
        <v>0</v>
      </c>
      <c r="AQ40" s="72"/>
      <c r="AR40" s="72">
        <v>0</v>
      </c>
      <c r="AS40" s="72"/>
      <c r="AT40" s="72"/>
      <c r="AU40" s="72"/>
      <c r="AV40" s="72"/>
      <c r="AW40" s="201"/>
      <c r="AX40" s="117">
        <f t="shared" si="43"/>
        <v>5</v>
      </c>
      <c r="AY40" s="201">
        <v>0</v>
      </c>
      <c r="AZ40" s="201">
        <v>5</v>
      </c>
      <c r="BA40" s="201">
        <v>0</v>
      </c>
      <c r="BB40" s="201"/>
      <c r="BC40" s="201">
        <v>0</v>
      </c>
      <c r="BD40" s="201"/>
      <c r="BE40" s="201">
        <v>0</v>
      </c>
      <c r="BF40" s="201"/>
      <c r="BG40" s="201">
        <v>0</v>
      </c>
      <c r="BH40" s="201"/>
      <c r="BI40" s="201">
        <f t="shared" si="44"/>
        <v>0</v>
      </c>
      <c r="BJ40" s="201"/>
      <c r="BK40" s="201">
        <f t="shared" si="45"/>
        <v>0</v>
      </c>
      <c r="BL40" s="201"/>
    </row>
    <row r="41" spans="1:64">
      <c r="A41" s="67" t="s">
        <v>1449</v>
      </c>
      <c r="B41" s="67" t="s">
        <v>1450</v>
      </c>
      <c r="C41" s="67"/>
      <c r="D41" s="67"/>
      <c r="E41" s="67"/>
      <c r="F41" s="67" t="s">
        <v>32</v>
      </c>
      <c r="G41" s="154" t="s">
        <v>1758</v>
      </c>
      <c r="H41" s="154"/>
      <c r="I41" s="154">
        <f>SUMIFS('B0.SUM (tuần 0)'!$M:$M,'B0.SUM (tuần 0)'!$A:$A,' B1.8.Online'!$A41)</f>
        <v>0</v>
      </c>
      <c r="J41" s="154">
        <f t="shared" si="18"/>
        <v>50</v>
      </c>
      <c r="K41" s="154">
        <f t="shared" si="19"/>
        <v>50</v>
      </c>
      <c r="L41" s="154">
        <f t="shared" si="20"/>
        <v>50</v>
      </c>
      <c r="M41" s="154">
        <f t="shared" si="21"/>
        <v>50</v>
      </c>
      <c r="N41" s="154">
        <f t="shared" si="22"/>
        <v>50</v>
      </c>
      <c r="O41" s="154">
        <f t="shared" si="23"/>
        <v>50</v>
      </c>
      <c r="Q41" s="154">
        <f t="shared" si="24"/>
        <v>50</v>
      </c>
      <c r="R41" s="154">
        <f t="shared" si="25"/>
        <v>0</v>
      </c>
      <c r="S41" s="154">
        <f t="shared" si="26"/>
        <v>15</v>
      </c>
      <c r="T41" s="154">
        <f t="shared" si="27"/>
        <v>0</v>
      </c>
      <c r="U41" s="154">
        <f t="shared" si="28"/>
        <v>15</v>
      </c>
      <c r="V41" s="154">
        <f t="shared" si="29"/>
        <v>0</v>
      </c>
      <c r="W41" s="154">
        <f t="shared" si="30"/>
        <v>15</v>
      </c>
      <c r="X41" s="154">
        <f t="shared" si="31"/>
        <v>0</v>
      </c>
      <c r="Y41" s="154">
        <f t="shared" si="32"/>
        <v>5</v>
      </c>
      <c r="Z41" s="154">
        <f t="shared" si="33"/>
        <v>0</v>
      </c>
      <c r="AA41" s="154">
        <f t="shared" si="34"/>
        <v>0</v>
      </c>
      <c r="AB41" s="154">
        <f t="shared" si="35"/>
        <v>0</v>
      </c>
      <c r="AC41" s="154">
        <f t="shared" si="36"/>
        <v>0</v>
      </c>
      <c r="AD41" s="154">
        <f t="shared" si="37"/>
        <v>0</v>
      </c>
      <c r="AE41" s="154">
        <f t="shared" si="38"/>
        <v>0</v>
      </c>
      <c r="AH41" s="115">
        <f t="shared" si="39"/>
        <v>0</v>
      </c>
      <c r="AI41" s="201">
        <v>0</v>
      </c>
      <c r="AJ41" s="201">
        <v>0</v>
      </c>
      <c r="AK41" s="201"/>
      <c r="AL41" s="201">
        <v>0</v>
      </c>
      <c r="AM41" s="72"/>
      <c r="AN41" s="72">
        <v>0</v>
      </c>
      <c r="AO41" s="72"/>
      <c r="AP41" s="72">
        <v>0</v>
      </c>
      <c r="AQ41" s="72"/>
      <c r="AR41" s="72">
        <v>0</v>
      </c>
      <c r="AS41" s="72"/>
      <c r="AT41" s="72"/>
      <c r="AU41" s="72"/>
      <c r="AV41" s="72"/>
      <c r="AW41" s="201"/>
      <c r="AX41" s="117">
        <f t="shared" si="43"/>
        <v>50</v>
      </c>
      <c r="AY41" s="201">
        <v>0</v>
      </c>
      <c r="AZ41" s="201">
        <v>15</v>
      </c>
      <c r="BA41" s="201">
        <v>0</v>
      </c>
      <c r="BB41" s="201">
        <v>15</v>
      </c>
      <c r="BC41" s="201">
        <v>0</v>
      </c>
      <c r="BD41" s="201">
        <v>15</v>
      </c>
      <c r="BE41" s="201">
        <v>0</v>
      </c>
      <c r="BF41" s="201">
        <v>5</v>
      </c>
      <c r="BG41" s="201">
        <v>0</v>
      </c>
      <c r="BH41" s="201"/>
      <c r="BI41" s="201">
        <f t="shared" si="44"/>
        <v>0</v>
      </c>
      <c r="BJ41" s="201"/>
      <c r="BK41" s="201">
        <f t="shared" si="45"/>
        <v>0</v>
      </c>
      <c r="BL41" s="201"/>
    </row>
    <row r="42" spans="1:64">
      <c r="A42" s="67">
        <v>2003031040</v>
      </c>
      <c r="B42" s="67" t="s">
        <v>1451</v>
      </c>
      <c r="C42" s="67"/>
      <c r="D42" s="67"/>
      <c r="E42" s="67"/>
      <c r="F42" s="67" t="s">
        <v>32</v>
      </c>
      <c r="G42" s="154" t="s">
        <v>1758</v>
      </c>
      <c r="H42" s="154"/>
      <c r="I42" s="154"/>
      <c r="J42" s="154"/>
      <c r="K42" s="154"/>
      <c r="L42" s="154"/>
      <c r="M42" s="154"/>
      <c r="N42" s="154"/>
      <c r="O42" s="154"/>
      <c r="Q42" s="154">
        <f t="shared" si="24"/>
        <v>0</v>
      </c>
      <c r="R42" s="154">
        <f t="shared" si="25"/>
        <v>0</v>
      </c>
      <c r="S42" s="154">
        <f t="shared" si="26"/>
        <v>0</v>
      </c>
      <c r="T42" s="154">
        <f t="shared" si="27"/>
        <v>0</v>
      </c>
      <c r="U42" s="154">
        <f t="shared" si="28"/>
        <v>0</v>
      </c>
      <c r="V42" s="154">
        <f t="shared" si="29"/>
        <v>0</v>
      </c>
      <c r="W42" s="154">
        <f t="shared" si="30"/>
        <v>0</v>
      </c>
      <c r="X42" s="154">
        <f t="shared" si="31"/>
        <v>0</v>
      </c>
      <c r="Y42" s="154">
        <f t="shared" si="32"/>
        <v>0</v>
      </c>
      <c r="Z42" s="154">
        <f t="shared" si="33"/>
        <v>0</v>
      </c>
      <c r="AA42" s="154">
        <f t="shared" si="34"/>
        <v>0</v>
      </c>
      <c r="AB42" s="154">
        <f t="shared" si="35"/>
        <v>0</v>
      </c>
      <c r="AC42" s="154">
        <f t="shared" si="36"/>
        <v>0</v>
      </c>
      <c r="AD42" s="154">
        <f t="shared" si="37"/>
        <v>0</v>
      </c>
      <c r="AE42" s="154">
        <f t="shared" si="38"/>
        <v>0</v>
      </c>
      <c r="AH42" s="115"/>
      <c r="AI42" s="201"/>
      <c r="AJ42" s="201">
        <v>0</v>
      </c>
      <c r="AK42" s="201"/>
      <c r="AL42" s="201">
        <v>0</v>
      </c>
      <c r="AM42" s="72"/>
      <c r="AN42" s="72">
        <v>0</v>
      </c>
      <c r="AO42" s="72"/>
      <c r="AP42" s="72">
        <v>0</v>
      </c>
      <c r="AQ42" s="72"/>
      <c r="AR42" s="72">
        <v>0</v>
      </c>
      <c r="AS42" s="72"/>
      <c r="AT42" s="72"/>
      <c r="AU42" s="72"/>
      <c r="AV42" s="72"/>
      <c r="AW42" s="201"/>
      <c r="AX42" s="117"/>
      <c r="AY42" s="201">
        <v>0</v>
      </c>
      <c r="AZ42" s="201"/>
      <c r="BA42" s="201">
        <v>0</v>
      </c>
      <c r="BB42" s="201"/>
      <c r="BC42" s="201">
        <v>0</v>
      </c>
      <c r="BD42" s="201"/>
      <c r="BE42" s="201">
        <v>0</v>
      </c>
      <c r="BF42" s="201"/>
      <c r="BG42" s="201">
        <v>0</v>
      </c>
      <c r="BH42" s="201"/>
      <c r="BI42" s="201"/>
      <c r="BJ42" s="201"/>
      <c r="BK42" s="201"/>
      <c r="BL42" s="201"/>
    </row>
    <row r="43" spans="1:64">
      <c r="A43" s="67">
        <v>2003031080</v>
      </c>
      <c r="B43" s="67" t="s">
        <v>1452</v>
      </c>
      <c r="C43" s="67"/>
      <c r="D43" s="67"/>
      <c r="E43" s="67"/>
      <c r="F43" s="67" t="s">
        <v>32</v>
      </c>
      <c r="G43" s="154" t="s">
        <v>1758</v>
      </c>
      <c r="H43" s="154"/>
      <c r="I43" s="154"/>
      <c r="J43" s="154"/>
      <c r="K43" s="154"/>
      <c r="L43" s="154"/>
      <c r="M43" s="154"/>
      <c r="N43" s="154"/>
      <c r="O43" s="154"/>
      <c r="Q43" s="154">
        <f t="shared" si="24"/>
        <v>2</v>
      </c>
      <c r="R43" s="154">
        <f t="shared" si="25"/>
        <v>0</v>
      </c>
      <c r="S43" s="154">
        <f t="shared" si="26"/>
        <v>2</v>
      </c>
      <c r="T43" s="154">
        <f t="shared" si="27"/>
        <v>0</v>
      </c>
      <c r="U43" s="154">
        <f t="shared" si="28"/>
        <v>0</v>
      </c>
      <c r="V43" s="154">
        <f t="shared" si="29"/>
        <v>0</v>
      </c>
      <c r="W43" s="154">
        <f t="shared" si="30"/>
        <v>0</v>
      </c>
      <c r="X43" s="154">
        <f t="shared" si="31"/>
        <v>0</v>
      </c>
      <c r="Y43" s="154">
        <f t="shared" si="32"/>
        <v>0</v>
      </c>
      <c r="Z43" s="154">
        <f t="shared" si="33"/>
        <v>0</v>
      </c>
      <c r="AA43" s="154">
        <f t="shared" si="34"/>
        <v>0</v>
      </c>
      <c r="AB43" s="154">
        <f t="shared" si="35"/>
        <v>0</v>
      </c>
      <c r="AC43" s="154">
        <f t="shared" si="36"/>
        <v>0</v>
      </c>
      <c r="AD43" s="154">
        <f t="shared" si="37"/>
        <v>0</v>
      </c>
      <c r="AE43" s="154">
        <f t="shared" si="38"/>
        <v>0</v>
      </c>
      <c r="AH43" s="115"/>
      <c r="AI43" s="201"/>
      <c r="AJ43" s="201">
        <v>0</v>
      </c>
      <c r="AK43" s="201"/>
      <c r="AL43" s="201">
        <v>0</v>
      </c>
      <c r="AM43" s="72"/>
      <c r="AN43" s="72">
        <v>0</v>
      </c>
      <c r="AO43" s="72"/>
      <c r="AP43" s="72">
        <v>0</v>
      </c>
      <c r="AQ43" s="72"/>
      <c r="AR43" s="72">
        <v>0</v>
      </c>
      <c r="AS43" s="72"/>
      <c r="AT43" s="72"/>
      <c r="AU43" s="72"/>
      <c r="AV43" s="72"/>
      <c r="AW43" s="201"/>
      <c r="AX43" s="117"/>
      <c r="AY43" s="201">
        <v>0</v>
      </c>
      <c r="AZ43" s="201">
        <v>2</v>
      </c>
      <c r="BA43" s="201">
        <v>0</v>
      </c>
      <c r="BB43" s="201"/>
      <c r="BC43" s="201">
        <v>0</v>
      </c>
      <c r="BD43" s="201"/>
      <c r="BE43" s="201">
        <v>0</v>
      </c>
      <c r="BF43" s="201"/>
      <c r="BG43" s="201">
        <v>0</v>
      </c>
      <c r="BH43" s="201"/>
      <c r="BI43" s="201"/>
      <c r="BJ43" s="201"/>
      <c r="BK43" s="201"/>
      <c r="BL43" s="201"/>
    </row>
    <row r="44" spans="1:64">
      <c r="A44" s="67">
        <v>2003031088</v>
      </c>
      <c r="B44" s="67" t="s">
        <v>1448</v>
      </c>
      <c r="C44" s="67"/>
      <c r="D44" s="67"/>
      <c r="E44" s="67"/>
      <c r="F44" s="67" t="s">
        <v>32</v>
      </c>
      <c r="G44" s="154" t="s">
        <v>1758</v>
      </c>
      <c r="H44" s="154"/>
      <c r="I44" s="154"/>
      <c r="J44" s="154"/>
      <c r="K44" s="154"/>
      <c r="L44" s="154"/>
      <c r="M44" s="154"/>
      <c r="N44" s="154"/>
      <c r="O44" s="154"/>
      <c r="Q44" s="154">
        <f t="shared" si="24"/>
        <v>10</v>
      </c>
      <c r="R44" s="154">
        <f t="shared" si="25"/>
        <v>0</v>
      </c>
      <c r="S44" s="154">
        <f t="shared" si="26"/>
        <v>0</v>
      </c>
      <c r="T44" s="154">
        <f t="shared" si="27"/>
        <v>5</v>
      </c>
      <c r="U44" s="154">
        <f t="shared" si="28"/>
        <v>5</v>
      </c>
      <c r="V44" s="154">
        <f t="shared" si="29"/>
        <v>0</v>
      </c>
      <c r="W44" s="154">
        <f t="shared" si="30"/>
        <v>0</v>
      </c>
      <c r="X44" s="154">
        <f t="shared" si="31"/>
        <v>0</v>
      </c>
      <c r="Y44" s="154">
        <f t="shared" si="32"/>
        <v>0</v>
      </c>
      <c r="Z44" s="154">
        <f t="shared" si="33"/>
        <v>0</v>
      </c>
      <c r="AA44" s="154">
        <f t="shared" si="34"/>
        <v>0</v>
      </c>
      <c r="AB44" s="154">
        <f t="shared" si="35"/>
        <v>0</v>
      </c>
      <c r="AC44" s="154">
        <f t="shared" si="36"/>
        <v>0</v>
      </c>
      <c r="AD44" s="154">
        <f t="shared" si="37"/>
        <v>0</v>
      </c>
      <c r="AE44" s="154">
        <f t="shared" si="38"/>
        <v>0</v>
      </c>
      <c r="AH44" s="115"/>
      <c r="AI44" s="201"/>
      <c r="AJ44" s="201">
        <v>0</v>
      </c>
      <c r="AK44" s="201"/>
      <c r="AL44" s="201">
        <v>5</v>
      </c>
      <c r="AM44" s="72"/>
      <c r="AN44" s="72">
        <v>0</v>
      </c>
      <c r="AO44" s="72"/>
      <c r="AP44" s="72">
        <v>0</v>
      </c>
      <c r="AQ44" s="72"/>
      <c r="AR44" s="72">
        <v>0</v>
      </c>
      <c r="AS44" s="72"/>
      <c r="AT44" s="72"/>
      <c r="AU44" s="72"/>
      <c r="AV44" s="72"/>
      <c r="AW44" s="201"/>
      <c r="AX44" s="117"/>
      <c r="AY44" s="201">
        <v>0</v>
      </c>
      <c r="AZ44" s="201"/>
      <c r="BA44" s="201">
        <v>5</v>
      </c>
      <c r="BB44" s="201"/>
      <c r="BC44" s="201">
        <v>0</v>
      </c>
      <c r="BD44" s="201"/>
      <c r="BE44" s="201">
        <v>0</v>
      </c>
      <c r="BF44" s="201"/>
      <c r="BG44" s="201">
        <v>0</v>
      </c>
      <c r="BH44" s="201"/>
      <c r="BI44" s="201"/>
      <c r="BJ44" s="201"/>
      <c r="BK44" s="201"/>
      <c r="BL44" s="201"/>
    </row>
    <row r="45" spans="1:64">
      <c r="A45" s="67">
        <v>2003031088</v>
      </c>
      <c r="B45" s="67" t="s">
        <v>1759</v>
      </c>
      <c r="C45" s="67"/>
      <c r="D45" s="67"/>
      <c r="E45" s="67"/>
      <c r="F45" s="67" t="s">
        <v>32</v>
      </c>
      <c r="G45" s="154" t="s">
        <v>1758</v>
      </c>
      <c r="H45" s="154"/>
      <c r="I45" s="154"/>
      <c r="J45" s="154"/>
      <c r="K45" s="154"/>
      <c r="L45" s="154"/>
      <c r="M45" s="154"/>
      <c r="N45" s="154"/>
      <c r="O45" s="154"/>
      <c r="Q45" s="154">
        <f t="shared" si="24"/>
        <v>12</v>
      </c>
      <c r="R45" s="154">
        <f t="shared" si="25"/>
        <v>0</v>
      </c>
      <c r="S45" s="154">
        <f t="shared" si="26"/>
        <v>2</v>
      </c>
      <c r="T45" s="154">
        <f t="shared" si="27"/>
        <v>5</v>
      </c>
      <c r="U45" s="154">
        <f t="shared" si="28"/>
        <v>5</v>
      </c>
      <c r="V45" s="154">
        <f t="shared" si="29"/>
        <v>0</v>
      </c>
      <c r="W45" s="154">
        <f t="shared" si="30"/>
        <v>0</v>
      </c>
      <c r="X45" s="154">
        <f t="shared" si="31"/>
        <v>0</v>
      </c>
      <c r="Y45" s="154">
        <f t="shared" si="32"/>
        <v>0</v>
      </c>
      <c r="Z45" s="154">
        <f t="shared" si="33"/>
        <v>0</v>
      </c>
      <c r="AA45" s="154">
        <f t="shared" si="34"/>
        <v>0</v>
      </c>
      <c r="AB45" s="154">
        <f t="shared" si="35"/>
        <v>0</v>
      </c>
      <c r="AC45" s="154">
        <f t="shared" si="36"/>
        <v>0</v>
      </c>
      <c r="AD45" s="154">
        <f t="shared" si="37"/>
        <v>0</v>
      </c>
      <c r="AE45" s="154">
        <f t="shared" si="38"/>
        <v>0</v>
      </c>
      <c r="AH45" s="115"/>
      <c r="AI45" s="201"/>
      <c r="AJ45" s="201">
        <v>0</v>
      </c>
      <c r="AK45" s="201"/>
      <c r="AL45" s="201">
        <v>5</v>
      </c>
      <c r="AM45" s="72"/>
      <c r="AN45" s="72">
        <v>0</v>
      </c>
      <c r="AO45" s="72"/>
      <c r="AP45" s="72">
        <v>0</v>
      </c>
      <c r="AQ45" s="72"/>
      <c r="AR45" s="72">
        <v>0</v>
      </c>
      <c r="AS45" s="72"/>
      <c r="AT45" s="72"/>
      <c r="AU45" s="72"/>
      <c r="AV45" s="72"/>
      <c r="AW45" s="201"/>
      <c r="AX45" s="117"/>
      <c r="AY45" s="201">
        <v>0</v>
      </c>
      <c r="AZ45" s="201">
        <v>2</v>
      </c>
      <c r="BA45" s="201">
        <v>5</v>
      </c>
      <c r="BB45" s="201"/>
      <c r="BC45" s="201">
        <v>0</v>
      </c>
      <c r="BD45" s="201"/>
      <c r="BE45" s="201">
        <v>0</v>
      </c>
      <c r="BF45" s="201"/>
      <c r="BG45" s="201">
        <v>0</v>
      </c>
      <c r="BH45" s="201"/>
      <c r="BI45" s="201"/>
      <c r="BJ45" s="201"/>
      <c r="BK45" s="201"/>
      <c r="BL45" s="201"/>
    </row>
    <row r="46" spans="1:64">
      <c r="A46" s="67">
        <v>2003031090</v>
      </c>
      <c r="B46" s="67" t="s">
        <v>1453</v>
      </c>
      <c r="C46" s="67"/>
      <c r="D46" s="67"/>
      <c r="E46" s="67"/>
      <c r="F46" s="67" t="s">
        <v>32</v>
      </c>
      <c r="G46" s="154" t="s">
        <v>1758</v>
      </c>
      <c r="H46" s="154"/>
      <c r="I46" s="154"/>
      <c r="J46" s="154"/>
      <c r="K46" s="154"/>
      <c r="L46" s="154"/>
      <c r="M46" s="154"/>
      <c r="N46" s="154"/>
      <c r="O46" s="154"/>
      <c r="Q46" s="154">
        <f t="shared" si="24"/>
        <v>300</v>
      </c>
      <c r="R46" s="154">
        <f t="shared" si="25"/>
        <v>0</v>
      </c>
      <c r="S46" s="154">
        <f t="shared" si="26"/>
        <v>300</v>
      </c>
      <c r="T46" s="154">
        <f t="shared" si="27"/>
        <v>0</v>
      </c>
      <c r="U46" s="154">
        <f t="shared" si="28"/>
        <v>0</v>
      </c>
      <c r="V46" s="154">
        <f t="shared" si="29"/>
        <v>0</v>
      </c>
      <c r="W46" s="154">
        <f t="shared" si="30"/>
        <v>0</v>
      </c>
      <c r="X46" s="154">
        <f t="shared" si="31"/>
        <v>0</v>
      </c>
      <c r="Y46" s="154">
        <f t="shared" si="32"/>
        <v>0</v>
      </c>
      <c r="Z46" s="154">
        <f t="shared" si="33"/>
        <v>0</v>
      </c>
      <c r="AA46" s="154">
        <f t="shared" si="34"/>
        <v>0</v>
      </c>
      <c r="AB46" s="154">
        <f t="shared" si="35"/>
        <v>0</v>
      </c>
      <c r="AC46" s="154">
        <f t="shared" si="36"/>
        <v>0</v>
      </c>
      <c r="AD46" s="154">
        <f t="shared" si="37"/>
        <v>0</v>
      </c>
      <c r="AE46" s="154">
        <f t="shared" si="38"/>
        <v>0</v>
      </c>
      <c r="AH46" s="115"/>
      <c r="AI46" s="201"/>
      <c r="AJ46" s="201">
        <v>0</v>
      </c>
      <c r="AK46" s="201"/>
      <c r="AL46" s="201">
        <v>0</v>
      </c>
      <c r="AM46" s="72"/>
      <c r="AN46" s="72">
        <v>0</v>
      </c>
      <c r="AO46" s="72"/>
      <c r="AP46" s="72">
        <v>0</v>
      </c>
      <c r="AQ46" s="72"/>
      <c r="AR46" s="72">
        <v>0</v>
      </c>
      <c r="AS46" s="72"/>
      <c r="AT46" s="72"/>
      <c r="AU46" s="72"/>
      <c r="AV46" s="72"/>
      <c r="AW46" s="201"/>
      <c r="AX46" s="117"/>
      <c r="AY46" s="201">
        <v>0</v>
      </c>
      <c r="AZ46" s="201">
        <v>300</v>
      </c>
      <c r="BA46" s="201">
        <v>0</v>
      </c>
      <c r="BB46" s="201"/>
      <c r="BC46" s="201">
        <v>0</v>
      </c>
      <c r="BD46" s="201"/>
      <c r="BE46" s="201">
        <v>0</v>
      </c>
      <c r="BF46" s="201"/>
      <c r="BG46" s="201">
        <v>0</v>
      </c>
      <c r="BH46" s="201"/>
      <c r="BI46" s="201"/>
      <c r="BJ46" s="201"/>
      <c r="BK46" s="201"/>
      <c r="BL46" s="201"/>
    </row>
    <row r="47" spans="1:64">
      <c r="A47" s="67">
        <v>2003031096</v>
      </c>
      <c r="B47" s="67" t="s">
        <v>1454</v>
      </c>
      <c r="C47" s="67"/>
      <c r="D47" s="67"/>
      <c r="E47" s="67"/>
      <c r="F47" s="67" t="s">
        <v>32</v>
      </c>
      <c r="G47" s="154" t="s">
        <v>1758</v>
      </c>
      <c r="H47" s="154"/>
      <c r="I47" s="154"/>
      <c r="J47" s="154"/>
      <c r="K47" s="154"/>
      <c r="L47" s="154"/>
      <c r="M47" s="154"/>
      <c r="N47" s="154"/>
      <c r="O47" s="154"/>
      <c r="Q47" s="154">
        <f t="shared" si="24"/>
        <v>20</v>
      </c>
      <c r="R47" s="154">
        <f t="shared" si="25"/>
        <v>0</v>
      </c>
      <c r="S47" s="154">
        <f t="shared" si="26"/>
        <v>0</v>
      </c>
      <c r="T47" s="154">
        <f t="shared" si="27"/>
        <v>0</v>
      </c>
      <c r="U47" s="154">
        <f t="shared" si="28"/>
        <v>10</v>
      </c>
      <c r="V47" s="154">
        <f t="shared" si="29"/>
        <v>0</v>
      </c>
      <c r="W47" s="154">
        <f t="shared" si="30"/>
        <v>10</v>
      </c>
      <c r="X47" s="154">
        <f t="shared" si="31"/>
        <v>0</v>
      </c>
      <c r="Y47" s="154">
        <f t="shared" si="32"/>
        <v>0</v>
      </c>
      <c r="Z47" s="154">
        <f t="shared" si="33"/>
        <v>0</v>
      </c>
      <c r="AA47" s="154">
        <f t="shared" si="34"/>
        <v>0</v>
      </c>
      <c r="AB47" s="154">
        <f t="shared" si="35"/>
        <v>0</v>
      </c>
      <c r="AC47" s="154">
        <f t="shared" si="36"/>
        <v>0</v>
      </c>
      <c r="AD47" s="154">
        <f t="shared" si="37"/>
        <v>0</v>
      </c>
      <c r="AE47" s="154">
        <f t="shared" si="38"/>
        <v>0</v>
      </c>
      <c r="AH47" s="115"/>
      <c r="AI47" s="201"/>
      <c r="AJ47" s="201">
        <v>0</v>
      </c>
      <c r="AK47" s="201"/>
      <c r="AL47" s="201">
        <v>0</v>
      </c>
      <c r="AM47" s="72"/>
      <c r="AN47" s="72">
        <v>0</v>
      </c>
      <c r="AO47" s="72"/>
      <c r="AP47" s="72">
        <v>0</v>
      </c>
      <c r="AQ47" s="72"/>
      <c r="AR47" s="72">
        <v>0</v>
      </c>
      <c r="AS47" s="72"/>
      <c r="AT47" s="72"/>
      <c r="AU47" s="72"/>
      <c r="AV47" s="72"/>
      <c r="AW47" s="201"/>
      <c r="AX47" s="117"/>
      <c r="AY47" s="201">
        <v>0</v>
      </c>
      <c r="AZ47" s="201"/>
      <c r="BA47" s="201">
        <v>0</v>
      </c>
      <c r="BB47" s="201">
        <v>10</v>
      </c>
      <c r="BC47" s="201">
        <v>0</v>
      </c>
      <c r="BD47" s="201">
        <v>10</v>
      </c>
      <c r="BE47" s="201">
        <v>0</v>
      </c>
      <c r="BF47" s="201"/>
      <c r="BG47" s="201">
        <v>0</v>
      </c>
      <c r="BH47" s="201"/>
      <c r="BI47" s="201"/>
      <c r="BJ47" s="201"/>
      <c r="BK47" s="201"/>
      <c r="BL47" s="201"/>
    </row>
    <row r="48" spans="1:64">
      <c r="A48" s="67">
        <v>2003040010</v>
      </c>
      <c r="B48" s="67" t="s">
        <v>1455</v>
      </c>
      <c r="C48" s="67"/>
      <c r="D48" s="67"/>
      <c r="E48" s="67"/>
      <c r="F48" s="67" t="s">
        <v>32</v>
      </c>
      <c r="G48" s="154" t="s">
        <v>1758</v>
      </c>
      <c r="H48" s="154"/>
      <c r="I48" s="154"/>
      <c r="J48" s="154"/>
      <c r="K48" s="154"/>
      <c r="L48" s="154"/>
      <c r="M48" s="154"/>
      <c r="N48" s="154"/>
      <c r="O48" s="154"/>
      <c r="Q48" s="154">
        <f t="shared" si="24"/>
        <v>150</v>
      </c>
      <c r="R48" s="154">
        <f t="shared" si="25"/>
        <v>0</v>
      </c>
      <c r="S48" s="154">
        <f t="shared" si="26"/>
        <v>25</v>
      </c>
      <c r="T48" s="154">
        <f t="shared" si="27"/>
        <v>0</v>
      </c>
      <c r="U48" s="154">
        <f t="shared" si="28"/>
        <v>50</v>
      </c>
      <c r="V48" s="154">
        <f t="shared" si="29"/>
        <v>0</v>
      </c>
      <c r="W48" s="154">
        <f t="shared" si="30"/>
        <v>50</v>
      </c>
      <c r="X48" s="154">
        <f t="shared" si="31"/>
        <v>0</v>
      </c>
      <c r="Y48" s="154">
        <f t="shared" si="32"/>
        <v>25</v>
      </c>
      <c r="Z48" s="154">
        <f t="shared" si="33"/>
        <v>0</v>
      </c>
      <c r="AA48" s="154">
        <f t="shared" si="34"/>
        <v>0</v>
      </c>
      <c r="AB48" s="154">
        <f t="shared" si="35"/>
        <v>0</v>
      </c>
      <c r="AC48" s="154">
        <f t="shared" si="36"/>
        <v>0</v>
      </c>
      <c r="AD48" s="154">
        <f t="shared" si="37"/>
        <v>0</v>
      </c>
      <c r="AE48" s="154">
        <f t="shared" si="38"/>
        <v>0</v>
      </c>
      <c r="AH48" s="115"/>
      <c r="AI48" s="201"/>
      <c r="AJ48" s="201">
        <v>0</v>
      </c>
      <c r="AK48" s="201"/>
      <c r="AL48" s="201">
        <v>0</v>
      </c>
      <c r="AM48" s="72"/>
      <c r="AN48" s="72">
        <v>0</v>
      </c>
      <c r="AO48" s="72"/>
      <c r="AP48" s="72">
        <v>0</v>
      </c>
      <c r="AQ48" s="72"/>
      <c r="AR48" s="72">
        <v>0</v>
      </c>
      <c r="AS48" s="72"/>
      <c r="AT48" s="72"/>
      <c r="AU48" s="72"/>
      <c r="AV48" s="72"/>
      <c r="AW48" s="201"/>
      <c r="AX48" s="117"/>
      <c r="AY48" s="201">
        <v>0</v>
      </c>
      <c r="AZ48" s="201">
        <v>25</v>
      </c>
      <c r="BA48" s="201">
        <v>0</v>
      </c>
      <c r="BB48" s="201">
        <v>50</v>
      </c>
      <c r="BC48" s="201">
        <v>0</v>
      </c>
      <c r="BD48" s="201">
        <v>50</v>
      </c>
      <c r="BE48" s="201">
        <v>0</v>
      </c>
      <c r="BF48" s="201">
        <v>25</v>
      </c>
      <c r="BG48" s="201">
        <v>0</v>
      </c>
      <c r="BH48" s="201"/>
      <c r="BI48" s="201"/>
      <c r="BJ48" s="201"/>
      <c r="BK48" s="201"/>
      <c r="BL48" s="201"/>
    </row>
    <row r="49" spans="1:64">
      <c r="A49" s="67">
        <v>2003040014</v>
      </c>
      <c r="B49" s="67" t="s">
        <v>1456</v>
      </c>
      <c r="C49" s="67"/>
      <c r="D49" s="67"/>
      <c r="E49" s="67"/>
      <c r="F49" s="67" t="s">
        <v>32</v>
      </c>
      <c r="G49" s="154" t="s">
        <v>1758</v>
      </c>
      <c r="H49" s="154"/>
      <c r="I49" s="154"/>
      <c r="J49" s="154"/>
      <c r="K49" s="154"/>
      <c r="L49" s="154"/>
      <c r="M49" s="154"/>
      <c r="N49" s="154"/>
      <c r="O49" s="154"/>
      <c r="Q49" s="154">
        <f t="shared" si="24"/>
        <v>32</v>
      </c>
      <c r="R49" s="154">
        <f t="shared" si="25"/>
        <v>0</v>
      </c>
      <c r="S49" s="154">
        <f t="shared" si="26"/>
        <v>16</v>
      </c>
      <c r="T49" s="154">
        <f t="shared" si="27"/>
        <v>0</v>
      </c>
      <c r="U49" s="154">
        <f t="shared" si="28"/>
        <v>0</v>
      </c>
      <c r="V49" s="154">
        <f t="shared" si="29"/>
        <v>0</v>
      </c>
      <c r="W49" s="154">
        <f t="shared" si="30"/>
        <v>16</v>
      </c>
      <c r="X49" s="154">
        <f t="shared" si="31"/>
        <v>0</v>
      </c>
      <c r="Y49" s="154">
        <f t="shared" si="32"/>
        <v>0</v>
      </c>
      <c r="Z49" s="154">
        <f t="shared" si="33"/>
        <v>0</v>
      </c>
      <c r="AA49" s="154">
        <f t="shared" si="34"/>
        <v>0</v>
      </c>
      <c r="AB49" s="154">
        <f t="shared" si="35"/>
        <v>0</v>
      </c>
      <c r="AC49" s="154">
        <f t="shared" si="36"/>
        <v>0</v>
      </c>
      <c r="AD49" s="154">
        <f t="shared" si="37"/>
        <v>0</v>
      </c>
      <c r="AE49" s="154">
        <f t="shared" si="38"/>
        <v>0</v>
      </c>
      <c r="AH49" s="115"/>
      <c r="AI49" s="201"/>
      <c r="AJ49" s="201">
        <v>0</v>
      </c>
      <c r="AK49" s="201"/>
      <c r="AL49" s="201">
        <v>0</v>
      </c>
      <c r="AM49" s="72"/>
      <c r="AN49" s="72">
        <v>0</v>
      </c>
      <c r="AO49" s="72"/>
      <c r="AP49" s="72">
        <v>0</v>
      </c>
      <c r="AQ49" s="72"/>
      <c r="AR49" s="72">
        <v>0</v>
      </c>
      <c r="AS49" s="72"/>
      <c r="AT49" s="72"/>
      <c r="AU49" s="72"/>
      <c r="AV49" s="72"/>
      <c r="AW49" s="201"/>
      <c r="AX49" s="117"/>
      <c r="AY49" s="201">
        <v>0</v>
      </c>
      <c r="AZ49" s="201">
        <v>16</v>
      </c>
      <c r="BA49" s="201">
        <v>0</v>
      </c>
      <c r="BB49" s="201"/>
      <c r="BC49" s="201">
        <v>0</v>
      </c>
      <c r="BD49" s="201">
        <v>16</v>
      </c>
      <c r="BE49" s="201">
        <v>0</v>
      </c>
      <c r="BF49" s="201"/>
      <c r="BG49" s="201">
        <v>0</v>
      </c>
      <c r="BH49" s="201"/>
      <c r="BI49" s="201"/>
      <c r="BJ49" s="201"/>
      <c r="BK49" s="201"/>
      <c r="BL49" s="201"/>
    </row>
    <row r="50" spans="1:64">
      <c r="A50" s="67">
        <v>2003040014</v>
      </c>
      <c r="B50" s="67" t="s">
        <v>1839</v>
      </c>
      <c r="C50" s="67"/>
      <c r="D50" s="67"/>
      <c r="E50" s="67"/>
      <c r="F50" s="67" t="s">
        <v>32</v>
      </c>
      <c r="G50" s="154" t="s">
        <v>1758</v>
      </c>
      <c r="H50" s="154"/>
      <c r="I50" s="154"/>
      <c r="J50" s="154"/>
      <c r="K50" s="154"/>
      <c r="L50" s="154"/>
      <c r="M50" s="154"/>
      <c r="N50" s="154"/>
      <c r="O50" s="154"/>
      <c r="Q50" s="154">
        <f t="shared" si="24"/>
        <v>16</v>
      </c>
      <c r="R50" s="154">
        <f t="shared" si="25"/>
        <v>0</v>
      </c>
      <c r="S50" s="154">
        <f t="shared" si="26"/>
        <v>0</v>
      </c>
      <c r="T50" s="154">
        <f t="shared" si="27"/>
        <v>0</v>
      </c>
      <c r="U50" s="154">
        <f t="shared" si="28"/>
        <v>16</v>
      </c>
      <c r="V50" s="154">
        <f t="shared" si="29"/>
        <v>0</v>
      </c>
      <c r="W50" s="154">
        <f t="shared" si="30"/>
        <v>0</v>
      </c>
      <c r="X50" s="154">
        <f t="shared" si="31"/>
        <v>0</v>
      </c>
      <c r="Y50" s="154">
        <f t="shared" si="32"/>
        <v>0</v>
      </c>
      <c r="Z50" s="154">
        <f t="shared" si="33"/>
        <v>0</v>
      </c>
      <c r="AA50" s="154">
        <f t="shared" si="34"/>
        <v>0</v>
      </c>
      <c r="AB50" s="154">
        <f t="shared" si="35"/>
        <v>0</v>
      </c>
      <c r="AC50" s="154">
        <f t="shared" si="36"/>
        <v>0</v>
      </c>
      <c r="AD50" s="154">
        <f t="shared" si="37"/>
        <v>0</v>
      </c>
      <c r="AE50" s="154">
        <f t="shared" si="38"/>
        <v>0</v>
      </c>
      <c r="AH50" s="115"/>
      <c r="AI50" s="201"/>
      <c r="AJ50" s="201">
        <v>0</v>
      </c>
      <c r="AK50" s="201"/>
      <c r="AL50" s="201">
        <v>0</v>
      </c>
      <c r="AM50" s="72"/>
      <c r="AN50" s="72">
        <v>0</v>
      </c>
      <c r="AO50" s="72"/>
      <c r="AP50" s="72">
        <v>0</v>
      </c>
      <c r="AQ50" s="72"/>
      <c r="AR50" s="72">
        <v>0</v>
      </c>
      <c r="AS50" s="72"/>
      <c r="AT50" s="72"/>
      <c r="AU50" s="72"/>
      <c r="AV50" s="72"/>
      <c r="AW50" s="201"/>
      <c r="AX50" s="117"/>
      <c r="AY50" s="201">
        <v>0</v>
      </c>
      <c r="AZ50" s="201"/>
      <c r="BA50" s="201">
        <v>0</v>
      </c>
      <c r="BB50" s="201">
        <v>16</v>
      </c>
      <c r="BC50" s="201">
        <v>0</v>
      </c>
      <c r="BD50" s="201"/>
      <c r="BE50" s="201">
        <v>0</v>
      </c>
      <c r="BF50" s="201"/>
      <c r="BG50" s="201">
        <v>0</v>
      </c>
      <c r="BH50" s="201"/>
      <c r="BI50" s="201"/>
      <c r="BJ50" s="201"/>
      <c r="BK50" s="201"/>
      <c r="BL50" s="201"/>
    </row>
    <row r="51" spans="1:64">
      <c r="A51" s="67">
        <v>2003050050</v>
      </c>
      <c r="B51" s="67" t="s">
        <v>1457</v>
      </c>
      <c r="C51" s="67"/>
      <c r="D51" s="67"/>
      <c r="E51" s="67"/>
      <c r="F51" s="67" t="s">
        <v>32</v>
      </c>
      <c r="G51" s="154" t="s">
        <v>1758</v>
      </c>
      <c r="H51" s="154"/>
      <c r="I51" s="154"/>
      <c r="J51" s="154"/>
      <c r="K51" s="154"/>
      <c r="L51" s="154"/>
      <c r="M51" s="154"/>
      <c r="N51" s="154"/>
      <c r="O51" s="154"/>
      <c r="Q51" s="154">
        <f t="shared" si="24"/>
        <v>350</v>
      </c>
      <c r="R51" s="154">
        <f t="shared" si="25"/>
        <v>0</v>
      </c>
      <c r="S51" s="154">
        <f t="shared" si="26"/>
        <v>50</v>
      </c>
      <c r="T51" s="154">
        <f t="shared" si="27"/>
        <v>25</v>
      </c>
      <c r="U51" s="154">
        <f t="shared" si="28"/>
        <v>75</v>
      </c>
      <c r="V51" s="154">
        <f t="shared" si="29"/>
        <v>25</v>
      </c>
      <c r="W51" s="154">
        <f t="shared" si="30"/>
        <v>75</v>
      </c>
      <c r="X51" s="154">
        <f t="shared" si="31"/>
        <v>25</v>
      </c>
      <c r="Y51" s="154">
        <f t="shared" si="32"/>
        <v>75</v>
      </c>
      <c r="Z51" s="154">
        <f t="shared" si="33"/>
        <v>25</v>
      </c>
      <c r="AA51" s="154">
        <f t="shared" si="34"/>
        <v>25</v>
      </c>
      <c r="AB51" s="154">
        <f t="shared" si="35"/>
        <v>0</v>
      </c>
      <c r="AC51" s="154">
        <f t="shared" si="36"/>
        <v>0</v>
      </c>
      <c r="AD51" s="154">
        <f t="shared" si="37"/>
        <v>0</v>
      </c>
      <c r="AE51" s="154">
        <f t="shared" si="38"/>
        <v>0</v>
      </c>
      <c r="AH51" s="115"/>
      <c r="AI51" s="201"/>
      <c r="AJ51" s="201">
        <v>0</v>
      </c>
      <c r="AK51" s="201"/>
      <c r="AL51" s="201">
        <v>25</v>
      </c>
      <c r="AM51" s="72"/>
      <c r="AN51" s="72">
        <v>25</v>
      </c>
      <c r="AO51" s="72"/>
      <c r="AP51" s="72">
        <v>25</v>
      </c>
      <c r="AQ51" s="72"/>
      <c r="AR51" s="72">
        <v>25</v>
      </c>
      <c r="AS51" s="72"/>
      <c r="AT51" s="72"/>
      <c r="AU51" s="72"/>
      <c r="AV51" s="72"/>
      <c r="AW51" s="201"/>
      <c r="AX51" s="117"/>
      <c r="AY51" s="201">
        <v>0</v>
      </c>
      <c r="AZ51" s="201">
        <v>50</v>
      </c>
      <c r="BA51" s="201">
        <v>25</v>
      </c>
      <c r="BB51" s="201">
        <v>50</v>
      </c>
      <c r="BC51" s="201">
        <v>25</v>
      </c>
      <c r="BD51" s="201">
        <v>50</v>
      </c>
      <c r="BE51" s="201">
        <v>25</v>
      </c>
      <c r="BF51" s="201">
        <v>50</v>
      </c>
      <c r="BG51" s="201">
        <v>25</v>
      </c>
      <c r="BH51" s="201"/>
      <c r="BI51" s="201"/>
      <c r="BJ51" s="201"/>
      <c r="BK51" s="201"/>
      <c r="BL51" s="201"/>
    </row>
    <row r="52" spans="1:64">
      <c r="A52" s="67">
        <v>2003070016</v>
      </c>
      <c r="B52" s="67" t="s">
        <v>1458</v>
      </c>
      <c r="C52" s="67"/>
      <c r="D52" s="67"/>
      <c r="E52" s="67"/>
      <c r="F52" s="67" t="s">
        <v>32</v>
      </c>
      <c r="G52" s="154" t="s">
        <v>1758</v>
      </c>
      <c r="H52" s="154"/>
      <c r="I52" s="154"/>
      <c r="J52" s="154"/>
      <c r="K52" s="154"/>
      <c r="L52" s="154"/>
      <c r="M52" s="154"/>
      <c r="N52" s="154"/>
      <c r="O52" s="154"/>
      <c r="Q52" s="154">
        <f t="shared" si="24"/>
        <v>120</v>
      </c>
      <c r="R52" s="154">
        <f t="shared" si="25"/>
        <v>0</v>
      </c>
      <c r="S52" s="154">
        <f t="shared" si="26"/>
        <v>30</v>
      </c>
      <c r="T52" s="154">
        <f t="shared" si="27"/>
        <v>30</v>
      </c>
      <c r="U52" s="154">
        <f t="shared" si="28"/>
        <v>60</v>
      </c>
      <c r="V52" s="154">
        <f t="shared" si="29"/>
        <v>0</v>
      </c>
      <c r="W52" s="154">
        <f t="shared" si="30"/>
        <v>0</v>
      </c>
      <c r="X52" s="154">
        <f t="shared" si="31"/>
        <v>0</v>
      </c>
      <c r="Y52" s="154">
        <f t="shared" si="32"/>
        <v>0</v>
      </c>
      <c r="Z52" s="154">
        <f t="shared" si="33"/>
        <v>0</v>
      </c>
      <c r="AA52" s="154">
        <f t="shared" si="34"/>
        <v>0</v>
      </c>
      <c r="AB52" s="154">
        <f t="shared" si="35"/>
        <v>0</v>
      </c>
      <c r="AC52" s="154">
        <f t="shared" si="36"/>
        <v>0</v>
      </c>
      <c r="AD52" s="154">
        <f t="shared" si="37"/>
        <v>0</v>
      </c>
      <c r="AE52" s="154">
        <f t="shared" si="38"/>
        <v>0</v>
      </c>
      <c r="AH52" s="115"/>
      <c r="AI52" s="201"/>
      <c r="AJ52" s="201">
        <v>0</v>
      </c>
      <c r="AK52" s="201"/>
      <c r="AL52" s="201">
        <v>30</v>
      </c>
      <c r="AM52" s="72"/>
      <c r="AN52" s="72">
        <v>0</v>
      </c>
      <c r="AO52" s="72"/>
      <c r="AP52" s="72">
        <v>0</v>
      </c>
      <c r="AQ52" s="72"/>
      <c r="AR52" s="72">
        <v>0</v>
      </c>
      <c r="AS52" s="72"/>
      <c r="AT52" s="72"/>
      <c r="AU52" s="72"/>
      <c r="AV52" s="72"/>
      <c r="AW52" s="201"/>
      <c r="AX52" s="117"/>
      <c r="AY52" s="201">
        <v>0</v>
      </c>
      <c r="AZ52" s="201">
        <v>30</v>
      </c>
      <c r="BA52" s="201">
        <v>30</v>
      </c>
      <c r="BB52" s="201">
        <v>30</v>
      </c>
      <c r="BC52" s="201">
        <v>0</v>
      </c>
      <c r="BD52" s="201"/>
      <c r="BE52" s="201">
        <v>0</v>
      </c>
      <c r="BF52" s="201"/>
      <c r="BG52" s="201">
        <v>0</v>
      </c>
      <c r="BH52" s="201"/>
      <c r="BI52" s="201"/>
      <c r="BJ52" s="201"/>
      <c r="BK52" s="201"/>
      <c r="BL52" s="201"/>
    </row>
    <row r="53" spans="1:64">
      <c r="A53" s="67">
        <v>2003070023</v>
      </c>
      <c r="B53" s="67" t="s">
        <v>1459</v>
      </c>
      <c r="C53" s="67"/>
      <c r="D53" s="67"/>
      <c r="E53" s="67"/>
      <c r="F53" s="67" t="s">
        <v>32</v>
      </c>
      <c r="G53" s="154" t="s">
        <v>1758</v>
      </c>
      <c r="H53" s="154"/>
      <c r="I53" s="154"/>
      <c r="J53" s="154"/>
      <c r="K53" s="154"/>
      <c r="L53" s="154"/>
      <c r="M53" s="154"/>
      <c r="N53" s="154"/>
      <c r="O53" s="154"/>
      <c r="Q53" s="154">
        <f t="shared" si="24"/>
        <v>2</v>
      </c>
      <c r="R53" s="154">
        <f t="shared" si="25"/>
        <v>0</v>
      </c>
      <c r="S53" s="154">
        <f t="shared" si="26"/>
        <v>0</v>
      </c>
      <c r="T53" s="154">
        <f t="shared" si="27"/>
        <v>0</v>
      </c>
      <c r="U53" s="154">
        <f t="shared" si="28"/>
        <v>0</v>
      </c>
      <c r="V53" s="154">
        <f t="shared" si="29"/>
        <v>2</v>
      </c>
      <c r="W53" s="154">
        <f t="shared" si="30"/>
        <v>0</v>
      </c>
      <c r="X53" s="154">
        <f t="shared" si="31"/>
        <v>0</v>
      </c>
      <c r="Y53" s="154">
        <f t="shared" si="32"/>
        <v>0</v>
      </c>
      <c r="Z53" s="154">
        <f t="shared" si="33"/>
        <v>0</v>
      </c>
      <c r="AA53" s="154">
        <f t="shared" si="34"/>
        <v>0</v>
      </c>
      <c r="AB53" s="154">
        <f t="shared" si="35"/>
        <v>0</v>
      </c>
      <c r="AC53" s="154">
        <f t="shared" si="36"/>
        <v>0</v>
      </c>
      <c r="AD53" s="154">
        <f t="shared" si="37"/>
        <v>0</v>
      </c>
      <c r="AE53" s="154">
        <f t="shared" si="38"/>
        <v>0</v>
      </c>
      <c r="AH53" s="115"/>
      <c r="AI53" s="201"/>
      <c r="AJ53" s="201">
        <v>0</v>
      </c>
      <c r="AK53" s="201"/>
      <c r="AL53" s="201">
        <v>0</v>
      </c>
      <c r="AM53" s="72"/>
      <c r="AN53" s="72">
        <v>0</v>
      </c>
      <c r="AO53" s="72"/>
      <c r="AP53" s="72">
        <v>0</v>
      </c>
      <c r="AQ53" s="72"/>
      <c r="AR53" s="72">
        <v>0</v>
      </c>
      <c r="AS53" s="72"/>
      <c r="AT53" s="72"/>
      <c r="AU53" s="72"/>
      <c r="AV53" s="72"/>
      <c r="AW53" s="201"/>
      <c r="AX53" s="117"/>
      <c r="AY53" s="201">
        <v>0</v>
      </c>
      <c r="AZ53" s="201"/>
      <c r="BA53" s="201">
        <v>0</v>
      </c>
      <c r="BB53" s="201"/>
      <c r="BC53" s="201">
        <v>2</v>
      </c>
      <c r="BD53" s="201"/>
      <c r="BE53" s="201">
        <v>0</v>
      </c>
      <c r="BF53" s="201"/>
      <c r="BG53" s="201">
        <v>0</v>
      </c>
      <c r="BH53" s="201"/>
      <c r="BI53" s="201"/>
      <c r="BJ53" s="201"/>
      <c r="BK53" s="201"/>
      <c r="BL53" s="201"/>
    </row>
    <row r="54" spans="1:64">
      <c r="A54" s="67">
        <v>2003090021</v>
      </c>
      <c r="B54" s="67" t="s">
        <v>1460</v>
      </c>
      <c r="C54" s="67"/>
      <c r="D54" s="67"/>
      <c r="E54" s="67"/>
      <c r="F54" s="67" t="s">
        <v>32</v>
      </c>
      <c r="G54" s="154" t="s">
        <v>1758</v>
      </c>
      <c r="H54" s="154"/>
      <c r="I54" s="154"/>
      <c r="J54" s="154"/>
      <c r="K54" s="154"/>
      <c r="L54" s="154"/>
      <c r="M54" s="154"/>
      <c r="N54" s="154"/>
      <c r="O54" s="154"/>
      <c r="Q54" s="154">
        <f t="shared" si="24"/>
        <v>180</v>
      </c>
      <c r="R54" s="154">
        <f t="shared" si="25"/>
        <v>0</v>
      </c>
      <c r="S54" s="154">
        <f t="shared" si="26"/>
        <v>30</v>
      </c>
      <c r="T54" s="154">
        <f t="shared" si="27"/>
        <v>30</v>
      </c>
      <c r="U54" s="154">
        <f t="shared" si="28"/>
        <v>60</v>
      </c>
      <c r="V54" s="154">
        <f t="shared" si="29"/>
        <v>0</v>
      </c>
      <c r="W54" s="154">
        <f t="shared" si="30"/>
        <v>30</v>
      </c>
      <c r="X54" s="154">
        <f t="shared" si="31"/>
        <v>0</v>
      </c>
      <c r="Y54" s="154">
        <f t="shared" si="32"/>
        <v>30</v>
      </c>
      <c r="Z54" s="154">
        <f t="shared" si="33"/>
        <v>0</v>
      </c>
      <c r="AA54" s="154">
        <f t="shared" si="34"/>
        <v>0</v>
      </c>
      <c r="AB54" s="154">
        <f t="shared" si="35"/>
        <v>0</v>
      </c>
      <c r="AC54" s="154">
        <f t="shared" si="36"/>
        <v>0</v>
      </c>
      <c r="AD54" s="154">
        <f t="shared" si="37"/>
        <v>0</v>
      </c>
      <c r="AE54" s="154">
        <f t="shared" si="38"/>
        <v>0</v>
      </c>
      <c r="AH54" s="115"/>
      <c r="AI54" s="201"/>
      <c r="AJ54" s="201">
        <v>0</v>
      </c>
      <c r="AK54" s="201"/>
      <c r="AL54" s="201">
        <v>30</v>
      </c>
      <c r="AM54" s="72"/>
      <c r="AN54" s="72">
        <v>0</v>
      </c>
      <c r="AO54" s="72"/>
      <c r="AP54" s="72">
        <v>0</v>
      </c>
      <c r="AQ54" s="72"/>
      <c r="AR54" s="72">
        <v>0</v>
      </c>
      <c r="AS54" s="72"/>
      <c r="AT54" s="72"/>
      <c r="AU54" s="72"/>
      <c r="AV54" s="72"/>
      <c r="AW54" s="201"/>
      <c r="AX54" s="117"/>
      <c r="AY54" s="201">
        <v>0</v>
      </c>
      <c r="AZ54" s="201">
        <v>30</v>
      </c>
      <c r="BA54" s="201">
        <v>30</v>
      </c>
      <c r="BB54" s="201">
        <v>30</v>
      </c>
      <c r="BC54" s="201">
        <v>0</v>
      </c>
      <c r="BD54" s="201">
        <v>30</v>
      </c>
      <c r="BE54" s="201">
        <v>0</v>
      </c>
      <c r="BF54" s="201">
        <v>30</v>
      </c>
      <c r="BG54" s="201">
        <v>0</v>
      </c>
      <c r="BH54" s="201"/>
      <c r="BI54" s="201"/>
      <c r="BJ54" s="201"/>
      <c r="BK54" s="201"/>
      <c r="BL54" s="201"/>
    </row>
    <row r="55" spans="1:64">
      <c r="A55" s="67">
        <v>2004010025</v>
      </c>
      <c r="B55" s="67" t="s">
        <v>564</v>
      </c>
      <c r="C55" s="67"/>
      <c r="D55" s="67"/>
      <c r="E55" s="67"/>
      <c r="F55" s="67" t="s">
        <v>32</v>
      </c>
      <c r="G55" s="154" t="s">
        <v>1758</v>
      </c>
      <c r="H55" s="154"/>
      <c r="I55" s="154"/>
      <c r="J55" s="154"/>
      <c r="K55" s="154"/>
      <c r="L55" s="154"/>
      <c r="M55" s="154"/>
      <c r="N55" s="154"/>
      <c r="O55" s="154"/>
      <c r="Q55" s="154">
        <f t="shared" si="24"/>
        <v>0</v>
      </c>
      <c r="R55" s="154">
        <f t="shared" si="25"/>
        <v>0</v>
      </c>
      <c r="S55" s="154">
        <f t="shared" si="26"/>
        <v>0</v>
      </c>
      <c r="T55" s="154">
        <f t="shared" si="27"/>
        <v>0</v>
      </c>
      <c r="U55" s="154">
        <f t="shared" si="28"/>
        <v>0</v>
      </c>
      <c r="V55" s="154">
        <f t="shared" si="29"/>
        <v>0</v>
      </c>
      <c r="W55" s="154">
        <f t="shared" si="30"/>
        <v>0</v>
      </c>
      <c r="X55" s="154">
        <f t="shared" si="31"/>
        <v>0</v>
      </c>
      <c r="Y55" s="154">
        <f t="shared" si="32"/>
        <v>0</v>
      </c>
      <c r="Z55" s="154">
        <f t="shared" si="33"/>
        <v>0</v>
      </c>
      <c r="AA55" s="154">
        <f t="shared" si="34"/>
        <v>0</v>
      </c>
      <c r="AB55" s="154">
        <f t="shared" si="35"/>
        <v>0</v>
      </c>
      <c r="AC55" s="154">
        <f t="shared" si="36"/>
        <v>0</v>
      </c>
      <c r="AD55" s="154">
        <f t="shared" si="37"/>
        <v>0</v>
      </c>
      <c r="AE55" s="154">
        <f t="shared" si="38"/>
        <v>0</v>
      </c>
      <c r="AH55" s="115"/>
      <c r="AI55" s="201"/>
      <c r="AJ55" s="201">
        <v>0</v>
      </c>
      <c r="AK55" s="201"/>
      <c r="AL55" s="201">
        <v>0</v>
      </c>
      <c r="AM55" s="72"/>
      <c r="AN55" s="72">
        <v>0</v>
      </c>
      <c r="AO55" s="72"/>
      <c r="AP55" s="72">
        <v>0</v>
      </c>
      <c r="AQ55" s="72"/>
      <c r="AR55" s="72">
        <v>0</v>
      </c>
      <c r="AS55" s="72"/>
      <c r="AT55" s="72"/>
      <c r="AU55" s="72"/>
      <c r="AV55" s="72"/>
      <c r="AW55" s="201"/>
      <c r="AX55" s="117"/>
      <c r="AY55" s="201">
        <v>0</v>
      </c>
      <c r="AZ55" s="201"/>
      <c r="BA55" s="201">
        <v>0</v>
      </c>
      <c r="BB55" s="201"/>
      <c r="BC55" s="201">
        <v>0</v>
      </c>
      <c r="BD55" s="201"/>
      <c r="BE55" s="201">
        <v>0</v>
      </c>
      <c r="BF55" s="201"/>
      <c r="BG55" s="201">
        <v>0</v>
      </c>
      <c r="BH55" s="201"/>
      <c r="BI55" s="201"/>
      <c r="BJ55" s="201"/>
      <c r="BK55" s="201"/>
      <c r="BL55" s="201"/>
    </row>
    <row r="56" spans="1:64">
      <c r="A56" s="67">
        <v>2004010184</v>
      </c>
      <c r="B56" s="67" t="s">
        <v>1461</v>
      </c>
      <c r="C56" s="67"/>
      <c r="D56" s="67"/>
      <c r="E56" s="67"/>
      <c r="F56" s="67" t="s">
        <v>32</v>
      </c>
      <c r="G56" s="154" t="s">
        <v>1758</v>
      </c>
      <c r="H56" s="154"/>
      <c r="I56" s="154"/>
      <c r="J56" s="154"/>
      <c r="K56" s="154"/>
      <c r="L56" s="154"/>
      <c r="M56" s="154"/>
      <c r="N56" s="154"/>
      <c r="O56" s="154"/>
      <c r="Q56" s="154">
        <f t="shared" si="24"/>
        <v>3400</v>
      </c>
      <c r="R56" s="154">
        <f t="shared" si="25"/>
        <v>0</v>
      </c>
      <c r="S56" s="154">
        <f t="shared" si="26"/>
        <v>1000</v>
      </c>
      <c r="T56" s="154">
        <f t="shared" si="27"/>
        <v>200</v>
      </c>
      <c r="U56" s="154">
        <f t="shared" si="28"/>
        <v>400</v>
      </c>
      <c r="V56" s="154">
        <f t="shared" si="29"/>
        <v>200</v>
      </c>
      <c r="W56" s="154">
        <f t="shared" si="30"/>
        <v>700</v>
      </c>
      <c r="X56" s="154">
        <f t="shared" si="31"/>
        <v>200</v>
      </c>
      <c r="Y56" s="154">
        <f t="shared" si="32"/>
        <v>700</v>
      </c>
      <c r="Z56" s="154">
        <f t="shared" si="33"/>
        <v>0</v>
      </c>
      <c r="AA56" s="154">
        <f t="shared" si="34"/>
        <v>0</v>
      </c>
      <c r="AB56" s="154">
        <f t="shared" si="35"/>
        <v>0</v>
      </c>
      <c r="AC56" s="154">
        <f t="shared" si="36"/>
        <v>0</v>
      </c>
      <c r="AD56" s="154">
        <f t="shared" si="37"/>
        <v>0</v>
      </c>
      <c r="AE56" s="154">
        <f t="shared" si="38"/>
        <v>0</v>
      </c>
      <c r="AH56" s="115"/>
      <c r="AI56" s="201"/>
      <c r="AJ56" s="201">
        <v>0</v>
      </c>
      <c r="AK56" s="201"/>
      <c r="AL56" s="201">
        <v>200</v>
      </c>
      <c r="AM56" s="72"/>
      <c r="AN56" s="72">
        <v>200</v>
      </c>
      <c r="AO56" s="72"/>
      <c r="AP56" s="72">
        <v>200</v>
      </c>
      <c r="AQ56" s="72"/>
      <c r="AR56" s="72">
        <v>0</v>
      </c>
      <c r="AS56" s="72"/>
      <c r="AT56" s="72"/>
      <c r="AU56" s="72"/>
      <c r="AV56" s="72"/>
      <c r="AW56" s="201"/>
      <c r="AX56" s="117"/>
      <c r="AY56" s="201">
        <v>0</v>
      </c>
      <c r="AZ56" s="201">
        <v>1000</v>
      </c>
      <c r="BA56" s="201">
        <v>200</v>
      </c>
      <c r="BB56" s="201">
        <v>200</v>
      </c>
      <c r="BC56" s="201">
        <v>200</v>
      </c>
      <c r="BD56" s="201">
        <v>500</v>
      </c>
      <c r="BE56" s="201">
        <v>200</v>
      </c>
      <c r="BF56" s="201">
        <v>500</v>
      </c>
      <c r="BG56" s="201">
        <v>0</v>
      </c>
      <c r="BH56" s="201"/>
      <c r="BI56" s="201"/>
      <c r="BJ56" s="201"/>
      <c r="BK56" s="201"/>
      <c r="BL56" s="201"/>
    </row>
    <row r="57" spans="1:64">
      <c r="A57" s="67">
        <v>2004010185</v>
      </c>
      <c r="B57" s="67" t="s">
        <v>1462</v>
      </c>
      <c r="C57" s="67"/>
      <c r="D57" s="67"/>
      <c r="E57" s="67"/>
      <c r="F57" s="67" t="s">
        <v>32</v>
      </c>
      <c r="G57" s="154" t="s">
        <v>1758</v>
      </c>
      <c r="H57" s="154"/>
      <c r="I57" s="154"/>
      <c r="J57" s="154"/>
      <c r="K57" s="154"/>
      <c r="L57" s="154"/>
      <c r="M57" s="154"/>
      <c r="N57" s="154"/>
      <c r="O57" s="154"/>
      <c r="Q57" s="154">
        <f t="shared" si="24"/>
        <v>3400</v>
      </c>
      <c r="R57" s="154">
        <f t="shared" si="25"/>
        <v>0</v>
      </c>
      <c r="S57" s="154">
        <f t="shared" si="26"/>
        <v>1000</v>
      </c>
      <c r="T57" s="154">
        <f t="shared" si="27"/>
        <v>200</v>
      </c>
      <c r="U57" s="154">
        <f t="shared" si="28"/>
        <v>400</v>
      </c>
      <c r="V57" s="154">
        <f t="shared" si="29"/>
        <v>200</v>
      </c>
      <c r="W57" s="154">
        <f t="shared" si="30"/>
        <v>700</v>
      </c>
      <c r="X57" s="154">
        <f t="shared" si="31"/>
        <v>200</v>
      </c>
      <c r="Y57" s="154">
        <f t="shared" si="32"/>
        <v>700</v>
      </c>
      <c r="Z57" s="154">
        <f t="shared" si="33"/>
        <v>100</v>
      </c>
      <c r="AA57" s="154">
        <f t="shared" si="34"/>
        <v>100</v>
      </c>
      <c r="AB57" s="154">
        <f t="shared" si="35"/>
        <v>0</v>
      </c>
      <c r="AC57" s="154">
        <f t="shared" si="36"/>
        <v>0</v>
      </c>
      <c r="AD57" s="154">
        <f t="shared" si="37"/>
        <v>0</v>
      </c>
      <c r="AE57" s="154">
        <f t="shared" si="38"/>
        <v>0</v>
      </c>
      <c r="AH57" s="115"/>
      <c r="AI57" s="201"/>
      <c r="AJ57" s="201">
        <v>0</v>
      </c>
      <c r="AK57" s="201"/>
      <c r="AL57" s="201">
        <v>200</v>
      </c>
      <c r="AM57" s="72"/>
      <c r="AN57" s="72">
        <v>200</v>
      </c>
      <c r="AO57" s="72"/>
      <c r="AP57" s="72">
        <v>200</v>
      </c>
      <c r="AQ57" s="72"/>
      <c r="AR57" s="72">
        <v>100</v>
      </c>
      <c r="AS57" s="72"/>
      <c r="AT57" s="72"/>
      <c r="AU57" s="72"/>
      <c r="AV57" s="72"/>
      <c r="AW57" s="201"/>
      <c r="AX57" s="117"/>
      <c r="AY57" s="201">
        <v>0</v>
      </c>
      <c r="AZ57" s="201">
        <v>1000</v>
      </c>
      <c r="BA57" s="201">
        <v>200</v>
      </c>
      <c r="BB57" s="201">
        <v>200</v>
      </c>
      <c r="BC57" s="201">
        <v>200</v>
      </c>
      <c r="BD57" s="201">
        <v>500</v>
      </c>
      <c r="BE57" s="201">
        <v>200</v>
      </c>
      <c r="BF57" s="201">
        <v>500</v>
      </c>
      <c r="BG57" s="201">
        <v>100</v>
      </c>
      <c r="BH57" s="201"/>
      <c r="BI57" s="201"/>
      <c r="BJ57" s="201"/>
      <c r="BK57" s="201"/>
      <c r="BL57" s="201"/>
    </row>
    <row r="58" spans="1:64">
      <c r="A58" s="67">
        <v>2004020151</v>
      </c>
      <c r="B58" s="67" t="s">
        <v>1463</v>
      </c>
      <c r="C58" s="67"/>
      <c r="D58" s="67"/>
      <c r="E58" s="67"/>
      <c r="F58" s="67" t="s">
        <v>32</v>
      </c>
      <c r="G58" s="154" t="s">
        <v>1758</v>
      </c>
      <c r="H58" s="154"/>
      <c r="I58" s="154"/>
      <c r="J58" s="154"/>
      <c r="K58" s="154"/>
      <c r="L58" s="154"/>
      <c r="M58" s="154"/>
      <c r="N58" s="154"/>
      <c r="O58" s="154"/>
      <c r="Q58" s="154">
        <f t="shared" si="24"/>
        <v>1300</v>
      </c>
      <c r="R58" s="154">
        <f t="shared" si="25"/>
        <v>0</v>
      </c>
      <c r="S58" s="154">
        <f t="shared" si="26"/>
        <v>800</v>
      </c>
      <c r="T58" s="154">
        <f t="shared" si="27"/>
        <v>0</v>
      </c>
      <c r="U58" s="154">
        <f t="shared" si="28"/>
        <v>0</v>
      </c>
      <c r="V58" s="154">
        <f t="shared" si="29"/>
        <v>0</v>
      </c>
      <c r="W58" s="154">
        <f t="shared" si="30"/>
        <v>500</v>
      </c>
      <c r="X58" s="154">
        <f t="shared" si="31"/>
        <v>0</v>
      </c>
      <c r="Y58" s="154">
        <f t="shared" si="32"/>
        <v>0</v>
      </c>
      <c r="Z58" s="154">
        <f t="shared" si="33"/>
        <v>0</v>
      </c>
      <c r="AA58" s="154">
        <f t="shared" si="34"/>
        <v>0</v>
      </c>
      <c r="AB58" s="154">
        <f t="shared" si="35"/>
        <v>0</v>
      </c>
      <c r="AC58" s="154">
        <f t="shared" si="36"/>
        <v>0</v>
      </c>
      <c r="AD58" s="154">
        <f t="shared" si="37"/>
        <v>0</v>
      </c>
      <c r="AE58" s="154">
        <f t="shared" si="38"/>
        <v>0</v>
      </c>
      <c r="AH58" s="115"/>
      <c r="AI58" s="201"/>
      <c r="AJ58" s="201">
        <v>0</v>
      </c>
      <c r="AK58" s="201"/>
      <c r="AL58" s="201">
        <v>0</v>
      </c>
      <c r="AM58" s="72"/>
      <c r="AN58" s="72">
        <v>0</v>
      </c>
      <c r="AO58" s="72"/>
      <c r="AP58" s="72">
        <v>0</v>
      </c>
      <c r="AQ58" s="72"/>
      <c r="AR58" s="72">
        <v>0</v>
      </c>
      <c r="AS58" s="72"/>
      <c r="AT58" s="72"/>
      <c r="AU58" s="72"/>
      <c r="AV58" s="72"/>
      <c r="AW58" s="201"/>
      <c r="AX58" s="117"/>
      <c r="AY58" s="201">
        <v>0</v>
      </c>
      <c r="AZ58" s="201">
        <v>800</v>
      </c>
      <c r="BA58" s="201">
        <v>0</v>
      </c>
      <c r="BB58" s="201"/>
      <c r="BC58" s="201">
        <v>0</v>
      </c>
      <c r="BD58" s="201">
        <v>500</v>
      </c>
      <c r="BE58" s="201">
        <v>0</v>
      </c>
      <c r="BF58" s="201"/>
      <c r="BG58" s="201">
        <v>0</v>
      </c>
      <c r="BH58" s="201"/>
      <c r="BI58" s="201"/>
      <c r="BJ58" s="201"/>
      <c r="BK58" s="201"/>
      <c r="BL58" s="201"/>
    </row>
    <row r="59" spans="1:64">
      <c r="A59" s="67">
        <v>2004020152</v>
      </c>
      <c r="B59" s="67" t="s">
        <v>1464</v>
      </c>
      <c r="C59" s="67"/>
      <c r="D59" s="67"/>
      <c r="E59" s="67"/>
      <c r="F59" s="67" t="s">
        <v>32</v>
      </c>
      <c r="G59" s="154" t="s">
        <v>1758</v>
      </c>
      <c r="H59" s="154"/>
      <c r="I59" s="154"/>
      <c r="J59" s="154"/>
      <c r="K59" s="154"/>
      <c r="L59" s="154"/>
      <c r="M59" s="154"/>
      <c r="N59" s="154"/>
      <c r="O59" s="154"/>
      <c r="Q59" s="154">
        <f t="shared" si="24"/>
        <v>600</v>
      </c>
      <c r="R59" s="154">
        <f t="shared" si="25"/>
        <v>0</v>
      </c>
      <c r="S59" s="154">
        <f t="shared" si="26"/>
        <v>150</v>
      </c>
      <c r="T59" s="154">
        <f t="shared" si="27"/>
        <v>0</v>
      </c>
      <c r="U59" s="154">
        <f t="shared" si="28"/>
        <v>150</v>
      </c>
      <c r="V59" s="154">
        <f t="shared" si="29"/>
        <v>0</v>
      </c>
      <c r="W59" s="154">
        <f t="shared" si="30"/>
        <v>150</v>
      </c>
      <c r="X59" s="154">
        <f t="shared" si="31"/>
        <v>0</v>
      </c>
      <c r="Y59" s="154">
        <f t="shared" si="32"/>
        <v>150</v>
      </c>
      <c r="Z59" s="154">
        <f t="shared" si="33"/>
        <v>0</v>
      </c>
      <c r="AA59" s="154">
        <f t="shared" si="34"/>
        <v>0</v>
      </c>
      <c r="AB59" s="154">
        <f t="shared" si="35"/>
        <v>0</v>
      </c>
      <c r="AC59" s="154">
        <f t="shared" si="36"/>
        <v>0</v>
      </c>
      <c r="AD59" s="154">
        <f t="shared" si="37"/>
        <v>0</v>
      </c>
      <c r="AE59" s="154">
        <f t="shared" si="38"/>
        <v>0</v>
      </c>
      <c r="AH59" s="115"/>
      <c r="AI59" s="201"/>
      <c r="AJ59" s="201">
        <v>0</v>
      </c>
      <c r="AK59" s="201"/>
      <c r="AL59" s="201">
        <v>0</v>
      </c>
      <c r="AM59" s="72"/>
      <c r="AN59" s="72">
        <v>0</v>
      </c>
      <c r="AO59" s="72"/>
      <c r="AP59" s="72">
        <v>0</v>
      </c>
      <c r="AQ59" s="72"/>
      <c r="AR59" s="72">
        <v>0</v>
      </c>
      <c r="AS59" s="72"/>
      <c r="AT59" s="72"/>
      <c r="AU59" s="72"/>
      <c r="AV59" s="72"/>
      <c r="AW59" s="201"/>
      <c r="AX59" s="117"/>
      <c r="AY59" s="201">
        <v>0</v>
      </c>
      <c r="AZ59" s="201">
        <v>150</v>
      </c>
      <c r="BA59" s="201">
        <v>0</v>
      </c>
      <c r="BB59" s="201">
        <v>150</v>
      </c>
      <c r="BC59" s="201">
        <v>0</v>
      </c>
      <c r="BD59" s="201">
        <v>150</v>
      </c>
      <c r="BE59" s="201">
        <v>0</v>
      </c>
      <c r="BF59" s="201">
        <v>150</v>
      </c>
      <c r="BG59" s="201">
        <v>0</v>
      </c>
      <c r="BH59" s="201"/>
      <c r="BI59" s="201"/>
      <c r="BJ59" s="201"/>
      <c r="BK59" s="201"/>
      <c r="BL59" s="201"/>
    </row>
    <row r="60" spans="1:64">
      <c r="A60" s="67">
        <v>2004020282</v>
      </c>
      <c r="B60" s="67" t="s">
        <v>628</v>
      </c>
      <c r="C60" s="67"/>
      <c r="D60" s="67"/>
      <c r="E60" s="67"/>
      <c r="F60" s="67" t="s">
        <v>32</v>
      </c>
      <c r="G60" s="154" t="s">
        <v>1758</v>
      </c>
      <c r="H60" s="154"/>
      <c r="I60" s="154"/>
      <c r="J60" s="154"/>
      <c r="K60" s="154"/>
      <c r="L60" s="154"/>
      <c r="M60" s="154"/>
      <c r="N60" s="154"/>
      <c r="O60" s="154"/>
      <c r="Q60" s="154">
        <f t="shared" si="24"/>
        <v>50</v>
      </c>
      <c r="R60" s="154">
        <f t="shared" si="25"/>
        <v>0</v>
      </c>
      <c r="S60" s="154">
        <f t="shared" si="26"/>
        <v>0</v>
      </c>
      <c r="T60" s="154">
        <f t="shared" si="27"/>
        <v>0</v>
      </c>
      <c r="U60" s="154">
        <f t="shared" si="28"/>
        <v>50</v>
      </c>
      <c r="V60" s="154">
        <f t="shared" si="29"/>
        <v>0</v>
      </c>
      <c r="W60" s="154">
        <f t="shared" si="30"/>
        <v>0</v>
      </c>
      <c r="X60" s="154">
        <f t="shared" si="31"/>
        <v>0</v>
      </c>
      <c r="Y60" s="154">
        <f t="shared" si="32"/>
        <v>0</v>
      </c>
      <c r="Z60" s="154">
        <f t="shared" si="33"/>
        <v>0</v>
      </c>
      <c r="AA60" s="154">
        <f t="shared" si="34"/>
        <v>0</v>
      </c>
      <c r="AB60" s="154">
        <f t="shared" si="35"/>
        <v>0</v>
      </c>
      <c r="AC60" s="154">
        <f t="shared" si="36"/>
        <v>0</v>
      </c>
      <c r="AD60" s="154">
        <f t="shared" si="37"/>
        <v>0</v>
      </c>
      <c r="AE60" s="154">
        <f t="shared" si="38"/>
        <v>0</v>
      </c>
      <c r="AH60" s="115"/>
      <c r="AI60" s="201"/>
      <c r="AJ60" s="201">
        <v>0</v>
      </c>
      <c r="AK60" s="201"/>
      <c r="AL60" s="201">
        <v>0</v>
      </c>
      <c r="AM60" s="72"/>
      <c r="AN60" s="72">
        <v>0</v>
      </c>
      <c r="AO60" s="72"/>
      <c r="AP60" s="72">
        <v>0</v>
      </c>
      <c r="AQ60" s="72"/>
      <c r="AR60" s="72">
        <v>0</v>
      </c>
      <c r="AS60" s="72"/>
      <c r="AT60" s="72"/>
      <c r="AU60" s="72"/>
      <c r="AV60" s="72"/>
      <c r="AW60" s="201"/>
      <c r="AX60" s="117"/>
      <c r="AY60" s="201">
        <v>0</v>
      </c>
      <c r="AZ60" s="201"/>
      <c r="BA60" s="201">
        <v>0</v>
      </c>
      <c r="BB60" s="201">
        <v>50</v>
      </c>
      <c r="BC60" s="201">
        <v>0</v>
      </c>
      <c r="BD60" s="201"/>
      <c r="BE60" s="201">
        <v>0</v>
      </c>
      <c r="BF60" s="201"/>
      <c r="BG60" s="201">
        <v>0</v>
      </c>
      <c r="BH60" s="201"/>
      <c r="BI60" s="201"/>
      <c r="BJ60" s="201"/>
      <c r="BK60" s="201"/>
      <c r="BL60" s="201"/>
    </row>
    <row r="61" spans="1:64">
      <c r="A61" s="67">
        <v>2004020283</v>
      </c>
      <c r="B61" s="67" t="s">
        <v>630</v>
      </c>
      <c r="C61" s="67"/>
      <c r="D61" s="67"/>
      <c r="E61" s="67"/>
      <c r="F61" s="67" t="s">
        <v>32</v>
      </c>
      <c r="G61" s="154" t="s">
        <v>1758</v>
      </c>
      <c r="H61" s="154"/>
      <c r="I61" s="154"/>
      <c r="J61" s="154"/>
      <c r="K61" s="154"/>
      <c r="L61" s="154"/>
      <c r="M61" s="154"/>
      <c r="N61" s="154"/>
      <c r="O61" s="154"/>
      <c r="Q61" s="154">
        <f t="shared" si="24"/>
        <v>50</v>
      </c>
      <c r="R61" s="154">
        <f t="shared" si="25"/>
        <v>0</v>
      </c>
      <c r="S61" s="154">
        <f t="shared" si="26"/>
        <v>0</v>
      </c>
      <c r="T61" s="154">
        <f t="shared" si="27"/>
        <v>0</v>
      </c>
      <c r="U61" s="154">
        <f t="shared" si="28"/>
        <v>50</v>
      </c>
      <c r="V61" s="154">
        <f t="shared" si="29"/>
        <v>0</v>
      </c>
      <c r="W61" s="154">
        <f t="shared" si="30"/>
        <v>0</v>
      </c>
      <c r="X61" s="154">
        <f t="shared" si="31"/>
        <v>0</v>
      </c>
      <c r="Y61" s="154">
        <f t="shared" si="32"/>
        <v>0</v>
      </c>
      <c r="Z61" s="154">
        <f t="shared" si="33"/>
        <v>0</v>
      </c>
      <c r="AA61" s="154">
        <f t="shared" si="34"/>
        <v>0</v>
      </c>
      <c r="AB61" s="154">
        <f t="shared" si="35"/>
        <v>0</v>
      </c>
      <c r="AC61" s="154">
        <f t="shared" si="36"/>
        <v>0</v>
      </c>
      <c r="AD61" s="154">
        <f t="shared" si="37"/>
        <v>0</v>
      </c>
      <c r="AE61" s="154">
        <f t="shared" si="38"/>
        <v>0</v>
      </c>
      <c r="AH61" s="115"/>
      <c r="AI61" s="201"/>
      <c r="AJ61" s="201">
        <v>0</v>
      </c>
      <c r="AK61" s="201"/>
      <c r="AL61" s="201">
        <v>0</v>
      </c>
      <c r="AM61" s="72"/>
      <c r="AN61" s="72">
        <v>0</v>
      </c>
      <c r="AO61" s="72"/>
      <c r="AP61" s="72">
        <v>0</v>
      </c>
      <c r="AQ61" s="72"/>
      <c r="AR61" s="72">
        <v>0</v>
      </c>
      <c r="AS61" s="72"/>
      <c r="AT61" s="72"/>
      <c r="AU61" s="72"/>
      <c r="AV61" s="72"/>
      <c r="AW61" s="201"/>
      <c r="AX61" s="117"/>
      <c r="AY61" s="201">
        <v>0</v>
      </c>
      <c r="AZ61" s="201"/>
      <c r="BA61" s="201">
        <v>0</v>
      </c>
      <c r="BB61" s="201">
        <v>50</v>
      </c>
      <c r="BC61" s="201">
        <v>0</v>
      </c>
      <c r="BD61" s="201"/>
      <c r="BE61" s="201">
        <v>0</v>
      </c>
      <c r="BF61" s="201"/>
      <c r="BG61" s="201">
        <v>0</v>
      </c>
      <c r="BH61" s="201"/>
      <c r="BI61" s="201"/>
      <c r="BJ61" s="201"/>
      <c r="BK61" s="201"/>
      <c r="BL61" s="201"/>
    </row>
    <row r="62" spans="1:64">
      <c r="A62" s="67">
        <v>2004020297</v>
      </c>
      <c r="B62" s="67" t="s">
        <v>632</v>
      </c>
      <c r="C62" s="67"/>
      <c r="D62" s="67"/>
      <c r="E62" s="67"/>
      <c r="F62" s="67" t="s">
        <v>32</v>
      </c>
      <c r="G62" s="154" t="s">
        <v>1758</v>
      </c>
      <c r="H62" s="154"/>
      <c r="I62" s="154"/>
      <c r="J62" s="154"/>
      <c r="K62" s="154"/>
      <c r="L62" s="154"/>
      <c r="M62" s="154"/>
      <c r="N62" s="154"/>
      <c r="O62" s="154"/>
      <c r="Q62" s="154">
        <f t="shared" si="24"/>
        <v>2400</v>
      </c>
      <c r="R62" s="154">
        <f t="shared" si="25"/>
        <v>0</v>
      </c>
      <c r="S62" s="154">
        <f t="shared" si="26"/>
        <v>800</v>
      </c>
      <c r="T62" s="154">
        <f t="shared" si="27"/>
        <v>0</v>
      </c>
      <c r="U62" s="154">
        <f t="shared" si="28"/>
        <v>500</v>
      </c>
      <c r="V62" s="154">
        <f t="shared" si="29"/>
        <v>0</v>
      </c>
      <c r="W62" s="154">
        <f t="shared" si="30"/>
        <v>500</v>
      </c>
      <c r="X62" s="154">
        <f t="shared" si="31"/>
        <v>50</v>
      </c>
      <c r="Y62" s="154">
        <f t="shared" si="32"/>
        <v>550</v>
      </c>
      <c r="Z62" s="154">
        <f t="shared" si="33"/>
        <v>0</v>
      </c>
      <c r="AA62" s="154">
        <f t="shared" si="34"/>
        <v>0</v>
      </c>
      <c r="AB62" s="154">
        <f t="shared" si="35"/>
        <v>0</v>
      </c>
      <c r="AC62" s="154">
        <f t="shared" si="36"/>
        <v>0</v>
      </c>
      <c r="AD62" s="154">
        <f t="shared" si="37"/>
        <v>0</v>
      </c>
      <c r="AE62" s="154">
        <f t="shared" si="38"/>
        <v>0</v>
      </c>
      <c r="AH62" s="115"/>
      <c r="AI62" s="201"/>
      <c r="AJ62" s="201">
        <v>0</v>
      </c>
      <c r="AK62" s="201"/>
      <c r="AL62" s="201">
        <v>0</v>
      </c>
      <c r="AM62" s="72"/>
      <c r="AN62" s="72">
        <v>0</v>
      </c>
      <c r="AO62" s="72"/>
      <c r="AP62" s="72">
        <v>50</v>
      </c>
      <c r="AQ62" s="72"/>
      <c r="AR62" s="72">
        <v>0</v>
      </c>
      <c r="AS62" s="72"/>
      <c r="AT62" s="72"/>
      <c r="AU62" s="72"/>
      <c r="AV62" s="72"/>
      <c r="AW62" s="201"/>
      <c r="AX62" s="117"/>
      <c r="AY62" s="201">
        <v>0</v>
      </c>
      <c r="AZ62" s="201">
        <v>800</v>
      </c>
      <c r="BA62" s="201">
        <v>0</v>
      </c>
      <c r="BB62" s="201">
        <v>500</v>
      </c>
      <c r="BC62" s="201">
        <v>0</v>
      </c>
      <c r="BD62" s="201">
        <v>500</v>
      </c>
      <c r="BE62" s="201">
        <v>50</v>
      </c>
      <c r="BF62" s="201">
        <v>500</v>
      </c>
      <c r="BG62" s="201">
        <v>0</v>
      </c>
      <c r="BH62" s="201"/>
      <c r="BI62" s="201"/>
      <c r="BJ62" s="201"/>
      <c r="BK62" s="201"/>
      <c r="BL62" s="201"/>
    </row>
    <row r="63" spans="1:64">
      <c r="A63" s="67">
        <v>2004020298</v>
      </c>
      <c r="B63" s="67" t="s">
        <v>1465</v>
      </c>
      <c r="C63" s="67"/>
      <c r="D63" s="67"/>
      <c r="E63" s="67"/>
      <c r="F63" s="67" t="s">
        <v>32</v>
      </c>
      <c r="G63" s="154" t="s">
        <v>1758</v>
      </c>
      <c r="H63" s="154"/>
      <c r="I63" s="154"/>
      <c r="J63" s="154"/>
      <c r="K63" s="154"/>
      <c r="L63" s="154"/>
      <c r="M63" s="154"/>
      <c r="N63" s="154"/>
      <c r="O63" s="154"/>
      <c r="Q63" s="154">
        <f t="shared" si="24"/>
        <v>1500</v>
      </c>
      <c r="R63" s="154">
        <f t="shared" si="25"/>
        <v>0</v>
      </c>
      <c r="S63" s="154">
        <f t="shared" si="26"/>
        <v>600</v>
      </c>
      <c r="T63" s="154">
        <f t="shared" si="27"/>
        <v>0</v>
      </c>
      <c r="U63" s="154">
        <f t="shared" si="28"/>
        <v>300</v>
      </c>
      <c r="V63" s="154">
        <f t="shared" si="29"/>
        <v>0</v>
      </c>
      <c r="W63" s="154">
        <f t="shared" si="30"/>
        <v>300</v>
      </c>
      <c r="X63" s="154">
        <f t="shared" si="31"/>
        <v>0</v>
      </c>
      <c r="Y63" s="154">
        <f t="shared" si="32"/>
        <v>300</v>
      </c>
      <c r="Z63" s="154">
        <f t="shared" si="33"/>
        <v>0</v>
      </c>
      <c r="AA63" s="154">
        <f t="shared" si="34"/>
        <v>0</v>
      </c>
      <c r="AB63" s="154">
        <f t="shared" si="35"/>
        <v>0</v>
      </c>
      <c r="AC63" s="154">
        <f t="shared" si="36"/>
        <v>0</v>
      </c>
      <c r="AD63" s="154">
        <f t="shared" si="37"/>
        <v>0</v>
      </c>
      <c r="AE63" s="154">
        <f t="shared" si="38"/>
        <v>0</v>
      </c>
      <c r="AH63" s="115"/>
      <c r="AI63" s="201"/>
      <c r="AJ63" s="201">
        <v>0</v>
      </c>
      <c r="AK63" s="201"/>
      <c r="AL63" s="201">
        <v>0</v>
      </c>
      <c r="AM63" s="72"/>
      <c r="AN63" s="72">
        <v>0</v>
      </c>
      <c r="AO63" s="72"/>
      <c r="AP63" s="72">
        <v>0</v>
      </c>
      <c r="AQ63" s="72"/>
      <c r="AR63" s="72">
        <v>0</v>
      </c>
      <c r="AS63" s="72"/>
      <c r="AT63" s="72"/>
      <c r="AU63" s="72"/>
      <c r="AV63" s="72"/>
      <c r="AW63" s="201"/>
      <c r="AX63" s="117"/>
      <c r="AY63" s="201">
        <v>0</v>
      </c>
      <c r="AZ63" s="201">
        <v>600</v>
      </c>
      <c r="BA63" s="201">
        <v>0</v>
      </c>
      <c r="BB63" s="201">
        <v>300</v>
      </c>
      <c r="BC63" s="201">
        <v>0</v>
      </c>
      <c r="BD63" s="201">
        <v>300</v>
      </c>
      <c r="BE63" s="201">
        <v>0</v>
      </c>
      <c r="BF63" s="201">
        <v>300</v>
      </c>
      <c r="BG63" s="201">
        <v>0</v>
      </c>
      <c r="BH63" s="201"/>
      <c r="BI63" s="201"/>
      <c r="BJ63" s="201"/>
      <c r="BK63" s="201"/>
      <c r="BL63" s="201"/>
    </row>
    <row r="64" spans="1:64">
      <c r="A64" s="67">
        <v>2004020299</v>
      </c>
      <c r="B64" s="67" t="s">
        <v>1466</v>
      </c>
      <c r="C64" s="67"/>
      <c r="D64" s="67"/>
      <c r="E64" s="67"/>
      <c r="F64" s="67" t="s">
        <v>32</v>
      </c>
      <c r="G64" s="154" t="s">
        <v>1758</v>
      </c>
      <c r="H64" s="154"/>
      <c r="I64" s="154"/>
      <c r="J64" s="154"/>
      <c r="K64" s="154"/>
      <c r="L64" s="154"/>
      <c r="M64" s="154"/>
      <c r="N64" s="154"/>
      <c r="O64" s="154"/>
      <c r="Q64" s="154">
        <f t="shared" si="24"/>
        <v>1500</v>
      </c>
      <c r="R64" s="154">
        <f t="shared" si="25"/>
        <v>0</v>
      </c>
      <c r="S64" s="154">
        <f t="shared" si="26"/>
        <v>600</v>
      </c>
      <c r="T64" s="154">
        <f t="shared" si="27"/>
        <v>0</v>
      </c>
      <c r="U64" s="154">
        <f t="shared" si="28"/>
        <v>300</v>
      </c>
      <c r="V64" s="154">
        <f t="shared" si="29"/>
        <v>0</v>
      </c>
      <c r="W64" s="154">
        <f t="shared" si="30"/>
        <v>300</v>
      </c>
      <c r="X64" s="154">
        <f t="shared" si="31"/>
        <v>0</v>
      </c>
      <c r="Y64" s="154">
        <f t="shared" si="32"/>
        <v>300</v>
      </c>
      <c r="Z64" s="154">
        <f t="shared" si="33"/>
        <v>0</v>
      </c>
      <c r="AA64" s="154">
        <f t="shared" si="34"/>
        <v>0</v>
      </c>
      <c r="AB64" s="154">
        <f t="shared" si="35"/>
        <v>0</v>
      </c>
      <c r="AC64" s="154">
        <f t="shared" si="36"/>
        <v>0</v>
      </c>
      <c r="AD64" s="154">
        <f t="shared" si="37"/>
        <v>0</v>
      </c>
      <c r="AE64" s="154">
        <f t="shared" si="38"/>
        <v>0</v>
      </c>
      <c r="AH64" s="115"/>
      <c r="AI64" s="201"/>
      <c r="AJ64" s="201">
        <v>0</v>
      </c>
      <c r="AK64" s="201"/>
      <c r="AL64" s="201">
        <v>0</v>
      </c>
      <c r="AM64" s="72"/>
      <c r="AN64" s="72">
        <v>0</v>
      </c>
      <c r="AO64" s="72"/>
      <c r="AP64" s="72">
        <v>0</v>
      </c>
      <c r="AQ64" s="72"/>
      <c r="AR64" s="72">
        <v>0</v>
      </c>
      <c r="AS64" s="72"/>
      <c r="AT64" s="72"/>
      <c r="AU64" s="72"/>
      <c r="AV64" s="72"/>
      <c r="AW64" s="201"/>
      <c r="AX64" s="117"/>
      <c r="AY64" s="201">
        <v>0</v>
      </c>
      <c r="AZ64" s="201">
        <v>600</v>
      </c>
      <c r="BA64" s="201">
        <v>0</v>
      </c>
      <c r="BB64" s="201">
        <v>300</v>
      </c>
      <c r="BC64" s="201">
        <v>0</v>
      </c>
      <c r="BD64" s="201">
        <v>300</v>
      </c>
      <c r="BE64" s="201">
        <v>0</v>
      </c>
      <c r="BF64" s="201">
        <v>300</v>
      </c>
      <c r="BG64" s="201">
        <v>0</v>
      </c>
      <c r="BH64" s="201"/>
      <c r="BI64" s="201"/>
      <c r="BJ64" s="201"/>
      <c r="BK64" s="201"/>
      <c r="BL64" s="201"/>
    </row>
    <row r="65" spans="1:64">
      <c r="A65" s="67">
        <v>2004050005</v>
      </c>
      <c r="B65" s="67" t="s">
        <v>1467</v>
      </c>
      <c r="C65" s="67"/>
      <c r="D65" s="67"/>
      <c r="E65" s="67"/>
      <c r="F65" s="67" t="s">
        <v>32</v>
      </c>
      <c r="G65" s="154" t="s">
        <v>1758</v>
      </c>
      <c r="H65" s="154"/>
      <c r="I65" s="154"/>
      <c r="J65" s="154"/>
      <c r="K65" s="154"/>
      <c r="L65" s="154"/>
      <c r="M65" s="154"/>
      <c r="N65" s="154"/>
      <c r="O65" s="154"/>
      <c r="Q65" s="154">
        <f t="shared" si="24"/>
        <v>480</v>
      </c>
      <c r="R65" s="154">
        <f t="shared" si="25"/>
        <v>0</v>
      </c>
      <c r="S65" s="154">
        <f t="shared" si="26"/>
        <v>150</v>
      </c>
      <c r="T65" s="154">
        <f t="shared" si="27"/>
        <v>0</v>
      </c>
      <c r="U65" s="154">
        <f t="shared" si="28"/>
        <v>150</v>
      </c>
      <c r="V65" s="154">
        <f t="shared" si="29"/>
        <v>0</v>
      </c>
      <c r="W65" s="154">
        <f t="shared" si="30"/>
        <v>150</v>
      </c>
      <c r="X65" s="154">
        <f t="shared" si="31"/>
        <v>0</v>
      </c>
      <c r="Y65" s="154">
        <f t="shared" si="32"/>
        <v>30</v>
      </c>
      <c r="Z65" s="154">
        <f t="shared" si="33"/>
        <v>0</v>
      </c>
      <c r="AA65" s="154">
        <f t="shared" si="34"/>
        <v>0</v>
      </c>
      <c r="AB65" s="154">
        <f t="shared" si="35"/>
        <v>0</v>
      </c>
      <c r="AC65" s="154">
        <f t="shared" si="36"/>
        <v>0</v>
      </c>
      <c r="AD65" s="154">
        <f t="shared" si="37"/>
        <v>0</v>
      </c>
      <c r="AE65" s="154">
        <f t="shared" si="38"/>
        <v>0</v>
      </c>
      <c r="AH65" s="115"/>
      <c r="AI65" s="201"/>
      <c r="AJ65" s="201">
        <v>0</v>
      </c>
      <c r="AK65" s="201"/>
      <c r="AL65" s="201">
        <v>0</v>
      </c>
      <c r="AM65" s="72"/>
      <c r="AN65" s="72">
        <v>0</v>
      </c>
      <c r="AO65" s="72"/>
      <c r="AP65" s="72">
        <v>0</v>
      </c>
      <c r="AQ65" s="72"/>
      <c r="AR65" s="72">
        <v>0</v>
      </c>
      <c r="AS65" s="72"/>
      <c r="AT65" s="72"/>
      <c r="AU65" s="72"/>
      <c r="AV65" s="72"/>
      <c r="AW65" s="201"/>
      <c r="AX65" s="117"/>
      <c r="AY65" s="201">
        <v>0</v>
      </c>
      <c r="AZ65" s="201">
        <v>150</v>
      </c>
      <c r="BA65" s="201">
        <v>0</v>
      </c>
      <c r="BB65" s="201">
        <v>150</v>
      </c>
      <c r="BC65" s="201">
        <v>0</v>
      </c>
      <c r="BD65" s="201">
        <v>150</v>
      </c>
      <c r="BE65" s="201">
        <v>0</v>
      </c>
      <c r="BF65" s="201">
        <v>30</v>
      </c>
      <c r="BG65" s="201">
        <v>0</v>
      </c>
      <c r="BH65" s="201"/>
      <c r="BI65" s="201"/>
      <c r="BJ65" s="201"/>
      <c r="BK65" s="201"/>
      <c r="BL65" s="201"/>
    </row>
    <row r="66" spans="1:64">
      <c r="A66" s="67">
        <v>2005010108</v>
      </c>
      <c r="B66" s="67" t="s">
        <v>1468</v>
      </c>
      <c r="C66" s="67"/>
      <c r="D66" s="67"/>
      <c r="E66" s="67"/>
      <c r="F66" s="67" t="s">
        <v>32</v>
      </c>
      <c r="G66" s="154" t="s">
        <v>1758</v>
      </c>
      <c r="H66" s="154"/>
      <c r="I66" s="154"/>
      <c r="J66" s="154"/>
      <c r="K66" s="154"/>
      <c r="L66" s="154"/>
      <c r="M66" s="154"/>
      <c r="N66" s="154"/>
      <c r="O66" s="154"/>
      <c r="Q66" s="154">
        <f t="shared" si="24"/>
        <v>2700</v>
      </c>
      <c r="R66" s="154">
        <f t="shared" si="25"/>
        <v>0</v>
      </c>
      <c r="S66" s="154">
        <f t="shared" si="26"/>
        <v>450</v>
      </c>
      <c r="T66" s="154">
        <f t="shared" si="27"/>
        <v>150</v>
      </c>
      <c r="U66" s="154">
        <f t="shared" si="28"/>
        <v>600</v>
      </c>
      <c r="V66" s="154">
        <f t="shared" si="29"/>
        <v>150</v>
      </c>
      <c r="W66" s="154">
        <f t="shared" si="30"/>
        <v>600</v>
      </c>
      <c r="X66" s="154">
        <f t="shared" si="31"/>
        <v>150</v>
      </c>
      <c r="Y66" s="154">
        <f t="shared" si="32"/>
        <v>600</v>
      </c>
      <c r="Z66" s="154">
        <f t="shared" si="33"/>
        <v>150</v>
      </c>
      <c r="AA66" s="154">
        <f t="shared" si="34"/>
        <v>150</v>
      </c>
      <c r="AB66" s="154">
        <f t="shared" si="35"/>
        <v>0</v>
      </c>
      <c r="AC66" s="154">
        <f t="shared" si="36"/>
        <v>0</v>
      </c>
      <c r="AD66" s="154">
        <f t="shared" si="37"/>
        <v>0</v>
      </c>
      <c r="AE66" s="154">
        <f t="shared" si="38"/>
        <v>0</v>
      </c>
      <c r="AH66" s="115"/>
      <c r="AI66" s="201"/>
      <c r="AJ66" s="201">
        <v>0</v>
      </c>
      <c r="AK66" s="201"/>
      <c r="AL66" s="201">
        <v>150</v>
      </c>
      <c r="AM66" s="72"/>
      <c r="AN66" s="72">
        <v>150</v>
      </c>
      <c r="AO66" s="72"/>
      <c r="AP66" s="72">
        <v>150</v>
      </c>
      <c r="AQ66" s="72"/>
      <c r="AR66" s="72">
        <v>150</v>
      </c>
      <c r="AS66" s="72"/>
      <c r="AT66" s="72"/>
      <c r="AU66" s="72"/>
      <c r="AV66" s="72"/>
      <c r="AW66" s="201"/>
      <c r="AX66" s="117"/>
      <c r="AY66" s="201">
        <v>0</v>
      </c>
      <c r="AZ66" s="201">
        <v>450</v>
      </c>
      <c r="BA66" s="201">
        <v>150</v>
      </c>
      <c r="BB66" s="201">
        <v>450</v>
      </c>
      <c r="BC66" s="201">
        <v>150</v>
      </c>
      <c r="BD66" s="201">
        <v>450</v>
      </c>
      <c r="BE66" s="201">
        <v>150</v>
      </c>
      <c r="BF66" s="201">
        <v>450</v>
      </c>
      <c r="BG66" s="201">
        <v>150</v>
      </c>
      <c r="BH66" s="201"/>
      <c r="BI66" s="201"/>
      <c r="BJ66" s="201"/>
      <c r="BK66" s="201"/>
      <c r="BL66" s="201"/>
    </row>
    <row r="67" spans="1:64">
      <c r="A67" s="67">
        <v>2005010194</v>
      </c>
      <c r="B67" s="67" t="s">
        <v>1469</v>
      </c>
      <c r="C67" s="67"/>
      <c r="D67" s="67"/>
      <c r="E67" s="67"/>
      <c r="F67" s="67" t="s">
        <v>32</v>
      </c>
      <c r="G67" s="154" t="s">
        <v>1758</v>
      </c>
      <c r="H67" s="154"/>
      <c r="I67" s="154"/>
      <c r="J67" s="154"/>
      <c r="K67" s="154"/>
      <c r="L67" s="154"/>
      <c r="M67" s="154"/>
      <c r="N67" s="154"/>
      <c r="O67" s="154"/>
      <c r="Q67" s="154">
        <f t="shared" si="24"/>
        <v>600</v>
      </c>
      <c r="R67" s="154">
        <f t="shared" si="25"/>
        <v>0</v>
      </c>
      <c r="S67" s="154">
        <f t="shared" si="26"/>
        <v>150</v>
      </c>
      <c r="T67" s="154">
        <f t="shared" si="27"/>
        <v>0</v>
      </c>
      <c r="U67" s="154">
        <f t="shared" si="28"/>
        <v>150</v>
      </c>
      <c r="V67" s="154">
        <f t="shared" si="29"/>
        <v>0</v>
      </c>
      <c r="W67" s="154">
        <f t="shared" si="30"/>
        <v>150</v>
      </c>
      <c r="X67" s="154">
        <f t="shared" si="31"/>
        <v>0</v>
      </c>
      <c r="Y67" s="154">
        <f t="shared" si="32"/>
        <v>150</v>
      </c>
      <c r="Z67" s="154">
        <f t="shared" si="33"/>
        <v>0</v>
      </c>
      <c r="AA67" s="154">
        <f t="shared" si="34"/>
        <v>0</v>
      </c>
      <c r="AB67" s="154">
        <f t="shared" si="35"/>
        <v>0</v>
      </c>
      <c r="AC67" s="154">
        <f t="shared" si="36"/>
        <v>0</v>
      </c>
      <c r="AD67" s="154">
        <f t="shared" si="37"/>
        <v>0</v>
      </c>
      <c r="AE67" s="154">
        <f t="shared" si="38"/>
        <v>0</v>
      </c>
      <c r="AH67" s="115"/>
      <c r="AI67" s="201"/>
      <c r="AJ67" s="201">
        <v>0</v>
      </c>
      <c r="AK67" s="201"/>
      <c r="AL67" s="201">
        <v>0</v>
      </c>
      <c r="AM67" s="72"/>
      <c r="AN67" s="72">
        <v>0</v>
      </c>
      <c r="AO67" s="72"/>
      <c r="AP67" s="72">
        <v>0</v>
      </c>
      <c r="AQ67" s="72"/>
      <c r="AR67" s="72">
        <v>0</v>
      </c>
      <c r="AS67" s="72"/>
      <c r="AT67" s="72"/>
      <c r="AU67" s="72"/>
      <c r="AV67" s="72"/>
      <c r="AW67" s="201"/>
      <c r="AX67" s="117"/>
      <c r="AY67" s="201">
        <v>0</v>
      </c>
      <c r="AZ67" s="201">
        <v>150</v>
      </c>
      <c r="BA67" s="201">
        <v>0</v>
      </c>
      <c r="BB67" s="201">
        <v>150</v>
      </c>
      <c r="BC67" s="201">
        <v>0</v>
      </c>
      <c r="BD67" s="201">
        <v>150</v>
      </c>
      <c r="BE67" s="201">
        <v>0</v>
      </c>
      <c r="BF67" s="201">
        <v>150</v>
      </c>
      <c r="BG67" s="201">
        <v>0</v>
      </c>
      <c r="BH67" s="201"/>
      <c r="BI67" s="201"/>
      <c r="BJ67" s="201"/>
      <c r="BK67" s="201"/>
      <c r="BL67" s="201"/>
    </row>
    <row r="68" spans="1:64">
      <c r="A68" s="67">
        <v>2005010300</v>
      </c>
      <c r="B68" s="67" t="s">
        <v>1470</v>
      </c>
      <c r="C68" s="67"/>
      <c r="D68" s="67"/>
      <c r="E68" s="67"/>
      <c r="F68" s="67" t="s">
        <v>32</v>
      </c>
      <c r="G68" s="154" t="s">
        <v>1758</v>
      </c>
      <c r="H68" s="154"/>
      <c r="I68" s="154"/>
      <c r="J68" s="154"/>
      <c r="K68" s="154"/>
      <c r="L68" s="154"/>
      <c r="M68" s="154"/>
      <c r="N68" s="154"/>
      <c r="O68" s="154"/>
      <c r="Q68" s="154">
        <f t="shared" si="24"/>
        <v>2</v>
      </c>
      <c r="R68" s="154">
        <f t="shared" si="25"/>
        <v>0</v>
      </c>
      <c r="S68" s="154">
        <f t="shared" si="26"/>
        <v>0</v>
      </c>
      <c r="T68" s="154">
        <f t="shared" si="27"/>
        <v>2</v>
      </c>
      <c r="U68" s="154">
        <f t="shared" si="28"/>
        <v>0</v>
      </c>
      <c r="V68" s="154">
        <f t="shared" si="29"/>
        <v>0</v>
      </c>
      <c r="W68" s="154">
        <f t="shared" si="30"/>
        <v>0</v>
      </c>
      <c r="X68" s="154">
        <f t="shared" si="31"/>
        <v>0</v>
      </c>
      <c r="Y68" s="154">
        <f t="shared" si="32"/>
        <v>0</v>
      </c>
      <c r="Z68" s="154">
        <f t="shared" si="33"/>
        <v>0</v>
      </c>
      <c r="AA68" s="154">
        <f t="shared" si="34"/>
        <v>0</v>
      </c>
      <c r="AB68" s="154">
        <f t="shared" si="35"/>
        <v>0</v>
      </c>
      <c r="AC68" s="154">
        <f t="shared" si="36"/>
        <v>0</v>
      </c>
      <c r="AD68" s="154">
        <f t="shared" si="37"/>
        <v>0</v>
      </c>
      <c r="AE68" s="154">
        <f t="shared" si="38"/>
        <v>0</v>
      </c>
      <c r="AH68" s="115"/>
      <c r="AI68" s="201"/>
      <c r="AJ68" s="201">
        <v>0</v>
      </c>
      <c r="AK68" s="201"/>
      <c r="AL68" s="201">
        <v>0</v>
      </c>
      <c r="AM68" s="72"/>
      <c r="AN68" s="72">
        <v>0</v>
      </c>
      <c r="AO68" s="72"/>
      <c r="AP68" s="72">
        <v>0</v>
      </c>
      <c r="AQ68" s="72"/>
      <c r="AR68" s="72">
        <v>0</v>
      </c>
      <c r="AS68" s="72"/>
      <c r="AT68" s="72"/>
      <c r="AU68" s="72"/>
      <c r="AV68" s="72"/>
      <c r="AW68" s="201"/>
      <c r="AX68" s="117"/>
      <c r="AY68" s="201">
        <v>0</v>
      </c>
      <c r="AZ68" s="201"/>
      <c r="BA68" s="201">
        <v>2</v>
      </c>
      <c r="BB68" s="201"/>
      <c r="BC68" s="201">
        <v>0</v>
      </c>
      <c r="BD68" s="201"/>
      <c r="BE68" s="201">
        <v>0</v>
      </c>
      <c r="BF68" s="201"/>
      <c r="BG68" s="201">
        <v>0</v>
      </c>
      <c r="BH68" s="201"/>
      <c r="BI68" s="201"/>
      <c r="BJ68" s="201"/>
      <c r="BK68" s="201"/>
      <c r="BL68" s="201"/>
    </row>
    <row r="69" spans="1:64">
      <c r="A69" s="67">
        <v>2005020032</v>
      </c>
      <c r="B69" s="67" t="s">
        <v>1471</v>
      </c>
      <c r="C69" s="67"/>
      <c r="D69" s="67"/>
      <c r="E69" s="67"/>
      <c r="F69" s="67" t="s">
        <v>32</v>
      </c>
      <c r="G69" s="154" t="s">
        <v>1758</v>
      </c>
      <c r="H69" s="154"/>
      <c r="I69" s="154"/>
      <c r="J69" s="154"/>
      <c r="K69" s="154"/>
      <c r="L69" s="154"/>
      <c r="M69" s="154"/>
      <c r="N69" s="154"/>
      <c r="O69" s="154"/>
      <c r="Q69" s="154">
        <f t="shared" si="24"/>
        <v>0</v>
      </c>
      <c r="R69" s="154">
        <f t="shared" si="25"/>
        <v>0</v>
      </c>
      <c r="S69" s="154">
        <f t="shared" si="26"/>
        <v>0</v>
      </c>
      <c r="T69" s="154">
        <f t="shared" si="27"/>
        <v>0</v>
      </c>
      <c r="U69" s="154">
        <f t="shared" si="28"/>
        <v>0</v>
      </c>
      <c r="V69" s="154">
        <f t="shared" si="29"/>
        <v>0</v>
      </c>
      <c r="W69" s="154">
        <f t="shared" si="30"/>
        <v>0</v>
      </c>
      <c r="X69" s="154">
        <f t="shared" si="31"/>
        <v>0</v>
      </c>
      <c r="Y69" s="154">
        <f t="shared" si="32"/>
        <v>0</v>
      </c>
      <c r="Z69" s="154">
        <f t="shared" si="33"/>
        <v>0</v>
      </c>
      <c r="AA69" s="154">
        <f t="shared" si="34"/>
        <v>0</v>
      </c>
      <c r="AB69" s="154">
        <f t="shared" si="35"/>
        <v>0</v>
      </c>
      <c r="AC69" s="154">
        <f t="shared" si="36"/>
        <v>0</v>
      </c>
      <c r="AD69" s="154">
        <f t="shared" si="37"/>
        <v>0</v>
      </c>
      <c r="AE69" s="154">
        <f t="shared" si="38"/>
        <v>0</v>
      </c>
      <c r="AH69" s="115"/>
      <c r="AI69" s="201"/>
      <c r="AJ69" s="201">
        <v>0</v>
      </c>
      <c r="AK69" s="201"/>
      <c r="AL69" s="201">
        <v>0</v>
      </c>
      <c r="AM69" s="72"/>
      <c r="AN69" s="72">
        <v>0</v>
      </c>
      <c r="AO69" s="72"/>
      <c r="AP69" s="72">
        <v>0</v>
      </c>
      <c r="AQ69" s="72"/>
      <c r="AR69" s="72">
        <v>0</v>
      </c>
      <c r="AS69" s="72"/>
      <c r="AT69" s="72"/>
      <c r="AU69" s="72"/>
      <c r="AV69" s="72"/>
      <c r="AW69" s="201"/>
      <c r="AX69" s="117"/>
      <c r="AY69" s="201">
        <v>0</v>
      </c>
      <c r="AZ69" s="201"/>
      <c r="BA69" s="201">
        <v>0</v>
      </c>
      <c r="BB69" s="201"/>
      <c r="BC69" s="201">
        <v>0</v>
      </c>
      <c r="BD69" s="201"/>
      <c r="BE69" s="201">
        <v>0</v>
      </c>
      <c r="BF69" s="201"/>
      <c r="BG69" s="201">
        <v>0</v>
      </c>
      <c r="BH69" s="201"/>
      <c r="BI69" s="201"/>
      <c r="BJ69" s="201"/>
      <c r="BK69" s="201"/>
      <c r="BL69" s="201"/>
    </row>
    <row r="70" spans="1:64">
      <c r="A70" s="67">
        <v>2005020033</v>
      </c>
      <c r="B70" s="67" t="s">
        <v>1472</v>
      </c>
      <c r="C70" s="67"/>
      <c r="D70" s="67"/>
      <c r="E70" s="67"/>
      <c r="F70" s="67" t="s">
        <v>32</v>
      </c>
      <c r="G70" s="154" t="s">
        <v>1758</v>
      </c>
      <c r="H70" s="154"/>
      <c r="I70" s="154"/>
      <c r="J70" s="154"/>
      <c r="K70" s="154"/>
      <c r="L70" s="154"/>
      <c r="M70" s="154"/>
      <c r="N70" s="154"/>
      <c r="O70" s="154"/>
      <c r="Q70" s="154">
        <f t="shared" si="24"/>
        <v>300</v>
      </c>
      <c r="R70" s="154">
        <f t="shared" si="25"/>
        <v>0</v>
      </c>
      <c r="S70" s="154">
        <f t="shared" si="26"/>
        <v>150</v>
      </c>
      <c r="T70" s="154">
        <f t="shared" si="27"/>
        <v>0</v>
      </c>
      <c r="U70" s="154">
        <f t="shared" si="28"/>
        <v>0</v>
      </c>
      <c r="V70" s="154">
        <f t="shared" si="29"/>
        <v>0</v>
      </c>
      <c r="W70" s="154">
        <f t="shared" si="30"/>
        <v>0</v>
      </c>
      <c r="X70" s="154">
        <f t="shared" si="31"/>
        <v>0</v>
      </c>
      <c r="Y70" s="154">
        <f t="shared" si="32"/>
        <v>150</v>
      </c>
      <c r="Z70" s="154">
        <f t="shared" si="33"/>
        <v>0</v>
      </c>
      <c r="AA70" s="154">
        <f t="shared" si="34"/>
        <v>0</v>
      </c>
      <c r="AB70" s="154">
        <f t="shared" si="35"/>
        <v>0</v>
      </c>
      <c r="AC70" s="154">
        <f t="shared" si="36"/>
        <v>0</v>
      </c>
      <c r="AD70" s="154">
        <f t="shared" si="37"/>
        <v>0</v>
      </c>
      <c r="AE70" s="154">
        <f t="shared" si="38"/>
        <v>0</v>
      </c>
      <c r="AH70" s="115"/>
      <c r="AI70" s="201"/>
      <c r="AJ70" s="201">
        <v>0</v>
      </c>
      <c r="AK70" s="201"/>
      <c r="AL70" s="201">
        <v>0</v>
      </c>
      <c r="AM70" s="72"/>
      <c r="AN70" s="72">
        <v>0</v>
      </c>
      <c r="AO70" s="72"/>
      <c r="AP70" s="72">
        <v>0</v>
      </c>
      <c r="AQ70" s="72"/>
      <c r="AR70" s="72">
        <v>0</v>
      </c>
      <c r="AS70" s="72"/>
      <c r="AT70" s="72"/>
      <c r="AU70" s="72"/>
      <c r="AV70" s="72"/>
      <c r="AW70" s="201"/>
      <c r="AX70" s="117"/>
      <c r="AY70" s="201">
        <v>0</v>
      </c>
      <c r="AZ70" s="201">
        <v>150</v>
      </c>
      <c r="BA70" s="201">
        <v>0</v>
      </c>
      <c r="BB70" s="201"/>
      <c r="BC70" s="201">
        <v>0</v>
      </c>
      <c r="BD70" s="201"/>
      <c r="BE70" s="201">
        <v>0</v>
      </c>
      <c r="BF70" s="201">
        <v>150</v>
      </c>
      <c r="BG70" s="201">
        <v>0</v>
      </c>
      <c r="BH70" s="201"/>
      <c r="BI70" s="201"/>
      <c r="BJ70" s="201"/>
      <c r="BK70" s="201"/>
      <c r="BL70" s="201"/>
    </row>
    <row r="71" spans="1:64">
      <c r="A71" s="67">
        <v>2005020052</v>
      </c>
      <c r="B71" s="67" t="s">
        <v>1473</v>
      </c>
      <c r="C71" s="67"/>
      <c r="D71" s="67"/>
      <c r="E71" s="67"/>
      <c r="F71" s="67" t="s">
        <v>32</v>
      </c>
      <c r="G71" s="154" t="s">
        <v>1758</v>
      </c>
      <c r="H71" s="154"/>
      <c r="I71" s="154"/>
      <c r="J71" s="154"/>
      <c r="K71" s="154"/>
      <c r="L71" s="154"/>
      <c r="M71" s="154"/>
      <c r="N71" s="154"/>
      <c r="O71" s="154"/>
      <c r="Q71" s="154">
        <f t="shared" si="24"/>
        <v>900</v>
      </c>
      <c r="R71" s="154">
        <f t="shared" si="25"/>
        <v>0</v>
      </c>
      <c r="S71" s="154">
        <f t="shared" si="26"/>
        <v>500</v>
      </c>
      <c r="T71" s="154">
        <f t="shared" si="27"/>
        <v>50</v>
      </c>
      <c r="U71" s="154">
        <f t="shared" si="28"/>
        <v>100</v>
      </c>
      <c r="V71" s="154">
        <f t="shared" si="29"/>
        <v>50</v>
      </c>
      <c r="W71" s="154">
        <f t="shared" si="30"/>
        <v>100</v>
      </c>
      <c r="X71" s="154">
        <f t="shared" si="31"/>
        <v>50</v>
      </c>
      <c r="Y71" s="154">
        <f t="shared" si="32"/>
        <v>50</v>
      </c>
      <c r="Z71" s="154">
        <f t="shared" si="33"/>
        <v>0</v>
      </c>
      <c r="AA71" s="154">
        <f t="shared" si="34"/>
        <v>0</v>
      </c>
      <c r="AB71" s="154">
        <f t="shared" si="35"/>
        <v>0</v>
      </c>
      <c r="AC71" s="154">
        <f t="shared" si="36"/>
        <v>0</v>
      </c>
      <c r="AD71" s="154">
        <f t="shared" si="37"/>
        <v>0</v>
      </c>
      <c r="AE71" s="154">
        <f t="shared" si="38"/>
        <v>0</v>
      </c>
      <c r="AH71" s="115"/>
      <c r="AI71" s="201"/>
      <c r="AJ71" s="201">
        <v>0</v>
      </c>
      <c r="AK71" s="201"/>
      <c r="AL71" s="201">
        <v>50</v>
      </c>
      <c r="AM71" s="72"/>
      <c r="AN71" s="72">
        <v>50</v>
      </c>
      <c r="AO71" s="72"/>
      <c r="AP71" s="72">
        <v>50</v>
      </c>
      <c r="AQ71" s="72"/>
      <c r="AR71" s="72">
        <v>0</v>
      </c>
      <c r="AS71" s="72"/>
      <c r="AT71" s="72"/>
      <c r="AU71" s="72"/>
      <c r="AV71" s="72"/>
      <c r="AW71" s="201"/>
      <c r="AX71" s="117"/>
      <c r="AY71" s="201">
        <v>0</v>
      </c>
      <c r="AZ71" s="201">
        <v>500</v>
      </c>
      <c r="BA71" s="201">
        <v>50</v>
      </c>
      <c r="BB71" s="201">
        <v>50</v>
      </c>
      <c r="BC71" s="201">
        <v>50</v>
      </c>
      <c r="BD71" s="201">
        <v>50</v>
      </c>
      <c r="BE71" s="201">
        <v>50</v>
      </c>
      <c r="BF71" s="201"/>
      <c r="BG71" s="201">
        <v>0</v>
      </c>
      <c r="BH71" s="201"/>
      <c r="BI71" s="201"/>
      <c r="BJ71" s="201"/>
      <c r="BK71" s="201"/>
      <c r="BL71" s="201"/>
    </row>
    <row r="72" spans="1:64">
      <c r="A72" s="67">
        <v>2007010021</v>
      </c>
      <c r="B72" s="67" t="s">
        <v>1474</v>
      </c>
      <c r="C72" s="67"/>
      <c r="D72" s="67"/>
      <c r="E72" s="67"/>
      <c r="F72" s="67" t="s">
        <v>32</v>
      </c>
      <c r="G72" s="154" t="s">
        <v>1758</v>
      </c>
      <c r="H72" s="154"/>
      <c r="I72" s="154"/>
      <c r="J72" s="154"/>
      <c r="K72" s="154"/>
      <c r="L72" s="154"/>
      <c r="M72" s="154"/>
      <c r="N72" s="154"/>
      <c r="O72" s="154"/>
      <c r="Q72" s="154">
        <f t="shared" si="24"/>
        <v>600</v>
      </c>
      <c r="R72" s="154">
        <f t="shared" si="25"/>
        <v>0</v>
      </c>
      <c r="S72" s="154">
        <f t="shared" si="26"/>
        <v>200</v>
      </c>
      <c r="T72" s="154">
        <f t="shared" si="27"/>
        <v>0</v>
      </c>
      <c r="U72" s="154">
        <f t="shared" si="28"/>
        <v>0</v>
      </c>
      <c r="V72" s="154">
        <f t="shared" si="29"/>
        <v>200</v>
      </c>
      <c r="W72" s="154">
        <f t="shared" si="30"/>
        <v>200</v>
      </c>
      <c r="X72" s="154">
        <f t="shared" si="31"/>
        <v>0</v>
      </c>
      <c r="Y72" s="154">
        <f t="shared" si="32"/>
        <v>0</v>
      </c>
      <c r="Z72" s="154">
        <f t="shared" si="33"/>
        <v>0</v>
      </c>
      <c r="AA72" s="154">
        <f t="shared" si="34"/>
        <v>0</v>
      </c>
      <c r="AB72" s="154">
        <f t="shared" si="35"/>
        <v>0</v>
      </c>
      <c r="AC72" s="154">
        <f t="shared" si="36"/>
        <v>0</v>
      </c>
      <c r="AD72" s="154">
        <f t="shared" si="37"/>
        <v>0</v>
      </c>
      <c r="AE72" s="154">
        <f t="shared" si="38"/>
        <v>0</v>
      </c>
      <c r="AH72" s="115"/>
      <c r="AI72" s="201"/>
      <c r="AJ72" s="201">
        <v>0</v>
      </c>
      <c r="AK72" s="201"/>
      <c r="AL72" s="201">
        <v>0</v>
      </c>
      <c r="AM72" s="72"/>
      <c r="AN72" s="72">
        <v>200</v>
      </c>
      <c r="AO72" s="72"/>
      <c r="AP72" s="72">
        <v>0</v>
      </c>
      <c r="AQ72" s="72"/>
      <c r="AR72" s="72">
        <v>0</v>
      </c>
      <c r="AS72" s="72"/>
      <c r="AT72" s="72"/>
      <c r="AU72" s="72"/>
      <c r="AV72" s="72"/>
      <c r="AW72" s="201"/>
      <c r="AX72" s="117"/>
      <c r="AY72" s="201">
        <v>0</v>
      </c>
      <c r="AZ72" s="201">
        <v>200</v>
      </c>
      <c r="BA72" s="201">
        <v>0</v>
      </c>
      <c r="BB72" s="201"/>
      <c r="BC72" s="201">
        <v>200</v>
      </c>
      <c r="BD72" s="201"/>
      <c r="BE72" s="201">
        <v>0</v>
      </c>
      <c r="BF72" s="201"/>
      <c r="BG72" s="201">
        <v>0</v>
      </c>
      <c r="BH72" s="201"/>
      <c r="BI72" s="201"/>
      <c r="BJ72" s="201"/>
      <c r="BK72" s="201"/>
      <c r="BL72" s="201"/>
    </row>
    <row r="73" spans="1:64">
      <c r="A73" s="67">
        <v>2007020034</v>
      </c>
      <c r="B73" s="67" t="s">
        <v>756</v>
      </c>
      <c r="C73" s="67"/>
      <c r="D73" s="67"/>
      <c r="E73" s="67"/>
      <c r="F73" s="67" t="s">
        <v>32</v>
      </c>
      <c r="G73" s="154" t="s">
        <v>1758</v>
      </c>
      <c r="H73" s="154"/>
      <c r="I73" s="154"/>
      <c r="J73" s="154"/>
      <c r="K73" s="154"/>
      <c r="L73" s="154"/>
      <c r="M73" s="154"/>
      <c r="N73" s="154"/>
      <c r="O73" s="154"/>
      <c r="Q73" s="154">
        <f t="shared" si="24"/>
        <v>50</v>
      </c>
      <c r="R73" s="154">
        <f t="shared" si="25"/>
        <v>0</v>
      </c>
      <c r="S73" s="154">
        <f t="shared" si="26"/>
        <v>0</v>
      </c>
      <c r="T73" s="154">
        <f t="shared" si="27"/>
        <v>50</v>
      </c>
      <c r="U73" s="154">
        <f t="shared" si="28"/>
        <v>0</v>
      </c>
      <c r="V73" s="154">
        <f t="shared" si="29"/>
        <v>0</v>
      </c>
      <c r="W73" s="154">
        <f t="shared" si="30"/>
        <v>0</v>
      </c>
      <c r="X73" s="154">
        <f t="shared" si="31"/>
        <v>0</v>
      </c>
      <c r="Y73" s="154">
        <f t="shared" si="32"/>
        <v>0</v>
      </c>
      <c r="Z73" s="154">
        <f t="shared" si="33"/>
        <v>0</v>
      </c>
      <c r="AA73" s="154">
        <f t="shared" si="34"/>
        <v>0</v>
      </c>
      <c r="AB73" s="154">
        <f t="shared" si="35"/>
        <v>0</v>
      </c>
      <c r="AC73" s="154">
        <f t="shared" si="36"/>
        <v>0</v>
      </c>
      <c r="AD73" s="154">
        <f t="shared" si="37"/>
        <v>0</v>
      </c>
      <c r="AE73" s="154">
        <f t="shared" si="38"/>
        <v>0</v>
      </c>
      <c r="AH73" s="115"/>
      <c r="AI73" s="201"/>
      <c r="AJ73" s="201">
        <v>0</v>
      </c>
      <c r="AK73" s="201"/>
      <c r="AL73" s="201">
        <v>0</v>
      </c>
      <c r="AM73" s="72"/>
      <c r="AN73" s="72">
        <v>0</v>
      </c>
      <c r="AO73" s="72"/>
      <c r="AP73" s="72">
        <v>0</v>
      </c>
      <c r="AQ73" s="72"/>
      <c r="AR73" s="72">
        <v>0</v>
      </c>
      <c r="AS73" s="72"/>
      <c r="AT73" s="72"/>
      <c r="AU73" s="72"/>
      <c r="AV73" s="72"/>
      <c r="AW73" s="201"/>
      <c r="AX73" s="117"/>
      <c r="AY73" s="201">
        <v>0</v>
      </c>
      <c r="AZ73" s="201"/>
      <c r="BA73" s="201">
        <v>50</v>
      </c>
      <c r="BB73" s="201"/>
      <c r="BC73" s="201">
        <v>0</v>
      </c>
      <c r="BD73" s="201"/>
      <c r="BE73" s="201">
        <v>0</v>
      </c>
      <c r="BF73" s="201"/>
      <c r="BG73" s="201">
        <v>0</v>
      </c>
      <c r="BH73" s="201"/>
      <c r="BI73" s="201"/>
      <c r="BJ73" s="201"/>
      <c r="BK73" s="201"/>
      <c r="BL73" s="201"/>
    </row>
    <row r="74" spans="1:64">
      <c r="A74" s="67">
        <v>2007030040</v>
      </c>
      <c r="B74" s="67" t="s">
        <v>758</v>
      </c>
      <c r="C74" s="67"/>
      <c r="D74" s="67"/>
      <c r="E74" s="67"/>
      <c r="F74" s="67" t="s">
        <v>32</v>
      </c>
      <c r="G74" s="154" t="s">
        <v>1758</v>
      </c>
      <c r="H74" s="154"/>
      <c r="I74" s="154"/>
      <c r="J74" s="154"/>
      <c r="K74" s="154"/>
      <c r="L74" s="154"/>
      <c r="M74" s="154"/>
      <c r="N74" s="154"/>
      <c r="O74" s="154"/>
      <c r="Q74" s="154">
        <f t="shared" si="24"/>
        <v>150</v>
      </c>
      <c r="R74" s="154">
        <f t="shared" si="25"/>
        <v>0</v>
      </c>
      <c r="S74" s="154">
        <f t="shared" si="26"/>
        <v>150</v>
      </c>
      <c r="T74" s="154">
        <f t="shared" si="27"/>
        <v>0</v>
      </c>
      <c r="U74" s="154">
        <f t="shared" si="28"/>
        <v>0</v>
      </c>
      <c r="V74" s="154">
        <f t="shared" si="29"/>
        <v>0</v>
      </c>
      <c r="W74" s="154">
        <f t="shared" si="30"/>
        <v>0</v>
      </c>
      <c r="X74" s="154">
        <f t="shared" si="31"/>
        <v>0</v>
      </c>
      <c r="Y74" s="154">
        <f t="shared" si="32"/>
        <v>0</v>
      </c>
      <c r="Z74" s="154">
        <f t="shared" si="33"/>
        <v>0</v>
      </c>
      <c r="AA74" s="154">
        <f t="shared" si="34"/>
        <v>0</v>
      </c>
      <c r="AB74" s="154">
        <f t="shared" si="35"/>
        <v>0</v>
      </c>
      <c r="AC74" s="154">
        <f t="shared" si="36"/>
        <v>0</v>
      </c>
      <c r="AD74" s="154">
        <f t="shared" si="37"/>
        <v>0</v>
      </c>
      <c r="AE74" s="154">
        <f t="shared" si="38"/>
        <v>0</v>
      </c>
      <c r="AH74" s="115"/>
      <c r="AI74" s="201"/>
      <c r="AJ74" s="201">
        <v>0</v>
      </c>
      <c r="AK74" s="201"/>
      <c r="AL74" s="201">
        <v>0</v>
      </c>
      <c r="AM74" s="72"/>
      <c r="AN74" s="72">
        <v>0</v>
      </c>
      <c r="AO74" s="72"/>
      <c r="AP74" s="72">
        <v>0</v>
      </c>
      <c r="AQ74" s="72"/>
      <c r="AR74" s="72">
        <v>0</v>
      </c>
      <c r="AS74" s="72"/>
      <c r="AT74" s="72"/>
      <c r="AU74" s="72"/>
      <c r="AV74" s="72"/>
      <c r="AW74" s="201"/>
      <c r="AX74" s="117"/>
      <c r="AY74" s="201">
        <v>0</v>
      </c>
      <c r="AZ74" s="201">
        <v>150</v>
      </c>
      <c r="BA74" s="201">
        <v>0</v>
      </c>
      <c r="BB74" s="201"/>
      <c r="BC74" s="201">
        <v>0</v>
      </c>
      <c r="BD74" s="201"/>
      <c r="BE74" s="201">
        <v>0</v>
      </c>
      <c r="BF74" s="201"/>
      <c r="BG74" s="201">
        <v>0</v>
      </c>
      <c r="BH74" s="201"/>
      <c r="BI74" s="201"/>
      <c r="BJ74" s="201"/>
      <c r="BK74" s="201"/>
      <c r="BL74" s="201"/>
    </row>
    <row r="75" spans="1:64">
      <c r="A75" s="67">
        <v>2007030101</v>
      </c>
      <c r="B75" s="67" t="s">
        <v>1475</v>
      </c>
      <c r="C75" s="67"/>
      <c r="D75" s="67"/>
      <c r="E75" s="67"/>
      <c r="F75" s="67" t="s">
        <v>32</v>
      </c>
      <c r="G75" s="154" t="s">
        <v>1758</v>
      </c>
      <c r="H75" s="154"/>
      <c r="I75" s="154"/>
      <c r="J75" s="154"/>
      <c r="K75" s="154"/>
      <c r="L75" s="154"/>
      <c r="M75" s="154"/>
      <c r="N75" s="154"/>
      <c r="O75" s="154"/>
      <c r="Q75" s="154">
        <f t="shared" si="24"/>
        <v>50</v>
      </c>
      <c r="R75" s="154">
        <f t="shared" si="25"/>
        <v>0</v>
      </c>
      <c r="S75" s="154">
        <f t="shared" si="26"/>
        <v>50</v>
      </c>
      <c r="T75" s="154">
        <f t="shared" si="27"/>
        <v>0</v>
      </c>
      <c r="U75" s="154">
        <f t="shared" si="28"/>
        <v>0</v>
      </c>
      <c r="V75" s="154">
        <f t="shared" si="29"/>
        <v>0</v>
      </c>
      <c r="W75" s="154">
        <f t="shared" si="30"/>
        <v>0</v>
      </c>
      <c r="X75" s="154">
        <f t="shared" si="31"/>
        <v>0</v>
      </c>
      <c r="Y75" s="154">
        <f t="shared" si="32"/>
        <v>0</v>
      </c>
      <c r="Z75" s="154">
        <f t="shared" si="33"/>
        <v>0</v>
      </c>
      <c r="AA75" s="154">
        <f t="shared" si="34"/>
        <v>0</v>
      </c>
      <c r="AB75" s="154">
        <f t="shared" si="35"/>
        <v>0</v>
      </c>
      <c r="AC75" s="154">
        <f t="shared" si="36"/>
        <v>0</v>
      </c>
      <c r="AD75" s="154">
        <f t="shared" si="37"/>
        <v>0</v>
      </c>
      <c r="AE75" s="154">
        <f t="shared" si="38"/>
        <v>0</v>
      </c>
      <c r="AH75" s="115"/>
      <c r="AI75" s="201"/>
      <c r="AJ75" s="201">
        <v>0</v>
      </c>
      <c r="AK75" s="201"/>
      <c r="AL75" s="201">
        <v>0</v>
      </c>
      <c r="AM75" s="72"/>
      <c r="AN75" s="72">
        <v>0</v>
      </c>
      <c r="AO75" s="72"/>
      <c r="AP75" s="72">
        <v>0</v>
      </c>
      <c r="AQ75" s="72"/>
      <c r="AR75" s="72">
        <v>0</v>
      </c>
      <c r="AS75" s="72"/>
      <c r="AT75" s="72"/>
      <c r="AU75" s="72"/>
      <c r="AV75" s="72"/>
      <c r="AW75" s="201"/>
      <c r="AX75" s="117"/>
      <c r="AY75" s="201">
        <v>0</v>
      </c>
      <c r="AZ75" s="201">
        <v>50</v>
      </c>
      <c r="BA75" s="201">
        <v>0</v>
      </c>
      <c r="BB75" s="201"/>
      <c r="BC75" s="201">
        <v>0</v>
      </c>
      <c r="BD75" s="201"/>
      <c r="BE75" s="201">
        <v>0</v>
      </c>
      <c r="BF75" s="201"/>
      <c r="BG75" s="201">
        <v>0</v>
      </c>
      <c r="BH75" s="201"/>
      <c r="BI75" s="201"/>
      <c r="BJ75" s="201"/>
      <c r="BK75" s="201"/>
      <c r="BL75" s="201"/>
    </row>
    <row r="76" spans="1:64">
      <c r="A76" s="67">
        <v>2008010059</v>
      </c>
      <c r="B76" s="67" t="s">
        <v>764</v>
      </c>
      <c r="C76" s="67"/>
      <c r="D76" s="67"/>
      <c r="E76" s="67"/>
      <c r="F76" s="67" t="s">
        <v>32</v>
      </c>
      <c r="G76" s="154" t="s">
        <v>1758</v>
      </c>
      <c r="H76" s="154"/>
      <c r="I76" s="154"/>
      <c r="J76" s="154"/>
      <c r="K76" s="154"/>
      <c r="L76" s="154"/>
      <c r="M76" s="154"/>
      <c r="N76" s="154"/>
      <c r="O76" s="154"/>
      <c r="Q76" s="154">
        <f t="shared" si="24"/>
        <v>0</v>
      </c>
      <c r="R76" s="154">
        <f t="shared" si="25"/>
        <v>0</v>
      </c>
      <c r="S76" s="154">
        <f t="shared" si="26"/>
        <v>0</v>
      </c>
      <c r="T76" s="154">
        <f t="shared" si="27"/>
        <v>0</v>
      </c>
      <c r="U76" s="154">
        <f t="shared" si="28"/>
        <v>0</v>
      </c>
      <c r="V76" s="154">
        <f t="shared" si="29"/>
        <v>0</v>
      </c>
      <c r="W76" s="154">
        <f t="shared" si="30"/>
        <v>0</v>
      </c>
      <c r="X76" s="154">
        <f t="shared" si="31"/>
        <v>0</v>
      </c>
      <c r="Y76" s="154">
        <f t="shared" si="32"/>
        <v>0</v>
      </c>
      <c r="Z76" s="154">
        <f t="shared" si="33"/>
        <v>0</v>
      </c>
      <c r="AA76" s="154">
        <f t="shared" si="34"/>
        <v>0</v>
      </c>
      <c r="AB76" s="154">
        <f t="shared" si="35"/>
        <v>0</v>
      </c>
      <c r="AC76" s="154">
        <f t="shared" si="36"/>
        <v>0</v>
      </c>
      <c r="AD76" s="154">
        <f t="shared" si="37"/>
        <v>0</v>
      </c>
      <c r="AE76" s="154">
        <f t="shared" si="38"/>
        <v>0</v>
      </c>
      <c r="AH76" s="115"/>
      <c r="AI76" s="201"/>
      <c r="AJ76" s="201">
        <v>0</v>
      </c>
      <c r="AK76" s="201"/>
      <c r="AL76" s="201">
        <v>0</v>
      </c>
      <c r="AM76" s="72"/>
      <c r="AN76" s="72">
        <v>0</v>
      </c>
      <c r="AO76" s="72"/>
      <c r="AP76" s="72">
        <v>0</v>
      </c>
      <c r="AQ76" s="72"/>
      <c r="AR76" s="72">
        <v>0</v>
      </c>
      <c r="AS76" s="72"/>
      <c r="AT76" s="72"/>
      <c r="AU76" s="72"/>
      <c r="AV76" s="72"/>
      <c r="AW76" s="201"/>
      <c r="AX76" s="117"/>
      <c r="AY76" s="201">
        <v>0</v>
      </c>
      <c r="AZ76" s="201"/>
      <c r="BA76" s="201">
        <v>0</v>
      </c>
      <c r="BB76" s="201"/>
      <c r="BC76" s="201">
        <v>0</v>
      </c>
      <c r="BD76" s="201"/>
      <c r="BE76" s="201">
        <v>0</v>
      </c>
      <c r="BF76" s="201"/>
      <c r="BG76" s="201">
        <v>0</v>
      </c>
      <c r="BH76" s="201"/>
      <c r="BI76" s="201"/>
      <c r="BJ76" s="201"/>
      <c r="BK76" s="201"/>
      <c r="BL76" s="201"/>
    </row>
    <row r="77" spans="1:64">
      <c r="A77" s="67">
        <v>2008010101</v>
      </c>
      <c r="B77" s="67" t="s">
        <v>1476</v>
      </c>
      <c r="C77" s="67"/>
      <c r="D77" s="67"/>
      <c r="E77" s="67"/>
      <c r="F77" s="67" t="s">
        <v>32</v>
      </c>
      <c r="G77" s="154" t="s">
        <v>1758</v>
      </c>
      <c r="H77" s="154"/>
      <c r="I77" s="154"/>
      <c r="J77" s="154"/>
      <c r="K77" s="154"/>
      <c r="L77" s="154"/>
      <c r="M77" s="154"/>
      <c r="N77" s="154"/>
      <c r="O77" s="154"/>
      <c r="Q77" s="154">
        <f t="shared" si="24"/>
        <v>50</v>
      </c>
      <c r="R77" s="154">
        <f t="shared" si="25"/>
        <v>0</v>
      </c>
      <c r="S77" s="154">
        <f t="shared" si="26"/>
        <v>0</v>
      </c>
      <c r="T77" s="154">
        <f t="shared" si="27"/>
        <v>0</v>
      </c>
      <c r="U77" s="154">
        <f t="shared" si="28"/>
        <v>0</v>
      </c>
      <c r="V77" s="154">
        <f t="shared" si="29"/>
        <v>50</v>
      </c>
      <c r="W77" s="154">
        <f t="shared" si="30"/>
        <v>0</v>
      </c>
      <c r="X77" s="154">
        <f t="shared" si="31"/>
        <v>0</v>
      </c>
      <c r="Y77" s="154">
        <f t="shared" si="32"/>
        <v>0</v>
      </c>
      <c r="Z77" s="154">
        <f t="shared" si="33"/>
        <v>0</v>
      </c>
      <c r="AA77" s="154">
        <f t="shared" si="34"/>
        <v>0</v>
      </c>
      <c r="AB77" s="154">
        <f t="shared" si="35"/>
        <v>0</v>
      </c>
      <c r="AC77" s="154">
        <f t="shared" si="36"/>
        <v>0</v>
      </c>
      <c r="AD77" s="154">
        <f t="shared" si="37"/>
        <v>0</v>
      </c>
      <c r="AE77" s="154">
        <f t="shared" si="38"/>
        <v>0</v>
      </c>
      <c r="AH77" s="115"/>
      <c r="AI77" s="201"/>
      <c r="AJ77" s="201">
        <v>0</v>
      </c>
      <c r="AK77" s="201"/>
      <c r="AL77" s="201">
        <v>0</v>
      </c>
      <c r="AM77" s="72"/>
      <c r="AN77" s="72">
        <v>0</v>
      </c>
      <c r="AO77" s="72"/>
      <c r="AP77" s="72">
        <v>0</v>
      </c>
      <c r="AQ77" s="72"/>
      <c r="AR77" s="72">
        <v>0</v>
      </c>
      <c r="AS77" s="72"/>
      <c r="AT77" s="72"/>
      <c r="AU77" s="72"/>
      <c r="AV77" s="72"/>
      <c r="AW77" s="201"/>
      <c r="AX77" s="117"/>
      <c r="AY77" s="201">
        <v>0</v>
      </c>
      <c r="AZ77" s="201"/>
      <c r="BA77" s="201">
        <v>0</v>
      </c>
      <c r="BB77" s="201"/>
      <c r="BC77" s="201">
        <v>50</v>
      </c>
      <c r="BD77" s="201"/>
      <c r="BE77" s="201">
        <v>0</v>
      </c>
      <c r="BF77" s="201"/>
      <c r="BG77" s="201">
        <v>0</v>
      </c>
      <c r="BH77" s="201"/>
      <c r="BI77" s="201"/>
      <c r="BJ77" s="201"/>
      <c r="BK77" s="201"/>
      <c r="BL77" s="201"/>
    </row>
    <row r="78" spans="1:64">
      <c r="A78" s="67">
        <v>2008010139</v>
      </c>
      <c r="B78" s="67" t="s">
        <v>1477</v>
      </c>
      <c r="C78" s="67"/>
      <c r="D78" s="67"/>
      <c r="E78" s="67"/>
      <c r="F78" s="67" t="s">
        <v>32</v>
      </c>
      <c r="G78" s="154" t="s">
        <v>1758</v>
      </c>
      <c r="H78" s="154"/>
      <c r="I78" s="154"/>
      <c r="J78" s="154"/>
      <c r="K78" s="154"/>
      <c r="L78" s="154"/>
      <c r="M78" s="154"/>
      <c r="N78" s="154"/>
      <c r="O78" s="154"/>
      <c r="Q78" s="154">
        <f t="shared" si="24"/>
        <v>380</v>
      </c>
      <c r="R78" s="154">
        <f t="shared" si="25"/>
        <v>0</v>
      </c>
      <c r="S78" s="154">
        <f t="shared" si="26"/>
        <v>20</v>
      </c>
      <c r="T78" s="154">
        <f t="shared" si="27"/>
        <v>0</v>
      </c>
      <c r="U78" s="154">
        <f t="shared" si="28"/>
        <v>120</v>
      </c>
      <c r="V78" s="154">
        <f t="shared" si="29"/>
        <v>0</v>
      </c>
      <c r="W78" s="154">
        <f t="shared" si="30"/>
        <v>120</v>
      </c>
      <c r="X78" s="154">
        <f t="shared" si="31"/>
        <v>0</v>
      </c>
      <c r="Y78" s="154">
        <f t="shared" si="32"/>
        <v>120</v>
      </c>
      <c r="Z78" s="154">
        <f t="shared" si="33"/>
        <v>0</v>
      </c>
      <c r="AA78" s="154">
        <f t="shared" si="34"/>
        <v>0</v>
      </c>
      <c r="AB78" s="154">
        <f t="shared" si="35"/>
        <v>0</v>
      </c>
      <c r="AC78" s="154">
        <f t="shared" si="36"/>
        <v>0</v>
      </c>
      <c r="AD78" s="154">
        <f t="shared" si="37"/>
        <v>0</v>
      </c>
      <c r="AE78" s="154">
        <f t="shared" si="38"/>
        <v>0</v>
      </c>
      <c r="AH78" s="115"/>
      <c r="AI78" s="201"/>
      <c r="AJ78" s="201">
        <v>0</v>
      </c>
      <c r="AK78" s="201"/>
      <c r="AL78" s="201">
        <v>0</v>
      </c>
      <c r="AM78" s="72"/>
      <c r="AN78" s="72">
        <v>0</v>
      </c>
      <c r="AO78" s="72"/>
      <c r="AP78" s="72">
        <v>0</v>
      </c>
      <c r="AQ78" s="72"/>
      <c r="AR78" s="72">
        <v>0</v>
      </c>
      <c r="AS78" s="72"/>
      <c r="AT78" s="72"/>
      <c r="AU78" s="72"/>
      <c r="AV78" s="72"/>
      <c r="AW78" s="201"/>
      <c r="AX78" s="117"/>
      <c r="AY78" s="201">
        <v>0</v>
      </c>
      <c r="AZ78" s="201">
        <v>20</v>
      </c>
      <c r="BA78" s="201">
        <v>0</v>
      </c>
      <c r="BB78" s="201">
        <v>120</v>
      </c>
      <c r="BC78" s="201">
        <v>0</v>
      </c>
      <c r="BD78" s="201">
        <v>120</v>
      </c>
      <c r="BE78" s="201">
        <v>0</v>
      </c>
      <c r="BF78" s="201">
        <v>120</v>
      </c>
      <c r="BG78" s="201">
        <v>0</v>
      </c>
      <c r="BH78" s="201"/>
      <c r="BI78" s="201"/>
      <c r="BJ78" s="201"/>
      <c r="BK78" s="201"/>
      <c r="BL78" s="201"/>
    </row>
    <row r="79" spans="1:64">
      <c r="A79" s="67">
        <v>2008010361</v>
      </c>
      <c r="B79" s="67" t="s">
        <v>1478</v>
      </c>
      <c r="C79" s="67"/>
      <c r="D79" s="67"/>
      <c r="E79" s="67"/>
      <c r="F79" s="67" t="s">
        <v>32</v>
      </c>
      <c r="G79" s="154" t="s">
        <v>1758</v>
      </c>
      <c r="H79" s="154"/>
      <c r="I79" s="154"/>
      <c r="J79" s="154"/>
      <c r="K79" s="154"/>
      <c r="L79" s="154"/>
      <c r="M79" s="154"/>
      <c r="N79" s="154"/>
      <c r="O79" s="154"/>
      <c r="Q79" s="154">
        <f t="shared" ref="Q79:Q142" si="46">SUM(R79:Y79)</f>
        <v>5</v>
      </c>
      <c r="R79" s="154">
        <f t="shared" ref="R79:R142" si="47">AI79+AY79</f>
        <v>0</v>
      </c>
      <c r="S79" s="154">
        <f t="shared" ref="S79:S142" si="48">AJ79+AZ79</f>
        <v>5</v>
      </c>
      <c r="T79" s="154">
        <f t="shared" ref="T79:T142" si="49">AK79+BA79</f>
        <v>0</v>
      </c>
      <c r="U79" s="154">
        <f t="shared" ref="U79:U142" si="50">AL79+BB79</f>
        <v>0</v>
      </c>
      <c r="V79" s="154">
        <f t="shared" ref="V79:V142" si="51">AM79+BC79</f>
        <v>0</v>
      </c>
      <c r="W79" s="154">
        <f t="shared" ref="W79:W142" si="52">AN79+BD79</f>
        <v>0</v>
      </c>
      <c r="X79" s="154">
        <f t="shared" ref="X79:X142" si="53">AO79+BE79</f>
        <v>0</v>
      </c>
      <c r="Y79" s="154">
        <f t="shared" ref="Y79:Y142" si="54">AP79+BF79</f>
        <v>0</v>
      </c>
      <c r="Z79" s="154">
        <f t="shared" ref="Z79:Z142" si="55">AQ79+BG79</f>
        <v>0</v>
      </c>
      <c r="AA79" s="154">
        <f t="shared" ref="AA79:AA142" si="56">AR79+BH79</f>
        <v>0</v>
      </c>
      <c r="AB79" s="154">
        <f t="shared" ref="AB79:AB142" si="57">AS79+BI79</f>
        <v>0</v>
      </c>
      <c r="AC79" s="154">
        <f t="shared" ref="AC79:AC142" si="58">AT79+BJ79</f>
        <v>0</v>
      </c>
      <c r="AD79" s="154">
        <f t="shared" ref="AD79:AD142" si="59">AU79+BK79</f>
        <v>0</v>
      </c>
      <c r="AE79" s="154">
        <f t="shared" ref="AE79:AE142" si="60">AV79+BL79</f>
        <v>0</v>
      </c>
      <c r="AH79" s="115"/>
      <c r="AI79" s="201"/>
      <c r="AJ79" s="201">
        <v>0</v>
      </c>
      <c r="AK79" s="201"/>
      <c r="AL79" s="201">
        <v>0</v>
      </c>
      <c r="AM79" s="72"/>
      <c r="AN79" s="72">
        <v>0</v>
      </c>
      <c r="AO79" s="72"/>
      <c r="AP79" s="72">
        <v>0</v>
      </c>
      <c r="AQ79" s="72"/>
      <c r="AR79" s="72">
        <v>0</v>
      </c>
      <c r="AS79" s="72"/>
      <c r="AT79" s="72"/>
      <c r="AU79" s="72"/>
      <c r="AV79" s="72"/>
      <c r="AW79" s="201"/>
      <c r="AX79" s="117"/>
      <c r="AY79" s="201">
        <v>0</v>
      </c>
      <c r="AZ79" s="201">
        <v>5</v>
      </c>
      <c r="BA79" s="201">
        <v>0</v>
      </c>
      <c r="BB79" s="201"/>
      <c r="BC79" s="201">
        <v>0</v>
      </c>
      <c r="BD79" s="201"/>
      <c r="BE79" s="201">
        <v>0</v>
      </c>
      <c r="BF79" s="201"/>
      <c r="BG79" s="201">
        <v>0</v>
      </c>
      <c r="BH79" s="201"/>
      <c r="BI79" s="201"/>
      <c r="BJ79" s="201"/>
      <c r="BK79" s="201"/>
      <c r="BL79" s="201"/>
    </row>
    <row r="80" spans="1:64">
      <c r="A80" s="67">
        <v>2008050025</v>
      </c>
      <c r="B80" s="67" t="s">
        <v>783</v>
      </c>
      <c r="C80" s="67"/>
      <c r="D80" s="67"/>
      <c r="E80" s="67"/>
      <c r="F80" s="67" t="s">
        <v>32</v>
      </c>
      <c r="G80" s="154" t="s">
        <v>1758</v>
      </c>
      <c r="H80" s="154"/>
      <c r="I80" s="154"/>
      <c r="J80" s="154"/>
      <c r="K80" s="154"/>
      <c r="L80" s="154"/>
      <c r="M80" s="154"/>
      <c r="N80" s="154"/>
      <c r="O80" s="154"/>
      <c r="Q80" s="154">
        <f t="shared" si="46"/>
        <v>50</v>
      </c>
      <c r="R80" s="154">
        <f t="shared" si="47"/>
        <v>0</v>
      </c>
      <c r="S80" s="154">
        <f t="shared" si="48"/>
        <v>0</v>
      </c>
      <c r="T80" s="154">
        <f t="shared" si="49"/>
        <v>0</v>
      </c>
      <c r="U80" s="154">
        <f t="shared" si="50"/>
        <v>0</v>
      </c>
      <c r="V80" s="154">
        <f t="shared" si="51"/>
        <v>0</v>
      </c>
      <c r="W80" s="154">
        <f t="shared" si="52"/>
        <v>50</v>
      </c>
      <c r="X80" s="154">
        <f t="shared" si="53"/>
        <v>0</v>
      </c>
      <c r="Y80" s="154">
        <f t="shared" si="54"/>
        <v>0</v>
      </c>
      <c r="Z80" s="154">
        <f t="shared" si="55"/>
        <v>0</v>
      </c>
      <c r="AA80" s="154">
        <f t="shared" si="56"/>
        <v>0</v>
      </c>
      <c r="AB80" s="154">
        <f t="shared" si="57"/>
        <v>0</v>
      </c>
      <c r="AC80" s="154">
        <f t="shared" si="58"/>
        <v>0</v>
      </c>
      <c r="AD80" s="154">
        <f t="shared" si="59"/>
        <v>0</v>
      </c>
      <c r="AE80" s="154">
        <f t="shared" si="60"/>
        <v>0</v>
      </c>
      <c r="AH80" s="115"/>
      <c r="AI80" s="201"/>
      <c r="AJ80" s="201">
        <v>0</v>
      </c>
      <c r="AK80" s="201"/>
      <c r="AL80" s="201">
        <v>0</v>
      </c>
      <c r="AM80" s="72"/>
      <c r="AN80" s="72">
        <v>0</v>
      </c>
      <c r="AO80" s="72"/>
      <c r="AP80" s="72">
        <v>0</v>
      </c>
      <c r="AQ80" s="72"/>
      <c r="AR80" s="72">
        <v>0</v>
      </c>
      <c r="AS80" s="72"/>
      <c r="AT80" s="72"/>
      <c r="AU80" s="72"/>
      <c r="AV80" s="72"/>
      <c r="AW80" s="201"/>
      <c r="AX80" s="117"/>
      <c r="AY80" s="201">
        <v>0</v>
      </c>
      <c r="AZ80" s="201"/>
      <c r="BA80" s="201">
        <v>0</v>
      </c>
      <c r="BB80" s="201"/>
      <c r="BC80" s="201">
        <v>0</v>
      </c>
      <c r="BD80" s="201">
        <v>50</v>
      </c>
      <c r="BE80" s="201">
        <v>0</v>
      </c>
      <c r="BF80" s="201"/>
      <c r="BG80" s="201">
        <v>0</v>
      </c>
      <c r="BH80" s="201"/>
      <c r="BI80" s="201"/>
      <c r="BJ80" s="201"/>
      <c r="BK80" s="201"/>
      <c r="BL80" s="201"/>
    </row>
    <row r="81" spans="1:64">
      <c r="A81" s="67">
        <v>2009010099</v>
      </c>
      <c r="B81" s="67" t="s">
        <v>794</v>
      </c>
      <c r="C81" s="67"/>
      <c r="D81" s="67"/>
      <c r="E81" s="67"/>
      <c r="F81" s="67" t="s">
        <v>32</v>
      </c>
      <c r="G81" s="154" t="s">
        <v>1758</v>
      </c>
      <c r="H81" s="154"/>
      <c r="I81" s="154"/>
      <c r="J81" s="154"/>
      <c r="K81" s="154"/>
      <c r="L81" s="154"/>
      <c r="M81" s="154"/>
      <c r="N81" s="154"/>
      <c r="O81" s="154"/>
      <c r="Q81" s="154">
        <f t="shared" si="46"/>
        <v>0</v>
      </c>
      <c r="R81" s="154">
        <f t="shared" si="47"/>
        <v>0</v>
      </c>
      <c r="S81" s="154">
        <f t="shared" si="48"/>
        <v>0</v>
      </c>
      <c r="T81" s="154">
        <f t="shared" si="49"/>
        <v>0</v>
      </c>
      <c r="U81" s="154">
        <f t="shared" si="50"/>
        <v>0</v>
      </c>
      <c r="V81" s="154">
        <f t="shared" si="51"/>
        <v>0</v>
      </c>
      <c r="W81" s="154">
        <f t="shared" si="52"/>
        <v>0</v>
      </c>
      <c r="X81" s="154">
        <f t="shared" si="53"/>
        <v>0</v>
      </c>
      <c r="Y81" s="154">
        <f t="shared" si="54"/>
        <v>0</v>
      </c>
      <c r="Z81" s="154">
        <f t="shared" si="55"/>
        <v>0</v>
      </c>
      <c r="AA81" s="154">
        <f t="shared" si="56"/>
        <v>0</v>
      </c>
      <c r="AB81" s="154">
        <f t="shared" si="57"/>
        <v>0</v>
      </c>
      <c r="AC81" s="154">
        <f t="shared" si="58"/>
        <v>0</v>
      </c>
      <c r="AD81" s="154">
        <f t="shared" si="59"/>
        <v>0</v>
      </c>
      <c r="AE81" s="154">
        <f t="shared" si="60"/>
        <v>0</v>
      </c>
      <c r="AH81" s="115"/>
      <c r="AI81" s="201"/>
      <c r="AJ81" s="201">
        <v>0</v>
      </c>
      <c r="AK81" s="201"/>
      <c r="AL81" s="201">
        <v>0</v>
      </c>
      <c r="AM81" s="72"/>
      <c r="AN81" s="72">
        <v>0</v>
      </c>
      <c r="AO81" s="72"/>
      <c r="AP81" s="72">
        <v>0</v>
      </c>
      <c r="AQ81" s="72"/>
      <c r="AR81" s="72">
        <v>0</v>
      </c>
      <c r="AS81" s="72"/>
      <c r="AT81" s="72"/>
      <c r="AU81" s="72"/>
      <c r="AV81" s="72"/>
      <c r="AW81" s="201"/>
      <c r="AX81" s="117"/>
      <c r="AY81" s="201">
        <v>0</v>
      </c>
      <c r="AZ81" s="201"/>
      <c r="BA81" s="201">
        <v>0</v>
      </c>
      <c r="BB81" s="201"/>
      <c r="BC81" s="201">
        <v>0</v>
      </c>
      <c r="BD81" s="201"/>
      <c r="BE81" s="201">
        <v>0</v>
      </c>
      <c r="BF81" s="201"/>
      <c r="BG81" s="201">
        <v>0</v>
      </c>
      <c r="BH81" s="201"/>
      <c r="BI81" s="201"/>
      <c r="BJ81" s="201"/>
      <c r="BK81" s="201"/>
      <c r="BL81" s="201"/>
    </row>
    <row r="82" spans="1:64">
      <c r="A82" s="67">
        <v>2009010118</v>
      </c>
      <c r="B82" s="67" t="s">
        <v>1479</v>
      </c>
      <c r="C82" s="67"/>
      <c r="D82" s="67"/>
      <c r="E82" s="67"/>
      <c r="F82" s="67" t="s">
        <v>32</v>
      </c>
      <c r="G82" s="154" t="s">
        <v>1758</v>
      </c>
      <c r="H82" s="154"/>
      <c r="I82" s="154"/>
      <c r="J82" s="154"/>
      <c r="K82" s="154"/>
      <c r="L82" s="154"/>
      <c r="M82" s="154"/>
      <c r="N82" s="154"/>
      <c r="O82" s="154"/>
      <c r="Q82" s="154">
        <f t="shared" si="46"/>
        <v>200</v>
      </c>
      <c r="R82" s="154">
        <f t="shared" si="47"/>
        <v>0</v>
      </c>
      <c r="S82" s="154">
        <f t="shared" si="48"/>
        <v>0</v>
      </c>
      <c r="T82" s="154">
        <f t="shared" si="49"/>
        <v>0</v>
      </c>
      <c r="U82" s="154">
        <f t="shared" si="50"/>
        <v>0</v>
      </c>
      <c r="V82" s="154">
        <f t="shared" si="51"/>
        <v>0</v>
      </c>
      <c r="W82" s="154">
        <f t="shared" si="52"/>
        <v>100</v>
      </c>
      <c r="X82" s="154">
        <f t="shared" si="53"/>
        <v>0</v>
      </c>
      <c r="Y82" s="154">
        <f t="shared" si="54"/>
        <v>100</v>
      </c>
      <c r="Z82" s="154">
        <f t="shared" si="55"/>
        <v>0</v>
      </c>
      <c r="AA82" s="154">
        <f t="shared" si="56"/>
        <v>0</v>
      </c>
      <c r="AB82" s="154">
        <f t="shared" si="57"/>
        <v>0</v>
      </c>
      <c r="AC82" s="154">
        <f t="shared" si="58"/>
        <v>0</v>
      </c>
      <c r="AD82" s="154">
        <f t="shared" si="59"/>
        <v>0</v>
      </c>
      <c r="AE82" s="154">
        <f t="shared" si="60"/>
        <v>0</v>
      </c>
      <c r="AH82" s="115"/>
      <c r="AI82" s="201"/>
      <c r="AJ82" s="201">
        <v>0</v>
      </c>
      <c r="AK82" s="201"/>
      <c r="AL82" s="201">
        <v>0</v>
      </c>
      <c r="AM82" s="72"/>
      <c r="AN82" s="72">
        <v>0</v>
      </c>
      <c r="AO82" s="72"/>
      <c r="AP82" s="72">
        <v>0</v>
      </c>
      <c r="AQ82" s="72"/>
      <c r="AR82" s="72">
        <v>0</v>
      </c>
      <c r="AS82" s="72"/>
      <c r="AT82" s="72"/>
      <c r="AU82" s="72"/>
      <c r="AV82" s="72"/>
      <c r="AW82" s="201"/>
      <c r="AX82" s="117"/>
      <c r="AY82" s="201">
        <v>0</v>
      </c>
      <c r="AZ82" s="201"/>
      <c r="BA82" s="201">
        <v>0</v>
      </c>
      <c r="BB82" s="201"/>
      <c r="BC82" s="201">
        <v>0</v>
      </c>
      <c r="BD82" s="201">
        <v>100</v>
      </c>
      <c r="BE82" s="201">
        <v>0</v>
      </c>
      <c r="BF82" s="201">
        <v>100</v>
      </c>
      <c r="BG82" s="201">
        <v>0</v>
      </c>
      <c r="BH82" s="201"/>
      <c r="BI82" s="201"/>
      <c r="BJ82" s="201"/>
      <c r="BK82" s="201"/>
      <c r="BL82" s="201"/>
    </row>
    <row r="83" spans="1:64">
      <c r="A83" s="67">
        <v>2009020006</v>
      </c>
      <c r="B83" s="67" t="s">
        <v>802</v>
      </c>
      <c r="C83" s="67"/>
      <c r="D83" s="67"/>
      <c r="E83" s="67"/>
      <c r="F83" s="67" t="s">
        <v>32</v>
      </c>
      <c r="G83" s="154" t="s">
        <v>1758</v>
      </c>
      <c r="H83" s="154"/>
      <c r="I83" s="154"/>
      <c r="J83" s="154"/>
      <c r="K83" s="154"/>
      <c r="L83" s="154"/>
      <c r="M83" s="154"/>
      <c r="N83" s="154"/>
      <c r="O83" s="154"/>
      <c r="Q83" s="154">
        <f t="shared" si="46"/>
        <v>0</v>
      </c>
      <c r="R83" s="154">
        <f t="shared" si="47"/>
        <v>0</v>
      </c>
      <c r="S83" s="154">
        <f t="shared" si="48"/>
        <v>0</v>
      </c>
      <c r="T83" s="154">
        <f t="shared" si="49"/>
        <v>0</v>
      </c>
      <c r="U83" s="154">
        <f t="shared" si="50"/>
        <v>0</v>
      </c>
      <c r="V83" s="154">
        <f t="shared" si="51"/>
        <v>0</v>
      </c>
      <c r="W83" s="154">
        <f t="shared" si="52"/>
        <v>0</v>
      </c>
      <c r="X83" s="154">
        <f t="shared" si="53"/>
        <v>0</v>
      </c>
      <c r="Y83" s="154">
        <f t="shared" si="54"/>
        <v>0</v>
      </c>
      <c r="Z83" s="154">
        <f t="shared" si="55"/>
        <v>0</v>
      </c>
      <c r="AA83" s="154">
        <f t="shared" si="56"/>
        <v>0</v>
      </c>
      <c r="AB83" s="154">
        <f t="shared" si="57"/>
        <v>0</v>
      </c>
      <c r="AC83" s="154">
        <f t="shared" si="58"/>
        <v>0</v>
      </c>
      <c r="AD83" s="154">
        <f t="shared" si="59"/>
        <v>0</v>
      </c>
      <c r="AE83" s="154">
        <f t="shared" si="60"/>
        <v>0</v>
      </c>
      <c r="AH83" s="115"/>
      <c r="AI83" s="201"/>
      <c r="AJ83" s="201">
        <v>0</v>
      </c>
      <c r="AK83" s="201"/>
      <c r="AL83" s="201">
        <v>0</v>
      </c>
      <c r="AM83" s="72"/>
      <c r="AN83" s="72">
        <v>0</v>
      </c>
      <c r="AO83" s="72"/>
      <c r="AP83" s="72">
        <v>0</v>
      </c>
      <c r="AQ83" s="72"/>
      <c r="AR83" s="72">
        <v>0</v>
      </c>
      <c r="AS83" s="72"/>
      <c r="AT83" s="72"/>
      <c r="AU83" s="72"/>
      <c r="AV83" s="72"/>
      <c r="AW83" s="201"/>
      <c r="AX83" s="117"/>
      <c r="AY83" s="201">
        <v>0</v>
      </c>
      <c r="AZ83" s="201"/>
      <c r="BA83" s="201">
        <v>0</v>
      </c>
      <c r="BB83" s="201"/>
      <c r="BC83" s="201">
        <v>0</v>
      </c>
      <c r="BD83" s="201"/>
      <c r="BE83" s="201">
        <v>0</v>
      </c>
      <c r="BF83" s="201"/>
      <c r="BG83" s="201">
        <v>0</v>
      </c>
      <c r="BH83" s="201"/>
      <c r="BI83" s="201"/>
      <c r="BJ83" s="201"/>
      <c r="BK83" s="201"/>
      <c r="BL83" s="201"/>
    </row>
    <row r="84" spans="1:64">
      <c r="A84" s="67">
        <v>2010020023</v>
      </c>
      <c r="B84" s="67" t="s">
        <v>1480</v>
      </c>
      <c r="C84" s="67"/>
      <c r="D84" s="67"/>
      <c r="E84" s="67"/>
      <c r="F84" s="67" t="s">
        <v>32</v>
      </c>
      <c r="G84" s="154" t="s">
        <v>1758</v>
      </c>
      <c r="H84" s="154"/>
      <c r="I84" s="154"/>
      <c r="J84" s="154"/>
      <c r="K84" s="154"/>
      <c r="L84" s="154"/>
      <c r="M84" s="154"/>
      <c r="N84" s="154"/>
      <c r="O84" s="154"/>
      <c r="Q84" s="154">
        <f t="shared" si="46"/>
        <v>0</v>
      </c>
      <c r="R84" s="154">
        <f t="shared" si="47"/>
        <v>0</v>
      </c>
      <c r="S84" s="154">
        <f t="shared" si="48"/>
        <v>0</v>
      </c>
      <c r="T84" s="154">
        <f t="shared" si="49"/>
        <v>0</v>
      </c>
      <c r="U84" s="154">
        <f t="shared" si="50"/>
        <v>0</v>
      </c>
      <c r="V84" s="154">
        <f t="shared" si="51"/>
        <v>0</v>
      </c>
      <c r="W84" s="154">
        <f t="shared" si="52"/>
        <v>0</v>
      </c>
      <c r="X84" s="154">
        <f t="shared" si="53"/>
        <v>0</v>
      </c>
      <c r="Y84" s="154">
        <f t="shared" si="54"/>
        <v>0</v>
      </c>
      <c r="Z84" s="154">
        <f t="shared" si="55"/>
        <v>0</v>
      </c>
      <c r="AA84" s="154">
        <f t="shared" si="56"/>
        <v>0</v>
      </c>
      <c r="AB84" s="154">
        <f t="shared" si="57"/>
        <v>0</v>
      </c>
      <c r="AC84" s="154">
        <f t="shared" si="58"/>
        <v>0</v>
      </c>
      <c r="AD84" s="154">
        <f t="shared" si="59"/>
        <v>0</v>
      </c>
      <c r="AE84" s="154">
        <f t="shared" si="60"/>
        <v>0</v>
      </c>
      <c r="AH84" s="115"/>
      <c r="AI84" s="201"/>
      <c r="AJ84" s="201">
        <v>0</v>
      </c>
      <c r="AK84" s="201"/>
      <c r="AL84" s="201">
        <v>0</v>
      </c>
      <c r="AM84" s="72"/>
      <c r="AN84" s="72">
        <v>0</v>
      </c>
      <c r="AO84" s="72"/>
      <c r="AP84" s="72">
        <v>0</v>
      </c>
      <c r="AQ84" s="72"/>
      <c r="AR84" s="72">
        <v>0</v>
      </c>
      <c r="AS84" s="72"/>
      <c r="AT84" s="72"/>
      <c r="AU84" s="72"/>
      <c r="AV84" s="72"/>
      <c r="AW84" s="201"/>
      <c r="AX84" s="117"/>
      <c r="AY84" s="201">
        <v>0</v>
      </c>
      <c r="AZ84" s="201"/>
      <c r="BA84" s="201">
        <v>0</v>
      </c>
      <c r="BB84" s="201"/>
      <c r="BC84" s="201">
        <v>0</v>
      </c>
      <c r="BD84" s="201"/>
      <c r="BE84" s="201">
        <v>0</v>
      </c>
      <c r="BF84" s="201"/>
      <c r="BG84" s="201">
        <v>0</v>
      </c>
      <c r="BH84" s="201"/>
      <c r="BI84" s="201"/>
      <c r="BJ84" s="201"/>
      <c r="BK84" s="201"/>
      <c r="BL84" s="201"/>
    </row>
    <row r="85" spans="1:64">
      <c r="A85" s="67">
        <v>2010020187</v>
      </c>
      <c r="B85" s="67" t="s">
        <v>1481</v>
      </c>
      <c r="C85" s="67"/>
      <c r="D85" s="67"/>
      <c r="E85" s="67"/>
      <c r="F85" s="67" t="s">
        <v>32</v>
      </c>
      <c r="G85" s="154" t="s">
        <v>1758</v>
      </c>
      <c r="H85" s="154"/>
      <c r="I85" s="154"/>
      <c r="J85" s="154"/>
      <c r="K85" s="154"/>
      <c r="L85" s="154"/>
      <c r="M85" s="154"/>
      <c r="N85" s="154"/>
      <c r="O85" s="154"/>
      <c r="Q85" s="154">
        <f t="shared" si="46"/>
        <v>36</v>
      </c>
      <c r="R85" s="154">
        <f t="shared" si="47"/>
        <v>0</v>
      </c>
      <c r="S85" s="154">
        <f t="shared" si="48"/>
        <v>20</v>
      </c>
      <c r="T85" s="154">
        <f t="shared" si="49"/>
        <v>8</v>
      </c>
      <c r="U85" s="154">
        <f t="shared" si="50"/>
        <v>8</v>
      </c>
      <c r="V85" s="154">
        <f t="shared" si="51"/>
        <v>0</v>
      </c>
      <c r="W85" s="154">
        <f t="shared" si="52"/>
        <v>0</v>
      </c>
      <c r="X85" s="154">
        <f t="shared" si="53"/>
        <v>0</v>
      </c>
      <c r="Y85" s="154">
        <f t="shared" si="54"/>
        <v>0</v>
      </c>
      <c r="Z85" s="154">
        <f t="shared" si="55"/>
        <v>0</v>
      </c>
      <c r="AA85" s="154">
        <f t="shared" si="56"/>
        <v>0</v>
      </c>
      <c r="AB85" s="154">
        <f t="shared" si="57"/>
        <v>0</v>
      </c>
      <c r="AC85" s="154">
        <f t="shared" si="58"/>
        <v>0</v>
      </c>
      <c r="AD85" s="154">
        <f t="shared" si="59"/>
        <v>0</v>
      </c>
      <c r="AE85" s="154">
        <f t="shared" si="60"/>
        <v>0</v>
      </c>
      <c r="AH85" s="115"/>
      <c r="AI85" s="201"/>
      <c r="AJ85" s="201">
        <v>0</v>
      </c>
      <c r="AK85" s="201"/>
      <c r="AL85" s="201">
        <v>8</v>
      </c>
      <c r="AM85" s="72"/>
      <c r="AN85" s="72">
        <v>0</v>
      </c>
      <c r="AO85" s="72"/>
      <c r="AP85" s="72">
        <v>0</v>
      </c>
      <c r="AQ85" s="72"/>
      <c r="AR85" s="72">
        <v>0</v>
      </c>
      <c r="AS85" s="72"/>
      <c r="AT85" s="72"/>
      <c r="AU85" s="72"/>
      <c r="AV85" s="72"/>
      <c r="AW85" s="201"/>
      <c r="AX85" s="117"/>
      <c r="AY85" s="201">
        <v>0</v>
      </c>
      <c r="AZ85" s="201">
        <v>20</v>
      </c>
      <c r="BA85" s="201">
        <v>8</v>
      </c>
      <c r="BB85" s="201"/>
      <c r="BC85" s="201">
        <v>0</v>
      </c>
      <c r="BD85" s="201"/>
      <c r="BE85" s="201">
        <v>0</v>
      </c>
      <c r="BF85" s="201"/>
      <c r="BG85" s="201">
        <v>0</v>
      </c>
      <c r="BH85" s="201"/>
      <c r="BI85" s="201"/>
      <c r="BJ85" s="201"/>
      <c r="BK85" s="201"/>
      <c r="BL85" s="201"/>
    </row>
    <row r="86" spans="1:64">
      <c r="A86" s="67">
        <v>2010020188</v>
      </c>
      <c r="B86" s="67" t="s">
        <v>1482</v>
      </c>
      <c r="C86" s="67"/>
      <c r="D86" s="67"/>
      <c r="E86" s="67"/>
      <c r="F86" s="67" t="s">
        <v>32</v>
      </c>
      <c r="G86" s="154" t="s">
        <v>1758</v>
      </c>
      <c r="H86" s="154"/>
      <c r="I86" s="154"/>
      <c r="J86" s="154"/>
      <c r="K86" s="154"/>
      <c r="L86" s="154"/>
      <c r="M86" s="154"/>
      <c r="N86" s="154"/>
      <c r="O86" s="154"/>
      <c r="Q86" s="154">
        <f t="shared" si="46"/>
        <v>10</v>
      </c>
      <c r="R86" s="154">
        <f t="shared" si="47"/>
        <v>0</v>
      </c>
      <c r="S86" s="154">
        <f t="shared" si="48"/>
        <v>10</v>
      </c>
      <c r="T86" s="154">
        <f t="shared" si="49"/>
        <v>0</v>
      </c>
      <c r="U86" s="154">
        <f t="shared" si="50"/>
        <v>0</v>
      </c>
      <c r="V86" s="154">
        <f t="shared" si="51"/>
        <v>0</v>
      </c>
      <c r="W86" s="154">
        <f t="shared" si="52"/>
        <v>0</v>
      </c>
      <c r="X86" s="154">
        <f t="shared" si="53"/>
        <v>0</v>
      </c>
      <c r="Y86" s="154">
        <f t="shared" si="54"/>
        <v>0</v>
      </c>
      <c r="Z86" s="154">
        <f t="shared" si="55"/>
        <v>0</v>
      </c>
      <c r="AA86" s="154">
        <f t="shared" si="56"/>
        <v>0</v>
      </c>
      <c r="AB86" s="154">
        <f t="shared" si="57"/>
        <v>0</v>
      </c>
      <c r="AC86" s="154">
        <f t="shared" si="58"/>
        <v>0</v>
      </c>
      <c r="AD86" s="154">
        <f t="shared" si="59"/>
        <v>0</v>
      </c>
      <c r="AE86" s="154">
        <f t="shared" si="60"/>
        <v>0</v>
      </c>
      <c r="AH86" s="115"/>
      <c r="AI86" s="201"/>
      <c r="AJ86" s="201">
        <v>0</v>
      </c>
      <c r="AK86" s="201"/>
      <c r="AL86" s="201">
        <v>0</v>
      </c>
      <c r="AM86" s="72"/>
      <c r="AN86" s="72">
        <v>0</v>
      </c>
      <c r="AO86" s="72"/>
      <c r="AP86" s="72">
        <v>0</v>
      </c>
      <c r="AQ86" s="72"/>
      <c r="AR86" s="72">
        <v>0</v>
      </c>
      <c r="AS86" s="72"/>
      <c r="AT86" s="72"/>
      <c r="AU86" s="72"/>
      <c r="AV86" s="72"/>
      <c r="AW86" s="201"/>
      <c r="AX86" s="117"/>
      <c r="AY86" s="201">
        <v>0</v>
      </c>
      <c r="AZ86" s="201">
        <v>10</v>
      </c>
      <c r="BA86" s="201">
        <v>0</v>
      </c>
      <c r="BB86" s="201"/>
      <c r="BC86" s="201">
        <v>0</v>
      </c>
      <c r="BD86" s="201"/>
      <c r="BE86" s="201">
        <v>0</v>
      </c>
      <c r="BF86" s="201"/>
      <c r="BG86" s="201">
        <v>0</v>
      </c>
      <c r="BH86" s="201"/>
      <c r="BI86" s="201"/>
      <c r="BJ86" s="201"/>
      <c r="BK86" s="201"/>
      <c r="BL86" s="201"/>
    </row>
    <row r="87" spans="1:64">
      <c r="A87" s="67">
        <v>2010020330</v>
      </c>
      <c r="B87" s="67" t="s">
        <v>1483</v>
      </c>
      <c r="C87" s="67"/>
      <c r="D87" s="67"/>
      <c r="E87" s="67"/>
      <c r="F87" s="67" t="s">
        <v>32</v>
      </c>
      <c r="G87" s="154" t="s">
        <v>1758</v>
      </c>
      <c r="H87" s="154"/>
      <c r="I87" s="154"/>
      <c r="J87" s="154"/>
      <c r="K87" s="154"/>
      <c r="L87" s="154"/>
      <c r="M87" s="154"/>
      <c r="N87" s="154"/>
      <c r="O87" s="154"/>
      <c r="Q87" s="154">
        <f t="shared" si="46"/>
        <v>20</v>
      </c>
      <c r="R87" s="154">
        <f t="shared" si="47"/>
        <v>0</v>
      </c>
      <c r="S87" s="154">
        <f t="shared" si="48"/>
        <v>20</v>
      </c>
      <c r="T87" s="154">
        <f t="shared" si="49"/>
        <v>0</v>
      </c>
      <c r="U87" s="154">
        <f t="shared" si="50"/>
        <v>0</v>
      </c>
      <c r="V87" s="154">
        <f t="shared" si="51"/>
        <v>0</v>
      </c>
      <c r="W87" s="154">
        <f t="shared" si="52"/>
        <v>0</v>
      </c>
      <c r="X87" s="154">
        <f t="shared" si="53"/>
        <v>0</v>
      </c>
      <c r="Y87" s="154">
        <f t="shared" si="54"/>
        <v>0</v>
      </c>
      <c r="Z87" s="154">
        <f t="shared" si="55"/>
        <v>0</v>
      </c>
      <c r="AA87" s="154">
        <f t="shared" si="56"/>
        <v>0</v>
      </c>
      <c r="AB87" s="154">
        <f t="shared" si="57"/>
        <v>0</v>
      </c>
      <c r="AC87" s="154">
        <f t="shared" si="58"/>
        <v>0</v>
      </c>
      <c r="AD87" s="154">
        <f t="shared" si="59"/>
        <v>0</v>
      </c>
      <c r="AE87" s="154">
        <f t="shared" si="60"/>
        <v>0</v>
      </c>
      <c r="AH87" s="115"/>
      <c r="AI87" s="201"/>
      <c r="AJ87" s="201">
        <v>0</v>
      </c>
      <c r="AK87" s="201"/>
      <c r="AL87" s="201">
        <v>0</v>
      </c>
      <c r="AM87" s="72"/>
      <c r="AN87" s="72">
        <v>0</v>
      </c>
      <c r="AO87" s="72"/>
      <c r="AP87" s="72">
        <v>0</v>
      </c>
      <c r="AQ87" s="72"/>
      <c r="AR87" s="72">
        <v>0</v>
      </c>
      <c r="AS87" s="72"/>
      <c r="AT87" s="72"/>
      <c r="AU87" s="72"/>
      <c r="AV87" s="72"/>
      <c r="AW87" s="201"/>
      <c r="AX87" s="117"/>
      <c r="AY87" s="201">
        <v>0</v>
      </c>
      <c r="AZ87" s="201">
        <v>20</v>
      </c>
      <c r="BA87" s="201">
        <v>0</v>
      </c>
      <c r="BB87" s="201"/>
      <c r="BC87" s="201">
        <v>0</v>
      </c>
      <c r="BD87" s="201"/>
      <c r="BE87" s="201">
        <v>0</v>
      </c>
      <c r="BF87" s="201"/>
      <c r="BG87" s="201">
        <v>0</v>
      </c>
      <c r="BH87" s="201"/>
      <c r="BI87" s="201"/>
      <c r="BJ87" s="201"/>
      <c r="BK87" s="201"/>
      <c r="BL87" s="201"/>
    </row>
    <row r="88" spans="1:64">
      <c r="A88" s="67">
        <v>2010020332</v>
      </c>
      <c r="B88" s="67" t="s">
        <v>1484</v>
      </c>
      <c r="C88" s="67"/>
      <c r="D88" s="67"/>
      <c r="E88" s="67"/>
      <c r="F88" s="67" t="s">
        <v>32</v>
      </c>
      <c r="G88" s="154" t="s">
        <v>1758</v>
      </c>
      <c r="H88" s="154"/>
      <c r="I88" s="154"/>
      <c r="J88" s="154"/>
      <c r="K88" s="154"/>
      <c r="L88" s="154"/>
      <c r="M88" s="154"/>
      <c r="N88" s="154"/>
      <c r="O88" s="154"/>
      <c r="Q88" s="154">
        <f t="shared" si="46"/>
        <v>0</v>
      </c>
      <c r="R88" s="154">
        <f t="shared" si="47"/>
        <v>0</v>
      </c>
      <c r="S88" s="154">
        <f t="shared" si="48"/>
        <v>0</v>
      </c>
      <c r="T88" s="154">
        <f t="shared" si="49"/>
        <v>0</v>
      </c>
      <c r="U88" s="154">
        <f t="shared" si="50"/>
        <v>0</v>
      </c>
      <c r="V88" s="154">
        <f t="shared" si="51"/>
        <v>0</v>
      </c>
      <c r="W88" s="154">
        <f t="shared" si="52"/>
        <v>0</v>
      </c>
      <c r="X88" s="154">
        <f t="shared" si="53"/>
        <v>0</v>
      </c>
      <c r="Y88" s="154">
        <f t="shared" si="54"/>
        <v>0</v>
      </c>
      <c r="Z88" s="154">
        <f t="shared" si="55"/>
        <v>0</v>
      </c>
      <c r="AA88" s="154">
        <f t="shared" si="56"/>
        <v>0</v>
      </c>
      <c r="AB88" s="154">
        <f t="shared" si="57"/>
        <v>0</v>
      </c>
      <c r="AC88" s="154">
        <f t="shared" si="58"/>
        <v>0</v>
      </c>
      <c r="AD88" s="154">
        <f t="shared" si="59"/>
        <v>0</v>
      </c>
      <c r="AE88" s="154">
        <f t="shared" si="60"/>
        <v>0</v>
      </c>
      <c r="AH88" s="115"/>
      <c r="AI88" s="201"/>
      <c r="AJ88" s="201">
        <v>0</v>
      </c>
      <c r="AK88" s="201"/>
      <c r="AL88" s="201">
        <v>0</v>
      </c>
      <c r="AM88" s="72"/>
      <c r="AN88" s="72">
        <v>0</v>
      </c>
      <c r="AO88" s="72"/>
      <c r="AP88" s="72">
        <v>0</v>
      </c>
      <c r="AQ88" s="72"/>
      <c r="AR88" s="72">
        <v>0</v>
      </c>
      <c r="AS88" s="72"/>
      <c r="AT88" s="72"/>
      <c r="AU88" s="72"/>
      <c r="AV88" s="72"/>
      <c r="AW88" s="201"/>
      <c r="AX88" s="117"/>
      <c r="AY88" s="201">
        <v>0</v>
      </c>
      <c r="AZ88" s="201"/>
      <c r="BA88" s="201">
        <v>0</v>
      </c>
      <c r="BB88" s="201"/>
      <c r="BC88" s="201">
        <v>0</v>
      </c>
      <c r="BD88" s="201"/>
      <c r="BE88" s="201">
        <v>0</v>
      </c>
      <c r="BF88" s="201"/>
      <c r="BG88" s="201">
        <v>0</v>
      </c>
      <c r="BH88" s="201"/>
      <c r="BI88" s="201"/>
      <c r="BJ88" s="201"/>
      <c r="BK88" s="201"/>
      <c r="BL88" s="201"/>
    </row>
    <row r="89" spans="1:64">
      <c r="A89" s="67">
        <v>2010020444</v>
      </c>
      <c r="B89" s="67" t="s">
        <v>1485</v>
      </c>
      <c r="C89" s="67"/>
      <c r="D89" s="67"/>
      <c r="E89" s="67"/>
      <c r="F89" s="67" t="s">
        <v>32</v>
      </c>
      <c r="G89" s="154" t="s">
        <v>1758</v>
      </c>
      <c r="H89" s="154"/>
      <c r="I89" s="154"/>
      <c r="J89" s="154"/>
      <c r="K89" s="154"/>
      <c r="L89" s="154"/>
      <c r="M89" s="154"/>
      <c r="N89" s="154"/>
      <c r="O89" s="154"/>
      <c r="Q89" s="154">
        <f t="shared" si="46"/>
        <v>100</v>
      </c>
      <c r="R89" s="154">
        <f t="shared" si="47"/>
        <v>0</v>
      </c>
      <c r="S89" s="154">
        <f t="shared" si="48"/>
        <v>100</v>
      </c>
      <c r="T89" s="154">
        <f t="shared" si="49"/>
        <v>0</v>
      </c>
      <c r="U89" s="154">
        <f t="shared" si="50"/>
        <v>0</v>
      </c>
      <c r="V89" s="154">
        <f t="shared" si="51"/>
        <v>0</v>
      </c>
      <c r="W89" s="154">
        <f t="shared" si="52"/>
        <v>0</v>
      </c>
      <c r="X89" s="154">
        <f t="shared" si="53"/>
        <v>0</v>
      </c>
      <c r="Y89" s="154">
        <f t="shared" si="54"/>
        <v>0</v>
      </c>
      <c r="Z89" s="154">
        <f t="shared" si="55"/>
        <v>0</v>
      </c>
      <c r="AA89" s="154">
        <f t="shared" si="56"/>
        <v>0</v>
      </c>
      <c r="AB89" s="154">
        <f t="shared" si="57"/>
        <v>0</v>
      </c>
      <c r="AC89" s="154">
        <f t="shared" si="58"/>
        <v>0</v>
      </c>
      <c r="AD89" s="154">
        <f t="shared" si="59"/>
        <v>0</v>
      </c>
      <c r="AE89" s="154">
        <f t="shared" si="60"/>
        <v>0</v>
      </c>
      <c r="AH89" s="115"/>
      <c r="AI89" s="201"/>
      <c r="AJ89" s="201">
        <v>0</v>
      </c>
      <c r="AK89" s="201"/>
      <c r="AL89" s="201">
        <v>0</v>
      </c>
      <c r="AM89" s="72"/>
      <c r="AN89" s="72">
        <v>0</v>
      </c>
      <c r="AO89" s="72"/>
      <c r="AP89" s="72">
        <v>0</v>
      </c>
      <c r="AQ89" s="72"/>
      <c r="AR89" s="72">
        <v>0</v>
      </c>
      <c r="AS89" s="72"/>
      <c r="AT89" s="72"/>
      <c r="AU89" s="72"/>
      <c r="AV89" s="72"/>
      <c r="AW89" s="201"/>
      <c r="AX89" s="117"/>
      <c r="AY89" s="201">
        <v>0</v>
      </c>
      <c r="AZ89" s="201">
        <v>100</v>
      </c>
      <c r="BA89" s="201">
        <v>0</v>
      </c>
      <c r="BB89" s="201"/>
      <c r="BC89" s="201">
        <v>0</v>
      </c>
      <c r="BD89" s="201"/>
      <c r="BE89" s="201">
        <v>0</v>
      </c>
      <c r="BF89" s="201"/>
      <c r="BG89" s="201">
        <v>0</v>
      </c>
      <c r="BH89" s="201"/>
      <c r="BI89" s="201"/>
      <c r="BJ89" s="201"/>
      <c r="BK89" s="201"/>
      <c r="BL89" s="201"/>
    </row>
    <row r="90" spans="1:64">
      <c r="A90" s="67">
        <v>2010020462</v>
      </c>
      <c r="B90" s="67" t="s">
        <v>1486</v>
      </c>
      <c r="C90" s="67"/>
      <c r="D90" s="67"/>
      <c r="E90" s="67"/>
      <c r="F90" s="67" t="s">
        <v>32</v>
      </c>
      <c r="G90" s="154" t="s">
        <v>1758</v>
      </c>
      <c r="H90" s="154"/>
      <c r="I90" s="154"/>
      <c r="J90" s="154"/>
      <c r="K90" s="154"/>
      <c r="L90" s="154"/>
      <c r="M90" s="154"/>
      <c r="N90" s="154"/>
      <c r="O90" s="154"/>
      <c r="Q90" s="154">
        <f t="shared" si="46"/>
        <v>100</v>
      </c>
      <c r="R90" s="154">
        <f t="shared" si="47"/>
        <v>0</v>
      </c>
      <c r="S90" s="154">
        <f t="shared" si="48"/>
        <v>100</v>
      </c>
      <c r="T90" s="154">
        <f t="shared" si="49"/>
        <v>0</v>
      </c>
      <c r="U90" s="154">
        <f t="shared" si="50"/>
        <v>0</v>
      </c>
      <c r="V90" s="154">
        <f t="shared" si="51"/>
        <v>0</v>
      </c>
      <c r="W90" s="154">
        <f t="shared" si="52"/>
        <v>0</v>
      </c>
      <c r="X90" s="154">
        <f t="shared" si="53"/>
        <v>0</v>
      </c>
      <c r="Y90" s="154">
        <f t="shared" si="54"/>
        <v>0</v>
      </c>
      <c r="Z90" s="154">
        <f t="shared" si="55"/>
        <v>0</v>
      </c>
      <c r="AA90" s="154">
        <f t="shared" si="56"/>
        <v>0</v>
      </c>
      <c r="AB90" s="154">
        <f t="shared" si="57"/>
        <v>0</v>
      </c>
      <c r="AC90" s="154">
        <f t="shared" si="58"/>
        <v>0</v>
      </c>
      <c r="AD90" s="154">
        <f t="shared" si="59"/>
        <v>0</v>
      </c>
      <c r="AE90" s="154">
        <f t="shared" si="60"/>
        <v>0</v>
      </c>
      <c r="AH90" s="115"/>
      <c r="AI90" s="201"/>
      <c r="AJ90" s="201">
        <v>0</v>
      </c>
      <c r="AK90" s="201"/>
      <c r="AL90" s="201">
        <v>0</v>
      </c>
      <c r="AM90" s="72"/>
      <c r="AN90" s="72">
        <v>0</v>
      </c>
      <c r="AO90" s="72"/>
      <c r="AP90" s="72">
        <v>0</v>
      </c>
      <c r="AQ90" s="72"/>
      <c r="AR90" s="72">
        <v>0</v>
      </c>
      <c r="AS90" s="72"/>
      <c r="AT90" s="72"/>
      <c r="AU90" s="72"/>
      <c r="AV90" s="72"/>
      <c r="AW90" s="201"/>
      <c r="AX90" s="117"/>
      <c r="AY90" s="201">
        <v>0</v>
      </c>
      <c r="AZ90" s="201">
        <v>100</v>
      </c>
      <c r="BA90" s="201">
        <v>0</v>
      </c>
      <c r="BB90" s="201"/>
      <c r="BC90" s="201">
        <v>0</v>
      </c>
      <c r="BD90" s="201"/>
      <c r="BE90" s="201">
        <v>0</v>
      </c>
      <c r="BF90" s="201"/>
      <c r="BG90" s="201">
        <v>0</v>
      </c>
      <c r="BH90" s="201"/>
      <c r="BI90" s="201"/>
      <c r="BJ90" s="201"/>
      <c r="BK90" s="201"/>
      <c r="BL90" s="201"/>
    </row>
    <row r="91" spans="1:64">
      <c r="A91" s="67">
        <v>2010020463</v>
      </c>
      <c r="B91" s="67" t="s">
        <v>1487</v>
      </c>
      <c r="C91" s="67"/>
      <c r="D91" s="67"/>
      <c r="E91" s="67"/>
      <c r="F91" s="67" t="s">
        <v>32</v>
      </c>
      <c r="G91" s="154" t="s">
        <v>1758</v>
      </c>
      <c r="H91" s="154"/>
      <c r="I91" s="154"/>
      <c r="J91" s="154"/>
      <c r="K91" s="154"/>
      <c r="L91" s="154"/>
      <c r="M91" s="154"/>
      <c r="N91" s="154"/>
      <c r="O91" s="154"/>
      <c r="Q91" s="154">
        <f t="shared" si="46"/>
        <v>100</v>
      </c>
      <c r="R91" s="154">
        <f t="shared" si="47"/>
        <v>0</v>
      </c>
      <c r="S91" s="154">
        <f t="shared" si="48"/>
        <v>100</v>
      </c>
      <c r="T91" s="154">
        <f t="shared" si="49"/>
        <v>0</v>
      </c>
      <c r="U91" s="154">
        <f t="shared" si="50"/>
        <v>0</v>
      </c>
      <c r="V91" s="154">
        <f t="shared" si="51"/>
        <v>0</v>
      </c>
      <c r="W91" s="154">
        <f t="shared" si="52"/>
        <v>0</v>
      </c>
      <c r="X91" s="154">
        <f t="shared" si="53"/>
        <v>0</v>
      </c>
      <c r="Y91" s="154">
        <f t="shared" si="54"/>
        <v>0</v>
      </c>
      <c r="Z91" s="154">
        <f t="shared" si="55"/>
        <v>0</v>
      </c>
      <c r="AA91" s="154">
        <f t="shared" si="56"/>
        <v>0</v>
      </c>
      <c r="AB91" s="154">
        <f t="shared" si="57"/>
        <v>0</v>
      </c>
      <c r="AC91" s="154">
        <f t="shared" si="58"/>
        <v>0</v>
      </c>
      <c r="AD91" s="154">
        <f t="shared" si="59"/>
        <v>0</v>
      </c>
      <c r="AE91" s="154">
        <f t="shared" si="60"/>
        <v>0</v>
      </c>
      <c r="AH91" s="115"/>
      <c r="AI91" s="201"/>
      <c r="AJ91" s="201">
        <v>0</v>
      </c>
      <c r="AK91" s="201"/>
      <c r="AL91" s="201">
        <v>0</v>
      </c>
      <c r="AM91" s="72"/>
      <c r="AN91" s="72">
        <v>0</v>
      </c>
      <c r="AO91" s="72"/>
      <c r="AP91" s="72">
        <v>0</v>
      </c>
      <c r="AQ91" s="72"/>
      <c r="AR91" s="72">
        <v>0</v>
      </c>
      <c r="AS91" s="72"/>
      <c r="AT91" s="72"/>
      <c r="AU91" s="72"/>
      <c r="AV91" s="72"/>
      <c r="AW91" s="201"/>
      <c r="AX91" s="117"/>
      <c r="AY91" s="201">
        <v>0</v>
      </c>
      <c r="AZ91" s="201">
        <v>100</v>
      </c>
      <c r="BA91" s="201">
        <v>0</v>
      </c>
      <c r="BB91" s="201"/>
      <c r="BC91" s="201">
        <v>0</v>
      </c>
      <c r="BD91" s="201"/>
      <c r="BE91" s="201">
        <v>0</v>
      </c>
      <c r="BF91" s="201"/>
      <c r="BG91" s="201">
        <v>0</v>
      </c>
      <c r="BH91" s="201"/>
      <c r="BI91" s="201"/>
      <c r="BJ91" s="201"/>
      <c r="BK91" s="201"/>
      <c r="BL91" s="201"/>
    </row>
    <row r="92" spans="1:64">
      <c r="A92" s="67">
        <v>2010020604</v>
      </c>
      <c r="B92" s="67" t="s">
        <v>1488</v>
      </c>
      <c r="C92" s="67"/>
      <c r="D92" s="67"/>
      <c r="E92" s="67"/>
      <c r="F92" s="67" t="s">
        <v>32</v>
      </c>
      <c r="G92" s="154" t="s">
        <v>1758</v>
      </c>
      <c r="H92" s="154"/>
      <c r="I92" s="154"/>
      <c r="J92" s="154"/>
      <c r="K92" s="154"/>
      <c r="L92" s="154"/>
      <c r="M92" s="154"/>
      <c r="N92" s="154"/>
      <c r="O92" s="154"/>
      <c r="Q92" s="154">
        <f t="shared" si="46"/>
        <v>54</v>
      </c>
      <c r="R92" s="154">
        <f t="shared" si="47"/>
        <v>0</v>
      </c>
      <c r="S92" s="154">
        <f t="shared" si="48"/>
        <v>54</v>
      </c>
      <c r="T92" s="154">
        <f t="shared" si="49"/>
        <v>0</v>
      </c>
      <c r="U92" s="154">
        <f t="shared" si="50"/>
        <v>0</v>
      </c>
      <c r="V92" s="154">
        <f t="shared" si="51"/>
        <v>0</v>
      </c>
      <c r="W92" s="154">
        <f t="shared" si="52"/>
        <v>0</v>
      </c>
      <c r="X92" s="154">
        <f t="shared" si="53"/>
        <v>0</v>
      </c>
      <c r="Y92" s="154">
        <f t="shared" si="54"/>
        <v>0</v>
      </c>
      <c r="Z92" s="154">
        <f t="shared" si="55"/>
        <v>0</v>
      </c>
      <c r="AA92" s="154">
        <f t="shared" si="56"/>
        <v>0</v>
      </c>
      <c r="AB92" s="154">
        <f t="shared" si="57"/>
        <v>0</v>
      </c>
      <c r="AC92" s="154">
        <f t="shared" si="58"/>
        <v>0</v>
      </c>
      <c r="AD92" s="154">
        <f t="shared" si="59"/>
        <v>0</v>
      </c>
      <c r="AE92" s="154">
        <f t="shared" si="60"/>
        <v>0</v>
      </c>
      <c r="AH92" s="115"/>
      <c r="AI92" s="201"/>
      <c r="AJ92" s="201">
        <v>0</v>
      </c>
      <c r="AK92" s="201"/>
      <c r="AL92" s="201">
        <v>0</v>
      </c>
      <c r="AM92" s="72"/>
      <c r="AN92" s="72">
        <v>0</v>
      </c>
      <c r="AO92" s="72"/>
      <c r="AP92" s="72">
        <v>0</v>
      </c>
      <c r="AQ92" s="72"/>
      <c r="AR92" s="72">
        <v>0</v>
      </c>
      <c r="AS92" s="72"/>
      <c r="AT92" s="72"/>
      <c r="AU92" s="72"/>
      <c r="AV92" s="72"/>
      <c r="AW92" s="201"/>
      <c r="AX92" s="117"/>
      <c r="AY92" s="201">
        <v>0</v>
      </c>
      <c r="AZ92" s="201">
        <v>54</v>
      </c>
      <c r="BA92" s="201">
        <v>0</v>
      </c>
      <c r="BB92" s="201"/>
      <c r="BC92" s="201">
        <v>0</v>
      </c>
      <c r="BD92" s="201"/>
      <c r="BE92" s="201">
        <v>0</v>
      </c>
      <c r="BF92" s="201"/>
      <c r="BG92" s="201">
        <v>0</v>
      </c>
      <c r="BH92" s="201"/>
      <c r="BI92" s="201"/>
      <c r="BJ92" s="201"/>
      <c r="BK92" s="201"/>
      <c r="BL92" s="201"/>
    </row>
    <row r="93" spans="1:64">
      <c r="A93" s="67">
        <v>2010020718</v>
      </c>
      <c r="B93" s="67" t="s">
        <v>831</v>
      </c>
      <c r="C93" s="67"/>
      <c r="D93" s="67"/>
      <c r="E93" s="67"/>
      <c r="F93" s="67" t="s">
        <v>32</v>
      </c>
      <c r="G93" s="154" t="s">
        <v>1758</v>
      </c>
      <c r="H93" s="154"/>
      <c r="I93" s="154"/>
      <c r="J93" s="154"/>
      <c r="K93" s="154"/>
      <c r="L93" s="154"/>
      <c r="M93" s="154"/>
      <c r="N93" s="154"/>
      <c r="O93" s="154"/>
      <c r="Q93" s="154">
        <f t="shared" si="46"/>
        <v>320</v>
      </c>
      <c r="R93" s="154">
        <f t="shared" si="47"/>
        <v>0</v>
      </c>
      <c r="S93" s="154">
        <f t="shared" si="48"/>
        <v>320</v>
      </c>
      <c r="T93" s="154">
        <f t="shared" si="49"/>
        <v>0</v>
      </c>
      <c r="U93" s="154">
        <f t="shared" si="50"/>
        <v>0</v>
      </c>
      <c r="V93" s="154">
        <f t="shared" si="51"/>
        <v>0</v>
      </c>
      <c r="W93" s="154">
        <f t="shared" si="52"/>
        <v>0</v>
      </c>
      <c r="X93" s="154">
        <f t="shared" si="53"/>
        <v>0</v>
      </c>
      <c r="Y93" s="154">
        <f t="shared" si="54"/>
        <v>0</v>
      </c>
      <c r="Z93" s="154">
        <f t="shared" si="55"/>
        <v>0</v>
      </c>
      <c r="AA93" s="154">
        <f t="shared" si="56"/>
        <v>0</v>
      </c>
      <c r="AB93" s="154">
        <f t="shared" si="57"/>
        <v>0</v>
      </c>
      <c r="AC93" s="154">
        <f t="shared" si="58"/>
        <v>0</v>
      </c>
      <c r="AD93" s="154">
        <f t="shared" si="59"/>
        <v>0</v>
      </c>
      <c r="AE93" s="154">
        <f t="shared" si="60"/>
        <v>0</v>
      </c>
      <c r="AH93" s="115"/>
      <c r="AI93" s="201"/>
      <c r="AJ93" s="201">
        <v>0</v>
      </c>
      <c r="AK93" s="201"/>
      <c r="AL93" s="201">
        <v>0</v>
      </c>
      <c r="AM93" s="72"/>
      <c r="AN93" s="72">
        <v>0</v>
      </c>
      <c r="AO93" s="72"/>
      <c r="AP93" s="72">
        <v>0</v>
      </c>
      <c r="AQ93" s="72"/>
      <c r="AR93" s="72">
        <v>0</v>
      </c>
      <c r="AS93" s="72"/>
      <c r="AT93" s="72"/>
      <c r="AU93" s="72"/>
      <c r="AV93" s="72"/>
      <c r="AW93" s="201"/>
      <c r="AX93" s="117"/>
      <c r="AY93" s="201">
        <v>0</v>
      </c>
      <c r="AZ93" s="201">
        <v>320</v>
      </c>
      <c r="BA93" s="201">
        <v>0</v>
      </c>
      <c r="BB93" s="201"/>
      <c r="BC93" s="201">
        <v>0</v>
      </c>
      <c r="BD93" s="201"/>
      <c r="BE93" s="201">
        <v>0</v>
      </c>
      <c r="BF93" s="201"/>
      <c r="BG93" s="201">
        <v>0</v>
      </c>
      <c r="BH93" s="201"/>
      <c r="BI93" s="201"/>
      <c r="BJ93" s="201"/>
      <c r="BK93" s="201"/>
      <c r="BL93" s="201"/>
    </row>
    <row r="94" spans="1:64">
      <c r="A94" s="67">
        <v>2010020735</v>
      </c>
      <c r="B94" s="67" t="s">
        <v>1489</v>
      </c>
      <c r="C94" s="67"/>
      <c r="D94" s="67"/>
      <c r="E94" s="67"/>
      <c r="F94" s="67" t="s">
        <v>32</v>
      </c>
      <c r="G94" s="154" t="s">
        <v>1758</v>
      </c>
      <c r="H94" s="154"/>
      <c r="I94" s="154"/>
      <c r="J94" s="154"/>
      <c r="K94" s="154"/>
      <c r="L94" s="154"/>
      <c r="M94" s="154"/>
      <c r="N94" s="154"/>
      <c r="O94" s="154"/>
      <c r="Q94" s="154">
        <f t="shared" si="46"/>
        <v>192</v>
      </c>
      <c r="R94" s="154">
        <f t="shared" si="47"/>
        <v>0</v>
      </c>
      <c r="S94" s="154">
        <f t="shared" si="48"/>
        <v>30</v>
      </c>
      <c r="T94" s="154">
        <f t="shared" si="49"/>
        <v>6</v>
      </c>
      <c r="U94" s="154">
        <f t="shared" si="50"/>
        <v>56</v>
      </c>
      <c r="V94" s="154">
        <f t="shared" si="51"/>
        <v>0</v>
      </c>
      <c r="W94" s="154">
        <f t="shared" si="52"/>
        <v>50</v>
      </c>
      <c r="X94" s="154">
        <f t="shared" si="53"/>
        <v>0</v>
      </c>
      <c r="Y94" s="154">
        <f t="shared" si="54"/>
        <v>50</v>
      </c>
      <c r="Z94" s="154">
        <f t="shared" si="55"/>
        <v>0</v>
      </c>
      <c r="AA94" s="154">
        <f t="shared" si="56"/>
        <v>0</v>
      </c>
      <c r="AB94" s="154">
        <f t="shared" si="57"/>
        <v>0</v>
      </c>
      <c r="AC94" s="154">
        <f t="shared" si="58"/>
        <v>0</v>
      </c>
      <c r="AD94" s="154">
        <f t="shared" si="59"/>
        <v>0</v>
      </c>
      <c r="AE94" s="154">
        <f t="shared" si="60"/>
        <v>0</v>
      </c>
      <c r="AH94" s="115"/>
      <c r="AI94" s="201"/>
      <c r="AJ94" s="201">
        <v>0</v>
      </c>
      <c r="AK94" s="201"/>
      <c r="AL94" s="201">
        <v>6</v>
      </c>
      <c r="AM94" s="72"/>
      <c r="AN94" s="72">
        <v>0</v>
      </c>
      <c r="AO94" s="72"/>
      <c r="AP94" s="72">
        <v>0</v>
      </c>
      <c r="AQ94" s="72"/>
      <c r="AR94" s="72">
        <v>0</v>
      </c>
      <c r="AS94" s="72"/>
      <c r="AT94" s="72"/>
      <c r="AU94" s="72"/>
      <c r="AV94" s="72"/>
      <c r="AW94" s="201"/>
      <c r="AX94" s="117"/>
      <c r="AY94" s="201">
        <v>0</v>
      </c>
      <c r="AZ94" s="201">
        <v>30</v>
      </c>
      <c r="BA94" s="201">
        <v>6</v>
      </c>
      <c r="BB94" s="201">
        <v>50</v>
      </c>
      <c r="BC94" s="201">
        <v>0</v>
      </c>
      <c r="BD94" s="201">
        <v>50</v>
      </c>
      <c r="BE94" s="201">
        <v>0</v>
      </c>
      <c r="BF94" s="201">
        <v>50</v>
      </c>
      <c r="BG94" s="201">
        <v>0</v>
      </c>
      <c r="BH94" s="201"/>
      <c r="BI94" s="201"/>
      <c r="BJ94" s="201"/>
      <c r="BK94" s="201"/>
      <c r="BL94" s="201"/>
    </row>
    <row r="95" spans="1:64">
      <c r="A95" s="67">
        <v>2010020800</v>
      </c>
      <c r="B95" s="67" t="s">
        <v>1490</v>
      </c>
      <c r="C95" s="67"/>
      <c r="D95" s="67"/>
      <c r="E95" s="67"/>
      <c r="F95" s="67" t="s">
        <v>32</v>
      </c>
      <c r="G95" s="154" t="s">
        <v>1758</v>
      </c>
      <c r="H95" s="154"/>
      <c r="I95" s="154"/>
      <c r="J95" s="154"/>
      <c r="K95" s="154"/>
      <c r="L95" s="154"/>
      <c r="M95" s="154"/>
      <c r="N95" s="154"/>
      <c r="O95" s="154"/>
      <c r="Q95" s="154">
        <f t="shared" si="46"/>
        <v>410</v>
      </c>
      <c r="R95" s="154">
        <f t="shared" si="47"/>
        <v>0</v>
      </c>
      <c r="S95" s="154">
        <f t="shared" si="48"/>
        <v>410</v>
      </c>
      <c r="T95" s="154">
        <f t="shared" si="49"/>
        <v>0</v>
      </c>
      <c r="U95" s="154">
        <f t="shared" si="50"/>
        <v>0</v>
      </c>
      <c r="V95" s="154">
        <f t="shared" si="51"/>
        <v>0</v>
      </c>
      <c r="W95" s="154">
        <f t="shared" si="52"/>
        <v>0</v>
      </c>
      <c r="X95" s="154">
        <f t="shared" si="53"/>
        <v>0</v>
      </c>
      <c r="Y95" s="154">
        <f t="shared" si="54"/>
        <v>0</v>
      </c>
      <c r="Z95" s="154">
        <f t="shared" si="55"/>
        <v>0</v>
      </c>
      <c r="AA95" s="154">
        <f t="shared" si="56"/>
        <v>0</v>
      </c>
      <c r="AB95" s="154">
        <f t="shared" si="57"/>
        <v>0</v>
      </c>
      <c r="AC95" s="154">
        <f t="shared" si="58"/>
        <v>0</v>
      </c>
      <c r="AD95" s="154">
        <f t="shared" si="59"/>
        <v>0</v>
      </c>
      <c r="AE95" s="154">
        <f t="shared" si="60"/>
        <v>0</v>
      </c>
      <c r="AH95" s="115"/>
      <c r="AI95" s="201"/>
      <c r="AJ95" s="201">
        <v>0</v>
      </c>
      <c r="AK95" s="201"/>
      <c r="AL95" s="201">
        <v>0</v>
      </c>
      <c r="AM95" s="72"/>
      <c r="AN95" s="72">
        <v>0</v>
      </c>
      <c r="AO95" s="72"/>
      <c r="AP95" s="72">
        <v>0</v>
      </c>
      <c r="AQ95" s="72"/>
      <c r="AR95" s="72">
        <v>0</v>
      </c>
      <c r="AS95" s="72"/>
      <c r="AT95" s="72"/>
      <c r="AU95" s="72"/>
      <c r="AV95" s="72"/>
      <c r="AW95" s="201"/>
      <c r="AX95" s="117"/>
      <c r="AY95" s="201">
        <v>0</v>
      </c>
      <c r="AZ95" s="201">
        <v>410</v>
      </c>
      <c r="BA95" s="201">
        <v>0</v>
      </c>
      <c r="BB95" s="201"/>
      <c r="BC95" s="201">
        <v>0</v>
      </c>
      <c r="BD95" s="201"/>
      <c r="BE95" s="201">
        <v>0</v>
      </c>
      <c r="BF95" s="201"/>
      <c r="BG95" s="201">
        <v>0</v>
      </c>
      <c r="BH95" s="201"/>
      <c r="BI95" s="201"/>
      <c r="BJ95" s="201"/>
      <c r="BK95" s="201"/>
      <c r="BL95" s="201"/>
    </row>
    <row r="96" spans="1:64">
      <c r="A96" s="67">
        <v>2010020801</v>
      </c>
      <c r="B96" s="67" t="s">
        <v>833</v>
      </c>
      <c r="C96" s="67"/>
      <c r="D96" s="67"/>
      <c r="E96" s="67"/>
      <c r="F96" s="67" t="s">
        <v>32</v>
      </c>
      <c r="G96" s="154" t="s">
        <v>1758</v>
      </c>
      <c r="H96" s="154"/>
      <c r="I96" s="154"/>
      <c r="J96" s="154"/>
      <c r="K96" s="154"/>
      <c r="L96" s="154"/>
      <c r="M96" s="154"/>
      <c r="N96" s="154"/>
      <c r="O96" s="154"/>
      <c r="Q96" s="154">
        <f t="shared" si="46"/>
        <v>400</v>
      </c>
      <c r="R96" s="154">
        <f t="shared" si="47"/>
        <v>0</v>
      </c>
      <c r="S96" s="154">
        <f t="shared" si="48"/>
        <v>400</v>
      </c>
      <c r="T96" s="154">
        <f t="shared" si="49"/>
        <v>0</v>
      </c>
      <c r="U96" s="154">
        <f t="shared" si="50"/>
        <v>0</v>
      </c>
      <c r="V96" s="154">
        <f t="shared" si="51"/>
        <v>0</v>
      </c>
      <c r="W96" s="154">
        <f t="shared" si="52"/>
        <v>0</v>
      </c>
      <c r="X96" s="154">
        <f t="shared" si="53"/>
        <v>0</v>
      </c>
      <c r="Y96" s="154">
        <f t="shared" si="54"/>
        <v>0</v>
      </c>
      <c r="Z96" s="154">
        <f t="shared" si="55"/>
        <v>0</v>
      </c>
      <c r="AA96" s="154">
        <f t="shared" si="56"/>
        <v>0</v>
      </c>
      <c r="AB96" s="154">
        <f t="shared" si="57"/>
        <v>0</v>
      </c>
      <c r="AC96" s="154">
        <f t="shared" si="58"/>
        <v>0</v>
      </c>
      <c r="AD96" s="154">
        <f t="shared" si="59"/>
        <v>0</v>
      </c>
      <c r="AE96" s="154">
        <f t="shared" si="60"/>
        <v>0</v>
      </c>
      <c r="AH96" s="115"/>
      <c r="AI96" s="201"/>
      <c r="AJ96" s="201">
        <v>0</v>
      </c>
      <c r="AK96" s="201"/>
      <c r="AL96" s="201">
        <v>0</v>
      </c>
      <c r="AM96" s="72"/>
      <c r="AN96" s="72">
        <v>0</v>
      </c>
      <c r="AO96" s="72"/>
      <c r="AP96" s="72">
        <v>0</v>
      </c>
      <c r="AQ96" s="72"/>
      <c r="AR96" s="72">
        <v>0</v>
      </c>
      <c r="AS96" s="72"/>
      <c r="AT96" s="72"/>
      <c r="AU96" s="72"/>
      <c r="AV96" s="72"/>
      <c r="AW96" s="201"/>
      <c r="AX96" s="117"/>
      <c r="AY96" s="201">
        <v>0</v>
      </c>
      <c r="AZ96" s="201">
        <v>400</v>
      </c>
      <c r="BA96" s="201">
        <v>0</v>
      </c>
      <c r="BB96" s="201"/>
      <c r="BC96" s="201">
        <v>0</v>
      </c>
      <c r="BD96" s="201"/>
      <c r="BE96" s="201">
        <v>0</v>
      </c>
      <c r="BF96" s="201"/>
      <c r="BG96" s="201">
        <v>0</v>
      </c>
      <c r="BH96" s="201"/>
      <c r="BI96" s="201"/>
      <c r="BJ96" s="201"/>
      <c r="BK96" s="201"/>
      <c r="BL96" s="201"/>
    </row>
    <row r="97" spans="1:64">
      <c r="A97" s="67">
        <v>2010020802</v>
      </c>
      <c r="B97" s="67" t="s">
        <v>1491</v>
      </c>
      <c r="C97" s="67"/>
      <c r="D97" s="67"/>
      <c r="E97" s="67"/>
      <c r="F97" s="67" t="s">
        <v>32</v>
      </c>
      <c r="G97" s="154" t="s">
        <v>1758</v>
      </c>
      <c r="H97" s="154"/>
      <c r="I97" s="154"/>
      <c r="J97" s="154"/>
      <c r="K97" s="154"/>
      <c r="L97" s="154"/>
      <c r="M97" s="154"/>
      <c r="N97" s="154"/>
      <c r="O97" s="154"/>
      <c r="Q97" s="154">
        <f t="shared" si="46"/>
        <v>420</v>
      </c>
      <c r="R97" s="154">
        <f t="shared" si="47"/>
        <v>0</v>
      </c>
      <c r="S97" s="154">
        <f t="shared" si="48"/>
        <v>420</v>
      </c>
      <c r="T97" s="154">
        <f t="shared" si="49"/>
        <v>0</v>
      </c>
      <c r="U97" s="154">
        <f t="shared" si="50"/>
        <v>0</v>
      </c>
      <c r="V97" s="154">
        <f t="shared" si="51"/>
        <v>0</v>
      </c>
      <c r="W97" s="154">
        <f t="shared" si="52"/>
        <v>0</v>
      </c>
      <c r="X97" s="154">
        <f t="shared" si="53"/>
        <v>0</v>
      </c>
      <c r="Y97" s="154">
        <f t="shared" si="54"/>
        <v>0</v>
      </c>
      <c r="Z97" s="154">
        <f t="shared" si="55"/>
        <v>0</v>
      </c>
      <c r="AA97" s="154">
        <f t="shared" si="56"/>
        <v>0</v>
      </c>
      <c r="AB97" s="154">
        <f t="shared" si="57"/>
        <v>0</v>
      </c>
      <c r="AC97" s="154">
        <f t="shared" si="58"/>
        <v>0</v>
      </c>
      <c r="AD97" s="154">
        <f t="shared" si="59"/>
        <v>0</v>
      </c>
      <c r="AE97" s="154">
        <f t="shared" si="60"/>
        <v>0</v>
      </c>
      <c r="AH97" s="115"/>
      <c r="AI97" s="201"/>
      <c r="AJ97" s="201">
        <v>0</v>
      </c>
      <c r="AK97" s="201"/>
      <c r="AL97" s="201">
        <v>0</v>
      </c>
      <c r="AM97" s="72"/>
      <c r="AN97" s="72">
        <v>0</v>
      </c>
      <c r="AO97" s="72"/>
      <c r="AP97" s="72">
        <v>0</v>
      </c>
      <c r="AQ97" s="72"/>
      <c r="AR97" s="72">
        <v>0</v>
      </c>
      <c r="AS97" s="72"/>
      <c r="AT97" s="72"/>
      <c r="AU97" s="72"/>
      <c r="AV97" s="72"/>
      <c r="AW97" s="201"/>
      <c r="AX97" s="117"/>
      <c r="AY97" s="201">
        <v>0</v>
      </c>
      <c r="AZ97" s="201">
        <v>420</v>
      </c>
      <c r="BA97" s="201">
        <v>0</v>
      </c>
      <c r="BB97" s="201"/>
      <c r="BC97" s="201">
        <v>0</v>
      </c>
      <c r="BD97" s="201"/>
      <c r="BE97" s="201">
        <v>0</v>
      </c>
      <c r="BF97" s="201"/>
      <c r="BG97" s="201">
        <v>0</v>
      </c>
      <c r="BH97" s="201"/>
      <c r="BI97" s="201"/>
      <c r="BJ97" s="201"/>
      <c r="BK97" s="201"/>
      <c r="BL97" s="201"/>
    </row>
    <row r="98" spans="1:64">
      <c r="A98" s="67">
        <v>2010020806</v>
      </c>
      <c r="B98" s="67" t="s">
        <v>1492</v>
      </c>
      <c r="C98" s="67"/>
      <c r="D98" s="67"/>
      <c r="E98" s="67"/>
      <c r="F98" s="67" t="s">
        <v>32</v>
      </c>
      <c r="G98" s="154" t="s">
        <v>1758</v>
      </c>
      <c r="H98" s="154"/>
      <c r="I98" s="154"/>
      <c r="J98" s="154"/>
      <c r="K98" s="154"/>
      <c r="L98" s="154"/>
      <c r="M98" s="154"/>
      <c r="N98" s="154"/>
      <c r="O98" s="154"/>
      <c r="Q98" s="154">
        <f t="shared" si="46"/>
        <v>200</v>
      </c>
      <c r="R98" s="154">
        <f t="shared" si="47"/>
        <v>0</v>
      </c>
      <c r="S98" s="154">
        <f t="shared" si="48"/>
        <v>200</v>
      </c>
      <c r="T98" s="154">
        <f t="shared" si="49"/>
        <v>0</v>
      </c>
      <c r="U98" s="154">
        <f t="shared" si="50"/>
        <v>0</v>
      </c>
      <c r="V98" s="154">
        <f t="shared" si="51"/>
        <v>0</v>
      </c>
      <c r="W98" s="154">
        <f t="shared" si="52"/>
        <v>0</v>
      </c>
      <c r="X98" s="154">
        <f t="shared" si="53"/>
        <v>0</v>
      </c>
      <c r="Y98" s="154">
        <f t="shared" si="54"/>
        <v>0</v>
      </c>
      <c r="Z98" s="154">
        <f t="shared" si="55"/>
        <v>0</v>
      </c>
      <c r="AA98" s="154">
        <f t="shared" si="56"/>
        <v>0</v>
      </c>
      <c r="AB98" s="154">
        <f t="shared" si="57"/>
        <v>0</v>
      </c>
      <c r="AC98" s="154">
        <f t="shared" si="58"/>
        <v>0</v>
      </c>
      <c r="AD98" s="154">
        <f t="shared" si="59"/>
        <v>0</v>
      </c>
      <c r="AE98" s="154">
        <f t="shared" si="60"/>
        <v>0</v>
      </c>
      <c r="AH98" s="115"/>
      <c r="AI98" s="201"/>
      <c r="AJ98" s="201">
        <v>0</v>
      </c>
      <c r="AK98" s="201"/>
      <c r="AL98" s="201">
        <v>0</v>
      </c>
      <c r="AM98" s="72"/>
      <c r="AN98" s="72">
        <v>0</v>
      </c>
      <c r="AO98" s="72"/>
      <c r="AP98" s="72">
        <v>0</v>
      </c>
      <c r="AQ98" s="72"/>
      <c r="AR98" s="72">
        <v>0</v>
      </c>
      <c r="AS98" s="72"/>
      <c r="AT98" s="72"/>
      <c r="AU98" s="72"/>
      <c r="AV98" s="72"/>
      <c r="AW98" s="201"/>
      <c r="AX98" s="117"/>
      <c r="AY98" s="201">
        <v>0</v>
      </c>
      <c r="AZ98" s="201">
        <v>200</v>
      </c>
      <c r="BA98" s="201">
        <v>0</v>
      </c>
      <c r="BB98" s="201"/>
      <c r="BC98" s="201">
        <v>0</v>
      </c>
      <c r="BD98" s="201"/>
      <c r="BE98" s="201">
        <v>0</v>
      </c>
      <c r="BF98" s="201"/>
      <c r="BG98" s="201">
        <v>0</v>
      </c>
      <c r="BH98" s="201"/>
      <c r="BI98" s="201"/>
      <c r="BJ98" s="201"/>
      <c r="BK98" s="201"/>
      <c r="BL98" s="201"/>
    </row>
    <row r="99" spans="1:64">
      <c r="A99" s="67">
        <v>2010020841</v>
      </c>
      <c r="B99" s="67" t="s">
        <v>1493</v>
      </c>
      <c r="C99" s="67"/>
      <c r="D99" s="67"/>
      <c r="E99" s="67"/>
      <c r="F99" s="67" t="s">
        <v>32</v>
      </c>
      <c r="G99" s="154" t="s">
        <v>1758</v>
      </c>
      <c r="H99" s="154"/>
      <c r="I99" s="154"/>
      <c r="J99" s="154"/>
      <c r="K99" s="154"/>
      <c r="L99" s="154"/>
      <c r="M99" s="154"/>
      <c r="N99" s="154"/>
      <c r="O99" s="154"/>
      <c r="Q99" s="154">
        <f t="shared" si="46"/>
        <v>20</v>
      </c>
      <c r="R99" s="154">
        <f t="shared" si="47"/>
        <v>0</v>
      </c>
      <c r="S99" s="154">
        <f t="shared" si="48"/>
        <v>20</v>
      </c>
      <c r="T99" s="154">
        <f t="shared" si="49"/>
        <v>0</v>
      </c>
      <c r="U99" s="154">
        <f t="shared" si="50"/>
        <v>0</v>
      </c>
      <c r="V99" s="154">
        <f t="shared" si="51"/>
        <v>0</v>
      </c>
      <c r="W99" s="154">
        <f t="shared" si="52"/>
        <v>0</v>
      </c>
      <c r="X99" s="154">
        <f t="shared" si="53"/>
        <v>0</v>
      </c>
      <c r="Y99" s="154">
        <f t="shared" si="54"/>
        <v>0</v>
      </c>
      <c r="Z99" s="154">
        <f t="shared" si="55"/>
        <v>0</v>
      </c>
      <c r="AA99" s="154">
        <f t="shared" si="56"/>
        <v>0</v>
      </c>
      <c r="AB99" s="154">
        <f t="shared" si="57"/>
        <v>0</v>
      </c>
      <c r="AC99" s="154">
        <f t="shared" si="58"/>
        <v>0</v>
      </c>
      <c r="AD99" s="154">
        <f t="shared" si="59"/>
        <v>0</v>
      </c>
      <c r="AE99" s="154">
        <f t="shared" si="60"/>
        <v>0</v>
      </c>
      <c r="AH99" s="115"/>
      <c r="AI99" s="201"/>
      <c r="AJ99" s="201">
        <v>0</v>
      </c>
      <c r="AK99" s="201"/>
      <c r="AL99" s="201">
        <v>0</v>
      </c>
      <c r="AM99" s="72"/>
      <c r="AN99" s="72">
        <v>0</v>
      </c>
      <c r="AO99" s="72"/>
      <c r="AP99" s="72">
        <v>0</v>
      </c>
      <c r="AQ99" s="72"/>
      <c r="AR99" s="72">
        <v>0</v>
      </c>
      <c r="AS99" s="72"/>
      <c r="AT99" s="72"/>
      <c r="AU99" s="72"/>
      <c r="AV99" s="72"/>
      <c r="AW99" s="201"/>
      <c r="AX99" s="117"/>
      <c r="AY99" s="201">
        <v>0</v>
      </c>
      <c r="AZ99" s="201">
        <v>20</v>
      </c>
      <c r="BA99" s="201">
        <v>0</v>
      </c>
      <c r="BB99" s="201"/>
      <c r="BC99" s="201">
        <v>0</v>
      </c>
      <c r="BD99" s="201"/>
      <c r="BE99" s="201">
        <v>0</v>
      </c>
      <c r="BF99" s="201"/>
      <c r="BG99" s="201">
        <v>0</v>
      </c>
      <c r="BH99" s="201"/>
      <c r="BI99" s="201"/>
      <c r="BJ99" s="201"/>
      <c r="BK99" s="201"/>
      <c r="BL99" s="201"/>
    </row>
    <row r="100" spans="1:64">
      <c r="A100" s="67">
        <v>2010020844</v>
      </c>
      <c r="B100" s="67" t="s">
        <v>1494</v>
      </c>
      <c r="C100" s="67"/>
      <c r="D100" s="67"/>
      <c r="E100" s="67"/>
      <c r="F100" s="67" t="s">
        <v>32</v>
      </c>
      <c r="G100" s="154" t="s">
        <v>1758</v>
      </c>
      <c r="H100" s="154"/>
      <c r="I100" s="154"/>
      <c r="J100" s="154"/>
      <c r="K100" s="154"/>
      <c r="L100" s="154"/>
      <c r="M100" s="154"/>
      <c r="N100" s="154"/>
      <c r="O100" s="154"/>
      <c r="Q100" s="154">
        <f t="shared" si="46"/>
        <v>20</v>
      </c>
      <c r="R100" s="154">
        <f t="shared" si="47"/>
        <v>0</v>
      </c>
      <c r="S100" s="154">
        <f t="shared" si="48"/>
        <v>20</v>
      </c>
      <c r="T100" s="154">
        <f t="shared" si="49"/>
        <v>0</v>
      </c>
      <c r="U100" s="154">
        <f t="shared" si="50"/>
        <v>0</v>
      </c>
      <c r="V100" s="154">
        <f t="shared" si="51"/>
        <v>0</v>
      </c>
      <c r="W100" s="154">
        <f t="shared" si="52"/>
        <v>0</v>
      </c>
      <c r="X100" s="154">
        <f t="shared" si="53"/>
        <v>0</v>
      </c>
      <c r="Y100" s="154">
        <f t="shared" si="54"/>
        <v>0</v>
      </c>
      <c r="Z100" s="154">
        <f t="shared" si="55"/>
        <v>0</v>
      </c>
      <c r="AA100" s="154">
        <f t="shared" si="56"/>
        <v>0</v>
      </c>
      <c r="AB100" s="154">
        <f t="shared" si="57"/>
        <v>0</v>
      </c>
      <c r="AC100" s="154">
        <f t="shared" si="58"/>
        <v>0</v>
      </c>
      <c r="AD100" s="154">
        <f t="shared" si="59"/>
        <v>0</v>
      </c>
      <c r="AE100" s="154">
        <f t="shared" si="60"/>
        <v>0</v>
      </c>
      <c r="AH100" s="115"/>
      <c r="AI100" s="201"/>
      <c r="AJ100" s="201">
        <v>0</v>
      </c>
      <c r="AK100" s="201"/>
      <c r="AL100" s="201">
        <v>0</v>
      </c>
      <c r="AM100" s="72"/>
      <c r="AN100" s="72">
        <v>0</v>
      </c>
      <c r="AO100" s="72"/>
      <c r="AP100" s="72">
        <v>0</v>
      </c>
      <c r="AQ100" s="72"/>
      <c r="AR100" s="72">
        <v>0</v>
      </c>
      <c r="AS100" s="72"/>
      <c r="AT100" s="72"/>
      <c r="AU100" s="72"/>
      <c r="AV100" s="72"/>
      <c r="AW100" s="201"/>
      <c r="AX100" s="117"/>
      <c r="AY100" s="201">
        <v>0</v>
      </c>
      <c r="AZ100" s="201">
        <v>20</v>
      </c>
      <c r="BA100" s="201">
        <v>0</v>
      </c>
      <c r="BB100" s="201"/>
      <c r="BC100" s="201">
        <v>0</v>
      </c>
      <c r="BD100" s="201"/>
      <c r="BE100" s="201">
        <v>0</v>
      </c>
      <c r="BF100" s="201"/>
      <c r="BG100" s="201">
        <v>0</v>
      </c>
      <c r="BH100" s="201"/>
      <c r="BI100" s="201"/>
      <c r="BJ100" s="201"/>
      <c r="BK100" s="201"/>
      <c r="BL100" s="201"/>
    </row>
    <row r="101" spans="1:64">
      <c r="A101" s="67">
        <v>2010020846</v>
      </c>
      <c r="B101" s="67" t="s">
        <v>1495</v>
      </c>
      <c r="C101" s="67"/>
      <c r="D101" s="67"/>
      <c r="E101" s="67"/>
      <c r="F101" s="67" t="s">
        <v>32</v>
      </c>
      <c r="G101" s="154" t="s">
        <v>1758</v>
      </c>
      <c r="H101" s="154"/>
      <c r="I101" s="154"/>
      <c r="J101" s="154"/>
      <c r="K101" s="154"/>
      <c r="L101" s="154"/>
      <c r="M101" s="154"/>
      <c r="N101" s="154"/>
      <c r="O101" s="154"/>
      <c r="Q101" s="154">
        <f t="shared" si="46"/>
        <v>46</v>
      </c>
      <c r="R101" s="154">
        <f t="shared" si="47"/>
        <v>0</v>
      </c>
      <c r="S101" s="154">
        <f t="shared" si="48"/>
        <v>40</v>
      </c>
      <c r="T101" s="154">
        <f t="shared" si="49"/>
        <v>3</v>
      </c>
      <c r="U101" s="154">
        <f t="shared" si="50"/>
        <v>3</v>
      </c>
      <c r="V101" s="154">
        <f t="shared" si="51"/>
        <v>0</v>
      </c>
      <c r="W101" s="154">
        <f t="shared" si="52"/>
        <v>0</v>
      </c>
      <c r="X101" s="154">
        <f t="shared" si="53"/>
        <v>0</v>
      </c>
      <c r="Y101" s="154">
        <f t="shared" si="54"/>
        <v>0</v>
      </c>
      <c r="Z101" s="154">
        <f t="shared" si="55"/>
        <v>0</v>
      </c>
      <c r="AA101" s="154">
        <f t="shared" si="56"/>
        <v>0</v>
      </c>
      <c r="AB101" s="154">
        <f t="shared" si="57"/>
        <v>0</v>
      </c>
      <c r="AC101" s="154">
        <f t="shared" si="58"/>
        <v>0</v>
      </c>
      <c r="AD101" s="154">
        <f t="shared" si="59"/>
        <v>0</v>
      </c>
      <c r="AE101" s="154">
        <f t="shared" si="60"/>
        <v>0</v>
      </c>
      <c r="AH101" s="115"/>
      <c r="AI101" s="201"/>
      <c r="AJ101" s="201">
        <v>0</v>
      </c>
      <c r="AK101" s="201"/>
      <c r="AL101" s="201">
        <v>3</v>
      </c>
      <c r="AM101" s="72"/>
      <c r="AN101" s="72">
        <v>0</v>
      </c>
      <c r="AO101" s="72"/>
      <c r="AP101" s="72">
        <v>0</v>
      </c>
      <c r="AQ101" s="72"/>
      <c r="AR101" s="72">
        <v>0</v>
      </c>
      <c r="AS101" s="72"/>
      <c r="AT101" s="72"/>
      <c r="AU101" s="72"/>
      <c r="AV101" s="72"/>
      <c r="AW101" s="201"/>
      <c r="AX101" s="117"/>
      <c r="AY101" s="201">
        <v>0</v>
      </c>
      <c r="AZ101" s="201">
        <v>40</v>
      </c>
      <c r="BA101" s="201">
        <v>3</v>
      </c>
      <c r="BB101" s="201"/>
      <c r="BC101" s="201">
        <v>0</v>
      </c>
      <c r="BD101" s="201"/>
      <c r="BE101" s="201">
        <v>0</v>
      </c>
      <c r="BF101" s="201"/>
      <c r="BG101" s="201">
        <v>0</v>
      </c>
      <c r="BH101" s="201"/>
      <c r="BI101" s="201"/>
      <c r="BJ101" s="201"/>
      <c r="BK101" s="201"/>
      <c r="BL101" s="201"/>
    </row>
    <row r="102" spans="1:64">
      <c r="A102" s="67">
        <v>2010021044</v>
      </c>
      <c r="B102" s="67" t="s">
        <v>1496</v>
      </c>
      <c r="C102" s="67"/>
      <c r="D102" s="67"/>
      <c r="E102" s="67"/>
      <c r="F102" s="67" t="s">
        <v>32</v>
      </c>
      <c r="G102" s="154" t="s">
        <v>1758</v>
      </c>
      <c r="H102" s="154"/>
      <c r="I102" s="154"/>
      <c r="J102" s="154"/>
      <c r="K102" s="154"/>
      <c r="L102" s="154"/>
      <c r="M102" s="154"/>
      <c r="N102" s="154"/>
      <c r="O102" s="154"/>
      <c r="Q102" s="154">
        <f t="shared" si="46"/>
        <v>0</v>
      </c>
      <c r="R102" s="154">
        <f t="shared" si="47"/>
        <v>0</v>
      </c>
      <c r="S102" s="154">
        <f t="shared" si="48"/>
        <v>0</v>
      </c>
      <c r="T102" s="154">
        <f t="shared" si="49"/>
        <v>0</v>
      </c>
      <c r="U102" s="154">
        <f t="shared" si="50"/>
        <v>0</v>
      </c>
      <c r="V102" s="154">
        <f t="shared" si="51"/>
        <v>0</v>
      </c>
      <c r="W102" s="154">
        <f t="shared" si="52"/>
        <v>0</v>
      </c>
      <c r="X102" s="154">
        <f t="shared" si="53"/>
        <v>0</v>
      </c>
      <c r="Y102" s="154">
        <f t="shared" si="54"/>
        <v>0</v>
      </c>
      <c r="Z102" s="154">
        <f t="shared" si="55"/>
        <v>0</v>
      </c>
      <c r="AA102" s="154">
        <f t="shared" si="56"/>
        <v>0</v>
      </c>
      <c r="AB102" s="154">
        <f t="shared" si="57"/>
        <v>0</v>
      </c>
      <c r="AC102" s="154">
        <f t="shared" si="58"/>
        <v>0</v>
      </c>
      <c r="AD102" s="154">
        <f t="shared" si="59"/>
        <v>0</v>
      </c>
      <c r="AE102" s="154">
        <f t="shared" si="60"/>
        <v>0</v>
      </c>
      <c r="AH102" s="115"/>
      <c r="AI102" s="201"/>
      <c r="AJ102" s="201">
        <v>0</v>
      </c>
      <c r="AK102" s="201"/>
      <c r="AL102" s="201">
        <v>0</v>
      </c>
      <c r="AM102" s="72"/>
      <c r="AN102" s="72">
        <v>0</v>
      </c>
      <c r="AO102" s="72"/>
      <c r="AP102" s="72">
        <v>0</v>
      </c>
      <c r="AQ102" s="72"/>
      <c r="AR102" s="72">
        <v>0</v>
      </c>
      <c r="AS102" s="72"/>
      <c r="AT102" s="72"/>
      <c r="AU102" s="72"/>
      <c r="AV102" s="72"/>
      <c r="AW102" s="201"/>
      <c r="AX102" s="117"/>
      <c r="AY102" s="201">
        <v>0</v>
      </c>
      <c r="AZ102" s="201"/>
      <c r="BA102" s="201">
        <v>0</v>
      </c>
      <c r="BB102" s="201"/>
      <c r="BC102" s="201">
        <v>0</v>
      </c>
      <c r="BD102" s="201"/>
      <c r="BE102" s="201">
        <v>0</v>
      </c>
      <c r="BF102" s="201"/>
      <c r="BG102" s="201">
        <v>0</v>
      </c>
      <c r="BH102" s="201"/>
      <c r="BI102" s="201"/>
      <c r="BJ102" s="201"/>
      <c r="BK102" s="201"/>
      <c r="BL102" s="201"/>
    </row>
    <row r="103" spans="1:64">
      <c r="A103" s="67">
        <v>2010070010</v>
      </c>
      <c r="B103" s="67" t="s">
        <v>1497</v>
      </c>
      <c r="C103" s="67"/>
      <c r="D103" s="67"/>
      <c r="E103" s="67"/>
      <c r="F103" s="67" t="s">
        <v>32</v>
      </c>
      <c r="G103" s="154" t="s">
        <v>1758</v>
      </c>
      <c r="H103" s="154"/>
      <c r="I103" s="154"/>
      <c r="J103" s="154"/>
      <c r="K103" s="154"/>
      <c r="L103" s="154"/>
      <c r="M103" s="154"/>
      <c r="N103" s="154"/>
      <c r="O103" s="154"/>
      <c r="Q103" s="154">
        <f t="shared" si="46"/>
        <v>10</v>
      </c>
      <c r="R103" s="154">
        <f t="shared" si="47"/>
        <v>0</v>
      </c>
      <c r="S103" s="154">
        <f t="shared" si="48"/>
        <v>10</v>
      </c>
      <c r="T103" s="154">
        <f t="shared" si="49"/>
        <v>0</v>
      </c>
      <c r="U103" s="154">
        <f t="shared" si="50"/>
        <v>0</v>
      </c>
      <c r="V103" s="154">
        <f t="shared" si="51"/>
        <v>0</v>
      </c>
      <c r="W103" s="154">
        <f t="shared" si="52"/>
        <v>0</v>
      </c>
      <c r="X103" s="154">
        <f t="shared" si="53"/>
        <v>0</v>
      </c>
      <c r="Y103" s="154">
        <f t="shared" si="54"/>
        <v>0</v>
      </c>
      <c r="Z103" s="154">
        <f t="shared" si="55"/>
        <v>0</v>
      </c>
      <c r="AA103" s="154">
        <f t="shared" si="56"/>
        <v>0</v>
      </c>
      <c r="AB103" s="154">
        <f t="shared" si="57"/>
        <v>0</v>
      </c>
      <c r="AC103" s="154">
        <f t="shared" si="58"/>
        <v>0</v>
      </c>
      <c r="AD103" s="154">
        <f t="shared" si="59"/>
        <v>0</v>
      </c>
      <c r="AE103" s="154">
        <f t="shared" si="60"/>
        <v>0</v>
      </c>
      <c r="AH103" s="115"/>
      <c r="AI103" s="201"/>
      <c r="AJ103" s="201">
        <v>0</v>
      </c>
      <c r="AK103" s="201"/>
      <c r="AL103" s="201">
        <v>0</v>
      </c>
      <c r="AM103" s="72"/>
      <c r="AN103" s="72">
        <v>0</v>
      </c>
      <c r="AO103" s="72"/>
      <c r="AP103" s="72">
        <v>0</v>
      </c>
      <c r="AQ103" s="72"/>
      <c r="AR103" s="72">
        <v>0</v>
      </c>
      <c r="AS103" s="72"/>
      <c r="AT103" s="72"/>
      <c r="AU103" s="72"/>
      <c r="AV103" s="72"/>
      <c r="AW103" s="201"/>
      <c r="AX103" s="117"/>
      <c r="AY103" s="201">
        <v>0</v>
      </c>
      <c r="AZ103" s="201">
        <v>10</v>
      </c>
      <c r="BA103" s="201">
        <v>0</v>
      </c>
      <c r="BB103" s="201"/>
      <c r="BC103" s="201">
        <v>0</v>
      </c>
      <c r="BD103" s="201"/>
      <c r="BE103" s="201">
        <v>0</v>
      </c>
      <c r="BF103" s="201"/>
      <c r="BG103" s="201">
        <v>0</v>
      </c>
      <c r="BH103" s="201"/>
      <c r="BI103" s="201"/>
      <c r="BJ103" s="201"/>
      <c r="BK103" s="201"/>
      <c r="BL103" s="201"/>
    </row>
    <row r="104" spans="1:64">
      <c r="A104" s="67">
        <v>2011020030</v>
      </c>
      <c r="B104" s="67" t="s">
        <v>1498</v>
      </c>
      <c r="C104" s="67"/>
      <c r="D104" s="67"/>
      <c r="E104" s="67"/>
      <c r="F104" s="67" t="s">
        <v>32</v>
      </c>
      <c r="G104" s="154" t="s">
        <v>1758</v>
      </c>
      <c r="H104" s="154"/>
      <c r="I104" s="154"/>
      <c r="J104" s="154"/>
      <c r="K104" s="154"/>
      <c r="L104" s="154"/>
      <c r="M104" s="154"/>
      <c r="N104" s="154"/>
      <c r="O104" s="154"/>
      <c r="Q104" s="154">
        <f t="shared" si="46"/>
        <v>1200</v>
      </c>
      <c r="R104" s="154">
        <f t="shared" si="47"/>
        <v>0</v>
      </c>
      <c r="S104" s="154">
        <f t="shared" si="48"/>
        <v>1200</v>
      </c>
      <c r="T104" s="154">
        <f t="shared" si="49"/>
        <v>0</v>
      </c>
      <c r="U104" s="154">
        <f t="shared" si="50"/>
        <v>0</v>
      </c>
      <c r="V104" s="154">
        <f t="shared" si="51"/>
        <v>0</v>
      </c>
      <c r="W104" s="154">
        <f t="shared" si="52"/>
        <v>0</v>
      </c>
      <c r="X104" s="154">
        <f t="shared" si="53"/>
        <v>0</v>
      </c>
      <c r="Y104" s="154">
        <f t="shared" si="54"/>
        <v>0</v>
      </c>
      <c r="Z104" s="154">
        <f t="shared" si="55"/>
        <v>0</v>
      </c>
      <c r="AA104" s="154">
        <f t="shared" si="56"/>
        <v>0</v>
      </c>
      <c r="AB104" s="154">
        <f t="shared" si="57"/>
        <v>0</v>
      </c>
      <c r="AC104" s="154">
        <f t="shared" si="58"/>
        <v>0</v>
      </c>
      <c r="AD104" s="154">
        <f t="shared" si="59"/>
        <v>0</v>
      </c>
      <c r="AE104" s="154">
        <f t="shared" si="60"/>
        <v>0</v>
      </c>
      <c r="AH104" s="115"/>
      <c r="AI104" s="201"/>
      <c r="AJ104" s="201">
        <v>0</v>
      </c>
      <c r="AK104" s="201"/>
      <c r="AL104" s="201">
        <v>0</v>
      </c>
      <c r="AM104" s="72"/>
      <c r="AN104" s="72">
        <v>0</v>
      </c>
      <c r="AO104" s="72"/>
      <c r="AP104" s="72">
        <v>0</v>
      </c>
      <c r="AQ104" s="72"/>
      <c r="AR104" s="72">
        <v>0</v>
      </c>
      <c r="AS104" s="72"/>
      <c r="AT104" s="72"/>
      <c r="AU104" s="72"/>
      <c r="AV104" s="72"/>
      <c r="AW104" s="201"/>
      <c r="AX104" s="117"/>
      <c r="AY104" s="201">
        <v>0</v>
      </c>
      <c r="AZ104" s="201">
        <v>1200</v>
      </c>
      <c r="BA104" s="201">
        <v>0</v>
      </c>
      <c r="BB104" s="201"/>
      <c r="BC104" s="201">
        <v>0</v>
      </c>
      <c r="BD104" s="201"/>
      <c r="BE104" s="201">
        <v>0</v>
      </c>
      <c r="BF104" s="201"/>
      <c r="BG104" s="201">
        <v>0</v>
      </c>
      <c r="BH104" s="201"/>
      <c r="BI104" s="201"/>
      <c r="BJ104" s="201"/>
      <c r="BK104" s="201"/>
      <c r="BL104" s="201"/>
    </row>
    <row r="105" spans="1:64">
      <c r="A105" s="67">
        <v>2011020186</v>
      </c>
      <c r="B105" s="67" t="s">
        <v>859</v>
      </c>
      <c r="C105" s="67"/>
      <c r="D105" s="67"/>
      <c r="E105" s="67"/>
      <c r="F105" s="67" t="s">
        <v>32</v>
      </c>
      <c r="G105" s="154" t="s">
        <v>1758</v>
      </c>
      <c r="H105" s="154"/>
      <c r="I105" s="154"/>
      <c r="J105" s="154"/>
      <c r="K105" s="154"/>
      <c r="L105" s="154"/>
      <c r="M105" s="154"/>
      <c r="N105" s="154"/>
      <c r="O105" s="154"/>
      <c r="Q105" s="154">
        <f t="shared" si="46"/>
        <v>0</v>
      </c>
      <c r="R105" s="154">
        <f t="shared" si="47"/>
        <v>0</v>
      </c>
      <c r="S105" s="154">
        <f t="shared" si="48"/>
        <v>0</v>
      </c>
      <c r="T105" s="154">
        <f t="shared" si="49"/>
        <v>0</v>
      </c>
      <c r="U105" s="154">
        <f t="shared" si="50"/>
        <v>0</v>
      </c>
      <c r="V105" s="154">
        <f t="shared" si="51"/>
        <v>0</v>
      </c>
      <c r="W105" s="154">
        <f t="shared" si="52"/>
        <v>0</v>
      </c>
      <c r="X105" s="154">
        <f t="shared" si="53"/>
        <v>0</v>
      </c>
      <c r="Y105" s="154">
        <f t="shared" si="54"/>
        <v>0</v>
      </c>
      <c r="Z105" s="154">
        <f t="shared" si="55"/>
        <v>0</v>
      </c>
      <c r="AA105" s="154">
        <f t="shared" si="56"/>
        <v>0</v>
      </c>
      <c r="AB105" s="154">
        <f t="shared" si="57"/>
        <v>0</v>
      </c>
      <c r="AC105" s="154">
        <f t="shared" si="58"/>
        <v>0</v>
      </c>
      <c r="AD105" s="154">
        <f t="shared" si="59"/>
        <v>0</v>
      </c>
      <c r="AE105" s="154">
        <f t="shared" si="60"/>
        <v>0</v>
      </c>
      <c r="AH105" s="115"/>
      <c r="AI105" s="201"/>
      <c r="AJ105" s="201">
        <v>0</v>
      </c>
      <c r="AK105" s="201"/>
      <c r="AL105" s="201">
        <v>0</v>
      </c>
      <c r="AM105" s="72"/>
      <c r="AN105" s="72">
        <v>0</v>
      </c>
      <c r="AO105" s="72"/>
      <c r="AP105" s="72">
        <v>0</v>
      </c>
      <c r="AQ105" s="72"/>
      <c r="AR105" s="72">
        <v>0</v>
      </c>
      <c r="AS105" s="72"/>
      <c r="AT105" s="72"/>
      <c r="AU105" s="72"/>
      <c r="AV105" s="72"/>
      <c r="AW105" s="201"/>
      <c r="AX105" s="117"/>
      <c r="AY105" s="201">
        <v>0</v>
      </c>
      <c r="AZ105" s="201"/>
      <c r="BA105" s="201">
        <v>0</v>
      </c>
      <c r="BB105" s="201"/>
      <c r="BC105" s="201">
        <v>0</v>
      </c>
      <c r="BD105" s="201"/>
      <c r="BE105" s="201">
        <v>0</v>
      </c>
      <c r="BF105" s="201"/>
      <c r="BG105" s="201">
        <v>0</v>
      </c>
      <c r="BH105" s="201"/>
      <c r="BI105" s="201"/>
      <c r="BJ105" s="201"/>
      <c r="BK105" s="201"/>
      <c r="BL105" s="201"/>
    </row>
    <row r="106" spans="1:64">
      <c r="A106" s="67">
        <v>2011020296</v>
      </c>
      <c r="B106" s="67" t="s">
        <v>867</v>
      </c>
      <c r="C106" s="67"/>
      <c r="D106" s="67"/>
      <c r="E106" s="67"/>
      <c r="F106" s="67" t="s">
        <v>32</v>
      </c>
      <c r="G106" s="154" t="s">
        <v>1758</v>
      </c>
      <c r="H106" s="154"/>
      <c r="I106" s="154"/>
      <c r="J106" s="154"/>
      <c r="K106" s="154"/>
      <c r="L106" s="154"/>
      <c r="M106" s="154"/>
      <c r="N106" s="154"/>
      <c r="O106" s="154"/>
      <c r="Q106" s="154">
        <f t="shared" si="46"/>
        <v>1200</v>
      </c>
      <c r="R106" s="154">
        <f t="shared" si="47"/>
        <v>0</v>
      </c>
      <c r="S106" s="154">
        <f t="shared" si="48"/>
        <v>1200</v>
      </c>
      <c r="T106" s="154">
        <f t="shared" si="49"/>
        <v>0</v>
      </c>
      <c r="U106" s="154">
        <f t="shared" si="50"/>
        <v>0</v>
      </c>
      <c r="V106" s="154">
        <f t="shared" si="51"/>
        <v>0</v>
      </c>
      <c r="W106" s="154">
        <f t="shared" si="52"/>
        <v>0</v>
      </c>
      <c r="X106" s="154">
        <f t="shared" si="53"/>
        <v>0</v>
      </c>
      <c r="Y106" s="154">
        <f t="shared" si="54"/>
        <v>0</v>
      </c>
      <c r="Z106" s="154">
        <f t="shared" si="55"/>
        <v>0</v>
      </c>
      <c r="AA106" s="154">
        <f t="shared" si="56"/>
        <v>0</v>
      </c>
      <c r="AB106" s="154">
        <f t="shared" si="57"/>
        <v>0</v>
      </c>
      <c r="AC106" s="154">
        <f t="shared" si="58"/>
        <v>0</v>
      </c>
      <c r="AD106" s="154">
        <f t="shared" si="59"/>
        <v>0</v>
      </c>
      <c r="AE106" s="154">
        <f t="shared" si="60"/>
        <v>0</v>
      </c>
      <c r="AH106" s="115"/>
      <c r="AI106" s="201"/>
      <c r="AJ106" s="201">
        <v>0</v>
      </c>
      <c r="AK106" s="201"/>
      <c r="AL106" s="201">
        <v>0</v>
      </c>
      <c r="AM106" s="72"/>
      <c r="AN106" s="72">
        <v>0</v>
      </c>
      <c r="AO106" s="72"/>
      <c r="AP106" s="72">
        <v>0</v>
      </c>
      <c r="AQ106" s="72"/>
      <c r="AR106" s="72">
        <v>0</v>
      </c>
      <c r="AS106" s="72"/>
      <c r="AT106" s="72"/>
      <c r="AU106" s="72"/>
      <c r="AV106" s="72"/>
      <c r="AW106" s="201"/>
      <c r="AX106" s="117"/>
      <c r="AY106" s="201">
        <v>0</v>
      </c>
      <c r="AZ106" s="201">
        <v>1200</v>
      </c>
      <c r="BA106" s="201">
        <v>0</v>
      </c>
      <c r="BB106" s="201"/>
      <c r="BC106" s="201">
        <v>0</v>
      </c>
      <c r="BD106" s="201"/>
      <c r="BE106" s="201">
        <v>0</v>
      </c>
      <c r="BF106" s="201"/>
      <c r="BG106" s="201">
        <v>0</v>
      </c>
      <c r="BH106" s="201"/>
      <c r="BI106" s="201"/>
      <c r="BJ106" s="201"/>
      <c r="BK106" s="201"/>
      <c r="BL106" s="201"/>
    </row>
    <row r="107" spans="1:64">
      <c r="A107" s="67">
        <v>2011020297</v>
      </c>
      <c r="B107" s="67" t="s">
        <v>1499</v>
      </c>
      <c r="C107" s="67"/>
      <c r="D107" s="67"/>
      <c r="E107" s="67"/>
      <c r="F107" s="67" t="s">
        <v>32</v>
      </c>
      <c r="G107" s="154" t="s">
        <v>1758</v>
      </c>
      <c r="H107" s="154"/>
      <c r="I107" s="154"/>
      <c r="J107" s="154"/>
      <c r="K107" s="154"/>
      <c r="L107" s="154"/>
      <c r="M107" s="154"/>
      <c r="N107" s="154"/>
      <c r="O107" s="154"/>
      <c r="Q107" s="154">
        <f t="shared" si="46"/>
        <v>1000</v>
      </c>
      <c r="R107" s="154">
        <f t="shared" si="47"/>
        <v>0</v>
      </c>
      <c r="S107" s="154">
        <f t="shared" si="48"/>
        <v>1000</v>
      </c>
      <c r="T107" s="154">
        <f t="shared" si="49"/>
        <v>0</v>
      </c>
      <c r="U107" s="154">
        <f t="shared" si="50"/>
        <v>0</v>
      </c>
      <c r="V107" s="154">
        <f t="shared" si="51"/>
        <v>0</v>
      </c>
      <c r="W107" s="154">
        <f t="shared" si="52"/>
        <v>0</v>
      </c>
      <c r="X107" s="154">
        <f t="shared" si="53"/>
        <v>0</v>
      </c>
      <c r="Y107" s="154">
        <f t="shared" si="54"/>
        <v>0</v>
      </c>
      <c r="Z107" s="154">
        <f t="shared" si="55"/>
        <v>0</v>
      </c>
      <c r="AA107" s="154">
        <f t="shared" si="56"/>
        <v>0</v>
      </c>
      <c r="AB107" s="154">
        <f t="shared" si="57"/>
        <v>0</v>
      </c>
      <c r="AC107" s="154">
        <f t="shared" si="58"/>
        <v>0</v>
      </c>
      <c r="AD107" s="154">
        <f t="shared" si="59"/>
        <v>0</v>
      </c>
      <c r="AE107" s="154">
        <f t="shared" si="60"/>
        <v>0</v>
      </c>
      <c r="AH107" s="115"/>
      <c r="AI107" s="201"/>
      <c r="AJ107" s="201">
        <v>0</v>
      </c>
      <c r="AK107" s="201"/>
      <c r="AL107" s="201">
        <v>0</v>
      </c>
      <c r="AM107" s="72"/>
      <c r="AN107" s="72">
        <v>0</v>
      </c>
      <c r="AO107" s="72"/>
      <c r="AP107" s="72">
        <v>0</v>
      </c>
      <c r="AQ107" s="72"/>
      <c r="AR107" s="72">
        <v>0</v>
      </c>
      <c r="AS107" s="72"/>
      <c r="AT107" s="72"/>
      <c r="AU107" s="72"/>
      <c r="AV107" s="72"/>
      <c r="AW107" s="201"/>
      <c r="AX107" s="117"/>
      <c r="AY107" s="201">
        <v>0</v>
      </c>
      <c r="AZ107" s="201">
        <v>1000</v>
      </c>
      <c r="BA107" s="201">
        <v>0</v>
      </c>
      <c r="BB107" s="201"/>
      <c r="BC107" s="201">
        <v>0</v>
      </c>
      <c r="BD107" s="201"/>
      <c r="BE107" s="201">
        <v>0</v>
      </c>
      <c r="BF107" s="201"/>
      <c r="BG107" s="201">
        <v>0</v>
      </c>
      <c r="BH107" s="201"/>
      <c r="BI107" s="201"/>
      <c r="BJ107" s="201"/>
      <c r="BK107" s="201"/>
      <c r="BL107" s="201"/>
    </row>
    <row r="108" spans="1:64">
      <c r="A108" s="67">
        <v>2011020299</v>
      </c>
      <c r="B108" s="67" t="s">
        <v>871</v>
      </c>
      <c r="C108" s="67"/>
      <c r="D108" s="67"/>
      <c r="E108" s="67"/>
      <c r="F108" s="67" t="s">
        <v>32</v>
      </c>
      <c r="G108" s="154" t="s">
        <v>1758</v>
      </c>
      <c r="H108" s="154"/>
      <c r="I108" s="154"/>
      <c r="J108" s="154"/>
      <c r="K108" s="154"/>
      <c r="L108" s="154"/>
      <c r="M108" s="154"/>
      <c r="N108" s="154"/>
      <c r="O108" s="154"/>
      <c r="Q108" s="154">
        <f t="shared" si="46"/>
        <v>200</v>
      </c>
      <c r="R108" s="154">
        <f t="shared" si="47"/>
        <v>0</v>
      </c>
      <c r="S108" s="154">
        <f t="shared" si="48"/>
        <v>200</v>
      </c>
      <c r="T108" s="154">
        <f t="shared" si="49"/>
        <v>0</v>
      </c>
      <c r="U108" s="154">
        <f t="shared" si="50"/>
        <v>0</v>
      </c>
      <c r="V108" s="154">
        <f t="shared" si="51"/>
        <v>0</v>
      </c>
      <c r="W108" s="154">
        <f t="shared" si="52"/>
        <v>0</v>
      </c>
      <c r="X108" s="154">
        <f t="shared" si="53"/>
        <v>0</v>
      </c>
      <c r="Y108" s="154">
        <f t="shared" si="54"/>
        <v>0</v>
      </c>
      <c r="Z108" s="154">
        <f t="shared" si="55"/>
        <v>0</v>
      </c>
      <c r="AA108" s="154">
        <f t="shared" si="56"/>
        <v>0</v>
      </c>
      <c r="AB108" s="154">
        <f t="shared" si="57"/>
        <v>0</v>
      </c>
      <c r="AC108" s="154">
        <f t="shared" si="58"/>
        <v>0</v>
      </c>
      <c r="AD108" s="154">
        <f t="shared" si="59"/>
        <v>0</v>
      </c>
      <c r="AE108" s="154">
        <f t="shared" si="60"/>
        <v>0</v>
      </c>
      <c r="AH108" s="115"/>
      <c r="AI108" s="201"/>
      <c r="AJ108" s="201">
        <v>0</v>
      </c>
      <c r="AK108" s="201"/>
      <c r="AL108" s="201">
        <v>0</v>
      </c>
      <c r="AM108" s="72"/>
      <c r="AN108" s="72">
        <v>0</v>
      </c>
      <c r="AO108" s="72"/>
      <c r="AP108" s="72">
        <v>0</v>
      </c>
      <c r="AQ108" s="72"/>
      <c r="AR108" s="72">
        <v>0</v>
      </c>
      <c r="AS108" s="72"/>
      <c r="AT108" s="72"/>
      <c r="AU108" s="72"/>
      <c r="AV108" s="72"/>
      <c r="AW108" s="201"/>
      <c r="AX108" s="117"/>
      <c r="AY108" s="201">
        <v>0</v>
      </c>
      <c r="AZ108" s="201">
        <v>200</v>
      </c>
      <c r="BA108" s="201">
        <v>0</v>
      </c>
      <c r="BB108" s="201"/>
      <c r="BC108" s="201">
        <v>0</v>
      </c>
      <c r="BD108" s="201"/>
      <c r="BE108" s="201">
        <v>0</v>
      </c>
      <c r="BF108" s="201"/>
      <c r="BG108" s="201">
        <v>0</v>
      </c>
      <c r="BH108" s="201"/>
      <c r="BI108" s="201"/>
      <c r="BJ108" s="201"/>
      <c r="BK108" s="201"/>
      <c r="BL108" s="201"/>
    </row>
    <row r="109" spans="1:64">
      <c r="A109" s="67">
        <v>2011020368</v>
      </c>
      <c r="B109" s="67" t="s">
        <v>1760</v>
      </c>
      <c r="C109" s="67"/>
      <c r="D109" s="67"/>
      <c r="E109" s="67"/>
      <c r="F109" s="67" t="s">
        <v>32</v>
      </c>
      <c r="G109" s="154" t="s">
        <v>1758</v>
      </c>
      <c r="H109" s="154"/>
      <c r="I109" s="154"/>
      <c r="J109" s="154"/>
      <c r="K109" s="154"/>
      <c r="L109" s="154"/>
      <c r="M109" s="154"/>
      <c r="N109" s="154"/>
      <c r="O109" s="154"/>
      <c r="Q109" s="154">
        <f t="shared" si="46"/>
        <v>37</v>
      </c>
      <c r="R109" s="154">
        <f t="shared" si="47"/>
        <v>0</v>
      </c>
      <c r="S109" s="154">
        <f t="shared" si="48"/>
        <v>15</v>
      </c>
      <c r="T109" s="154">
        <f t="shared" si="49"/>
        <v>11</v>
      </c>
      <c r="U109" s="154">
        <f t="shared" si="50"/>
        <v>11</v>
      </c>
      <c r="V109" s="154">
        <f t="shared" si="51"/>
        <v>0</v>
      </c>
      <c r="W109" s="154">
        <f t="shared" si="52"/>
        <v>0</v>
      </c>
      <c r="X109" s="154">
        <f t="shared" si="53"/>
        <v>0</v>
      </c>
      <c r="Y109" s="154">
        <f t="shared" si="54"/>
        <v>0</v>
      </c>
      <c r="Z109" s="154">
        <f t="shared" si="55"/>
        <v>0</v>
      </c>
      <c r="AA109" s="154">
        <f t="shared" si="56"/>
        <v>0</v>
      </c>
      <c r="AB109" s="154">
        <f t="shared" si="57"/>
        <v>0</v>
      </c>
      <c r="AC109" s="154">
        <f t="shared" si="58"/>
        <v>0</v>
      </c>
      <c r="AD109" s="154">
        <f t="shared" si="59"/>
        <v>0</v>
      </c>
      <c r="AE109" s="154">
        <f t="shared" si="60"/>
        <v>0</v>
      </c>
      <c r="AH109" s="115"/>
      <c r="AI109" s="201"/>
      <c r="AJ109" s="201">
        <v>0</v>
      </c>
      <c r="AK109" s="201"/>
      <c r="AL109" s="201">
        <v>11</v>
      </c>
      <c r="AM109" s="72"/>
      <c r="AN109" s="72">
        <v>0</v>
      </c>
      <c r="AO109" s="72"/>
      <c r="AP109" s="72">
        <v>0</v>
      </c>
      <c r="AQ109" s="72"/>
      <c r="AR109" s="72">
        <v>0</v>
      </c>
      <c r="AS109" s="72"/>
      <c r="AT109" s="72"/>
      <c r="AU109" s="72"/>
      <c r="AV109" s="72"/>
      <c r="AW109" s="201"/>
      <c r="AX109" s="117"/>
      <c r="AY109" s="201">
        <v>0</v>
      </c>
      <c r="AZ109" s="201">
        <v>15</v>
      </c>
      <c r="BA109" s="201">
        <v>11</v>
      </c>
      <c r="BB109" s="201"/>
      <c r="BC109" s="201">
        <v>0</v>
      </c>
      <c r="BD109" s="201"/>
      <c r="BE109" s="201">
        <v>0</v>
      </c>
      <c r="BF109" s="201"/>
      <c r="BG109" s="201">
        <v>0</v>
      </c>
      <c r="BH109" s="201"/>
      <c r="BI109" s="201"/>
      <c r="BJ109" s="201"/>
      <c r="BK109" s="201"/>
      <c r="BL109" s="201"/>
    </row>
    <row r="110" spans="1:64">
      <c r="A110" s="67">
        <v>2011020473</v>
      </c>
      <c r="B110" s="67" t="s">
        <v>1500</v>
      </c>
      <c r="C110" s="67"/>
      <c r="D110" s="67"/>
      <c r="E110" s="67"/>
      <c r="F110" s="67" t="s">
        <v>32</v>
      </c>
      <c r="G110" s="154" t="s">
        <v>1758</v>
      </c>
      <c r="H110" s="154"/>
      <c r="I110" s="154"/>
      <c r="J110" s="154"/>
      <c r="K110" s="154"/>
      <c r="L110" s="154"/>
      <c r="M110" s="154"/>
      <c r="N110" s="154"/>
      <c r="O110" s="154"/>
      <c r="Q110" s="154">
        <f t="shared" si="46"/>
        <v>1200</v>
      </c>
      <c r="R110" s="154">
        <f t="shared" si="47"/>
        <v>0</v>
      </c>
      <c r="S110" s="154">
        <f t="shared" si="48"/>
        <v>1200</v>
      </c>
      <c r="T110" s="154">
        <f t="shared" si="49"/>
        <v>0</v>
      </c>
      <c r="U110" s="154">
        <f t="shared" si="50"/>
        <v>0</v>
      </c>
      <c r="V110" s="154">
        <f t="shared" si="51"/>
        <v>0</v>
      </c>
      <c r="W110" s="154">
        <f t="shared" si="52"/>
        <v>0</v>
      </c>
      <c r="X110" s="154">
        <f t="shared" si="53"/>
        <v>0</v>
      </c>
      <c r="Y110" s="154">
        <f t="shared" si="54"/>
        <v>0</v>
      </c>
      <c r="Z110" s="154">
        <f t="shared" si="55"/>
        <v>0</v>
      </c>
      <c r="AA110" s="154">
        <f t="shared" si="56"/>
        <v>0</v>
      </c>
      <c r="AB110" s="154">
        <f t="shared" si="57"/>
        <v>0</v>
      </c>
      <c r="AC110" s="154">
        <f t="shared" si="58"/>
        <v>0</v>
      </c>
      <c r="AD110" s="154">
        <f t="shared" si="59"/>
        <v>0</v>
      </c>
      <c r="AE110" s="154">
        <f t="shared" si="60"/>
        <v>0</v>
      </c>
      <c r="AH110" s="115"/>
      <c r="AI110" s="201"/>
      <c r="AJ110" s="201">
        <v>0</v>
      </c>
      <c r="AK110" s="201"/>
      <c r="AL110" s="201">
        <v>0</v>
      </c>
      <c r="AM110" s="72"/>
      <c r="AN110" s="72">
        <v>0</v>
      </c>
      <c r="AO110" s="72"/>
      <c r="AP110" s="72">
        <v>0</v>
      </c>
      <c r="AQ110" s="72"/>
      <c r="AR110" s="72">
        <v>0</v>
      </c>
      <c r="AS110" s="72"/>
      <c r="AT110" s="72"/>
      <c r="AU110" s="72"/>
      <c r="AV110" s="72"/>
      <c r="AW110" s="201"/>
      <c r="AX110" s="117"/>
      <c r="AY110" s="201">
        <v>0</v>
      </c>
      <c r="AZ110" s="201">
        <v>1200</v>
      </c>
      <c r="BA110" s="201">
        <v>0</v>
      </c>
      <c r="BB110" s="201"/>
      <c r="BC110" s="201">
        <v>0</v>
      </c>
      <c r="BD110" s="201"/>
      <c r="BE110" s="201">
        <v>0</v>
      </c>
      <c r="BF110" s="201"/>
      <c r="BG110" s="201">
        <v>0</v>
      </c>
      <c r="BH110" s="201"/>
      <c r="BI110" s="201"/>
      <c r="BJ110" s="201"/>
      <c r="BK110" s="201"/>
      <c r="BL110" s="201"/>
    </row>
    <row r="111" spans="1:64">
      <c r="A111" s="67">
        <v>2011090014</v>
      </c>
      <c r="B111" s="67" t="s">
        <v>1501</v>
      </c>
      <c r="C111" s="67"/>
      <c r="D111" s="67"/>
      <c r="E111" s="67"/>
      <c r="F111" s="67" t="s">
        <v>32</v>
      </c>
      <c r="G111" s="154" t="s">
        <v>1758</v>
      </c>
      <c r="H111" s="154"/>
      <c r="I111" s="154"/>
      <c r="J111" s="154"/>
      <c r="K111" s="154"/>
      <c r="L111" s="154"/>
      <c r="M111" s="154"/>
      <c r="N111" s="154"/>
      <c r="O111" s="154"/>
      <c r="Q111" s="154">
        <f t="shared" si="46"/>
        <v>0</v>
      </c>
      <c r="R111" s="154">
        <f t="shared" si="47"/>
        <v>0</v>
      </c>
      <c r="S111" s="154">
        <f t="shared" si="48"/>
        <v>0</v>
      </c>
      <c r="T111" s="154">
        <f t="shared" si="49"/>
        <v>0</v>
      </c>
      <c r="U111" s="154">
        <f t="shared" si="50"/>
        <v>0</v>
      </c>
      <c r="V111" s="154">
        <f t="shared" si="51"/>
        <v>0</v>
      </c>
      <c r="W111" s="154">
        <f t="shared" si="52"/>
        <v>0</v>
      </c>
      <c r="X111" s="154">
        <f t="shared" si="53"/>
        <v>0</v>
      </c>
      <c r="Y111" s="154">
        <f t="shared" si="54"/>
        <v>0</v>
      </c>
      <c r="Z111" s="154">
        <f t="shared" si="55"/>
        <v>0</v>
      </c>
      <c r="AA111" s="154">
        <f t="shared" si="56"/>
        <v>0</v>
      </c>
      <c r="AB111" s="154">
        <f t="shared" si="57"/>
        <v>0</v>
      </c>
      <c r="AC111" s="154">
        <f t="shared" si="58"/>
        <v>0</v>
      </c>
      <c r="AD111" s="154">
        <f t="shared" si="59"/>
        <v>0</v>
      </c>
      <c r="AE111" s="154">
        <f t="shared" si="60"/>
        <v>0</v>
      </c>
      <c r="AH111" s="115"/>
      <c r="AI111" s="201"/>
      <c r="AJ111" s="201">
        <v>0</v>
      </c>
      <c r="AK111" s="201"/>
      <c r="AL111" s="201">
        <v>0</v>
      </c>
      <c r="AM111" s="72"/>
      <c r="AN111" s="72">
        <v>0</v>
      </c>
      <c r="AO111" s="72"/>
      <c r="AP111" s="72">
        <v>0</v>
      </c>
      <c r="AQ111" s="72"/>
      <c r="AR111" s="72">
        <v>0</v>
      </c>
      <c r="AS111" s="72"/>
      <c r="AT111" s="72"/>
      <c r="AU111" s="72"/>
      <c r="AV111" s="72"/>
      <c r="AW111" s="201"/>
      <c r="AX111" s="117"/>
      <c r="AY111" s="201">
        <v>0</v>
      </c>
      <c r="AZ111" s="201"/>
      <c r="BA111" s="201">
        <v>0</v>
      </c>
      <c r="BB111" s="201"/>
      <c r="BC111" s="201">
        <v>0</v>
      </c>
      <c r="BD111" s="201"/>
      <c r="BE111" s="201">
        <v>0</v>
      </c>
      <c r="BF111" s="201"/>
      <c r="BG111" s="201">
        <v>0</v>
      </c>
      <c r="BH111" s="201"/>
      <c r="BI111" s="201"/>
      <c r="BJ111" s="201"/>
      <c r="BK111" s="201"/>
      <c r="BL111" s="201"/>
    </row>
    <row r="112" spans="1:64">
      <c r="A112" s="67">
        <v>2012010014</v>
      </c>
      <c r="B112" s="67" t="s">
        <v>1502</v>
      </c>
      <c r="C112" s="67"/>
      <c r="D112" s="67"/>
      <c r="E112" s="67"/>
      <c r="F112" s="67" t="s">
        <v>32</v>
      </c>
      <c r="G112" s="154" t="s">
        <v>1758</v>
      </c>
      <c r="H112" s="154"/>
      <c r="I112" s="154"/>
      <c r="J112" s="154"/>
      <c r="K112" s="154"/>
      <c r="L112" s="154"/>
      <c r="M112" s="154"/>
      <c r="N112" s="154"/>
      <c r="O112" s="154"/>
      <c r="Q112" s="154">
        <f t="shared" si="46"/>
        <v>60</v>
      </c>
      <c r="R112" s="154">
        <f t="shared" si="47"/>
        <v>0</v>
      </c>
      <c r="S112" s="154">
        <f t="shared" si="48"/>
        <v>60</v>
      </c>
      <c r="T112" s="154">
        <f t="shared" si="49"/>
        <v>0</v>
      </c>
      <c r="U112" s="154">
        <f t="shared" si="50"/>
        <v>0</v>
      </c>
      <c r="V112" s="154">
        <f t="shared" si="51"/>
        <v>0</v>
      </c>
      <c r="W112" s="154">
        <f t="shared" si="52"/>
        <v>0</v>
      </c>
      <c r="X112" s="154">
        <f t="shared" si="53"/>
        <v>0</v>
      </c>
      <c r="Y112" s="154">
        <f t="shared" si="54"/>
        <v>0</v>
      </c>
      <c r="Z112" s="154">
        <f t="shared" si="55"/>
        <v>0</v>
      </c>
      <c r="AA112" s="154">
        <f t="shared" si="56"/>
        <v>0</v>
      </c>
      <c r="AB112" s="154">
        <f t="shared" si="57"/>
        <v>0</v>
      </c>
      <c r="AC112" s="154">
        <f t="shared" si="58"/>
        <v>0</v>
      </c>
      <c r="AD112" s="154">
        <f t="shared" si="59"/>
        <v>0</v>
      </c>
      <c r="AE112" s="154">
        <f t="shared" si="60"/>
        <v>0</v>
      </c>
      <c r="AH112" s="115"/>
      <c r="AI112" s="201"/>
      <c r="AJ112" s="201">
        <v>0</v>
      </c>
      <c r="AK112" s="201"/>
      <c r="AL112" s="201">
        <v>0</v>
      </c>
      <c r="AM112" s="72"/>
      <c r="AN112" s="72">
        <v>0</v>
      </c>
      <c r="AO112" s="72"/>
      <c r="AP112" s="72">
        <v>0</v>
      </c>
      <c r="AQ112" s="72"/>
      <c r="AR112" s="72">
        <v>0</v>
      </c>
      <c r="AS112" s="72"/>
      <c r="AT112" s="72"/>
      <c r="AU112" s="72"/>
      <c r="AV112" s="72"/>
      <c r="AW112" s="201"/>
      <c r="AX112" s="117"/>
      <c r="AY112" s="201">
        <v>0</v>
      </c>
      <c r="AZ112" s="201">
        <v>60</v>
      </c>
      <c r="BA112" s="201">
        <v>0</v>
      </c>
      <c r="BB112" s="201"/>
      <c r="BC112" s="201">
        <v>0</v>
      </c>
      <c r="BD112" s="201"/>
      <c r="BE112" s="201">
        <v>0</v>
      </c>
      <c r="BF112" s="201"/>
      <c r="BG112" s="201">
        <v>0</v>
      </c>
      <c r="BH112" s="201"/>
      <c r="BI112" s="201"/>
      <c r="BJ112" s="201"/>
      <c r="BK112" s="201"/>
      <c r="BL112" s="201"/>
    </row>
    <row r="113" spans="1:64">
      <c r="A113" s="67">
        <v>2012010025</v>
      </c>
      <c r="B113" s="67" t="s">
        <v>1503</v>
      </c>
      <c r="C113" s="67"/>
      <c r="D113" s="67"/>
      <c r="E113" s="67"/>
      <c r="F113" s="67" t="s">
        <v>32</v>
      </c>
      <c r="G113" s="154" t="s">
        <v>1758</v>
      </c>
      <c r="H113" s="154"/>
      <c r="I113" s="154"/>
      <c r="J113" s="154"/>
      <c r="K113" s="154"/>
      <c r="L113" s="154"/>
      <c r="M113" s="154"/>
      <c r="N113" s="154"/>
      <c r="O113" s="154"/>
      <c r="Q113" s="154">
        <f t="shared" si="46"/>
        <v>1</v>
      </c>
      <c r="R113" s="154">
        <f t="shared" si="47"/>
        <v>0</v>
      </c>
      <c r="S113" s="154">
        <f t="shared" si="48"/>
        <v>1</v>
      </c>
      <c r="T113" s="154">
        <f t="shared" si="49"/>
        <v>0</v>
      </c>
      <c r="U113" s="154">
        <f t="shared" si="50"/>
        <v>0</v>
      </c>
      <c r="V113" s="154">
        <f t="shared" si="51"/>
        <v>0</v>
      </c>
      <c r="W113" s="154">
        <f t="shared" si="52"/>
        <v>0</v>
      </c>
      <c r="X113" s="154">
        <f t="shared" si="53"/>
        <v>0</v>
      </c>
      <c r="Y113" s="154">
        <f t="shared" si="54"/>
        <v>0</v>
      </c>
      <c r="Z113" s="154">
        <f t="shared" si="55"/>
        <v>0</v>
      </c>
      <c r="AA113" s="154">
        <f t="shared" si="56"/>
        <v>0</v>
      </c>
      <c r="AB113" s="154">
        <f t="shared" si="57"/>
        <v>0</v>
      </c>
      <c r="AC113" s="154">
        <f t="shared" si="58"/>
        <v>0</v>
      </c>
      <c r="AD113" s="154">
        <f t="shared" si="59"/>
        <v>0</v>
      </c>
      <c r="AE113" s="154">
        <f t="shared" si="60"/>
        <v>0</v>
      </c>
      <c r="AH113" s="115"/>
      <c r="AI113" s="201"/>
      <c r="AJ113" s="201">
        <v>0</v>
      </c>
      <c r="AK113" s="201"/>
      <c r="AL113" s="201">
        <v>0</v>
      </c>
      <c r="AM113" s="72"/>
      <c r="AN113" s="72">
        <v>0</v>
      </c>
      <c r="AO113" s="72"/>
      <c r="AP113" s="72">
        <v>0</v>
      </c>
      <c r="AQ113" s="72"/>
      <c r="AR113" s="72">
        <v>0</v>
      </c>
      <c r="AS113" s="72"/>
      <c r="AT113" s="72"/>
      <c r="AU113" s="72"/>
      <c r="AV113" s="72"/>
      <c r="AW113" s="201"/>
      <c r="AX113" s="117"/>
      <c r="AY113" s="201">
        <v>0</v>
      </c>
      <c r="AZ113" s="201">
        <v>1</v>
      </c>
      <c r="BA113" s="201">
        <v>0</v>
      </c>
      <c r="BB113" s="201"/>
      <c r="BC113" s="201">
        <v>0</v>
      </c>
      <c r="BD113" s="201"/>
      <c r="BE113" s="201">
        <v>0</v>
      </c>
      <c r="BF113" s="201"/>
      <c r="BG113" s="201">
        <v>0</v>
      </c>
      <c r="BH113" s="201"/>
      <c r="BI113" s="201"/>
      <c r="BJ113" s="201"/>
      <c r="BK113" s="201"/>
      <c r="BL113" s="201"/>
    </row>
    <row r="114" spans="1:64">
      <c r="A114" s="67">
        <v>2012010027</v>
      </c>
      <c r="B114" s="67" t="s">
        <v>1504</v>
      </c>
      <c r="C114" s="67"/>
      <c r="D114" s="67"/>
      <c r="E114" s="67"/>
      <c r="F114" s="67" t="s">
        <v>32</v>
      </c>
      <c r="G114" s="154" t="s">
        <v>1758</v>
      </c>
      <c r="H114" s="154"/>
      <c r="I114" s="154"/>
      <c r="J114" s="154"/>
      <c r="K114" s="154"/>
      <c r="L114" s="154"/>
      <c r="M114" s="154"/>
      <c r="N114" s="154"/>
      <c r="O114" s="154"/>
      <c r="Q114" s="154">
        <f t="shared" si="46"/>
        <v>210</v>
      </c>
      <c r="R114" s="154">
        <f t="shared" si="47"/>
        <v>0</v>
      </c>
      <c r="S114" s="154">
        <f t="shared" si="48"/>
        <v>50</v>
      </c>
      <c r="T114" s="154">
        <f t="shared" si="49"/>
        <v>0</v>
      </c>
      <c r="U114" s="154">
        <f t="shared" si="50"/>
        <v>0</v>
      </c>
      <c r="V114" s="154">
        <f t="shared" si="51"/>
        <v>30</v>
      </c>
      <c r="W114" s="154">
        <f t="shared" si="52"/>
        <v>130</v>
      </c>
      <c r="X114" s="154">
        <f t="shared" si="53"/>
        <v>0</v>
      </c>
      <c r="Y114" s="154">
        <f t="shared" si="54"/>
        <v>0</v>
      </c>
      <c r="Z114" s="154">
        <f t="shared" si="55"/>
        <v>0</v>
      </c>
      <c r="AA114" s="154">
        <f t="shared" si="56"/>
        <v>0</v>
      </c>
      <c r="AB114" s="154">
        <f t="shared" si="57"/>
        <v>0</v>
      </c>
      <c r="AC114" s="154">
        <f t="shared" si="58"/>
        <v>0</v>
      </c>
      <c r="AD114" s="154">
        <f t="shared" si="59"/>
        <v>0</v>
      </c>
      <c r="AE114" s="154">
        <f t="shared" si="60"/>
        <v>0</v>
      </c>
      <c r="AH114" s="115"/>
      <c r="AI114" s="201"/>
      <c r="AJ114" s="201">
        <v>0</v>
      </c>
      <c r="AK114" s="201"/>
      <c r="AL114" s="201">
        <v>0</v>
      </c>
      <c r="AM114" s="72"/>
      <c r="AN114" s="72">
        <v>30</v>
      </c>
      <c r="AO114" s="72"/>
      <c r="AP114" s="72">
        <v>0</v>
      </c>
      <c r="AQ114" s="72"/>
      <c r="AR114" s="72">
        <v>0</v>
      </c>
      <c r="AS114" s="72"/>
      <c r="AT114" s="72"/>
      <c r="AU114" s="72"/>
      <c r="AV114" s="72"/>
      <c r="AW114" s="201"/>
      <c r="AX114" s="117"/>
      <c r="AY114" s="201">
        <v>0</v>
      </c>
      <c r="AZ114" s="201">
        <v>50</v>
      </c>
      <c r="BA114" s="201">
        <v>0</v>
      </c>
      <c r="BB114" s="201"/>
      <c r="BC114" s="201">
        <v>30</v>
      </c>
      <c r="BD114" s="201">
        <v>100</v>
      </c>
      <c r="BE114" s="201">
        <v>0</v>
      </c>
      <c r="BF114" s="201"/>
      <c r="BG114" s="201">
        <v>0</v>
      </c>
      <c r="BH114" s="201"/>
      <c r="BI114" s="201"/>
      <c r="BJ114" s="201"/>
      <c r="BK114" s="201"/>
      <c r="BL114" s="201"/>
    </row>
    <row r="115" spans="1:64">
      <c r="A115" s="67">
        <v>2012010079</v>
      </c>
      <c r="B115" s="67" t="s">
        <v>902</v>
      </c>
      <c r="C115" s="67"/>
      <c r="D115" s="67"/>
      <c r="E115" s="67"/>
      <c r="F115" s="67" t="s">
        <v>32</v>
      </c>
      <c r="G115" s="154" t="s">
        <v>1758</v>
      </c>
      <c r="H115" s="154"/>
      <c r="I115" s="154"/>
      <c r="J115" s="154"/>
      <c r="K115" s="154"/>
      <c r="L115" s="154"/>
      <c r="M115" s="154"/>
      <c r="N115" s="154"/>
      <c r="O115" s="154"/>
      <c r="Q115" s="154">
        <f t="shared" si="46"/>
        <v>700</v>
      </c>
      <c r="R115" s="154">
        <f t="shared" si="47"/>
        <v>0</v>
      </c>
      <c r="S115" s="154">
        <f t="shared" si="48"/>
        <v>220</v>
      </c>
      <c r="T115" s="154">
        <f t="shared" si="49"/>
        <v>30</v>
      </c>
      <c r="U115" s="154">
        <f t="shared" si="50"/>
        <v>180</v>
      </c>
      <c r="V115" s="154">
        <f t="shared" si="51"/>
        <v>60</v>
      </c>
      <c r="W115" s="154">
        <f t="shared" si="52"/>
        <v>150</v>
      </c>
      <c r="X115" s="154">
        <f t="shared" si="53"/>
        <v>30</v>
      </c>
      <c r="Y115" s="154">
        <f t="shared" si="54"/>
        <v>30</v>
      </c>
      <c r="Z115" s="154">
        <f t="shared" si="55"/>
        <v>30</v>
      </c>
      <c r="AA115" s="154">
        <f t="shared" si="56"/>
        <v>30</v>
      </c>
      <c r="AB115" s="154">
        <f t="shared" si="57"/>
        <v>0</v>
      </c>
      <c r="AC115" s="154">
        <f t="shared" si="58"/>
        <v>0</v>
      </c>
      <c r="AD115" s="154">
        <f t="shared" si="59"/>
        <v>0</v>
      </c>
      <c r="AE115" s="154">
        <f t="shared" si="60"/>
        <v>0</v>
      </c>
      <c r="AH115" s="115"/>
      <c r="AI115" s="201"/>
      <c r="AJ115" s="201">
        <v>0</v>
      </c>
      <c r="AK115" s="201"/>
      <c r="AL115" s="201">
        <v>30</v>
      </c>
      <c r="AM115" s="72"/>
      <c r="AN115" s="72">
        <v>60</v>
      </c>
      <c r="AO115" s="72"/>
      <c r="AP115" s="72">
        <v>30</v>
      </c>
      <c r="AQ115" s="72"/>
      <c r="AR115" s="72">
        <v>30</v>
      </c>
      <c r="AS115" s="72"/>
      <c r="AT115" s="72"/>
      <c r="AU115" s="72"/>
      <c r="AV115" s="72"/>
      <c r="AW115" s="201"/>
      <c r="AX115" s="117"/>
      <c r="AY115" s="201">
        <v>0</v>
      </c>
      <c r="AZ115" s="201">
        <v>220</v>
      </c>
      <c r="BA115" s="201">
        <v>30</v>
      </c>
      <c r="BB115" s="201">
        <v>150</v>
      </c>
      <c r="BC115" s="201">
        <v>60</v>
      </c>
      <c r="BD115" s="201">
        <v>90</v>
      </c>
      <c r="BE115" s="201">
        <v>30</v>
      </c>
      <c r="BF115" s="201"/>
      <c r="BG115" s="201">
        <v>30</v>
      </c>
      <c r="BH115" s="201"/>
      <c r="BI115" s="201"/>
      <c r="BJ115" s="201"/>
      <c r="BK115" s="201"/>
      <c r="BL115" s="201"/>
    </row>
    <row r="116" spans="1:64">
      <c r="A116" s="67">
        <v>2012010116</v>
      </c>
      <c r="B116" s="67" t="s">
        <v>1505</v>
      </c>
      <c r="C116" s="67"/>
      <c r="D116" s="67"/>
      <c r="E116" s="67"/>
      <c r="F116" s="67" t="s">
        <v>32</v>
      </c>
      <c r="G116" s="154" t="s">
        <v>1758</v>
      </c>
      <c r="H116" s="154"/>
      <c r="I116" s="154"/>
      <c r="J116" s="154"/>
      <c r="K116" s="154"/>
      <c r="L116" s="154"/>
      <c r="M116" s="154"/>
      <c r="N116" s="154"/>
      <c r="O116" s="154"/>
      <c r="Q116" s="154">
        <f t="shared" si="46"/>
        <v>162</v>
      </c>
      <c r="R116" s="154">
        <f t="shared" si="47"/>
        <v>0</v>
      </c>
      <c r="S116" s="154">
        <f t="shared" si="48"/>
        <v>60</v>
      </c>
      <c r="T116" s="154">
        <f t="shared" si="49"/>
        <v>21</v>
      </c>
      <c r="U116" s="154">
        <f t="shared" si="50"/>
        <v>21</v>
      </c>
      <c r="V116" s="154">
        <f t="shared" si="51"/>
        <v>0</v>
      </c>
      <c r="W116" s="154">
        <f t="shared" si="52"/>
        <v>60</v>
      </c>
      <c r="X116" s="154">
        <f t="shared" si="53"/>
        <v>0</v>
      </c>
      <c r="Y116" s="154">
        <f t="shared" si="54"/>
        <v>0</v>
      </c>
      <c r="Z116" s="154">
        <f t="shared" si="55"/>
        <v>0</v>
      </c>
      <c r="AA116" s="154">
        <f t="shared" si="56"/>
        <v>0</v>
      </c>
      <c r="AB116" s="154">
        <f t="shared" si="57"/>
        <v>0</v>
      </c>
      <c r="AC116" s="154">
        <f t="shared" si="58"/>
        <v>0</v>
      </c>
      <c r="AD116" s="154">
        <f t="shared" si="59"/>
        <v>0</v>
      </c>
      <c r="AE116" s="154">
        <f t="shared" si="60"/>
        <v>0</v>
      </c>
      <c r="AH116" s="115"/>
      <c r="AI116" s="201"/>
      <c r="AJ116" s="201">
        <v>0</v>
      </c>
      <c r="AK116" s="201"/>
      <c r="AL116" s="201">
        <v>21</v>
      </c>
      <c r="AM116" s="72"/>
      <c r="AN116" s="72">
        <v>0</v>
      </c>
      <c r="AO116" s="72"/>
      <c r="AP116" s="72">
        <v>0</v>
      </c>
      <c r="AQ116" s="72"/>
      <c r="AR116" s="72">
        <v>0</v>
      </c>
      <c r="AS116" s="72"/>
      <c r="AT116" s="72"/>
      <c r="AU116" s="72"/>
      <c r="AV116" s="72"/>
      <c r="AW116" s="201"/>
      <c r="AX116" s="117"/>
      <c r="AY116" s="201">
        <v>0</v>
      </c>
      <c r="AZ116" s="201">
        <v>60</v>
      </c>
      <c r="BA116" s="201">
        <v>21</v>
      </c>
      <c r="BB116" s="201"/>
      <c r="BC116" s="201">
        <v>0</v>
      </c>
      <c r="BD116" s="201">
        <v>60</v>
      </c>
      <c r="BE116" s="201">
        <v>0</v>
      </c>
      <c r="BF116" s="201"/>
      <c r="BG116" s="201">
        <v>0</v>
      </c>
      <c r="BH116" s="201"/>
      <c r="BI116" s="201"/>
      <c r="BJ116" s="201"/>
      <c r="BK116" s="201"/>
      <c r="BL116" s="201"/>
    </row>
    <row r="117" spans="1:64">
      <c r="A117" s="67">
        <v>2012010163</v>
      </c>
      <c r="B117" s="67" t="s">
        <v>1506</v>
      </c>
      <c r="C117" s="67"/>
      <c r="D117" s="67"/>
      <c r="E117" s="67"/>
      <c r="F117" s="67" t="s">
        <v>32</v>
      </c>
      <c r="G117" s="154" t="s">
        <v>1758</v>
      </c>
      <c r="H117" s="154"/>
      <c r="I117" s="154"/>
      <c r="J117" s="154"/>
      <c r="K117" s="154"/>
      <c r="L117" s="154"/>
      <c r="M117" s="154"/>
      <c r="N117" s="154"/>
      <c r="O117" s="154"/>
      <c r="Q117" s="154">
        <f t="shared" si="46"/>
        <v>60</v>
      </c>
      <c r="R117" s="154">
        <f t="shared" si="47"/>
        <v>0</v>
      </c>
      <c r="S117" s="154">
        <f t="shared" si="48"/>
        <v>60</v>
      </c>
      <c r="T117" s="154">
        <f t="shared" si="49"/>
        <v>0</v>
      </c>
      <c r="U117" s="154">
        <f t="shared" si="50"/>
        <v>0</v>
      </c>
      <c r="V117" s="154">
        <f t="shared" si="51"/>
        <v>0</v>
      </c>
      <c r="W117" s="154">
        <f t="shared" si="52"/>
        <v>0</v>
      </c>
      <c r="X117" s="154">
        <f t="shared" si="53"/>
        <v>0</v>
      </c>
      <c r="Y117" s="154">
        <f t="shared" si="54"/>
        <v>0</v>
      </c>
      <c r="Z117" s="154">
        <f t="shared" si="55"/>
        <v>0</v>
      </c>
      <c r="AA117" s="154">
        <f t="shared" si="56"/>
        <v>0</v>
      </c>
      <c r="AB117" s="154">
        <f t="shared" si="57"/>
        <v>0</v>
      </c>
      <c r="AC117" s="154">
        <f t="shared" si="58"/>
        <v>0</v>
      </c>
      <c r="AD117" s="154">
        <f t="shared" si="59"/>
        <v>0</v>
      </c>
      <c r="AE117" s="154">
        <f t="shared" si="60"/>
        <v>0</v>
      </c>
      <c r="AH117" s="115"/>
      <c r="AI117" s="201"/>
      <c r="AJ117" s="201">
        <v>0</v>
      </c>
      <c r="AK117" s="201"/>
      <c r="AL117" s="201">
        <v>0</v>
      </c>
      <c r="AM117" s="72"/>
      <c r="AN117" s="72">
        <v>0</v>
      </c>
      <c r="AO117" s="72"/>
      <c r="AP117" s="72">
        <v>0</v>
      </c>
      <c r="AQ117" s="72"/>
      <c r="AR117" s="72">
        <v>0</v>
      </c>
      <c r="AS117" s="72"/>
      <c r="AT117" s="72"/>
      <c r="AU117" s="72"/>
      <c r="AV117" s="72"/>
      <c r="AW117" s="201"/>
      <c r="AX117" s="117"/>
      <c r="AY117" s="201">
        <v>0</v>
      </c>
      <c r="AZ117" s="201">
        <v>60</v>
      </c>
      <c r="BA117" s="201">
        <v>0</v>
      </c>
      <c r="BB117" s="201"/>
      <c r="BC117" s="201">
        <v>0</v>
      </c>
      <c r="BD117" s="201"/>
      <c r="BE117" s="201">
        <v>0</v>
      </c>
      <c r="BF117" s="201"/>
      <c r="BG117" s="201">
        <v>0</v>
      </c>
      <c r="BH117" s="201"/>
      <c r="BI117" s="201"/>
      <c r="BJ117" s="201"/>
      <c r="BK117" s="201"/>
      <c r="BL117" s="201"/>
    </row>
    <row r="118" spans="1:64">
      <c r="A118" s="67">
        <v>2012010254</v>
      </c>
      <c r="B118" s="67" t="s">
        <v>1507</v>
      </c>
      <c r="C118" s="67"/>
      <c r="D118" s="67"/>
      <c r="E118" s="67"/>
      <c r="F118" s="67" t="s">
        <v>32</v>
      </c>
      <c r="G118" s="154" t="s">
        <v>1758</v>
      </c>
      <c r="H118" s="154"/>
      <c r="I118" s="154"/>
      <c r="J118" s="154"/>
      <c r="K118" s="154"/>
      <c r="L118" s="154"/>
      <c r="M118" s="154"/>
      <c r="N118" s="154"/>
      <c r="O118" s="154"/>
      <c r="Q118" s="154">
        <f t="shared" si="46"/>
        <v>1</v>
      </c>
      <c r="R118" s="154">
        <f t="shared" si="47"/>
        <v>0</v>
      </c>
      <c r="S118" s="154">
        <f t="shared" si="48"/>
        <v>0</v>
      </c>
      <c r="T118" s="154">
        <f t="shared" si="49"/>
        <v>0</v>
      </c>
      <c r="U118" s="154">
        <f t="shared" si="50"/>
        <v>0</v>
      </c>
      <c r="V118" s="154">
        <f t="shared" si="51"/>
        <v>1</v>
      </c>
      <c r="W118" s="154">
        <f t="shared" si="52"/>
        <v>0</v>
      </c>
      <c r="X118" s="154">
        <f t="shared" si="53"/>
        <v>0</v>
      </c>
      <c r="Y118" s="154">
        <f t="shared" si="54"/>
        <v>0</v>
      </c>
      <c r="Z118" s="154">
        <f t="shared" si="55"/>
        <v>0</v>
      </c>
      <c r="AA118" s="154">
        <f t="shared" si="56"/>
        <v>0</v>
      </c>
      <c r="AB118" s="154">
        <f t="shared" si="57"/>
        <v>0</v>
      </c>
      <c r="AC118" s="154">
        <f t="shared" si="58"/>
        <v>0</v>
      </c>
      <c r="AD118" s="154">
        <f t="shared" si="59"/>
        <v>0</v>
      </c>
      <c r="AE118" s="154">
        <f t="shared" si="60"/>
        <v>0</v>
      </c>
      <c r="AH118" s="115"/>
      <c r="AI118" s="201"/>
      <c r="AJ118" s="201">
        <v>0</v>
      </c>
      <c r="AK118" s="201"/>
      <c r="AL118" s="201">
        <v>0</v>
      </c>
      <c r="AM118" s="72"/>
      <c r="AN118" s="72">
        <v>0</v>
      </c>
      <c r="AO118" s="72"/>
      <c r="AP118" s="72">
        <v>0</v>
      </c>
      <c r="AQ118" s="72"/>
      <c r="AR118" s="72">
        <v>0</v>
      </c>
      <c r="AS118" s="72"/>
      <c r="AT118" s="72"/>
      <c r="AU118" s="72"/>
      <c r="AV118" s="72"/>
      <c r="AW118" s="201"/>
      <c r="AX118" s="117"/>
      <c r="AY118" s="201">
        <v>0</v>
      </c>
      <c r="AZ118" s="201"/>
      <c r="BA118" s="201">
        <v>0</v>
      </c>
      <c r="BB118" s="201"/>
      <c r="BC118" s="201">
        <v>1</v>
      </c>
      <c r="BD118" s="201"/>
      <c r="BE118" s="201">
        <v>0</v>
      </c>
      <c r="BF118" s="201"/>
      <c r="BG118" s="201">
        <v>0</v>
      </c>
      <c r="BH118" s="201"/>
      <c r="BI118" s="201"/>
      <c r="BJ118" s="201"/>
      <c r="BK118" s="201"/>
      <c r="BL118" s="201"/>
    </row>
    <row r="119" spans="1:64">
      <c r="A119" s="67">
        <v>2012010256</v>
      </c>
      <c r="B119" s="67" t="s">
        <v>1508</v>
      </c>
      <c r="C119" s="67"/>
      <c r="D119" s="67"/>
      <c r="E119" s="67"/>
      <c r="F119" s="67" t="s">
        <v>32</v>
      </c>
      <c r="G119" s="154" t="s">
        <v>1758</v>
      </c>
      <c r="H119" s="154"/>
      <c r="I119" s="154"/>
      <c r="J119" s="154"/>
      <c r="K119" s="154"/>
      <c r="L119" s="154"/>
      <c r="M119" s="154"/>
      <c r="N119" s="154"/>
      <c r="O119" s="154"/>
      <c r="Q119" s="154">
        <f t="shared" si="46"/>
        <v>41</v>
      </c>
      <c r="R119" s="154">
        <f t="shared" si="47"/>
        <v>0</v>
      </c>
      <c r="S119" s="154">
        <f t="shared" si="48"/>
        <v>15</v>
      </c>
      <c r="T119" s="154">
        <f t="shared" si="49"/>
        <v>13</v>
      </c>
      <c r="U119" s="154">
        <f t="shared" si="50"/>
        <v>13</v>
      </c>
      <c r="V119" s="154">
        <f t="shared" si="51"/>
        <v>0</v>
      </c>
      <c r="W119" s="154">
        <f t="shared" si="52"/>
        <v>0</v>
      </c>
      <c r="X119" s="154">
        <f t="shared" si="53"/>
        <v>0</v>
      </c>
      <c r="Y119" s="154">
        <f t="shared" si="54"/>
        <v>0</v>
      </c>
      <c r="Z119" s="154">
        <f t="shared" si="55"/>
        <v>0</v>
      </c>
      <c r="AA119" s="154">
        <f t="shared" si="56"/>
        <v>0</v>
      </c>
      <c r="AB119" s="154">
        <f t="shared" si="57"/>
        <v>0</v>
      </c>
      <c r="AC119" s="154">
        <f t="shared" si="58"/>
        <v>0</v>
      </c>
      <c r="AD119" s="154">
        <f t="shared" si="59"/>
        <v>0</v>
      </c>
      <c r="AE119" s="154">
        <f t="shared" si="60"/>
        <v>0</v>
      </c>
      <c r="AH119" s="115"/>
      <c r="AI119" s="201"/>
      <c r="AJ119" s="201">
        <v>0</v>
      </c>
      <c r="AK119" s="201"/>
      <c r="AL119" s="201">
        <v>13</v>
      </c>
      <c r="AM119" s="72"/>
      <c r="AN119" s="72">
        <v>0</v>
      </c>
      <c r="AO119" s="72"/>
      <c r="AP119" s="72">
        <v>0</v>
      </c>
      <c r="AQ119" s="72"/>
      <c r="AR119" s="72">
        <v>0</v>
      </c>
      <c r="AS119" s="72"/>
      <c r="AT119" s="72"/>
      <c r="AU119" s="72"/>
      <c r="AV119" s="72"/>
      <c r="AW119" s="201"/>
      <c r="AX119" s="117"/>
      <c r="AY119" s="201">
        <v>0</v>
      </c>
      <c r="AZ119" s="201">
        <v>15</v>
      </c>
      <c r="BA119" s="201">
        <v>13</v>
      </c>
      <c r="BB119" s="201"/>
      <c r="BC119" s="201">
        <v>0</v>
      </c>
      <c r="BD119" s="201"/>
      <c r="BE119" s="201">
        <v>0</v>
      </c>
      <c r="BF119" s="201"/>
      <c r="BG119" s="201">
        <v>0</v>
      </c>
      <c r="BH119" s="201"/>
      <c r="BI119" s="201"/>
      <c r="BJ119" s="201"/>
      <c r="BK119" s="201"/>
      <c r="BL119" s="201"/>
    </row>
    <row r="120" spans="1:64">
      <c r="A120" s="67">
        <v>2012010258</v>
      </c>
      <c r="B120" s="67" t="s">
        <v>919</v>
      </c>
      <c r="C120" s="67"/>
      <c r="D120" s="67"/>
      <c r="E120" s="67"/>
      <c r="F120" s="67" t="s">
        <v>32</v>
      </c>
      <c r="G120" s="154" t="s">
        <v>1758</v>
      </c>
      <c r="H120" s="154"/>
      <c r="I120" s="154"/>
      <c r="J120" s="154"/>
      <c r="K120" s="154"/>
      <c r="L120" s="154"/>
      <c r="M120" s="154"/>
      <c r="N120" s="154"/>
      <c r="O120" s="154"/>
      <c r="Q120" s="154">
        <f t="shared" si="46"/>
        <v>10</v>
      </c>
      <c r="R120" s="154">
        <f t="shared" si="47"/>
        <v>0</v>
      </c>
      <c r="S120" s="154">
        <f t="shared" si="48"/>
        <v>10</v>
      </c>
      <c r="T120" s="154">
        <f t="shared" si="49"/>
        <v>0</v>
      </c>
      <c r="U120" s="154">
        <f t="shared" si="50"/>
        <v>0</v>
      </c>
      <c r="V120" s="154">
        <f t="shared" si="51"/>
        <v>0</v>
      </c>
      <c r="W120" s="154">
        <f t="shared" si="52"/>
        <v>0</v>
      </c>
      <c r="X120" s="154">
        <f t="shared" si="53"/>
        <v>0</v>
      </c>
      <c r="Y120" s="154">
        <f t="shared" si="54"/>
        <v>0</v>
      </c>
      <c r="Z120" s="154">
        <f t="shared" si="55"/>
        <v>0</v>
      </c>
      <c r="AA120" s="154">
        <f t="shared" si="56"/>
        <v>0</v>
      </c>
      <c r="AB120" s="154">
        <f t="shared" si="57"/>
        <v>0</v>
      </c>
      <c r="AC120" s="154">
        <f t="shared" si="58"/>
        <v>0</v>
      </c>
      <c r="AD120" s="154">
        <f t="shared" si="59"/>
        <v>0</v>
      </c>
      <c r="AE120" s="154">
        <f t="shared" si="60"/>
        <v>0</v>
      </c>
      <c r="AH120" s="115"/>
      <c r="AI120" s="201"/>
      <c r="AJ120" s="201">
        <v>0</v>
      </c>
      <c r="AK120" s="201"/>
      <c r="AL120" s="201">
        <v>0</v>
      </c>
      <c r="AM120" s="72"/>
      <c r="AN120" s="72">
        <v>0</v>
      </c>
      <c r="AO120" s="72"/>
      <c r="AP120" s="72">
        <v>0</v>
      </c>
      <c r="AQ120" s="72"/>
      <c r="AR120" s="72">
        <v>0</v>
      </c>
      <c r="AS120" s="72"/>
      <c r="AT120" s="72"/>
      <c r="AU120" s="72"/>
      <c r="AV120" s="72"/>
      <c r="AW120" s="201"/>
      <c r="AX120" s="117"/>
      <c r="AY120" s="201">
        <v>0</v>
      </c>
      <c r="AZ120" s="201">
        <v>10</v>
      </c>
      <c r="BA120" s="201">
        <v>0</v>
      </c>
      <c r="BB120" s="201"/>
      <c r="BC120" s="201">
        <v>0</v>
      </c>
      <c r="BD120" s="201"/>
      <c r="BE120" s="201">
        <v>0</v>
      </c>
      <c r="BF120" s="201"/>
      <c r="BG120" s="201">
        <v>0</v>
      </c>
      <c r="BH120" s="201"/>
      <c r="BI120" s="201"/>
      <c r="BJ120" s="201"/>
      <c r="BK120" s="201"/>
      <c r="BL120" s="201"/>
    </row>
    <row r="121" spans="1:64">
      <c r="A121" s="67">
        <v>2013010021</v>
      </c>
      <c r="B121" s="67" t="s">
        <v>1509</v>
      </c>
      <c r="C121" s="67"/>
      <c r="D121" s="67"/>
      <c r="E121" s="67"/>
      <c r="F121" s="67" t="s">
        <v>32</v>
      </c>
      <c r="G121" s="154" t="s">
        <v>1758</v>
      </c>
      <c r="H121" s="154"/>
      <c r="I121" s="154"/>
      <c r="J121" s="154"/>
      <c r="K121" s="154"/>
      <c r="L121" s="154"/>
      <c r="M121" s="154"/>
      <c r="N121" s="154"/>
      <c r="O121" s="154"/>
      <c r="Q121" s="154">
        <f t="shared" si="46"/>
        <v>9000</v>
      </c>
      <c r="R121" s="154">
        <f t="shared" si="47"/>
        <v>0</v>
      </c>
      <c r="S121" s="154">
        <f t="shared" si="48"/>
        <v>9000</v>
      </c>
      <c r="T121" s="154">
        <f t="shared" si="49"/>
        <v>0</v>
      </c>
      <c r="U121" s="154">
        <f t="shared" si="50"/>
        <v>0</v>
      </c>
      <c r="V121" s="154">
        <f t="shared" si="51"/>
        <v>0</v>
      </c>
      <c r="W121" s="154">
        <f t="shared" si="52"/>
        <v>0</v>
      </c>
      <c r="X121" s="154">
        <f t="shared" si="53"/>
        <v>0</v>
      </c>
      <c r="Y121" s="154">
        <f t="shared" si="54"/>
        <v>0</v>
      </c>
      <c r="Z121" s="154">
        <f t="shared" si="55"/>
        <v>0</v>
      </c>
      <c r="AA121" s="154">
        <f t="shared" si="56"/>
        <v>0</v>
      </c>
      <c r="AB121" s="154">
        <f t="shared" si="57"/>
        <v>0</v>
      </c>
      <c r="AC121" s="154">
        <f t="shared" si="58"/>
        <v>0</v>
      </c>
      <c r="AD121" s="154">
        <f t="shared" si="59"/>
        <v>0</v>
      </c>
      <c r="AE121" s="154">
        <f t="shared" si="60"/>
        <v>0</v>
      </c>
      <c r="AH121" s="115"/>
      <c r="AI121" s="201"/>
      <c r="AJ121" s="201">
        <v>0</v>
      </c>
      <c r="AK121" s="201"/>
      <c r="AL121" s="201">
        <v>0</v>
      </c>
      <c r="AM121" s="72"/>
      <c r="AN121" s="72">
        <v>0</v>
      </c>
      <c r="AO121" s="72"/>
      <c r="AP121" s="72">
        <v>0</v>
      </c>
      <c r="AQ121" s="72"/>
      <c r="AR121" s="72">
        <v>0</v>
      </c>
      <c r="AS121" s="72"/>
      <c r="AT121" s="72"/>
      <c r="AU121" s="72"/>
      <c r="AV121" s="72"/>
      <c r="AW121" s="201"/>
      <c r="AX121" s="117"/>
      <c r="AY121" s="201">
        <v>0</v>
      </c>
      <c r="AZ121" s="201">
        <v>9000</v>
      </c>
      <c r="BA121" s="201">
        <v>0</v>
      </c>
      <c r="BB121" s="201"/>
      <c r="BC121" s="201">
        <v>0</v>
      </c>
      <c r="BD121" s="201"/>
      <c r="BE121" s="201">
        <v>0</v>
      </c>
      <c r="BF121" s="201"/>
      <c r="BG121" s="201">
        <v>0</v>
      </c>
      <c r="BH121" s="201"/>
      <c r="BI121" s="201"/>
      <c r="BJ121" s="201"/>
      <c r="BK121" s="201"/>
      <c r="BL121" s="201"/>
    </row>
    <row r="122" spans="1:64">
      <c r="A122" s="67">
        <v>2013040093</v>
      </c>
      <c r="B122" s="67" t="s">
        <v>948</v>
      </c>
      <c r="C122" s="67"/>
      <c r="D122" s="67"/>
      <c r="E122" s="67"/>
      <c r="F122" s="67" t="s">
        <v>32</v>
      </c>
      <c r="G122" s="154" t="s">
        <v>1758</v>
      </c>
      <c r="H122" s="154"/>
      <c r="I122" s="154"/>
      <c r="J122" s="154"/>
      <c r="K122" s="154"/>
      <c r="L122" s="154"/>
      <c r="M122" s="154"/>
      <c r="N122" s="154"/>
      <c r="O122" s="154"/>
      <c r="Q122" s="154">
        <f t="shared" si="46"/>
        <v>90</v>
      </c>
      <c r="R122" s="154">
        <f t="shared" si="47"/>
        <v>0</v>
      </c>
      <c r="S122" s="154">
        <f t="shared" si="48"/>
        <v>50</v>
      </c>
      <c r="T122" s="154">
        <f t="shared" si="49"/>
        <v>20</v>
      </c>
      <c r="U122" s="154">
        <f t="shared" si="50"/>
        <v>20</v>
      </c>
      <c r="V122" s="154">
        <f t="shared" si="51"/>
        <v>0</v>
      </c>
      <c r="W122" s="154">
        <f t="shared" si="52"/>
        <v>0</v>
      </c>
      <c r="X122" s="154">
        <f t="shared" si="53"/>
        <v>0</v>
      </c>
      <c r="Y122" s="154">
        <f t="shared" si="54"/>
        <v>0</v>
      </c>
      <c r="Z122" s="154">
        <f t="shared" si="55"/>
        <v>0</v>
      </c>
      <c r="AA122" s="154">
        <f t="shared" si="56"/>
        <v>0</v>
      </c>
      <c r="AB122" s="154">
        <f t="shared" si="57"/>
        <v>0</v>
      </c>
      <c r="AC122" s="154">
        <f t="shared" si="58"/>
        <v>0</v>
      </c>
      <c r="AD122" s="154">
        <f t="shared" si="59"/>
        <v>0</v>
      </c>
      <c r="AE122" s="154">
        <f t="shared" si="60"/>
        <v>0</v>
      </c>
      <c r="AH122" s="115"/>
      <c r="AI122" s="201"/>
      <c r="AJ122" s="201">
        <v>0</v>
      </c>
      <c r="AK122" s="201"/>
      <c r="AL122" s="201">
        <v>20</v>
      </c>
      <c r="AM122" s="72"/>
      <c r="AN122" s="72">
        <v>0</v>
      </c>
      <c r="AO122" s="72"/>
      <c r="AP122" s="72">
        <v>0</v>
      </c>
      <c r="AQ122" s="72"/>
      <c r="AR122" s="72">
        <v>0</v>
      </c>
      <c r="AS122" s="72"/>
      <c r="AT122" s="72"/>
      <c r="AU122" s="72"/>
      <c r="AV122" s="72"/>
      <c r="AW122" s="201"/>
      <c r="AX122" s="117"/>
      <c r="AY122" s="201">
        <v>0</v>
      </c>
      <c r="AZ122" s="201">
        <v>50</v>
      </c>
      <c r="BA122" s="201">
        <v>20</v>
      </c>
      <c r="BB122" s="201"/>
      <c r="BC122" s="201">
        <v>0</v>
      </c>
      <c r="BD122" s="201"/>
      <c r="BE122" s="201">
        <v>0</v>
      </c>
      <c r="BF122" s="201"/>
      <c r="BG122" s="201">
        <v>0</v>
      </c>
      <c r="BH122" s="201"/>
      <c r="BI122" s="201"/>
      <c r="BJ122" s="201"/>
      <c r="BK122" s="201"/>
      <c r="BL122" s="201"/>
    </row>
    <row r="123" spans="1:64">
      <c r="A123" s="67">
        <v>2013040106</v>
      </c>
      <c r="B123" s="67" t="s">
        <v>950</v>
      </c>
      <c r="C123" s="67"/>
      <c r="D123" s="67"/>
      <c r="E123" s="67"/>
      <c r="F123" s="67" t="s">
        <v>32</v>
      </c>
      <c r="G123" s="154" t="s">
        <v>1758</v>
      </c>
      <c r="H123" s="154"/>
      <c r="I123" s="154"/>
      <c r="J123" s="154"/>
      <c r="K123" s="154"/>
      <c r="L123" s="154"/>
      <c r="M123" s="154"/>
      <c r="N123" s="154"/>
      <c r="O123" s="154"/>
      <c r="Q123" s="154">
        <f t="shared" si="46"/>
        <v>30</v>
      </c>
      <c r="R123" s="154">
        <f t="shared" si="47"/>
        <v>0</v>
      </c>
      <c r="S123" s="154">
        <f t="shared" si="48"/>
        <v>0</v>
      </c>
      <c r="T123" s="154">
        <f t="shared" si="49"/>
        <v>0</v>
      </c>
      <c r="U123" s="154">
        <f t="shared" si="50"/>
        <v>0</v>
      </c>
      <c r="V123" s="154">
        <f t="shared" si="51"/>
        <v>0</v>
      </c>
      <c r="W123" s="154">
        <f t="shared" si="52"/>
        <v>0</v>
      </c>
      <c r="X123" s="154">
        <f t="shared" si="53"/>
        <v>0</v>
      </c>
      <c r="Y123" s="154">
        <f t="shared" si="54"/>
        <v>30</v>
      </c>
      <c r="Z123" s="154">
        <f t="shared" si="55"/>
        <v>0</v>
      </c>
      <c r="AA123" s="154">
        <f t="shared" si="56"/>
        <v>0</v>
      </c>
      <c r="AB123" s="154">
        <f t="shared" si="57"/>
        <v>0</v>
      </c>
      <c r="AC123" s="154">
        <f t="shared" si="58"/>
        <v>0</v>
      </c>
      <c r="AD123" s="154">
        <f t="shared" si="59"/>
        <v>0</v>
      </c>
      <c r="AE123" s="154">
        <f t="shared" si="60"/>
        <v>0</v>
      </c>
      <c r="AH123" s="115"/>
      <c r="AI123" s="201"/>
      <c r="AJ123" s="201">
        <v>0</v>
      </c>
      <c r="AK123" s="201"/>
      <c r="AL123" s="201">
        <v>0</v>
      </c>
      <c r="AM123" s="72"/>
      <c r="AN123" s="72">
        <v>0</v>
      </c>
      <c r="AO123" s="72"/>
      <c r="AP123" s="72">
        <v>0</v>
      </c>
      <c r="AQ123" s="72"/>
      <c r="AR123" s="72">
        <v>0</v>
      </c>
      <c r="AS123" s="72"/>
      <c r="AT123" s="72"/>
      <c r="AU123" s="72"/>
      <c r="AV123" s="72"/>
      <c r="AW123" s="201"/>
      <c r="AX123" s="117"/>
      <c r="AY123" s="201">
        <v>0</v>
      </c>
      <c r="AZ123" s="201"/>
      <c r="BA123" s="201">
        <v>0</v>
      </c>
      <c r="BB123" s="201"/>
      <c r="BC123" s="201">
        <v>0</v>
      </c>
      <c r="BD123" s="201"/>
      <c r="BE123" s="201">
        <v>0</v>
      </c>
      <c r="BF123" s="201">
        <v>30</v>
      </c>
      <c r="BG123" s="201">
        <v>0</v>
      </c>
      <c r="BH123" s="201"/>
      <c r="BI123" s="201"/>
      <c r="BJ123" s="201"/>
      <c r="BK123" s="201"/>
      <c r="BL123" s="201"/>
    </row>
    <row r="124" spans="1:64">
      <c r="A124" s="67">
        <v>2013040157</v>
      </c>
      <c r="B124" s="67" t="s">
        <v>1510</v>
      </c>
      <c r="C124" s="67"/>
      <c r="D124" s="67"/>
      <c r="E124" s="67"/>
      <c r="F124" s="67" t="s">
        <v>32</v>
      </c>
      <c r="G124" s="154" t="s">
        <v>1758</v>
      </c>
      <c r="H124" s="154"/>
      <c r="I124" s="154"/>
      <c r="J124" s="154"/>
      <c r="K124" s="154"/>
      <c r="L124" s="154"/>
      <c r="M124" s="154"/>
      <c r="N124" s="154"/>
      <c r="O124" s="154"/>
      <c r="Q124" s="154">
        <f t="shared" si="46"/>
        <v>0</v>
      </c>
      <c r="R124" s="154">
        <f t="shared" si="47"/>
        <v>0</v>
      </c>
      <c r="S124" s="154">
        <f t="shared" si="48"/>
        <v>0</v>
      </c>
      <c r="T124" s="154">
        <f t="shared" si="49"/>
        <v>0</v>
      </c>
      <c r="U124" s="154">
        <f t="shared" si="50"/>
        <v>0</v>
      </c>
      <c r="V124" s="154">
        <f t="shared" si="51"/>
        <v>0</v>
      </c>
      <c r="W124" s="154">
        <f t="shared" si="52"/>
        <v>0</v>
      </c>
      <c r="X124" s="154">
        <f t="shared" si="53"/>
        <v>0</v>
      </c>
      <c r="Y124" s="154">
        <f t="shared" si="54"/>
        <v>0</v>
      </c>
      <c r="Z124" s="154">
        <f t="shared" si="55"/>
        <v>0</v>
      </c>
      <c r="AA124" s="154">
        <f t="shared" si="56"/>
        <v>0</v>
      </c>
      <c r="AB124" s="154">
        <f t="shared" si="57"/>
        <v>0</v>
      </c>
      <c r="AC124" s="154">
        <f t="shared" si="58"/>
        <v>0</v>
      </c>
      <c r="AD124" s="154">
        <f t="shared" si="59"/>
        <v>0</v>
      </c>
      <c r="AE124" s="154">
        <f t="shared" si="60"/>
        <v>0</v>
      </c>
      <c r="AH124" s="115"/>
      <c r="AI124" s="201"/>
      <c r="AJ124" s="201">
        <v>0</v>
      </c>
      <c r="AK124" s="201"/>
      <c r="AL124" s="201">
        <v>0</v>
      </c>
      <c r="AM124" s="72"/>
      <c r="AN124" s="72">
        <v>0</v>
      </c>
      <c r="AO124" s="72"/>
      <c r="AP124" s="72">
        <v>0</v>
      </c>
      <c r="AQ124" s="72"/>
      <c r="AR124" s="72">
        <v>0</v>
      </c>
      <c r="AS124" s="72"/>
      <c r="AT124" s="72"/>
      <c r="AU124" s="72"/>
      <c r="AV124" s="72"/>
      <c r="AW124" s="201"/>
      <c r="AX124" s="117"/>
      <c r="AY124" s="201">
        <v>0</v>
      </c>
      <c r="AZ124" s="201"/>
      <c r="BA124" s="201">
        <v>0</v>
      </c>
      <c r="BB124" s="201"/>
      <c r="BC124" s="201">
        <v>0</v>
      </c>
      <c r="BD124" s="201"/>
      <c r="BE124" s="201">
        <v>0</v>
      </c>
      <c r="BF124" s="201"/>
      <c r="BG124" s="201">
        <v>0</v>
      </c>
      <c r="BH124" s="201"/>
      <c r="BI124" s="201"/>
      <c r="BJ124" s="201"/>
      <c r="BK124" s="201"/>
      <c r="BL124" s="201"/>
    </row>
    <row r="125" spans="1:64">
      <c r="A125" s="67">
        <v>2013050083</v>
      </c>
      <c r="B125" s="67" t="s">
        <v>1511</v>
      </c>
      <c r="C125" s="67"/>
      <c r="D125" s="67"/>
      <c r="E125" s="67"/>
      <c r="F125" s="67" t="s">
        <v>32</v>
      </c>
      <c r="G125" s="154" t="s">
        <v>1758</v>
      </c>
      <c r="H125" s="154"/>
      <c r="I125" s="154"/>
      <c r="J125" s="154"/>
      <c r="K125" s="154"/>
      <c r="L125" s="154"/>
      <c r="M125" s="154"/>
      <c r="N125" s="154"/>
      <c r="O125" s="154"/>
      <c r="Q125" s="154">
        <f t="shared" si="46"/>
        <v>9</v>
      </c>
      <c r="R125" s="154">
        <f t="shared" si="47"/>
        <v>0</v>
      </c>
      <c r="S125" s="154">
        <f t="shared" si="48"/>
        <v>0</v>
      </c>
      <c r="T125" s="154">
        <f t="shared" si="49"/>
        <v>0</v>
      </c>
      <c r="U125" s="154">
        <f t="shared" si="50"/>
        <v>0</v>
      </c>
      <c r="V125" s="154">
        <f t="shared" si="51"/>
        <v>2</v>
      </c>
      <c r="W125" s="154">
        <f t="shared" si="52"/>
        <v>7</v>
      </c>
      <c r="X125" s="154">
        <f t="shared" si="53"/>
        <v>0</v>
      </c>
      <c r="Y125" s="154">
        <f t="shared" si="54"/>
        <v>0</v>
      </c>
      <c r="Z125" s="154">
        <f t="shared" si="55"/>
        <v>0</v>
      </c>
      <c r="AA125" s="154">
        <f t="shared" si="56"/>
        <v>0</v>
      </c>
      <c r="AB125" s="154">
        <f t="shared" si="57"/>
        <v>0</v>
      </c>
      <c r="AC125" s="154">
        <f t="shared" si="58"/>
        <v>0</v>
      </c>
      <c r="AD125" s="154">
        <f t="shared" si="59"/>
        <v>0</v>
      </c>
      <c r="AE125" s="154">
        <f t="shared" si="60"/>
        <v>0</v>
      </c>
      <c r="AH125" s="115"/>
      <c r="AI125" s="201"/>
      <c r="AJ125" s="201">
        <v>0</v>
      </c>
      <c r="AK125" s="201"/>
      <c r="AL125" s="201">
        <v>0</v>
      </c>
      <c r="AM125" s="72"/>
      <c r="AN125" s="72">
        <v>2</v>
      </c>
      <c r="AO125" s="72"/>
      <c r="AP125" s="72">
        <v>0</v>
      </c>
      <c r="AQ125" s="72"/>
      <c r="AR125" s="72">
        <v>0</v>
      </c>
      <c r="AS125" s="72"/>
      <c r="AT125" s="72"/>
      <c r="AU125" s="72"/>
      <c r="AV125" s="72"/>
      <c r="AW125" s="201"/>
      <c r="AX125" s="117"/>
      <c r="AY125" s="201">
        <v>0</v>
      </c>
      <c r="AZ125" s="201"/>
      <c r="BA125" s="201">
        <v>0</v>
      </c>
      <c r="BB125" s="201"/>
      <c r="BC125" s="201">
        <v>2</v>
      </c>
      <c r="BD125" s="201">
        <v>5</v>
      </c>
      <c r="BE125" s="201">
        <v>0</v>
      </c>
      <c r="BF125" s="201"/>
      <c r="BG125" s="201">
        <v>0</v>
      </c>
      <c r="BH125" s="201"/>
      <c r="BI125" s="201"/>
      <c r="BJ125" s="201"/>
      <c r="BK125" s="201"/>
      <c r="BL125" s="201"/>
    </row>
    <row r="126" spans="1:64">
      <c r="A126" s="67">
        <v>2013050084</v>
      </c>
      <c r="B126" s="67" t="s">
        <v>962</v>
      </c>
      <c r="C126" s="67"/>
      <c r="D126" s="67"/>
      <c r="E126" s="67"/>
      <c r="F126" s="67" t="s">
        <v>32</v>
      </c>
      <c r="G126" s="154" t="s">
        <v>1758</v>
      </c>
      <c r="H126" s="154"/>
      <c r="I126" s="154"/>
      <c r="J126" s="154"/>
      <c r="K126" s="154"/>
      <c r="L126" s="154"/>
      <c r="M126" s="154"/>
      <c r="N126" s="154"/>
      <c r="O126" s="154"/>
      <c r="Q126" s="154">
        <f t="shared" si="46"/>
        <v>5</v>
      </c>
      <c r="R126" s="154">
        <f t="shared" si="47"/>
        <v>0</v>
      </c>
      <c r="S126" s="154">
        <f t="shared" si="48"/>
        <v>0</v>
      </c>
      <c r="T126" s="154">
        <f t="shared" si="49"/>
        <v>0</v>
      </c>
      <c r="U126" s="154">
        <f t="shared" si="50"/>
        <v>0</v>
      </c>
      <c r="V126" s="154">
        <f t="shared" si="51"/>
        <v>0</v>
      </c>
      <c r="W126" s="154">
        <f t="shared" si="52"/>
        <v>5</v>
      </c>
      <c r="X126" s="154">
        <f t="shared" si="53"/>
        <v>0</v>
      </c>
      <c r="Y126" s="154">
        <f t="shared" si="54"/>
        <v>0</v>
      </c>
      <c r="Z126" s="154">
        <f t="shared" si="55"/>
        <v>0</v>
      </c>
      <c r="AA126" s="154">
        <f t="shared" si="56"/>
        <v>0</v>
      </c>
      <c r="AB126" s="154">
        <f t="shared" si="57"/>
        <v>0</v>
      </c>
      <c r="AC126" s="154">
        <f t="shared" si="58"/>
        <v>0</v>
      </c>
      <c r="AD126" s="154">
        <f t="shared" si="59"/>
        <v>0</v>
      </c>
      <c r="AE126" s="154">
        <f t="shared" si="60"/>
        <v>0</v>
      </c>
      <c r="AH126" s="115"/>
      <c r="AI126" s="201"/>
      <c r="AJ126" s="201">
        <v>0</v>
      </c>
      <c r="AK126" s="201"/>
      <c r="AL126" s="201">
        <v>0</v>
      </c>
      <c r="AM126" s="72"/>
      <c r="AN126" s="72">
        <v>0</v>
      </c>
      <c r="AO126" s="72"/>
      <c r="AP126" s="72">
        <v>0</v>
      </c>
      <c r="AQ126" s="72"/>
      <c r="AR126" s="72">
        <v>0</v>
      </c>
      <c r="AS126" s="72"/>
      <c r="AT126" s="72"/>
      <c r="AU126" s="72"/>
      <c r="AV126" s="72"/>
      <c r="AW126" s="201"/>
      <c r="AX126" s="117"/>
      <c r="AY126" s="201">
        <v>0</v>
      </c>
      <c r="AZ126" s="201"/>
      <c r="BA126" s="201">
        <v>0</v>
      </c>
      <c r="BB126" s="201"/>
      <c r="BC126" s="201">
        <v>0</v>
      </c>
      <c r="BD126" s="201">
        <v>5</v>
      </c>
      <c r="BE126" s="201">
        <v>0</v>
      </c>
      <c r="BF126" s="201"/>
      <c r="BG126" s="201">
        <v>0</v>
      </c>
      <c r="BH126" s="201"/>
      <c r="BI126" s="201"/>
      <c r="BJ126" s="201"/>
      <c r="BK126" s="201"/>
      <c r="BL126" s="201"/>
    </row>
    <row r="127" spans="1:64">
      <c r="A127" s="67">
        <v>2013050107</v>
      </c>
      <c r="B127" s="67" t="s">
        <v>965</v>
      </c>
      <c r="C127" s="67"/>
      <c r="D127" s="67"/>
      <c r="E127" s="67"/>
      <c r="F127" s="67" t="s">
        <v>32</v>
      </c>
      <c r="G127" s="154" t="s">
        <v>1758</v>
      </c>
      <c r="H127" s="154"/>
      <c r="I127" s="154"/>
      <c r="J127" s="154"/>
      <c r="K127" s="154"/>
      <c r="L127" s="154"/>
      <c r="M127" s="154"/>
      <c r="N127" s="154"/>
      <c r="O127" s="154"/>
      <c r="Q127" s="154">
        <f t="shared" si="46"/>
        <v>500</v>
      </c>
      <c r="R127" s="154">
        <f t="shared" si="47"/>
        <v>0</v>
      </c>
      <c r="S127" s="154">
        <f t="shared" si="48"/>
        <v>0</v>
      </c>
      <c r="T127" s="154">
        <f t="shared" si="49"/>
        <v>200</v>
      </c>
      <c r="U127" s="154">
        <f t="shared" si="50"/>
        <v>200</v>
      </c>
      <c r="V127" s="154">
        <f t="shared" si="51"/>
        <v>0</v>
      </c>
      <c r="W127" s="154">
        <f t="shared" si="52"/>
        <v>0</v>
      </c>
      <c r="X127" s="154">
        <f t="shared" si="53"/>
        <v>0</v>
      </c>
      <c r="Y127" s="154">
        <f t="shared" si="54"/>
        <v>100</v>
      </c>
      <c r="Z127" s="154">
        <f t="shared" si="55"/>
        <v>0</v>
      </c>
      <c r="AA127" s="154">
        <f t="shared" si="56"/>
        <v>0</v>
      </c>
      <c r="AB127" s="154">
        <f t="shared" si="57"/>
        <v>0</v>
      </c>
      <c r="AC127" s="154">
        <f t="shared" si="58"/>
        <v>0</v>
      </c>
      <c r="AD127" s="154">
        <f t="shared" si="59"/>
        <v>0</v>
      </c>
      <c r="AE127" s="154">
        <f t="shared" si="60"/>
        <v>0</v>
      </c>
      <c r="AH127" s="115"/>
      <c r="AI127" s="201"/>
      <c r="AJ127" s="201">
        <v>0</v>
      </c>
      <c r="AK127" s="201"/>
      <c r="AL127" s="201">
        <v>200</v>
      </c>
      <c r="AM127" s="72"/>
      <c r="AN127" s="72">
        <v>0</v>
      </c>
      <c r="AO127" s="72"/>
      <c r="AP127" s="72">
        <v>0</v>
      </c>
      <c r="AQ127" s="72"/>
      <c r="AR127" s="72">
        <v>0</v>
      </c>
      <c r="AS127" s="72"/>
      <c r="AT127" s="72"/>
      <c r="AU127" s="72"/>
      <c r="AV127" s="72"/>
      <c r="AW127" s="201"/>
      <c r="AX127" s="117"/>
      <c r="AY127" s="201">
        <v>0</v>
      </c>
      <c r="AZ127" s="201"/>
      <c r="BA127" s="201">
        <v>200</v>
      </c>
      <c r="BB127" s="201"/>
      <c r="BC127" s="201">
        <v>0</v>
      </c>
      <c r="BD127" s="201"/>
      <c r="BE127" s="201">
        <v>0</v>
      </c>
      <c r="BF127" s="201">
        <v>100</v>
      </c>
      <c r="BG127" s="201">
        <v>0</v>
      </c>
      <c r="BH127" s="201"/>
      <c r="BI127" s="201"/>
      <c r="BJ127" s="201"/>
      <c r="BK127" s="201"/>
      <c r="BL127" s="201"/>
    </row>
    <row r="128" spans="1:64">
      <c r="A128" s="67">
        <v>2013050114</v>
      </c>
      <c r="B128" s="67" t="s">
        <v>968</v>
      </c>
      <c r="C128" s="67"/>
      <c r="D128" s="67"/>
      <c r="E128" s="67"/>
      <c r="F128" s="67" t="s">
        <v>32</v>
      </c>
      <c r="G128" s="154" t="s">
        <v>1758</v>
      </c>
      <c r="H128" s="154"/>
      <c r="I128" s="154"/>
      <c r="J128" s="154"/>
      <c r="K128" s="154"/>
      <c r="L128" s="154"/>
      <c r="M128" s="154"/>
      <c r="N128" s="154"/>
      <c r="O128" s="154"/>
      <c r="Q128" s="154">
        <f t="shared" si="46"/>
        <v>212</v>
      </c>
      <c r="R128" s="154">
        <f t="shared" si="47"/>
        <v>0</v>
      </c>
      <c r="S128" s="154">
        <f t="shared" si="48"/>
        <v>0</v>
      </c>
      <c r="T128" s="154">
        <f t="shared" si="49"/>
        <v>31</v>
      </c>
      <c r="U128" s="154">
        <f t="shared" si="50"/>
        <v>31</v>
      </c>
      <c r="V128" s="154">
        <f t="shared" si="51"/>
        <v>0</v>
      </c>
      <c r="W128" s="154">
        <f t="shared" si="52"/>
        <v>0</v>
      </c>
      <c r="X128" s="154">
        <f t="shared" si="53"/>
        <v>0</v>
      </c>
      <c r="Y128" s="154">
        <f t="shared" si="54"/>
        <v>150</v>
      </c>
      <c r="Z128" s="154">
        <f t="shared" si="55"/>
        <v>0</v>
      </c>
      <c r="AA128" s="154">
        <f t="shared" si="56"/>
        <v>0</v>
      </c>
      <c r="AB128" s="154">
        <f t="shared" si="57"/>
        <v>0</v>
      </c>
      <c r="AC128" s="154">
        <f t="shared" si="58"/>
        <v>0</v>
      </c>
      <c r="AD128" s="154">
        <f t="shared" si="59"/>
        <v>0</v>
      </c>
      <c r="AE128" s="154">
        <f t="shared" si="60"/>
        <v>0</v>
      </c>
      <c r="AH128" s="115"/>
      <c r="AI128" s="201"/>
      <c r="AJ128" s="201">
        <v>0</v>
      </c>
      <c r="AK128" s="201"/>
      <c r="AL128" s="201">
        <v>31</v>
      </c>
      <c r="AM128" s="72"/>
      <c r="AN128" s="72">
        <v>0</v>
      </c>
      <c r="AO128" s="72"/>
      <c r="AP128" s="72">
        <v>0</v>
      </c>
      <c r="AQ128" s="72"/>
      <c r="AR128" s="72">
        <v>0</v>
      </c>
      <c r="AS128" s="72"/>
      <c r="AT128" s="72"/>
      <c r="AU128" s="72"/>
      <c r="AV128" s="72"/>
      <c r="AW128" s="201"/>
      <c r="AX128" s="117"/>
      <c r="AY128" s="201">
        <v>0</v>
      </c>
      <c r="AZ128" s="201"/>
      <c r="BA128" s="201">
        <v>31</v>
      </c>
      <c r="BB128" s="201"/>
      <c r="BC128" s="201">
        <v>0</v>
      </c>
      <c r="BD128" s="201"/>
      <c r="BE128" s="201">
        <v>0</v>
      </c>
      <c r="BF128" s="201">
        <v>150</v>
      </c>
      <c r="BG128" s="201">
        <v>0</v>
      </c>
      <c r="BH128" s="201"/>
      <c r="BI128" s="201"/>
      <c r="BJ128" s="201"/>
      <c r="BK128" s="201"/>
      <c r="BL128" s="201"/>
    </row>
    <row r="129" spans="1:64">
      <c r="A129" s="67">
        <v>2013050129</v>
      </c>
      <c r="B129" s="67" t="s">
        <v>1512</v>
      </c>
      <c r="C129" s="67"/>
      <c r="D129" s="67"/>
      <c r="E129" s="67"/>
      <c r="F129" s="67" t="s">
        <v>32</v>
      </c>
      <c r="G129" s="154" t="s">
        <v>1758</v>
      </c>
      <c r="H129" s="154"/>
      <c r="I129" s="154"/>
      <c r="J129" s="154"/>
      <c r="K129" s="154"/>
      <c r="L129" s="154"/>
      <c r="M129" s="154"/>
      <c r="N129" s="154"/>
      <c r="O129" s="154"/>
      <c r="Q129" s="154">
        <f t="shared" si="46"/>
        <v>100</v>
      </c>
      <c r="R129" s="154">
        <f t="shared" si="47"/>
        <v>0</v>
      </c>
      <c r="S129" s="154">
        <f t="shared" si="48"/>
        <v>0</v>
      </c>
      <c r="T129" s="154">
        <f t="shared" si="49"/>
        <v>0</v>
      </c>
      <c r="U129" s="154">
        <f t="shared" si="50"/>
        <v>0</v>
      </c>
      <c r="V129" s="154">
        <f t="shared" si="51"/>
        <v>0</v>
      </c>
      <c r="W129" s="154">
        <f t="shared" si="52"/>
        <v>0</v>
      </c>
      <c r="X129" s="154">
        <f t="shared" si="53"/>
        <v>0</v>
      </c>
      <c r="Y129" s="154">
        <f t="shared" si="54"/>
        <v>100</v>
      </c>
      <c r="Z129" s="154">
        <f t="shared" si="55"/>
        <v>0</v>
      </c>
      <c r="AA129" s="154">
        <f t="shared" si="56"/>
        <v>0</v>
      </c>
      <c r="AB129" s="154">
        <f t="shared" si="57"/>
        <v>0</v>
      </c>
      <c r="AC129" s="154">
        <f t="shared" si="58"/>
        <v>0</v>
      </c>
      <c r="AD129" s="154">
        <f t="shared" si="59"/>
        <v>0</v>
      </c>
      <c r="AE129" s="154">
        <f t="shared" si="60"/>
        <v>0</v>
      </c>
      <c r="AH129" s="115"/>
      <c r="AI129" s="201"/>
      <c r="AJ129" s="201">
        <v>0</v>
      </c>
      <c r="AK129" s="201"/>
      <c r="AL129" s="201">
        <v>0</v>
      </c>
      <c r="AM129" s="72"/>
      <c r="AN129" s="72">
        <v>0</v>
      </c>
      <c r="AO129" s="72"/>
      <c r="AP129" s="72">
        <v>0</v>
      </c>
      <c r="AQ129" s="72"/>
      <c r="AR129" s="72">
        <v>0</v>
      </c>
      <c r="AS129" s="72"/>
      <c r="AT129" s="72"/>
      <c r="AU129" s="72"/>
      <c r="AV129" s="72"/>
      <c r="AW129" s="201"/>
      <c r="AX129" s="117"/>
      <c r="AY129" s="201">
        <v>0</v>
      </c>
      <c r="AZ129" s="201"/>
      <c r="BA129" s="201">
        <v>0</v>
      </c>
      <c r="BB129" s="201"/>
      <c r="BC129" s="201">
        <v>0</v>
      </c>
      <c r="BD129" s="201"/>
      <c r="BE129" s="201">
        <v>0</v>
      </c>
      <c r="BF129" s="201">
        <v>100</v>
      </c>
      <c r="BG129" s="201">
        <v>0</v>
      </c>
      <c r="BH129" s="201"/>
      <c r="BI129" s="201"/>
      <c r="BJ129" s="201"/>
      <c r="BK129" s="201"/>
      <c r="BL129" s="201"/>
    </row>
    <row r="130" spans="1:64">
      <c r="A130" s="67">
        <v>2013050149</v>
      </c>
      <c r="B130" s="67" t="s">
        <v>1513</v>
      </c>
      <c r="C130" s="67"/>
      <c r="D130" s="67"/>
      <c r="E130" s="67"/>
      <c r="F130" s="67" t="s">
        <v>32</v>
      </c>
      <c r="G130" s="154" t="s">
        <v>1758</v>
      </c>
      <c r="H130" s="154"/>
      <c r="I130" s="154"/>
      <c r="J130" s="154"/>
      <c r="K130" s="154"/>
      <c r="L130" s="154"/>
      <c r="M130" s="154"/>
      <c r="N130" s="154"/>
      <c r="O130" s="154"/>
      <c r="Q130" s="154">
        <f t="shared" si="46"/>
        <v>5</v>
      </c>
      <c r="R130" s="154">
        <f t="shared" si="47"/>
        <v>0</v>
      </c>
      <c r="S130" s="154">
        <f t="shared" si="48"/>
        <v>5</v>
      </c>
      <c r="T130" s="154">
        <f t="shared" si="49"/>
        <v>0</v>
      </c>
      <c r="U130" s="154">
        <f t="shared" si="50"/>
        <v>0</v>
      </c>
      <c r="V130" s="154">
        <f t="shared" si="51"/>
        <v>0</v>
      </c>
      <c r="W130" s="154">
        <f t="shared" si="52"/>
        <v>0</v>
      </c>
      <c r="X130" s="154">
        <f t="shared" si="53"/>
        <v>0</v>
      </c>
      <c r="Y130" s="154">
        <f t="shared" si="54"/>
        <v>0</v>
      </c>
      <c r="Z130" s="154">
        <f t="shared" si="55"/>
        <v>0</v>
      </c>
      <c r="AA130" s="154">
        <f t="shared" si="56"/>
        <v>0</v>
      </c>
      <c r="AB130" s="154">
        <f t="shared" si="57"/>
        <v>0</v>
      </c>
      <c r="AC130" s="154">
        <f t="shared" si="58"/>
        <v>0</v>
      </c>
      <c r="AD130" s="154">
        <f t="shared" si="59"/>
        <v>0</v>
      </c>
      <c r="AE130" s="154">
        <f t="shared" si="60"/>
        <v>0</v>
      </c>
      <c r="AH130" s="115"/>
      <c r="AI130" s="201"/>
      <c r="AJ130" s="201">
        <v>0</v>
      </c>
      <c r="AK130" s="201"/>
      <c r="AL130" s="201">
        <v>0</v>
      </c>
      <c r="AM130" s="72"/>
      <c r="AN130" s="72">
        <v>0</v>
      </c>
      <c r="AO130" s="72"/>
      <c r="AP130" s="72">
        <v>0</v>
      </c>
      <c r="AQ130" s="72"/>
      <c r="AR130" s="72">
        <v>0</v>
      </c>
      <c r="AS130" s="72"/>
      <c r="AT130" s="72"/>
      <c r="AU130" s="72"/>
      <c r="AV130" s="72"/>
      <c r="AW130" s="201"/>
      <c r="AX130" s="117"/>
      <c r="AY130" s="201">
        <v>0</v>
      </c>
      <c r="AZ130" s="201">
        <v>5</v>
      </c>
      <c r="BA130" s="201">
        <v>0</v>
      </c>
      <c r="BB130" s="201"/>
      <c r="BC130" s="201">
        <v>0</v>
      </c>
      <c r="BD130" s="201"/>
      <c r="BE130" s="201">
        <v>0</v>
      </c>
      <c r="BF130" s="201"/>
      <c r="BG130" s="201">
        <v>0</v>
      </c>
      <c r="BH130" s="201"/>
      <c r="BI130" s="201"/>
      <c r="BJ130" s="201"/>
      <c r="BK130" s="201"/>
      <c r="BL130" s="201"/>
    </row>
    <row r="131" spans="1:64">
      <c r="A131" s="67">
        <v>2013070026</v>
      </c>
      <c r="B131" s="67" t="s">
        <v>1514</v>
      </c>
      <c r="C131" s="67"/>
      <c r="D131" s="67"/>
      <c r="E131" s="67"/>
      <c r="F131" s="67" t="s">
        <v>32</v>
      </c>
      <c r="G131" s="154" t="s">
        <v>1758</v>
      </c>
      <c r="H131" s="154"/>
      <c r="I131" s="154"/>
      <c r="J131" s="154"/>
      <c r="K131" s="154"/>
      <c r="L131" s="154"/>
      <c r="M131" s="154"/>
      <c r="N131" s="154"/>
      <c r="O131" s="154"/>
      <c r="Q131" s="154">
        <f t="shared" si="46"/>
        <v>0</v>
      </c>
      <c r="R131" s="154">
        <f t="shared" si="47"/>
        <v>0</v>
      </c>
      <c r="S131" s="154">
        <f t="shared" si="48"/>
        <v>0</v>
      </c>
      <c r="T131" s="154">
        <f t="shared" si="49"/>
        <v>0</v>
      </c>
      <c r="U131" s="154">
        <f t="shared" si="50"/>
        <v>0</v>
      </c>
      <c r="V131" s="154">
        <f t="shared" si="51"/>
        <v>0</v>
      </c>
      <c r="W131" s="154">
        <f t="shared" si="52"/>
        <v>0</v>
      </c>
      <c r="X131" s="154">
        <f t="shared" si="53"/>
        <v>0</v>
      </c>
      <c r="Y131" s="154">
        <f t="shared" si="54"/>
        <v>0</v>
      </c>
      <c r="Z131" s="154">
        <f t="shared" si="55"/>
        <v>0</v>
      </c>
      <c r="AA131" s="154">
        <f t="shared" si="56"/>
        <v>0</v>
      </c>
      <c r="AB131" s="154">
        <f t="shared" si="57"/>
        <v>0</v>
      </c>
      <c r="AC131" s="154">
        <f t="shared" si="58"/>
        <v>0</v>
      </c>
      <c r="AD131" s="154">
        <f t="shared" si="59"/>
        <v>0</v>
      </c>
      <c r="AE131" s="154">
        <f t="shared" si="60"/>
        <v>0</v>
      </c>
      <c r="AH131" s="115"/>
      <c r="AI131" s="201"/>
      <c r="AJ131" s="201">
        <v>0</v>
      </c>
      <c r="AK131" s="201"/>
      <c r="AL131" s="201">
        <v>0</v>
      </c>
      <c r="AM131" s="72"/>
      <c r="AN131" s="72">
        <v>0</v>
      </c>
      <c r="AO131" s="72"/>
      <c r="AP131" s="72">
        <v>0</v>
      </c>
      <c r="AQ131" s="72"/>
      <c r="AR131" s="72">
        <v>0</v>
      </c>
      <c r="AS131" s="72"/>
      <c r="AT131" s="72"/>
      <c r="AU131" s="72"/>
      <c r="AV131" s="72"/>
      <c r="AW131" s="201"/>
      <c r="AX131" s="117"/>
      <c r="AY131" s="201">
        <v>0</v>
      </c>
      <c r="AZ131" s="201"/>
      <c r="BA131" s="201">
        <v>0</v>
      </c>
      <c r="BB131" s="201"/>
      <c r="BC131" s="201">
        <v>0</v>
      </c>
      <c r="BD131" s="201"/>
      <c r="BE131" s="201">
        <v>0</v>
      </c>
      <c r="BF131" s="201"/>
      <c r="BG131" s="201">
        <v>0</v>
      </c>
      <c r="BH131" s="201"/>
      <c r="BI131" s="201"/>
      <c r="BJ131" s="201"/>
      <c r="BK131" s="201"/>
      <c r="BL131" s="201"/>
    </row>
    <row r="132" spans="1:64">
      <c r="A132" s="67">
        <v>2013070057</v>
      </c>
      <c r="B132" s="67" t="s">
        <v>1515</v>
      </c>
      <c r="C132" s="67"/>
      <c r="D132" s="67"/>
      <c r="E132" s="67"/>
      <c r="F132" s="67" t="s">
        <v>32</v>
      </c>
      <c r="G132" s="154" t="s">
        <v>1758</v>
      </c>
      <c r="H132" s="154"/>
      <c r="I132" s="154"/>
      <c r="J132" s="154"/>
      <c r="K132" s="154"/>
      <c r="L132" s="154"/>
      <c r="M132" s="154"/>
      <c r="N132" s="154"/>
      <c r="O132" s="154"/>
      <c r="Q132" s="154">
        <f t="shared" si="46"/>
        <v>0</v>
      </c>
      <c r="R132" s="154">
        <f t="shared" si="47"/>
        <v>0</v>
      </c>
      <c r="S132" s="154">
        <f t="shared" si="48"/>
        <v>0</v>
      </c>
      <c r="T132" s="154">
        <f t="shared" si="49"/>
        <v>0</v>
      </c>
      <c r="U132" s="154">
        <f t="shared" si="50"/>
        <v>0</v>
      </c>
      <c r="V132" s="154">
        <f t="shared" si="51"/>
        <v>0</v>
      </c>
      <c r="W132" s="154">
        <f t="shared" si="52"/>
        <v>0</v>
      </c>
      <c r="X132" s="154">
        <f t="shared" si="53"/>
        <v>0</v>
      </c>
      <c r="Y132" s="154">
        <f t="shared" si="54"/>
        <v>0</v>
      </c>
      <c r="Z132" s="154">
        <f t="shared" si="55"/>
        <v>0</v>
      </c>
      <c r="AA132" s="154">
        <f t="shared" si="56"/>
        <v>0</v>
      </c>
      <c r="AB132" s="154">
        <f t="shared" si="57"/>
        <v>0</v>
      </c>
      <c r="AC132" s="154">
        <f t="shared" si="58"/>
        <v>0</v>
      </c>
      <c r="AD132" s="154">
        <f t="shared" si="59"/>
        <v>0</v>
      </c>
      <c r="AE132" s="154">
        <f t="shared" si="60"/>
        <v>0</v>
      </c>
      <c r="AH132" s="115"/>
      <c r="AI132" s="201"/>
      <c r="AJ132" s="201">
        <v>0</v>
      </c>
      <c r="AK132" s="201"/>
      <c r="AL132" s="201">
        <v>0</v>
      </c>
      <c r="AM132" s="72"/>
      <c r="AN132" s="72">
        <v>0</v>
      </c>
      <c r="AO132" s="72"/>
      <c r="AP132" s="72">
        <v>0</v>
      </c>
      <c r="AQ132" s="72"/>
      <c r="AR132" s="72">
        <v>0</v>
      </c>
      <c r="AS132" s="72"/>
      <c r="AT132" s="72"/>
      <c r="AU132" s="72"/>
      <c r="AV132" s="72"/>
      <c r="AW132" s="201"/>
      <c r="AX132" s="117"/>
      <c r="AY132" s="201">
        <v>0</v>
      </c>
      <c r="AZ132" s="201"/>
      <c r="BA132" s="201">
        <v>0</v>
      </c>
      <c r="BB132" s="201"/>
      <c r="BC132" s="201">
        <v>0</v>
      </c>
      <c r="BD132" s="201"/>
      <c r="BE132" s="201">
        <v>0</v>
      </c>
      <c r="BF132" s="201"/>
      <c r="BG132" s="201">
        <v>0</v>
      </c>
      <c r="BH132" s="201"/>
      <c r="BI132" s="201"/>
      <c r="BJ132" s="201"/>
      <c r="BK132" s="201"/>
      <c r="BL132" s="201"/>
    </row>
    <row r="133" spans="1:64">
      <c r="A133" s="67">
        <v>2013070081</v>
      </c>
      <c r="B133" s="67" t="s">
        <v>1761</v>
      </c>
      <c r="C133" s="67"/>
      <c r="D133" s="67"/>
      <c r="E133" s="67"/>
      <c r="F133" s="67" t="s">
        <v>32</v>
      </c>
      <c r="G133" s="154" t="s">
        <v>1758</v>
      </c>
      <c r="H133" s="154"/>
      <c r="I133" s="154"/>
      <c r="J133" s="154"/>
      <c r="K133" s="154"/>
      <c r="L133" s="154"/>
      <c r="M133" s="154"/>
      <c r="N133" s="154"/>
      <c r="O133" s="154"/>
      <c r="Q133" s="154">
        <f t="shared" si="46"/>
        <v>100</v>
      </c>
      <c r="R133" s="154">
        <f t="shared" si="47"/>
        <v>0</v>
      </c>
      <c r="S133" s="154">
        <f t="shared" si="48"/>
        <v>40</v>
      </c>
      <c r="T133" s="154">
        <f t="shared" si="49"/>
        <v>0</v>
      </c>
      <c r="U133" s="154">
        <f t="shared" si="50"/>
        <v>20</v>
      </c>
      <c r="V133" s="154">
        <f t="shared" si="51"/>
        <v>0</v>
      </c>
      <c r="W133" s="154">
        <f t="shared" si="52"/>
        <v>20</v>
      </c>
      <c r="X133" s="154">
        <f t="shared" si="53"/>
        <v>0</v>
      </c>
      <c r="Y133" s="154">
        <f t="shared" si="54"/>
        <v>20</v>
      </c>
      <c r="Z133" s="154">
        <f t="shared" si="55"/>
        <v>0</v>
      </c>
      <c r="AA133" s="154">
        <f t="shared" si="56"/>
        <v>0</v>
      </c>
      <c r="AB133" s="154">
        <f t="shared" si="57"/>
        <v>0</v>
      </c>
      <c r="AC133" s="154">
        <f t="shared" si="58"/>
        <v>0</v>
      </c>
      <c r="AD133" s="154">
        <f t="shared" si="59"/>
        <v>0</v>
      </c>
      <c r="AE133" s="154">
        <f t="shared" si="60"/>
        <v>0</v>
      </c>
      <c r="AH133" s="115"/>
      <c r="AI133" s="201"/>
      <c r="AJ133" s="201">
        <v>0</v>
      </c>
      <c r="AK133" s="201"/>
      <c r="AL133" s="201">
        <v>0</v>
      </c>
      <c r="AM133" s="72"/>
      <c r="AN133" s="72">
        <v>0</v>
      </c>
      <c r="AO133" s="72"/>
      <c r="AP133" s="72">
        <v>0</v>
      </c>
      <c r="AQ133" s="72"/>
      <c r="AR133" s="72">
        <v>0</v>
      </c>
      <c r="AS133" s="72"/>
      <c r="AT133" s="72"/>
      <c r="AU133" s="72"/>
      <c r="AV133" s="72"/>
      <c r="AW133" s="201"/>
      <c r="AX133" s="117"/>
      <c r="AY133" s="201">
        <v>0</v>
      </c>
      <c r="AZ133" s="201">
        <v>40</v>
      </c>
      <c r="BA133" s="201">
        <v>0</v>
      </c>
      <c r="BB133" s="201">
        <v>20</v>
      </c>
      <c r="BC133" s="201">
        <v>0</v>
      </c>
      <c r="BD133" s="201">
        <v>20</v>
      </c>
      <c r="BE133" s="201">
        <v>0</v>
      </c>
      <c r="BF133" s="201">
        <v>20</v>
      </c>
      <c r="BG133" s="201">
        <v>0</v>
      </c>
      <c r="BH133" s="201"/>
      <c r="BI133" s="201"/>
      <c r="BJ133" s="201"/>
      <c r="BK133" s="201"/>
      <c r="BL133" s="201"/>
    </row>
    <row r="134" spans="1:64">
      <c r="A134" s="67">
        <v>2013070086</v>
      </c>
      <c r="B134" s="67" t="s">
        <v>1516</v>
      </c>
      <c r="C134" s="67"/>
      <c r="D134" s="67"/>
      <c r="E134" s="67"/>
      <c r="F134" s="67" t="s">
        <v>32</v>
      </c>
      <c r="G134" s="154" t="s">
        <v>1758</v>
      </c>
      <c r="H134" s="154"/>
      <c r="I134" s="154"/>
      <c r="J134" s="154"/>
      <c r="K134" s="154"/>
      <c r="L134" s="154"/>
      <c r="M134" s="154"/>
      <c r="N134" s="154"/>
      <c r="O134" s="154"/>
      <c r="Q134" s="154">
        <f t="shared" si="46"/>
        <v>4</v>
      </c>
      <c r="R134" s="154">
        <f t="shared" si="47"/>
        <v>0</v>
      </c>
      <c r="S134" s="154">
        <f t="shared" si="48"/>
        <v>0</v>
      </c>
      <c r="T134" s="154">
        <f t="shared" si="49"/>
        <v>0</v>
      </c>
      <c r="U134" s="154">
        <f t="shared" si="50"/>
        <v>0</v>
      </c>
      <c r="V134" s="154">
        <f t="shared" si="51"/>
        <v>0</v>
      </c>
      <c r="W134" s="154">
        <f t="shared" si="52"/>
        <v>4</v>
      </c>
      <c r="X134" s="154">
        <f t="shared" si="53"/>
        <v>0</v>
      </c>
      <c r="Y134" s="154">
        <f t="shared" si="54"/>
        <v>0</v>
      </c>
      <c r="Z134" s="154">
        <f t="shared" si="55"/>
        <v>0</v>
      </c>
      <c r="AA134" s="154">
        <f t="shared" si="56"/>
        <v>0</v>
      </c>
      <c r="AB134" s="154">
        <f t="shared" si="57"/>
        <v>0</v>
      </c>
      <c r="AC134" s="154">
        <f t="shared" si="58"/>
        <v>0</v>
      </c>
      <c r="AD134" s="154">
        <f t="shared" si="59"/>
        <v>0</v>
      </c>
      <c r="AE134" s="154">
        <f t="shared" si="60"/>
        <v>0</v>
      </c>
      <c r="AH134" s="115"/>
      <c r="AI134" s="201"/>
      <c r="AJ134" s="201">
        <v>0</v>
      </c>
      <c r="AK134" s="201"/>
      <c r="AL134" s="201">
        <v>0</v>
      </c>
      <c r="AM134" s="72"/>
      <c r="AN134" s="72">
        <v>0</v>
      </c>
      <c r="AO134" s="72"/>
      <c r="AP134" s="72">
        <v>0</v>
      </c>
      <c r="AQ134" s="72"/>
      <c r="AR134" s="72">
        <v>0</v>
      </c>
      <c r="AS134" s="72"/>
      <c r="AT134" s="72"/>
      <c r="AU134" s="72"/>
      <c r="AV134" s="72"/>
      <c r="AW134" s="201"/>
      <c r="AX134" s="117"/>
      <c r="AY134" s="201">
        <v>0</v>
      </c>
      <c r="AZ134" s="201"/>
      <c r="BA134" s="201">
        <v>0</v>
      </c>
      <c r="BB134" s="201"/>
      <c r="BC134" s="201">
        <v>0</v>
      </c>
      <c r="BD134" s="201">
        <v>4</v>
      </c>
      <c r="BE134" s="201">
        <v>0</v>
      </c>
      <c r="BF134" s="201"/>
      <c r="BG134" s="201">
        <v>0</v>
      </c>
      <c r="BH134" s="201"/>
      <c r="BI134" s="201"/>
      <c r="BJ134" s="201"/>
      <c r="BK134" s="201"/>
      <c r="BL134" s="201"/>
    </row>
    <row r="135" spans="1:64">
      <c r="A135" s="67">
        <v>2013070090</v>
      </c>
      <c r="B135" s="67" t="s">
        <v>1517</v>
      </c>
      <c r="C135" s="67"/>
      <c r="D135" s="67"/>
      <c r="E135" s="67"/>
      <c r="F135" s="67" t="s">
        <v>32</v>
      </c>
      <c r="G135" s="154" t="s">
        <v>1758</v>
      </c>
      <c r="H135" s="154"/>
      <c r="I135" s="154"/>
      <c r="J135" s="154"/>
      <c r="K135" s="154"/>
      <c r="L135" s="154"/>
      <c r="M135" s="154"/>
      <c r="N135" s="154"/>
      <c r="O135" s="154"/>
      <c r="Q135" s="154">
        <f t="shared" si="46"/>
        <v>40</v>
      </c>
      <c r="R135" s="154">
        <f t="shared" si="47"/>
        <v>0</v>
      </c>
      <c r="S135" s="154">
        <f t="shared" si="48"/>
        <v>10</v>
      </c>
      <c r="T135" s="154">
        <f t="shared" si="49"/>
        <v>0</v>
      </c>
      <c r="U135" s="154">
        <f t="shared" si="50"/>
        <v>10</v>
      </c>
      <c r="V135" s="154">
        <f t="shared" si="51"/>
        <v>0</v>
      </c>
      <c r="W135" s="154">
        <f t="shared" si="52"/>
        <v>10</v>
      </c>
      <c r="X135" s="154">
        <f t="shared" si="53"/>
        <v>0</v>
      </c>
      <c r="Y135" s="154">
        <f t="shared" si="54"/>
        <v>10</v>
      </c>
      <c r="Z135" s="154">
        <f t="shared" si="55"/>
        <v>0</v>
      </c>
      <c r="AA135" s="154">
        <f t="shared" si="56"/>
        <v>0</v>
      </c>
      <c r="AB135" s="154">
        <f t="shared" si="57"/>
        <v>0</v>
      </c>
      <c r="AC135" s="154">
        <f t="shared" si="58"/>
        <v>0</v>
      </c>
      <c r="AD135" s="154">
        <f t="shared" si="59"/>
        <v>0</v>
      </c>
      <c r="AE135" s="154">
        <f t="shared" si="60"/>
        <v>0</v>
      </c>
      <c r="AH135" s="115"/>
      <c r="AI135" s="201"/>
      <c r="AJ135" s="201">
        <v>0</v>
      </c>
      <c r="AK135" s="201"/>
      <c r="AL135" s="201">
        <v>0</v>
      </c>
      <c r="AM135" s="72"/>
      <c r="AN135" s="72">
        <v>0</v>
      </c>
      <c r="AO135" s="72"/>
      <c r="AP135" s="72">
        <v>0</v>
      </c>
      <c r="AQ135" s="72"/>
      <c r="AR135" s="72">
        <v>0</v>
      </c>
      <c r="AS135" s="72"/>
      <c r="AT135" s="72"/>
      <c r="AU135" s="72"/>
      <c r="AV135" s="72"/>
      <c r="AW135" s="201"/>
      <c r="AX135" s="117"/>
      <c r="AY135" s="201">
        <v>0</v>
      </c>
      <c r="AZ135" s="201">
        <v>10</v>
      </c>
      <c r="BA135" s="201">
        <v>0</v>
      </c>
      <c r="BB135" s="201">
        <v>10</v>
      </c>
      <c r="BC135" s="201">
        <v>0</v>
      </c>
      <c r="BD135" s="201">
        <v>10</v>
      </c>
      <c r="BE135" s="201">
        <v>0</v>
      </c>
      <c r="BF135" s="201">
        <v>10</v>
      </c>
      <c r="BG135" s="201">
        <v>0</v>
      </c>
      <c r="BH135" s="201"/>
      <c r="BI135" s="201"/>
      <c r="BJ135" s="201"/>
      <c r="BK135" s="201"/>
      <c r="BL135" s="201"/>
    </row>
    <row r="136" spans="1:64">
      <c r="A136" s="67">
        <v>2013080002</v>
      </c>
      <c r="B136" s="67" t="s">
        <v>1518</v>
      </c>
      <c r="C136" s="67"/>
      <c r="D136" s="67"/>
      <c r="E136" s="67"/>
      <c r="F136" s="67" t="s">
        <v>32</v>
      </c>
      <c r="G136" s="154" t="s">
        <v>1758</v>
      </c>
      <c r="H136" s="154"/>
      <c r="I136" s="154"/>
      <c r="J136" s="154"/>
      <c r="K136" s="154"/>
      <c r="L136" s="154"/>
      <c r="M136" s="154"/>
      <c r="N136" s="154"/>
      <c r="O136" s="154"/>
      <c r="Q136" s="154">
        <f t="shared" si="46"/>
        <v>108</v>
      </c>
      <c r="R136" s="154">
        <f t="shared" si="47"/>
        <v>0</v>
      </c>
      <c r="S136" s="154">
        <f t="shared" si="48"/>
        <v>0</v>
      </c>
      <c r="T136" s="154">
        <f t="shared" si="49"/>
        <v>40</v>
      </c>
      <c r="U136" s="154">
        <f t="shared" si="50"/>
        <v>40</v>
      </c>
      <c r="V136" s="154">
        <f t="shared" si="51"/>
        <v>0</v>
      </c>
      <c r="W136" s="154">
        <f t="shared" si="52"/>
        <v>28</v>
      </c>
      <c r="X136" s="154">
        <f t="shared" si="53"/>
        <v>0</v>
      </c>
      <c r="Y136" s="154">
        <f t="shared" si="54"/>
        <v>0</v>
      </c>
      <c r="Z136" s="154">
        <f t="shared" si="55"/>
        <v>0</v>
      </c>
      <c r="AA136" s="154">
        <f t="shared" si="56"/>
        <v>0</v>
      </c>
      <c r="AB136" s="154">
        <f t="shared" si="57"/>
        <v>0</v>
      </c>
      <c r="AC136" s="154">
        <f t="shared" si="58"/>
        <v>0</v>
      </c>
      <c r="AD136" s="154">
        <f t="shared" si="59"/>
        <v>0</v>
      </c>
      <c r="AE136" s="154">
        <f t="shared" si="60"/>
        <v>0</v>
      </c>
      <c r="AH136" s="115"/>
      <c r="AI136" s="201"/>
      <c r="AJ136" s="201">
        <v>0</v>
      </c>
      <c r="AK136" s="201"/>
      <c r="AL136" s="201">
        <v>40</v>
      </c>
      <c r="AM136" s="72"/>
      <c r="AN136" s="72">
        <v>0</v>
      </c>
      <c r="AO136" s="72"/>
      <c r="AP136" s="72">
        <v>0</v>
      </c>
      <c r="AQ136" s="72"/>
      <c r="AR136" s="72">
        <v>0</v>
      </c>
      <c r="AS136" s="72"/>
      <c r="AT136" s="72"/>
      <c r="AU136" s="72"/>
      <c r="AV136" s="72"/>
      <c r="AW136" s="201"/>
      <c r="AX136" s="117"/>
      <c r="AY136" s="201">
        <v>0</v>
      </c>
      <c r="AZ136" s="201"/>
      <c r="BA136" s="201">
        <v>40</v>
      </c>
      <c r="BB136" s="201"/>
      <c r="BC136" s="201">
        <v>0</v>
      </c>
      <c r="BD136" s="201">
        <v>28</v>
      </c>
      <c r="BE136" s="201">
        <v>0</v>
      </c>
      <c r="BF136" s="201"/>
      <c r="BG136" s="201">
        <v>0</v>
      </c>
      <c r="BH136" s="201"/>
      <c r="BI136" s="201"/>
      <c r="BJ136" s="201"/>
      <c r="BK136" s="201"/>
      <c r="BL136" s="201"/>
    </row>
    <row r="137" spans="1:64">
      <c r="A137" s="67">
        <v>2013080025</v>
      </c>
      <c r="B137" s="67" t="s">
        <v>1519</v>
      </c>
      <c r="C137" s="67"/>
      <c r="D137" s="67"/>
      <c r="E137" s="67"/>
      <c r="F137" s="67" t="s">
        <v>32</v>
      </c>
      <c r="G137" s="154" t="s">
        <v>1758</v>
      </c>
      <c r="H137" s="154"/>
      <c r="I137" s="154"/>
      <c r="J137" s="154"/>
      <c r="K137" s="154"/>
      <c r="L137" s="154"/>
      <c r="M137" s="154"/>
      <c r="N137" s="154"/>
      <c r="O137" s="154"/>
      <c r="Q137" s="154">
        <f t="shared" si="46"/>
        <v>2</v>
      </c>
      <c r="R137" s="154">
        <f t="shared" si="47"/>
        <v>0</v>
      </c>
      <c r="S137" s="154">
        <f t="shared" si="48"/>
        <v>2</v>
      </c>
      <c r="T137" s="154">
        <f t="shared" si="49"/>
        <v>0</v>
      </c>
      <c r="U137" s="154">
        <f t="shared" si="50"/>
        <v>0</v>
      </c>
      <c r="V137" s="154">
        <f t="shared" si="51"/>
        <v>0</v>
      </c>
      <c r="W137" s="154">
        <f t="shared" si="52"/>
        <v>0</v>
      </c>
      <c r="X137" s="154">
        <f t="shared" si="53"/>
        <v>0</v>
      </c>
      <c r="Y137" s="154">
        <f t="shared" si="54"/>
        <v>0</v>
      </c>
      <c r="Z137" s="154">
        <f t="shared" si="55"/>
        <v>0</v>
      </c>
      <c r="AA137" s="154">
        <f t="shared" si="56"/>
        <v>0</v>
      </c>
      <c r="AB137" s="154">
        <f t="shared" si="57"/>
        <v>0</v>
      </c>
      <c r="AC137" s="154">
        <f t="shared" si="58"/>
        <v>0</v>
      </c>
      <c r="AD137" s="154">
        <f t="shared" si="59"/>
        <v>0</v>
      </c>
      <c r="AE137" s="154">
        <f t="shared" si="60"/>
        <v>0</v>
      </c>
      <c r="AH137" s="115"/>
      <c r="AI137" s="201"/>
      <c r="AJ137" s="201">
        <v>0</v>
      </c>
      <c r="AK137" s="201"/>
      <c r="AL137" s="201">
        <v>0</v>
      </c>
      <c r="AM137" s="72"/>
      <c r="AN137" s="72">
        <v>0</v>
      </c>
      <c r="AO137" s="72"/>
      <c r="AP137" s="72">
        <v>0</v>
      </c>
      <c r="AQ137" s="72"/>
      <c r="AR137" s="72">
        <v>0</v>
      </c>
      <c r="AS137" s="72"/>
      <c r="AT137" s="72"/>
      <c r="AU137" s="72"/>
      <c r="AV137" s="72"/>
      <c r="AW137" s="201"/>
      <c r="AX137" s="117"/>
      <c r="AY137" s="201">
        <v>0</v>
      </c>
      <c r="AZ137" s="201">
        <v>2</v>
      </c>
      <c r="BA137" s="201">
        <v>0</v>
      </c>
      <c r="BB137" s="201"/>
      <c r="BC137" s="201">
        <v>0</v>
      </c>
      <c r="BD137" s="201"/>
      <c r="BE137" s="201">
        <v>0</v>
      </c>
      <c r="BF137" s="201"/>
      <c r="BG137" s="201">
        <v>0</v>
      </c>
      <c r="BH137" s="201"/>
      <c r="BI137" s="201"/>
      <c r="BJ137" s="201"/>
      <c r="BK137" s="201"/>
      <c r="BL137" s="201"/>
    </row>
    <row r="138" spans="1:64">
      <c r="A138" s="67">
        <v>2013080124</v>
      </c>
      <c r="B138" s="67" t="s">
        <v>1520</v>
      </c>
      <c r="C138" s="67"/>
      <c r="D138" s="67"/>
      <c r="E138" s="67"/>
      <c r="F138" s="67" t="s">
        <v>32</v>
      </c>
      <c r="G138" s="154" t="s">
        <v>1758</v>
      </c>
      <c r="H138" s="154"/>
      <c r="I138" s="154"/>
      <c r="J138" s="154"/>
      <c r="K138" s="154"/>
      <c r="L138" s="154"/>
      <c r="M138" s="154"/>
      <c r="N138" s="154"/>
      <c r="O138" s="154"/>
      <c r="Q138" s="154">
        <f t="shared" si="46"/>
        <v>11</v>
      </c>
      <c r="R138" s="154">
        <f t="shared" si="47"/>
        <v>0</v>
      </c>
      <c r="S138" s="154">
        <f t="shared" si="48"/>
        <v>0</v>
      </c>
      <c r="T138" s="154">
        <f t="shared" si="49"/>
        <v>0</v>
      </c>
      <c r="U138" s="154">
        <f t="shared" si="50"/>
        <v>0</v>
      </c>
      <c r="V138" s="154">
        <f t="shared" si="51"/>
        <v>11</v>
      </c>
      <c r="W138" s="154">
        <f t="shared" si="52"/>
        <v>0</v>
      </c>
      <c r="X138" s="154">
        <f t="shared" si="53"/>
        <v>0</v>
      </c>
      <c r="Y138" s="154">
        <f t="shared" si="54"/>
        <v>0</v>
      </c>
      <c r="Z138" s="154">
        <f t="shared" si="55"/>
        <v>0</v>
      </c>
      <c r="AA138" s="154">
        <f t="shared" si="56"/>
        <v>0</v>
      </c>
      <c r="AB138" s="154">
        <f t="shared" si="57"/>
        <v>0</v>
      </c>
      <c r="AC138" s="154">
        <f t="shared" si="58"/>
        <v>0</v>
      </c>
      <c r="AD138" s="154">
        <f t="shared" si="59"/>
        <v>0</v>
      </c>
      <c r="AE138" s="154">
        <f t="shared" si="60"/>
        <v>0</v>
      </c>
      <c r="AH138" s="115"/>
      <c r="AI138" s="201"/>
      <c r="AJ138" s="201">
        <v>0</v>
      </c>
      <c r="AK138" s="201"/>
      <c r="AL138" s="201">
        <v>0</v>
      </c>
      <c r="AM138" s="72"/>
      <c r="AN138" s="72">
        <v>0</v>
      </c>
      <c r="AO138" s="72"/>
      <c r="AP138" s="72">
        <v>0</v>
      </c>
      <c r="AQ138" s="72"/>
      <c r="AR138" s="72">
        <v>0</v>
      </c>
      <c r="AS138" s="72"/>
      <c r="AT138" s="72"/>
      <c r="AU138" s="72"/>
      <c r="AV138" s="72"/>
      <c r="AW138" s="201"/>
      <c r="AX138" s="117"/>
      <c r="AY138" s="201">
        <v>0</v>
      </c>
      <c r="AZ138" s="201"/>
      <c r="BA138" s="201">
        <v>0</v>
      </c>
      <c r="BB138" s="201"/>
      <c r="BC138" s="201">
        <v>11</v>
      </c>
      <c r="BD138" s="201"/>
      <c r="BE138" s="201">
        <v>0</v>
      </c>
      <c r="BF138" s="201"/>
      <c r="BG138" s="201">
        <v>0</v>
      </c>
      <c r="BH138" s="201"/>
      <c r="BI138" s="201"/>
      <c r="BJ138" s="201"/>
      <c r="BK138" s="201"/>
      <c r="BL138" s="201"/>
    </row>
    <row r="139" spans="1:64">
      <c r="A139" s="67">
        <v>2013080144</v>
      </c>
      <c r="B139" s="67" t="s">
        <v>988</v>
      </c>
      <c r="C139" s="67"/>
      <c r="D139" s="67"/>
      <c r="E139" s="67"/>
      <c r="F139" s="67" t="s">
        <v>32</v>
      </c>
      <c r="G139" s="154" t="s">
        <v>1758</v>
      </c>
      <c r="H139" s="154"/>
      <c r="I139" s="154"/>
      <c r="J139" s="154"/>
      <c r="K139" s="154"/>
      <c r="L139" s="154"/>
      <c r="M139" s="154"/>
      <c r="N139" s="154"/>
      <c r="O139" s="154"/>
      <c r="Q139" s="154">
        <f t="shared" si="46"/>
        <v>10</v>
      </c>
      <c r="R139" s="154">
        <f t="shared" si="47"/>
        <v>0</v>
      </c>
      <c r="S139" s="154">
        <f t="shared" si="48"/>
        <v>0</v>
      </c>
      <c r="T139" s="154">
        <f t="shared" si="49"/>
        <v>0</v>
      </c>
      <c r="U139" s="154">
        <f t="shared" si="50"/>
        <v>0</v>
      </c>
      <c r="V139" s="154">
        <f t="shared" si="51"/>
        <v>0</v>
      </c>
      <c r="W139" s="154">
        <f t="shared" si="52"/>
        <v>0</v>
      </c>
      <c r="X139" s="154">
        <f t="shared" si="53"/>
        <v>0</v>
      </c>
      <c r="Y139" s="154">
        <f t="shared" si="54"/>
        <v>10</v>
      </c>
      <c r="Z139" s="154">
        <f t="shared" si="55"/>
        <v>0</v>
      </c>
      <c r="AA139" s="154">
        <f t="shared" si="56"/>
        <v>0</v>
      </c>
      <c r="AB139" s="154">
        <f t="shared" si="57"/>
        <v>0</v>
      </c>
      <c r="AC139" s="154">
        <f t="shared" si="58"/>
        <v>0</v>
      </c>
      <c r="AD139" s="154">
        <f t="shared" si="59"/>
        <v>0</v>
      </c>
      <c r="AE139" s="154">
        <f t="shared" si="60"/>
        <v>0</v>
      </c>
      <c r="AH139" s="115"/>
      <c r="AI139" s="201"/>
      <c r="AJ139" s="201">
        <v>0</v>
      </c>
      <c r="AK139" s="201"/>
      <c r="AL139" s="201">
        <v>0</v>
      </c>
      <c r="AM139" s="72"/>
      <c r="AN139" s="72">
        <v>0</v>
      </c>
      <c r="AO139" s="72"/>
      <c r="AP139" s="72">
        <v>0</v>
      </c>
      <c r="AQ139" s="72"/>
      <c r="AR139" s="72">
        <v>0</v>
      </c>
      <c r="AS139" s="72"/>
      <c r="AT139" s="72"/>
      <c r="AU139" s="72"/>
      <c r="AV139" s="72"/>
      <c r="AW139" s="201"/>
      <c r="AX139" s="117"/>
      <c r="AY139" s="201">
        <v>0</v>
      </c>
      <c r="AZ139" s="201"/>
      <c r="BA139" s="201">
        <v>0</v>
      </c>
      <c r="BB139" s="201"/>
      <c r="BC139" s="201">
        <v>0</v>
      </c>
      <c r="BD139" s="201"/>
      <c r="BE139" s="201">
        <v>0</v>
      </c>
      <c r="BF139" s="201">
        <v>10</v>
      </c>
      <c r="BG139" s="201">
        <v>0</v>
      </c>
      <c r="BH139" s="201"/>
      <c r="BI139" s="201"/>
      <c r="BJ139" s="201"/>
      <c r="BK139" s="201"/>
      <c r="BL139" s="201"/>
    </row>
    <row r="140" spans="1:64">
      <c r="A140" s="67">
        <v>2013080150</v>
      </c>
      <c r="B140" s="67" t="s">
        <v>1521</v>
      </c>
      <c r="C140" s="67"/>
      <c r="D140" s="67"/>
      <c r="E140" s="67"/>
      <c r="F140" s="67" t="s">
        <v>32</v>
      </c>
      <c r="G140" s="154" t="s">
        <v>1758</v>
      </c>
      <c r="H140" s="154"/>
      <c r="I140" s="154"/>
      <c r="J140" s="154"/>
      <c r="K140" s="154"/>
      <c r="L140" s="154"/>
      <c r="M140" s="154"/>
      <c r="N140" s="154"/>
      <c r="O140" s="154"/>
      <c r="Q140" s="154">
        <f t="shared" si="46"/>
        <v>100</v>
      </c>
      <c r="R140" s="154">
        <f t="shared" si="47"/>
        <v>0</v>
      </c>
      <c r="S140" s="154">
        <f t="shared" si="48"/>
        <v>0</v>
      </c>
      <c r="T140" s="154">
        <f t="shared" si="49"/>
        <v>0</v>
      </c>
      <c r="U140" s="154">
        <f t="shared" si="50"/>
        <v>0</v>
      </c>
      <c r="V140" s="154">
        <f t="shared" si="51"/>
        <v>0</v>
      </c>
      <c r="W140" s="154">
        <f t="shared" si="52"/>
        <v>100</v>
      </c>
      <c r="X140" s="154">
        <f t="shared" si="53"/>
        <v>0</v>
      </c>
      <c r="Y140" s="154">
        <f t="shared" si="54"/>
        <v>0</v>
      </c>
      <c r="Z140" s="154">
        <f t="shared" si="55"/>
        <v>0</v>
      </c>
      <c r="AA140" s="154">
        <f t="shared" si="56"/>
        <v>0</v>
      </c>
      <c r="AB140" s="154">
        <f t="shared" si="57"/>
        <v>0</v>
      </c>
      <c r="AC140" s="154">
        <f t="shared" si="58"/>
        <v>0</v>
      </c>
      <c r="AD140" s="154">
        <f t="shared" si="59"/>
        <v>0</v>
      </c>
      <c r="AE140" s="154">
        <f t="shared" si="60"/>
        <v>0</v>
      </c>
      <c r="AH140" s="115"/>
      <c r="AI140" s="201"/>
      <c r="AJ140" s="201">
        <v>0</v>
      </c>
      <c r="AK140" s="201"/>
      <c r="AL140" s="201">
        <v>0</v>
      </c>
      <c r="AM140" s="72"/>
      <c r="AN140" s="72">
        <v>0</v>
      </c>
      <c r="AO140" s="72"/>
      <c r="AP140" s="72">
        <v>0</v>
      </c>
      <c r="AQ140" s="72"/>
      <c r="AR140" s="72">
        <v>0</v>
      </c>
      <c r="AS140" s="72"/>
      <c r="AT140" s="72"/>
      <c r="AU140" s="72"/>
      <c r="AV140" s="72"/>
      <c r="AW140" s="201"/>
      <c r="AX140" s="117"/>
      <c r="AY140" s="201">
        <v>0</v>
      </c>
      <c r="AZ140" s="201"/>
      <c r="BA140" s="201">
        <v>0</v>
      </c>
      <c r="BB140" s="201"/>
      <c r="BC140" s="201">
        <v>0</v>
      </c>
      <c r="BD140" s="201">
        <v>100</v>
      </c>
      <c r="BE140" s="201">
        <v>0</v>
      </c>
      <c r="BF140" s="201"/>
      <c r="BG140" s="201">
        <v>0</v>
      </c>
      <c r="BH140" s="201"/>
      <c r="BI140" s="201"/>
      <c r="BJ140" s="201"/>
      <c r="BK140" s="201"/>
      <c r="BL140" s="201"/>
    </row>
    <row r="141" spans="1:64">
      <c r="A141" s="67">
        <v>2013080154</v>
      </c>
      <c r="B141" s="67" t="s">
        <v>1522</v>
      </c>
      <c r="C141" s="67"/>
      <c r="D141" s="67"/>
      <c r="E141" s="67"/>
      <c r="F141" s="67" t="s">
        <v>32</v>
      </c>
      <c r="G141" s="154" t="s">
        <v>1758</v>
      </c>
      <c r="H141" s="154"/>
      <c r="I141" s="154"/>
      <c r="J141" s="154"/>
      <c r="K141" s="154"/>
      <c r="L141" s="154"/>
      <c r="M141" s="154"/>
      <c r="N141" s="154"/>
      <c r="O141" s="154"/>
      <c r="Q141" s="154">
        <f t="shared" si="46"/>
        <v>10</v>
      </c>
      <c r="R141" s="154">
        <f t="shared" si="47"/>
        <v>0</v>
      </c>
      <c r="S141" s="154">
        <f t="shared" si="48"/>
        <v>10</v>
      </c>
      <c r="T141" s="154">
        <f t="shared" si="49"/>
        <v>0</v>
      </c>
      <c r="U141" s="154">
        <f t="shared" si="50"/>
        <v>0</v>
      </c>
      <c r="V141" s="154">
        <f t="shared" si="51"/>
        <v>0</v>
      </c>
      <c r="W141" s="154">
        <f t="shared" si="52"/>
        <v>0</v>
      </c>
      <c r="X141" s="154">
        <f t="shared" si="53"/>
        <v>0</v>
      </c>
      <c r="Y141" s="154">
        <f t="shared" si="54"/>
        <v>0</v>
      </c>
      <c r="Z141" s="154">
        <f t="shared" si="55"/>
        <v>0</v>
      </c>
      <c r="AA141" s="154">
        <f t="shared" si="56"/>
        <v>0</v>
      </c>
      <c r="AB141" s="154">
        <f t="shared" si="57"/>
        <v>0</v>
      </c>
      <c r="AC141" s="154">
        <f t="shared" si="58"/>
        <v>0</v>
      </c>
      <c r="AD141" s="154">
        <f t="shared" si="59"/>
        <v>0</v>
      </c>
      <c r="AE141" s="154">
        <f t="shared" si="60"/>
        <v>0</v>
      </c>
      <c r="AH141" s="115"/>
      <c r="AI141" s="201"/>
      <c r="AJ141" s="201">
        <v>0</v>
      </c>
      <c r="AK141" s="201"/>
      <c r="AL141" s="201">
        <v>0</v>
      </c>
      <c r="AM141" s="72"/>
      <c r="AN141" s="72">
        <v>0</v>
      </c>
      <c r="AO141" s="72"/>
      <c r="AP141" s="72">
        <v>0</v>
      </c>
      <c r="AQ141" s="72"/>
      <c r="AR141" s="72">
        <v>0</v>
      </c>
      <c r="AS141" s="72"/>
      <c r="AT141" s="72"/>
      <c r="AU141" s="72"/>
      <c r="AV141" s="72"/>
      <c r="AW141" s="201"/>
      <c r="AX141" s="117"/>
      <c r="AY141" s="201">
        <v>0</v>
      </c>
      <c r="AZ141" s="201">
        <v>10</v>
      </c>
      <c r="BA141" s="201">
        <v>0</v>
      </c>
      <c r="BB141" s="201"/>
      <c r="BC141" s="201">
        <v>0</v>
      </c>
      <c r="BD141" s="201"/>
      <c r="BE141" s="201">
        <v>0</v>
      </c>
      <c r="BF141" s="201"/>
      <c r="BG141" s="201">
        <v>0</v>
      </c>
      <c r="BH141" s="201"/>
      <c r="BI141" s="201"/>
      <c r="BJ141" s="201"/>
      <c r="BK141" s="201"/>
      <c r="BL141" s="201"/>
    </row>
    <row r="142" spans="1:64">
      <c r="A142" s="67">
        <v>2013080187</v>
      </c>
      <c r="B142" s="67" t="s">
        <v>1523</v>
      </c>
      <c r="C142" s="67"/>
      <c r="D142" s="67"/>
      <c r="E142" s="67"/>
      <c r="F142" s="67" t="s">
        <v>32</v>
      </c>
      <c r="G142" s="154" t="s">
        <v>1758</v>
      </c>
      <c r="H142" s="154"/>
      <c r="I142" s="154"/>
      <c r="J142" s="154"/>
      <c r="K142" s="154"/>
      <c r="L142" s="154"/>
      <c r="M142" s="154"/>
      <c r="N142" s="154"/>
      <c r="O142" s="154"/>
      <c r="Q142" s="154">
        <f t="shared" si="46"/>
        <v>800</v>
      </c>
      <c r="R142" s="154">
        <f t="shared" si="47"/>
        <v>0</v>
      </c>
      <c r="S142" s="154">
        <f t="shared" si="48"/>
        <v>400</v>
      </c>
      <c r="T142" s="154">
        <f t="shared" si="49"/>
        <v>100</v>
      </c>
      <c r="U142" s="154">
        <f t="shared" si="50"/>
        <v>100</v>
      </c>
      <c r="V142" s="154">
        <f t="shared" si="51"/>
        <v>100</v>
      </c>
      <c r="W142" s="154">
        <f t="shared" si="52"/>
        <v>100</v>
      </c>
      <c r="X142" s="154">
        <f t="shared" si="53"/>
        <v>0</v>
      </c>
      <c r="Y142" s="154">
        <f t="shared" si="54"/>
        <v>0</v>
      </c>
      <c r="Z142" s="154">
        <f t="shared" si="55"/>
        <v>100</v>
      </c>
      <c r="AA142" s="154">
        <f t="shared" si="56"/>
        <v>100</v>
      </c>
      <c r="AB142" s="154">
        <f t="shared" si="57"/>
        <v>0</v>
      </c>
      <c r="AC142" s="154">
        <f t="shared" si="58"/>
        <v>0</v>
      </c>
      <c r="AD142" s="154">
        <f t="shared" si="59"/>
        <v>0</v>
      </c>
      <c r="AE142" s="154">
        <f t="shared" si="60"/>
        <v>0</v>
      </c>
      <c r="AH142" s="115"/>
      <c r="AI142" s="201"/>
      <c r="AJ142" s="201">
        <v>0</v>
      </c>
      <c r="AK142" s="201"/>
      <c r="AL142" s="201">
        <v>100</v>
      </c>
      <c r="AM142" s="72"/>
      <c r="AN142" s="72">
        <v>100</v>
      </c>
      <c r="AO142" s="72"/>
      <c r="AP142" s="72">
        <v>0</v>
      </c>
      <c r="AQ142" s="72"/>
      <c r="AR142" s="72">
        <v>100</v>
      </c>
      <c r="AS142" s="72"/>
      <c r="AT142" s="72"/>
      <c r="AU142" s="72"/>
      <c r="AV142" s="72"/>
      <c r="AW142" s="201"/>
      <c r="AX142" s="117"/>
      <c r="AY142" s="201">
        <v>0</v>
      </c>
      <c r="AZ142" s="201">
        <v>400</v>
      </c>
      <c r="BA142" s="201">
        <v>100</v>
      </c>
      <c r="BB142" s="201"/>
      <c r="BC142" s="201">
        <v>100</v>
      </c>
      <c r="BD142" s="201"/>
      <c r="BE142" s="201">
        <v>0</v>
      </c>
      <c r="BF142" s="201"/>
      <c r="BG142" s="201">
        <v>100</v>
      </c>
      <c r="BH142" s="201"/>
      <c r="BI142" s="201"/>
      <c r="BJ142" s="201"/>
      <c r="BK142" s="201"/>
      <c r="BL142" s="201"/>
    </row>
    <row r="143" spans="1:64">
      <c r="A143" s="67">
        <v>2013100012</v>
      </c>
      <c r="B143" s="67" t="s">
        <v>1524</v>
      </c>
      <c r="C143" s="67"/>
      <c r="D143" s="67"/>
      <c r="E143" s="67"/>
      <c r="F143" s="67" t="s">
        <v>32</v>
      </c>
      <c r="G143" s="154" t="s">
        <v>1758</v>
      </c>
      <c r="H143" s="154"/>
      <c r="I143" s="154"/>
      <c r="J143" s="154"/>
      <c r="K143" s="154"/>
      <c r="L143" s="154"/>
      <c r="M143" s="154"/>
      <c r="N143" s="154"/>
      <c r="O143" s="154"/>
      <c r="Q143" s="154">
        <f t="shared" ref="Q143:Q206" si="61">SUM(R143:Y143)</f>
        <v>10</v>
      </c>
      <c r="R143" s="154">
        <f t="shared" ref="R143:R206" si="62">AI143+AY143</f>
        <v>0</v>
      </c>
      <c r="S143" s="154">
        <f t="shared" ref="S143:S206" si="63">AJ143+AZ143</f>
        <v>10</v>
      </c>
      <c r="T143" s="154">
        <f t="shared" ref="T143:T206" si="64">AK143+BA143</f>
        <v>0</v>
      </c>
      <c r="U143" s="154">
        <f t="shared" ref="U143:U206" si="65">AL143+BB143</f>
        <v>0</v>
      </c>
      <c r="V143" s="154">
        <f t="shared" ref="V143:V206" si="66">AM143+BC143</f>
        <v>0</v>
      </c>
      <c r="W143" s="154">
        <f t="shared" ref="W143:W206" si="67">AN143+BD143</f>
        <v>0</v>
      </c>
      <c r="X143" s="154">
        <f t="shared" ref="X143:X206" si="68">AO143+BE143</f>
        <v>0</v>
      </c>
      <c r="Y143" s="154">
        <f t="shared" ref="Y143:Y206" si="69">AP143+BF143</f>
        <v>0</v>
      </c>
      <c r="Z143" s="154">
        <f t="shared" ref="Z143:Z206" si="70">AQ143+BG143</f>
        <v>0</v>
      </c>
      <c r="AA143" s="154">
        <f t="shared" ref="AA143:AA206" si="71">AR143+BH143</f>
        <v>0</v>
      </c>
      <c r="AB143" s="154">
        <f t="shared" ref="AB143:AB206" si="72">AS143+BI143</f>
        <v>0</v>
      </c>
      <c r="AC143" s="154">
        <f t="shared" ref="AC143:AC206" si="73">AT143+BJ143</f>
        <v>0</v>
      </c>
      <c r="AD143" s="154">
        <f t="shared" ref="AD143:AD206" si="74">AU143+BK143</f>
        <v>0</v>
      </c>
      <c r="AE143" s="154">
        <f t="shared" ref="AE143:AE206" si="75">AV143+BL143</f>
        <v>0</v>
      </c>
      <c r="AH143" s="115"/>
      <c r="AI143" s="201"/>
      <c r="AJ143" s="201">
        <v>0</v>
      </c>
      <c r="AK143" s="201"/>
      <c r="AL143" s="201">
        <v>0</v>
      </c>
      <c r="AM143" s="72"/>
      <c r="AN143" s="72">
        <v>0</v>
      </c>
      <c r="AO143" s="72"/>
      <c r="AP143" s="72">
        <v>0</v>
      </c>
      <c r="AQ143" s="72"/>
      <c r="AR143" s="72">
        <v>0</v>
      </c>
      <c r="AS143" s="72"/>
      <c r="AT143" s="72"/>
      <c r="AU143" s="72"/>
      <c r="AV143" s="72"/>
      <c r="AW143" s="201"/>
      <c r="AX143" s="117"/>
      <c r="AY143" s="201">
        <v>0</v>
      </c>
      <c r="AZ143" s="201">
        <v>10</v>
      </c>
      <c r="BA143" s="201">
        <v>0</v>
      </c>
      <c r="BB143" s="201"/>
      <c r="BC143" s="201">
        <v>0</v>
      </c>
      <c r="BD143" s="201"/>
      <c r="BE143" s="201">
        <v>0</v>
      </c>
      <c r="BF143" s="201"/>
      <c r="BG143" s="201">
        <v>0</v>
      </c>
      <c r="BH143" s="201"/>
      <c r="BI143" s="201"/>
      <c r="BJ143" s="201"/>
      <c r="BK143" s="201"/>
      <c r="BL143" s="201"/>
    </row>
    <row r="144" spans="1:64">
      <c r="A144" s="67">
        <v>2013100073</v>
      </c>
      <c r="B144" s="67" t="s">
        <v>1525</v>
      </c>
      <c r="C144" s="67"/>
      <c r="D144" s="67"/>
      <c r="E144" s="67"/>
      <c r="F144" s="67" t="s">
        <v>32</v>
      </c>
      <c r="G144" s="154" t="s">
        <v>1758</v>
      </c>
      <c r="H144" s="154"/>
      <c r="I144" s="154"/>
      <c r="J144" s="154"/>
      <c r="K144" s="154"/>
      <c r="L144" s="154"/>
      <c r="M144" s="154"/>
      <c r="N144" s="154"/>
      <c r="O144" s="154"/>
      <c r="Q144" s="154">
        <f t="shared" si="61"/>
        <v>250</v>
      </c>
      <c r="R144" s="154">
        <f t="shared" si="62"/>
        <v>0</v>
      </c>
      <c r="S144" s="154">
        <f t="shared" si="63"/>
        <v>0</v>
      </c>
      <c r="T144" s="154">
        <f t="shared" si="64"/>
        <v>25</v>
      </c>
      <c r="U144" s="154">
        <f t="shared" si="65"/>
        <v>25</v>
      </c>
      <c r="V144" s="154">
        <f t="shared" si="66"/>
        <v>25</v>
      </c>
      <c r="W144" s="154">
        <f t="shared" si="67"/>
        <v>75</v>
      </c>
      <c r="X144" s="154">
        <f t="shared" si="68"/>
        <v>25</v>
      </c>
      <c r="Y144" s="154">
        <f t="shared" si="69"/>
        <v>75</v>
      </c>
      <c r="Z144" s="154">
        <f t="shared" si="70"/>
        <v>25</v>
      </c>
      <c r="AA144" s="154">
        <f t="shared" si="71"/>
        <v>25</v>
      </c>
      <c r="AB144" s="154">
        <f t="shared" si="72"/>
        <v>0</v>
      </c>
      <c r="AC144" s="154">
        <f t="shared" si="73"/>
        <v>0</v>
      </c>
      <c r="AD144" s="154">
        <f t="shared" si="74"/>
        <v>0</v>
      </c>
      <c r="AE144" s="154">
        <f t="shared" si="75"/>
        <v>0</v>
      </c>
      <c r="AH144" s="115"/>
      <c r="AI144" s="201"/>
      <c r="AJ144" s="201">
        <v>0</v>
      </c>
      <c r="AK144" s="201"/>
      <c r="AL144" s="201">
        <v>25</v>
      </c>
      <c r="AM144" s="72"/>
      <c r="AN144" s="72">
        <v>25</v>
      </c>
      <c r="AO144" s="72"/>
      <c r="AP144" s="72">
        <v>25</v>
      </c>
      <c r="AQ144" s="72"/>
      <c r="AR144" s="72">
        <v>25</v>
      </c>
      <c r="AS144" s="72"/>
      <c r="AT144" s="72"/>
      <c r="AU144" s="72"/>
      <c r="AV144" s="72"/>
      <c r="AW144" s="201"/>
      <c r="AX144" s="117"/>
      <c r="AY144" s="201">
        <v>0</v>
      </c>
      <c r="AZ144" s="201"/>
      <c r="BA144" s="201">
        <v>25</v>
      </c>
      <c r="BB144" s="201"/>
      <c r="BC144" s="201">
        <v>25</v>
      </c>
      <c r="BD144" s="201">
        <v>50</v>
      </c>
      <c r="BE144" s="201">
        <v>25</v>
      </c>
      <c r="BF144" s="201">
        <v>50</v>
      </c>
      <c r="BG144" s="201">
        <v>25</v>
      </c>
      <c r="BH144" s="201"/>
      <c r="BI144" s="201"/>
      <c r="BJ144" s="201"/>
      <c r="BK144" s="201"/>
      <c r="BL144" s="201"/>
    </row>
    <row r="145" spans="1:64">
      <c r="A145" s="67">
        <v>2013100074</v>
      </c>
      <c r="B145" s="67" t="s">
        <v>1526</v>
      </c>
      <c r="C145" s="67"/>
      <c r="D145" s="67"/>
      <c r="E145" s="67"/>
      <c r="F145" s="67" t="s">
        <v>32</v>
      </c>
      <c r="G145" s="154" t="s">
        <v>1758</v>
      </c>
      <c r="H145" s="154"/>
      <c r="I145" s="154"/>
      <c r="J145" s="154"/>
      <c r="K145" s="154"/>
      <c r="L145" s="154"/>
      <c r="M145" s="154"/>
      <c r="N145" s="154"/>
      <c r="O145" s="154"/>
      <c r="Q145" s="154">
        <f t="shared" si="61"/>
        <v>10</v>
      </c>
      <c r="R145" s="154">
        <f t="shared" si="62"/>
        <v>0</v>
      </c>
      <c r="S145" s="154">
        <f t="shared" si="63"/>
        <v>0</v>
      </c>
      <c r="T145" s="154">
        <f t="shared" si="64"/>
        <v>5</v>
      </c>
      <c r="U145" s="154">
        <f t="shared" si="65"/>
        <v>5</v>
      </c>
      <c r="V145" s="154">
        <f t="shared" si="66"/>
        <v>0</v>
      </c>
      <c r="W145" s="154">
        <f t="shared" si="67"/>
        <v>0</v>
      </c>
      <c r="X145" s="154">
        <f t="shared" si="68"/>
        <v>0</v>
      </c>
      <c r="Y145" s="154">
        <f t="shared" si="69"/>
        <v>0</v>
      </c>
      <c r="Z145" s="154">
        <f t="shared" si="70"/>
        <v>0</v>
      </c>
      <c r="AA145" s="154">
        <f t="shared" si="71"/>
        <v>0</v>
      </c>
      <c r="AB145" s="154">
        <f t="shared" si="72"/>
        <v>0</v>
      </c>
      <c r="AC145" s="154">
        <f t="shared" si="73"/>
        <v>0</v>
      </c>
      <c r="AD145" s="154">
        <f t="shared" si="74"/>
        <v>0</v>
      </c>
      <c r="AE145" s="154">
        <f t="shared" si="75"/>
        <v>0</v>
      </c>
      <c r="AH145" s="115"/>
      <c r="AI145" s="201"/>
      <c r="AJ145" s="201">
        <v>0</v>
      </c>
      <c r="AK145" s="201"/>
      <c r="AL145" s="201">
        <v>5</v>
      </c>
      <c r="AM145" s="72"/>
      <c r="AN145" s="72">
        <v>0</v>
      </c>
      <c r="AO145" s="72"/>
      <c r="AP145" s="72">
        <v>0</v>
      </c>
      <c r="AQ145" s="72"/>
      <c r="AR145" s="72">
        <v>0</v>
      </c>
      <c r="AS145" s="72"/>
      <c r="AT145" s="72"/>
      <c r="AU145" s="72"/>
      <c r="AV145" s="72"/>
      <c r="AW145" s="201"/>
      <c r="AX145" s="117"/>
      <c r="AY145" s="201">
        <v>0</v>
      </c>
      <c r="AZ145" s="201"/>
      <c r="BA145" s="201">
        <v>5</v>
      </c>
      <c r="BB145" s="201"/>
      <c r="BC145" s="201">
        <v>0</v>
      </c>
      <c r="BD145" s="201"/>
      <c r="BE145" s="201">
        <v>0</v>
      </c>
      <c r="BF145" s="201"/>
      <c r="BG145" s="201">
        <v>0</v>
      </c>
      <c r="BH145" s="201"/>
      <c r="BI145" s="201"/>
      <c r="BJ145" s="201"/>
      <c r="BK145" s="201"/>
      <c r="BL145" s="201"/>
    </row>
    <row r="146" spans="1:64">
      <c r="A146" s="67">
        <v>2013100106</v>
      </c>
      <c r="B146" s="67" t="s">
        <v>1527</v>
      </c>
      <c r="C146" s="67"/>
      <c r="D146" s="67"/>
      <c r="E146" s="67"/>
      <c r="F146" s="67" t="s">
        <v>32</v>
      </c>
      <c r="G146" s="154" t="s">
        <v>1758</v>
      </c>
      <c r="H146" s="154"/>
      <c r="I146" s="154"/>
      <c r="J146" s="154"/>
      <c r="K146" s="154"/>
      <c r="L146" s="154"/>
      <c r="M146" s="154"/>
      <c r="N146" s="154"/>
      <c r="O146" s="154"/>
      <c r="Q146" s="154">
        <f t="shared" si="61"/>
        <v>8</v>
      </c>
      <c r="R146" s="154">
        <f t="shared" si="62"/>
        <v>0</v>
      </c>
      <c r="S146" s="154">
        <f t="shared" si="63"/>
        <v>0</v>
      </c>
      <c r="T146" s="154">
        <f t="shared" si="64"/>
        <v>0</v>
      </c>
      <c r="U146" s="154">
        <f t="shared" si="65"/>
        <v>4</v>
      </c>
      <c r="V146" s="154">
        <f t="shared" si="66"/>
        <v>0</v>
      </c>
      <c r="W146" s="154">
        <f t="shared" si="67"/>
        <v>4</v>
      </c>
      <c r="X146" s="154">
        <f t="shared" si="68"/>
        <v>0</v>
      </c>
      <c r="Y146" s="154">
        <f t="shared" si="69"/>
        <v>0</v>
      </c>
      <c r="Z146" s="154">
        <f t="shared" si="70"/>
        <v>0</v>
      </c>
      <c r="AA146" s="154">
        <f t="shared" si="71"/>
        <v>0</v>
      </c>
      <c r="AB146" s="154">
        <f t="shared" si="72"/>
        <v>0</v>
      </c>
      <c r="AC146" s="154">
        <f t="shared" si="73"/>
        <v>0</v>
      </c>
      <c r="AD146" s="154">
        <f t="shared" si="74"/>
        <v>0</v>
      </c>
      <c r="AE146" s="154">
        <f t="shared" si="75"/>
        <v>0</v>
      </c>
      <c r="AH146" s="115"/>
      <c r="AI146" s="201"/>
      <c r="AJ146" s="201">
        <v>0</v>
      </c>
      <c r="AK146" s="201"/>
      <c r="AL146" s="201">
        <v>0</v>
      </c>
      <c r="AM146" s="72"/>
      <c r="AN146" s="72">
        <v>0</v>
      </c>
      <c r="AO146" s="72"/>
      <c r="AP146" s="72">
        <v>0</v>
      </c>
      <c r="AQ146" s="72"/>
      <c r="AR146" s="72">
        <v>0</v>
      </c>
      <c r="AS146" s="72"/>
      <c r="AT146" s="72"/>
      <c r="AU146" s="72"/>
      <c r="AV146" s="72"/>
      <c r="AW146" s="201"/>
      <c r="AX146" s="117"/>
      <c r="AY146" s="201">
        <v>0</v>
      </c>
      <c r="AZ146" s="201"/>
      <c r="BA146" s="201">
        <v>0</v>
      </c>
      <c r="BB146" s="201">
        <v>4</v>
      </c>
      <c r="BC146" s="201">
        <v>0</v>
      </c>
      <c r="BD146" s="201">
        <v>4</v>
      </c>
      <c r="BE146" s="201">
        <v>0</v>
      </c>
      <c r="BF146" s="201"/>
      <c r="BG146" s="201">
        <v>0</v>
      </c>
      <c r="BH146" s="201"/>
      <c r="BI146" s="201"/>
      <c r="BJ146" s="201"/>
      <c r="BK146" s="201"/>
      <c r="BL146" s="201"/>
    </row>
    <row r="147" spans="1:64">
      <c r="A147" s="67">
        <v>2013100243</v>
      </c>
      <c r="B147" s="67" t="s">
        <v>1528</v>
      </c>
      <c r="C147" s="67"/>
      <c r="D147" s="67"/>
      <c r="E147" s="67"/>
      <c r="F147" s="67" t="s">
        <v>32</v>
      </c>
      <c r="G147" s="154" t="s">
        <v>1758</v>
      </c>
      <c r="H147" s="154"/>
      <c r="I147" s="154"/>
      <c r="J147" s="154"/>
      <c r="K147" s="154"/>
      <c r="L147" s="154"/>
      <c r="M147" s="154"/>
      <c r="N147" s="154"/>
      <c r="O147" s="154"/>
      <c r="Q147" s="154">
        <f t="shared" si="61"/>
        <v>100</v>
      </c>
      <c r="R147" s="154">
        <f t="shared" si="62"/>
        <v>0</v>
      </c>
      <c r="S147" s="154">
        <f t="shared" si="63"/>
        <v>12</v>
      </c>
      <c r="T147" s="154">
        <f t="shared" si="64"/>
        <v>10</v>
      </c>
      <c r="U147" s="154">
        <f t="shared" si="65"/>
        <v>22</v>
      </c>
      <c r="V147" s="154">
        <f t="shared" si="66"/>
        <v>10</v>
      </c>
      <c r="W147" s="154">
        <f t="shared" si="67"/>
        <v>22</v>
      </c>
      <c r="X147" s="154">
        <f t="shared" si="68"/>
        <v>10</v>
      </c>
      <c r="Y147" s="154">
        <f t="shared" si="69"/>
        <v>14</v>
      </c>
      <c r="Z147" s="154">
        <f t="shared" si="70"/>
        <v>10</v>
      </c>
      <c r="AA147" s="154">
        <f t="shared" si="71"/>
        <v>10</v>
      </c>
      <c r="AB147" s="154">
        <f t="shared" si="72"/>
        <v>0</v>
      </c>
      <c r="AC147" s="154">
        <f t="shared" si="73"/>
        <v>0</v>
      </c>
      <c r="AD147" s="154">
        <f t="shared" si="74"/>
        <v>0</v>
      </c>
      <c r="AE147" s="154">
        <f t="shared" si="75"/>
        <v>0</v>
      </c>
      <c r="AH147" s="115"/>
      <c r="AI147" s="201"/>
      <c r="AJ147" s="201">
        <v>0</v>
      </c>
      <c r="AK147" s="201"/>
      <c r="AL147" s="201">
        <v>10</v>
      </c>
      <c r="AM147" s="72"/>
      <c r="AN147" s="72">
        <v>10</v>
      </c>
      <c r="AO147" s="72"/>
      <c r="AP147" s="72">
        <v>10</v>
      </c>
      <c r="AQ147" s="72"/>
      <c r="AR147" s="72">
        <v>10</v>
      </c>
      <c r="AS147" s="72"/>
      <c r="AT147" s="72"/>
      <c r="AU147" s="72"/>
      <c r="AV147" s="72"/>
      <c r="AW147" s="201"/>
      <c r="AX147" s="117"/>
      <c r="AY147" s="201">
        <v>0</v>
      </c>
      <c r="AZ147" s="201">
        <v>12</v>
      </c>
      <c r="BA147" s="201">
        <v>10</v>
      </c>
      <c r="BB147" s="201">
        <v>12</v>
      </c>
      <c r="BC147" s="201">
        <v>10</v>
      </c>
      <c r="BD147" s="201">
        <v>12</v>
      </c>
      <c r="BE147" s="201">
        <v>10</v>
      </c>
      <c r="BF147" s="201">
        <v>4</v>
      </c>
      <c r="BG147" s="201">
        <v>10</v>
      </c>
      <c r="BH147" s="201"/>
      <c r="BI147" s="201"/>
      <c r="BJ147" s="201"/>
      <c r="BK147" s="201"/>
      <c r="BL147" s="201"/>
    </row>
    <row r="148" spans="1:64">
      <c r="A148" s="67">
        <v>2013100254</v>
      </c>
      <c r="B148" s="67" t="s">
        <v>1529</v>
      </c>
      <c r="C148" s="67"/>
      <c r="D148" s="67"/>
      <c r="E148" s="67"/>
      <c r="F148" s="67" t="s">
        <v>32</v>
      </c>
      <c r="G148" s="154" t="s">
        <v>1758</v>
      </c>
      <c r="H148" s="154"/>
      <c r="I148" s="154"/>
      <c r="J148" s="154"/>
      <c r="K148" s="154"/>
      <c r="L148" s="154"/>
      <c r="M148" s="154"/>
      <c r="N148" s="154"/>
      <c r="O148" s="154"/>
      <c r="Q148" s="154">
        <f t="shared" si="61"/>
        <v>0</v>
      </c>
      <c r="R148" s="154">
        <f t="shared" si="62"/>
        <v>0</v>
      </c>
      <c r="S148" s="154">
        <f t="shared" si="63"/>
        <v>0</v>
      </c>
      <c r="T148" s="154">
        <f t="shared" si="64"/>
        <v>0</v>
      </c>
      <c r="U148" s="154">
        <f t="shared" si="65"/>
        <v>0</v>
      </c>
      <c r="V148" s="154">
        <f t="shared" si="66"/>
        <v>0</v>
      </c>
      <c r="W148" s="154">
        <f t="shared" si="67"/>
        <v>0</v>
      </c>
      <c r="X148" s="154">
        <f t="shared" si="68"/>
        <v>0</v>
      </c>
      <c r="Y148" s="154">
        <f t="shared" si="69"/>
        <v>0</v>
      </c>
      <c r="Z148" s="154">
        <f t="shared" si="70"/>
        <v>0</v>
      </c>
      <c r="AA148" s="154">
        <f t="shared" si="71"/>
        <v>0</v>
      </c>
      <c r="AB148" s="154">
        <f t="shared" si="72"/>
        <v>0</v>
      </c>
      <c r="AC148" s="154">
        <f t="shared" si="73"/>
        <v>0</v>
      </c>
      <c r="AD148" s="154">
        <f t="shared" si="74"/>
        <v>0</v>
      </c>
      <c r="AE148" s="154">
        <f t="shared" si="75"/>
        <v>0</v>
      </c>
      <c r="AH148" s="115"/>
      <c r="AI148" s="201"/>
      <c r="AJ148" s="201">
        <v>0</v>
      </c>
      <c r="AK148" s="201"/>
      <c r="AL148" s="201">
        <v>0</v>
      </c>
      <c r="AM148" s="72"/>
      <c r="AN148" s="72">
        <v>0</v>
      </c>
      <c r="AO148" s="72"/>
      <c r="AP148" s="72">
        <v>0</v>
      </c>
      <c r="AQ148" s="72"/>
      <c r="AR148" s="72">
        <v>0</v>
      </c>
      <c r="AS148" s="72"/>
      <c r="AT148" s="72"/>
      <c r="AU148" s="72"/>
      <c r="AV148" s="72"/>
      <c r="AW148" s="201"/>
      <c r="AX148" s="117"/>
      <c r="AY148" s="201">
        <v>0</v>
      </c>
      <c r="AZ148" s="201"/>
      <c r="BA148" s="201">
        <v>0</v>
      </c>
      <c r="BB148" s="201"/>
      <c r="BC148" s="201">
        <v>0</v>
      </c>
      <c r="BD148" s="201"/>
      <c r="BE148" s="201">
        <v>0</v>
      </c>
      <c r="BF148" s="201"/>
      <c r="BG148" s="201">
        <v>0</v>
      </c>
      <c r="BH148" s="201"/>
      <c r="BI148" s="201"/>
      <c r="BJ148" s="201"/>
      <c r="BK148" s="201"/>
      <c r="BL148" s="201"/>
    </row>
    <row r="149" spans="1:64">
      <c r="A149" s="67">
        <v>2013100272</v>
      </c>
      <c r="B149" s="67" t="s">
        <v>1530</v>
      </c>
      <c r="C149" s="67"/>
      <c r="D149" s="67"/>
      <c r="E149" s="67"/>
      <c r="F149" s="67" t="s">
        <v>32</v>
      </c>
      <c r="G149" s="154" t="s">
        <v>1758</v>
      </c>
      <c r="H149" s="154"/>
      <c r="I149" s="154"/>
      <c r="J149" s="154"/>
      <c r="K149" s="154"/>
      <c r="L149" s="154"/>
      <c r="M149" s="154"/>
      <c r="N149" s="154"/>
      <c r="O149" s="154"/>
      <c r="Q149" s="154">
        <f t="shared" si="61"/>
        <v>7</v>
      </c>
      <c r="R149" s="154">
        <f t="shared" si="62"/>
        <v>0</v>
      </c>
      <c r="S149" s="154">
        <f t="shared" si="63"/>
        <v>0</v>
      </c>
      <c r="T149" s="154">
        <f t="shared" si="64"/>
        <v>0</v>
      </c>
      <c r="U149" s="154">
        <f t="shared" si="65"/>
        <v>0</v>
      </c>
      <c r="V149" s="154">
        <f t="shared" si="66"/>
        <v>7</v>
      </c>
      <c r="W149" s="154">
        <f t="shared" si="67"/>
        <v>0</v>
      </c>
      <c r="X149" s="154">
        <f t="shared" si="68"/>
        <v>0</v>
      </c>
      <c r="Y149" s="154">
        <f t="shared" si="69"/>
        <v>0</v>
      </c>
      <c r="Z149" s="154">
        <f t="shared" si="70"/>
        <v>0</v>
      </c>
      <c r="AA149" s="154">
        <f t="shared" si="71"/>
        <v>0</v>
      </c>
      <c r="AB149" s="154">
        <f t="shared" si="72"/>
        <v>0</v>
      </c>
      <c r="AC149" s="154">
        <f t="shared" si="73"/>
        <v>0</v>
      </c>
      <c r="AD149" s="154">
        <f t="shared" si="74"/>
        <v>0</v>
      </c>
      <c r="AE149" s="154">
        <f t="shared" si="75"/>
        <v>0</v>
      </c>
      <c r="AH149" s="115"/>
      <c r="AI149" s="201"/>
      <c r="AJ149" s="201">
        <v>0</v>
      </c>
      <c r="AK149" s="201"/>
      <c r="AL149" s="201">
        <v>0</v>
      </c>
      <c r="AM149" s="72"/>
      <c r="AN149" s="72">
        <v>0</v>
      </c>
      <c r="AO149" s="72"/>
      <c r="AP149" s="72">
        <v>0</v>
      </c>
      <c r="AQ149" s="72"/>
      <c r="AR149" s="72">
        <v>0</v>
      </c>
      <c r="AS149" s="72"/>
      <c r="AT149" s="72"/>
      <c r="AU149" s="72"/>
      <c r="AV149" s="72"/>
      <c r="AW149" s="201"/>
      <c r="AX149" s="117"/>
      <c r="AY149" s="201">
        <v>0</v>
      </c>
      <c r="AZ149" s="201"/>
      <c r="BA149" s="201">
        <v>0</v>
      </c>
      <c r="BB149" s="201"/>
      <c r="BC149" s="201">
        <v>7</v>
      </c>
      <c r="BD149" s="201"/>
      <c r="BE149" s="201">
        <v>0</v>
      </c>
      <c r="BF149" s="201"/>
      <c r="BG149" s="201">
        <v>0</v>
      </c>
      <c r="BH149" s="201"/>
      <c r="BI149" s="201"/>
      <c r="BJ149" s="201"/>
      <c r="BK149" s="201"/>
      <c r="BL149" s="201"/>
    </row>
    <row r="150" spans="1:64">
      <c r="A150" s="67">
        <v>2013100515</v>
      </c>
      <c r="B150" s="67" t="s">
        <v>1531</v>
      </c>
      <c r="C150" s="67"/>
      <c r="D150" s="67"/>
      <c r="E150" s="67"/>
      <c r="F150" s="67" t="s">
        <v>32</v>
      </c>
      <c r="G150" s="154" t="s">
        <v>1758</v>
      </c>
      <c r="H150" s="154"/>
      <c r="I150" s="154"/>
      <c r="J150" s="154"/>
      <c r="K150" s="154"/>
      <c r="L150" s="154"/>
      <c r="M150" s="154"/>
      <c r="N150" s="154"/>
      <c r="O150" s="154"/>
      <c r="Q150" s="154">
        <f t="shared" si="61"/>
        <v>180</v>
      </c>
      <c r="R150" s="154">
        <f t="shared" si="62"/>
        <v>0</v>
      </c>
      <c r="S150" s="154">
        <f t="shared" si="63"/>
        <v>36</v>
      </c>
      <c r="T150" s="154">
        <f t="shared" si="64"/>
        <v>0</v>
      </c>
      <c r="U150" s="154">
        <f t="shared" si="65"/>
        <v>72</v>
      </c>
      <c r="V150" s="154">
        <f t="shared" si="66"/>
        <v>0</v>
      </c>
      <c r="W150" s="154">
        <f t="shared" si="67"/>
        <v>72</v>
      </c>
      <c r="X150" s="154">
        <f t="shared" si="68"/>
        <v>0</v>
      </c>
      <c r="Y150" s="154">
        <f t="shared" si="69"/>
        <v>0</v>
      </c>
      <c r="Z150" s="154">
        <f t="shared" si="70"/>
        <v>0</v>
      </c>
      <c r="AA150" s="154">
        <f t="shared" si="71"/>
        <v>0</v>
      </c>
      <c r="AB150" s="154">
        <f t="shared" si="72"/>
        <v>0</v>
      </c>
      <c r="AC150" s="154">
        <f t="shared" si="73"/>
        <v>0</v>
      </c>
      <c r="AD150" s="154">
        <f t="shared" si="74"/>
        <v>0</v>
      </c>
      <c r="AE150" s="154">
        <f t="shared" si="75"/>
        <v>0</v>
      </c>
      <c r="AH150" s="115"/>
      <c r="AI150" s="201"/>
      <c r="AJ150" s="201">
        <v>0</v>
      </c>
      <c r="AK150" s="201"/>
      <c r="AL150" s="201">
        <v>0</v>
      </c>
      <c r="AM150" s="72"/>
      <c r="AN150" s="72">
        <v>0</v>
      </c>
      <c r="AO150" s="72"/>
      <c r="AP150" s="72">
        <v>0</v>
      </c>
      <c r="AQ150" s="72"/>
      <c r="AR150" s="72">
        <v>0</v>
      </c>
      <c r="AS150" s="72"/>
      <c r="AT150" s="72"/>
      <c r="AU150" s="72"/>
      <c r="AV150" s="72"/>
      <c r="AW150" s="201"/>
      <c r="AX150" s="117"/>
      <c r="AY150" s="201">
        <v>0</v>
      </c>
      <c r="AZ150" s="201">
        <v>36</v>
      </c>
      <c r="BA150" s="201">
        <v>0</v>
      </c>
      <c r="BB150" s="201">
        <v>72</v>
      </c>
      <c r="BC150" s="201">
        <v>0</v>
      </c>
      <c r="BD150" s="201">
        <v>72</v>
      </c>
      <c r="BE150" s="201">
        <v>0</v>
      </c>
      <c r="BF150" s="201"/>
      <c r="BG150" s="201">
        <v>0</v>
      </c>
      <c r="BH150" s="201"/>
      <c r="BI150" s="201"/>
      <c r="BJ150" s="201"/>
      <c r="BK150" s="201"/>
      <c r="BL150" s="201"/>
    </row>
    <row r="151" spans="1:64">
      <c r="A151" s="67">
        <v>2013100516</v>
      </c>
      <c r="B151" s="67" t="s">
        <v>1532</v>
      </c>
      <c r="C151" s="67"/>
      <c r="D151" s="67"/>
      <c r="E151" s="67"/>
      <c r="F151" s="67" t="s">
        <v>32</v>
      </c>
      <c r="G151" s="154" t="s">
        <v>1758</v>
      </c>
      <c r="H151" s="154"/>
      <c r="I151" s="154"/>
      <c r="J151" s="154"/>
      <c r="K151" s="154"/>
      <c r="L151" s="154"/>
      <c r="M151" s="154"/>
      <c r="N151" s="154"/>
      <c r="O151" s="154"/>
      <c r="Q151" s="154">
        <f t="shared" si="61"/>
        <v>148</v>
      </c>
      <c r="R151" s="154">
        <f t="shared" si="62"/>
        <v>0</v>
      </c>
      <c r="S151" s="154">
        <f t="shared" si="63"/>
        <v>54</v>
      </c>
      <c r="T151" s="154">
        <f t="shared" si="64"/>
        <v>20</v>
      </c>
      <c r="U151" s="154">
        <f t="shared" si="65"/>
        <v>47</v>
      </c>
      <c r="V151" s="154">
        <f t="shared" si="66"/>
        <v>0</v>
      </c>
      <c r="W151" s="154">
        <f t="shared" si="67"/>
        <v>27</v>
      </c>
      <c r="X151" s="154">
        <f t="shared" si="68"/>
        <v>0</v>
      </c>
      <c r="Y151" s="154">
        <f t="shared" si="69"/>
        <v>0</v>
      </c>
      <c r="Z151" s="154">
        <f t="shared" si="70"/>
        <v>0</v>
      </c>
      <c r="AA151" s="154">
        <f t="shared" si="71"/>
        <v>0</v>
      </c>
      <c r="AB151" s="154">
        <f t="shared" si="72"/>
        <v>0</v>
      </c>
      <c r="AC151" s="154">
        <f t="shared" si="73"/>
        <v>0</v>
      </c>
      <c r="AD151" s="154">
        <f t="shared" si="74"/>
        <v>0</v>
      </c>
      <c r="AE151" s="154">
        <f t="shared" si="75"/>
        <v>0</v>
      </c>
      <c r="AH151" s="115"/>
      <c r="AI151" s="201"/>
      <c r="AJ151" s="201">
        <v>0</v>
      </c>
      <c r="AK151" s="201"/>
      <c r="AL151" s="201">
        <v>20</v>
      </c>
      <c r="AM151" s="72"/>
      <c r="AN151" s="72">
        <v>0</v>
      </c>
      <c r="AO151" s="72"/>
      <c r="AP151" s="72">
        <v>0</v>
      </c>
      <c r="AQ151" s="72"/>
      <c r="AR151" s="72">
        <v>0</v>
      </c>
      <c r="AS151" s="72"/>
      <c r="AT151" s="72"/>
      <c r="AU151" s="72"/>
      <c r="AV151" s="72"/>
      <c r="AW151" s="201"/>
      <c r="AX151" s="117"/>
      <c r="AY151" s="201">
        <v>0</v>
      </c>
      <c r="AZ151" s="201">
        <v>54</v>
      </c>
      <c r="BA151" s="201">
        <v>20</v>
      </c>
      <c r="BB151" s="201">
        <v>27</v>
      </c>
      <c r="BC151" s="201">
        <v>0</v>
      </c>
      <c r="BD151" s="201">
        <v>27</v>
      </c>
      <c r="BE151" s="201">
        <v>0</v>
      </c>
      <c r="BF151" s="201"/>
      <c r="BG151" s="201">
        <v>0</v>
      </c>
      <c r="BH151" s="201"/>
      <c r="BI151" s="201"/>
      <c r="BJ151" s="201"/>
      <c r="BK151" s="201"/>
      <c r="BL151" s="201"/>
    </row>
    <row r="152" spans="1:64">
      <c r="A152" s="67">
        <v>2013100544</v>
      </c>
      <c r="B152" s="67" t="s">
        <v>1533</v>
      </c>
      <c r="C152" s="67"/>
      <c r="D152" s="67"/>
      <c r="E152" s="67"/>
      <c r="F152" s="67" t="s">
        <v>32</v>
      </c>
      <c r="G152" s="154" t="s">
        <v>1758</v>
      </c>
      <c r="H152" s="154"/>
      <c r="I152" s="154"/>
      <c r="J152" s="154"/>
      <c r="K152" s="154"/>
      <c r="L152" s="154"/>
      <c r="M152" s="154"/>
      <c r="N152" s="154"/>
      <c r="O152" s="154"/>
      <c r="Q152" s="154">
        <f t="shared" si="61"/>
        <v>2400</v>
      </c>
      <c r="R152" s="154">
        <f t="shared" si="62"/>
        <v>0</v>
      </c>
      <c r="S152" s="154">
        <f t="shared" si="63"/>
        <v>600</v>
      </c>
      <c r="T152" s="154">
        <f t="shared" si="64"/>
        <v>0</v>
      </c>
      <c r="U152" s="154">
        <f t="shared" si="65"/>
        <v>600</v>
      </c>
      <c r="V152" s="154">
        <f t="shared" si="66"/>
        <v>0</v>
      </c>
      <c r="W152" s="154">
        <f t="shared" si="67"/>
        <v>600</v>
      </c>
      <c r="X152" s="154">
        <f t="shared" si="68"/>
        <v>0</v>
      </c>
      <c r="Y152" s="154">
        <f t="shared" si="69"/>
        <v>600</v>
      </c>
      <c r="Z152" s="154">
        <f t="shared" si="70"/>
        <v>0</v>
      </c>
      <c r="AA152" s="154">
        <f t="shared" si="71"/>
        <v>0</v>
      </c>
      <c r="AB152" s="154">
        <f t="shared" si="72"/>
        <v>0</v>
      </c>
      <c r="AC152" s="154">
        <f t="shared" si="73"/>
        <v>0</v>
      </c>
      <c r="AD152" s="154">
        <f t="shared" si="74"/>
        <v>0</v>
      </c>
      <c r="AE152" s="154">
        <f t="shared" si="75"/>
        <v>0</v>
      </c>
      <c r="AH152" s="115"/>
      <c r="AI152" s="201"/>
      <c r="AJ152" s="201">
        <v>0</v>
      </c>
      <c r="AK152" s="201"/>
      <c r="AL152" s="201">
        <v>0</v>
      </c>
      <c r="AM152" s="72"/>
      <c r="AN152" s="72">
        <v>0</v>
      </c>
      <c r="AO152" s="72"/>
      <c r="AP152" s="72">
        <v>0</v>
      </c>
      <c r="AQ152" s="72"/>
      <c r="AR152" s="72">
        <v>0</v>
      </c>
      <c r="AS152" s="72"/>
      <c r="AT152" s="72"/>
      <c r="AU152" s="72"/>
      <c r="AV152" s="72"/>
      <c r="AW152" s="201"/>
      <c r="AX152" s="117"/>
      <c r="AY152" s="201">
        <v>0</v>
      </c>
      <c r="AZ152" s="201">
        <v>600</v>
      </c>
      <c r="BA152" s="201">
        <v>0</v>
      </c>
      <c r="BB152" s="201">
        <v>600</v>
      </c>
      <c r="BC152" s="201">
        <v>0</v>
      </c>
      <c r="BD152" s="201">
        <v>600</v>
      </c>
      <c r="BE152" s="201">
        <v>0</v>
      </c>
      <c r="BF152" s="201">
        <v>600</v>
      </c>
      <c r="BG152" s="201">
        <v>0</v>
      </c>
      <c r="BH152" s="201"/>
      <c r="BI152" s="201"/>
      <c r="BJ152" s="201"/>
      <c r="BK152" s="201"/>
      <c r="BL152" s="201"/>
    </row>
    <row r="153" spans="1:64">
      <c r="A153" s="67">
        <v>2014030158</v>
      </c>
      <c r="B153" s="67" t="s">
        <v>1021</v>
      </c>
      <c r="C153" s="67"/>
      <c r="D153" s="67"/>
      <c r="E153" s="67"/>
      <c r="F153" s="67" t="s">
        <v>32</v>
      </c>
      <c r="G153" s="154" t="s">
        <v>1758</v>
      </c>
      <c r="H153" s="154"/>
      <c r="I153" s="154"/>
      <c r="J153" s="154"/>
      <c r="K153" s="154"/>
      <c r="L153" s="154"/>
      <c r="M153" s="154"/>
      <c r="N153" s="154"/>
      <c r="O153" s="154"/>
      <c r="Q153" s="154">
        <f t="shared" si="61"/>
        <v>200</v>
      </c>
      <c r="R153" s="154">
        <f t="shared" si="62"/>
        <v>0</v>
      </c>
      <c r="S153" s="154">
        <f t="shared" si="63"/>
        <v>50</v>
      </c>
      <c r="T153" s="154">
        <f t="shared" si="64"/>
        <v>0</v>
      </c>
      <c r="U153" s="154">
        <f t="shared" si="65"/>
        <v>50</v>
      </c>
      <c r="V153" s="154">
        <f t="shared" si="66"/>
        <v>0</v>
      </c>
      <c r="W153" s="154">
        <f t="shared" si="67"/>
        <v>50</v>
      </c>
      <c r="X153" s="154">
        <f t="shared" si="68"/>
        <v>0</v>
      </c>
      <c r="Y153" s="154">
        <f t="shared" si="69"/>
        <v>50</v>
      </c>
      <c r="Z153" s="154">
        <f t="shared" si="70"/>
        <v>0</v>
      </c>
      <c r="AA153" s="154">
        <f t="shared" si="71"/>
        <v>0</v>
      </c>
      <c r="AB153" s="154">
        <f t="shared" si="72"/>
        <v>0</v>
      </c>
      <c r="AC153" s="154">
        <f t="shared" si="73"/>
        <v>0</v>
      </c>
      <c r="AD153" s="154">
        <f t="shared" si="74"/>
        <v>0</v>
      </c>
      <c r="AE153" s="154">
        <f t="shared" si="75"/>
        <v>0</v>
      </c>
      <c r="AH153" s="115"/>
      <c r="AI153" s="201"/>
      <c r="AJ153" s="201">
        <v>0</v>
      </c>
      <c r="AK153" s="201"/>
      <c r="AL153" s="201">
        <v>0</v>
      </c>
      <c r="AM153" s="72"/>
      <c r="AN153" s="72">
        <v>0</v>
      </c>
      <c r="AO153" s="72"/>
      <c r="AP153" s="72">
        <v>0</v>
      </c>
      <c r="AQ153" s="72"/>
      <c r="AR153" s="72">
        <v>0</v>
      </c>
      <c r="AS153" s="72"/>
      <c r="AT153" s="72"/>
      <c r="AU153" s="72"/>
      <c r="AV153" s="72"/>
      <c r="AW153" s="201"/>
      <c r="AX153" s="117"/>
      <c r="AY153" s="201">
        <v>0</v>
      </c>
      <c r="AZ153" s="201">
        <v>50</v>
      </c>
      <c r="BA153" s="201">
        <v>0</v>
      </c>
      <c r="BB153" s="201">
        <v>50</v>
      </c>
      <c r="BC153" s="201">
        <v>0</v>
      </c>
      <c r="BD153" s="201">
        <v>50</v>
      </c>
      <c r="BE153" s="201">
        <v>0</v>
      </c>
      <c r="BF153" s="201">
        <v>50</v>
      </c>
      <c r="BG153" s="201">
        <v>0</v>
      </c>
      <c r="BH153" s="201"/>
      <c r="BI153" s="201"/>
      <c r="BJ153" s="201"/>
      <c r="BK153" s="201"/>
      <c r="BL153" s="201"/>
    </row>
    <row r="154" spans="1:64">
      <c r="A154" s="67">
        <v>2015040005</v>
      </c>
      <c r="B154" s="67" t="s">
        <v>1534</v>
      </c>
      <c r="C154" s="67"/>
      <c r="D154" s="67"/>
      <c r="E154" s="67"/>
      <c r="F154" s="67" t="s">
        <v>32</v>
      </c>
      <c r="G154" s="154" t="s">
        <v>1758</v>
      </c>
      <c r="H154" s="154"/>
      <c r="I154" s="154"/>
      <c r="J154" s="154"/>
      <c r="K154" s="154"/>
      <c r="L154" s="154"/>
      <c r="M154" s="154"/>
      <c r="N154" s="154"/>
      <c r="O154" s="154"/>
      <c r="Q154" s="154">
        <f t="shared" si="61"/>
        <v>20</v>
      </c>
      <c r="R154" s="154">
        <f t="shared" si="62"/>
        <v>0</v>
      </c>
      <c r="S154" s="154">
        <f t="shared" si="63"/>
        <v>5</v>
      </c>
      <c r="T154" s="154">
        <f t="shared" si="64"/>
        <v>0</v>
      </c>
      <c r="U154" s="154">
        <f t="shared" si="65"/>
        <v>5</v>
      </c>
      <c r="V154" s="154">
        <f t="shared" si="66"/>
        <v>0</v>
      </c>
      <c r="W154" s="154">
        <f t="shared" si="67"/>
        <v>5</v>
      </c>
      <c r="X154" s="154">
        <f t="shared" si="68"/>
        <v>0</v>
      </c>
      <c r="Y154" s="154">
        <f t="shared" si="69"/>
        <v>5</v>
      </c>
      <c r="Z154" s="154">
        <f t="shared" si="70"/>
        <v>0</v>
      </c>
      <c r="AA154" s="154">
        <f t="shared" si="71"/>
        <v>0</v>
      </c>
      <c r="AB154" s="154">
        <f t="shared" si="72"/>
        <v>0</v>
      </c>
      <c r="AC154" s="154">
        <f t="shared" si="73"/>
        <v>0</v>
      </c>
      <c r="AD154" s="154">
        <f t="shared" si="74"/>
        <v>0</v>
      </c>
      <c r="AE154" s="154">
        <f t="shared" si="75"/>
        <v>0</v>
      </c>
      <c r="AH154" s="115"/>
      <c r="AI154" s="201"/>
      <c r="AJ154" s="201">
        <v>0</v>
      </c>
      <c r="AK154" s="201"/>
      <c r="AL154" s="201">
        <v>0</v>
      </c>
      <c r="AM154" s="72"/>
      <c r="AN154" s="72">
        <v>0</v>
      </c>
      <c r="AO154" s="72"/>
      <c r="AP154" s="72">
        <v>0</v>
      </c>
      <c r="AQ154" s="72"/>
      <c r="AR154" s="72">
        <v>0</v>
      </c>
      <c r="AS154" s="72"/>
      <c r="AT154" s="72"/>
      <c r="AU154" s="72"/>
      <c r="AV154" s="72"/>
      <c r="AW154" s="201"/>
      <c r="AX154" s="117"/>
      <c r="AY154" s="201">
        <v>0</v>
      </c>
      <c r="AZ154" s="201">
        <v>5</v>
      </c>
      <c r="BA154" s="201">
        <v>0</v>
      </c>
      <c r="BB154" s="201">
        <v>5</v>
      </c>
      <c r="BC154" s="201">
        <v>0</v>
      </c>
      <c r="BD154" s="201">
        <v>5</v>
      </c>
      <c r="BE154" s="201">
        <v>0</v>
      </c>
      <c r="BF154" s="201">
        <v>5</v>
      </c>
      <c r="BG154" s="201">
        <v>0</v>
      </c>
      <c r="BH154" s="201"/>
      <c r="BI154" s="201"/>
      <c r="BJ154" s="201"/>
      <c r="BK154" s="201"/>
      <c r="BL154" s="201"/>
    </row>
    <row r="155" spans="1:64">
      <c r="A155" s="67">
        <v>2015040096</v>
      </c>
      <c r="B155" s="67" t="s">
        <v>1024</v>
      </c>
      <c r="C155" s="67"/>
      <c r="D155" s="67"/>
      <c r="E155" s="67"/>
      <c r="F155" s="67" t="s">
        <v>32</v>
      </c>
      <c r="G155" s="154" t="s">
        <v>1758</v>
      </c>
      <c r="H155" s="154"/>
      <c r="I155" s="154"/>
      <c r="J155" s="154"/>
      <c r="K155" s="154"/>
      <c r="L155" s="154"/>
      <c r="M155" s="154"/>
      <c r="N155" s="154"/>
      <c r="O155" s="154"/>
      <c r="Q155" s="154">
        <f t="shared" si="61"/>
        <v>10</v>
      </c>
      <c r="R155" s="154">
        <f t="shared" si="62"/>
        <v>0</v>
      </c>
      <c r="S155" s="154">
        <f t="shared" si="63"/>
        <v>0</v>
      </c>
      <c r="T155" s="154">
        <f t="shared" si="64"/>
        <v>0</v>
      </c>
      <c r="U155" s="154">
        <f t="shared" si="65"/>
        <v>0</v>
      </c>
      <c r="V155" s="154">
        <f t="shared" si="66"/>
        <v>5</v>
      </c>
      <c r="W155" s="154">
        <f t="shared" si="67"/>
        <v>5</v>
      </c>
      <c r="X155" s="154">
        <f t="shared" si="68"/>
        <v>0</v>
      </c>
      <c r="Y155" s="154">
        <f t="shared" si="69"/>
        <v>0</v>
      </c>
      <c r="Z155" s="154">
        <f t="shared" si="70"/>
        <v>0</v>
      </c>
      <c r="AA155" s="154">
        <f t="shared" si="71"/>
        <v>0</v>
      </c>
      <c r="AB155" s="154">
        <f t="shared" si="72"/>
        <v>0</v>
      </c>
      <c r="AC155" s="154">
        <f t="shared" si="73"/>
        <v>0</v>
      </c>
      <c r="AD155" s="154">
        <f t="shared" si="74"/>
        <v>0</v>
      </c>
      <c r="AE155" s="154">
        <f t="shared" si="75"/>
        <v>0</v>
      </c>
      <c r="AH155" s="115"/>
      <c r="AI155" s="201"/>
      <c r="AJ155" s="201">
        <v>0</v>
      </c>
      <c r="AK155" s="201"/>
      <c r="AL155" s="201">
        <v>0</v>
      </c>
      <c r="AM155" s="72"/>
      <c r="AN155" s="72">
        <v>5</v>
      </c>
      <c r="AO155" s="72"/>
      <c r="AP155" s="72">
        <v>0</v>
      </c>
      <c r="AQ155" s="72"/>
      <c r="AR155" s="72">
        <v>0</v>
      </c>
      <c r="AS155" s="72"/>
      <c r="AT155" s="72"/>
      <c r="AU155" s="72"/>
      <c r="AV155" s="72"/>
      <c r="AW155" s="201"/>
      <c r="AX155" s="117"/>
      <c r="AY155" s="201">
        <v>0</v>
      </c>
      <c r="AZ155" s="201"/>
      <c r="BA155" s="201">
        <v>0</v>
      </c>
      <c r="BB155" s="201"/>
      <c r="BC155" s="201">
        <v>5</v>
      </c>
      <c r="BD155" s="201"/>
      <c r="BE155" s="201">
        <v>0</v>
      </c>
      <c r="BF155" s="201"/>
      <c r="BG155" s="201">
        <v>0</v>
      </c>
      <c r="BH155" s="201"/>
      <c r="BI155" s="201"/>
      <c r="BJ155" s="201"/>
      <c r="BK155" s="201"/>
      <c r="BL155" s="201"/>
    </row>
    <row r="156" spans="1:64">
      <c r="A156" s="67">
        <v>2015040097</v>
      </c>
      <c r="B156" s="67" t="s">
        <v>1025</v>
      </c>
      <c r="C156" s="67"/>
      <c r="D156" s="67"/>
      <c r="E156" s="67"/>
      <c r="F156" s="67" t="s">
        <v>32</v>
      </c>
      <c r="G156" s="154" t="s">
        <v>1758</v>
      </c>
      <c r="H156" s="154"/>
      <c r="I156" s="154"/>
      <c r="J156" s="154"/>
      <c r="K156" s="154"/>
      <c r="L156" s="154"/>
      <c r="M156" s="154"/>
      <c r="N156" s="154"/>
      <c r="O156" s="154"/>
      <c r="Q156" s="154">
        <f t="shared" si="61"/>
        <v>100</v>
      </c>
      <c r="R156" s="154">
        <f t="shared" si="62"/>
        <v>0</v>
      </c>
      <c r="S156" s="154">
        <f t="shared" si="63"/>
        <v>25</v>
      </c>
      <c r="T156" s="154">
        <f t="shared" si="64"/>
        <v>0</v>
      </c>
      <c r="U156" s="154">
        <f t="shared" si="65"/>
        <v>25</v>
      </c>
      <c r="V156" s="154">
        <f t="shared" si="66"/>
        <v>0</v>
      </c>
      <c r="W156" s="154">
        <f t="shared" si="67"/>
        <v>25</v>
      </c>
      <c r="X156" s="154">
        <f t="shared" si="68"/>
        <v>0</v>
      </c>
      <c r="Y156" s="154">
        <f t="shared" si="69"/>
        <v>25</v>
      </c>
      <c r="Z156" s="154">
        <f t="shared" si="70"/>
        <v>0</v>
      </c>
      <c r="AA156" s="154">
        <f t="shared" si="71"/>
        <v>0</v>
      </c>
      <c r="AB156" s="154">
        <f t="shared" si="72"/>
        <v>0</v>
      </c>
      <c r="AC156" s="154">
        <f t="shared" si="73"/>
        <v>0</v>
      </c>
      <c r="AD156" s="154">
        <f t="shared" si="74"/>
        <v>0</v>
      </c>
      <c r="AE156" s="154">
        <f t="shared" si="75"/>
        <v>0</v>
      </c>
      <c r="AH156" s="115"/>
      <c r="AI156" s="201"/>
      <c r="AJ156" s="201">
        <v>0</v>
      </c>
      <c r="AK156" s="201"/>
      <c r="AL156" s="201">
        <v>0</v>
      </c>
      <c r="AM156" s="72"/>
      <c r="AN156" s="72">
        <v>0</v>
      </c>
      <c r="AO156" s="72"/>
      <c r="AP156" s="72">
        <v>0</v>
      </c>
      <c r="AQ156" s="72"/>
      <c r="AR156" s="72">
        <v>0</v>
      </c>
      <c r="AS156" s="72"/>
      <c r="AT156" s="72"/>
      <c r="AU156" s="72"/>
      <c r="AV156" s="72"/>
      <c r="AW156" s="201"/>
      <c r="AX156" s="117"/>
      <c r="AY156" s="201">
        <v>0</v>
      </c>
      <c r="AZ156" s="201">
        <v>25</v>
      </c>
      <c r="BA156" s="201">
        <v>0</v>
      </c>
      <c r="BB156" s="201">
        <v>25</v>
      </c>
      <c r="BC156" s="201">
        <v>0</v>
      </c>
      <c r="BD156" s="201">
        <v>25</v>
      </c>
      <c r="BE156" s="201">
        <v>0</v>
      </c>
      <c r="BF156" s="201">
        <v>25</v>
      </c>
      <c r="BG156" s="201">
        <v>0</v>
      </c>
      <c r="BH156" s="201"/>
      <c r="BI156" s="201"/>
      <c r="BJ156" s="201"/>
      <c r="BK156" s="201"/>
      <c r="BL156" s="201"/>
    </row>
    <row r="157" spans="1:64">
      <c r="A157" s="67">
        <v>2017020067</v>
      </c>
      <c r="B157" s="67" t="s">
        <v>1535</v>
      </c>
      <c r="C157" s="67"/>
      <c r="D157" s="67"/>
      <c r="E157" s="67"/>
      <c r="F157" s="67" t="s">
        <v>32</v>
      </c>
      <c r="G157" s="154" t="s">
        <v>1758</v>
      </c>
      <c r="H157" s="154"/>
      <c r="I157" s="154"/>
      <c r="J157" s="154"/>
      <c r="K157" s="154"/>
      <c r="L157" s="154"/>
      <c r="M157" s="154"/>
      <c r="N157" s="154"/>
      <c r="O157" s="154"/>
      <c r="Q157" s="154">
        <f t="shared" si="61"/>
        <v>100</v>
      </c>
      <c r="R157" s="154">
        <f t="shared" si="62"/>
        <v>0</v>
      </c>
      <c r="S157" s="154">
        <f t="shared" si="63"/>
        <v>100</v>
      </c>
      <c r="T157" s="154">
        <f t="shared" si="64"/>
        <v>0</v>
      </c>
      <c r="U157" s="154">
        <f t="shared" si="65"/>
        <v>0</v>
      </c>
      <c r="V157" s="154">
        <f t="shared" si="66"/>
        <v>0</v>
      </c>
      <c r="W157" s="154">
        <f t="shared" si="67"/>
        <v>0</v>
      </c>
      <c r="X157" s="154">
        <f t="shared" si="68"/>
        <v>0</v>
      </c>
      <c r="Y157" s="154">
        <f t="shared" si="69"/>
        <v>0</v>
      </c>
      <c r="Z157" s="154">
        <f t="shared" si="70"/>
        <v>0</v>
      </c>
      <c r="AA157" s="154">
        <f t="shared" si="71"/>
        <v>0</v>
      </c>
      <c r="AB157" s="154">
        <f t="shared" si="72"/>
        <v>0</v>
      </c>
      <c r="AC157" s="154">
        <f t="shared" si="73"/>
        <v>0</v>
      </c>
      <c r="AD157" s="154">
        <f t="shared" si="74"/>
        <v>0</v>
      </c>
      <c r="AE157" s="154">
        <f t="shared" si="75"/>
        <v>0</v>
      </c>
      <c r="AH157" s="115"/>
      <c r="AI157" s="201"/>
      <c r="AJ157" s="201">
        <v>0</v>
      </c>
      <c r="AK157" s="201"/>
      <c r="AL157" s="201">
        <v>0</v>
      </c>
      <c r="AM157" s="72"/>
      <c r="AN157" s="72">
        <v>0</v>
      </c>
      <c r="AO157" s="72"/>
      <c r="AP157" s="72">
        <v>0</v>
      </c>
      <c r="AQ157" s="72"/>
      <c r="AR157" s="72">
        <v>0</v>
      </c>
      <c r="AS157" s="72"/>
      <c r="AT157" s="72"/>
      <c r="AU157" s="72"/>
      <c r="AV157" s="72"/>
      <c r="AW157" s="201"/>
      <c r="AX157" s="117"/>
      <c r="AY157" s="201">
        <v>0</v>
      </c>
      <c r="AZ157" s="201">
        <v>100</v>
      </c>
      <c r="BA157" s="201">
        <v>0</v>
      </c>
      <c r="BB157" s="201"/>
      <c r="BC157" s="201">
        <v>0</v>
      </c>
      <c r="BD157" s="201"/>
      <c r="BE157" s="201">
        <v>0</v>
      </c>
      <c r="BF157" s="201"/>
      <c r="BG157" s="201">
        <v>0</v>
      </c>
      <c r="BH157" s="201"/>
      <c r="BI157" s="201"/>
      <c r="BJ157" s="201"/>
      <c r="BK157" s="201"/>
      <c r="BL157" s="201"/>
    </row>
    <row r="158" spans="1:64">
      <c r="A158" s="67">
        <v>2017030107</v>
      </c>
      <c r="B158" s="67" t="s">
        <v>1536</v>
      </c>
      <c r="C158" s="67"/>
      <c r="D158" s="67"/>
      <c r="E158" s="67"/>
      <c r="F158" s="67" t="s">
        <v>32</v>
      </c>
      <c r="G158" s="154" t="s">
        <v>1758</v>
      </c>
      <c r="H158" s="154"/>
      <c r="I158" s="154"/>
      <c r="J158" s="154"/>
      <c r="K158" s="154"/>
      <c r="L158" s="154"/>
      <c r="M158" s="154"/>
      <c r="N158" s="154"/>
      <c r="O158" s="154"/>
      <c r="Q158" s="154">
        <f t="shared" si="61"/>
        <v>100</v>
      </c>
      <c r="R158" s="154">
        <f t="shared" si="62"/>
        <v>0</v>
      </c>
      <c r="S158" s="154">
        <f t="shared" si="63"/>
        <v>0</v>
      </c>
      <c r="T158" s="154">
        <f t="shared" si="64"/>
        <v>0</v>
      </c>
      <c r="U158" s="154">
        <f t="shared" si="65"/>
        <v>50</v>
      </c>
      <c r="V158" s="154">
        <f t="shared" si="66"/>
        <v>0</v>
      </c>
      <c r="W158" s="154">
        <f t="shared" si="67"/>
        <v>0</v>
      </c>
      <c r="X158" s="154">
        <f t="shared" si="68"/>
        <v>0</v>
      </c>
      <c r="Y158" s="154">
        <f t="shared" si="69"/>
        <v>50</v>
      </c>
      <c r="Z158" s="154">
        <f t="shared" si="70"/>
        <v>0</v>
      </c>
      <c r="AA158" s="154">
        <f t="shared" si="71"/>
        <v>0</v>
      </c>
      <c r="AB158" s="154">
        <f t="shared" si="72"/>
        <v>0</v>
      </c>
      <c r="AC158" s="154">
        <f t="shared" si="73"/>
        <v>0</v>
      </c>
      <c r="AD158" s="154">
        <f t="shared" si="74"/>
        <v>0</v>
      </c>
      <c r="AE158" s="154">
        <f t="shared" si="75"/>
        <v>0</v>
      </c>
      <c r="AH158" s="115"/>
      <c r="AI158" s="201"/>
      <c r="AJ158" s="201">
        <v>0</v>
      </c>
      <c r="AK158" s="201"/>
      <c r="AL158" s="201">
        <v>0</v>
      </c>
      <c r="AM158" s="72"/>
      <c r="AN158" s="72">
        <v>0</v>
      </c>
      <c r="AO158" s="72"/>
      <c r="AP158" s="72">
        <v>0</v>
      </c>
      <c r="AQ158" s="72"/>
      <c r="AR158" s="72">
        <v>0</v>
      </c>
      <c r="AS158" s="72"/>
      <c r="AT158" s="72"/>
      <c r="AU158" s="72"/>
      <c r="AV158" s="72"/>
      <c r="AW158" s="201"/>
      <c r="AX158" s="117"/>
      <c r="AY158" s="201">
        <v>0</v>
      </c>
      <c r="AZ158" s="201"/>
      <c r="BA158" s="201">
        <v>0</v>
      </c>
      <c r="BB158" s="201">
        <v>50</v>
      </c>
      <c r="BC158" s="201">
        <v>0</v>
      </c>
      <c r="BD158" s="201"/>
      <c r="BE158" s="201">
        <v>0</v>
      </c>
      <c r="BF158" s="201">
        <v>50</v>
      </c>
      <c r="BG158" s="201">
        <v>0</v>
      </c>
      <c r="BH158" s="201"/>
      <c r="BI158" s="201"/>
      <c r="BJ158" s="201"/>
      <c r="BK158" s="201"/>
      <c r="BL158" s="201"/>
    </row>
    <row r="159" spans="1:64">
      <c r="A159" s="67">
        <v>3002090007</v>
      </c>
      <c r="B159" s="67" t="s">
        <v>1537</v>
      </c>
      <c r="C159" s="67"/>
      <c r="D159" s="67"/>
      <c r="E159" s="67"/>
      <c r="F159" s="67" t="s">
        <v>32</v>
      </c>
      <c r="G159" s="154" t="s">
        <v>1758</v>
      </c>
      <c r="H159" s="154"/>
      <c r="I159" s="154"/>
      <c r="J159" s="154"/>
      <c r="K159" s="154"/>
      <c r="L159" s="154"/>
      <c r="M159" s="154"/>
      <c r="N159" s="154"/>
      <c r="O159" s="154"/>
      <c r="Q159" s="154">
        <f t="shared" si="61"/>
        <v>600</v>
      </c>
      <c r="R159" s="154">
        <f t="shared" si="62"/>
        <v>0</v>
      </c>
      <c r="S159" s="154">
        <f t="shared" si="63"/>
        <v>600</v>
      </c>
      <c r="T159" s="154">
        <f t="shared" si="64"/>
        <v>0</v>
      </c>
      <c r="U159" s="154">
        <f t="shared" si="65"/>
        <v>0</v>
      </c>
      <c r="V159" s="154">
        <f t="shared" si="66"/>
        <v>0</v>
      </c>
      <c r="W159" s="154">
        <f t="shared" si="67"/>
        <v>0</v>
      </c>
      <c r="X159" s="154">
        <f t="shared" si="68"/>
        <v>0</v>
      </c>
      <c r="Y159" s="154">
        <f t="shared" si="69"/>
        <v>0</v>
      </c>
      <c r="Z159" s="154">
        <f t="shared" si="70"/>
        <v>0</v>
      </c>
      <c r="AA159" s="154">
        <f t="shared" si="71"/>
        <v>0</v>
      </c>
      <c r="AB159" s="154">
        <f t="shared" si="72"/>
        <v>0</v>
      </c>
      <c r="AC159" s="154">
        <f t="shared" si="73"/>
        <v>0</v>
      </c>
      <c r="AD159" s="154">
        <f t="shared" si="74"/>
        <v>0</v>
      </c>
      <c r="AE159" s="154">
        <f t="shared" si="75"/>
        <v>0</v>
      </c>
      <c r="AH159" s="115"/>
      <c r="AI159" s="201"/>
      <c r="AJ159" s="201">
        <v>0</v>
      </c>
      <c r="AK159" s="201"/>
      <c r="AL159" s="201">
        <v>0</v>
      </c>
      <c r="AM159" s="72"/>
      <c r="AN159" s="72">
        <v>0</v>
      </c>
      <c r="AO159" s="72"/>
      <c r="AP159" s="72">
        <v>0</v>
      </c>
      <c r="AQ159" s="72"/>
      <c r="AR159" s="72">
        <v>0</v>
      </c>
      <c r="AS159" s="72"/>
      <c r="AT159" s="72"/>
      <c r="AU159" s="72"/>
      <c r="AV159" s="72"/>
      <c r="AW159" s="201"/>
      <c r="AX159" s="117"/>
      <c r="AY159" s="201">
        <v>0</v>
      </c>
      <c r="AZ159" s="201">
        <v>600</v>
      </c>
      <c r="BA159" s="201">
        <v>0</v>
      </c>
      <c r="BB159" s="201"/>
      <c r="BC159" s="201">
        <v>0</v>
      </c>
      <c r="BD159" s="201"/>
      <c r="BE159" s="201">
        <v>0</v>
      </c>
      <c r="BF159" s="201"/>
      <c r="BG159" s="201">
        <v>0</v>
      </c>
      <c r="BH159" s="201"/>
      <c r="BI159" s="201"/>
      <c r="BJ159" s="201"/>
      <c r="BK159" s="201"/>
      <c r="BL159" s="201"/>
    </row>
    <row r="160" spans="1:64">
      <c r="A160" s="67">
        <v>3003020333</v>
      </c>
      <c r="B160" s="67" t="s">
        <v>1538</v>
      </c>
      <c r="C160" s="67"/>
      <c r="D160" s="67"/>
      <c r="E160" s="67"/>
      <c r="F160" s="67" t="s">
        <v>32</v>
      </c>
      <c r="G160" s="154" t="s">
        <v>1758</v>
      </c>
      <c r="H160" s="154"/>
      <c r="I160" s="154"/>
      <c r="J160" s="154"/>
      <c r="K160" s="154"/>
      <c r="L160" s="154"/>
      <c r="M160" s="154"/>
      <c r="N160" s="154"/>
      <c r="O160" s="154"/>
      <c r="Q160" s="154">
        <f t="shared" si="61"/>
        <v>1</v>
      </c>
      <c r="R160" s="154">
        <f t="shared" si="62"/>
        <v>0</v>
      </c>
      <c r="S160" s="154">
        <f t="shared" si="63"/>
        <v>1</v>
      </c>
      <c r="T160" s="154">
        <f t="shared" si="64"/>
        <v>0</v>
      </c>
      <c r="U160" s="154">
        <f t="shared" si="65"/>
        <v>0</v>
      </c>
      <c r="V160" s="154">
        <f t="shared" si="66"/>
        <v>0</v>
      </c>
      <c r="W160" s="154">
        <f t="shared" si="67"/>
        <v>0</v>
      </c>
      <c r="X160" s="154">
        <f t="shared" si="68"/>
        <v>0</v>
      </c>
      <c r="Y160" s="154">
        <f t="shared" si="69"/>
        <v>0</v>
      </c>
      <c r="Z160" s="154">
        <f t="shared" si="70"/>
        <v>0</v>
      </c>
      <c r="AA160" s="154">
        <f t="shared" si="71"/>
        <v>0</v>
      </c>
      <c r="AB160" s="154">
        <f t="shared" si="72"/>
        <v>0</v>
      </c>
      <c r="AC160" s="154">
        <f t="shared" si="73"/>
        <v>0</v>
      </c>
      <c r="AD160" s="154">
        <f t="shared" si="74"/>
        <v>0</v>
      </c>
      <c r="AE160" s="154">
        <f t="shared" si="75"/>
        <v>0</v>
      </c>
      <c r="AH160" s="115"/>
      <c r="AI160" s="201"/>
      <c r="AJ160" s="201">
        <v>0</v>
      </c>
      <c r="AK160" s="201"/>
      <c r="AL160" s="201">
        <v>0</v>
      </c>
      <c r="AM160" s="72"/>
      <c r="AN160" s="72">
        <v>0</v>
      </c>
      <c r="AO160" s="72"/>
      <c r="AP160" s="72">
        <v>0</v>
      </c>
      <c r="AQ160" s="72"/>
      <c r="AR160" s="72">
        <v>0</v>
      </c>
      <c r="AS160" s="72"/>
      <c r="AT160" s="72"/>
      <c r="AU160" s="72"/>
      <c r="AV160" s="72"/>
      <c r="AW160" s="201"/>
      <c r="AX160" s="117"/>
      <c r="AY160" s="201">
        <v>0</v>
      </c>
      <c r="AZ160" s="201">
        <v>1</v>
      </c>
      <c r="BA160" s="201">
        <v>0</v>
      </c>
      <c r="BB160" s="201"/>
      <c r="BC160" s="201">
        <v>0</v>
      </c>
      <c r="BD160" s="201"/>
      <c r="BE160" s="201">
        <v>0</v>
      </c>
      <c r="BF160" s="201"/>
      <c r="BG160" s="201">
        <v>0</v>
      </c>
      <c r="BH160" s="201"/>
      <c r="BI160" s="201"/>
      <c r="BJ160" s="201"/>
      <c r="BK160" s="201"/>
      <c r="BL160" s="201"/>
    </row>
    <row r="161" spans="1:64">
      <c r="A161" s="67">
        <v>3003020348</v>
      </c>
      <c r="B161" s="67" t="s">
        <v>1539</v>
      </c>
      <c r="C161" s="67"/>
      <c r="D161" s="67"/>
      <c r="E161" s="67"/>
      <c r="F161" s="67" t="s">
        <v>32</v>
      </c>
      <c r="G161" s="154" t="s">
        <v>1758</v>
      </c>
      <c r="H161" s="154"/>
      <c r="I161" s="154"/>
      <c r="J161" s="154"/>
      <c r="K161" s="154"/>
      <c r="L161" s="154"/>
      <c r="M161" s="154"/>
      <c r="N161" s="154"/>
      <c r="O161" s="154"/>
      <c r="Q161" s="154">
        <f t="shared" si="61"/>
        <v>60</v>
      </c>
      <c r="R161" s="154">
        <f t="shared" si="62"/>
        <v>0</v>
      </c>
      <c r="S161" s="154">
        <f t="shared" si="63"/>
        <v>40</v>
      </c>
      <c r="T161" s="154">
        <f t="shared" si="64"/>
        <v>10</v>
      </c>
      <c r="U161" s="154">
        <f t="shared" si="65"/>
        <v>10</v>
      </c>
      <c r="V161" s="154">
        <f t="shared" si="66"/>
        <v>0</v>
      </c>
      <c r="W161" s="154">
        <f t="shared" si="67"/>
        <v>0</v>
      </c>
      <c r="X161" s="154">
        <f t="shared" si="68"/>
        <v>0</v>
      </c>
      <c r="Y161" s="154">
        <f t="shared" si="69"/>
        <v>0</v>
      </c>
      <c r="Z161" s="154">
        <f t="shared" si="70"/>
        <v>0</v>
      </c>
      <c r="AA161" s="154">
        <f t="shared" si="71"/>
        <v>0</v>
      </c>
      <c r="AB161" s="154">
        <f t="shared" si="72"/>
        <v>0</v>
      </c>
      <c r="AC161" s="154">
        <f t="shared" si="73"/>
        <v>0</v>
      </c>
      <c r="AD161" s="154">
        <f t="shared" si="74"/>
        <v>0</v>
      </c>
      <c r="AE161" s="154">
        <f t="shared" si="75"/>
        <v>0</v>
      </c>
      <c r="AH161" s="115"/>
      <c r="AI161" s="201"/>
      <c r="AJ161" s="201">
        <v>0</v>
      </c>
      <c r="AK161" s="201"/>
      <c r="AL161" s="201">
        <v>10</v>
      </c>
      <c r="AM161" s="72"/>
      <c r="AN161" s="72">
        <v>0</v>
      </c>
      <c r="AO161" s="72"/>
      <c r="AP161" s="72">
        <v>0</v>
      </c>
      <c r="AQ161" s="72"/>
      <c r="AR161" s="72">
        <v>0</v>
      </c>
      <c r="AS161" s="72"/>
      <c r="AT161" s="72"/>
      <c r="AU161" s="72"/>
      <c r="AV161" s="72"/>
      <c r="AW161" s="201"/>
      <c r="AX161" s="117"/>
      <c r="AY161" s="201">
        <v>0</v>
      </c>
      <c r="AZ161" s="201">
        <v>40</v>
      </c>
      <c r="BA161" s="201">
        <v>10</v>
      </c>
      <c r="BB161" s="201"/>
      <c r="BC161" s="201">
        <v>0</v>
      </c>
      <c r="BD161" s="201"/>
      <c r="BE161" s="201">
        <v>0</v>
      </c>
      <c r="BF161" s="201"/>
      <c r="BG161" s="201">
        <v>0</v>
      </c>
      <c r="BH161" s="201"/>
      <c r="BI161" s="201"/>
      <c r="BJ161" s="201"/>
      <c r="BK161" s="201"/>
      <c r="BL161" s="201"/>
    </row>
    <row r="162" spans="1:64">
      <c r="A162" s="67">
        <v>3003030106</v>
      </c>
      <c r="B162" s="67" t="s">
        <v>1540</v>
      </c>
      <c r="C162" s="67"/>
      <c r="D162" s="67"/>
      <c r="E162" s="67"/>
      <c r="F162" s="67" t="s">
        <v>32</v>
      </c>
      <c r="G162" s="154" t="s">
        <v>1758</v>
      </c>
      <c r="H162" s="154"/>
      <c r="I162" s="154"/>
      <c r="J162" s="154"/>
      <c r="K162" s="154"/>
      <c r="L162" s="154"/>
      <c r="M162" s="154"/>
      <c r="N162" s="154"/>
      <c r="O162" s="154"/>
      <c r="Q162" s="154">
        <f t="shared" si="61"/>
        <v>1</v>
      </c>
      <c r="R162" s="154">
        <f t="shared" si="62"/>
        <v>0</v>
      </c>
      <c r="S162" s="154">
        <f t="shared" si="63"/>
        <v>0</v>
      </c>
      <c r="T162" s="154">
        <f t="shared" si="64"/>
        <v>0</v>
      </c>
      <c r="U162" s="154">
        <f t="shared" si="65"/>
        <v>1</v>
      </c>
      <c r="V162" s="154">
        <f t="shared" si="66"/>
        <v>0</v>
      </c>
      <c r="W162" s="154">
        <f t="shared" si="67"/>
        <v>0</v>
      </c>
      <c r="X162" s="154">
        <f t="shared" si="68"/>
        <v>0</v>
      </c>
      <c r="Y162" s="154">
        <f t="shared" si="69"/>
        <v>0</v>
      </c>
      <c r="Z162" s="154">
        <f t="shared" si="70"/>
        <v>0</v>
      </c>
      <c r="AA162" s="154">
        <f t="shared" si="71"/>
        <v>0</v>
      </c>
      <c r="AB162" s="154">
        <f t="shared" si="72"/>
        <v>0</v>
      </c>
      <c r="AC162" s="154">
        <f t="shared" si="73"/>
        <v>0</v>
      </c>
      <c r="AD162" s="154">
        <f t="shared" si="74"/>
        <v>0</v>
      </c>
      <c r="AE162" s="154">
        <f t="shared" si="75"/>
        <v>0</v>
      </c>
      <c r="AH162" s="115"/>
      <c r="AI162" s="201"/>
      <c r="AJ162" s="201">
        <v>0</v>
      </c>
      <c r="AK162" s="201"/>
      <c r="AL162" s="201">
        <v>0</v>
      </c>
      <c r="AM162" s="72"/>
      <c r="AN162" s="72">
        <v>0</v>
      </c>
      <c r="AO162" s="72"/>
      <c r="AP162" s="72">
        <v>0</v>
      </c>
      <c r="AQ162" s="72"/>
      <c r="AR162" s="72">
        <v>0</v>
      </c>
      <c r="AS162" s="72"/>
      <c r="AT162" s="72"/>
      <c r="AU162" s="72"/>
      <c r="AV162" s="72"/>
      <c r="AW162" s="201"/>
      <c r="AX162" s="117"/>
      <c r="AY162" s="201">
        <v>0</v>
      </c>
      <c r="AZ162" s="201"/>
      <c r="BA162" s="201">
        <v>0</v>
      </c>
      <c r="BB162" s="201">
        <v>1</v>
      </c>
      <c r="BC162" s="201">
        <v>0</v>
      </c>
      <c r="BD162" s="201"/>
      <c r="BE162" s="201">
        <v>0</v>
      </c>
      <c r="BF162" s="201"/>
      <c r="BG162" s="201">
        <v>0</v>
      </c>
      <c r="BH162" s="201"/>
      <c r="BI162" s="201"/>
      <c r="BJ162" s="201"/>
      <c r="BK162" s="201"/>
      <c r="BL162" s="201"/>
    </row>
    <row r="163" spans="1:64">
      <c r="A163" s="67">
        <v>3003030196</v>
      </c>
      <c r="B163" s="67" t="s">
        <v>1541</v>
      </c>
      <c r="C163" s="67"/>
      <c r="D163" s="67"/>
      <c r="E163" s="67"/>
      <c r="F163" s="67" t="s">
        <v>32</v>
      </c>
      <c r="G163" s="154" t="s">
        <v>1758</v>
      </c>
      <c r="H163" s="154"/>
      <c r="I163" s="154"/>
      <c r="J163" s="154"/>
      <c r="K163" s="154"/>
      <c r="L163" s="154"/>
      <c r="M163" s="154"/>
      <c r="N163" s="154"/>
      <c r="O163" s="154"/>
      <c r="Q163" s="154">
        <f t="shared" si="61"/>
        <v>0</v>
      </c>
      <c r="R163" s="154">
        <f t="shared" si="62"/>
        <v>0</v>
      </c>
      <c r="S163" s="154">
        <f t="shared" si="63"/>
        <v>0</v>
      </c>
      <c r="T163" s="154">
        <f t="shared" si="64"/>
        <v>0</v>
      </c>
      <c r="U163" s="154">
        <f t="shared" si="65"/>
        <v>0</v>
      </c>
      <c r="V163" s="154">
        <f t="shared" si="66"/>
        <v>0</v>
      </c>
      <c r="W163" s="154">
        <f t="shared" si="67"/>
        <v>0</v>
      </c>
      <c r="X163" s="154">
        <f t="shared" si="68"/>
        <v>0</v>
      </c>
      <c r="Y163" s="154">
        <f t="shared" si="69"/>
        <v>0</v>
      </c>
      <c r="Z163" s="154">
        <f t="shared" si="70"/>
        <v>0</v>
      </c>
      <c r="AA163" s="154">
        <f t="shared" si="71"/>
        <v>0</v>
      </c>
      <c r="AB163" s="154">
        <f t="shared" si="72"/>
        <v>0</v>
      </c>
      <c r="AC163" s="154">
        <f t="shared" si="73"/>
        <v>0</v>
      </c>
      <c r="AD163" s="154">
        <f t="shared" si="74"/>
        <v>0</v>
      </c>
      <c r="AE163" s="154">
        <f t="shared" si="75"/>
        <v>0</v>
      </c>
      <c r="AH163" s="115"/>
      <c r="AI163" s="201"/>
      <c r="AJ163" s="201">
        <v>0</v>
      </c>
      <c r="AK163" s="201"/>
      <c r="AL163" s="201">
        <v>0</v>
      </c>
      <c r="AM163" s="72"/>
      <c r="AN163" s="72">
        <v>0</v>
      </c>
      <c r="AO163" s="72"/>
      <c r="AP163" s="72">
        <v>0</v>
      </c>
      <c r="AQ163" s="72"/>
      <c r="AR163" s="72">
        <v>0</v>
      </c>
      <c r="AS163" s="72"/>
      <c r="AT163" s="72"/>
      <c r="AU163" s="72"/>
      <c r="AV163" s="72"/>
      <c r="AW163" s="201"/>
      <c r="AX163" s="117"/>
      <c r="AY163" s="201">
        <v>0</v>
      </c>
      <c r="AZ163" s="201"/>
      <c r="BA163" s="201">
        <v>0</v>
      </c>
      <c r="BB163" s="201"/>
      <c r="BC163" s="201">
        <v>0</v>
      </c>
      <c r="BD163" s="201"/>
      <c r="BE163" s="201">
        <v>0</v>
      </c>
      <c r="BF163" s="201"/>
      <c r="BG163" s="201">
        <v>0</v>
      </c>
      <c r="BH163" s="201"/>
      <c r="BI163" s="201"/>
      <c r="BJ163" s="201"/>
      <c r="BK163" s="201"/>
      <c r="BL163" s="201"/>
    </row>
    <row r="164" spans="1:64">
      <c r="A164" s="67">
        <v>3003030201</v>
      </c>
      <c r="B164" s="67" t="s">
        <v>1542</v>
      </c>
      <c r="C164" s="67"/>
      <c r="D164" s="67"/>
      <c r="E164" s="67"/>
      <c r="F164" s="67" t="s">
        <v>32</v>
      </c>
      <c r="G164" s="154" t="s">
        <v>1758</v>
      </c>
      <c r="H164" s="154"/>
      <c r="I164" s="154"/>
      <c r="J164" s="154"/>
      <c r="K164" s="154"/>
      <c r="L164" s="154"/>
      <c r="M164" s="154"/>
      <c r="N164" s="154"/>
      <c r="O164" s="154"/>
      <c r="Q164" s="154">
        <f t="shared" si="61"/>
        <v>1</v>
      </c>
      <c r="R164" s="154">
        <f t="shared" si="62"/>
        <v>0</v>
      </c>
      <c r="S164" s="154">
        <f t="shared" si="63"/>
        <v>0</v>
      </c>
      <c r="T164" s="154">
        <f t="shared" si="64"/>
        <v>0</v>
      </c>
      <c r="U164" s="154">
        <f t="shared" si="65"/>
        <v>1</v>
      </c>
      <c r="V164" s="154">
        <f t="shared" si="66"/>
        <v>0</v>
      </c>
      <c r="W164" s="154">
        <f t="shared" si="67"/>
        <v>0</v>
      </c>
      <c r="X164" s="154">
        <f t="shared" si="68"/>
        <v>0</v>
      </c>
      <c r="Y164" s="154">
        <f t="shared" si="69"/>
        <v>0</v>
      </c>
      <c r="Z164" s="154">
        <f t="shared" si="70"/>
        <v>0</v>
      </c>
      <c r="AA164" s="154">
        <f t="shared" si="71"/>
        <v>0</v>
      </c>
      <c r="AB164" s="154">
        <f t="shared" si="72"/>
        <v>0</v>
      </c>
      <c r="AC164" s="154">
        <f t="shared" si="73"/>
        <v>0</v>
      </c>
      <c r="AD164" s="154">
        <f t="shared" si="74"/>
        <v>0</v>
      </c>
      <c r="AE164" s="154">
        <f t="shared" si="75"/>
        <v>0</v>
      </c>
      <c r="AH164" s="115"/>
      <c r="AI164" s="201"/>
      <c r="AJ164" s="201">
        <v>0</v>
      </c>
      <c r="AK164" s="201"/>
      <c r="AL164" s="201">
        <v>0</v>
      </c>
      <c r="AM164" s="72"/>
      <c r="AN164" s="72">
        <v>0</v>
      </c>
      <c r="AO164" s="72"/>
      <c r="AP164" s="72">
        <v>0</v>
      </c>
      <c r="AQ164" s="72"/>
      <c r="AR164" s="72">
        <v>0</v>
      </c>
      <c r="AS164" s="72"/>
      <c r="AT164" s="72"/>
      <c r="AU164" s="72"/>
      <c r="AV164" s="72"/>
      <c r="AW164" s="201"/>
      <c r="AX164" s="117"/>
      <c r="AY164" s="201">
        <v>0</v>
      </c>
      <c r="AZ164" s="201"/>
      <c r="BA164" s="201">
        <v>0</v>
      </c>
      <c r="BB164" s="201">
        <v>1</v>
      </c>
      <c r="BC164" s="201">
        <v>0</v>
      </c>
      <c r="BD164" s="201"/>
      <c r="BE164" s="201">
        <v>0</v>
      </c>
      <c r="BF164" s="201"/>
      <c r="BG164" s="201">
        <v>0</v>
      </c>
      <c r="BH164" s="201"/>
      <c r="BI164" s="201"/>
      <c r="BJ164" s="201"/>
      <c r="BK164" s="201"/>
      <c r="BL164" s="201"/>
    </row>
    <row r="165" spans="1:64">
      <c r="A165" s="67">
        <v>3003030208</v>
      </c>
      <c r="B165" s="67" t="s">
        <v>1543</v>
      </c>
      <c r="C165" s="67"/>
      <c r="D165" s="67"/>
      <c r="E165" s="67"/>
      <c r="F165" s="67" t="s">
        <v>32</v>
      </c>
      <c r="G165" s="154" t="s">
        <v>1758</v>
      </c>
      <c r="H165" s="154"/>
      <c r="I165" s="154"/>
      <c r="J165" s="154"/>
      <c r="K165" s="154"/>
      <c r="L165" s="154"/>
      <c r="M165" s="154"/>
      <c r="N165" s="154"/>
      <c r="O165" s="154"/>
      <c r="Q165" s="154">
        <f t="shared" si="61"/>
        <v>1</v>
      </c>
      <c r="R165" s="154">
        <f t="shared" si="62"/>
        <v>0</v>
      </c>
      <c r="S165" s="154">
        <f t="shared" si="63"/>
        <v>0</v>
      </c>
      <c r="T165" s="154">
        <f t="shared" si="64"/>
        <v>0</v>
      </c>
      <c r="U165" s="154">
        <f t="shared" si="65"/>
        <v>1</v>
      </c>
      <c r="V165" s="154">
        <f t="shared" si="66"/>
        <v>0</v>
      </c>
      <c r="W165" s="154">
        <f t="shared" si="67"/>
        <v>0</v>
      </c>
      <c r="X165" s="154">
        <f t="shared" si="68"/>
        <v>0</v>
      </c>
      <c r="Y165" s="154">
        <f t="shared" si="69"/>
        <v>0</v>
      </c>
      <c r="Z165" s="154">
        <f t="shared" si="70"/>
        <v>0</v>
      </c>
      <c r="AA165" s="154">
        <f t="shared" si="71"/>
        <v>0</v>
      </c>
      <c r="AB165" s="154">
        <f t="shared" si="72"/>
        <v>0</v>
      </c>
      <c r="AC165" s="154">
        <f t="shared" si="73"/>
        <v>0</v>
      </c>
      <c r="AD165" s="154">
        <f t="shared" si="74"/>
        <v>0</v>
      </c>
      <c r="AE165" s="154">
        <f t="shared" si="75"/>
        <v>0</v>
      </c>
      <c r="AH165" s="115"/>
      <c r="AI165" s="201"/>
      <c r="AJ165" s="201">
        <v>0</v>
      </c>
      <c r="AK165" s="201"/>
      <c r="AL165" s="201">
        <v>0</v>
      </c>
      <c r="AM165" s="72"/>
      <c r="AN165" s="72">
        <v>0</v>
      </c>
      <c r="AO165" s="72"/>
      <c r="AP165" s="72">
        <v>0</v>
      </c>
      <c r="AQ165" s="72"/>
      <c r="AR165" s="72">
        <v>0</v>
      </c>
      <c r="AS165" s="72"/>
      <c r="AT165" s="72"/>
      <c r="AU165" s="72"/>
      <c r="AV165" s="72"/>
      <c r="AW165" s="201"/>
      <c r="AX165" s="117"/>
      <c r="AY165" s="201">
        <v>0</v>
      </c>
      <c r="AZ165" s="201"/>
      <c r="BA165" s="201">
        <v>0</v>
      </c>
      <c r="BB165" s="201">
        <v>1</v>
      </c>
      <c r="BC165" s="201">
        <v>0</v>
      </c>
      <c r="BD165" s="201"/>
      <c r="BE165" s="201">
        <v>0</v>
      </c>
      <c r="BF165" s="201"/>
      <c r="BG165" s="201">
        <v>0</v>
      </c>
      <c r="BH165" s="201"/>
      <c r="BI165" s="201"/>
      <c r="BJ165" s="201"/>
      <c r="BK165" s="201"/>
      <c r="BL165" s="201"/>
    </row>
    <row r="166" spans="1:64">
      <c r="A166" s="67">
        <v>3003030299</v>
      </c>
      <c r="B166" s="67" t="s">
        <v>1544</v>
      </c>
      <c r="C166" s="67"/>
      <c r="D166" s="67"/>
      <c r="E166" s="67"/>
      <c r="F166" s="67" t="s">
        <v>32</v>
      </c>
      <c r="G166" s="154" t="s">
        <v>1758</v>
      </c>
      <c r="H166" s="154"/>
      <c r="I166" s="154"/>
      <c r="J166" s="154"/>
      <c r="K166" s="154"/>
      <c r="L166" s="154"/>
      <c r="M166" s="154"/>
      <c r="N166" s="154"/>
      <c r="O166" s="154"/>
      <c r="Q166" s="154">
        <f t="shared" si="61"/>
        <v>2</v>
      </c>
      <c r="R166" s="154">
        <f t="shared" si="62"/>
        <v>0</v>
      </c>
      <c r="S166" s="154">
        <f t="shared" si="63"/>
        <v>0</v>
      </c>
      <c r="T166" s="154">
        <f t="shared" si="64"/>
        <v>0</v>
      </c>
      <c r="U166" s="154">
        <f t="shared" si="65"/>
        <v>2</v>
      </c>
      <c r="V166" s="154">
        <f t="shared" si="66"/>
        <v>0</v>
      </c>
      <c r="W166" s="154">
        <f t="shared" si="67"/>
        <v>0</v>
      </c>
      <c r="X166" s="154">
        <f t="shared" si="68"/>
        <v>0</v>
      </c>
      <c r="Y166" s="154">
        <f t="shared" si="69"/>
        <v>0</v>
      </c>
      <c r="Z166" s="154">
        <f t="shared" si="70"/>
        <v>0</v>
      </c>
      <c r="AA166" s="154">
        <f t="shared" si="71"/>
        <v>0</v>
      </c>
      <c r="AB166" s="154">
        <f t="shared" si="72"/>
        <v>0</v>
      </c>
      <c r="AC166" s="154">
        <f t="shared" si="73"/>
        <v>0</v>
      </c>
      <c r="AD166" s="154">
        <f t="shared" si="74"/>
        <v>0</v>
      </c>
      <c r="AE166" s="154">
        <f t="shared" si="75"/>
        <v>0</v>
      </c>
      <c r="AH166" s="115"/>
      <c r="AI166" s="201"/>
      <c r="AJ166" s="201">
        <v>0</v>
      </c>
      <c r="AK166" s="201"/>
      <c r="AL166" s="201">
        <v>0</v>
      </c>
      <c r="AM166" s="72"/>
      <c r="AN166" s="72">
        <v>0</v>
      </c>
      <c r="AO166" s="72"/>
      <c r="AP166" s="72">
        <v>0</v>
      </c>
      <c r="AQ166" s="72"/>
      <c r="AR166" s="72">
        <v>0</v>
      </c>
      <c r="AS166" s="72"/>
      <c r="AT166" s="72"/>
      <c r="AU166" s="72"/>
      <c r="AV166" s="72"/>
      <c r="AW166" s="201"/>
      <c r="AX166" s="117"/>
      <c r="AY166" s="201">
        <v>0</v>
      </c>
      <c r="AZ166" s="201"/>
      <c r="BA166" s="201">
        <v>0</v>
      </c>
      <c r="BB166" s="201">
        <v>2</v>
      </c>
      <c r="BC166" s="201">
        <v>0</v>
      </c>
      <c r="BD166" s="201"/>
      <c r="BE166" s="201">
        <v>0</v>
      </c>
      <c r="BF166" s="201"/>
      <c r="BG166" s="201">
        <v>0</v>
      </c>
      <c r="BH166" s="201"/>
      <c r="BI166" s="201"/>
      <c r="BJ166" s="201"/>
      <c r="BK166" s="201"/>
      <c r="BL166" s="201"/>
    </row>
    <row r="167" spans="1:64">
      <c r="A167" s="67">
        <v>3003040005</v>
      </c>
      <c r="B167" s="67" t="s">
        <v>1545</v>
      </c>
      <c r="C167" s="67"/>
      <c r="D167" s="67"/>
      <c r="E167" s="67"/>
      <c r="F167" s="67" t="s">
        <v>32</v>
      </c>
      <c r="G167" s="154" t="s">
        <v>1758</v>
      </c>
      <c r="H167" s="154"/>
      <c r="I167" s="154"/>
      <c r="J167" s="154"/>
      <c r="K167" s="154"/>
      <c r="L167" s="154"/>
      <c r="M167" s="154"/>
      <c r="N167" s="154"/>
      <c r="O167" s="154"/>
      <c r="Q167" s="154">
        <f t="shared" si="61"/>
        <v>0</v>
      </c>
      <c r="R167" s="154">
        <f t="shared" si="62"/>
        <v>0</v>
      </c>
      <c r="S167" s="154">
        <f t="shared" si="63"/>
        <v>0</v>
      </c>
      <c r="T167" s="154">
        <f t="shared" si="64"/>
        <v>0</v>
      </c>
      <c r="U167" s="154">
        <f t="shared" si="65"/>
        <v>0</v>
      </c>
      <c r="V167" s="154">
        <f t="shared" si="66"/>
        <v>0</v>
      </c>
      <c r="W167" s="154">
        <f t="shared" si="67"/>
        <v>0</v>
      </c>
      <c r="X167" s="154">
        <f t="shared" si="68"/>
        <v>0</v>
      </c>
      <c r="Y167" s="154">
        <f t="shared" si="69"/>
        <v>0</v>
      </c>
      <c r="Z167" s="154">
        <f t="shared" si="70"/>
        <v>0</v>
      </c>
      <c r="AA167" s="154">
        <f t="shared" si="71"/>
        <v>0</v>
      </c>
      <c r="AB167" s="154">
        <f t="shared" si="72"/>
        <v>0</v>
      </c>
      <c r="AC167" s="154">
        <f t="shared" si="73"/>
        <v>0</v>
      </c>
      <c r="AD167" s="154">
        <f t="shared" si="74"/>
        <v>0</v>
      </c>
      <c r="AE167" s="154">
        <f t="shared" si="75"/>
        <v>0</v>
      </c>
      <c r="AH167" s="115"/>
      <c r="AI167" s="201"/>
      <c r="AJ167" s="201">
        <v>0</v>
      </c>
      <c r="AK167" s="201"/>
      <c r="AL167" s="201">
        <v>0</v>
      </c>
      <c r="AM167" s="72"/>
      <c r="AN167" s="72">
        <v>0</v>
      </c>
      <c r="AO167" s="72"/>
      <c r="AP167" s="72">
        <v>0</v>
      </c>
      <c r="AQ167" s="72"/>
      <c r="AR167" s="72">
        <v>0</v>
      </c>
      <c r="AS167" s="72"/>
      <c r="AT167" s="72"/>
      <c r="AU167" s="72"/>
      <c r="AV167" s="72"/>
      <c r="AW167" s="201"/>
      <c r="AX167" s="117"/>
      <c r="AY167" s="201">
        <v>0</v>
      </c>
      <c r="AZ167" s="201"/>
      <c r="BA167" s="201">
        <v>0</v>
      </c>
      <c r="BB167" s="201"/>
      <c r="BC167" s="201">
        <v>0</v>
      </c>
      <c r="BD167" s="201"/>
      <c r="BE167" s="201">
        <v>0</v>
      </c>
      <c r="BF167" s="201"/>
      <c r="BG167" s="201">
        <v>0</v>
      </c>
      <c r="BH167" s="201"/>
      <c r="BI167" s="201"/>
      <c r="BJ167" s="201"/>
      <c r="BK167" s="201"/>
      <c r="BL167" s="201"/>
    </row>
    <row r="168" spans="1:64">
      <c r="A168" s="67">
        <v>3003040006</v>
      </c>
      <c r="B168" s="67" t="s">
        <v>1546</v>
      </c>
      <c r="C168" s="67"/>
      <c r="D168" s="67"/>
      <c r="E168" s="67"/>
      <c r="F168" s="67" t="s">
        <v>32</v>
      </c>
      <c r="G168" s="154" t="s">
        <v>1758</v>
      </c>
      <c r="H168" s="154"/>
      <c r="I168" s="154"/>
      <c r="J168" s="154"/>
      <c r="K168" s="154"/>
      <c r="L168" s="154"/>
      <c r="M168" s="154"/>
      <c r="N168" s="154"/>
      <c r="O168" s="154"/>
      <c r="Q168" s="154">
        <f t="shared" si="61"/>
        <v>0</v>
      </c>
      <c r="R168" s="154">
        <f t="shared" si="62"/>
        <v>0</v>
      </c>
      <c r="S168" s="154">
        <f t="shared" si="63"/>
        <v>0</v>
      </c>
      <c r="T168" s="154">
        <f t="shared" si="64"/>
        <v>0</v>
      </c>
      <c r="U168" s="154">
        <f t="shared" si="65"/>
        <v>0</v>
      </c>
      <c r="V168" s="154">
        <f t="shared" si="66"/>
        <v>0</v>
      </c>
      <c r="W168" s="154">
        <f t="shared" si="67"/>
        <v>0</v>
      </c>
      <c r="X168" s="154">
        <f t="shared" si="68"/>
        <v>0</v>
      </c>
      <c r="Y168" s="154">
        <f t="shared" si="69"/>
        <v>0</v>
      </c>
      <c r="Z168" s="154">
        <f t="shared" si="70"/>
        <v>0</v>
      </c>
      <c r="AA168" s="154">
        <f t="shared" si="71"/>
        <v>0</v>
      </c>
      <c r="AB168" s="154">
        <f t="shared" si="72"/>
        <v>0</v>
      </c>
      <c r="AC168" s="154">
        <f t="shared" si="73"/>
        <v>0</v>
      </c>
      <c r="AD168" s="154">
        <f t="shared" si="74"/>
        <v>0</v>
      </c>
      <c r="AE168" s="154">
        <f t="shared" si="75"/>
        <v>0</v>
      </c>
      <c r="AH168" s="115"/>
      <c r="AI168" s="201"/>
      <c r="AJ168" s="201">
        <v>0</v>
      </c>
      <c r="AK168" s="201"/>
      <c r="AL168" s="201">
        <v>0</v>
      </c>
      <c r="AM168" s="72"/>
      <c r="AN168" s="72">
        <v>0</v>
      </c>
      <c r="AO168" s="72"/>
      <c r="AP168" s="72">
        <v>0</v>
      </c>
      <c r="AQ168" s="72"/>
      <c r="AR168" s="72">
        <v>0</v>
      </c>
      <c r="AS168" s="72"/>
      <c r="AT168" s="72"/>
      <c r="AU168" s="72"/>
      <c r="AV168" s="72"/>
      <c r="AW168" s="201"/>
      <c r="AX168" s="117"/>
      <c r="AY168" s="201">
        <v>0</v>
      </c>
      <c r="AZ168" s="201"/>
      <c r="BA168" s="201">
        <v>0</v>
      </c>
      <c r="BB168" s="201"/>
      <c r="BC168" s="201">
        <v>0</v>
      </c>
      <c r="BD168" s="201"/>
      <c r="BE168" s="201">
        <v>0</v>
      </c>
      <c r="BF168" s="201"/>
      <c r="BG168" s="201">
        <v>0</v>
      </c>
      <c r="BH168" s="201"/>
      <c r="BI168" s="201"/>
      <c r="BJ168" s="201"/>
      <c r="BK168" s="201"/>
      <c r="BL168" s="201"/>
    </row>
    <row r="169" spans="1:64">
      <c r="A169" s="67">
        <v>3003040007</v>
      </c>
      <c r="B169" s="67" t="s">
        <v>1547</v>
      </c>
      <c r="C169" s="67"/>
      <c r="D169" s="67"/>
      <c r="E169" s="67"/>
      <c r="F169" s="67" t="s">
        <v>32</v>
      </c>
      <c r="G169" s="154" t="s">
        <v>1758</v>
      </c>
      <c r="H169" s="154"/>
      <c r="I169" s="154"/>
      <c r="J169" s="154"/>
      <c r="K169" s="154"/>
      <c r="L169" s="154"/>
      <c r="M169" s="154"/>
      <c r="N169" s="154"/>
      <c r="O169" s="154"/>
      <c r="Q169" s="154">
        <f t="shared" si="61"/>
        <v>0</v>
      </c>
      <c r="R169" s="154">
        <f t="shared" si="62"/>
        <v>0</v>
      </c>
      <c r="S169" s="154">
        <f t="shared" si="63"/>
        <v>0</v>
      </c>
      <c r="T169" s="154">
        <f t="shared" si="64"/>
        <v>0</v>
      </c>
      <c r="U169" s="154">
        <f t="shared" si="65"/>
        <v>0</v>
      </c>
      <c r="V169" s="154">
        <f t="shared" si="66"/>
        <v>0</v>
      </c>
      <c r="W169" s="154">
        <f t="shared" si="67"/>
        <v>0</v>
      </c>
      <c r="X169" s="154">
        <f t="shared" si="68"/>
        <v>0</v>
      </c>
      <c r="Y169" s="154">
        <f t="shared" si="69"/>
        <v>0</v>
      </c>
      <c r="Z169" s="154">
        <f t="shared" si="70"/>
        <v>0</v>
      </c>
      <c r="AA169" s="154">
        <f t="shared" si="71"/>
        <v>0</v>
      </c>
      <c r="AB169" s="154">
        <f t="shared" si="72"/>
        <v>0</v>
      </c>
      <c r="AC169" s="154">
        <f t="shared" si="73"/>
        <v>0</v>
      </c>
      <c r="AD169" s="154">
        <f t="shared" si="74"/>
        <v>0</v>
      </c>
      <c r="AE169" s="154">
        <f t="shared" si="75"/>
        <v>0</v>
      </c>
      <c r="AH169" s="115"/>
      <c r="AI169" s="201"/>
      <c r="AJ169" s="201">
        <v>0</v>
      </c>
      <c r="AK169" s="201"/>
      <c r="AL169" s="201">
        <v>0</v>
      </c>
      <c r="AM169" s="72"/>
      <c r="AN169" s="72">
        <v>0</v>
      </c>
      <c r="AO169" s="72"/>
      <c r="AP169" s="72">
        <v>0</v>
      </c>
      <c r="AQ169" s="72"/>
      <c r="AR169" s="72">
        <v>0</v>
      </c>
      <c r="AS169" s="72"/>
      <c r="AT169" s="72"/>
      <c r="AU169" s="72"/>
      <c r="AV169" s="72"/>
      <c r="AW169" s="201"/>
      <c r="AX169" s="117"/>
      <c r="AY169" s="201">
        <v>0</v>
      </c>
      <c r="AZ169" s="201"/>
      <c r="BA169" s="201">
        <v>0</v>
      </c>
      <c r="BB169" s="201"/>
      <c r="BC169" s="201">
        <v>0</v>
      </c>
      <c r="BD169" s="201"/>
      <c r="BE169" s="201">
        <v>0</v>
      </c>
      <c r="BF169" s="201"/>
      <c r="BG169" s="201">
        <v>0</v>
      </c>
      <c r="BH169" s="201"/>
      <c r="BI169" s="201"/>
      <c r="BJ169" s="201"/>
      <c r="BK169" s="201"/>
      <c r="BL169" s="201"/>
    </row>
    <row r="170" spans="1:64">
      <c r="A170" s="67">
        <v>3003040015</v>
      </c>
      <c r="B170" s="67" t="s">
        <v>1548</v>
      </c>
      <c r="C170" s="67"/>
      <c r="D170" s="67"/>
      <c r="E170" s="67"/>
      <c r="F170" s="67" t="s">
        <v>32</v>
      </c>
      <c r="G170" s="154" t="s">
        <v>1758</v>
      </c>
      <c r="H170" s="154"/>
      <c r="I170" s="154"/>
      <c r="J170" s="154"/>
      <c r="K170" s="154"/>
      <c r="L170" s="154"/>
      <c r="M170" s="154"/>
      <c r="N170" s="154"/>
      <c r="O170" s="154"/>
      <c r="Q170" s="154">
        <f t="shared" si="61"/>
        <v>16</v>
      </c>
      <c r="R170" s="154">
        <f t="shared" si="62"/>
        <v>0</v>
      </c>
      <c r="S170" s="154">
        <f t="shared" si="63"/>
        <v>0</v>
      </c>
      <c r="T170" s="154">
        <f t="shared" si="64"/>
        <v>5</v>
      </c>
      <c r="U170" s="154">
        <f t="shared" si="65"/>
        <v>11</v>
      </c>
      <c r="V170" s="154">
        <f t="shared" si="66"/>
        <v>0</v>
      </c>
      <c r="W170" s="154">
        <f t="shared" si="67"/>
        <v>0</v>
      </c>
      <c r="X170" s="154">
        <f t="shared" si="68"/>
        <v>0</v>
      </c>
      <c r="Y170" s="154">
        <f t="shared" si="69"/>
        <v>0</v>
      </c>
      <c r="Z170" s="154">
        <f t="shared" si="70"/>
        <v>0</v>
      </c>
      <c r="AA170" s="154">
        <f t="shared" si="71"/>
        <v>0</v>
      </c>
      <c r="AB170" s="154">
        <f t="shared" si="72"/>
        <v>0</v>
      </c>
      <c r="AC170" s="154">
        <f t="shared" si="73"/>
        <v>0</v>
      </c>
      <c r="AD170" s="154">
        <f t="shared" si="74"/>
        <v>0</v>
      </c>
      <c r="AE170" s="154">
        <f t="shared" si="75"/>
        <v>0</v>
      </c>
      <c r="AH170" s="115"/>
      <c r="AI170" s="201"/>
      <c r="AJ170" s="201">
        <v>0</v>
      </c>
      <c r="AK170" s="201"/>
      <c r="AL170" s="201">
        <v>5</v>
      </c>
      <c r="AM170" s="72"/>
      <c r="AN170" s="72">
        <v>0</v>
      </c>
      <c r="AO170" s="72"/>
      <c r="AP170" s="72">
        <v>0</v>
      </c>
      <c r="AQ170" s="72"/>
      <c r="AR170" s="72">
        <v>0</v>
      </c>
      <c r="AS170" s="72"/>
      <c r="AT170" s="72"/>
      <c r="AU170" s="72"/>
      <c r="AV170" s="72"/>
      <c r="AW170" s="201"/>
      <c r="AX170" s="117"/>
      <c r="AY170" s="201">
        <v>0</v>
      </c>
      <c r="AZ170" s="201"/>
      <c r="BA170" s="201">
        <v>5</v>
      </c>
      <c r="BB170" s="201">
        <v>6</v>
      </c>
      <c r="BC170" s="201">
        <v>0</v>
      </c>
      <c r="BD170" s="201"/>
      <c r="BE170" s="201">
        <v>0</v>
      </c>
      <c r="BF170" s="201"/>
      <c r="BG170" s="201">
        <v>0</v>
      </c>
      <c r="BH170" s="201"/>
      <c r="BI170" s="201"/>
      <c r="BJ170" s="201"/>
      <c r="BK170" s="201"/>
      <c r="BL170" s="201"/>
    </row>
    <row r="171" spans="1:64">
      <c r="A171" s="67">
        <v>3003040037</v>
      </c>
      <c r="B171" s="67" t="s">
        <v>1549</v>
      </c>
      <c r="C171" s="67"/>
      <c r="D171" s="67"/>
      <c r="E171" s="67"/>
      <c r="F171" s="67" t="s">
        <v>32</v>
      </c>
      <c r="G171" s="154" t="s">
        <v>1758</v>
      </c>
      <c r="H171" s="154"/>
      <c r="I171" s="154"/>
      <c r="J171" s="154"/>
      <c r="K171" s="154"/>
      <c r="L171" s="154"/>
      <c r="M171" s="154"/>
      <c r="N171" s="154"/>
      <c r="O171" s="154"/>
      <c r="Q171" s="154">
        <f t="shared" si="61"/>
        <v>3</v>
      </c>
      <c r="R171" s="154">
        <f t="shared" si="62"/>
        <v>0</v>
      </c>
      <c r="S171" s="154">
        <f t="shared" si="63"/>
        <v>0</v>
      </c>
      <c r="T171" s="154">
        <f t="shared" si="64"/>
        <v>0</v>
      </c>
      <c r="U171" s="154">
        <f t="shared" si="65"/>
        <v>3</v>
      </c>
      <c r="V171" s="154">
        <f t="shared" si="66"/>
        <v>0</v>
      </c>
      <c r="W171" s="154">
        <f t="shared" si="67"/>
        <v>0</v>
      </c>
      <c r="X171" s="154">
        <f t="shared" si="68"/>
        <v>0</v>
      </c>
      <c r="Y171" s="154">
        <f t="shared" si="69"/>
        <v>0</v>
      </c>
      <c r="Z171" s="154">
        <f t="shared" si="70"/>
        <v>0</v>
      </c>
      <c r="AA171" s="154">
        <f t="shared" si="71"/>
        <v>0</v>
      </c>
      <c r="AB171" s="154">
        <f t="shared" si="72"/>
        <v>0</v>
      </c>
      <c r="AC171" s="154">
        <f t="shared" si="73"/>
        <v>0</v>
      </c>
      <c r="AD171" s="154">
        <f t="shared" si="74"/>
        <v>0</v>
      </c>
      <c r="AE171" s="154">
        <f t="shared" si="75"/>
        <v>0</v>
      </c>
      <c r="AH171" s="115"/>
      <c r="AI171" s="201"/>
      <c r="AJ171" s="201">
        <v>0</v>
      </c>
      <c r="AK171" s="201"/>
      <c r="AL171" s="201">
        <v>0</v>
      </c>
      <c r="AM171" s="72"/>
      <c r="AN171" s="72">
        <v>0</v>
      </c>
      <c r="AO171" s="72"/>
      <c r="AP171" s="72">
        <v>0</v>
      </c>
      <c r="AQ171" s="72"/>
      <c r="AR171" s="72">
        <v>0</v>
      </c>
      <c r="AS171" s="72"/>
      <c r="AT171" s="72"/>
      <c r="AU171" s="72"/>
      <c r="AV171" s="72"/>
      <c r="AW171" s="201"/>
      <c r="AX171" s="117"/>
      <c r="AY171" s="201">
        <v>0</v>
      </c>
      <c r="AZ171" s="201"/>
      <c r="BA171" s="201">
        <v>0</v>
      </c>
      <c r="BB171" s="201">
        <v>3</v>
      </c>
      <c r="BC171" s="201">
        <v>0</v>
      </c>
      <c r="BD171" s="201"/>
      <c r="BE171" s="201">
        <v>0</v>
      </c>
      <c r="BF171" s="201"/>
      <c r="BG171" s="201">
        <v>0</v>
      </c>
      <c r="BH171" s="201"/>
      <c r="BI171" s="201"/>
      <c r="BJ171" s="201"/>
      <c r="BK171" s="201"/>
      <c r="BL171" s="201"/>
    </row>
    <row r="172" spans="1:64">
      <c r="A172" s="67">
        <v>3003040040</v>
      </c>
      <c r="B172" s="67" t="s">
        <v>1550</v>
      </c>
      <c r="C172" s="67"/>
      <c r="D172" s="67"/>
      <c r="E172" s="67"/>
      <c r="F172" s="67" t="s">
        <v>32</v>
      </c>
      <c r="G172" s="154" t="s">
        <v>1758</v>
      </c>
      <c r="H172" s="154"/>
      <c r="I172" s="154"/>
      <c r="J172" s="154"/>
      <c r="K172" s="154"/>
      <c r="L172" s="154"/>
      <c r="M172" s="154"/>
      <c r="N172" s="154"/>
      <c r="O172" s="154"/>
      <c r="Q172" s="154">
        <f t="shared" si="61"/>
        <v>0</v>
      </c>
      <c r="R172" s="154">
        <f t="shared" si="62"/>
        <v>0</v>
      </c>
      <c r="S172" s="154">
        <f t="shared" si="63"/>
        <v>0</v>
      </c>
      <c r="T172" s="154">
        <f t="shared" si="64"/>
        <v>0</v>
      </c>
      <c r="U172" s="154">
        <f t="shared" si="65"/>
        <v>0</v>
      </c>
      <c r="V172" s="154">
        <f t="shared" si="66"/>
        <v>0</v>
      </c>
      <c r="W172" s="154">
        <f t="shared" si="67"/>
        <v>0</v>
      </c>
      <c r="X172" s="154">
        <f t="shared" si="68"/>
        <v>0</v>
      </c>
      <c r="Y172" s="154">
        <f t="shared" si="69"/>
        <v>0</v>
      </c>
      <c r="Z172" s="154">
        <f t="shared" si="70"/>
        <v>0</v>
      </c>
      <c r="AA172" s="154">
        <f t="shared" si="71"/>
        <v>0</v>
      </c>
      <c r="AB172" s="154">
        <f t="shared" si="72"/>
        <v>0</v>
      </c>
      <c r="AC172" s="154">
        <f t="shared" si="73"/>
        <v>0</v>
      </c>
      <c r="AD172" s="154">
        <f t="shared" si="74"/>
        <v>0</v>
      </c>
      <c r="AE172" s="154">
        <f t="shared" si="75"/>
        <v>0</v>
      </c>
      <c r="AH172" s="115"/>
      <c r="AI172" s="201"/>
      <c r="AJ172" s="201">
        <v>0</v>
      </c>
      <c r="AK172" s="201"/>
      <c r="AL172" s="201">
        <v>0</v>
      </c>
      <c r="AM172" s="72"/>
      <c r="AN172" s="72">
        <v>0</v>
      </c>
      <c r="AO172" s="72"/>
      <c r="AP172" s="72">
        <v>0</v>
      </c>
      <c r="AQ172" s="72"/>
      <c r="AR172" s="72">
        <v>0</v>
      </c>
      <c r="AS172" s="72"/>
      <c r="AT172" s="72"/>
      <c r="AU172" s="72"/>
      <c r="AV172" s="72"/>
      <c r="AW172" s="201"/>
      <c r="AX172" s="117"/>
      <c r="AY172" s="201">
        <v>0</v>
      </c>
      <c r="AZ172" s="201"/>
      <c r="BA172" s="201">
        <v>0</v>
      </c>
      <c r="BB172" s="201"/>
      <c r="BC172" s="201">
        <v>0</v>
      </c>
      <c r="BD172" s="201"/>
      <c r="BE172" s="201">
        <v>0</v>
      </c>
      <c r="BF172" s="201"/>
      <c r="BG172" s="201">
        <v>0</v>
      </c>
      <c r="BH172" s="201"/>
      <c r="BI172" s="201"/>
      <c r="BJ172" s="201"/>
      <c r="BK172" s="201"/>
      <c r="BL172" s="201"/>
    </row>
    <row r="173" spans="1:64">
      <c r="A173" s="67">
        <v>3003040066</v>
      </c>
      <c r="B173" s="67" t="s">
        <v>1551</v>
      </c>
      <c r="C173" s="67"/>
      <c r="D173" s="67"/>
      <c r="E173" s="67"/>
      <c r="F173" s="67" t="s">
        <v>32</v>
      </c>
      <c r="G173" s="154" t="s">
        <v>1758</v>
      </c>
      <c r="H173" s="154"/>
      <c r="I173" s="154"/>
      <c r="J173" s="154"/>
      <c r="K173" s="154"/>
      <c r="L173" s="154"/>
      <c r="M173" s="154"/>
      <c r="N173" s="154"/>
      <c r="O173" s="154"/>
      <c r="Q173" s="154">
        <f t="shared" si="61"/>
        <v>2</v>
      </c>
      <c r="R173" s="154">
        <f t="shared" si="62"/>
        <v>0</v>
      </c>
      <c r="S173" s="154">
        <f t="shared" si="63"/>
        <v>0</v>
      </c>
      <c r="T173" s="154">
        <f t="shared" si="64"/>
        <v>0</v>
      </c>
      <c r="U173" s="154">
        <f t="shared" si="65"/>
        <v>2</v>
      </c>
      <c r="V173" s="154">
        <f t="shared" si="66"/>
        <v>0</v>
      </c>
      <c r="W173" s="154">
        <f t="shared" si="67"/>
        <v>0</v>
      </c>
      <c r="X173" s="154">
        <f t="shared" si="68"/>
        <v>0</v>
      </c>
      <c r="Y173" s="154">
        <f t="shared" si="69"/>
        <v>0</v>
      </c>
      <c r="Z173" s="154">
        <f t="shared" si="70"/>
        <v>0</v>
      </c>
      <c r="AA173" s="154">
        <f t="shared" si="71"/>
        <v>0</v>
      </c>
      <c r="AB173" s="154">
        <f t="shared" si="72"/>
        <v>0</v>
      </c>
      <c r="AC173" s="154">
        <f t="shared" si="73"/>
        <v>0</v>
      </c>
      <c r="AD173" s="154">
        <f t="shared" si="74"/>
        <v>0</v>
      </c>
      <c r="AE173" s="154">
        <f t="shared" si="75"/>
        <v>0</v>
      </c>
      <c r="AH173" s="115"/>
      <c r="AI173" s="201"/>
      <c r="AJ173" s="201">
        <v>0</v>
      </c>
      <c r="AK173" s="201"/>
      <c r="AL173" s="201">
        <v>0</v>
      </c>
      <c r="AM173" s="72"/>
      <c r="AN173" s="72">
        <v>0</v>
      </c>
      <c r="AO173" s="72"/>
      <c r="AP173" s="72">
        <v>0</v>
      </c>
      <c r="AQ173" s="72"/>
      <c r="AR173" s="72">
        <v>0</v>
      </c>
      <c r="AS173" s="72"/>
      <c r="AT173" s="72"/>
      <c r="AU173" s="72"/>
      <c r="AV173" s="72"/>
      <c r="AW173" s="201"/>
      <c r="AX173" s="117"/>
      <c r="AY173" s="201">
        <v>0</v>
      </c>
      <c r="AZ173" s="201"/>
      <c r="BA173" s="201">
        <v>0</v>
      </c>
      <c r="BB173" s="201">
        <v>2</v>
      </c>
      <c r="BC173" s="201">
        <v>0</v>
      </c>
      <c r="BD173" s="201"/>
      <c r="BE173" s="201">
        <v>0</v>
      </c>
      <c r="BF173" s="201"/>
      <c r="BG173" s="201">
        <v>0</v>
      </c>
      <c r="BH173" s="201"/>
      <c r="BI173" s="201"/>
      <c r="BJ173" s="201"/>
      <c r="BK173" s="201"/>
      <c r="BL173" s="201"/>
    </row>
    <row r="174" spans="1:64">
      <c r="A174" s="67">
        <v>3003040076</v>
      </c>
      <c r="B174" s="67" t="s">
        <v>1552</v>
      </c>
      <c r="C174" s="67"/>
      <c r="D174" s="67"/>
      <c r="E174" s="67"/>
      <c r="F174" s="67" t="s">
        <v>32</v>
      </c>
      <c r="G174" s="154" t="s">
        <v>1758</v>
      </c>
      <c r="H174" s="154"/>
      <c r="I174" s="154"/>
      <c r="J174" s="154"/>
      <c r="K174" s="154"/>
      <c r="L174" s="154"/>
      <c r="M174" s="154"/>
      <c r="N174" s="154"/>
      <c r="O174" s="154"/>
      <c r="Q174" s="154">
        <f t="shared" si="61"/>
        <v>0</v>
      </c>
      <c r="R174" s="154">
        <f t="shared" si="62"/>
        <v>0</v>
      </c>
      <c r="S174" s="154">
        <f t="shared" si="63"/>
        <v>0</v>
      </c>
      <c r="T174" s="154">
        <f t="shared" si="64"/>
        <v>0</v>
      </c>
      <c r="U174" s="154">
        <f t="shared" si="65"/>
        <v>0</v>
      </c>
      <c r="V174" s="154">
        <f t="shared" si="66"/>
        <v>0</v>
      </c>
      <c r="W174" s="154">
        <f t="shared" si="67"/>
        <v>0</v>
      </c>
      <c r="X174" s="154">
        <f t="shared" si="68"/>
        <v>0</v>
      </c>
      <c r="Y174" s="154">
        <f t="shared" si="69"/>
        <v>0</v>
      </c>
      <c r="Z174" s="154">
        <f t="shared" si="70"/>
        <v>0</v>
      </c>
      <c r="AA174" s="154">
        <f t="shared" si="71"/>
        <v>0</v>
      </c>
      <c r="AB174" s="154">
        <f t="shared" si="72"/>
        <v>0</v>
      </c>
      <c r="AC174" s="154">
        <f t="shared" si="73"/>
        <v>0</v>
      </c>
      <c r="AD174" s="154">
        <f t="shared" si="74"/>
        <v>0</v>
      </c>
      <c r="AE174" s="154">
        <f t="shared" si="75"/>
        <v>0</v>
      </c>
      <c r="AH174" s="115"/>
      <c r="AI174" s="201"/>
      <c r="AJ174" s="201">
        <v>0</v>
      </c>
      <c r="AK174" s="201"/>
      <c r="AL174" s="201">
        <v>0</v>
      </c>
      <c r="AM174" s="72"/>
      <c r="AN174" s="72">
        <v>0</v>
      </c>
      <c r="AO174" s="72"/>
      <c r="AP174" s="72">
        <v>0</v>
      </c>
      <c r="AQ174" s="72"/>
      <c r="AR174" s="72">
        <v>0</v>
      </c>
      <c r="AS174" s="72"/>
      <c r="AT174" s="72"/>
      <c r="AU174" s="72"/>
      <c r="AV174" s="72"/>
      <c r="AW174" s="201"/>
      <c r="AX174" s="117"/>
      <c r="AY174" s="201">
        <v>0</v>
      </c>
      <c r="AZ174" s="201"/>
      <c r="BA174" s="201">
        <v>0</v>
      </c>
      <c r="BB174" s="201"/>
      <c r="BC174" s="201">
        <v>0</v>
      </c>
      <c r="BD174" s="201"/>
      <c r="BE174" s="201">
        <v>0</v>
      </c>
      <c r="BF174" s="201"/>
      <c r="BG174" s="201">
        <v>0</v>
      </c>
      <c r="BH174" s="201"/>
      <c r="BI174" s="201"/>
      <c r="BJ174" s="201"/>
      <c r="BK174" s="201"/>
      <c r="BL174" s="201"/>
    </row>
    <row r="175" spans="1:64">
      <c r="A175" s="67">
        <v>3003040106</v>
      </c>
      <c r="B175" s="67" t="s">
        <v>1553</v>
      </c>
      <c r="C175" s="67"/>
      <c r="D175" s="67"/>
      <c r="E175" s="67"/>
      <c r="F175" s="67" t="s">
        <v>32</v>
      </c>
      <c r="G175" s="154" t="s">
        <v>1758</v>
      </c>
      <c r="H175" s="154"/>
      <c r="I175" s="154"/>
      <c r="J175" s="154"/>
      <c r="K175" s="154"/>
      <c r="L175" s="154"/>
      <c r="M175" s="154"/>
      <c r="N175" s="154"/>
      <c r="O175" s="154"/>
      <c r="Q175" s="154">
        <f t="shared" si="61"/>
        <v>10</v>
      </c>
      <c r="R175" s="154">
        <f t="shared" si="62"/>
        <v>0</v>
      </c>
      <c r="S175" s="154">
        <f t="shared" si="63"/>
        <v>10</v>
      </c>
      <c r="T175" s="154">
        <f t="shared" si="64"/>
        <v>0</v>
      </c>
      <c r="U175" s="154">
        <f t="shared" si="65"/>
        <v>0</v>
      </c>
      <c r="V175" s="154">
        <f t="shared" si="66"/>
        <v>0</v>
      </c>
      <c r="W175" s="154">
        <f t="shared" si="67"/>
        <v>0</v>
      </c>
      <c r="X175" s="154">
        <f t="shared" si="68"/>
        <v>0</v>
      </c>
      <c r="Y175" s="154">
        <f t="shared" si="69"/>
        <v>0</v>
      </c>
      <c r="Z175" s="154">
        <f t="shared" si="70"/>
        <v>0</v>
      </c>
      <c r="AA175" s="154">
        <f t="shared" si="71"/>
        <v>0</v>
      </c>
      <c r="AB175" s="154">
        <f t="shared" si="72"/>
        <v>0</v>
      </c>
      <c r="AC175" s="154">
        <f t="shared" si="73"/>
        <v>0</v>
      </c>
      <c r="AD175" s="154">
        <f t="shared" si="74"/>
        <v>0</v>
      </c>
      <c r="AE175" s="154">
        <f t="shared" si="75"/>
        <v>0</v>
      </c>
      <c r="AH175" s="115"/>
      <c r="AI175" s="201"/>
      <c r="AJ175" s="201">
        <v>0</v>
      </c>
      <c r="AK175" s="201"/>
      <c r="AL175" s="201">
        <v>0</v>
      </c>
      <c r="AM175" s="72"/>
      <c r="AN175" s="72">
        <v>0</v>
      </c>
      <c r="AO175" s="72"/>
      <c r="AP175" s="72">
        <v>0</v>
      </c>
      <c r="AQ175" s="72"/>
      <c r="AR175" s="72">
        <v>0</v>
      </c>
      <c r="AS175" s="72"/>
      <c r="AT175" s="72"/>
      <c r="AU175" s="72"/>
      <c r="AV175" s="72"/>
      <c r="AW175" s="201"/>
      <c r="AX175" s="117"/>
      <c r="AY175" s="201">
        <v>0</v>
      </c>
      <c r="AZ175" s="201">
        <v>10</v>
      </c>
      <c r="BA175" s="201">
        <v>0</v>
      </c>
      <c r="BB175" s="201"/>
      <c r="BC175" s="201">
        <v>0</v>
      </c>
      <c r="BD175" s="201"/>
      <c r="BE175" s="201">
        <v>0</v>
      </c>
      <c r="BF175" s="201"/>
      <c r="BG175" s="201">
        <v>0</v>
      </c>
      <c r="BH175" s="201"/>
      <c r="BI175" s="201"/>
      <c r="BJ175" s="201"/>
      <c r="BK175" s="201"/>
      <c r="BL175" s="201"/>
    </row>
    <row r="176" spans="1:64">
      <c r="A176" s="67">
        <v>3003040151</v>
      </c>
      <c r="B176" s="67" t="s">
        <v>1554</v>
      </c>
      <c r="C176" s="67"/>
      <c r="D176" s="67"/>
      <c r="E176" s="67"/>
      <c r="F176" s="67" t="s">
        <v>32</v>
      </c>
      <c r="G176" s="154" t="s">
        <v>1758</v>
      </c>
      <c r="H176" s="154"/>
      <c r="I176" s="154"/>
      <c r="J176" s="154"/>
      <c r="K176" s="154"/>
      <c r="L176" s="154"/>
      <c r="M176" s="154"/>
      <c r="N176" s="154"/>
      <c r="O176" s="154"/>
      <c r="Q176" s="154">
        <f t="shared" si="61"/>
        <v>5</v>
      </c>
      <c r="R176" s="154">
        <f t="shared" si="62"/>
        <v>0</v>
      </c>
      <c r="S176" s="154">
        <f t="shared" si="63"/>
        <v>0</v>
      </c>
      <c r="T176" s="154">
        <f t="shared" si="64"/>
        <v>0</v>
      </c>
      <c r="U176" s="154">
        <f t="shared" si="65"/>
        <v>5</v>
      </c>
      <c r="V176" s="154">
        <f t="shared" si="66"/>
        <v>0</v>
      </c>
      <c r="W176" s="154">
        <f t="shared" si="67"/>
        <v>0</v>
      </c>
      <c r="X176" s="154">
        <f t="shared" si="68"/>
        <v>0</v>
      </c>
      <c r="Y176" s="154">
        <f t="shared" si="69"/>
        <v>0</v>
      </c>
      <c r="Z176" s="154">
        <f t="shared" si="70"/>
        <v>0</v>
      </c>
      <c r="AA176" s="154">
        <f t="shared" si="71"/>
        <v>0</v>
      </c>
      <c r="AB176" s="154">
        <f t="shared" si="72"/>
        <v>0</v>
      </c>
      <c r="AC176" s="154">
        <f t="shared" si="73"/>
        <v>0</v>
      </c>
      <c r="AD176" s="154">
        <f t="shared" si="74"/>
        <v>0</v>
      </c>
      <c r="AE176" s="154">
        <f t="shared" si="75"/>
        <v>0</v>
      </c>
      <c r="AH176" s="115"/>
      <c r="AI176" s="201"/>
      <c r="AJ176" s="201">
        <v>0</v>
      </c>
      <c r="AK176" s="201"/>
      <c r="AL176" s="201">
        <v>0</v>
      </c>
      <c r="AM176" s="72"/>
      <c r="AN176" s="72">
        <v>0</v>
      </c>
      <c r="AO176" s="72"/>
      <c r="AP176" s="72">
        <v>0</v>
      </c>
      <c r="AQ176" s="72"/>
      <c r="AR176" s="72">
        <v>0</v>
      </c>
      <c r="AS176" s="72"/>
      <c r="AT176" s="72"/>
      <c r="AU176" s="72"/>
      <c r="AV176" s="72"/>
      <c r="AW176" s="201"/>
      <c r="AX176" s="117"/>
      <c r="AY176" s="201">
        <v>0</v>
      </c>
      <c r="AZ176" s="201"/>
      <c r="BA176" s="201">
        <v>0</v>
      </c>
      <c r="BB176" s="201">
        <v>5</v>
      </c>
      <c r="BC176" s="201">
        <v>0</v>
      </c>
      <c r="BD176" s="201"/>
      <c r="BE176" s="201">
        <v>0</v>
      </c>
      <c r="BF176" s="201"/>
      <c r="BG176" s="201">
        <v>0</v>
      </c>
      <c r="BH176" s="201"/>
      <c r="BI176" s="201"/>
      <c r="BJ176" s="201"/>
      <c r="BK176" s="201"/>
      <c r="BL176" s="201"/>
    </row>
    <row r="177" spans="1:64">
      <c r="A177" s="67">
        <v>3003040152</v>
      </c>
      <c r="B177" s="67" t="s">
        <v>1036</v>
      </c>
      <c r="C177" s="67"/>
      <c r="D177" s="67"/>
      <c r="E177" s="67"/>
      <c r="F177" s="67" t="s">
        <v>32</v>
      </c>
      <c r="G177" s="154" t="s">
        <v>1758</v>
      </c>
      <c r="H177" s="154"/>
      <c r="I177" s="154"/>
      <c r="J177" s="154"/>
      <c r="K177" s="154"/>
      <c r="L177" s="154"/>
      <c r="M177" s="154"/>
      <c r="N177" s="154"/>
      <c r="O177" s="154"/>
      <c r="Q177" s="154">
        <f t="shared" si="61"/>
        <v>18</v>
      </c>
      <c r="R177" s="154">
        <f t="shared" si="62"/>
        <v>0</v>
      </c>
      <c r="S177" s="154">
        <f t="shared" si="63"/>
        <v>0</v>
      </c>
      <c r="T177" s="154">
        <f t="shared" si="64"/>
        <v>7</v>
      </c>
      <c r="U177" s="154">
        <f t="shared" si="65"/>
        <v>11</v>
      </c>
      <c r="V177" s="154">
        <f t="shared" si="66"/>
        <v>0</v>
      </c>
      <c r="W177" s="154">
        <f t="shared" si="67"/>
        <v>0</v>
      </c>
      <c r="X177" s="154">
        <f t="shared" si="68"/>
        <v>0</v>
      </c>
      <c r="Y177" s="154">
        <f t="shared" si="69"/>
        <v>0</v>
      </c>
      <c r="Z177" s="154">
        <f t="shared" si="70"/>
        <v>0</v>
      </c>
      <c r="AA177" s="154">
        <f t="shared" si="71"/>
        <v>0</v>
      </c>
      <c r="AB177" s="154">
        <f t="shared" si="72"/>
        <v>0</v>
      </c>
      <c r="AC177" s="154">
        <f t="shared" si="73"/>
        <v>0</v>
      </c>
      <c r="AD177" s="154">
        <f t="shared" si="74"/>
        <v>0</v>
      </c>
      <c r="AE177" s="154">
        <f t="shared" si="75"/>
        <v>0</v>
      </c>
      <c r="AH177" s="115"/>
      <c r="AI177" s="201"/>
      <c r="AJ177" s="201">
        <v>0</v>
      </c>
      <c r="AK177" s="201"/>
      <c r="AL177" s="201">
        <v>7</v>
      </c>
      <c r="AM177" s="72"/>
      <c r="AN177" s="72">
        <v>0</v>
      </c>
      <c r="AO177" s="72"/>
      <c r="AP177" s="72">
        <v>0</v>
      </c>
      <c r="AQ177" s="72"/>
      <c r="AR177" s="72">
        <v>0</v>
      </c>
      <c r="AS177" s="72"/>
      <c r="AT177" s="72"/>
      <c r="AU177" s="72"/>
      <c r="AV177" s="72"/>
      <c r="AW177" s="201"/>
      <c r="AX177" s="117"/>
      <c r="AY177" s="201">
        <v>0</v>
      </c>
      <c r="AZ177" s="201"/>
      <c r="BA177" s="201">
        <v>7</v>
      </c>
      <c r="BB177" s="201">
        <v>4</v>
      </c>
      <c r="BC177" s="201">
        <v>0</v>
      </c>
      <c r="BD177" s="201"/>
      <c r="BE177" s="201">
        <v>0</v>
      </c>
      <c r="BF177" s="201"/>
      <c r="BG177" s="201">
        <v>0</v>
      </c>
      <c r="BH177" s="201"/>
      <c r="BI177" s="201"/>
      <c r="BJ177" s="201"/>
      <c r="BK177" s="201"/>
      <c r="BL177" s="201"/>
    </row>
    <row r="178" spans="1:64">
      <c r="A178" s="67">
        <v>3003040154</v>
      </c>
      <c r="B178" s="67" t="s">
        <v>1555</v>
      </c>
      <c r="C178" s="67"/>
      <c r="D178" s="67"/>
      <c r="E178" s="67"/>
      <c r="F178" s="67" t="s">
        <v>32</v>
      </c>
      <c r="G178" s="154" t="s">
        <v>1758</v>
      </c>
      <c r="H178" s="154"/>
      <c r="I178" s="154"/>
      <c r="J178" s="154"/>
      <c r="K178" s="154"/>
      <c r="L178" s="154"/>
      <c r="M178" s="154"/>
      <c r="N178" s="154"/>
      <c r="O178" s="154"/>
      <c r="Q178" s="154">
        <f t="shared" si="61"/>
        <v>3</v>
      </c>
      <c r="R178" s="154">
        <f t="shared" si="62"/>
        <v>0</v>
      </c>
      <c r="S178" s="154">
        <f t="shared" si="63"/>
        <v>0</v>
      </c>
      <c r="T178" s="154">
        <f t="shared" si="64"/>
        <v>0</v>
      </c>
      <c r="U178" s="154">
        <f t="shared" si="65"/>
        <v>3</v>
      </c>
      <c r="V178" s="154">
        <f t="shared" si="66"/>
        <v>0</v>
      </c>
      <c r="W178" s="154">
        <f t="shared" si="67"/>
        <v>0</v>
      </c>
      <c r="X178" s="154">
        <f t="shared" si="68"/>
        <v>0</v>
      </c>
      <c r="Y178" s="154">
        <f t="shared" si="69"/>
        <v>0</v>
      </c>
      <c r="Z178" s="154">
        <f t="shared" si="70"/>
        <v>0</v>
      </c>
      <c r="AA178" s="154">
        <f t="shared" si="71"/>
        <v>0</v>
      </c>
      <c r="AB178" s="154">
        <f t="shared" si="72"/>
        <v>0</v>
      </c>
      <c r="AC178" s="154">
        <f t="shared" si="73"/>
        <v>0</v>
      </c>
      <c r="AD178" s="154">
        <f t="shared" si="74"/>
        <v>0</v>
      </c>
      <c r="AE178" s="154">
        <f t="shared" si="75"/>
        <v>0</v>
      </c>
      <c r="AH178" s="115"/>
      <c r="AI178" s="201"/>
      <c r="AJ178" s="201">
        <v>0</v>
      </c>
      <c r="AK178" s="201"/>
      <c r="AL178" s="201">
        <v>0</v>
      </c>
      <c r="AM178" s="72"/>
      <c r="AN178" s="72">
        <v>0</v>
      </c>
      <c r="AO178" s="72"/>
      <c r="AP178" s="72">
        <v>0</v>
      </c>
      <c r="AQ178" s="72"/>
      <c r="AR178" s="72">
        <v>0</v>
      </c>
      <c r="AS178" s="72"/>
      <c r="AT178" s="72"/>
      <c r="AU178" s="72"/>
      <c r="AV178" s="72"/>
      <c r="AW178" s="201"/>
      <c r="AX178" s="117"/>
      <c r="AY178" s="201">
        <v>0</v>
      </c>
      <c r="AZ178" s="201"/>
      <c r="BA178" s="201">
        <v>0</v>
      </c>
      <c r="BB178" s="201">
        <v>3</v>
      </c>
      <c r="BC178" s="201">
        <v>0</v>
      </c>
      <c r="BD178" s="201"/>
      <c r="BE178" s="201">
        <v>0</v>
      </c>
      <c r="BF178" s="201"/>
      <c r="BG178" s="201">
        <v>0</v>
      </c>
      <c r="BH178" s="201"/>
      <c r="BI178" s="201"/>
      <c r="BJ178" s="201"/>
      <c r="BK178" s="201"/>
      <c r="BL178" s="201"/>
    </row>
    <row r="179" spans="1:64">
      <c r="A179" s="67">
        <v>3003040155</v>
      </c>
      <c r="B179" s="67" t="s">
        <v>1556</v>
      </c>
      <c r="C179" s="67"/>
      <c r="D179" s="67"/>
      <c r="E179" s="67"/>
      <c r="F179" s="67" t="s">
        <v>32</v>
      </c>
      <c r="G179" s="154" t="s">
        <v>1758</v>
      </c>
      <c r="H179" s="154"/>
      <c r="I179" s="154"/>
      <c r="J179" s="154"/>
      <c r="K179" s="154"/>
      <c r="L179" s="154"/>
      <c r="M179" s="154"/>
      <c r="N179" s="154"/>
      <c r="O179" s="154"/>
      <c r="Q179" s="154">
        <f t="shared" si="61"/>
        <v>0</v>
      </c>
      <c r="R179" s="154">
        <f t="shared" si="62"/>
        <v>0</v>
      </c>
      <c r="S179" s="154">
        <f t="shared" si="63"/>
        <v>0</v>
      </c>
      <c r="T179" s="154">
        <f t="shared" si="64"/>
        <v>0</v>
      </c>
      <c r="U179" s="154">
        <f t="shared" si="65"/>
        <v>0</v>
      </c>
      <c r="V179" s="154">
        <f t="shared" si="66"/>
        <v>0</v>
      </c>
      <c r="W179" s="154">
        <f t="shared" si="67"/>
        <v>0</v>
      </c>
      <c r="X179" s="154">
        <f t="shared" si="68"/>
        <v>0</v>
      </c>
      <c r="Y179" s="154">
        <f t="shared" si="69"/>
        <v>0</v>
      </c>
      <c r="Z179" s="154">
        <f t="shared" si="70"/>
        <v>0</v>
      </c>
      <c r="AA179" s="154">
        <f t="shared" si="71"/>
        <v>0</v>
      </c>
      <c r="AB179" s="154">
        <f t="shared" si="72"/>
        <v>0</v>
      </c>
      <c r="AC179" s="154">
        <f t="shared" si="73"/>
        <v>0</v>
      </c>
      <c r="AD179" s="154">
        <f t="shared" si="74"/>
        <v>0</v>
      </c>
      <c r="AE179" s="154">
        <f t="shared" si="75"/>
        <v>0</v>
      </c>
      <c r="AH179" s="115"/>
      <c r="AI179" s="201"/>
      <c r="AJ179" s="201">
        <v>0</v>
      </c>
      <c r="AK179" s="201"/>
      <c r="AL179" s="201">
        <v>0</v>
      </c>
      <c r="AM179" s="72"/>
      <c r="AN179" s="72">
        <v>0</v>
      </c>
      <c r="AO179" s="72"/>
      <c r="AP179" s="72">
        <v>0</v>
      </c>
      <c r="AQ179" s="72"/>
      <c r="AR179" s="72">
        <v>0</v>
      </c>
      <c r="AS179" s="72"/>
      <c r="AT179" s="72"/>
      <c r="AU179" s="72"/>
      <c r="AV179" s="72"/>
      <c r="AW179" s="201"/>
      <c r="AX179" s="117"/>
      <c r="AY179" s="201">
        <v>0</v>
      </c>
      <c r="AZ179" s="201"/>
      <c r="BA179" s="201">
        <v>0</v>
      </c>
      <c r="BB179" s="201"/>
      <c r="BC179" s="201">
        <v>0</v>
      </c>
      <c r="BD179" s="201"/>
      <c r="BE179" s="201">
        <v>0</v>
      </c>
      <c r="BF179" s="201"/>
      <c r="BG179" s="201">
        <v>0</v>
      </c>
      <c r="BH179" s="201"/>
      <c r="BI179" s="201"/>
      <c r="BJ179" s="201"/>
      <c r="BK179" s="201"/>
      <c r="BL179" s="201"/>
    </row>
    <row r="180" spans="1:64">
      <c r="A180" s="67">
        <v>3003040156</v>
      </c>
      <c r="B180" s="67" t="s">
        <v>1557</v>
      </c>
      <c r="C180" s="67"/>
      <c r="D180" s="67"/>
      <c r="E180" s="67"/>
      <c r="F180" s="67" t="s">
        <v>32</v>
      </c>
      <c r="G180" s="154" t="s">
        <v>1758</v>
      </c>
      <c r="H180" s="154"/>
      <c r="I180" s="154"/>
      <c r="J180" s="154"/>
      <c r="K180" s="154"/>
      <c r="L180" s="154"/>
      <c r="M180" s="154"/>
      <c r="N180" s="154"/>
      <c r="O180" s="154"/>
      <c r="Q180" s="154">
        <f t="shared" si="61"/>
        <v>3</v>
      </c>
      <c r="R180" s="154">
        <f t="shared" si="62"/>
        <v>0</v>
      </c>
      <c r="S180" s="154">
        <f t="shared" si="63"/>
        <v>0</v>
      </c>
      <c r="T180" s="154">
        <f t="shared" si="64"/>
        <v>0</v>
      </c>
      <c r="U180" s="154">
        <f t="shared" si="65"/>
        <v>3</v>
      </c>
      <c r="V180" s="154">
        <f t="shared" si="66"/>
        <v>0</v>
      </c>
      <c r="W180" s="154">
        <f t="shared" si="67"/>
        <v>0</v>
      </c>
      <c r="X180" s="154">
        <f t="shared" si="68"/>
        <v>0</v>
      </c>
      <c r="Y180" s="154">
        <f t="shared" si="69"/>
        <v>0</v>
      </c>
      <c r="Z180" s="154">
        <f t="shared" si="70"/>
        <v>0</v>
      </c>
      <c r="AA180" s="154">
        <f t="shared" si="71"/>
        <v>0</v>
      </c>
      <c r="AB180" s="154">
        <f t="shared" si="72"/>
        <v>0</v>
      </c>
      <c r="AC180" s="154">
        <f t="shared" si="73"/>
        <v>0</v>
      </c>
      <c r="AD180" s="154">
        <f t="shared" si="74"/>
        <v>0</v>
      </c>
      <c r="AE180" s="154">
        <f t="shared" si="75"/>
        <v>0</v>
      </c>
      <c r="AH180" s="115"/>
      <c r="AI180" s="201"/>
      <c r="AJ180" s="201">
        <v>0</v>
      </c>
      <c r="AK180" s="201"/>
      <c r="AL180" s="201">
        <v>0</v>
      </c>
      <c r="AM180" s="72"/>
      <c r="AN180" s="72">
        <v>0</v>
      </c>
      <c r="AO180" s="72"/>
      <c r="AP180" s="72">
        <v>0</v>
      </c>
      <c r="AQ180" s="72"/>
      <c r="AR180" s="72">
        <v>0</v>
      </c>
      <c r="AS180" s="72"/>
      <c r="AT180" s="72"/>
      <c r="AU180" s="72"/>
      <c r="AV180" s="72"/>
      <c r="AW180" s="201"/>
      <c r="AX180" s="117"/>
      <c r="AY180" s="201">
        <v>0</v>
      </c>
      <c r="AZ180" s="201"/>
      <c r="BA180" s="201">
        <v>0</v>
      </c>
      <c r="BB180" s="201">
        <v>3</v>
      </c>
      <c r="BC180" s="201">
        <v>0</v>
      </c>
      <c r="BD180" s="201"/>
      <c r="BE180" s="201">
        <v>0</v>
      </c>
      <c r="BF180" s="201"/>
      <c r="BG180" s="201">
        <v>0</v>
      </c>
      <c r="BH180" s="201"/>
      <c r="BI180" s="201"/>
      <c r="BJ180" s="201"/>
      <c r="BK180" s="201"/>
      <c r="BL180" s="201"/>
    </row>
    <row r="181" spans="1:64">
      <c r="A181" s="67">
        <v>3003040159</v>
      </c>
      <c r="B181" s="67" t="s">
        <v>1558</v>
      </c>
      <c r="C181" s="67"/>
      <c r="D181" s="67"/>
      <c r="E181" s="67"/>
      <c r="F181" s="67" t="s">
        <v>32</v>
      </c>
      <c r="G181" s="154" t="s">
        <v>1758</v>
      </c>
      <c r="H181" s="154"/>
      <c r="I181" s="154"/>
      <c r="J181" s="154"/>
      <c r="K181" s="154"/>
      <c r="L181" s="154"/>
      <c r="M181" s="154"/>
      <c r="N181" s="154"/>
      <c r="O181" s="154"/>
      <c r="Q181" s="154">
        <f t="shared" si="61"/>
        <v>3</v>
      </c>
      <c r="R181" s="154">
        <f t="shared" si="62"/>
        <v>0</v>
      </c>
      <c r="S181" s="154">
        <f t="shared" si="63"/>
        <v>0</v>
      </c>
      <c r="T181" s="154">
        <f t="shared" si="64"/>
        <v>0</v>
      </c>
      <c r="U181" s="154">
        <f t="shared" si="65"/>
        <v>3</v>
      </c>
      <c r="V181" s="154">
        <f t="shared" si="66"/>
        <v>0</v>
      </c>
      <c r="W181" s="154">
        <f t="shared" si="67"/>
        <v>0</v>
      </c>
      <c r="X181" s="154">
        <f t="shared" si="68"/>
        <v>0</v>
      </c>
      <c r="Y181" s="154">
        <f t="shared" si="69"/>
        <v>0</v>
      </c>
      <c r="Z181" s="154">
        <f t="shared" si="70"/>
        <v>0</v>
      </c>
      <c r="AA181" s="154">
        <f t="shared" si="71"/>
        <v>0</v>
      </c>
      <c r="AB181" s="154">
        <f t="shared" si="72"/>
        <v>0</v>
      </c>
      <c r="AC181" s="154">
        <f t="shared" si="73"/>
        <v>0</v>
      </c>
      <c r="AD181" s="154">
        <f t="shared" si="74"/>
        <v>0</v>
      </c>
      <c r="AE181" s="154">
        <f t="shared" si="75"/>
        <v>0</v>
      </c>
      <c r="AH181" s="115"/>
      <c r="AI181" s="201"/>
      <c r="AJ181" s="201">
        <v>0</v>
      </c>
      <c r="AK181" s="201"/>
      <c r="AL181" s="201">
        <v>0</v>
      </c>
      <c r="AM181" s="72"/>
      <c r="AN181" s="72">
        <v>0</v>
      </c>
      <c r="AO181" s="72"/>
      <c r="AP181" s="72">
        <v>0</v>
      </c>
      <c r="AQ181" s="72"/>
      <c r="AR181" s="72">
        <v>0</v>
      </c>
      <c r="AS181" s="72"/>
      <c r="AT181" s="72"/>
      <c r="AU181" s="72"/>
      <c r="AV181" s="72"/>
      <c r="AW181" s="201"/>
      <c r="AX181" s="117"/>
      <c r="AY181" s="201">
        <v>0</v>
      </c>
      <c r="AZ181" s="201"/>
      <c r="BA181" s="201">
        <v>0</v>
      </c>
      <c r="BB181" s="201">
        <v>3</v>
      </c>
      <c r="BC181" s="201">
        <v>0</v>
      </c>
      <c r="BD181" s="201"/>
      <c r="BE181" s="201">
        <v>0</v>
      </c>
      <c r="BF181" s="201"/>
      <c r="BG181" s="201">
        <v>0</v>
      </c>
      <c r="BH181" s="201"/>
      <c r="BI181" s="201"/>
      <c r="BJ181" s="201"/>
      <c r="BK181" s="201"/>
      <c r="BL181" s="201"/>
    </row>
    <row r="182" spans="1:64">
      <c r="A182" s="67">
        <v>3003040160</v>
      </c>
      <c r="B182" s="67" t="s">
        <v>1559</v>
      </c>
      <c r="C182" s="67"/>
      <c r="D182" s="67"/>
      <c r="E182" s="67"/>
      <c r="F182" s="67" t="s">
        <v>32</v>
      </c>
      <c r="G182" s="154" t="s">
        <v>1758</v>
      </c>
      <c r="H182" s="154"/>
      <c r="I182" s="154"/>
      <c r="J182" s="154"/>
      <c r="K182" s="154"/>
      <c r="L182" s="154"/>
      <c r="M182" s="154"/>
      <c r="N182" s="154"/>
      <c r="O182" s="154"/>
      <c r="Q182" s="154">
        <f t="shared" si="61"/>
        <v>22</v>
      </c>
      <c r="R182" s="154">
        <f t="shared" si="62"/>
        <v>0</v>
      </c>
      <c r="S182" s="154">
        <f t="shared" si="63"/>
        <v>0</v>
      </c>
      <c r="T182" s="154">
        <f t="shared" si="64"/>
        <v>0</v>
      </c>
      <c r="U182" s="154">
        <f t="shared" si="65"/>
        <v>22</v>
      </c>
      <c r="V182" s="154">
        <f t="shared" si="66"/>
        <v>0</v>
      </c>
      <c r="W182" s="154">
        <f t="shared" si="67"/>
        <v>0</v>
      </c>
      <c r="X182" s="154">
        <f t="shared" si="68"/>
        <v>0</v>
      </c>
      <c r="Y182" s="154">
        <f t="shared" si="69"/>
        <v>0</v>
      </c>
      <c r="Z182" s="154">
        <f t="shared" si="70"/>
        <v>0</v>
      </c>
      <c r="AA182" s="154">
        <f t="shared" si="71"/>
        <v>0</v>
      </c>
      <c r="AB182" s="154">
        <f t="shared" si="72"/>
        <v>0</v>
      </c>
      <c r="AC182" s="154">
        <f t="shared" si="73"/>
        <v>0</v>
      </c>
      <c r="AD182" s="154">
        <f t="shared" si="74"/>
        <v>0</v>
      </c>
      <c r="AE182" s="154">
        <f t="shared" si="75"/>
        <v>0</v>
      </c>
      <c r="AH182" s="115"/>
      <c r="AI182" s="201"/>
      <c r="AJ182" s="201">
        <v>0</v>
      </c>
      <c r="AK182" s="201"/>
      <c r="AL182" s="201">
        <v>0</v>
      </c>
      <c r="AM182" s="72"/>
      <c r="AN182" s="72">
        <v>0</v>
      </c>
      <c r="AO182" s="72"/>
      <c r="AP182" s="72">
        <v>0</v>
      </c>
      <c r="AQ182" s="72"/>
      <c r="AR182" s="72">
        <v>0</v>
      </c>
      <c r="AS182" s="72"/>
      <c r="AT182" s="72"/>
      <c r="AU182" s="72"/>
      <c r="AV182" s="72"/>
      <c r="AW182" s="201"/>
      <c r="AX182" s="117"/>
      <c r="AY182" s="201">
        <v>0</v>
      </c>
      <c r="AZ182" s="201"/>
      <c r="BA182" s="201">
        <v>0</v>
      </c>
      <c r="BB182" s="201">
        <v>22</v>
      </c>
      <c r="BC182" s="201">
        <v>0</v>
      </c>
      <c r="BD182" s="201"/>
      <c r="BE182" s="201">
        <v>0</v>
      </c>
      <c r="BF182" s="201"/>
      <c r="BG182" s="201">
        <v>0</v>
      </c>
      <c r="BH182" s="201"/>
      <c r="BI182" s="201"/>
      <c r="BJ182" s="201"/>
      <c r="BK182" s="201"/>
      <c r="BL182" s="201"/>
    </row>
    <row r="183" spans="1:64">
      <c r="A183" s="67">
        <v>3003040166</v>
      </c>
      <c r="B183" s="67" t="s">
        <v>1560</v>
      </c>
      <c r="C183" s="67"/>
      <c r="D183" s="67"/>
      <c r="E183" s="67"/>
      <c r="F183" s="67" t="s">
        <v>32</v>
      </c>
      <c r="G183" s="154" t="s">
        <v>1758</v>
      </c>
      <c r="H183" s="154"/>
      <c r="I183" s="154"/>
      <c r="J183" s="154"/>
      <c r="K183" s="154"/>
      <c r="L183" s="154"/>
      <c r="M183" s="154"/>
      <c r="N183" s="154"/>
      <c r="O183" s="154"/>
      <c r="Q183" s="154">
        <f t="shared" si="61"/>
        <v>7</v>
      </c>
      <c r="R183" s="154">
        <f t="shared" si="62"/>
        <v>0</v>
      </c>
      <c r="S183" s="154">
        <f t="shared" si="63"/>
        <v>0</v>
      </c>
      <c r="T183" s="154">
        <f t="shared" si="64"/>
        <v>7</v>
      </c>
      <c r="U183" s="154">
        <f t="shared" si="65"/>
        <v>0</v>
      </c>
      <c r="V183" s="154">
        <f t="shared" si="66"/>
        <v>0</v>
      </c>
      <c r="W183" s="154">
        <f t="shared" si="67"/>
        <v>0</v>
      </c>
      <c r="X183" s="154">
        <f t="shared" si="68"/>
        <v>0</v>
      </c>
      <c r="Y183" s="154">
        <f t="shared" si="69"/>
        <v>0</v>
      </c>
      <c r="Z183" s="154">
        <f t="shared" si="70"/>
        <v>0</v>
      </c>
      <c r="AA183" s="154">
        <f t="shared" si="71"/>
        <v>0</v>
      </c>
      <c r="AB183" s="154">
        <f t="shared" si="72"/>
        <v>0</v>
      </c>
      <c r="AC183" s="154">
        <f t="shared" si="73"/>
        <v>0</v>
      </c>
      <c r="AD183" s="154">
        <f t="shared" si="74"/>
        <v>0</v>
      </c>
      <c r="AE183" s="154">
        <f t="shared" si="75"/>
        <v>0</v>
      </c>
      <c r="AH183" s="115"/>
      <c r="AI183" s="201"/>
      <c r="AJ183" s="201">
        <v>0</v>
      </c>
      <c r="AK183" s="201"/>
      <c r="AL183" s="201">
        <v>0</v>
      </c>
      <c r="AM183" s="72"/>
      <c r="AN183" s="72">
        <v>0</v>
      </c>
      <c r="AO183" s="72"/>
      <c r="AP183" s="72">
        <v>0</v>
      </c>
      <c r="AQ183" s="72"/>
      <c r="AR183" s="72">
        <v>0</v>
      </c>
      <c r="AS183" s="72"/>
      <c r="AT183" s="72"/>
      <c r="AU183" s="72"/>
      <c r="AV183" s="72"/>
      <c r="AW183" s="201"/>
      <c r="AX183" s="117"/>
      <c r="AY183" s="201">
        <v>0</v>
      </c>
      <c r="AZ183" s="201"/>
      <c r="BA183" s="201">
        <v>7</v>
      </c>
      <c r="BB183" s="201"/>
      <c r="BC183" s="201">
        <v>0</v>
      </c>
      <c r="BD183" s="201"/>
      <c r="BE183" s="201">
        <v>0</v>
      </c>
      <c r="BF183" s="201"/>
      <c r="BG183" s="201">
        <v>0</v>
      </c>
      <c r="BH183" s="201"/>
      <c r="BI183" s="201"/>
      <c r="BJ183" s="201"/>
      <c r="BK183" s="201"/>
      <c r="BL183" s="201"/>
    </row>
    <row r="184" spans="1:64">
      <c r="A184" s="67">
        <v>3003040173</v>
      </c>
      <c r="B184" s="67" t="s">
        <v>1561</v>
      </c>
      <c r="C184" s="67"/>
      <c r="D184" s="67"/>
      <c r="E184" s="67"/>
      <c r="F184" s="67" t="s">
        <v>32</v>
      </c>
      <c r="G184" s="154" t="s">
        <v>1758</v>
      </c>
      <c r="H184" s="154"/>
      <c r="I184" s="154"/>
      <c r="J184" s="154"/>
      <c r="K184" s="154"/>
      <c r="L184" s="154"/>
      <c r="M184" s="154"/>
      <c r="N184" s="154"/>
      <c r="O184" s="154"/>
      <c r="Q184" s="154">
        <f t="shared" si="61"/>
        <v>1</v>
      </c>
      <c r="R184" s="154">
        <f t="shared" si="62"/>
        <v>0</v>
      </c>
      <c r="S184" s="154">
        <f t="shared" si="63"/>
        <v>1</v>
      </c>
      <c r="T184" s="154">
        <f t="shared" si="64"/>
        <v>0</v>
      </c>
      <c r="U184" s="154">
        <f t="shared" si="65"/>
        <v>0</v>
      </c>
      <c r="V184" s="154">
        <f t="shared" si="66"/>
        <v>0</v>
      </c>
      <c r="W184" s="154">
        <f t="shared" si="67"/>
        <v>0</v>
      </c>
      <c r="X184" s="154">
        <f t="shared" si="68"/>
        <v>0</v>
      </c>
      <c r="Y184" s="154">
        <f t="shared" si="69"/>
        <v>0</v>
      </c>
      <c r="Z184" s="154">
        <f t="shared" si="70"/>
        <v>0</v>
      </c>
      <c r="AA184" s="154">
        <f t="shared" si="71"/>
        <v>0</v>
      </c>
      <c r="AB184" s="154">
        <f t="shared" si="72"/>
        <v>0</v>
      </c>
      <c r="AC184" s="154">
        <f t="shared" si="73"/>
        <v>0</v>
      </c>
      <c r="AD184" s="154">
        <f t="shared" si="74"/>
        <v>0</v>
      </c>
      <c r="AE184" s="154">
        <f t="shared" si="75"/>
        <v>0</v>
      </c>
      <c r="AH184" s="115"/>
      <c r="AI184" s="201"/>
      <c r="AJ184" s="201">
        <v>0</v>
      </c>
      <c r="AK184" s="201"/>
      <c r="AL184" s="201">
        <v>0</v>
      </c>
      <c r="AM184" s="72"/>
      <c r="AN184" s="72">
        <v>0</v>
      </c>
      <c r="AO184" s="72"/>
      <c r="AP184" s="72">
        <v>0</v>
      </c>
      <c r="AQ184" s="72"/>
      <c r="AR184" s="72">
        <v>0</v>
      </c>
      <c r="AS184" s="72"/>
      <c r="AT184" s="72"/>
      <c r="AU184" s="72"/>
      <c r="AV184" s="72"/>
      <c r="AW184" s="201"/>
      <c r="AX184" s="117"/>
      <c r="AY184" s="201">
        <v>0</v>
      </c>
      <c r="AZ184" s="201">
        <v>1</v>
      </c>
      <c r="BA184" s="201">
        <v>0</v>
      </c>
      <c r="BB184" s="201"/>
      <c r="BC184" s="201">
        <v>0</v>
      </c>
      <c r="BD184" s="201"/>
      <c r="BE184" s="201">
        <v>0</v>
      </c>
      <c r="BF184" s="201"/>
      <c r="BG184" s="201">
        <v>0</v>
      </c>
      <c r="BH184" s="201"/>
      <c r="BI184" s="201"/>
      <c r="BJ184" s="201"/>
      <c r="BK184" s="201"/>
      <c r="BL184" s="201"/>
    </row>
    <row r="185" spans="1:64">
      <c r="A185" s="67">
        <v>3003040177</v>
      </c>
      <c r="B185" s="67" t="s">
        <v>1562</v>
      </c>
      <c r="C185" s="67"/>
      <c r="D185" s="67"/>
      <c r="E185" s="67"/>
      <c r="F185" s="67" t="s">
        <v>32</v>
      </c>
      <c r="G185" s="154" t="s">
        <v>1758</v>
      </c>
      <c r="H185" s="154"/>
      <c r="I185" s="154"/>
      <c r="J185" s="154"/>
      <c r="K185" s="154"/>
      <c r="L185" s="154"/>
      <c r="M185" s="154"/>
      <c r="N185" s="154"/>
      <c r="O185" s="154"/>
      <c r="Q185" s="154">
        <f t="shared" si="61"/>
        <v>6</v>
      </c>
      <c r="R185" s="154">
        <f t="shared" si="62"/>
        <v>0</v>
      </c>
      <c r="S185" s="154">
        <f t="shared" si="63"/>
        <v>6</v>
      </c>
      <c r="T185" s="154">
        <f t="shared" si="64"/>
        <v>0</v>
      </c>
      <c r="U185" s="154">
        <f t="shared" si="65"/>
        <v>0</v>
      </c>
      <c r="V185" s="154">
        <f t="shared" si="66"/>
        <v>0</v>
      </c>
      <c r="W185" s="154">
        <f t="shared" si="67"/>
        <v>0</v>
      </c>
      <c r="X185" s="154">
        <f t="shared" si="68"/>
        <v>0</v>
      </c>
      <c r="Y185" s="154">
        <f t="shared" si="69"/>
        <v>0</v>
      </c>
      <c r="Z185" s="154">
        <f t="shared" si="70"/>
        <v>0</v>
      </c>
      <c r="AA185" s="154">
        <f t="shared" si="71"/>
        <v>0</v>
      </c>
      <c r="AB185" s="154">
        <f t="shared" si="72"/>
        <v>0</v>
      </c>
      <c r="AC185" s="154">
        <f t="shared" si="73"/>
        <v>0</v>
      </c>
      <c r="AD185" s="154">
        <f t="shared" si="74"/>
        <v>0</v>
      </c>
      <c r="AE185" s="154">
        <f t="shared" si="75"/>
        <v>0</v>
      </c>
      <c r="AH185" s="115"/>
      <c r="AI185" s="201"/>
      <c r="AJ185" s="201">
        <v>0</v>
      </c>
      <c r="AK185" s="201"/>
      <c r="AL185" s="201">
        <v>0</v>
      </c>
      <c r="AM185" s="72"/>
      <c r="AN185" s="72">
        <v>0</v>
      </c>
      <c r="AO185" s="72"/>
      <c r="AP185" s="72">
        <v>0</v>
      </c>
      <c r="AQ185" s="72"/>
      <c r="AR185" s="72">
        <v>0</v>
      </c>
      <c r="AS185" s="72"/>
      <c r="AT185" s="72"/>
      <c r="AU185" s="72"/>
      <c r="AV185" s="72"/>
      <c r="AW185" s="201"/>
      <c r="AX185" s="117"/>
      <c r="AY185" s="201">
        <v>0</v>
      </c>
      <c r="AZ185" s="201">
        <v>6</v>
      </c>
      <c r="BA185" s="201">
        <v>0</v>
      </c>
      <c r="BB185" s="201"/>
      <c r="BC185" s="201">
        <v>0</v>
      </c>
      <c r="BD185" s="201"/>
      <c r="BE185" s="201">
        <v>0</v>
      </c>
      <c r="BF185" s="201"/>
      <c r="BG185" s="201">
        <v>0</v>
      </c>
      <c r="BH185" s="201"/>
      <c r="BI185" s="201"/>
      <c r="BJ185" s="201"/>
      <c r="BK185" s="201"/>
      <c r="BL185" s="201"/>
    </row>
    <row r="186" spans="1:64">
      <c r="A186" s="67">
        <v>3003040192</v>
      </c>
      <c r="B186" s="67" t="s">
        <v>1563</v>
      </c>
      <c r="C186" s="67"/>
      <c r="D186" s="67"/>
      <c r="E186" s="67"/>
      <c r="F186" s="67" t="s">
        <v>32</v>
      </c>
      <c r="G186" s="154" t="s">
        <v>1758</v>
      </c>
      <c r="H186" s="154"/>
      <c r="I186" s="154"/>
      <c r="J186" s="154"/>
      <c r="K186" s="154"/>
      <c r="L186" s="154"/>
      <c r="M186" s="154"/>
      <c r="N186" s="154"/>
      <c r="O186" s="154"/>
      <c r="Q186" s="154">
        <f t="shared" si="61"/>
        <v>88</v>
      </c>
      <c r="R186" s="154">
        <f t="shared" si="62"/>
        <v>0</v>
      </c>
      <c r="S186" s="154">
        <f t="shared" si="63"/>
        <v>0</v>
      </c>
      <c r="T186" s="154">
        <f t="shared" si="64"/>
        <v>12</v>
      </c>
      <c r="U186" s="154">
        <f t="shared" si="65"/>
        <v>52</v>
      </c>
      <c r="V186" s="154">
        <f t="shared" si="66"/>
        <v>0</v>
      </c>
      <c r="W186" s="154">
        <f t="shared" si="67"/>
        <v>0</v>
      </c>
      <c r="X186" s="154">
        <f t="shared" si="68"/>
        <v>12</v>
      </c>
      <c r="Y186" s="154">
        <f t="shared" si="69"/>
        <v>12</v>
      </c>
      <c r="Z186" s="154">
        <f t="shared" si="70"/>
        <v>0</v>
      </c>
      <c r="AA186" s="154">
        <f t="shared" si="71"/>
        <v>0</v>
      </c>
      <c r="AB186" s="154">
        <f t="shared" si="72"/>
        <v>0</v>
      </c>
      <c r="AC186" s="154">
        <f t="shared" si="73"/>
        <v>0</v>
      </c>
      <c r="AD186" s="154">
        <f t="shared" si="74"/>
        <v>0</v>
      </c>
      <c r="AE186" s="154">
        <f t="shared" si="75"/>
        <v>0</v>
      </c>
      <c r="AH186" s="115"/>
      <c r="AI186" s="201"/>
      <c r="AJ186" s="201">
        <v>0</v>
      </c>
      <c r="AK186" s="201"/>
      <c r="AL186" s="201">
        <v>12</v>
      </c>
      <c r="AM186" s="72"/>
      <c r="AN186" s="72">
        <v>0</v>
      </c>
      <c r="AO186" s="72"/>
      <c r="AP186" s="72">
        <v>12</v>
      </c>
      <c r="AQ186" s="72"/>
      <c r="AR186" s="72">
        <v>0</v>
      </c>
      <c r="AS186" s="72"/>
      <c r="AT186" s="72"/>
      <c r="AU186" s="72"/>
      <c r="AV186" s="72"/>
      <c r="AW186" s="201"/>
      <c r="AX186" s="117"/>
      <c r="AY186" s="201">
        <v>0</v>
      </c>
      <c r="AZ186" s="201"/>
      <c r="BA186" s="201">
        <v>12</v>
      </c>
      <c r="BB186" s="201">
        <v>40</v>
      </c>
      <c r="BC186" s="201">
        <v>0</v>
      </c>
      <c r="BD186" s="201"/>
      <c r="BE186" s="201">
        <v>12</v>
      </c>
      <c r="BF186" s="201"/>
      <c r="BG186" s="201">
        <v>0</v>
      </c>
      <c r="BH186" s="201"/>
      <c r="BI186" s="201"/>
      <c r="BJ186" s="201"/>
      <c r="BK186" s="201"/>
      <c r="BL186" s="201"/>
    </row>
    <row r="187" spans="1:64">
      <c r="A187" s="67">
        <v>3003040193</v>
      </c>
      <c r="B187" s="67" t="s">
        <v>1564</v>
      </c>
      <c r="C187" s="67"/>
      <c r="D187" s="67"/>
      <c r="E187" s="67"/>
      <c r="F187" s="67" t="s">
        <v>32</v>
      </c>
      <c r="G187" s="154" t="s">
        <v>1758</v>
      </c>
      <c r="H187" s="154"/>
      <c r="I187" s="154"/>
      <c r="J187" s="154"/>
      <c r="K187" s="154"/>
      <c r="L187" s="154"/>
      <c r="M187" s="154"/>
      <c r="N187" s="154"/>
      <c r="O187" s="154"/>
      <c r="Q187" s="154">
        <f t="shared" si="61"/>
        <v>50</v>
      </c>
      <c r="R187" s="154">
        <f t="shared" si="62"/>
        <v>0</v>
      </c>
      <c r="S187" s="154">
        <f t="shared" si="63"/>
        <v>0</v>
      </c>
      <c r="T187" s="154">
        <f t="shared" si="64"/>
        <v>0</v>
      </c>
      <c r="U187" s="154">
        <f t="shared" si="65"/>
        <v>40</v>
      </c>
      <c r="V187" s="154">
        <f t="shared" si="66"/>
        <v>5</v>
      </c>
      <c r="W187" s="154">
        <f t="shared" si="67"/>
        <v>5</v>
      </c>
      <c r="X187" s="154">
        <f t="shared" si="68"/>
        <v>0</v>
      </c>
      <c r="Y187" s="154">
        <f t="shared" si="69"/>
        <v>0</v>
      </c>
      <c r="Z187" s="154">
        <f t="shared" si="70"/>
        <v>0</v>
      </c>
      <c r="AA187" s="154">
        <f t="shared" si="71"/>
        <v>0</v>
      </c>
      <c r="AB187" s="154">
        <f t="shared" si="72"/>
        <v>0</v>
      </c>
      <c r="AC187" s="154">
        <f t="shared" si="73"/>
        <v>0</v>
      </c>
      <c r="AD187" s="154">
        <f t="shared" si="74"/>
        <v>0</v>
      </c>
      <c r="AE187" s="154">
        <f t="shared" si="75"/>
        <v>0</v>
      </c>
      <c r="AH187" s="115"/>
      <c r="AI187" s="201"/>
      <c r="AJ187" s="201">
        <v>0</v>
      </c>
      <c r="AK187" s="201"/>
      <c r="AL187" s="201">
        <v>0</v>
      </c>
      <c r="AM187" s="72"/>
      <c r="AN187" s="72">
        <v>5</v>
      </c>
      <c r="AO187" s="72"/>
      <c r="AP187" s="72">
        <v>0</v>
      </c>
      <c r="AQ187" s="72"/>
      <c r="AR187" s="72">
        <v>0</v>
      </c>
      <c r="AS187" s="72"/>
      <c r="AT187" s="72"/>
      <c r="AU187" s="72"/>
      <c r="AV187" s="72"/>
      <c r="AW187" s="201"/>
      <c r="AX187" s="117"/>
      <c r="AY187" s="201">
        <v>0</v>
      </c>
      <c r="AZ187" s="201"/>
      <c r="BA187" s="201">
        <v>0</v>
      </c>
      <c r="BB187" s="201">
        <v>40</v>
      </c>
      <c r="BC187" s="201">
        <v>5</v>
      </c>
      <c r="BD187" s="201"/>
      <c r="BE187" s="201">
        <v>0</v>
      </c>
      <c r="BF187" s="201"/>
      <c r="BG187" s="201">
        <v>0</v>
      </c>
      <c r="BH187" s="201"/>
      <c r="BI187" s="201"/>
      <c r="BJ187" s="201"/>
      <c r="BK187" s="201"/>
      <c r="BL187" s="201"/>
    </row>
    <row r="188" spans="1:64">
      <c r="A188" s="67">
        <v>3003040195</v>
      </c>
      <c r="B188" s="67" t="s">
        <v>1565</v>
      </c>
      <c r="C188" s="67"/>
      <c r="D188" s="67"/>
      <c r="E188" s="67"/>
      <c r="F188" s="67" t="s">
        <v>32</v>
      </c>
      <c r="G188" s="154" t="s">
        <v>1758</v>
      </c>
      <c r="H188" s="154"/>
      <c r="I188" s="154"/>
      <c r="J188" s="154"/>
      <c r="K188" s="154"/>
      <c r="L188" s="154"/>
      <c r="M188" s="154"/>
      <c r="N188" s="154"/>
      <c r="O188" s="154"/>
      <c r="Q188" s="154">
        <f t="shared" si="61"/>
        <v>2</v>
      </c>
      <c r="R188" s="154">
        <f t="shared" si="62"/>
        <v>0</v>
      </c>
      <c r="S188" s="154">
        <f t="shared" si="63"/>
        <v>0</v>
      </c>
      <c r="T188" s="154">
        <f t="shared" si="64"/>
        <v>0</v>
      </c>
      <c r="U188" s="154">
        <f t="shared" si="65"/>
        <v>2</v>
      </c>
      <c r="V188" s="154">
        <f t="shared" si="66"/>
        <v>0</v>
      </c>
      <c r="W188" s="154">
        <f t="shared" si="67"/>
        <v>0</v>
      </c>
      <c r="X188" s="154">
        <f t="shared" si="68"/>
        <v>0</v>
      </c>
      <c r="Y188" s="154">
        <f t="shared" si="69"/>
        <v>0</v>
      </c>
      <c r="Z188" s="154">
        <f t="shared" si="70"/>
        <v>0</v>
      </c>
      <c r="AA188" s="154">
        <f t="shared" si="71"/>
        <v>0</v>
      </c>
      <c r="AB188" s="154">
        <f t="shared" si="72"/>
        <v>0</v>
      </c>
      <c r="AC188" s="154">
        <f t="shared" si="73"/>
        <v>0</v>
      </c>
      <c r="AD188" s="154">
        <f t="shared" si="74"/>
        <v>0</v>
      </c>
      <c r="AE188" s="154">
        <f t="shared" si="75"/>
        <v>0</v>
      </c>
      <c r="AH188" s="115"/>
      <c r="AI188" s="201"/>
      <c r="AJ188" s="201">
        <v>0</v>
      </c>
      <c r="AK188" s="201"/>
      <c r="AL188" s="201">
        <v>0</v>
      </c>
      <c r="AM188" s="72"/>
      <c r="AN188" s="72">
        <v>0</v>
      </c>
      <c r="AO188" s="72"/>
      <c r="AP188" s="72">
        <v>0</v>
      </c>
      <c r="AQ188" s="72"/>
      <c r="AR188" s="72">
        <v>0</v>
      </c>
      <c r="AS188" s="72"/>
      <c r="AT188" s="72"/>
      <c r="AU188" s="72"/>
      <c r="AV188" s="72"/>
      <c r="AW188" s="201"/>
      <c r="AX188" s="117"/>
      <c r="AY188" s="201">
        <v>0</v>
      </c>
      <c r="AZ188" s="201"/>
      <c r="BA188" s="201">
        <v>0</v>
      </c>
      <c r="BB188" s="201">
        <v>2</v>
      </c>
      <c r="BC188" s="201">
        <v>0</v>
      </c>
      <c r="BD188" s="201"/>
      <c r="BE188" s="201">
        <v>0</v>
      </c>
      <c r="BF188" s="201"/>
      <c r="BG188" s="201">
        <v>0</v>
      </c>
      <c r="BH188" s="201"/>
      <c r="BI188" s="201"/>
      <c r="BJ188" s="201"/>
      <c r="BK188" s="201"/>
      <c r="BL188" s="201"/>
    </row>
    <row r="189" spans="1:64">
      <c r="A189" s="67">
        <v>3003040197</v>
      </c>
      <c r="B189" s="67" t="s">
        <v>1566</v>
      </c>
      <c r="C189" s="67"/>
      <c r="D189" s="67"/>
      <c r="E189" s="67"/>
      <c r="F189" s="67" t="s">
        <v>32</v>
      </c>
      <c r="G189" s="154" t="s">
        <v>1758</v>
      </c>
      <c r="H189" s="154"/>
      <c r="I189" s="154"/>
      <c r="J189" s="154"/>
      <c r="K189" s="154"/>
      <c r="L189" s="154"/>
      <c r="M189" s="154"/>
      <c r="N189" s="154"/>
      <c r="O189" s="154"/>
      <c r="Q189" s="154">
        <f t="shared" si="61"/>
        <v>92</v>
      </c>
      <c r="R189" s="154">
        <f t="shared" si="62"/>
        <v>0</v>
      </c>
      <c r="S189" s="154">
        <f t="shared" si="63"/>
        <v>60</v>
      </c>
      <c r="T189" s="154">
        <f t="shared" si="64"/>
        <v>4</v>
      </c>
      <c r="U189" s="154">
        <f t="shared" si="65"/>
        <v>4</v>
      </c>
      <c r="V189" s="154">
        <f t="shared" si="66"/>
        <v>8</v>
      </c>
      <c r="W189" s="154">
        <f t="shared" si="67"/>
        <v>8</v>
      </c>
      <c r="X189" s="154">
        <f t="shared" si="68"/>
        <v>4</v>
      </c>
      <c r="Y189" s="154">
        <f t="shared" si="69"/>
        <v>4</v>
      </c>
      <c r="Z189" s="154">
        <f t="shared" si="70"/>
        <v>0</v>
      </c>
      <c r="AA189" s="154">
        <f t="shared" si="71"/>
        <v>0</v>
      </c>
      <c r="AB189" s="154">
        <f t="shared" si="72"/>
        <v>0</v>
      </c>
      <c r="AC189" s="154">
        <f t="shared" si="73"/>
        <v>0</v>
      </c>
      <c r="AD189" s="154">
        <f t="shared" si="74"/>
        <v>0</v>
      </c>
      <c r="AE189" s="154">
        <f t="shared" si="75"/>
        <v>0</v>
      </c>
      <c r="AH189" s="115"/>
      <c r="AI189" s="201"/>
      <c r="AJ189" s="201">
        <v>0</v>
      </c>
      <c r="AK189" s="201"/>
      <c r="AL189" s="201">
        <v>4</v>
      </c>
      <c r="AM189" s="72"/>
      <c r="AN189" s="72">
        <v>8</v>
      </c>
      <c r="AO189" s="72"/>
      <c r="AP189" s="72">
        <v>4</v>
      </c>
      <c r="AQ189" s="72"/>
      <c r="AR189" s="72">
        <v>0</v>
      </c>
      <c r="AS189" s="72"/>
      <c r="AT189" s="72"/>
      <c r="AU189" s="72"/>
      <c r="AV189" s="72"/>
      <c r="AW189" s="201"/>
      <c r="AX189" s="117"/>
      <c r="AY189" s="201">
        <v>0</v>
      </c>
      <c r="AZ189" s="201">
        <v>60</v>
      </c>
      <c r="BA189" s="201">
        <v>4</v>
      </c>
      <c r="BB189" s="201"/>
      <c r="BC189" s="201">
        <v>8</v>
      </c>
      <c r="BD189" s="201"/>
      <c r="BE189" s="201">
        <v>4</v>
      </c>
      <c r="BF189" s="201"/>
      <c r="BG189" s="201">
        <v>0</v>
      </c>
      <c r="BH189" s="201"/>
      <c r="BI189" s="201"/>
      <c r="BJ189" s="201"/>
      <c r="BK189" s="201"/>
      <c r="BL189" s="201"/>
    </row>
    <row r="190" spans="1:64">
      <c r="A190" s="67">
        <v>3003040201</v>
      </c>
      <c r="B190" s="67" t="s">
        <v>1567</v>
      </c>
      <c r="C190" s="67"/>
      <c r="D190" s="67"/>
      <c r="E190" s="67"/>
      <c r="F190" s="67" t="s">
        <v>32</v>
      </c>
      <c r="G190" s="154" t="s">
        <v>1758</v>
      </c>
      <c r="H190" s="154"/>
      <c r="I190" s="154"/>
      <c r="J190" s="154"/>
      <c r="K190" s="154"/>
      <c r="L190" s="154"/>
      <c r="M190" s="154"/>
      <c r="N190" s="154"/>
      <c r="O190" s="154"/>
      <c r="Q190" s="154">
        <f t="shared" si="61"/>
        <v>0</v>
      </c>
      <c r="R190" s="154">
        <f t="shared" si="62"/>
        <v>0</v>
      </c>
      <c r="S190" s="154">
        <f t="shared" si="63"/>
        <v>0</v>
      </c>
      <c r="T190" s="154">
        <f t="shared" si="64"/>
        <v>0</v>
      </c>
      <c r="U190" s="154">
        <f t="shared" si="65"/>
        <v>0</v>
      </c>
      <c r="V190" s="154">
        <f t="shared" si="66"/>
        <v>0</v>
      </c>
      <c r="W190" s="154">
        <f t="shared" si="67"/>
        <v>0</v>
      </c>
      <c r="X190" s="154">
        <f t="shared" si="68"/>
        <v>0</v>
      </c>
      <c r="Y190" s="154">
        <f t="shared" si="69"/>
        <v>0</v>
      </c>
      <c r="Z190" s="154">
        <f t="shared" si="70"/>
        <v>0</v>
      </c>
      <c r="AA190" s="154">
        <f t="shared" si="71"/>
        <v>0</v>
      </c>
      <c r="AB190" s="154">
        <f t="shared" si="72"/>
        <v>0</v>
      </c>
      <c r="AC190" s="154">
        <f t="shared" si="73"/>
        <v>0</v>
      </c>
      <c r="AD190" s="154">
        <f t="shared" si="74"/>
        <v>0</v>
      </c>
      <c r="AE190" s="154">
        <f t="shared" si="75"/>
        <v>0</v>
      </c>
      <c r="AH190" s="115"/>
      <c r="AI190" s="201"/>
      <c r="AJ190" s="201">
        <v>0</v>
      </c>
      <c r="AK190" s="201"/>
      <c r="AL190" s="201">
        <v>0</v>
      </c>
      <c r="AM190" s="72"/>
      <c r="AN190" s="72">
        <v>0</v>
      </c>
      <c r="AO190" s="72"/>
      <c r="AP190" s="72">
        <v>0</v>
      </c>
      <c r="AQ190" s="72"/>
      <c r="AR190" s="72">
        <v>0</v>
      </c>
      <c r="AS190" s="72"/>
      <c r="AT190" s="72"/>
      <c r="AU190" s="72"/>
      <c r="AV190" s="72"/>
      <c r="AW190" s="201"/>
      <c r="AX190" s="117"/>
      <c r="AY190" s="201">
        <v>0</v>
      </c>
      <c r="AZ190" s="201"/>
      <c r="BA190" s="201">
        <v>0</v>
      </c>
      <c r="BB190" s="201"/>
      <c r="BC190" s="201">
        <v>0</v>
      </c>
      <c r="BD190" s="201"/>
      <c r="BE190" s="201">
        <v>0</v>
      </c>
      <c r="BF190" s="201"/>
      <c r="BG190" s="201">
        <v>0</v>
      </c>
      <c r="BH190" s="201"/>
      <c r="BI190" s="201"/>
      <c r="BJ190" s="201"/>
      <c r="BK190" s="201"/>
      <c r="BL190" s="201"/>
    </row>
    <row r="191" spans="1:64">
      <c r="A191" s="67">
        <v>3003040211</v>
      </c>
      <c r="B191" s="67" t="s">
        <v>1568</v>
      </c>
      <c r="C191" s="67"/>
      <c r="D191" s="67"/>
      <c r="E191" s="67"/>
      <c r="F191" s="67" t="s">
        <v>32</v>
      </c>
      <c r="G191" s="154" t="s">
        <v>1758</v>
      </c>
      <c r="H191" s="154"/>
      <c r="I191" s="154"/>
      <c r="J191" s="154"/>
      <c r="K191" s="154"/>
      <c r="L191" s="154"/>
      <c r="M191" s="154"/>
      <c r="N191" s="154"/>
      <c r="O191" s="154"/>
      <c r="Q191" s="154">
        <f t="shared" si="61"/>
        <v>4</v>
      </c>
      <c r="R191" s="154">
        <f t="shared" si="62"/>
        <v>0</v>
      </c>
      <c r="S191" s="154">
        <f t="shared" si="63"/>
        <v>0</v>
      </c>
      <c r="T191" s="154">
        <f t="shared" si="64"/>
        <v>0</v>
      </c>
      <c r="U191" s="154">
        <f t="shared" si="65"/>
        <v>2</v>
      </c>
      <c r="V191" s="154">
        <f t="shared" si="66"/>
        <v>1</v>
      </c>
      <c r="W191" s="154">
        <f t="shared" si="67"/>
        <v>1</v>
      </c>
      <c r="X191" s="154">
        <f t="shared" si="68"/>
        <v>0</v>
      </c>
      <c r="Y191" s="154">
        <f t="shared" si="69"/>
        <v>0</v>
      </c>
      <c r="Z191" s="154">
        <f t="shared" si="70"/>
        <v>0</v>
      </c>
      <c r="AA191" s="154">
        <f t="shared" si="71"/>
        <v>0</v>
      </c>
      <c r="AB191" s="154">
        <f t="shared" si="72"/>
        <v>0</v>
      </c>
      <c r="AC191" s="154">
        <f t="shared" si="73"/>
        <v>0</v>
      </c>
      <c r="AD191" s="154">
        <f t="shared" si="74"/>
        <v>0</v>
      </c>
      <c r="AE191" s="154">
        <f t="shared" si="75"/>
        <v>0</v>
      </c>
      <c r="AH191" s="115"/>
      <c r="AI191" s="201"/>
      <c r="AJ191" s="201">
        <v>0</v>
      </c>
      <c r="AK191" s="201"/>
      <c r="AL191" s="201">
        <v>0</v>
      </c>
      <c r="AM191" s="72"/>
      <c r="AN191" s="72">
        <v>1</v>
      </c>
      <c r="AO191" s="72"/>
      <c r="AP191" s="72">
        <v>0</v>
      </c>
      <c r="AQ191" s="72"/>
      <c r="AR191" s="72">
        <v>0</v>
      </c>
      <c r="AS191" s="72"/>
      <c r="AT191" s="72"/>
      <c r="AU191" s="72"/>
      <c r="AV191" s="72"/>
      <c r="AW191" s="201"/>
      <c r="AX191" s="117"/>
      <c r="AY191" s="201">
        <v>0</v>
      </c>
      <c r="AZ191" s="201"/>
      <c r="BA191" s="201">
        <v>0</v>
      </c>
      <c r="BB191" s="201">
        <v>2</v>
      </c>
      <c r="BC191" s="201">
        <v>1</v>
      </c>
      <c r="BD191" s="201"/>
      <c r="BE191" s="201">
        <v>0</v>
      </c>
      <c r="BF191" s="201"/>
      <c r="BG191" s="201">
        <v>0</v>
      </c>
      <c r="BH191" s="201"/>
      <c r="BI191" s="201"/>
      <c r="BJ191" s="201"/>
      <c r="BK191" s="201"/>
      <c r="BL191" s="201"/>
    </row>
    <row r="192" spans="1:64">
      <c r="A192" s="67">
        <v>3003040213</v>
      </c>
      <c r="B192" s="67" t="s">
        <v>1569</v>
      </c>
      <c r="C192" s="67"/>
      <c r="D192" s="67"/>
      <c r="E192" s="67"/>
      <c r="F192" s="67" t="s">
        <v>32</v>
      </c>
      <c r="G192" s="154" t="s">
        <v>1758</v>
      </c>
      <c r="H192" s="154"/>
      <c r="I192" s="154"/>
      <c r="J192" s="154"/>
      <c r="K192" s="154"/>
      <c r="L192" s="154"/>
      <c r="M192" s="154"/>
      <c r="N192" s="154"/>
      <c r="O192" s="154"/>
      <c r="Q192" s="154">
        <f t="shared" si="61"/>
        <v>1</v>
      </c>
      <c r="R192" s="154">
        <f t="shared" si="62"/>
        <v>0</v>
      </c>
      <c r="S192" s="154">
        <f t="shared" si="63"/>
        <v>0</v>
      </c>
      <c r="T192" s="154">
        <f t="shared" si="64"/>
        <v>0</v>
      </c>
      <c r="U192" s="154">
        <f t="shared" si="65"/>
        <v>1</v>
      </c>
      <c r="V192" s="154">
        <f t="shared" si="66"/>
        <v>0</v>
      </c>
      <c r="W192" s="154">
        <f t="shared" si="67"/>
        <v>0</v>
      </c>
      <c r="X192" s="154">
        <f t="shared" si="68"/>
        <v>0</v>
      </c>
      <c r="Y192" s="154">
        <f t="shared" si="69"/>
        <v>0</v>
      </c>
      <c r="Z192" s="154">
        <f t="shared" si="70"/>
        <v>0</v>
      </c>
      <c r="AA192" s="154">
        <f t="shared" si="71"/>
        <v>0</v>
      </c>
      <c r="AB192" s="154">
        <f t="shared" si="72"/>
        <v>0</v>
      </c>
      <c r="AC192" s="154">
        <f t="shared" si="73"/>
        <v>0</v>
      </c>
      <c r="AD192" s="154">
        <f t="shared" si="74"/>
        <v>0</v>
      </c>
      <c r="AE192" s="154">
        <f t="shared" si="75"/>
        <v>0</v>
      </c>
      <c r="AH192" s="115"/>
      <c r="AI192" s="201"/>
      <c r="AJ192" s="201">
        <v>0</v>
      </c>
      <c r="AK192" s="201"/>
      <c r="AL192" s="201">
        <v>0</v>
      </c>
      <c r="AM192" s="72"/>
      <c r="AN192" s="72">
        <v>0</v>
      </c>
      <c r="AO192" s="72"/>
      <c r="AP192" s="72">
        <v>0</v>
      </c>
      <c r="AQ192" s="72"/>
      <c r="AR192" s="72">
        <v>0</v>
      </c>
      <c r="AS192" s="72"/>
      <c r="AT192" s="72"/>
      <c r="AU192" s="72"/>
      <c r="AV192" s="72"/>
      <c r="AW192" s="201"/>
      <c r="AX192" s="117"/>
      <c r="AY192" s="201">
        <v>0</v>
      </c>
      <c r="AZ192" s="201"/>
      <c r="BA192" s="201">
        <v>0</v>
      </c>
      <c r="BB192" s="201">
        <v>1</v>
      </c>
      <c r="BC192" s="201">
        <v>0</v>
      </c>
      <c r="BD192" s="201"/>
      <c r="BE192" s="201">
        <v>0</v>
      </c>
      <c r="BF192" s="201"/>
      <c r="BG192" s="201">
        <v>0</v>
      </c>
      <c r="BH192" s="201"/>
      <c r="BI192" s="201"/>
      <c r="BJ192" s="201"/>
      <c r="BK192" s="201"/>
      <c r="BL192" s="201"/>
    </row>
    <row r="193" spans="1:64">
      <c r="A193" s="67">
        <v>3003040217</v>
      </c>
      <c r="B193" s="67" t="s">
        <v>1570</v>
      </c>
      <c r="C193" s="67"/>
      <c r="D193" s="67"/>
      <c r="E193" s="67"/>
      <c r="F193" s="67" t="s">
        <v>32</v>
      </c>
      <c r="G193" s="154" t="s">
        <v>1758</v>
      </c>
      <c r="H193" s="154"/>
      <c r="I193" s="154"/>
      <c r="J193" s="154"/>
      <c r="K193" s="154"/>
      <c r="L193" s="154"/>
      <c r="M193" s="154"/>
      <c r="N193" s="154"/>
      <c r="O193" s="154"/>
      <c r="Q193" s="154">
        <f t="shared" si="61"/>
        <v>1</v>
      </c>
      <c r="R193" s="154">
        <f t="shared" si="62"/>
        <v>0</v>
      </c>
      <c r="S193" s="154">
        <f t="shared" si="63"/>
        <v>0</v>
      </c>
      <c r="T193" s="154">
        <f t="shared" si="64"/>
        <v>0</v>
      </c>
      <c r="U193" s="154">
        <f t="shared" si="65"/>
        <v>1</v>
      </c>
      <c r="V193" s="154">
        <f t="shared" si="66"/>
        <v>0</v>
      </c>
      <c r="W193" s="154">
        <f t="shared" si="67"/>
        <v>0</v>
      </c>
      <c r="X193" s="154">
        <f t="shared" si="68"/>
        <v>0</v>
      </c>
      <c r="Y193" s="154">
        <f t="shared" si="69"/>
        <v>0</v>
      </c>
      <c r="Z193" s="154">
        <f t="shared" si="70"/>
        <v>0</v>
      </c>
      <c r="AA193" s="154">
        <f t="shared" si="71"/>
        <v>0</v>
      </c>
      <c r="AB193" s="154">
        <f t="shared" si="72"/>
        <v>0</v>
      </c>
      <c r="AC193" s="154">
        <f t="shared" si="73"/>
        <v>0</v>
      </c>
      <c r="AD193" s="154">
        <f t="shared" si="74"/>
        <v>0</v>
      </c>
      <c r="AE193" s="154">
        <f t="shared" si="75"/>
        <v>0</v>
      </c>
      <c r="AH193" s="115"/>
      <c r="AI193" s="201"/>
      <c r="AJ193" s="201">
        <v>0</v>
      </c>
      <c r="AK193" s="201"/>
      <c r="AL193" s="201">
        <v>0</v>
      </c>
      <c r="AM193" s="72"/>
      <c r="AN193" s="72">
        <v>0</v>
      </c>
      <c r="AO193" s="72"/>
      <c r="AP193" s="72">
        <v>0</v>
      </c>
      <c r="AQ193" s="72"/>
      <c r="AR193" s="72">
        <v>0</v>
      </c>
      <c r="AS193" s="72"/>
      <c r="AT193" s="72"/>
      <c r="AU193" s="72"/>
      <c r="AV193" s="72"/>
      <c r="AW193" s="201"/>
      <c r="AX193" s="117"/>
      <c r="AY193" s="201">
        <v>0</v>
      </c>
      <c r="AZ193" s="201"/>
      <c r="BA193" s="201">
        <v>0</v>
      </c>
      <c r="BB193" s="201">
        <v>1</v>
      </c>
      <c r="BC193" s="201">
        <v>0</v>
      </c>
      <c r="BD193" s="201"/>
      <c r="BE193" s="201">
        <v>0</v>
      </c>
      <c r="BF193" s="201"/>
      <c r="BG193" s="201">
        <v>0</v>
      </c>
      <c r="BH193" s="201"/>
      <c r="BI193" s="201"/>
      <c r="BJ193" s="201"/>
      <c r="BK193" s="201"/>
      <c r="BL193" s="201"/>
    </row>
    <row r="194" spans="1:64">
      <c r="A194" s="67">
        <v>3003040221</v>
      </c>
      <c r="B194" s="67" t="s">
        <v>1571</v>
      </c>
      <c r="C194" s="67"/>
      <c r="D194" s="67"/>
      <c r="E194" s="67"/>
      <c r="F194" s="67" t="s">
        <v>32</v>
      </c>
      <c r="G194" s="154" t="s">
        <v>1758</v>
      </c>
      <c r="H194" s="154"/>
      <c r="I194" s="154"/>
      <c r="J194" s="154"/>
      <c r="K194" s="154"/>
      <c r="L194" s="154"/>
      <c r="M194" s="154"/>
      <c r="N194" s="154"/>
      <c r="O194" s="154"/>
      <c r="Q194" s="154">
        <f t="shared" si="61"/>
        <v>53</v>
      </c>
      <c r="R194" s="154">
        <f t="shared" si="62"/>
        <v>0</v>
      </c>
      <c r="S194" s="154">
        <f t="shared" si="63"/>
        <v>50</v>
      </c>
      <c r="T194" s="154">
        <f t="shared" si="64"/>
        <v>0</v>
      </c>
      <c r="U194" s="154">
        <f t="shared" si="65"/>
        <v>3</v>
      </c>
      <c r="V194" s="154">
        <f t="shared" si="66"/>
        <v>0</v>
      </c>
      <c r="W194" s="154">
        <f t="shared" si="67"/>
        <v>0</v>
      </c>
      <c r="X194" s="154">
        <f t="shared" si="68"/>
        <v>0</v>
      </c>
      <c r="Y194" s="154">
        <f t="shared" si="69"/>
        <v>0</v>
      </c>
      <c r="Z194" s="154">
        <f t="shared" si="70"/>
        <v>0</v>
      </c>
      <c r="AA194" s="154">
        <f t="shared" si="71"/>
        <v>0</v>
      </c>
      <c r="AB194" s="154">
        <f t="shared" si="72"/>
        <v>0</v>
      </c>
      <c r="AC194" s="154">
        <f t="shared" si="73"/>
        <v>0</v>
      </c>
      <c r="AD194" s="154">
        <f t="shared" si="74"/>
        <v>0</v>
      </c>
      <c r="AE194" s="154">
        <f t="shared" si="75"/>
        <v>0</v>
      </c>
      <c r="AH194" s="115"/>
      <c r="AI194" s="201"/>
      <c r="AJ194" s="201">
        <v>0</v>
      </c>
      <c r="AK194" s="201"/>
      <c r="AL194" s="201">
        <v>0</v>
      </c>
      <c r="AM194" s="72"/>
      <c r="AN194" s="72">
        <v>0</v>
      </c>
      <c r="AO194" s="72"/>
      <c r="AP194" s="72">
        <v>0</v>
      </c>
      <c r="AQ194" s="72"/>
      <c r="AR194" s="72">
        <v>0</v>
      </c>
      <c r="AS194" s="72"/>
      <c r="AT194" s="72"/>
      <c r="AU194" s="72"/>
      <c r="AV194" s="72"/>
      <c r="AW194" s="201"/>
      <c r="AX194" s="117"/>
      <c r="AY194" s="201">
        <v>0</v>
      </c>
      <c r="AZ194" s="201">
        <v>50</v>
      </c>
      <c r="BA194" s="201">
        <v>0</v>
      </c>
      <c r="BB194" s="201">
        <v>3</v>
      </c>
      <c r="BC194" s="201">
        <v>0</v>
      </c>
      <c r="BD194" s="201"/>
      <c r="BE194" s="201">
        <v>0</v>
      </c>
      <c r="BF194" s="201"/>
      <c r="BG194" s="201">
        <v>0</v>
      </c>
      <c r="BH194" s="201"/>
      <c r="BI194" s="201"/>
      <c r="BJ194" s="201"/>
      <c r="BK194" s="201"/>
      <c r="BL194" s="201"/>
    </row>
    <row r="195" spans="1:64">
      <c r="A195" s="67">
        <v>3003040223</v>
      </c>
      <c r="B195" s="67" t="s">
        <v>1572</v>
      </c>
      <c r="C195" s="67"/>
      <c r="D195" s="67"/>
      <c r="E195" s="67"/>
      <c r="F195" s="67" t="s">
        <v>32</v>
      </c>
      <c r="G195" s="154" t="s">
        <v>1758</v>
      </c>
      <c r="H195" s="154"/>
      <c r="I195" s="154"/>
      <c r="J195" s="154"/>
      <c r="K195" s="154"/>
      <c r="L195" s="154"/>
      <c r="M195" s="154"/>
      <c r="N195" s="154"/>
      <c r="O195" s="154"/>
      <c r="Q195" s="154">
        <f t="shared" si="61"/>
        <v>200</v>
      </c>
      <c r="R195" s="154">
        <f t="shared" si="62"/>
        <v>0</v>
      </c>
      <c r="S195" s="154">
        <f t="shared" si="63"/>
        <v>200</v>
      </c>
      <c r="T195" s="154">
        <f t="shared" si="64"/>
        <v>0</v>
      </c>
      <c r="U195" s="154">
        <f t="shared" si="65"/>
        <v>0</v>
      </c>
      <c r="V195" s="154">
        <f t="shared" si="66"/>
        <v>0</v>
      </c>
      <c r="W195" s="154">
        <f t="shared" si="67"/>
        <v>0</v>
      </c>
      <c r="X195" s="154">
        <f t="shared" si="68"/>
        <v>0</v>
      </c>
      <c r="Y195" s="154">
        <f t="shared" si="69"/>
        <v>0</v>
      </c>
      <c r="Z195" s="154">
        <f t="shared" si="70"/>
        <v>0</v>
      </c>
      <c r="AA195" s="154">
        <f t="shared" si="71"/>
        <v>0</v>
      </c>
      <c r="AB195" s="154">
        <f t="shared" si="72"/>
        <v>0</v>
      </c>
      <c r="AC195" s="154">
        <f t="shared" si="73"/>
        <v>0</v>
      </c>
      <c r="AD195" s="154">
        <f t="shared" si="74"/>
        <v>0</v>
      </c>
      <c r="AE195" s="154">
        <f t="shared" si="75"/>
        <v>0</v>
      </c>
      <c r="AH195" s="115"/>
      <c r="AI195" s="201"/>
      <c r="AJ195" s="201">
        <v>0</v>
      </c>
      <c r="AK195" s="201"/>
      <c r="AL195" s="201">
        <v>0</v>
      </c>
      <c r="AM195" s="72"/>
      <c r="AN195" s="72">
        <v>0</v>
      </c>
      <c r="AO195" s="72"/>
      <c r="AP195" s="72">
        <v>0</v>
      </c>
      <c r="AQ195" s="72"/>
      <c r="AR195" s="72">
        <v>0</v>
      </c>
      <c r="AS195" s="72"/>
      <c r="AT195" s="72"/>
      <c r="AU195" s="72"/>
      <c r="AV195" s="72"/>
      <c r="AW195" s="201"/>
      <c r="AX195" s="117"/>
      <c r="AY195" s="201">
        <v>0</v>
      </c>
      <c r="AZ195" s="201">
        <v>200</v>
      </c>
      <c r="BA195" s="201">
        <v>0</v>
      </c>
      <c r="BB195" s="201"/>
      <c r="BC195" s="201">
        <v>0</v>
      </c>
      <c r="BD195" s="201"/>
      <c r="BE195" s="201">
        <v>0</v>
      </c>
      <c r="BF195" s="201"/>
      <c r="BG195" s="201">
        <v>0</v>
      </c>
      <c r="BH195" s="201"/>
      <c r="BI195" s="201"/>
      <c r="BJ195" s="201"/>
      <c r="BK195" s="201"/>
      <c r="BL195" s="201"/>
    </row>
    <row r="196" spans="1:64">
      <c r="A196" s="67">
        <v>3003040243</v>
      </c>
      <c r="B196" s="67" t="s">
        <v>1573</v>
      </c>
      <c r="C196" s="67"/>
      <c r="D196" s="67"/>
      <c r="E196" s="67"/>
      <c r="F196" s="67" t="s">
        <v>32</v>
      </c>
      <c r="G196" s="154" t="s">
        <v>1758</v>
      </c>
      <c r="H196" s="154"/>
      <c r="I196" s="154"/>
      <c r="J196" s="154"/>
      <c r="K196" s="154"/>
      <c r="L196" s="154"/>
      <c r="M196" s="154"/>
      <c r="N196" s="154"/>
      <c r="O196" s="154"/>
      <c r="Q196" s="154">
        <f t="shared" si="61"/>
        <v>16</v>
      </c>
      <c r="R196" s="154">
        <f t="shared" si="62"/>
        <v>0</v>
      </c>
      <c r="S196" s="154">
        <f t="shared" si="63"/>
        <v>16</v>
      </c>
      <c r="T196" s="154">
        <f t="shared" si="64"/>
        <v>0</v>
      </c>
      <c r="U196" s="154">
        <f t="shared" si="65"/>
        <v>0</v>
      </c>
      <c r="V196" s="154">
        <f t="shared" si="66"/>
        <v>0</v>
      </c>
      <c r="W196" s="154">
        <f t="shared" si="67"/>
        <v>0</v>
      </c>
      <c r="X196" s="154">
        <f t="shared" si="68"/>
        <v>0</v>
      </c>
      <c r="Y196" s="154">
        <f t="shared" si="69"/>
        <v>0</v>
      </c>
      <c r="Z196" s="154">
        <f t="shared" si="70"/>
        <v>0</v>
      </c>
      <c r="AA196" s="154">
        <f t="shared" si="71"/>
        <v>0</v>
      </c>
      <c r="AB196" s="154">
        <f t="shared" si="72"/>
        <v>0</v>
      </c>
      <c r="AC196" s="154">
        <f t="shared" si="73"/>
        <v>0</v>
      </c>
      <c r="AD196" s="154">
        <f t="shared" si="74"/>
        <v>0</v>
      </c>
      <c r="AE196" s="154">
        <f t="shared" si="75"/>
        <v>0</v>
      </c>
      <c r="AH196" s="115"/>
      <c r="AI196" s="201"/>
      <c r="AJ196" s="201">
        <v>0</v>
      </c>
      <c r="AK196" s="201"/>
      <c r="AL196" s="201">
        <v>0</v>
      </c>
      <c r="AM196" s="72"/>
      <c r="AN196" s="72">
        <v>0</v>
      </c>
      <c r="AO196" s="72"/>
      <c r="AP196" s="72">
        <v>0</v>
      </c>
      <c r="AQ196" s="72"/>
      <c r="AR196" s="72">
        <v>0</v>
      </c>
      <c r="AS196" s="72"/>
      <c r="AT196" s="72"/>
      <c r="AU196" s="72"/>
      <c r="AV196" s="72"/>
      <c r="AW196" s="201"/>
      <c r="AX196" s="117"/>
      <c r="AY196" s="201">
        <v>0</v>
      </c>
      <c r="AZ196" s="201">
        <v>16</v>
      </c>
      <c r="BA196" s="201">
        <v>0</v>
      </c>
      <c r="BB196" s="201"/>
      <c r="BC196" s="201">
        <v>0</v>
      </c>
      <c r="BD196" s="201"/>
      <c r="BE196" s="201">
        <v>0</v>
      </c>
      <c r="BF196" s="201"/>
      <c r="BG196" s="201">
        <v>0</v>
      </c>
      <c r="BH196" s="201"/>
      <c r="BI196" s="201"/>
      <c r="BJ196" s="201"/>
      <c r="BK196" s="201"/>
      <c r="BL196" s="201"/>
    </row>
    <row r="197" spans="1:64">
      <c r="A197" s="67">
        <v>3003040248</v>
      </c>
      <c r="B197" s="67" t="s">
        <v>1574</v>
      </c>
      <c r="C197" s="67"/>
      <c r="D197" s="67"/>
      <c r="E197" s="67"/>
      <c r="F197" s="67" t="s">
        <v>32</v>
      </c>
      <c r="G197" s="154" t="s">
        <v>1758</v>
      </c>
      <c r="H197" s="154"/>
      <c r="I197" s="154"/>
      <c r="J197" s="154"/>
      <c r="K197" s="154"/>
      <c r="L197" s="154"/>
      <c r="M197" s="154"/>
      <c r="N197" s="154"/>
      <c r="O197" s="154"/>
      <c r="Q197" s="154">
        <f t="shared" si="61"/>
        <v>6</v>
      </c>
      <c r="R197" s="154">
        <f t="shared" si="62"/>
        <v>0</v>
      </c>
      <c r="S197" s="154">
        <f t="shared" si="63"/>
        <v>0</v>
      </c>
      <c r="T197" s="154">
        <f t="shared" si="64"/>
        <v>3</v>
      </c>
      <c r="U197" s="154">
        <f t="shared" si="65"/>
        <v>3</v>
      </c>
      <c r="V197" s="154">
        <f t="shared" si="66"/>
        <v>0</v>
      </c>
      <c r="W197" s="154">
        <f t="shared" si="67"/>
        <v>0</v>
      </c>
      <c r="X197" s="154">
        <f t="shared" si="68"/>
        <v>0</v>
      </c>
      <c r="Y197" s="154">
        <f t="shared" si="69"/>
        <v>0</v>
      </c>
      <c r="Z197" s="154">
        <f t="shared" si="70"/>
        <v>0</v>
      </c>
      <c r="AA197" s="154">
        <f t="shared" si="71"/>
        <v>0</v>
      </c>
      <c r="AB197" s="154">
        <f t="shared" si="72"/>
        <v>0</v>
      </c>
      <c r="AC197" s="154">
        <f t="shared" si="73"/>
        <v>0</v>
      </c>
      <c r="AD197" s="154">
        <f t="shared" si="74"/>
        <v>0</v>
      </c>
      <c r="AE197" s="154">
        <f t="shared" si="75"/>
        <v>0</v>
      </c>
      <c r="AH197" s="115"/>
      <c r="AI197" s="201"/>
      <c r="AJ197" s="201">
        <v>0</v>
      </c>
      <c r="AK197" s="201"/>
      <c r="AL197" s="201">
        <v>3</v>
      </c>
      <c r="AM197" s="72"/>
      <c r="AN197" s="72">
        <v>0</v>
      </c>
      <c r="AO197" s="72"/>
      <c r="AP197" s="72">
        <v>0</v>
      </c>
      <c r="AQ197" s="72"/>
      <c r="AR197" s="72">
        <v>0</v>
      </c>
      <c r="AS197" s="72"/>
      <c r="AT197" s="72"/>
      <c r="AU197" s="72"/>
      <c r="AV197" s="72"/>
      <c r="AW197" s="201"/>
      <c r="AX197" s="117"/>
      <c r="AY197" s="201">
        <v>0</v>
      </c>
      <c r="AZ197" s="201"/>
      <c r="BA197" s="201">
        <v>3</v>
      </c>
      <c r="BB197" s="201"/>
      <c r="BC197" s="201">
        <v>0</v>
      </c>
      <c r="BD197" s="201"/>
      <c r="BE197" s="201">
        <v>0</v>
      </c>
      <c r="BF197" s="201"/>
      <c r="BG197" s="201">
        <v>0</v>
      </c>
      <c r="BH197" s="201"/>
      <c r="BI197" s="201"/>
      <c r="BJ197" s="201"/>
      <c r="BK197" s="201"/>
      <c r="BL197" s="201"/>
    </row>
    <row r="198" spans="1:64">
      <c r="A198" s="67">
        <v>3003040249</v>
      </c>
      <c r="B198" s="67" t="s">
        <v>1575</v>
      </c>
      <c r="C198" s="67"/>
      <c r="D198" s="67"/>
      <c r="E198" s="67"/>
      <c r="F198" s="67" t="s">
        <v>32</v>
      </c>
      <c r="G198" s="154" t="s">
        <v>1758</v>
      </c>
      <c r="H198" s="154"/>
      <c r="I198" s="154"/>
      <c r="J198" s="154"/>
      <c r="K198" s="154"/>
      <c r="L198" s="154"/>
      <c r="M198" s="154"/>
      <c r="N198" s="154"/>
      <c r="O198" s="154"/>
      <c r="Q198" s="154">
        <f t="shared" si="61"/>
        <v>3</v>
      </c>
      <c r="R198" s="154">
        <f t="shared" si="62"/>
        <v>0</v>
      </c>
      <c r="S198" s="154">
        <f t="shared" si="63"/>
        <v>0</v>
      </c>
      <c r="T198" s="154">
        <f t="shared" si="64"/>
        <v>0</v>
      </c>
      <c r="U198" s="154">
        <f t="shared" si="65"/>
        <v>1</v>
      </c>
      <c r="V198" s="154">
        <f t="shared" si="66"/>
        <v>1</v>
      </c>
      <c r="W198" s="154">
        <f t="shared" si="67"/>
        <v>1</v>
      </c>
      <c r="X198" s="154">
        <f t="shared" si="68"/>
        <v>0</v>
      </c>
      <c r="Y198" s="154">
        <f t="shared" si="69"/>
        <v>0</v>
      </c>
      <c r="Z198" s="154">
        <f t="shared" si="70"/>
        <v>0</v>
      </c>
      <c r="AA198" s="154">
        <f t="shared" si="71"/>
        <v>0</v>
      </c>
      <c r="AB198" s="154">
        <f t="shared" si="72"/>
        <v>0</v>
      </c>
      <c r="AC198" s="154">
        <f t="shared" si="73"/>
        <v>0</v>
      </c>
      <c r="AD198" s="154">
        <f t="shared" si="74"/>
        <v>0</v>
      </c>
      <c r="AE198" s="154">
        <f t="shared" si="75"/>
        <v>0</v>
      </c>
      <c r="AH198" s="115"/>
      <c r="AI198" s="201"/>
      <c r="AJ198" s="201">
        <v>0</v>
      </c>
      <c r="AK198" s="201"/>
      <c r="AL198" s="201">
        <v>0</v>
      </c>
      <c r="AM198" s="72"/>
      <c r="AN198" s="72">
        <v>1</v>
      </c>
      <c r="AO198" s="72"/>
      <c r="AP198" s="72">
        <v>0</v>
      </c>
      <c r="AQ198" s="72"/>
      <c r="AR198" s="72">
        <v>0</v>
      </c>
      <c r="AS198" s="72"/>
      <c r="AT198" s="72"/>
      <c r="AU198" s="72"/>
      <c r="AV198" s="72"/>
      <c r="AW198" s="201"/>
      <c r="AX198" s="117"/>
      <c r="AY198" s="201">
        <v>0</v>
      </c>
      <c r="AZ198" s="201"/>
      <c r="BA198" s="201">
        <v>0</v>
      </c>
      <c r="BB198" s="201">
        <v>1</v>
      </c>
      <c r="BC198" s="201">
        <v>1</v>
      </c>
      <c r="BD198" s="201"/>
      <c r="BE198" s="201">
        <v>0</v>
      </c>
      <c r="BF198" s="201"/>
      <c r="BG198" s="201">
        <v>0</v>
      </c>
      <c r="BH198" s="201"/>
      <c r="BI198" s="201"/>
      <c r="BJ198" s="201"/>
      <c r="BK198" s="201"/>
      <c r="BL198" s="201"/>
    </row>
    <row r="199" spans="1:64">
      <c r="A199" s="67">
        <v>3003040250</v>
      </c>
      <c r="B199" s="67" t="s">
        <v>1576</v>
      </c>
      <c r="C199" s="67"/>
      <c r="D199" s="67"/>
      <c r="E199" s="67"/>
      <c r="F199" s="67" t="s">
        <v>32</v>
      </c>
      <c r="G199" s="154" t="s">
        <v>1758</v>
      </c>
      <c r="H199" s="154"/>
      <c r="I199" s="154"/>
      <c r="J199" s="154"/>
      <c r="K199" s="154"/>
      <c r="L199" s="154"/>
      <c r="M199" s="154"/>
      <c r="N199" s="154"/>
      <c r="O199" s="154"/>
      <c r="Q199" s="154">
        <f t="shared" si="61"/>
        <v>2</v>
      </c>
      <c r="R199" s="154">
        <f t="shared" si="62"/>
        <v>0</v>
      </c>
      <c r="S199" s="154">
        <f t="shared" si="63"/>
        <v>0</v>
      </c>
      <c r="T199" s="154">
        <f t="shared" si="64"/>
        <v>0</v>
      </c>
      <c r="U199" s="154">
        <f t="shared" si="65"/>
        <v>0</v>
      </c>
      <c r="V199" s="154">
        <f t="shared" si="66"/>
        <v>1</v>
      </c>
      <c r="W199" s="154">
        <f t="shared" si="67"/>
        <v>1</v>
      </c>
      <c r="X199" s="154">
        <f t="shared" si="68"/>
        <v>0</v>
      </c>
      <c r="Y199" s="154">
        <f t="shared" si="69"/>
        <v>0</v>
      </c>
      <c r="Z199" s="154">
        <f t="shared" si="70"/>
        <v>0</v>
      </c>
      <c r="AA199" s="154">
        <f t="shared" si="71"/>
        <v>0</v>
      </c>
      <c r="AB199" s="154">
        <f t="shared" si="72"/>
        <v>0</v>
      </c>
      <c r="AC199" s="154">
        <f t="shared" si="73"/>
        <v>0</v>
      </c>
      <c r="AD199" s="154">
        <f t="shared" si="74"/>
        <v>0</v>
      </c>
      <c r="AE199" s="154">
        <f t="shared" si="75"/>
        <v>0</v>
      </c>
      <c r="AH199" s="115"/>
      <c r="AI199" s="201"/>
      <c r="AJ199" s="201">
        <v>0</v>
      </c>
      <c r="AK199" s="201"/>
      <c r="AL199" s="201">
        <v>0</v>
      </c>
      <c r="AM199" s="72"/>
      <c r="AN199" s="72">
        <v>1</v>
      </c>
      <c r="AO199" s="72"/>
      <c r="AP199" s="72">
        <v>0</v>
      </c>
      <c r="AQ199" s="72"/>
      <c r="AR199" s="72">
        <v>0</v>
      </c>
      <c r="AS199" s="72"/>
      <c r="AT199" s="72"/>
      <c r="AU199" s="72"/>
      <c r="AV199" s="72"/>
      <c r="AW199" s="201"/>
      <c r="AX199" s="117"/>
      <c r="AY199" s="201">
        <v>0</v>
      </c>
      <c r="AZ199" s="201"/>
      <c r="BA199" s="201">
        <v>0</v>
      </c>
      <c r="BB199" s="201"/>
      <c r="BC199" s="201">
        <v>1</v>
      </c>
      <c r="BD199" s="201"/>
      <c r="BE199" s="201">
        <v>0</v>
      </c>
      <c r="BF199" s="201"/>
      <c r="BG199" s="201">
        <v>0</v>
      </c>
      <c r="BH199" s="201"/>
      <c r="BI199" s="201"/>
      <c r="BJ199" s="201"/>
      <c r="BK199" s="201"/>
      <c r="BL199" s="201"/>
    </row>
    <row r="200" spans="1:64">
      <c r="A200" s="67">
        <v>3003040250</v>
      </c>
      <c r="B200" s="67" t="s">
        <v>1840</v>
      </c>
      <c r="C200" s="67"/>
      <c r="D200" s="67"/>
      <c r="E200" s="67"/>
      <c r="F200" s="67" t="s">
        <v>32</v>
      </c>
      <c r="G200" s="154" t="s">
        <v>1758</v>
      </c>
      <c r="H200" s="154"/>
      <c r="I200" s="154"/>
      <c r="J200" s="154"/>
      <c r="K200" s="154"/>
      <c r="L200" s="154"/>
      <c r="M200" s="154"/>
      <c r="N200" s="154"/>
      <c r="O200" s="154"/>
      <c r="Q200" s="154">
        <f t="shared" si="61"/>
        <v>2</v>
      </c>
      <c r="R200" s="154">
        <f t="shared" si="62"/>
        <v>0</v>
      </c>
      <c r="S200" s="154">
        <f t="shared" si="63"/>
        <v>0</v>
      </c>
      <c r="T200" s="154">
        <f t="shared" si="64"/>
        <v>0</v>
      </c>
      <c r="U200" s="154">
        <f t="shared" si="65"/>
        <v>0</v>
      </c>
      <c r="V200" s="154">
        <f t="shared" si="66"/>
        <v>1</v>
      </c>
      <c r="W200" s="154">
        <f t="shared" si="67"/>
        <v>1</v>
      </c>
      <c r="X200" s="154">
        <f t="shared" si="68"/>
        <v>0</v>
      </c>
      <c r="Y200" s="154">
        <f t="shared" si="69"/>
        <v>0</v>
      </c>
      <c r="Z200" s="154">
        <f t="shared" si="70"/>
        <v>0</v>
      </c>
      <c r="AA200" s="154">
        <f t="shared" si="71"/>
        <v>0</v>
      </c>
      <c r="AB200" s="154">
        <f t="shared" si="72"/>
        <v>0</v>
      </c>
      <c r="AC200" s="154">
        <f t="shared" si="73"/>
        <v>0</v>
      </c>
      <c r="AD200" s="154">
        <f t="shared" si="74"/>
        <v>0</v>
      </c>
      <c r="AE200" s="154">
        <f t="shared" si="75"/>
        <v>0</v>
      </c>
      <c r="AH200" s="115"/>
      <c r="AI200" s="201"/>
      <c r="AJ200" s="201">
        <v>0</v>
      </c>
      <c r="AK200" s="201"/>
      <c r="AL200" s="201">
        <v>0</v>
      </c>
      <c r="AM200" s="72"/>
      <c r="AN200" s="72">
        <v>1</v>
      </c>
      <c r="AO200" s="72"/>
      <c r="AP200" s="72">
        <v>0</v>
      </c>
      <c r="AQ200" s="72"/>
      <c r="AR200" s="72">
        <v>0</v>
      </c>
      <c r="AS200" s="72"/>
      <c r="AT200" s="72"/>
      <c r="AU200" s="72"/>
      <c r="AV200" s="72"/>
      <c r="AW200" s="201"/>
      <c r="AX200" s="117"/>
      <c r="AY200" s="201">
        <v>0</v>
      </c>
      <c r="AZ200" s="201"/>
      <c r="BA200" s="201">
        <v>0</v>
      </c>
      <c r="BB200" s="201"/>
      <c r="BC200" s="201">
        <v>1</v>
      </c>
      <c r="BD200" s="201"/>
      <c r="BE200" s="201">
        <v>0</v>
      </c>
      <c r="BF200" s="201"/>
      <c r="BG200" s="201">
        <v>0</v>
      </c>
      <c r="BH200" s="201"/>
      <c r="BI200" s="201"/>
      <c r="BJ200" s="201"/>
      <c r="BK200" s="201"/>
      <c r="BL200" s="201"/>
    </row>
    <row r="201" spans="1:64">
      <c r="A201" s="67">
        <v>3003040256</v>
      </c>
      <c r="B201" s="67" t="s">
        <v>1577</v>
      </c>
      <c r="C201" s="67"/>
      <c r="D201" s="67"/>
      <c r="E201" s="67"/>
      <c r="F201" s="67" t="s">
        <v>32</v>
      </c>
      <c r="G201" s="154" t="s">
        <v>1758</v>
      </c>
      <c r="H201" s="154"/>
      <c r="I201" s="154"/>
      <c r="J201" s="154"/>
      <c r="K201" s="154"/>
      <c r="L201" s="154"/>
      <c r="M201" s="154"/>
      <c r="N201" s="154"/>
      <c r="O201" s="154"/>
      <c r="Q201" s="154">
        <f t="shared" si="61"/>
        <v>17</v>
      </c>
      <c r="R201" s="154">
        <f t="shared" si="62"/>
        <v>0</v>
      </c>
      <c r="S201" s="154">
        <f t="shared" si="63"/>
        <v>0</v>
      </c>
      <c r="T201" s="154">
        <f t="shared" si="64"/>
        <v>8</v>
      </c>
      <c r="U201" s="154">
        <f t="shared" si="65"/>
        <v>9</v>
      </c>
      <c r="V201" s="154">
        <f t="shared" si="66"/>
        <v>0</v>
      </c>
      <c r="W201" s="154">
        <f t="shared" si="67"/>
        <v>0</v>
      </c>
      <c r="X201" s="154">
        <f t="shared" si="68"/>
        <v>0</v>
      </c>
      <c r="Y201" s="154">
        <f t="shared" si="69"/>
        <v>0</v>
      </c>
      <c r="Z201" s="154">
        <f t="shared" si="70"/>
        <v>0</v>
      </c>
      <c r="AA201" s="154">
        <f t="shared" si="71"/>
        <v>0</v>
      </c>
      <c r="AB201" s="154">
        <f t="shared" si="72"/>
        <v>0</v>
      </c>
      <c r="AC201" s="154">
        <f t="shared" si="73"/>
        <v>0</v>
      </c>
      <c r="AD201" s="154">
        <f t="shared" si="74"/>
        <v>0</v>
      </c>
      <c r="AE201" s="154">
        <f t="shared" si="75"/>
        <v>0</v>
      </c>
      <c r="AH201" s="115"/>
      <c r="AI201" s="201"/>
      <c r="AJ201" s="201">
        <v>0</v>
      </c>
      <c r="AK201" s="201"/>
      <c r="AL201" s="201">
        <v>8</v>
      </c>
      <c r="AM201" s="72"/>
      <c r="AN201" s="72">
        <v>0</v>
      </c>
      <c r="AO201" s="72"/>
      <c r="AP201" s="72">
        <v>0</v>
      </c>
      <c r="AQ201" s="72"/>
      <c r="AR201" s="72">
        <v>0</v>
      </c>
      <c r="AS201" s="72"/>
      <c r="AT201" s="72"/>
      <c r="AU201" s="72"/>
      <c r="AV201" s="72"/>
      <c r="AW201" s="201"/>
      <c r="AX201" s="117"/>
      <c r="AY201" s="201">
        <v>0</v>
      </c>
      <c r="AZ201" s="201"/>
      <c r="BA201" s="201">
        <v>8</v>
      </c>
      <c r="BB201" s="201">
        <v>1</v>
      </c>
      <c r="BC201" s="201">
        <v>0</v>
      </c>
      <c r="BD201" s="201"/>
      <c r="BE201" s="201">
        <v>0</v>
      </c>
      <c r="BF201" s="201"/>
      <c r="BG201" s="201">
        <v>0</v>
      </c>
      <c r="BH201" s="201"/>
      <c r="BI201" s="201"/>
      <c r="BJ201" s="201"/>
      <c r="BK201" s="201"/>
      <c r="BL201" s="201"/>
    </row>
    <row r="202" spans="1:64">
      <c r="A202" s="67">
        <v>3003040259</v>
      </c>
      <c r="B202" s="67" t="s">
        <v>1578</v>
      </c>
      <c r="C202" s="67"/>
      <c r="D202" s="67"/>
      <c r="E202" s="67"/>
      <c r="F202" s="67" t="s">
        <v>32</v>
      </c>
      <c r="G202" s="154" t="s">
        <v>1758</v>
      </c>
      <c r="H202" s="154"/>
      <c r="I202" s="154"/>
      <c r="J202" s="154"/>
      <c r="K202" s="154"/>
      <c r="L202" s="154"/>
      <c r="M202" s="154"/>
      <c r="N202" s="154"/>
      <c r="O202" s="154"/>
      <c r="Q202" s="154">
        <f t="shared" si="61"/>
        <v>8</v>
      </c>
      <c r="R202" s="154">
        <f t="shared" si="62"/>
        <v>0</v>
      </c>
      <c r="S202" s="154">
        <f t="shared" si="63"/>
        <v>0</v>
      </c>
      <c r="T202" s="154">
        <f t="shared" si="64"/>
        <v>0</v>
      </c>
      <c r="U202" s="154">
        <f t="shared" si="65"/>
        <v>4</v>
      </c>
      <c r="V202" s="154">
        <f t="shared" si="66"/>
        <v>2</v>
      </c>
      <c r="W202" s="154">
        <f t="shared" si="67"/>
        <v>2</v>
      </c>
      <c r="X202" s="154">
        <f t="shared" si="68"/>
        <v>0</v>
      </c>
      <c r="Y202" s="154">
        <f t="shared" si="69"/>
        <v>0</v>
      </c>
      <c r="Z202" s="154">
        <f t="shared" si="70"/>
        <v>0</v>
      </c>
      <c r="AA202" s="154">
        <f t="shared" si="71"/>
        <v>0</v>
      </c>
      <c r="AB202" s="154">
        <f t="shared" si="72"/>
        <v>0</v>
      </c>
      <c r="AC202" s="154">
        <f t="shared" si="73"/>
        <v>0</v>
      </c>
      <c r="AD202" s="154">
        <f t="shared" si="74"/>
        <v>0</v>
      </c>
      <c r="AE202" s="154">
        <f t="shared" si="75"/>
        <v>0</v>
      </c>
      <c r="AH202" s="115"/>
      <c r="AI202" s="201"/>
      <c r="AJ202" s="201">
        <v>0</v>
      </c>
      <c r="AK202" s="201"/>
      <c r="AL202" s="201">
        <v>0</v>
      </c>
      <c r="AM202" s="72"/>
      <c r="AN202" s="72">
        <v>2</v>
      </c>
      <c r="AO202" s="72"/>
      <c r="AP202" s="72">
        <v>0</v>
      </c>
      <c r="AQ202" s="72"/>
      <c r="AR202" s="72">
        <v>0</v>
      </c>
      <c r="AS202" s="72"/>
      <c r="AT202" s="72"/>
      <c r="AU202" s="72"/>
      <c r="AV202" s="72"/>
      <c r="AW202" s="201"/>
      <c r="AX202" s="117"/>
      <c r="AY202" s="201">
        <v>0</v>
      </c>
      <c r="AZ202" s="201"/>
      <c r="BA202" s="201">
        <v>0</v>
      </c>
      <c r="BB202" s="201">
        <v>4</v>
      </c>
      <c r="BC202" s="201">
        <v>2</v>
      </c>
      <c r="BD202" s="201"/>
      <c r="BE202" s="201">
        <v>0</v>
      </c>
      <c r="BF202" s="201"/>
      <c r="BG202" s="201">
        <v>0</v>
      </c>
      <c r="BH202" s="201"/>
      <c r="BI202" s="201"/>
      <c r="BJ202" s="201"/>
      <c r="BK202" s="201"/>
      <c r="BL202" s="201"/>
    </row>
    <row r="203" spans="1:64">
      <c r="A203" s="67">
        <v>3003040260</v>
      </c>
      <c r="B203" s="67" t="s">
        <v>1579</v>
      </c>
      <c r="C203" s="67"/>
      <c r="D203" s="67"/>
      <c r="E203" s="67"/>
      <c r="F203" s="67" t="s">
        <v>32</v>
      </c>
      <c r="G203" s="154" t="s">
        <v>1758</v>
      </c>
      <c r="H203" s="154"/>
      <c r="I203" s="154"/>
      <c r="J203" s="154"/>
      <c r="K203" s="154"/>
      <c r="L203" s="154"/>
      <c r="M203" s="154"/>
      <c r="N203" s="154"/>
      <c r="O203" s="154"/>
      <c r="Q203" s="154">
        <f t="shared" si="61"/>
        <v>1</v>
      </c>
      <c r="R203" s="154">
        <f t="shared" si="62"/>
        <v>0</v>
      </c>
      <c r="S203" s="154">
        <f t="shared" si="63"/>
        <v>0</v>
      </c>
      <c r="T203" s="154">
        <f t="shared" si="64"/>
        <v>0</v>
      </c>
      <c r="U203" s="154">
        <f t="shared" si="65"/>
        <v>1</v>
      </c>
      <c r="V203" s="154">
        <f t="shared" si="66"/>
        <v>0</v>
      </c>
      <c r="W203" s="154">
        <f t="shared" si="67"/>
        <v>0</v>
      </c>
      <c r="X203" s="154">
        <f t="shared" si="68"/>
        <v>0</v>
      </c>
      <c r="Y203" s="154">
        <f t="shared" si="69"/>
        <v>0</v>
      </c>
      <c r="Z203" s="154">
        <f t="shared" si="70"/>
        <v>0</v>
      </c>
      <c r="AA203" s="154">
        <f t="shared" si="71"/>
        <v>0</v>
      </c>
      <c r="AB203" s="154">
        <f t="shared" si="72"/>
        <v>0</v>
      </c>
      <c r="AC203" s="154">
        <f t="shared" si="73"/>
        <v>0</v>
      </c>
      <c r="AD203" s="154">
        <f t="shared" si="74"/>
        <v>0</v>
      </c>
      <c r="AE203" s="154">
        <f t="shared" si="75"/>
        <v>0</v>
      </c>
      <c r="AH203" s="115"/>
      <c r="AI203" s="201"/>
      <c r="AJ203" s="201">
        <v>0</v>
      </c>
      <c r="AK203" s="201"/>
      <c r="AL203" s="201">
        <v>0</v>
      </c>
      <c r="AM203" s="72"/>
      <c r="AN203" s="72">
        <v>0</v>
      </c>
      <c r="AO203" s="72"/>
      <c r="AP203" s="72">
        <v>0</v>
      </c>
      <c r="AQ203" s="72"/>
      <c r="AR203" s="72">
        <v>0</v>
      </c>
      <c r="AS203" s="72"/>
      <c r="AT203" s="72"/>
      <c r="AU203" s="72"/>
      <c r="AV203" s="72"/>
      <c r="AW203" s="201"/>
      <c r="AX203" s="117"/>
      <c r="AY203" s="201">
        <v>0</v>
      </c>
      <c r="AZ203" s="201"/>
      <c r="BA203" s="201">
        <v>0</v>
      </c>
      <c r="BB203" s="201">
        <v>1</v>
      </c>
      <c r="BC203" s="201">
        <v>0</v>
      </c>
      <c r="BD203" s="201"/>
      <c r="BE203" s="201">
        <v>0</v>
      </c>
      <c r="BF203" s="201"/>
      <c r="BG203" s="201">
        <v>0</v>
      </c>
      <c r="BH203" s="201"/>
      <c r="BI203" s="201"/>
      <c r="BJ203" s="201"/>
      <c r="BK203" s="201"/>
      <c r="BL203" s="201"/>
    </row>
    <row r="204" spans="1:64">
      <c r="A204" s="67">
        <v>3003040267</v>
      </c>
      <c r="B204" s="67" t="s">
        <v>1580</v>
      </c>
      <c r="C204" s="67"/>
      <c r="D204" s="67"/>
      <c r="E204" s="67"/>
      <c r="F204" s="67" t="s">
        <v>32</v>
      </c>
      <c r="G204" s="154" t="s">
        <v>1758</v>
      </c>
      <c r="H204" s="154"/>
      <c r="I204" s="154"/>
      <c r="J204" s="154"/>
      <c r="K204" s="154"/>
      <c r="L204" s="154"/>
      <c r="M204" s="154"/>
      <c r="N204" s="154"/>
      <c r="O204" s="154"/>
      <c r="Q204" s="154">
        <f t="shared" si="61"/>
        <v>1</v>
      </c>
      <c r="R204" s="154">
        <f t="shared" si="62"/>
        <v>0</v>
      </c>
      <c r="S204" s="154">
        <f t="shared" si="63"/>
        <v>0</v>
      </c>
      <c r="T204" s="154">
        <f t="shared" si="64"/>
        <v>0</v>
      </c>
      <c r="U204" s="154">
        <f t="shared" si="65"/>
        <v>1</v>
      </c>
      <c r="V204" s="154">
        <f t="shared" si="66"/>
        <v>0</v>
      </c>
      <c r="W204" s="154">
        <f t="shared" si="67"/>
        <v>0</v>
      </c>
      <c r="X204" s="154">
        <f t="shared" si="68"/>
        <v>0</v>
      </c>
      <c r="Y204" s="154">
        <f t="shared" si="69"/>
        <v>0</v>
      </c>
      <c r="Z204" s="154">
        <f t="shared" si="70"/>
        <v>0</v>
      </c>
      <c r="AA204" s="154">
        <f t="shared" si="71"/>
        <v>0</v>
      </c>
      <c r="AB204" s="154">
        <f t="shared" si="72"/>
        <v>0</v>
      </c>
      <c r="AC204" s="154">
        <f t="shared" si="73"/>
        <v>0</v>
      </c>
      <c r="AD204" s="154">
        <f t="shared" si="74"/>
        <v>0</v>
      </c>
      <c r="AE204" s="154">
        <f t="shared" si="75"/>
        <v>0</v>
      </c>
      <c r="AH204" s="115"/>
      <c r="AI204" s="201"/>
      <c r="AJ204" s="201">
        <v>0</v>
      </c>
      <c r="AK204" s="201"/>
      <c r="AL204" s="201">
        <v>0</v>
      </c>
      <c r="AM204" s="72"/>
      <c r="AN204" s="72">
        <v>0</v>
      </c>
      <c r="AO204" s="72"/>
      <c r="AP204" s="72">
        <v>0</v>
      </c>
      <c r="AQ204" s="72"/>
      <c r="AR204" s="72">
        <v>0</v>
      </c>
      <c r="AS204" s="72"/>
      <c r="AT204" s="72"/>
      <c r="AU204" s="72"/>
      <c r="AV204" s="72"/>
      <c r="AW204" s="201"/>
      <c r="AX204" s="117"/>
      <c r="AY204" s="201">
        <v>0</v>
      </c>
      <c r="AZ204" s="201"/>
      <c r="BA204" s="201">
        <v>0</v>
      </c>
      <c r="BB204" s="201">
        <v>1</v>
      </c>
      <c r="BC204" s="201">
        <v>0</v>
      </c>
      <c r="BD204" s="201"/>
      <c r="BE204" s="201">
        <v>0</v>
      </c>
      <c r="BF204" s="201"/>
      <c r="BG204" s="201">
        <v>0</v>
      </c>
      <c r="BH204" s="201"/>
      <c r="BI204" s="201"/>
      <c r="BJ204" s="201"/>
      <c r="BK204" s="201"/>
      <c r="BL204" s="201"/>
    </row>
    <row r="205" spans="1:64">
      <c r="A205" s="67">
        <v>3003040267</v>
      </c>
      <c r="B205" s="67" t="s">
        <v>1841</v>
      </c>
      <c r="C205" s="67"/>
      <c r="D205" s="67"/>
      <c r="E205" s="67"/>
      <c r="F205" s="67" t="s">
        <v>32</v>
      </c>
      <c r="G205" s="154" t="s">
        <v>1758</v>
      </c>
      <c r="H205" s="154"/>
      <c r="I205" s="154"/>
      <c r="J205" s="154"/>
      <c r="K205" s="154"/>
      <c r="L205" s="154"/>
      <c r="M205" s="154"/>
      <c r="N205" s="154"/>
      <c r="O205" s="154"/>
      <c r="Q205" s="154">
        <f t="shared" si="61"/>
        <v>1</v>
      </c>
      <c r="R205" s="154">
        <f t="shared" si="62"/>
        <v>0</v>
      </c>
      <c r="S205" s="154">
        <f t="shared" si="63"/>
        <v>1</v>
      </c>
      <c r="T205" s="154">
        <f t="shared" si="64"/>
        <v>0</v>
      </c>
      <c r="U205" s="154">
        <f t="shared" si="65"/>
        <v>0</v>
      </c>
      <c r="V205" s="154">
        <f t="shared" si="66"/>
        <v>0</v>
      </c>
      <c r="W205" s="154">
        <f t="shared" si="67"/>
        <v>0</v>
      </c>
      <c r="X205" s="154">
        <f t="shared" si="68"/>
        <v>0</v>
      </c>
      <c r="Y205" s="154">
        <f t="shared" si="69"/>
        <v>0</v>
      </c>
      <c r="Z205" s="154">
        <f t="shared" si="70"/>
        <v>0</v>
      </c>
      <c r="AA205" s="154">
        <f t="shared" si="71"/>
        <v>0</v>
      </c>
      <c r="AB205" s="154">
        <f t="shared" si="72"/>
        <v>0</v>
      </c>
      <c r="AC205" s="154">
        <f t="shared" si="73"/>
        <v>0</v>
      </c>
      <c r="AD205" s="154">
        <f t="shared" si="74"/>
        <v>0</v>
      </c>
      <c r="AE205" s="154">
        <f t="shared" si="75"/>
        <v>0</v>
      </c>
      <c r="AH205" s="115"/>
      <c r="AI205" s="201"/>
      <c r="AJ205" s="201">
        <v>0</v>
      </c>
      <c r="AK205" s="201"/>
      <c r="AL205" s="201">
        <v>0</v>
      </c>
      <c r="AM205" s="72"/>
      <c r="AN205" s="72">
        <v>0</v>
      </c>
      <c r="AO205" s="72"/>
      <c r="AP205" s="72">
        <v>0</v>
      </c>
      <c r="AQ205" s="72"/>
      <c r="AR205" s="72">
        <v>0</v>
      </c>
      <c r="AS205" s="72"/>
      <c r="AT205" s="72"/>
      <c r="AU205" s="72"/>
      <c r="AV205" s="72"/>
      <c r="AW205" s="201"/>
      <c r="AX205" s="117"/>
      <c r="AY205" s="201">
        <v>0</v>
      </c>
      <c r="AZ205" s="201">
        <v>1</v>
      </c>
      <c r="BA205" s="201">
        <v>0</v>
      </c>
      <c r="BB205" s="201"/>
      <c r="BC205" s="201">
        <v>0</v>
      </c>
      <c r="BD205" s="201"/>
      <c r="BE205" s="201">
        <v>0</v>
      </c>
      <c r="BF205" s="201"/>
      <c r="BG205" s="201">
        <v>0</v>
      </c>
      <c r="BH205" s="201"/>
      <c r="BI205" s="201"/>
      <c r="BJ205" s="201"/>
      <c r="BK205" s="201"/>
      <c r="BL205" s="201"/>
    </row>
    <row r="206" spans="1:64">
      <c r="A206" s="67">
        <v>3003040268</v>
      </c>
      <c r="B206" s="67" t="s">
        <v>1581</v>
      </c>
      <c r="C206" s="67"/>
      <c r="D206" s="67"/>
      <c r="E206" s="67"/>
      <c r="F206" s="67" t="s">
        <v>32</v>
      </c>
      <c r="G206" s="154" t="s">
        <v>1758</v>
      </c>
      <c r="H206" s="154"/>
      <c r="I206" s="154"/>
      <c r="J206" s="154"/>
      <c r="K206" s="154"/>
      <c r="L206" s="154"/>
      <c r="M206" s="154"/>
      <c r="N206" s="154"/>
      <c r="O206" s="154"/>
      <c r="Q206" s="154">
        <f t="shared" si="61"/>
        <v>0</v>
      </c>
      <c r="R206" s="154">
        <f t="shared" si="62"/>
        <v>0</v>
      </c>
      <c r="S206" s="154">
        <f t="shared" si="63"/>
        <v>0</v>
      </c>
      <c r="T206" s="154">
        <f t="shared" si="64"/>
        <v>0</v>
      </c>
      <c r="U206" s="154">
        <f t="shared" si="65"/>
        <v>0</v>
      </c>
      <c r="V206" s="154">
        <f t="shared" si="66"/>
        <v>0</v>
      </c>
      <c r="W206" s="154">
        <f t="shared" si="67"/>
        <v>0</v>
      </c>
      <c r="X206" s="154">
        <f t="shared" si="68"/>
        <v>0</v>
      </c>
      <c r="Y206" s="154">
        <f t="shared" si="69"/>
        <v>0</v>
      </c>
      <c r="Z206" s="154">
        <f t="shared" si="70"/>
        <v>0</v>
      </c>
      <c r="AA206" s="154">
        <f t="shared" si="71"/>
        <v>0</v>
      </c>
      <c r="AB206" s="154">
        <f t="shared" si="72"/>
        <v>0</v>
      </c>
      <c r="AC206" s="154">
        <f t="shared" si="73"/>
        <v>0</v>
      </c>
      <c r="AD206" s="154">
        <f t="shared" si="74"/>
        <v>0</v>
      </c>
      <c r="AE206" s="154">
        <f t="shared" si="75"/>
        <v>0</v>
      </c>
      <c r="AH206" s="115"/>
      <c r="AI206" s="201"/>
      <c r="AJ206" s="201">
        <v>0</v>
      </c>
      <c r="AK206" s="201"/>
      <c r="AL206" s="201">
        <v>0</v>
      </c>
      <c r="AM206" s="72"/>
      <c r="AN206" s="72">
        <v>0</v>
      </c>
      <c r="AO206" s="72"/>
      <c r="AP206" s="72">
        <v>0</v>
      </c>
      <c r="AQ206" s="72"/>
      <c r="AR206" s="72">
        <v>0</v>
      </c>
      <c r="AS206" s="72"/>
      <c r="AT206" s="72"/>
      <c r="AU206" s="72"/>
      <c r="AV206" s="72"/>
      <c r="AW206" s="201"/>
      <c r="AX206" s="117"/>
      <c r="AY206" s="201">
        <v>0</v>
      </c>
      <c r="AZ206" s="201"/>
      <c r="BA206" s="201">
        <v>0</v>
      </c>
      <c r="BB206" s="201"/>
      <c r="BC206" s="201">
        <v>0</v>
      </c>
      <c r="BD206" s="201"/>
      <c r="BE206" s="201">
        <v>0</v>
      </c>
      <c r="BF206" s="201"/>
      <c r="BG206" s="201">
        <v>0</v>
      </c>
      <c r="BH206" s="201"/>
      <c r="BI206" s="201"/>
      <c r="BJ206" s="201"/>
      <c r="BK206" s="201"/>
      <c r="BL206" s="201"/>
    </row>
    <row r="207" spans="1:64">
      <c r="A207" s="67">
        <v>3003040307</v>
      </c>
      <c r="B207" s="67" t="s">
        <v>1582</v>
      </c>
      <c r="C207" s="67"/>
      <c r="D207" s="67"/>
      <c r="E207" s="67"/>
      <c r="F207" s="67" t="s">
        <v>32</v>
      </c>
      <c r="G207" s="154" t="s">
        <v>1758</v>
      </c>
      <c r="H207" s="154"/>
      <c r="I207" s="154"/>
      <c r="J207" s="154"/>
      <c r="K207" s="154"/>
      <c r="L207" s="154"/>
      <c r="M207" s="154"/>
      <c r="N207" s="154"/>
      <c r="O207" s="154"/>
      <c r="Q207" s="154">
        <f t="shared" ref="Q207:Q266" si="76">SUM(R207:Y207)</f>
        <v>1</v>
      </c>
      <c r="R207" s="154">
        <f t="shared" ref="R207:R266" si="77">AI207+AY207</f>
        <v>0</v>
      </c>
      <c r="S207" s="154">
        <f t="shared" ref="S207:S266" si="78">AJ207+AZ207</f>
        <v>0</v>
      </c>
      <c r="T207" s="154">
        <f t="shared" ref="T207:T266" si="79">AK207+BA207</f>
        <v>0</v>
      </c>
      <c r="U207" s="154">
        <f t="shared" ref="U207:U266" si="80">AL207+BB207</f>
        <v>1</v>
      </c>
      <c r="V207" s="154">
        <f t="shared" ref="V207:V266" si="81">AM207+BC207</f>
        <v>0</v>
      </c>
      <c r="W207" s="154">
        <f t="shared" ref="W207:W266" si="82">AN207+BD207</f>
        <v>0</v>
      </c>
      <c r="X207" s="154">
        <f t="shared" ref="X207:X266" si="83">AO207+BE207</f>
        <v>0</v>
      </c>
      <c r="Y207" s="154">
        <f t="shared" ref="Y207:Y266" si="84">AP207+BF207</f>
        <v>0</v>
      </c>
      <c r="Z207" s="154">
        <f t="shared" ref="Z207:Z266" si="85">AQ207+BG207</f>
        <v>0</v>
      </c>
      <c r="AA207" s="154">
        <f t="shared" ref="AA207:AA266" si="86">AR207+BH207</f>
        <v>0</v>
      </c>
      <c r="AB207" s="154">
        <f t="shared" ref="AB207:AB266" si="87">AS207+BI207</f>
        <v>0</v>
      </c>
      <c r="AC207" s="154">
        <f t="shared" ref="AC207:AC266" si="88">AT207+BJ207</f>
        <v>0</v>
      </c>
      <c r="AD207" s="154">
        <f t="shared" ref="AD207:AD266" si="89">AU207+BK207</f>
        <v>0</v>
      </c>
      <c r="AE207" s="154">
        <f t="shared" ref="AE207:AE266" si="90">AV207+BL207</f>
        <v>0</v>
      </c>
      <c r="AH207" s="115"/>
      <c r="AI207" s="201"/>
      <c r="AJ207" s="201">
        <v>0</v>
      </c>
      <c r="AK207" s="201"/>
      <c r="AL207" s="201">
        <v>0</v>
      </c>
      <c r="AM207" s="72"/>
      <c r="AN207" s="72">
        <v>0</v>
      </c>
      <c r="AO207" s="72"/>
      <c r="AP207" s="72">
        <v>0</v>
      </c>
      <c r="AQ207" s="72"/>
      <c r="AR207" s="72">
        <v>0</v>
      </c>
      <c r="AS207" s="72"/>
      <c r="AT207" s="72"/>
      <c r="AU207" s="72"/>
      <c r="AV207" s="72"/>
      <c r="AW207" s="201"/>
      <c r="AX207" s="117"/>
      <c r="AY207" s="201">
        <v>0</v>
      </c>
      <c r="AZ207" s="201"/>
      <c r="BA207" s="201">
        <v>0</v>
      </c>
      <c r="BB207" s="201">
        <v>1</v>
      </c>
      <c r="BC207" s="201">
        <v>0</v>
      </c>
      <c r="BD207" s="201"/>
      <c r="BE207" s="201">
        <v>0</v>
      </c>
      <c r="BF207" s="201"/>
      <c r="BG207" s="201">
        <v>0</v>
      </c>
      <c r="BH207" s="201"/>
      <c r="BI207" s="201"/>
      <c r="BJ207" s="201"/>
      <c r="BK207" s="201"/>
      <c r="BL207" s="201"/>
    </row>
    <row r="208" spans="1:64">
      <c r="A208" s="67">
        <v>3003040310</v>
      </c>
      <c r="B208" s="67" t="s">
        <v>1583</v>
      </c>
      <c r="C208" s="67"/>
      <c r="D208" s="67"/>
      <c r="E208" s="67"/>
      <c r="F208" s="67" t="s">
        <v>32</v>
      </c>
      <c r="G208" s="154" t="s">
        <v>1758</v>
      </c>
      <c r="H208" s="154"/>
      <c r="I208" s="154"/>
      <c r="J208" s="154"/>
      <c r="K208" s="154"/>
      <c r="L208" s="154"/>
      <c r="M208" s="154"/>
      <c r="N208" s="154"/>
      <c r="O208" s="154"/>
      <c r="Q208" s="154">
        <f t="shared" si="76"/>
        <v>0</v>
      </c>
      <c r="R208" s="154">
        <f t="shared" si="77"/>
        <v>0</v>
      </c>
      <c r="S208" s="154">
        <f t="shared" si="78"/>
        <v>0</v>
      </c>
      <c r="T208" s="154">
        <f t="shared" si="79"/>
        <v>0</v>
      </c>
      <c r="U208" s="154">
        <f t="shared" si="80"/>
        <v>0</v>
      </c>
      <c r="V208" s="154">
        <f t="shared" si="81"/>
        <v>0</v>
      </c>
      <c r="W208" s="154">
        <f t="shared" si="82"/>
        <v>0</v>
      </c>
      <c r="X208" s="154">
        <f t="shared" si="83"/>
        <v>0</v>
      </c>
      <c r="Y208" s="154">
        <f t="shared" si="84"/>
        <v>0</v>
      </c>
      <c r="Z208" s="154">
        <f t="shared" si="85"/>
        <v>0</v>
      </c>
      <c r="AA208" s="154">
        <f t="shared" si="86"/>
        <v>0</v>
      </c>
      <c r="AB208" s="154">
        <f t="shared" si="87"/>
        <v>0</v>
      </c>
      <c r="AC208" s="154">
        <f t="shared" si="88"/>
        <v>0</v>
      </c>
      <c r="AD208" s="154">
        <f t="shared" si="89"/>
        <v>0</v>
      </c>
      <c r="AE208" s="154">
        <f t="shared" si="90"/>
        <v>0</v>
      </c>
      <c r="AH208" s="115"/>
      <c r="AI208" s="201"/>
      <c r="AJ208" s="201">
        <v>0</v>
      </c>
      <c r="AK208" s="201"/>
      <c r="AL208" s="201">
        <v>0</v>
      </c>
      <c r="AM208" s="72"/>
      <c r="AN208" s="72">
        <v>0</v>
      </c>
      <c r="AO208" s="72"/>
      <c r="AP208" s="72">
        <v>0</v>
      </c>
      <c r="AQ208" s="72"/>
      <c r="AR208" s="72">
        <v>0</v>
      </c>
      <c r="AS208" s="72"/>
      <c r="AT208" s="72"/>
      <c r="AU208" s="72"/>
      <c r="AV208" s="72"/>
      <c r="AW208" s="201"/>
      <c r="AX208" s="117"/>
      <c r="AY208" s="201">
        <v>0</v>
      </c>
      <c r="AZ208" s="201"/>
      <c r="BA208" s="201">
        <v>0</v>
      </c>
      <c r="BB208" s="201"/>
      <c r="BC208" s="201">
        <v>0</v>
      </c>
      <c r="BD208" s="201"/>
      <c r="BE208" s="201">
        <v>0</v>
      </c>
      <c r="BF208" s="201"/>
      <c r="BG208" s="201">
        <v>0</v>
      </c>
      <c r="BH208" s="201"/>
      <c r="BI208" s="201"/>
      <c r="BJ208" s="201"/>
      <c r="BK208" s="201"/>
      <c r="BL208" s="201"/>
    </row>
    <row r="209" spans="1:64">
      <c r="A209" s="67">
        <v>3003040320</v>
      </c>
      <c r="B209" s="67" t="s">
        <v>1584</v>
      </c>
      <c r="C209" s="67"/>
      <c r="D209" s="67"/>
      <c r="E209" s="67"/>
      <c r="F209" s="67" t="s">
        <v>32</v>
      </c>
      <c r="G209" s="154" t="s">
        <v>1758</v>
      </c>
      <c r="H209" s="154"/>
      <c r="I209" s="154"/>
      <c r="J209" s="154"/>
      <c r="K209" s="154"/>
      <c r="L209" s="154"/>
      <c r="M209" s="154"/>
      <c r="N209" s="154"/>
      <c r="O209" s="154"/>
      <c r="Q209" s="154">
        <f t="shared" si="76"/>
        <v>3</v>
      </c>
      <c r="R209" s="154">
        <f t="shared" si="77"/>
        <v>0</v>
      </c>
      <c r="S209" s="154">
        <f t="shared" si="78"/>
        <v>0</v>
      </c>
      <c r="T209" s="154">
        <f t="shared" si="79"/>
        <v>1</v>
      </c>
      <c r="U209" s="154">
        <f t="shared" si="80"/>
        <v>2</v>
      </c>
      <c r="V209" s="154">
        <f t="shared" si="81"/>
        <v>0</v>
      </c>
      <c r="W209" s="154">
        <f t="shared" si="82"/>
        <v>0</v>
      </c>
      <c r="X209" s="154">
        <f t="shared" si="83"/>
        <v>0</v>
      </c>
      <c r="Y209" s="154">
        <f t="shared" si="84"/>
        <v>0</v>
      </c>
      <c r="Z209" s="154">
        <f t="shared" si="85"/>
        <v>0</v>
      </c>
      <c r="AA209" s="154">
        <f t="shared" si="86"/>
        <v>0</v>
      </c>
      <c r="AB209" s="154">
        <f t="shared" si="87"/>
        <v>0</v>
      </c>
      <c r="AC209" s="154">
        <f t="shared" si="88"/>
        <v>0</v>
      </c>
      <c r="AD209" s="154">
        <f t="shared" si="89"/>
        <v>0</v>
      </c>
      <c r="AE209" s="154">
        <f t="shared" si="90"/>
        <v>0</v>
      </c>
      <c r="AH209" s="115"/>
      <c r="AI209" s="201"/>
      <c r="AJ209" s="201">
        <v>0</v>
      </c>
      <c r="AK209" s="201"/>
      <c r="AL209" s="201">
        <v>1</v>
      </c>
      <c r="AM209" s="72"/>
      <c r="AN209" s="72">
        <v>0</v>
      </c>
      <c r="AO209" s="72"/>
      <c r="AP209" s="72">
        <v>0</v>
      </c>
      <c r="AQ209" s="72"/>
      <c r="AR209" s="72">
        <v>0</v>
      </c>
      <c r="AS209" s="72"/>
      <c r="AT209" s="72"/>
      <c r="AU209" s="72"/>
      <c r="AV209" s="72"/>
      <c r="AW209" s="201"/>
      <c r="AX209" s="117"/>
      <c r="AY209" s="201">
        <v>0</v>
      </c>
      <c r="AZ209" s="201"/>
      <c r="BA209" s="201">
        <v>1</v>
      </c>
      <c r="BB209" s="201">
        <v>1</v>
      </c>
      <c r="BC209" s="201">
        <v>0</v>
      </c>
      <c r="BD209" s="201"/>
      <c r="BE209" s="201">
        <v>0</v>
      </c>
      <c r="BF209" s="201"/>
      <c r="BG209" s="201">
        <v>0</v>
      </c>
      <c r="BH209" s="201"/>
      <c r="BI209" s="201"/>
      <c r="BJ209" s="201"/>
      <c r="BK209" s="201"/>
      <c r="BL209" s="201"/>
    </row>
    <row r="210" spans="1:64">
      <c r="A210" s="67">
        <v>3003040336</v>
      </c>
      <c r="B210" s="67" t="s">
        <v>1585</v>
      </c>
      <c r="C210" s="67"/>
      <c r="D210" s="67"/>
      <c r="E210" s="67"/>
      <c r="F210" s="67" t="s">
        <v>32</v>
      </c>
      <c r="G210" s="154" t="s">
        <v>1758</v>
      </c>
      <c r="H210" s="154"/>
      <c r="I210" s="154"/>
      <c r="J210" s="154"/>
      <c r="K210" s="154"/>
      <c r="L210" s="154"/>
      <c r="M210" s="154"/>
      <c r="N210" s="154"/>
      <c r="O210" s="154"/>
      <c r="Q210" s="154">
        <f t="shared" si="76"/>
        <v>15</v>
      </c>
      <c r="R210" s="154">
        <f t="shared" si="77"/>
        <v>0</v>
      </c>
      <c r="S210" s="154">
        <f t="shared" si="78"/>
        <v>0</v>
      </c>
      <c r="T210" s="154">
        <f t="shared" si="79"/>
        <v>7</v>
      </c>
      <c r="U210" s="154">
        <f t="shared" si="80"/>
        <v>8</v>
      </c>
      <c r="V210" s="154">
        <f t="shared" si="81"/>
        <v>0</v>
      </c>
      <c r="W210" s="154">
        <f t="shared" si="82"/>
        <v>0</v>
      </c>
      <c r="X210" s="154">
        <f t="shared" si="83"/>
        <v>0</v>
      </c>
      <c r="Y210" s="154">
        <f t="shared" si="84"/>
        <v>0</v>
      </c>
      <c r="Z210" s="154">
        <f t="shared" si="85"/>
        <v>0</v>
      </c>
      <c r="AA210" s="154">
        <f t="shared" si="86"/>
        <v>0</v>
      </c>
      <c r="AB210" s="154">
        <f t="shared" si="87"/>
        <v>0</v>
      </c>
      <c r="AC210" s="154">
        <f t="shared" si="88"/>
        <v>0</v>
      </c>
      <c r="AD210" s="154">
        <f t="shared" si="89"/>
        <v>0</v>
      </c>
      <c r="AE210" s="154">
        <f t="shared" si="90"/>
        <v>0</v>
      </c>
      <c r="AH210" s="115"/>
      <c r="AI210" s="201"/>
      <c r="AJ210" s="201">
        <v>0</v>
      </c>
      <c r="AK210" s="201"/>
      <c r="AL210" s="201">
        <v>7</v>
      </c>
      <c r="AM210" s="72"/>
      <c r="AN210" s="72">
        <v>0</v>
      </c>
      <c r="AO210" s="72"/>
      <c r="AP210" s="72">
        <v>0</v>
      </c>
      <c r="AQ210" s="72"/>
      <c r="AR210" s="72">
        <v>0</v>
      </c>
      <c r="AS210" s="72"/>
      <c r="AT210" s="72"/>
      <c r="AU210" s="72"/>
      <c r="AV210" s="72"/>
      <c r="AW210" s="201"/>
      <c r="AX210" s="117"/>
      <c r="AY210" s="201">
        <v>0</v>
      </c>
      <c r="AZ210" s="201"/>
      <c r="BA210" s="201">
        <v>7</v>
      </c>
      <c r="BB210" s="201">
        <v>1</v>
      </c>
      <c r="BC210" s="201">
        <v>0</v>
      </c>
      <c r="BD210" s="201"/>
      <c r="BE210" s="201">
        <v>0</v>
      </c>
      <c r="BF210" s="201"/>
      <c r="BG210" s="201">
        <v>0</v>
      </c>
      <c r="BH210" s="201"/>
      <c r="BI210" s="201"/>
      <c r="BJ210" s="201"/>
      <c r="BK210" s="201"/>
      <c r="BL210" s="201"/>
    </row>
    <row r="211" spans="1:64">
      <c r="A211" s="67">
        <v>3003040338</v>
      </c>
      <c r="B211" s="67" t="s">
        <v>1586</v>
      </c>
      <c r="C211" s="67"/>
      <c r="D211" s="67"/>
      <c r="E211" s="67"/>
      <c r="F211" s="67" t="s">
        <v>32</v>
      </c>
      <c r="G211" s="154" t="s">
        <v>1758</v>
      </c>
      <c r="H211" s="154"/>
      <c r="I211" s="154"/>
      <c r="J211" s="154"/>
      <c r="K211" s="154"/>
      <c r="L211" s="154"/>
      <c r="M211" s="154"/>
      <c r="N211" s="154"/>
      <c r="O211" s="154"/>
      <c r="Q211" s="154">
        <f t="shared" si="76"/>
        <v>2</v>
      </c>
      <c r="R211" s="154">
        <f t="shared" si="77"/>
        <v>0</v>
      </c>
      <c r="S211" s="154">
        <f t="shared" si="78"/>
        <v>0</v>
      </c>
      <c r="T211" s="154">
        <f t="shared" si="79"/>
        <v>0</v>
      </c>
      <c r="U211" s="154">
        <f t="shared" si="80"/>
        <v>2</v>
      </c>
      <c r="V211" s="154">
        <f t="shared" si="81"/>
        <v>0</v>
      </c>
      <c r="W211" s="154">
        <f t="shared" si="82"/>
        <v>0</v>
      </c>
      <c r="X211" s="154">
        <f t="shared" si="83"/>
        <v>0</v>
      </c>
      <c r="Y211" s="154">
        <f t="shared" si="84"/>
        <v>0</v>
      </c>
      <c r="Z211" s="154">
        <f t="shared" si="85"/>
        <v>0</v>
      </c>
      <c r="AA211" s="154">
        <f t="shared" si="86"/>
        <v>0</v>
      </c>
      <c r="AB211" s="154">
        <f t="shared" si="87"/>
        <v>0</v>
      </c>
      <c r="AC211" s="154">
        <f t="shared" si="88"/>
        <v>0</v>
      </c>
      <c r="AD211" s="154">
        <f t="shared" si="89"/>
        <v>0</v>
      </c>
      <c r="AE211" s="154">
        <f t="shared" si="90"/>
        <v>0</v>
      </c>
      <c r="AH211" s="115"/>
      <c r="AI211" s="201"/>
      <c r="AJ211" s="201">
        <v>0</v>
      </c>
      <c r="AK211" s="201"/>
      <c r="AL211" s="201">
        <v>0</v>
      </c>
      <c r="AM211" s="72"/>
      <c r="AN211" s="72">
        <v>0</v>
      </c>
      <c r="AO211" s="72"/>
      <c r="AP211" s="72">
        <v>0</v>
      </c>
      <c r="AQ211" s="72"/>
      <c r="AR211" s="72">
        <v>0</v>
      </c>
      <c r="AS211" s="72"/>
      <c r="AT211" s="72"/>
      <c r="AU211" s="72"/>
      <c r="AV211" s="72"/>
      <c r="AW211" s="201"/>
      <c r="AX211" s="117"/>
      <c r="AY211" s="201">
        <v>0</v>
      </c>
      <c r="AZ211" s="201"/>
      <c r="BA211" s="201">
        <v>0</v>
      </c>
      <c r="BB211" s="201">
        <v>2</v>
      </c>
      <c r="BC211" s="201">
        <v>0</v>
      </c>
      <c r="BD211" s="201"/>
      <c r="BE211" s="201">
        <v>0</v>
      </c>
      <c r="BF211" s="201"/>
      <c r="BG211" s="201">
        <v>0</v>
      </c>
      <c r="BH211" s="201"/>
      <c r="BI211" s="201"/>
      <c r="BJ211" s="201"/>
      <c r="BK211" s="201"/>
      <c r="BL211" s="201"/>
    </row>
    <row r="212" spans="1:64">
      <c r="A212" s="67">
        <v>3003040339</v>
      </c>
      <c r="B212" s="67" t="s">
        <v>1587</v>
      </c>
      <c r="C212" s="67"/>
      <c r="D212" s="67"/>
      <c r="E212" s="67"/>
      <c r="F212" s="67" t="s">
        <v>32</v>
      </c>
      <c r="G212" s="154" t="s">
        <v>1758</v>
      </c>
      <c r="H212" s="154"/>
      <c r="I212" s="154"/>
      <c r="J212" s="154"/>
      <c r="K212" s="154"/>
      <c r="L212" s="154"/>
      <c r="M212" s="154"/>
      <c r="N212" s="154"/>
      <c r="O212" s="154"/>
      <c r="Q212" s="154">
        <f t="shared" si="76"/>
        <v>1</v>
      </c>
      <c r="R212" s="154">
        <f t="shared" si="77"/>
        <v>0</v>
      </c>
      <c r="S212" s="154">
        <f t="shared" si="78"/>
        <v>0</v>
      </c>
      <c r="T212" s="154">
        <f t="shared" si="79"/>
        <v>0</v>
      </c>
      <c r="U212" s="154">
        <f t="shared" si="80"/>
        <v>0</v>
      </c>
      <c r="V212" s="154">
        <f t="shared" si="81"/>
        <v>1</v>
      </c>
      <c r="W212" s="154">
        <f t="shared" si="82"/>
        <v>0</v>
      </c>
      <c r="X212" s="154">
        <f t="shared" si="83"/>
        <v>0</v>
      </c>
      <c r="Y212" s="154">
        <f t="shared" si="84"/>
        <v>0</v>
      </c>
      <c r="Z212" s="154">
        <f t="shared" si="85"/>
        <v>0</v>
      </c>
      <c r="AA212" s="154">
        <f t="shared" si="86"/>
        <v>0</v>
      </c>
      <c r="AB212" s="154">
        <f t="shared" si="87"/>
        <v>0</v>
      </c>
      <c r="AC212" s="154">
        <f t="shared" si="88"/>
        <v>0</v>
      </c>
      <c r="AD212" s="154">
        <f t="shared" si="89"/>
        <v>0</v>
      </c>
      <c r="AE212" s="154">
        <f t="shared" si="90"/>
        <v>0</v>
      </c>
      <c r="AH212" s="115"/>
      <c r="AI212" s="201"/>
      <c r="AJ212" s="201">
        <v>0</v>
      </c>
      <c r="AK212" s="201"/>
      <c r="AL212" s="201">
        <v>0</v>
      </c>
      <c r="AM212" s="72"/>
      <c r="AN212" s="72">
        <v>0</v>
      </c>
      <c r="AO212" s="72"/>
      <c r="AP212" s="72">
        <v>0</v>
      </c>
      <c r="AQ212" s="72"/>
      <c r="AR212" s="72">
        <v>0</v>
      </c>
      <c r="AS212" s="72"/>
      <c r="AT212" s="72"/>
      <c r="AU212" s="72"/>
      <c r="AV212" s="72"/>
      <c r="AW212" s="201"/>
      <c r="AX212" s="117"/>
      <c r="AY212" s="201">
        <v>0</v>
      </c>
      <c r="AZ212" s="201"/>
      <c r="BA212" s="201">
        <v>0</v>
      </c>
      <c r="BB212" s="201"/>
      <c r="BC212" s="201">
        <v>1</v>
      </c>
      <c r="BD212" s="201"/>
      <c r="BE212" s="201">
        <v>0</v>
      </c>
      <c r="BF212" s="201"/>
      <c r="BG212" s="201">
        <v>0</v>
      </c>
      <c r="BH212" s="201"/>
      <c r="BI212" s="201"/>
      <c r="BJ212" s="201"/>
      <c r="BK212" s="201"/>
      <c r="BL212" s="201"/>
    </row>
    <row r="213" spans="1:64">
      <c r="A213" s="67">
        <v>3003040343</v>
      </c>
      <c r="B213" s="67" t="s">
        <v>1588</v>
      </c>
      <c r="C213" s="67"/>
      <c r="D213" s="67"/>
      <c r="E213" s="67"/>
      <c r="F213" s="67" t="s">
        <v>32</v>
      </c>
      <c r="G213" s="154" t="s">
        <v>1758</v>
      </c>
      <c r="H213" s="154"/>
      <c r="I213" s="154"/>
      <c r="J213" s="154"/>
      <c r="K213" s="154"/>
      <c r="L213" s="154"/>
      <c r="M213" s="154"/>
      <c r="N213" s="154"/>
      <c r="O213" s="154"/>
      <c r="Q213" s="154">
        <f t="shared" si="76"/>
        <v>2</v>
      </c>
      <c r="R213" s="154">
        <f t="shared" si="77"/>
        <v>0</v>
      </c>
      <c r="S213" s="154">
        <f t="shared" si="78"/>
        <v>0</v>
      </c>
      <c r="T213" s="154">
        <f t="shared" si="79"/>
        <v>0</v>
      </c>
      <c r="U213" s="154">
        <f t="shared" si="80"/>
        <v>2</v>
      </c>
      <c r="V213" s="154">
        <f t="shared" si="81"/>
        <v>0</v>
      </c>
      <c r="W213" s="154">
        <f t="shared" si="82"/>
        <v>0</v>
      </c>
      <c r="X213" s="154">
        <f t="shared" si="83"/>
        <v>0</v>
      </c>
      <c r="Y213" s="154">
        <f t="shared" si="84"/>
        <v>0</v>
      </c>
      <c r="Z213" s="154">
        <f t="shared" si="85"/>
        <v>0</v>
      </c>
      <c r="AA213" s="154">
        <f t="shared" si="86"/>
        <v>0</v>
      </c>
      <c r="AB213" s="154">
        <f t="shared" si="87"/>
        <v>0</v>
      </c>
      <c r="AC213" s="154">
        <f t="shared" si="88"/>
        <v>0</v>
      </c>
      <c r="AD213" s="154">
        <f t="shared" si="89"/>
        <v>0</v>
      </c>
      <c r="AE213" s="154">
        <f t="shared" si="90"/>
        <v>0</v>
      </c>
      <c r="AH213" s="115"/>
      <c r="AI213" s="201"/>
      <c r="AJ213" s="201">
        <v>0</v>
      </c>
      <c r="AK213" s="201"/>
      <c r="AL213" s="201">
        <v>0</v>
      </c>
      <c r="AM213" s="72"/>
      <c r="AN213" s="72">
        <v>0</v>
      </c>
      <c r="AO213" s="72"/>
      <c r="AP213" s="72">
        <v>0</v>
      </c>
      <c r="AQ213" s="72"/>
      <c r="AR213" s="72">
        <v>0</v>
      </c>
      <c r="AS213" s="72"/>
      <c r="AT213" s="72"/>
      <c r="AU213" s="72"/>
      <c r="AV213" s="72"/>
      <c r="AW213" s="201"/>
      <c r="AX213" s="117"/>
      <c r="AY213" s="201">
        <v>0</v>
      </c>
      <c r="AZ213" s="201"/>
      <c r="BA213" s="201">
        <v>0</v>
      </c>
      <c r="BB213" s="201">
        <v>2</v>
      </c>
      <c r="BC213" s="201">
        <v>0</v>
      </c>
      <c r="BD213" s="201"/>
      <c r="BE213" s="201">
        <v>0</v>
      </c>
      <c r="BF213" s="201"/>
      <c r="BG213" s="201">
        <v>0</v>
      </c>
      <c r="BH213" s="201"/>
      <c r="BI213" s="201"/>
      <c r="BJ213" s="201"/>
      <c r="BK213" s="201"/>
      <c r="BL213" s="201"/>
    </row>
    <row r="214" spans="1:64">
      <c r="A214" s="67">
        <v>3004010633</v>
      </c>
      <c r="B214" s="67" t="s">
        <v>1589</v>
      </c>
      <c r="C214" s="67"/>
      <c r="D214" s="67"/>
      <c r="E214" s="67"/>
      <c r="F214" s="67" t="s">
        <v>32</v>
      </c>
      <c r="G214" s="154" t="s">
        <v>1758</v>
      </c>
      <c r="H214" s="154"/>
      <c r="I214" s="154"/>
      <c r="J214" s="154"/>
      <c r="K214" s="154"/>
      <c r="L214" s="154"/>
      <c r="M214" s="154"/>
      <c r="N214" s="154"/>
      <c r="O214" s="154"/>
      <c r="Q214" s="154">
        <f t="shared" si="76"/>
        <v>2</v>
      </c>
      <c r="R214" s="154">
        <f t="shared" si="77"/>
        <v>0</v>
      </c>
      <c r="S214" s="154">
        <f t="shared" si="78"/>
        <v>2</v>
      </c>
      <c r="T214" s="154">
        <f t="shared" si="79"/>
        <v>0</v>
      </c>
      <c r="U214" s="154">
        <f t="shared" si="80"/>
        <v>0</v>
      </c>
      <c r="V214" s="154">
        <f t="shared" si="81"/>
        <v>0</v>
      </c>
      <c r="W214" s="154">
        <f t="shared" si="82"/>
        <v>0</v>
      </c>
      <c r="X214" s="154">
        <f t="shared" si="83"/>
        <v>0</v>
      </c>
      <c r="Y214" s="154">
        <f t="shared" si="84"/>
        <v>0</v>
      </c>
      <c r="Z214" s="154">
        <f t="shared" si="85"/>
        <v>0</v>
      </c>
      <c r="AA214" s="154">
        <f t="shared" si="86"/>
        <v>0</v>
      </c>
      <c r="AB214" s="154">
        <f t="shared" si="87"/>
        <v>0</v>
      </c>
      <c r="AC214" s="154">
        <f t="shared" si="88"/>
        <v>0</v>
      </c>
      <c r="AD214" s="154">
        <f t="shared" si="89"/>
        <v>0</v>
      </c>
      <c r="AE214" s="154">
        <f t="shared" si="90"/>
        <v>0</v>
      </c>
      <c r="AH214" s="115"/>
      <c r="AI214" s="201"/>
      <c r="AJ214" s="201">
        <v>0</v>
      </c>
      <c r="AK214" s="201"/>
      <c r="AL214" s="201">
        <v>0</v>
      </c>
      <c r="AM214" s="72"/>
      <c r="AN214" s="72">
        <v>0</v>
      </c>
      <c r="AO214" s="72"/>
      <c r="AP214" s="72">
        <v>0</v>
      </c>
      <c r="AQ214" s="72"/>
      <c r="AR214" s="72">
        <v>0</v>
      </c>
      <c r="AS214" s="72"/>
      <c r="AT214" s="72"/>
      <c r="AU214" s="72"/>
      <c r="AV214" s="72"/>
      <c r="AW214" s="201"/>
      <c r="AX214" s="117"/>
      <c r="AY214" s="201">
        <v>0</v>
      </c>
      <c r="AZ214" s="201">
        <v>2</v>
      </c>
      <c r="BA214" s="201">
        <v>0</v>
      </c>
      <c r="BB214" s="201"/>
      <c r="BC214" s="201">
        <v>0</v>
      </c>
      <c r="BD214" s="201"/>
      <c r="BE214" s="201">
        <v>0</v>
      </c>
      <c r="BF214" s="201"/>
      <c r="BG214" s="201">
        <v>0</v>
      </c>
      <c r="BH214" s="201"/>
      <c r="BI214" s="201"/>
      <c r="BJ214" s="201"/>
      <c r="BK214" s="201"/>
      <c r="BL214" s="201"/>
    </row>
    <row r="215" spans="1:64">
      <c r="A215" s="67">
        <v>3004020532</v>
      </c>
      <c r="B215" s="67" t="s">
        <v>1590</v>
      </c>
      <c r="C215" s="67"/>
      <c r="D215" s="67"/>
      <c r="E215" s="67"/>
      <c r="F215" s="67" t="s">
        <v>32</v>
      </c>
      <c r="G215" s="154" t="s">
        <v>1758</v>
      </c>
      <c r="H215" s="154"/>
      <c r="I215" s="154"/>
      <c r="J215" s="154"/>
      <c r="K215" s="154"/>
      <c r="L215" s="154"/>
      <c r="M215" s="154"/>
      <c r="N215" s="154"/>
      <c r="O215" s="154"/>
      <c r="Q215" s="154">
        <f t="shared" si="76"/>
        <v>1</v>
      </c>
      <c r="R215" s="154">
        <f t="shared" si="77"/>
        <v>0</v>
      </c>
      <c r="S215" s="154">
        <f t="shared" si="78"/>
        <v>1</v>
      </c>
      <c r="T215" s="154">
        <f t="shared" si="79"/>
        <v>0</v>
      </c>
      <c r="U215" s="154">
        <f t="shared" si="80"/>
        <v>0</v>
      </c>
      <c r="V215" s="154">
        <f t="shared" si="81"/>
        <v>0</v>
      </c>
      <c r="W215" s="154">
        <f t="shared" si="82"/>
        <v>0</v>
      </c>
      <c r="X215" s="154">
        <f t="shared" si="83"/>
        <v>0</v>
      </c>
      <c r="Y215" s="154">
        <f t="shared" si="84"/>
        <v>0</v>
      </c>
      <c r="Z215" s="154">
        <f t="shared" si="85"/>
        <v>0</v>
      </c>
      <c r="AA215" s="154">
        <f t="shared" si="86"/>
        <v>0</v>
      </c>
      <c r="AB215" s="154">
        <f t="shared" si="87"/>
        <v>0</v>
      </c>
      <c r="AC215" s="154">
        <f t="shared" si="88"/>
        <v>0</v>
      </c>
      <c r="AD215" s="154">
        <f t="shared" si="89"/>
        <v>0</v>
      </c>
      <c r="AE215" s="154">
        <f t="shared" si="90"/>
        <v>0</v>
      </c>
      <c r="AH215" s="115"/>
      <c r="AI215" s="201"/>
      <c r="AJ215" s="201">
        <v>0</v>
      </c>
      <c r="AK215" s="201"/>
      <c r="AL215" s="201">
        <v>0</v>
      </c>
      <c r="AM215" s="72"/>
      <c r="AN215" s="72">
        <v>0</v>
      </c>
      <c r="AO215" s="72"/>
      <c r="AP215" s="72">
        <v>0</v>
      </c>
      <c r="AQ215" s="72"/>
      <c r="AR215" s="72">
        <v>0</v>
      </c>
      <c r="AS215" s="72"/>
      <c r="AT215" s="72"/>
      <c r="AU215" s="72"/>
      <c r="AV215" s="72"/>
      <c r="AW215" s="201"/>
      <c r="AX215" s="117"/>
      <c r="AY215" s="201">
        <v>0</v>
      </c>
      <c r="AZ215" s="201">
        <v>1</v>
      </c>
      <c r="BA215" s="201">
        <v>0</v>
      </c>
      <c r="BB215" s="201"/>
      <c r="BC215" s="201">
        <v>0</v>
      </c>
      <c r="BD215" s="201"/>
      <c r="BE215" s="201">
        <v>0</v>
      </c>
      <c r="BF215" s="201"/>
      <c r="BG215" s="201">
        <v>0</v>
      </c>
      <c r="BH215" s="201"/>
      <c r="BI215" s="201"/>
      <c r="BJ215" s="201"/>
      <c r="BK215" s="201"/>
      <c r="BL215" s="201"/>
    </row>
    <row r="216" spans="1:64">
      <c r="A216" s="67">
        <v>3004022916</v>
      </c>
      <c r="B216" s="67" t="s">
        <v>1591</v>
      </c>
      <c r="C216" s="67"/>
      <c r="D216" s="67"/>
      <c r="E216" s="67"/>
      <c r="F216" s="67" t="s">
        <v>32</v>
      </c>
      <c r="G216" s="154" t="s">
        <v>1758</v>
      </c>
      <c r="H216" s="154"/>
      <c r="I216" s="154"/>
      <c r="J216" s="154"/>
      <c r="K216" s="154"/>
      <c r="L216" s="154"/>
      <c r="M216" s="154"/>
      <c r="N216" s="154"/>
      <c r="O216" s="154"/>
      <c r="Q216" s="154">
        <f t="shared" si="76"/>
        <v>250</v>
      </c>
      <c r="R216" s="154">
        <f t="shared" si="77"/>
        <v>0</v>
      </c>
      <c r="S216" s="154">
        <f t="shared" si="78"/>
        <v>250</v>
      </c>
      <c r="T216" s="154">
        <f t="shared" si="79"/>
        <v>0</v>
      </c>
      <c r="U216" s="154">
        <f t="shared" si="80"/>
        <v>0</v>
      </c>
      <c r="V216" s="154">
        <f t="shared" si="81"/>
        <v>0</v>
      </c>
      <c r="W216" s="154">
        <f t="shared" si="82"/>
        <v>0</v>
      </c>
      <c r="X216" s="154">
        <f t="shared" si="83"/>
        <v>0</v>
      </c>
      <c r="Y216" s="154">
        <f t="shared" si="84"/>
        <v>0</v>
      </c>
      <c r="Z216" s="154">
        <f t="shared" si="85"/>
        <v>0</v>
      </c>
      <c r="AA216" s="154">
        <f t="shared" si="86"/>
        <v>0</v>
      </c>
      <c r="AB216" s="154">
        <f t="shared" si="87"/>
        <v>0</v>
      </c>
      <c r="AC216" s="154">
        <f t="shared" si="88"/>
        <v>0</v>
      </c>
      <c r="AD216" s="154">
        <f t="shared" si="89"/>
        <v>0</v>
      </c>
      <c r="AE216" s="154">
        <f t="shared" si="90"/>
        <v>0</v>
      </c>
      <c r="AH216" s="115"/>
      <c r="AI216" s="201"/>
      <c r="AJ216" s="201">
        <v>0</v>
      </c>
      <c r="AK216" s="201"/>
      <c r="AL216" s="201">
        <v>0</v>
      </c>
      <c r="AM216" s="72"/>
      <c r="AN216" s="72">
        <v>0</v>
      </c>
      <c r="AO216" s="72"/>
      <c r="AP216" s="72">
        <v>0</v>
      </c>
      <c r="AQ216" s="72"/>
      <c r="AR216" s="72">
        <v>0</v>
      </c>
      <c r="AS216" s="72"/>
      <c r="AT216" s="72"/>
      <c r="AU216" s="72"/>
      <c r="AV216" s="72"/>
      <c r="AW216" s="201"/>
      <c r="AX216" s="117"/>
      <c r="AY216" s="201">
        <v>0</v>
      </c>
      <c r="AZ216" s="201">
        <v>250</v>
      </c>
      <c r="BA216" s="201">
        <v>0</v>
      </c>
      <c r="BB216" s="201"/>
      <c r="BC216" s="201">
        <v>0</v>
      </c>
      <c r="BD216" s="201"/>
      <c r="BE216" s="201">
        <v>0</v>
      </c>
      <c r="BF216" s="201"/>
      <c r="BG216" s="201">
        <v>0</v>
      </c>
      <c r="BH216" s="201"/>
      <c r="BI216" s="201"/>
      <c r="BJ216" s="201"/>
      <c r="BK216" s="201"/>
      <c r="BL216" s="201"/>
    </row>
    <row r="217" spans="1:64">
      <c r="A217" s="67">
        <v>3004022917</v>
      </c>
      <c r="B217" s="67" t="s">
        <v>1592</v>
      </c>
      <c r="C217" s="67"/>
      <c r="D217" s="67"/>
      <c r="E217" s="67"/>
      <c r="F217" s="67" t="s">
        <v>32</v>
      </c>
      <c r="G217" s="154" t="s">
        <v>1758</v>
      </c>
      <c r="H217" s="154"/>
      <c r="I217" s="154"/>
      <c r="J217" s="154"/>
      <c r="K217" s="154"/>
      <c r="L217" s="154"/>
      <c r="M217" s="154"/>
      <c r="N217" s="154"/>
      <c r="O217" s="154"/>
      <c r="Q217" s="154">
        <f t="shared" si="76"/>
        <v>250</v>
      </c>
      <c r="R217" s="154">
        <f t="shared" si="77"/>
        <v>0</v>
      </c>
      <c r="S217" s="154">
        <f t="shared" si="78"/>
        <v>250</v>
      </c>
      <c r="T217" s="154">
        <f t="shared" si="79"/>
        <v>0</v>
      </c>
      <c r="U217" s="154">
        <f t="shared" si="80"/>
        <v>0</v>
      </c>
      <c r="V217" s="154">
        <f t="shared" si="81"/>
        <v>0</v>
      </c>
      <c r="W217" s="154">
        <f t="shared" si="82"/>
        <v>0</v>
      </c>
      <c r="X217" s="154">
        <f t="shared" si="83"/>
        <v>0</v>
      </c>
      <c r="Y217" s="154">
        <f t="shared" si="84"/>
        <v>0</v>
      </c>
      <c r="Z217" s="154">
        <f t="shared" si="85"/>
        <v>0</v>
      </c>
      <c r="AA217" s="154">
        <f t="shared" si="86"/>
        <v>0</v>
      </c>
      <c r="AB217" s="154">
        <f t="shared" si="87"/>
        <v>0</v>
      </c>
      <c r="AC217" s="154">
        <f t="shared" si="88"/>
        <v>0</v>
      </c>
      <c r="AD217" s="154">
        <f t="shared" si="89"/>
        <v>0</v>
      </c>
      <c r="AE217" s="154">
        <f t="shared" si="90"/>
        <v>0</v>
      </c>
      <c r="AH217" s="115"/>
      <c r="AI217" s="201"/>
      <c r="AJ217" s="201">
        <v>0</v>
      </c>
      <c r="AK217" s="201"/>
      <c r="AL217" s="201">
        <v>0</v>
      </c>
      <c r="AM217" s="72"/>
      <c r="AN217" s="72">
        <v>0</v>
      </c>
      <c r="AO217" s="72"/>
      <c r="AP217" s="72">
        <v>0</v>
      </c>
      <c r="AQ217" s="72"/>
      <c r="AR217" s="72">
        <v>0</v>
      </c>
      <c r="AS217" s="72"/>
      <c r="AT217" s="72"/>
      <c r="AU217" s="72"/>
      <c r="AV217" s="72"/>
      <c r="AW217" s="201"/>
      <c r="AX217" s="117"/>
      <c r="AY217" s="201">
        <v>0</v>
      </c>
      <c r="AZ217" s="201">
        <v>250</v>
      </c>
      <c r="BA217" s="201">
        <v>0</v>
      </c>
      <c r="BB217" s="201"/>
      <c r="BC217" s="201">
        <v>0</v>
      </c>
      <c r="BD217" s="201"/>
      <c r="BE217" s="201">
        <v>0</v>
      </c>
      <c r="BF217" s="201"/>
      <c r="BG217" s="201">
        <v>0</v>
      </c>
      <c r="BH217" s="201"/>
      <c r="BI217" s="201"/>
      <c r="BJ217" s="201"/>
      <c r="BK217" s="201"/>
      <c r="BL217" s="201"/>
    </row>
    <row r="218" spans="1:64">
      <c r="A218" s="67">
        <v>3004030063</v>
      </c>
      <c r="B218" s="67" t="s">
        <v>1593</v>
      </c>
      <c r="C218" s="67"/>
      <c r="D218" s="67"/>
      <c r="E218" s="67"/>
      <c r="F218" s="67" t="s">
        <v>32</v>
      </c>
      <c r="G218" s="154" t="s">
        <v>1758</v>
      </c>
      <c r="H218" s="154"/>
      <c r="I218" s="154"/>
      <c r="J218" s="154"/>
      <c r="K218" s="154"/>
      <c r="L218" s="154"/>
      <c r="M218" s="154"/>
      <c r="N218" s="154"/>
      <c r="O218" s="154"/>
      <c r="Q218" s="154">
        <f t="shared" si="76"/>
        <v>10</v>
      </c>
      <c r="R218" s="154">
        <f t="shared" si="77"/>
        <v>0</v>
      </c>
      <c r="S218" s="154">
        <f t="shared" si="78"/>
        <v>10</v>
      </c>
      <c r="T218" s="154">
        <f t="shared" si="79"/>
        <v>0</v>
      </c>
      <c r="U218" s="154">
        <f t="shared" si="80"/>
        <v>0</v>
      </c>
      <c r="V218" s="154">
        <f t="shared" si="81"/>
        <v>0</v>
      </c>
      <c r="W218" s="154">
        <f t="shared" si="82"/>
        <v>0</v>
      </c>
      <c r="X218" s="154">
        <f t="shared" si="83"/>
        <v>0</v>
      </c>
      <c r="Y218" s="154">
        <f t="shared" si="84"/>
        <v>0</v>
      </c>
      <c r="Z218" s="154">
        <f t="shared" si="85"/>
        <v>0</v>
      </c>
      <c r="AA218" s="154">
        <f t="shared" si="86"/>
        <v>0</v>
      </c>
      <c r="AB218" s="154">
        <f t="shared" si="87"/>
        <v>0</v>
      </c>
      <c r="AC218" s="154">
        <f t="shared" si="88"/>
        <v>0</v>
      </c>
      <c r="AD218" s="154">
        <f t="shared" si="89"/>
        <v>0</v>
      </c>
      <c r="AE218" s="154">
        <f t="shared" si="90"/>
        <v>0</v>
      </c>
      <c r="AH218" s="115"/>
      <c r="AI218" s="201"/>
      <c r="AJ218" s="201">
        <v>0</v>
      </c>
      <c r="AK218" s="201"/>
      <c r="AL218" s="201">
        <v>0</v>
      </c>
      <c r="AM218" s="72"/>
      <c r="AN218" s="72">
        <v>0</v>
      </c>
      <c r="AO218" s="72"/>
      <c r="AP218" s="72">
        <v>0</v>
      </c>
      <c r="AQ218" s="72"/>
      <c r="AR218" s="72">
        <v>0</v>
      </c>
      <c r="AS218" s="72"/>
      <c r="AT218" s="72"/>
      <c r="AU218" s="72"/>
      <c r="AV218" s="72"/>
      <c r="AW218" s="201"/>
      <c r="AX218" s="117"/>
      <c r="AY218" s="201">
        <v>0</v>
      </c>
      <c r="AZ218" s="201">
        <v>10</v>
      </c>
      <c r="BA218" s="201">
        <v>0</v>
      </c>
      <c r="BB218" s="201"/>
      <c r="BC218" s="201">
        <v>0</v>
      </c>
      <c r="BD218" s="201"/>
      <c r="BE218" s="201">
        <v>0</v>
      </c>
      <c r="BF218" s="201"/>
      <c r="BG218" s="201">
        <v>0</v>
      </c>
      <c r="BH218" s="201"/>
      <c r="BI218" s="201"/>
      <c r="BJ218" s="201"/>
      <c r="BK218" s="201"/>
      <c r="BL218" s="201"/>
    </row>
    <row r="219" spans="1:64">
      <c r="A219" s="67">
        <v>3004030131</v>
      </c>
      <c r="B219" s="67" t="s">
        <v>1594</v>
      </c>
      <c r="C219" s="67"/>
      <c r="D219" s="67"/>
      <c r="E219" s="67"/>
      <c r="F219" s="67" t="s">
        <v>32</v>
      </c>
      <c r="G219" s="154" t="s">
        <v>1758</v>
      </c>
      <c r="H219" s="154"/>
      <c r="I219" s="154"/>
      <c r="J219" s="154"/>
      <c r="K219" s="154"/>
      <c r="L219" s="154"/>
      <c r="M219" s="154"/>
      <c r="N219" s="154"/>
      <c r="O219" s="154"/>
      <c r="Q219" s="154">
        <f t="shared" si="76"/>
        <v>20</v>
      </c>
      <c r="R219" s="154">
        <f t="shared" si="77"/>
        <v>0</v>
      </c>
      <c r="S219" s="154">
        <f t="shared" si="78"/>
        <v>0</v>
      </c>
      <c r="T219" s="154">
        <f t="shared" si="79"/>
        <v>20</v>
      </c>
      <c r="U219" s="154">
        <f t="shared" si="80"/>
        <v>0</v>
      </c>
      <c r="V219" s="154">
        <f t="shared" si="81"/>
        <v>0</v>
      </c>
      <c r="W219" s="154">
        <f t="shared" si="82"/>
        <v>0</v>
      </c>
      <c r="X219" s="154">
        <f t="shared" si="83"/>
        <v>0</v>
      </c>
      <c r="Y219" s="154">
        <f t="shared" si="84"/>
        <v>0</v>
      </c>
      <c r="Z219" s="154">
        <f t="shared" si="85"/>
        <v>0</v>
      </c>
      <c r="AA219" s="154">
        <f t="shared" si="86"/>
        <v>0</v>
      </c>
      <c r="AB219" s="154">
        <f t="shared" si="87"/>
        <v>0</v>
      </c>
      <c r="AC219" s="154">
        <f t="shared" si="88"/>
        <v>0</v>
      </c>
      <c r="AD219" s="154">
        <f t="shared" si="89"/>
        <v>0</v>
      </c>
      <c r="AE219" s="154">
        <f t="shared" si="90"/>
        <v>0</v>
      </c>
      <c r="AH219" s="115"/>
      <c r="AI219" s="201"/>
      <c r="AJ219" s="201">
        <v>0</v>
      </c>
      <c r="AK219" s="201"/>
      <c r="AL219" s="201">
        <v>0</v>
      </c>
      <c r="AM219" s="72"/>
      <c r="AN219" s="72">
        <v>0</v>
      </c>
      <c r="AO219" s="72"/>
      <c r="AP219" s="72">
        <v>0</v>
      </c>
      <c r="AQ219" s="72"/>
      <c r="AR219" s="72">
        <v>0</v>
      </c>
      <c r="AS219" s="72"/>
      <c r="AT219" s="72"/>
      <c r="AU219" s="72"/>
      <c r="AV219" s="72"/>
      <c r="AW219" s="201"/>
      <c r="AX219" s="117"/>
      <c r="AY219" s="201">
        <v>0</v>
      </c>
      <c r="AZ219" s="201"/>
      <c r="BA219" s="201">
        <v>20</v>
      </c>
      <c r="BB219" s="201"/>
      <c r="BC219" s="201">
        <v>0</v>
      </c>
      <c r="BD219" s="201"/>
      <c r="BE219" s="201">
        <v>0</v>
      </c>
      <c r="BF219" s="201"/>
      <c r="BG219" s="201">
        <v>0</v>
      </c>
      <c r="BH219" s="201"/>
      <c r="BI219" s="201"/>
      <c r="BJ219" s="201"/>
      <c r="BK219" s="201"/>
      <c r="BL219" s="201"/>
    </row>
    <row r="220" spans="1:64">
      <c r="A220" s="67">
        <v>3004030136</v>
      </c>
      <c r="B220" s="67" t="s">
        <v>1048</v>
      </c>
      <c r="C220" s="67"/>
      <c r="D220" s="67"/>
      <c r="E220" s="67"/>
      <c r="F220" s="67" t="s">
        <v>32</v>
      </c>
      <c r="G220" s="154" t="s">
        <v>1758</v>
      </c>
      <c r="H220" s="154"/>
      <c r="I220" s="154"/>
      <c r="J220" s="154"/>
      <c r="K220" s="154"/>
      <c r="L220" s="154"/>
      <c r="M220" s="154"/>
      <c r="N220" s="154"/>
      <c r="O220" s="154"/>
      <c r="Q220" s="154">
        <f t="shared" si="76"/>
        <v>3</v>
      </c>
      <c r="R220" s="154">
        <f t="shared" si="77"/>
        <v>0</v>
      </c>
      <c r="S220" s="154">
        <f t="shared" si="78"/>
        <v>3</v>
      </c>
      <c r="T220" s="154">
        <f t="shared" si="79"/>
        <v>0</v>
      </c>
      <c r="U220" s="154">
        <f t="shared" si="80"/>
        <v>0</v>
      </c>
      <c r="V220" s="154">
        <f t="shared" si="81"/>
        <v>0</v>
      </c>
      <c r="W220" s="154">
        <f t="shared" si="82"/>
        <v>0</v>
      </c>
      <c r="X220" s="154">
        <f t="shared" si="83"/>
        <v>0</v>
      </c>
      <c r="Y220" s="154">
        <f t="shared" si="84"/>
        <v>0</v>
      </c>
      <c r="Z220" s="154">
        <f t="shared" si="85"/>
        <v>0</v>
      </c>
      <c r="AA220" s="154">
        <f t="shared" si="86"/>
        <v>0</v>
      </c>
      <c r="AB220" s="154">
        <f t="shared" si="87"/>
        <v>0</v>
      </c>
      <c r="AC220" s="154">
        <f t="shared" si="88"/>
        <v>0</v>
      </c>
      <c r="AD220" s="154">
        <f t="shared" si="89"/>
        <v>0</v>
      </c>
      <c r="AE220" s="154">
        <f t="shared" si="90"/>
        <v>0</v>
      </c>
      <c r="AH220" s="115"/>
      <c r="AI220" s="201"/>
      <c r="AJ220" s="201">
        <v>0</v>
      </c>
      <c r="AK220" s="201"/>
      <c r="AL220" s="201">
        <v>0</v>
      </c>
      <c r="AM220" s="72"/>
      <c r="AN220" s="72">
        <v>0</v>
      </c>
      <c r="AO220" s="72"/>
      <c r="AP220" s="72">
        <v>0</v>
      </c>
      <c r="AQ220" s="72"/>
      <c r="AR220" s="72">
        <v>0</v>
      </c>
      <c r="AS220" s="72"/>
      <c r="AT220" s="72"/>
      <c r="AU220" s="72"/>
      <c r="AV220" s="72"/>
      <c r="AW220" s="201"/>
      <c r="AX220" s="117"/>
      <c r="AY220" s="201">
        <v>0</v>
      </c>
      <c r="AZ220" s="201">
        <v>3</v>
      </c>
      <c r="BA220" s="201">
        <v>0</v>
      </c>
      <c r="BB220" s="201"/>
      <c r="BC220" s="201">
        <v>0</v>
      </c>
      <c r="BD220" s="201"/>
      <c r="BE220" s="201">
        <v>0</v>
      </c>
      <c r="BF220" s="201"/>
      <c r="BG220" s="201">
        <v>0</v>
      </c>
      <c r="BH220" s="201"/>
      <c r="BI220" s="201"/>
      <c r="BJ220" s="201"/>
      <c r="BK220" s="201"/>
      <c r="BL220" s="201"/>
    </row>
    <row r="221" spans="1:64">
      <c r="A221" s="67">
        <v>3004030140</v>
      </c>
      <c r="B221" s="67" t="s">
        <v>1595</v>
      </c>
      <c r="C221" s="67"/>
      <c r="D221" s="67"/>
      <c r="E221" s="67"/>
      <c r="F221" s="67" t="s">
        <v>32</v>
      </c>
      <c r="G221" s="154" t="s">
        <v>1758</v>
      </c>
      <c r="H221" s="154"/>
      <c r="I221" s="154"/>
      <c r="J221" s="154"/>
      <c r="K221" s="154"/>
      <c r="L221" s="154"/>
      <c r="M221" s="154"/>
      <c r="N221" s="154"/>
      <c r="O221" s="154"/>
      <c r="Q221" s="154">
        <f t="shared" si="76"/>
        <v>0</v>
      </c>
      <c r="R221" s="154">
        <f t="shared" si="77"/>
        <v>0</v>
      </c>
      <c r="S221" s="154">
        <f t="shared" si="78"/>
        <v>0</v>
      </c>
      <c r="T221" s="154">
        <f t="shared" si="79"/>
        <v>0</v>
      </c>
      <c r="U221" s="154">
        <f t="shared" si="80"/>
        <v>0</v>
      </c>
      <c r="V221" s="154">
        <f t="shared" si="81"/>
        <v>0</v>
      </c>
      <c r="W221" s="154">
        <f t="shared" si="82"/>
        <v>0</v>
      </c>
      <c r="X221" s="154">
        <f t="shared" si="83"/>
        <v>0</v>
      </c>
      <c r="Y221" s="154">
        <f t="shared" si="84"/>
        <v>0</v>
      </c>
      <c r="Z221" s="154">
        <f t="shared" si="85"/>
        <v>0</v>
      </c>
      <c r="AA221" s="154">
        <f t="shared" si="86"/>
        <v>0</v>
      </c>
      <c r="AB221" s="154">
        <f t="shared" si="87"/>
        <v>0</v>
      </c>
      <c r="AC221" s="154">
        <f t="shared" si="88"/>
        <v>0</v>
      </c>
      <c r="AD221" s="154">
        <f t="shared" si="89"/>
        <v>0</v>
      </c>
      <c r="AE221" s="154">
        <f t="shared" si="90"/>
        <v>0</v>
      </c>
      <c r="AH221" s="115"/>
      <c r="AI221" s="201"/>
      <c r="AJ221" s="201">
        <v>0</v>
      </c>
      <c r="AK221" s="201"/>
      <c r="AL221" s="201">
        <v>0</v>
      </c>
      <c r="AM221" s="72"/>
      <c r="AN221" s="72">
        <v>0</v>
      </c>
      <c r="AO221" s="72"/>
      <c r="AP221" s="72">
        <v>0</v>
      </c>
      <c r="AQ221" s="72"/>
      <c r="AR221" s="72">
        <v>0</v>
      </c>
      <c r="AS221" s="72"/>
      <c r="AT221" s="72"/>
      <c r="AU221" s="72"/>
      <c r="AV221" s="72"/>
      <c r="AW221" s="201"/>
      <c r="AX221" s="117"/>
      <c r="AY221" s="201">
        <v>0</v>
      </c>
      <c r="AZ221" s="201"/>
      <c r="BA221" s="201">
        <v>0</v>
      </c>
      <c r="BB221" s="201"/>
      <c r="BC221" s="201">
        <v>0</v>
      </c>
      <c r="BD221" s="201"/>
      <c r="BE221" s="201">
        <v>0</v>
      </c>
      <c r="BF221" s="201"/>
      <c r="BG221" s="201">
        <v>0</v>
      </c>
      <c r="BH221" s="201"/>
      <c r="BI221" s="201"/>
      <c r="BJ221" s="201"/>
      <c r="BK221" s="201"/>
      <c r="BL221" s="201"/>
    </row>
    <row r="222" spans="1:64">
      <c r="A222" s="67">
        <v>3004030175</v>
      </c>
      <c r="B222" s="67" t="s">
        <v>1596</v>
      </c>
      <c r="C222" s="67"/>
      <c r="D222" s="67"/>
      <c r="E222" s="67"/>
      <c r="F222" s="67" t="s">
        <v>32</v>
      </c>
      <c r="G222" s="154" t="s">
        <v>1758</v>
      </c>
      <c r="H222" s="154"/>
      <c r="I222" s="154"/>
      <c r="J222" s="154"/>
      <c r="K222" s="154"/>
      <c r="L222" s="154"/>
      <c r="M222" s="154"/>
      <c r="N222" s="154"/>
      <c r="O222" s="154"/>
      <c r="Q222" s="154">
        <f t="shared" si="76"/>
        <v>4</v>
      </c>
      <c r="R222" s="154">
        <f t="shared" si="77"/>
        <v>0</v>
      </c>
      <c r="S222" s="154">
        <f t="shared" si="78"/>
        <v>4</v>
      </c>
      <c r="T222" s="154">
        <f t="shared" si="79"/>
        <v>0</v>
      </c>
      <c r="U222" s="154">
        <f t="shared" si="80"/>
        <v>0</v>
      </c>
      <c r="V222" s="154">
        <f t="shared" si="81"/>
        <v>0</v>
      </c>
      <c r="W222" s="154">
        <f t="shared" si="82"/>
        <v>0</v>
      </c>
      <c r="X222" s="154">
        <f t="shared" si="83"/>
        <v>0</v>
      </c>
      <c r="Y222" s="154">
        <f t="shared" si="84"/>
        <v>0</v>
      </c>
      <c r="Z222" s="154">
        <f t="shared" si="85"/>
        <v>0</v>
      </c>
      <c r="AA222" s="154">
        <f t="shared" si="86"/>
        <v>0</v>
      </c>
      <c r="AB222" s="154">
        <f t="shared" si="87"/>
        <v>0</v>
      </c>
      <c r="AC222" s="154">
        <f t="shared" si="88"/>
        <v>0</v>
      </c>
      <c r="AD222" s="154">
        <f t="shared" si="89"/>
        <v>0</v>
      </c>
      <c r="AE222" s="154">
        <f t="shared" si="90"/>
        <v>0</v>
      </c>
      <c r="AH222" s="115"/>
      <c r="AI222" s="201"/>
      <c r="AJ222" s="201">
        <v>0</v>
      </c>
      <c r="AK222" s="201"/>
      <c r="AL222" s="201">
        <v>0</v>
      </c>
      <c r="AM222" s="72"/>
      <c r="AN222" s="72">
        <v>0</v>
      </c>
      <c r="AO222" s="72"/>
      <c r="AP222" s="72">
        <v>0</v>
      </c>
      <c r="AQ222" s="72"/>
      <c r="AR222" s="72">
        <v>0</v>
      </c>
      <c r="AS222" s="72"/>
      <c r="AT222" s="72"/>
      <c r="AU222" s="72"/>
      <c r="AV222" s="72"/>
      <c r="AW222" s="201"/>
      <c r="AX222" s="117"/>
      <c r="AY222" s="201">
        <v>0</v>
      </c>
      <c r="AZ222" s="201">
        <v>4</v>
      </c>
      <c r="BA222" s="201">
        <v>0</v>
      </c>
      <c r="BB222" s="201"/>
      <c r="BC222" s="201">
        <v>0</v>
      </c>
      <c r="BD222" s="201"/>
      <c r="BE222" s="201">
        <v>0</v>
      </c>
      <c r="BF222" s="201"/>
      <c r="BG222" s="201">
        <v>0</v>
      </c>
      <c r="BH222" s="201"/>
      <c r="BI222" s="201"/>
      <c r="BJ222" s="201"/>
      <c r="BK222" s="201"/>
      <c r="BL222" s="201"/>
    </row>
    <row r="223" spans="1:64">
      <c r="A223" s="67">
        <v>3004030196</v>
      </c>
      <c r="B223" s="67" t="s">
        <v>1597</v>
      </c>
      <c r="C223" s="67"/>
      <c r="D223" s="67"/>
      <c r="E223" s="67"/>
      <c r="F223" s="67" t="s">
        <v>32</v>
      </c>
      <c r="G223" s="154" t="s">
        <v>1758</v>
      </c>
      <c r="H223" s="154"/>
      <c r="I223" s="154"/>
      <c r="J223" s="154"/>
      <c r="K223" s="154"/>
      <c r="L223" s="154"/>
      <c r="M223" s="154"/>
      <c r="N223" s="154"/>
      <c r="O223" s="154"/>
      <c r="Q223" s="154">
        <f t="shared" si="76"/>
        <v>0</v>
      </c>
      <c r="R223" s="154">
        <f t="shared" si="77"/>
        <v>0</v>
      </c>
      <c r="S223" s="154">
        <f t="shared" si="78"/>
        <v>0</v>
      </c>
      <c r="T223" s="154">
        <f t="shared" si="79"/>
        <v>0</v>
      </c>
      <c r="U223" s="154">
        <f t="shared" si="80"/>
        <v>0</v>
      </c>
      <c r="V223" s="154">
        <f t="shared" si="81"/>
        <v>0</v>
      </c>
      <c r="W223" s="154">
        <f t="shared" si="82"/>
        <v>0</v>
      </c>
      <c r="X223" s="154">
        <f t="shared" si="83"/>
        <v>0</v>
      </c>
      <c r="Y223" s="154">
        <f t="shared" si="84"/>
        <v>0</v>
      </c>
      <c r="Z223" s="154">
        <f t="shared" si="85"/>
        <v>0</v>
      </c>
      <c r="AA223" s="154">
        <f t="shared" si="86"/>
        <v>0</v>
      </c>
      <c r="AB223" s="154">
        <f t="shared" si="87"/>
        <v>0</v>
      </c>
      <c r="AC223" s="154">
        <f t="shared" si="88"/>
        <v>0</v>
      </c>
      <c r="AD223" s="154">
        <f t="shared" si="89"/>
        <v>0</v>
      </c>
      <c r="AE223" s="154">
        <f t="shared" si="90"/>
        <v>0</v>
      </c>
      <c r="AH223" s="115"/>
      <c r="AI223" s="201"/>
      <c r="AJ223" s="201">
        <v>0</v>
      </c>
      <c r="AK223" s="201"/>
      <c r="AL223" s="201">
        <v>0</v>
      </c>
      <c r="AM223" s="72"/>
      <c r="AN223" s="72">
        <v>0</v>
      </c>
      <c r="AO223" s="72"/>
      <c r="AP223" s="72">
        <v>0</v>
      </c>
      <c r="AQ223" s="72"/>
      <c r="AR223" s="72">
        <v>0</v>
      </c>
      <c r="AS223" s="72"/>
      <c r="AT223" s="72"/>
      <c r="AU223" s="72"/>
      <c r="AV223" s="72"/>
      <c r="AW223" s="201"/>
      <c r="AX223" s="117"/>
      <c r="AY223" s="201">
        <v>0</v>
      </c>
      <c r="AZ223" s="201"/>
      <c r="BA223" s="201">
        <v>0</v>
      </c>
      <c r="BB223" s="201"/>
      <c r="BC223" s="201">
        <v>0</v>
      </c>
      <c r="BD223" s="201"/>
      <c r="BE223" s="201">
        <v>0</v>
      </c>
      <c r="BF223" s="201"/>
      <c r="BG223" s="201">
        <v>0</v>
      </c>
      <c r="BH223" s="201"/>
      <c r="BI223" s="201"/>
      <c r="BJ223" s="201"/>
      <c r="BK223" s="201"/>
      <c r="BL223" s="201"/>
    </row>
    <row r="224" spans="1:64">
      <c r="A224" s="67">
        <v>3004030200</v>
      </c>
      <c r="B224" s="67" t="s">
        <v>1598</v>
      </c>
      <c r="C224" s="67"/>
      <c r="D224" s="67"/>
      <c r="E224" s="67"/>
      <c r="F224" s="67" t="s">
        <v>32</v>
      </c>
      <c r="G224" s="154" t="s">
        <v>1758</v>
      </c>
      <c r="H224" s="154"/>
      <c r="I224" s="154"/>
      <c r="J224" s="154"/>
      <c r="K224" s="154"/>
      <c r="L224" s="154"/>
      <c r="M224" s="154"/>
      <c r="N224" s="154"/>
      <c r="O224" s="154"/>
      <c r="Q224" s="154">
        <f t="shared" si="76"/>
        <v>1</v>
      </c>
      <c r="R224" s="154">
        <f t="shared" si="77"/>
        <v>0</v>
      </c>
      <c r="S224" s="154">
        <f t="shared" si="78"/>
        <v>1</v>
      </c>
      <c r="T224" s="154">
        <f t="shared" si="79"/>
        <v>0</v>
      </c>
      <c r="U224" s="154">
        <f t="shared" si="80"/>
        <v>0</v>
      </c>
      <c r="V224" s="154">
        <f t="shared" si="81"/>
        <v>0</v>
      </c>
      <c r="W224" s="154">
        <f t="shared" si="82"/>
        <v>0</v>
      </c>
      <c r="X224" s="154">
        <f t="shared" si="83"/>
        <v>0</v>
      </c>
      <c r="Y224" s="154">
        <f t="shared" si="84"/>
        <v>0</v>
      </c>
      <c r="Z224" s="154">
        <f t="shared" si="85"/>
        <v>0</v>
      </c>
      <c r="AA224" s="154">
        <f t="shared" si="86"/>
        <v>0</v>
      </c>
      <c r="AB224" s="154">
        <f t="shared" si="87"/>
        <v>0</v>
      </c>
      <c r="AC224" s="154">
        <f t="shared" si="88"/>
        <v>0</v>
      </c>
      <c r="AD224" s="154">
        <f t="shared" si="89"/>
        <v>0</v>
      </c>
      <c r="AE224" s="154">
        <f t="shared" si="90"/>
        <v>0</v>
      </c>
      <c r="AH224" s="115"/>
      <c r="AI224" s="201"/>
      <c r="AJ224" s="201">
        <v>0</v>
      </c>
      <c r="AK224" s="201"/>
      <c r="AL224" s="201">
        <v>0</v>
      </c>
      <c r="AM224" s="72"/>
      <c r="AN224" s="72">
        <v>0</v>
      </c>
      <c r="AO224" s="72"/>
      <c r="AP224" s="72">
        <v>0</v>
      </c>
      <c r="AQ224" s="72"/>
      <c r="AR224" s="72">
        <v>0</v>
      </c>
      <c r="AS224" s="72"/>
      <c r="AT224" s="72"/>
      <c r="AU224" s="72"/>
      <c r="AV224" s="72"/>
      <c r="AW224" s="201"/>
      <c r="AX224" s="117"/>
      <c r="AY224" s="201">
        <v>0</v>
      </c>
      <c r="AZ224" s="201">
        <v>1</v>
      </c>
      <c r="BA224" s="201">
        <v>0</v>
      </c>
      <c r="BB224" s="201"/>
      <c r="BC224" s="201">
        <v>0</v>
      </c>
      <c r="BD224" s="201"/>
      <c r="BE224" s="201">
        <v>0</v>
      </c>
      <c r="BF224" s="201"/>
      <c r="BG224" s="201">
        <v>0</v>
      </c>
      <c r="BH224" s="201"/>
      <c r="BI224" s="201"/>
      <c r="BJ224" s="201"/>
      <c r="BK224" s="201"/>
      <c r="BL224" s="201"/>
    </row>
    <row r="225" spans="1:64">
      <c r="A225" s="67">
        <v>3004030214</v>
      </c>
      <c r="B225" s="67" t="s">
        <v>1599</v>
      </c>
      <c r="C225" s="67"/>
      <c r="D225" s="67"/>
      <c r="E225" s="67"/>
      <c r="F225" s="67" t="s">
        <v>32</v>
      </c>
      <c r="G225" s="154" t="s">
        <v>1758</v>
      </c>
      <c r="H225" s="154"/>
      <c r="I225" s="154"/>
      <c r="J225" s="154"/>
      <c r="K225" s="154"/>
      <c r="L225" s="154"/>
      <c r="M225" s="154"/>
      <c r="N225" s="154"/>
      <c r="O225" s="154"/>
      <c r="Q225" s="154">
        <f t="shared" si="76"/>
        <v>1</v>
      </c>
      <c r="R225" s="154">
        <f t="shared" si="77"/>
        <v>0</v>
      </c>
      <c r="S225" s="154">
        <f t="shared" si="78"/>
        <v>1</v>
      </c>
      <c r="T225" s="154">
        <f t="shared" si="79"/>
        <v>0</v>
      </c>
      <c r="U225" s="154">
        <f t="shared" si="80"/>
        <v>0</v>
      </c>
      <c r="V225" s="154">
        <f t="shared" si="81"/>
        <v>0</v>
      </c>
      <c r="W225" s="154">
        <f t="shared" si="82"/>
        <v>0</v>
      </c>
      <c r="X225" s="154">
        <f t="shared" si="83"/>
        <v>0</v>
      </c>
      <c r="Y225" s="154">
        <f t="shared" si="84"/>
        <v>0</v>
      </c>
      <c r="Z225" s="154">
        <f t="shared" si="85"/>
        <v>0</v>
      </c>
      <c r="AA225" s="154">
        <f t="shared" si="86"/>
        <v>0</v>
      </c>
      <c r="AB225" s="154">
        <f t="shared" si="87"/>
        <v>0</v>
      </c>
      <c r="AC225" s="154">
        <f t="shared" si="88"/>
        <v>0</v>
      </c>
      <c r="AD225" s="154">
        <f t="shared" si="89"/>
        <v>0</v>
      </c>
      <c r="AE225" s="154">
        <f t="shared" si="90"/>
        <v>0</v>
      </c>
      <c r="AH225" s="115"/>
      <c r="AI225" s="201"/>
      <c r="AJ225" s="201">
        <v>0</v>
      </c>
      <c r="AK225" s="201"/>
      <c r="AL225" s="201">
        <v>0</v>
      </c>
      <c r="AM225" s="72"/>
      <c r="AN225" s="72">
        <v>0</v>
      </c>
      <c r="AO225" s="72"/>
      <c r="AP225" s="72">
        <v>0</v>
      </c>
      <c r="AQ225" s="72"/>
      <c r="AR225" s="72">
        <v>0</v>
      </c>
      <c r="AS225" s="72"/>
      <c r="AT225" s="72"/>
      <c r="AU225" s="72"/>
      <c r="AV225" s="72"/>
      <c r="AW225" s="201"/>
      <c r="AX225" s="117"/>
      <c r="AY225" s="201">
        <v>0</v>
      </c>
      <c r="AZ225" s="201">
        <v>1</v>
      </c>
      <c r="BA225" s="201">
        <v>0</v>
      </c>
      <c r="BB225" s="201"/>
      <c r="BC225" s="201">
        <v>0</v>
      </c>
      <c r="BD225" s="201"/>
      <c r="BE225" s="201">
        <v>0</v>
      </c>
      <c r="BF225" s="201"/>
      <c r="BG225" s="201">
        <v>0</v>
      </c>
      <c r="BH225" s="201"/>
      <c r="BI225" s="201"/>
      <c r="BJ225" s="201"/>
      <c r="BK225" s="201"/>
      <c r="BL225" s="201"/>
    </row>
    <row r="226" spans="1:64">
      <c r="A226" s="67">
        <v>3004030248</v>
      </c>
      <c r="B226" s="67" t="s">
        <v>1050</v>
      </c>
      <c r="C226" s="67"/>
      <c r="D226" s="67"/>
      <c r="E226" s="67"/>
      <c r="F226" s="67" t="s">
        <v>32</v>
      </c>
      <c r="G226" s="154" t="s">
        <v>1758</v>
      </c>
      <c r="H226" s="154"/>
      <c r="I226" s="154"/>
      <c r="J226" s="154"/>
      <c r="K226" s="154"/>
      <c r="L226" s="154"/>
      <c r="M226" s="154"/>
      <c r="N226" s="154"/>
      <c r="O226" s="154"/>
      <c r="Q226" s="154">
        <f t="shared" si="76"/>
        <v>0</v>
      </c>
      <c r="R226" s="154">
        <f t="shared" si="77"/>
        <v>0</v>
      </c>
      <c r="S226" s="154">
        <f t="shared" si="78"/>
        <v>0</v>
      </c>
      <c r="T226" s="154">
        <f t="shared" si="79"/>
        <v>0</v>
      </c>
      <c r="U226" s="154">
        <f t="shared" si="80"/>
        <v>0</v>
      </c>
      <c r="V226" s="154">
        <f t="shared" si="81"/>
        <v>0</v>
      </c>
      <c r="W226" s="154">
        <f t="shared" si="82"/>
        <v>0</v>
      </c>
      <c r="X226" s="154">
        <f t="shared" si="83"/>
        <v>0</v>
      </c>
      <c r="Y226" s="154">
        <f t="shared" si="84"/>
        <v>0</v>
      </c>
      <c r="Z226" s="154">
        <f t="shared" si="85"/>
        <v>0</v>
      </c>
      <c r="AA226" s="154">
        <f t="shared" si="86"/>
        <v>0</v>
      </c>
      <c r="AB226" s="154">
        <f t="shared" si="87"/>
        <v>0</v>
      </c>
      <c r="AC226" s="154">
        <f t="shared" si="88"/>
        <v>0</v>
      </c>
      <c r="AD226" s="154">
        <f t="shared" si="89"/>
        <v>0</v>
      </c>
      <c r="AE226" s="154">
        <f t="shared" si="90"/>
        <v>0</v>
      </c>
      <c r="AH226" s="115"/>
      <c r="AI226" s="201"/>
      <c r="AJ226" s="201">
        <v>0</v>
      </c>
      <c r="AK226" s="201"/>
      <c r="AL226" s="201">
        <v>0</v>
      </c>
      <c r="AM226" s="72"/>
      <c r="AN226" s="72">
        <v>0</v>
      </c>
      <c r="AO226" s="72"/>
      <c r="AP226" s="72">
        <v>0</v>
      </c>
      <c r="AQ226" s="72"/>
      <c r="AR226" s="72">
        <v>0</v>
      </c>
      <c r="AS226" s="72"/>
      <c r="AT226" s="72"/>
      <c r="AU226" s="72"/>
      <c r="AV226" s="72"/>
      <c r="AW226" s="201"/>
      <c r="AX226" s="117"/>
      <c r="AY226" s="201">
        <v>0</v>
      </c>
      <c r="AZ226" s="201"/>
      <c r="BA226" s="201">
        <v>0</v>
      </c>
      <c r="BB226" s="201"/>
      <c r="BC226" s="201">
        <v>0</v>
      </c>
      <c r="BD226" s="201"/>
      <c r="BE226" s="201">
        <v>0</v>
      </c>
      <c r="BF226" s="201"/>
      <c r="BG226" s="201">
        <v>0</v>
      </c>
      <c r="BH226" s="201"/>
      <c r="BI226" s="201"/>
      <c r="BJ226" s="201"/>
      <c r="BK226" s="201"/>
      <c r="BL226" s="201"/>
    </row>
    <row r="227" spans="1:64">
      <c r="A227" s="67">
        <v>3004030249</v>
      </c>
      <c r="B227" s="67" t="s">
        <v>1600</v>
      </c>
      <c r="C227" s="67"/>
      <c r="D227" s="67"/>
      <c r="E227" s="67"/>
      <c r="F227" s="67" t="s">
        <v>32</v>
      </c>
      <c r="G227" s="154" t="s">
        <v>1758</v>
      </c>
      <c r="H227" s="154"/>
      <c r="I227" s="154"/>
      <c r="J227" s="154"/>
      <c r="K227" s="154"/>
      <c r="L227" s="154"/>
      <c r="M227" s="154"/>
      <c r="N227" s="154"/>
      <c r="O227" s="154"/>
      <c r="Q227" s="154">
        <f t="shared" si="76"/>
        <v>23</v>
      </c>
      <c r="R227" s="154">
        <f t="shared" si="77"/>
        <v>0</v>
      </c>
      <c r="S227" s="154">
        <f t="shared" si="78"/>
        <v>0</v>
      </c>
      <c r="T227" s="154">
        <f t="shared" si="79"/>
        <v>0</v>
      </c>
      <c r="U227" s="154">
        <f t="shared" si="80"/>
        <v>3</v>
      </c>
      <c r="V227" s="154">
        <f t="shared" si="81"/>
        <v>5</v>
      </c>
      <c r="W227" s="154">
        <f t="shared" si="82"/>
        <v>15</v>
      </c>
      <c r="X227" s="154">
        <f t="shared" si="83"/>
        <v>0</v>
      </c>
      <c r="Y227" s="154">
        <f t="shared" si="84"/>
        <v>0</v>
      </c>
      <c r="Z227" s="154">
        <f t="shared" si="85"/>
        <v>0</v>
      </c>
      <c r="AA227" s="154">
        <f t="shared" si="86"/>
        <v>0</v>
      </c>
      <c r="AB227" s="154">
        <f t="shared" si="87"/>
        <v>0</v>
      </c>
      <c r="AC227" s="154">
        <f t="shared" si="88"/>
        <v>0</v>
      </c>
      <c r="AD227" s="154">
        <f t="shared" si="89"/>
        <v>0</v>
      </c>
      <c r="AE227" s="154">
        <f t="shared" si="90"/>
        <v>0</v>
      </c>
      <c r="AH227" s="115"/>
      <c r="AI227" s="201"/>
      <c r="AJ227" s="201">
        <v>0</v>
      </c>
      <c r="AK227" s="201"/>
      <c r="AL227" s="201">
        <v>0</v>
      </c>
      <c r="AM227" s="72"/>
      <c r="AN227" s="72">
        <v>5</v>
      </c>
      <c r="AO227" s="72"/>
      <c r="AP227" s="72">
        <v>0</v>
      </c>
      <c r="AQ227" s="72"/>
      <c r="AR227" s="72">
        <v>0</v>
      </c>
      <c r="AS227" s="72"/>
      <c r="AT227" s="72"/>
      <c r="AU227" s="72"/>
      <c r="AV227" s="72"/>
      <c r="AW227" s="201"/>
      <c r="AX227" s="117"/>
      <c r="AY227" s="201">
        <v>0</v>
      </c>
      <c r="AZ227" s="201"/>
      <c r="BA227" s="201">
        <v>0</v>
      </c>
      <c r="BB227" s="201">
        <v>3</v>
      </c>
      <c r="BC227" s="201">
        <v>5</v>
      </c>
      <c r="BD227" s="201">
        <v>10</v>
      </c>
      <c r="BE227" s="201">
        <v>0</v>
      </c>
      <c r="BF227" s="201"/>
      <c r="BG227" s="201">
        <v>0</v>
      </c>
      <c r="BH227" s="201"/>
      <c r="BI227" s="201"/>
      <c r="BJ227" s="201"/>
      <c r="BK227" s="201"/>
      <c r="BL227" s="201"/>
    </row>
    <row r="228" spans="1:64">
      <c r="A228" s="67">
        <v>3004030309</v>
      </c>
      <c r="B228" s="67" t="s">
        <v>1601</v>
      </c>
      <c r="C228" s="67"/>
      <c r="D228" s="67"/>
      <c r="E228" s="67"/>
      <c r="F228" s="67" t="s">
        <v>32</v>
      </c>
      <c r="G228" s="154" t="s">
        <v>1758</v>
      </c>
      <c r="H228" s="154"/>
      <c r="I228" s="154"/>
      <c r="J228" s="154"/>
      <c r="K228" s="154"/>
      <c r="L228" s="154"/>
      <c r="M228" s="154"/>
      <c r="N228" s="154"/>
      <c r="O228" s="154"/>
      <c r="Q228" s="154">
        <f t="shared" si="76"/>
        <v>2808</v>
      </c>
      <c r="R228" s="154">
        <f t="shared" si="77"/>
        <v>0</v>
      </c>
      <c r="S228" s="154">
        <f t="shared" si="78"/>
        <v>360</v>
      </c>
      <c r="T228" s="154">
        <f t="shared" si="79"/>
        <v>216</v>
      </c>
      <c r="U228" s="154">
        <f t="shared" si="80"/>
        <v>576</v>
      </c>
      <c r="V228" s="154">
        <f t="shared" si="81"/>
        <v>216</v>
      </c>
      <c r="W228" s="154">
        <f t="shared" si="82"/>
        <v>576</v>
      </c>
      <c r="X228" s="154">
        <f t="shared" si="83"/>
        <v>72</v>
      </c>
      <c r="Y228" s="154">
        <f t="shared" si="84"/>
        <v>792</v>
      </c>
      <c r="Z228" s="154">
        <f t="shared" si="85"/>
        <v>72</v>
      </c>
      <c r="AA228" s="154">
        <f t="shared" si="86"/>
        <v>72</v>
      </c>
      <c r="AB228" s="154">
        <f t="shared" si="87"/>
        <v>0</v>
      </c>
      <c r="AC228" s="154">
        <f t="shared" si="88"/>
        <v>0</v>
      </c>
      <c r="AD228" s="154">
        <f t="shared" si="89"/>
        <v>0</v>
      </c>
      <c r="AE228" s="154">
        <f t="shared" si="90"/>
        <v>0</v>
      </c>
      <c r="AH228" s="115"/>
      <c r="AI228" s="201"/>
      <c r="AJ228" s="201">
        <v>0</v>
      </c>
      <c r="AK228" s="201"/>
      <c r="AL228" s="201">
        <v>216</v>
      </c>
      <c r="AM228" s="72"/>
      <c r="AN228" s="72">
        <v>216</v>
      </c>
      <c r="AO228" s="72"/>
      <c r="AP228" s="72">
        <v>72</v>
      </c>
      <c r="AQ228" s="72"/>
      <c r="AR228" s="72">
        <v>72</v>
      </c>
      <c r="AS228" s="72"/>
      <c r="AT228" s="72"/>
      <c r="AU228" s="72"/>
      <c r="AV228" s="72"/>
      <c r="AW228" s="201"/>
      <c r="AX228" s="117"/>
      <c r="AY228" s="201">
        <v>0</v>
      </c>
      <c r="AZ228" s="201">
        <v>360</v>
      </c>
      <c r="BA228" s="201">
        <v>216</v>
      </c>
      <c r="BB228" s="201">
        <v>360</v>
      </c>
      <c r="BC228" s="201">
        <v>216</v>
      </c>
      <c r="BD228" s="201">
        <v>360</v>
      </c>
      <c r="BE228" s="201">
        <v>72</v>
      </c>
      <c r="BF228" s="201">
        <v>720</v>
      </c>
      <c r="BG228" s="201">
        <v>72</v>
      </c>
      <c r="BH228" s="201"/>
      <c r="BI228" s="201"/>
      <c r="BJ228" s="201"/>
      <c r="BK228" s="201"/>
      <c r="BL228" s="201"/>
    </row>
    <row r="229" spans="1:64">
      <c r="A229" s="67">
        <v>3004030324</v>
      </c>
      <c r="B229" s="67" t="s">
        <v>1602</v>
      </c>
      <c r="C229" s="67"/>
      <c r="D229" s="67"/>
      <c r="E229" s="67"/>
      <c r="F229" s="67" t="s">
        <v>32</v>
      </c>
      <c r="G229" s="154" t="s">
        <v>1758</v>
      </c>
      <c r="H229" s="154"/>
      <c r="I229" s="154"/>
      <c r="J229" s="154"/>
      <c r="K229" s="154"/>
      <c r="L229" s="154"/>
      <c r="M229" s="154"/>
      <c r="N229" s="154"/>
      <c r="O229" s="154"/>
      <c r="Q229" s="154">
        <f t="shared" si="76"/>
        <v>3</v>
      </c>
      <c r="R229" s="154">
        <f t="shared" si="77"/>
        <v>0</v>
      </c>
      <c r="S229" s="154">
        <f t="shared" si="78"/>
        <v>0</v>
      </c>
      <c r="T229" s="154">
        <f t="shared" si="79"/>
        <v>3</v>
      </c>
      <c r="U229" s="154">
        <f t="shared" si="80"/>
        <v>0</v>
      </c>
      <c r="V229" s="154">
        <f t="shared" si="81"/>
        <v>0</v>
      </c>
      <c r="W229" s="154">
        <f t="shared" si="82"/>
        <v>0</v>
      </c>
      <c r="X229" s="154">
        <f t="shared" si="83"/>
        <v>0</v>
      </c>
      <c r="Y229" s="154">
        <f t="shared" si="84"/>
        <v>0</v>
      </c>
      <c r="Z229" s="154">
        <f t="shared" si="85"/>
        <v>0</v>
      </c>
      <c r="AA229" s="154">
        <f t="shared" si="86"/>
        <v>0</v>
      </c>
      <c r="AB229" s="154">
        <f t="shared" si="87"/>
        <v>0</v>
      </c>
      <c r="AC229" s="154">
        <f t="shared" si="88"/>
        <v>0</v>
      </c>
      <c r="AD229" s="154">
        <f t="shared" si="89"/>
        <v>0</v>
      </c>
      <c r="AE229" s="154">
        <f t="shared" si="90"/>
        <v>0</v>
      </c>
      <c r="AH229" s="115"/>
      <c r="AI229" s="201"/>
      <c r="AJ229" s="201">
        <v>0</v>
      </c>
      <c r="AK229" s="201"/>
      <c r="AL229" s="201">
        <v>0</v>
      </c>
      <c r="AM229" s="72"/>
      <c r="AN229" s="72">
        <v>0</v>
      </c>
      <c r="AO229" s="72"/>
      <c r="AP229" s="72">
        <v>0</v>
      </c>
      <c r="AQ229" s="72"/>
      <c r="AR229" s="72">
        <v>0</v>
      </c>
      <c r="AS229" s="72"/>
      <c r="AT229" s="72"/>
      <c r="AU229" s="72"/>
      <c r="AV229" s="72"/>
      <c r="AW229" s="201"/>
      <c r="AX229" s="117"/>
      <c r="AY229" s="201">
        <v>0</v>
      </c>
      <c r="AZ229" s="201"/>
      <c r="BA229" s="201">
        <v>3</v>
      </c>
      <c r="BB229" s="201"/>
      <c r="BC229" s="201">
        <v>0</v>
      </c>
      <c r="BD229" s="201"/>
      <c r="BE229" s="201">
        <v>0</v>
      </c>
      <c r="BF229" s="201"/>
      <c r="BG229" s="201">
        <v>0</v>
      </c>
      <c r="BH229" s="201"/>
      <c r="BI229" s="201"/>
      <c r="BJ229" s="201"/>
      <c r="BK229" s="201"/>
      <c r="BL229" s="201"/>
    </row>
    <row r="230" spans="1:64">
      <c r="A230" s="67">
        <v>3004030345</v>
      </c>
      <c r="B230" s="67" t="s">
        <v>1603</v>
      </c>
      <c r="C230" s="67"/>
      <c r="D230" s="67"/>
      <c r="E230" s="67"/>
      <c r="F230" s="67" t="s">
        <v>32</v>
      </c>
      <c r="G230" s="154" t="s">
        <v>1758</v>
      </c>
      <c r="H230" s="154"/>
      <c r="I230" s="154"/>
      <c r="J230" s="154"/>
      <c r="K230" s="154"/>
      <c r="L230" s="154"/>
      <c r="M230" s="154"/>
      <c r="N230" s="154"/>
      <c r="O230" s="154"/>
      <c r="Q230" s="154">
        <f t="shared" si="76"/>
        <v>42</v>
      </c>
      <c r="R230" s="154">
        <f t="shared" si="77"/>
        <v>0</v>
      </c>
      <c r="S230" s="154">
        <f t="shared" si="78"/>
        <v>0</v>
      </c>
      <c r="T230" s="154">
        <f t="shared" si="79"/>
        <v>6</v>
      </c>
      <c r="U230" s="154">
        <f t="shared" si="80"/>
        <v>16</v>
      </c>
      <c r="V230" s="154">
        <f t="shared" si="81"/>
        <v>0</v>
      </c>
      <c r="W230" s="154">
        <f t="shared" si="82"/>
        <v>10</v>
      </c>
      <c r="X230" s="154">
        <f t="shared" si="83"/>
        <v>0</v>
      </c>
      <c r="Y230" s="154">
        <f t="shared" si="84"/>
        <v>10</v>
      </c>
      <c r="Z230" s="154">
        <f t="shared" si="85"/>
        <v>0</v>
      </c>
      <c r="AA230" s="154">
        <f t="shared" si="86"/>
        <v>0</v>
      </c>
      <c r="AB230" s="154">
        <f t="shared" si="87"/>
        <v>0</v>
      </c>
      <c r="AC230" s="154">
        <f t="shared" si="88"/>
        <v>0</v>
      </c>
      <c r="AD230" s="154">
        <f t="shared" si="89"/>
        <v>0</v>
      </c>
      <c r="AE230" s="154">
        <f t="shared" si="90"/>
        <v>0</v>
      </c>
      <c r="AH230" s="115"/>
      <c r="AI230" s="201"/>
      <c r="AJ230" s="201">
        <v>0</v>
      </c>
      <c r="AK230" s="201"/>
      <c r="AL230" s="201">
        <v>6</v>
      </c>
      <c r="AM230" s="72"/>
      <c r="AN230" s="72">
        <v>0</v>
      </c>
      <c r="AO230" s="72"/>
      <c r="AP230" s="72">
        <v>0</v>
      </c>
      <c r="AQ230" s="72"/>
      <c r="AR230" s="72">
        <v>0</v>
      </c>
      <c r="AS230" s="72"/>
      <c r="AT230" s="72"/>
      <c r="AU230" s="72"/>
      <c r="AV230" s="72"/>
      <c r="AW230" s="201"/>
      <c r="AX230" s="117"/>
      <c r="AY230" s="201">
        <v>0</v>
      </c>
      <c r="AZ230" s="201"/>
      <c r="BA230" s="201">
        <v>6</v>
      </c>
      <c r="BB230" s="201">
        <v>10</v>
      </c>
      <c r="BC230" s="201">
        <v>0</v>
      </c>
      <c r="BD230" s="201">
        <v>10</v>
      </c>
      <c r="BE230" s="201">
        <v>0</v>
      </c>
      <c r="BF230" s="201">
        <v>10</v>
      </c>
      <c r="BG230" s="201">
        <v>0</v>
      </c>
      <c r="BH230" s="201"/>
      <c r="BI230" s="201"/>
      <c r="BJ230" s="201"/>
      <c r="BK230" s="201"/>
      <c r="BL230" s="201"/>
    </row>
    <row r="231" spans="1:64">
      <c r="A231" s="67">
        <v>3004030348</v>
      </c>
      <c r="B231" s="67" t="s">
        <v>1604</v>
      </c>
      <c r="C231" s="67"/>
      <c r="D231" s="67"/>
      <c r="E231" s="67"/>
      <c r="F231" s="67" t="s">
        <v>32</v>
      </c>
      <c r="G231" s="154" t="s">
        <v>1758</v>
      </c>
      <c r="H231" s="154"/>
      <c r="I231" s="154"/>
      <c r="J231" s="154"/>
      <c r="K231" s="154"/>
      <c r="L231" s="154"/>
      <c r="M231" s="154"/>
      <c r="N231" s="154"/>
      <c r="O231" s="154"/>
      <c r="Q231" s="154">
        <f t="shared" si="76"/>
        <v>0</v>
      </c>
      <c r="R231" s="154">
        <f t="shared" si="77"/>
        <v>0</v>
      </c>
      <c r="S231" s="154">
        <f t="shared" si="78"/>
        <v>0</v>
      </c>
      <c r="T231" s="154">
        <f t="shared" si="79"/>
        <v>0</v>
      </c>
      <c r="U231" s="154">
        <f t="shared" si="80"/>
        <v>0</v>
      </c>
      <c r="V231" s="154">
        <f t="shared" si="81"/>
        <v>0</v>
      </c>
      <c r="W231" s="154">
        <f t="shared" si="82"/>
        <v>0</v>
      </c>
      <c r="X231" s="154">
        <f t="shared" si="83"/>
        <v>0</v>
      </c>
      <c r="Y231" s="154">
        <f t="shared" si="84"/>
        <v>0</v>
      </c>
      <c r="Z231" s="154">
        <f t="shared" si="85"/>
        <v>0</v>
      </c>
      <c r="AA231" s="154">
        <f t="shared" si="86"/>
        <v>0</v>
      </c>
      <c r="AB231" s="154">
        <f t="shared" si="87"/>
        <v>0</v>
      </c>
      <c r="AC231" s="154">
        <f t="shared" si="88"/>
        <v>0</v>
      </c>
      <c r="AD231" s="154">
        <f t="shared" si="89"/>
        <v>0</v>
      </c>
      <c r="AE231" s="154">
        <f t="shared" si="90"/>
        <v>0</v>
      </c>
      <c r="AH231" s="115"/>
      <c r="AI231" s="201"/>
      <c r="AJ231" s="201">
        <v>0</v>
      </c>
      <c r="AK231" s="201"/>
      <c r="AL231" s="201">
        <v>0</v>
      </c>
      <c r="AM231" s="72"/>
      <c r="AN231" s="72">
        <v>0</v>
      </c>
      <c r="AO231" s="72"/>
      <c r="AP231" s="72">
        <v>0</v>
      </c>
      <c r="AQ231" s="72"/>
      <c r="AR231" s="72">
        <v>0</v>
      </c>
      <c r="AS231" s="72"/>
      <c r="AT231" s="72"/>
      <c r="AU231" s="72"/>
      <c r="AV231" s="72"/>
      <c r="AW231" s="201"/>
      <c r="AX231" s="117"/>
      <c r="AY231" s="201">
        <v>0</v>
      </c>
      <c r="AZ231" s="201"/>
      <c r="BA231" s="201">
        <v>0</v>
      </c>
      <c r="BB231" s="201"/>
      <c r="BC231" s="201">
        <v>0</v>
      </c>
      <c r="BD231" s="201"/>
      <c r="BE231" s="201">
        <v>0</v>
      </c>
      <c r="BF231" s="201"/>
      <c r="BG231" s="201">
        <v>0</v>
      </c>
      <c r="BH231" s="201"/>
      <c r="BI231" s="201"/>
      <c r="BJ231" s="201"/>
      <c r="BK231" s="201"/>
      <c r="BL231" s="201"/>
    </row>
    <row r="232" spans="1:64">
      <c r="A232" s="67">
        <v>3004030373</v>
      </c>
      <c r="B232" s="67" t="s">
        <v>1057</v>
      </c>
      <c r="C232" s="67"/>
      <c r="D232" s="67"/>
      <c r="E232" s="67"/>
      <c r="F232" s="67" t="s">
        <v>32</v>
      </c>
      <c r="G232" s="154" t="s">
        <v>1758</v>
      </c>
      <c r="H232" s="154"/>
      <c r="I232" s="154"/>
      <c r="J232" s="154"/>
      <c r="K232" s="154"/>
      <c r="L232" s="154"/>
      <c r="M232" s="154"/>
      <c r="N232" s="154"/>
      <c r="O232" s="154"/>
      <c r="Q232" s="154">
        <f t="shared" si="76"/>
        <v>5</v>
      </c>
      <c r="R232" s="154">
        <f t="shared" si="77"/>
        <v>0</v>
      </c>
      <c r="S232" s="154">
        <f t="shared" si="78"/>
        <v>3</v>
      </c>
      <c r="T232" s="154">
        <f t="shared" si="79"/>
        <v>1</v>
      </c>
      <c r="U232" s="154">
        <f t="shared" si="80"/>
        <v>1</v>
      </c>
      <c r="V232" s="154">
        <f t="shared" si="81"/>
        <v>0</v>
      </c>
      <c r="W232" s="154">
        <f t="shared" si="82"/>
        <v>0</v>
      </c>
      <c r="X232" s="154">
        <f t="shared" si="83"/>
        <v>0</v>
      </c>
      <c r="Y232" s="154">
        <f t="shared" si="84"/>
        <v>0</v>
      </c>
      <c r="Z232" s="154">
        <f t="shared" si="85"/>
        <v>0</v>
      </c>
      <c r="AA232" s="154">
        <f t="shared" si="86"/>
        <v>0</v>
      </c>
      <c r="AB232" s="154">
        <f t="shared" si="87"/>
        <v>0</v>
      </c>
      <c r="AC232" s="154">
        <f t="shared" si="88"/>
        <v>0</v>
      </c>
      <c r="AD232" s="154">
        <f t="shared" si="89"/>
        <v>0</v>
      </c>
      <c r="AE232" s="154">
        <f t="shared" si="90"/>
        <v>0</v>
      </c>
      <c r="AH232" s="115"/>
      <c r="AI232" s="201"/>
      <c r="AJ232" s="201">
        <v>0</v>
      </c>
      <c r="AK232" s="201"/>
      <c r="AL232" s="201">
        <v>1</v>
      </c>
      <c r="AM232" s="72"/>
      <c r="AN232" s="72">
        <v>0</v>
      </c>
      <c r="AO232" s="72"/>
      <c r="AP232" s="72">
        <v>0</v>
      </c>
      <c r="AQ232" s="72"/>
      <c r="AR232" s="72">
        <v>0</v>
      </c>
      <c r="AS232" s="72"/>
      <c r="AT232" s="72"/>
      <c r="AU232" s="72"/>
      <c r="AV232" s="72"/>
      <c r="AW232" s="201"/>
      <c r="AX232" s="117"/>
      <c r="AY232" s="201">
        <v>0</v>
      </c>
      <c r="AZ232" s="201">
        <v>3</v>
      </c>
      <c r="BA232" s="201">
        <v>1</v>
      </c>
      <c r="BB232" s="201"/>
      <c r="BC232" s="201">
        <v>0</v>
      </c>
      <c r="BD232" s="201"/>
      <c r="BE232" s="201">
        <v>0</v>
      </c>
      <c r="BF232" s="201"/>
      <c r="BG232" s="201">
        <v>0</v>
      </c>
      <c r="BH232" s="201"/>
      <c r="BI232" s="201"/>
      <c r="BJ232" s="201"/>
      <c r="BK232" s="201"/>
      <c r="BL232" s="201"/>
    </row>
    <row r="233" spans="1:64">
      <c r="A233" s="67">
        <v>3004030384</v>
      </c>
      <c r="B233" s="67" t="s">
        <v>1605</v>
      </c>
      <c r="C233" s="67"/>
      <c r="D233" s="67"/>
      <c r="E233" s="67"/>
      <c r="F233" s="67" t="s">
        <v>32</v>
      </c>
      <c r="G233" s="154" t="s">
        <v>1758</v>
      </c>
      <c r="H233" s="154"/>
      <c r="I233" s="154"/>
      <c r="J233" s="154"/>
      <c r="K233" s="154"/>
      <c r="L233" s="154"/>
      <c r="M233" s="154"/>
      <c r="N233" s="154"/>
      <c r="O233" s="154"/>
      <c r="Q233" s="154">
        <f t="shared" si="76"/>
        <v>0</v>
      </c>
      <c r="R233" s="154">
        <f t="shared" si="77"/>
        <v>0</v>
      </c>
      <c r="S233" s="154">
        <f t="shared" si="78"/>
        <v>0</v>
      </c>
      <c r="T233" s="154">
        <f t="shared" si="79"/>
        <v>0</v>
      </c>
      <c r="U233" s="154">
        <f t="shared" si="80"/>
        <v>0</v>
      </c>
      <c r="V233" s="154">
        <f t="shared" si="81"/>
        <v>0</v>
      </c>
      <c r="W233" s="154">
        <f t="shared" si="82"/>
        <v>0</v>
      </c>
      <c r="X233" s="154">
        <f t="shared" si="83"/>
        <v>0</v>
      </c>
      <c r="Y233" s="154">
        <f t="shared" si="84"/>
        <v>0</v>
      </c>
      <c r="Z233" s="154">
        <f t="shared" si="85"/>
        <v>0</v>
      </c>
      <c r="AA233" s="154">
        <f t="shared" si="86"/>
        <v>0</v>
      </c>
      <c r="AB233" s="154">
        <f t="shared" si="87"/>
        <v>0</v>
      </c>
      <c r="AC233" s="154">
        <f t="shared" si="88"/>
        <v>0</v>
      </c>
      <c r="AD233" s="154">
        <f t="shared" si="89"/>
        <v>0</v>
      </c>
      <c r="AE233" s="154">
        <f t="shared" si="90"/>
        <v>0</v>
      </c>
      <c r="AH233" s="115"/>
      <c r="AI233" s="201"/>
      <c r="AJ233" s="201">
        <v>0</v>
      </c>
      <c r="AK233" s="201"/>
      <c r="AL233" s="201">
        <v>0</v>
      </c>
      <c r="AM233" s="72"/>
      <c r="AN233" s="72">
        <v>0</v>
      </c>
      <c r="AO233" s="72"/>
      <c r="AP233" s="72">
        <v>0</v>
      </c>
      <c r="AQ233" s="72"/>
      <c r="AR233" s="72">
        <v>0</v>
      </c>
      <c r="AS233" s="72"/>
      <c r="AT233" s="72"/>
      <c r="AU233" s="72"/>
      <c r="AV233" s="72"/>
      <c r="AW233" s="201"/>
      <c r="AX233" s="117"/>
      <c r="AY233" s="201">
        <v>0</v>
      </c>
      <c r="AZ233" s="201"/>
      <c r="BA233" s="201">
        <v>0</v>
      </c>
      <c r="BB233" s="201"/>
      <c r="BC233" s="201">
        <v>0</v>
      </c>
      <c r="BD233" s="201"/>
      <c r="BE233" s="201">
        <v>0</v>
      </c>
      <c r="BF233" s="201"/>
      <c r="BG233" s="201">
        <v>0</v>
      </c>
      <c r="BH233" s="201"/>
      <c r="BI233" s="201"/>
      <c r="BJ233" s="201"/>
      <c r="BK233" s="201"/>
      <c r="BL233" s="201"/>
    </row>
    <row r="234" spans="1:64">
      <c r="A234" s="67">
        <v>3004030391</v>
      </c>
      <c r="B234" s="67" t="s">
        <v>1606</v>
      </c>
      <c r="C234" s="67"/>
      <c r="D234" s="67"/>
      <c r="E234" s="67"/>
      <c r="F234" s="67" t="s">
        <v>32</v>
      </c>
      <c r="G234" s="154" t="s">
        <v>1758</v>
      </c>
      <c r="H234" s="154"/>
      <c r="I234" s="154"/>
      <c r="J234" s="154"/>
      <c r="K234" s="154"/>
      <c r="L234" s="154"/>
      <c r="M234" s="154"/>
      <c r="N234" s="154"/>
      <c r="O234" s="154"/>
      <c r="Q234" s="154">
        <f t="shared" si="76"/>
        <v>0</v>
      </c>
      <c r="R234" s="154">
        <f t="shared" si="77"/>
        <v>0</v>
      </c>
      <c r="S234" s="154">
        <f t="shared" si="78"/>
        <v>0</v>
      </c>
      <c r="T234" s="154">
        <f t="shared" si="79"/>
        <v>0</v>
      </c>
      <c r="U234" s="154">
        <f t="shared" si="80"/>
        <v>0</v>
      </c>
      <c r="V234" s="154">
        <f t="shared" si="81"/>
        <v>0</v>
      </c>
      <c r="W234" s="154">
        <f t="shared" si="82"/>
        <v>0</v>
      </c>
      <c r="X234" s="154">
        <f t="shared" si="83"/>
        <v>0</v>
      </c>
      <c r="Y234" s="154">
        <f t="shared" si="84"/>
        <v>0</v>
      </c>
      <c r="Z234" s="154">
        <f t="shared" si="85"/>
        <v>0</v>
      </c>
      <c r="AA234" s="154">
        <f t="shared" si="86"/>
        <v>0</v>
      </c>
      <c r="AB234" s="154">
        <f t="shared" si="87"/>
        <v>0</v>
      </c>
      <c r="AC234" s="154">
        <f t="shared" si="88"/>
        <v>0</v>
      </c>
      <c r="AD234" s="154">
        <f t="shared" si="89"/>
        <v>0</v>
      </c>
      <c r="AE234" s="154">
        <f t="shared" si="90"/>
        <v>0</v>
      </c>
      <c r="AH234" s="115"/>
      <c r="AI234" s="201"/>
      <c r="AJ234" s="201">
        <v>0</v>
      </c>
      <c r="AK234" s="201"/>
      <c r="AL234" s="201">
        <v>0</v>
      </c>
      <c r="AM234" s="72"/>
      <c r="AN234" s="72">
        <v>0</v>
      </c>
      <c r="AO234" s="72"/>
      <c r="AP234" s="72">
        <v>0</v>
      </c>
      <c r="AQ234" s="72"/>
      <c r="AR234" s="72">
        <v>0</v>
      </c>
      <c r="AS234" s="72"/>
      <c r="AT234" s="72"/>
      <c r="AU234" s="72"/>
      <c r="AV234" s="72"/>
      <c r="AW234" s="201"/>
      <c r="AX234" s="117"/>
      <c r="AY234" s="201">
        <v>0</v>
      </c>
      <c r="AZ234" s="201"/>
      <c r="BA234" s="201">
        <v>0</v>
      </c>
      <c r="BB234" s="201"/>
      <c r="BC234" s="201">
        <v>0</v>
      </c>
      <c r="BD234" s="201"/>
      <c r="BE234" s="201">
        <v>0</v>
      </c>
      <c r="BF234" s="201"/>
      <c r="BG234" s="201">
        <v>0</v>
      </c>
      <c r="BH234" s="201"/>
      <c r="BI234" s="201"/>
      <c r="BJ234" s="201"/>
      <c r="BK234" s="201"/>
      <c r="BL234" s="201"/>
    </row>
    <row r="235" spans="1:64">
      <c r="A235" s="67">
        <v>3004030399</v>
      </c>
      <c r="B235" s="67" t="s">
        <v>1607</v>
      </c>
      <c r="C235" s="67"/>
      <c r="D235" s="67"/>
      <c r="E235" s="67"/>
      <c r="F235" s="67" t="s">
        <v>32</v>
      </c>
      <c r="G235" s="154" t="s">
        <v>1758</v>
      </c>
      <c r="H235" s="154"/>
      <c r="I235" s="154"/>
      <c r="J235" s="154"/>
      <c r="K235" s="154"/>
      <c r="L235" s="154"/>
      <c r="M235" s="154"/>
      <c r="N235" s="154"/>
      <c r="O235" s="154"/>
      <c r="Q235" s="154">
        <f t="shared" si="76"/>
        <v>4</v>
      </c>
      <c r="R235" s="154">
        <f t="shared" si="77"/>
        <v>0</v>
      </c>
      <c r="S235" s="154">
        <f t="shared" si="78"/>
        <v>2</v>
      </c>
      <c r="T235" s="154">
        <f t="shared" si="79"/>
        <v>1</v>
      </c>
      <c r="U235" s="154">
        <f t="shared" si="80"/>
        <v>1</v>
      </c>
      <c r="V235" s="154">
        <f t="shared" si="81"/>
        <v>0</v>
      </c>
      <c r="W235" s="154">
        <f t="shared" si="82"/>
        <v>0</v>
      </c>
      <c r="X235" s="154">
        <f t="shared" si="83"/>
        <v>0</v>
      </c>
      <c r="Y235" s="154">
        <f t="shared" si="84"/>
        <v>0</v>
      </c>
      <c r="Z235" s="154">
        <f t="shared" si="85"/>
        <v>0</v>
      </c>
      <c r="AA235" s="154">
        <f t="shared" si="86"/>
        <v>0</v>
      </c>
      <c r="AB235" s="154">
        <f t="shared" si="87"/>
        <v>0</v>
      </c>
      <c r="AC235" s="154">
        <f t="shared" si="88"/>
        <v>0</v>
      </c>
      <c r="AD235" s="154">
        <f t="shared" si="89"/>
        <v>0</v>
      </c>
      <c r="AE235" s="154">
        <f t="shared" si="90"/>
        <v>0</v>
      </c>
      <c r="AH235" s="115"/>
      <c r="AI235" s="201"/>
      <c r="AJ235" s="201">
        <v>0</v>
      </c>
      <c r="AK235" s="201"/>
      <c r="AL235" s="201">
        <v>1</v>
      </c>
      <c r="AM235" s="72"/>
      <c r="AN235" s="72">
        <v>0</v>
      </c>
      <c r="AO235" s="72"/>
      <c r="AP235" s="72">
        <v>0</v>
      </c>
      <c r="AQ235" s="72"/>
      <c r="AR235" s="72">
        <v>0</v>
      </c>
      <c r="AS235" s="72"/>
      <c r="AT235" s="72"/>
      <c r="AU235" s="72"/>
      <c r="AV235" s="72"/>
      <c r="AW235" s="201"/>
      <c r="AX235" s="117"/>
      <c r="AY235" s="201">
        <v>0</v>
      </c>
      <c r="AZ235" s="201">
        <v>2</v>
      </c>
      <c r="BA235" s="201">
        <v>1</v>
      </c>
      <c r="BB235" s="201"/>
      <c r="BC235" s="201">
        <v>0</v>
      </c>
      <c r="BD235" s="201"/>
      <c r="BE235" s="201">
        <v>0</v>
      </c>
      <c r="BF235" s="201"/>
      <c r="BG235" s="201">
        <v>0</v>
      </c>
      <c r="BH235" s="201"/>
      <c r="BI235" s="201"/>
      <c r="BJ235" s="201"/>
      <c r="BK235" s="201"/>
      <c r="BL235" s="201"/>
    </row>
    <row r="236" spans="1:64">
      <c r="A236" s="67">
        <v>3004030434</v>
      </c>
      <c r="B236" s="67" t="s">
        <v>1608</v>
      </c>
      <c r="C236" s="67"/>
      <c r="D236" s="67"/>
      <c r="E236" s="67"/>
      <c r="F236" s="67" t="s">
        <v>32</v>
      </c>
      <c r="G236" s="154" t="s">
        <v>1758</v>
      </c>
      <c r="H236" s="154"/>
      <c r="I236" s="154"/>
      <c r="J236" s="154"/>
      <c r="K236" s="154"/>
      <c r="L236" s="154"/>
      <c r="M236" s="154"/>
      <c r="N236" s="154"/>
      <c r="O236" s="154"/>
      <c r="Q236" s="154">
        <f t="shared" si="76"/>
        <v>2</v>
      </c>
      <c r="R236" s="154">
        <f t="shared" si="77"/>
        <v>0</v>
      </c>
      <c r="S236" s="154">
        <f t="shared" si="78"/>
        <v>2</v>
      </c>
      <c r="T236" s="154">
        <f t="shared" si="79"/>
        <v>0</v>
      </c>
      <c r="U236" s="154">
        <f t="shared" si="80"/>
        <v>0</v>
      </c>
      <c r="V236" s="154">
        <f t="shared" si="81"/>
        <v>0</v>
      </c>
      <c r="W236" s="154">
        <f t="shared" si="82"/>
        <v>0</v>
      </c>
      <c r="X236" s="154">
        <f t="shared" si="83"/>
        <v>0</v>
      </c>
      <c r="Y236" s="154">
        <f t="shared" si="84"/>
        <v>0</v>
      </c>
      <c r="Z236" s="154">
        <f t="shared" si="85"/>
        <v>0</v>
      </c>
      <c r="AA236" s="154">
        <f t="shared" si="86"/>
        <v>0</v>
      </c>
      <c r="AB236" s="154">
        <f t="shared" si="87"/>
        <v>0</v>
      </c>
      <c r="AC236" s="154">
        <f t="shared" si="88"/>
        <v>0</v>
      </c>
      <c r="AD236" s="154">
        <f t="shared" si="89"/>
        <v>0</v>
      </c>
      <c r="AE236" s="154">
        <f t="shared" si="90"/>
        <v>0</v>
      </c>
      <c r="AH236" s="115"/>
      <c r="AI236" s="201"/>
      <c r="AJ236" s="201">
        <v>0</v>
      </c>
      <c r="AK236" s="201"/>
      <c r="AL236" s="201">
        <v>0</v>
      </c>
      <c r="AM236" s="72"/>
      <c r="AN236" s="72">
        <v>0</v>
      </c>
      <c r="AO236" s="72"/>
      <c r="AP236" s="72">
        <v>0</v>
      </c>
      <c r="AQ236" s="72"/>
      <c r="AR236" s="72">
        <v>0</v>
      </c>
      <c r="AS236" s="72"/>
      <c r="AT236" s="72"/>
      <c r="AU236" s="72"/>
      <c r="AV236" s="72"/>
      <c r="AW236" s="201"/>
      <c r="AX236" s="117"/>
      <c r="AY236" s="201">
        <v>0</v>
      </c>
      <c r="AZ236" s="201">
        <v>2</v>
      </c>
      <c r="BA236" s="201">
        <v>0</v>
      </c>
      <c r="BB236" s="201"/>
      <c r="BC236" s="201">
        <v>0</v>
      </c>
      <c r="BD236" s="201"/>
      <c r="BE236" s="201">
        <v>0</v>
      </c>
      <c r="BF236" s="201"/>
      <c r="BG236" s="201">
        <v>0</v>
      </c>
      <c r="BH236" s="201"/>
      <c r="BI236" s="201"/>
      <c r="BJ236" s="201"/>
      <c r="BK236" s="201"/>
      <c r="BL236" s="201"/>
    </row>
    <row r="237" spans="1:64">
      <c r="A237" s="67">
        <v>3004030444</v>
      </c>
      <c r="B237" s="67" t="s">
        <v>1609</v>
      </c>
      <c r="C237" s="67"/>
      <c r="D237" s="67"/>
      <c r="E237" s="67"/>
      <c r="F237" s="67" t="s">
        <v>32</v>
      </c>
      <c r="G237" s="154" t="s">
        <v>1758</v>
      </c>
      <c r="H237" s="154"/>
      <c r="I237" s="154"/>
      <c r="J237" s="154"/>
      <c r="K237" s="154"/>
      <c r="L237" s="154"/>
      <c r="M237" s="154"/>
      <c r="N237" s="154"/>
      <c r="O237" s="154"/>
      <c r="Q237" s="154">
        <f t="shared" si="76"/>
        <v>6</v>
      </c>
      <c r="R237" s="154">
        <f t="shared" si="77"/>
        <v>0</v>
      </c>
      <c r="S237" s="154">
        <f t="shared" si="78"/>
        <v>2</v>
      </c>
      <c r="T237" s="154">
        <f t="shared" si="79"/>
        <v>2</v>
      </c>
      <c r="U237" s="154">
        <f t="shared" si="80"/>
        <v>2</v>
      </c>
      <c r="V237" s="154">
        <f t="shared" si="81"/>
        <v>0</v>
      </c>
      <c r="W237" s="154">
        <f t="shared" si="82"/>
        <v>0</v>
      </c>
      <c r="X237" s="154">
        <f t="shared" si="83"/>
        <v>0</v>
      </c>
      <c r="Y237" s="154">
        <f t="shared" si="84"/>
        <v>0</v>
      </c>
      <c r="Z237" s="154">
        <f t="shared" si="85"/>
        <v>0</v>
      </c>
      <c r="AA237" s="154">
        <f t="shared" si="86"/>
        <v>0</v>
      </c>
      <c r="AB237" s="154">
        <f t="shared" si="87"/>
        <v>0</v>
      </c>
      <c r="AC237" s="154">
        <f t="shared" si="88"/>
        <v>0</v>
      </c>
      <c r="AD237" s="154">
        <f t="shared" si="89"/>
        <v>0</v>
      </c>
      <c r="AE237" s="154">
        <f t="shared" si="90"/>
        <v>0</v>
      </c>
      <c r="AH237" s="115"/>
      <c r="AI237" s="201"/>
      <c r="AJ237" s="201">
        <v>0</v>
      </c>
      <c r="AK237" s="201"/>
      <c r="AL237" s="201">
        <v>2</v>
      </c>
      <c r="AM237" s="72"/>
      <c r="AN237" s="72">
        <v>0</v>
      </c>
      <c r="AO237" s="72"/>
      <c r="AP237" s="72">
        <v>0</v>
      </c>
      <c r="AQ237" s="72"/>
      <c r="AR237" s="72">
        <v>0</v>
      </c>
      <c r="AS237" s="72"/>
      <c r="AT237" s="72"/>
      <c r="AU237" s="72"/>
      <c r="AV237" s="72"/>
      <c r="AW237" s="201"/>
      <c r="AX237" s="117"/>
      <c r="AY237" s="201">
        <v>0</v>
      </c>
      <c r="AZ237" s="201">
        <v>2</v>
      </c>
      <c r="BA237" s="201">
        <v>2</v>
      </c>
      <c r="BB237" s="201"/>
      <c r="BC237" s="201">
        <v>0</v>
      </c>
      <c r="BD237" s="201"/>
      <c r="BE237" s="201">
        <v>0</v>
      </c>
      <c r="BF237" s="201"/>
      <c r="BG237" s="201">
        <v>0</v>
      </c>
      <c r="BH237" s="201"/>
      <c r="BI237" s="201"/>
      <c r="BJ237" s="201"/>
      <c r="BK237" s="201"/>
      <c r="BL237" s="201"/>
    </row>
    <row r="238" spans="1:64">
      <c r="A238" s="67">
        <v>3004090004</v>
      </c>
      <c r="B238" s="67" t="s">
        <v>1610</v>
      </c>
      <c r="C238" s="67"/>
      <c r="D238" s="67"/>
      <c r="E238" s="67"/>
      <c r="F238" s="67" t="s">
        <v>32</v>
      </c>
      <c r="G238" s="154" t="s">
        <v>1758</v>
      </c>
      <c r="H238" s="154"/>
      <c r="I238" s="154"/>
      <c r="J238" s="154"/>
      <c r="K238" s="154"/>
      <c r="L238" s="154"/>
      <c r="M238" s="154"/>
      <c r="N238" s="154"/>
      <c r="O238" s="154"/>
      <c r="Q238" s="154">
        <f t="shared" si="76"/>
        <v>0</v>
      </c>
      <c r="R238" s="154">
        <f t="shared" si="77"/>
        <v>0</v>
      </c>
      <c r="S238" s="154">
        <f t="shared" si="78"/>
        <v>0</v>
      </c>
      <c r="T238" s="154">
        <f t="shared" si="79"/>
        <v>0</v>
      </c>
      <c r="U238" s="154">
        <f t="shared" si="80"/>
        <v>0</v>
      </c>
      <c r="V238" s="154">
        <f t="shared" si="81"/>
        <v>0</v>
      </c>
      <c r="W238" s="154">
        <f t="shared" si="82"/>
        <v>0</v>
      </c>
      <c r="X238" s="154">
        <f t="shared" si="83"/>
        <v>0</v>
      </c>
      <c r="Y238" s="154">
        <f t="shared" si="84"/>
        <v>0</v>
      </c>
      <c r="Z238" s="154">
        <f t="shared" si="85"/>
        <v>0</v>
      </c>
      <c r="AA238" s="154">
        <f t="shared" si="86"/>
        <v>0</v>
      </c>
      <c r="AB238" s="154">
        <f t="shared" si="87"/>
        <v>0</v>
      </c>
      <c r="AC238" s="154">
        <f t="shared" si="88"/>
        <v>0</v>
      </c>
      <c r="AD238" s="154">
        <f t="shared" si="89"/>
        <v>0</v>
      </c>
      <c r="AE238" s="154">
        <f t="shared" si="90"/>
        <v>0</v>
      </c>
      <c r="AH238" s="115"/>
      <c r="AI238" s="201"/>
      <c r="AJ238" s="201">
        <v>0</v>
      </c>
      <c r="AK238" s="201"/>
      <c r="AL238" s="201">
        <v>0</v>
      </c>
      <c r="AM238" s="72"/>
      <c r="AN238" s="72">
        <v>0</v>
      </c>
      <c r="AO238" s="72"/>
      <c r="AP238" s="72">
        <v>0</v>
      </c>
      <c r="AQ238" s="72"/>
      <c r="AR238" s="72">
        <v>0</v>
      </c>
      <c r="AS238" s="72"/>
      <c r="AT238" s="72"/>
      <c r="AU238" s="72"/>
      <c r="AV238" s="72"/>
      <c r="AW238" s="201"/>
      <c r="AX238" s="117"/>
      <c r="AY238" s="201">
        <v>0</v>
      </c>
      <c r="AZ238" s="201"/>
      <c r="BA238" s="201">
        <v>0</v>
      </c>
      <c r="BB238" s="201"/>
      <c r="BC238" s="201">
        <v>0</v>
      </c>
      <c r="BD238" s="201"/>
      <c r="BE238" s="201">
        <v>0</v>
      </c>
      <c r="BF238" s="201"/>
      <c r="BG238" s="201">
        <v>0</v>
      </c>
      <c r="BH238" s="201"/>
      <c r="BI238" s="201"/>
      <c r="BJ238" s="201"/>
      <c r="BK238" s="201"/>
      <c r="BL238" s="201"/>
    </row>
    <row r="239" spans="1:64">
      <c r="A239" s="67">
        <v>3004090173</v>
      </c>
      <c r="B239" s="67" t="s">
        <v>1071</v>
      </c>
      <c r="C239" s="67"/>
      <c r="D239" s="67"/>
      <c r="E239" s="67"/>
      <c r="F239" s="67" t="s">
        <v>32</v>
      </c>
      <c r="G239" s="154" t="s">
        <v>1758</v>
      </c>
      <c r="H239" s="154"/>
      <c r="I239" s="154"/>
      <c r="J239" s="154"/>
      <c r="K239" s="154"/>
      <c r="L239" s="154"/>
      <c r="M239" s="154"/>
      <c r="N239" s="154"/>
      <c r="O239" s="154"/>
      <c r="Q239" s="154">
        <f t="shared" si="76"/>
        <v>340</v>
      </c>
      <c r="R239" s="154">
        <f t="shared" si="77"/>
        <v>0</v>
      </c>
      <c r="S239" s="154">
        <f t="shared" si="78"/>
        <v>0</v>
      </c>
      <c r="T239" s="154">
        <f t="shared" si="79"/>
        <v>70</v>
      </c>
      <c r="U239" s="154">
        <f t="shared" si="80"/>
        <v>70</v>
      </c>
      <c r="V239" s="154">
        <f t="shared" si="81"/>
        <v>0</v>
      </c>
      <c r="W239" s="154">
        <f t="shared" si="82"/>
        <v>100</v>
      </c>
      <c r="X239" s="154">
        <f t="shared" si="83"/>
        <v>0</v>
      </c>
      <c r="Y239" s="154">
        <f t="shared" si="84"/>
        <v>100</v>
      </c>
      <c r="Z239" s="154">
        <f t="shared" si="85"/>
        <v>0</v>
      </c>
      <c r="AA239" s="154">
        <f t="shared" si="86"/>
        <v>0</v>
      </c>
      <c r="AB239" s="154">
        <f t="shared" si="87"/>
        <v>0</v>
      </c>
      <c r="AC239" s="154">
        <f t="shared" si="88"/>
        <v>0</v>
      </c>
      <c r="AD239" s="154">
        <f t="shared" si="89"/>
        <v>0</v>
      </c>
      <c r="AE239" s="154">
        <f t="shared" si="90"/>
        <v>0</v>
      </c>
      <c r="AH239" s="115"/>
      <c r="AI239" s="201"/>
      <c r="AJ239" s="201">
        <v>0</v>
      </c>
      <c r="AK239" s="201"/>
      <c r="AL239" s="201">
        <v>70</v>
      </c>
      <c r="AM239" s="72"/>
      <c r="AN239" s="72">
        <v>0</v>
      </c>
      <c r="AO239" s="72"/>
      <c r="AP239" s="72">
        <v>0</v>
      </c>
      <c r="AQ239" s="72"/>
      <c r="AR239" s="72">
        <v>0</v>
      </c>
      <c r="AS239" s="72"/>
      <c r="AT239" s="72"/>
      <c r="AU239" s="72"/>
      <c r="AV239" s="72"/>
      <c r="AW239" s="201"/>
      <c r="AX239" s="117"/>
      <c r="AY239" s="201">
        <v>0</v>
      </c>
      <c r="AZ239" s="201"/>
      <c r="BA239" s="201">
        <v>70</v>
      </c>
      <c r="BB239" s="201"/>
      <c r="BC239" s="201">
        <v>0</v>
      </c>
      <c r="BD239" s="201">
        <v>100</v>
      </c>
      <c r="BE239" s="201">
        <v>0</v>
      </c>
      <c r="BF239" s="201">
        <v>100</v>
      </c>
      <c r="BG239" s="201">
        <v>0</v>
      </c>
      <c r="BH239" s="201"/>
      <c r="BI239" s="201"/>
      <c r="BJ239" s="201"/>
      <c r="BK239" s="201"/>
      <c r="BL239" s="201"/>
    </row>
    <row r="240" spans="1:64">
      <c r="A240" s="67">
        <v>3004090961</v>
      </c>
      <c r="B240" s="67" t="s">
        <v>1611</v>
      </c>
      <c r="C240" s="67"/>
      <c r="D240" s="67"/>
      <c r="E240" s="67"/>
      <c r="F240" s="67" t="s">
        <v>32</v>
      </c>
      <c r="G240" s="154" t="s">
        <v>1758</v>
      </c>
      <c r="H240" s="154"/>
      <c r="I240" s="154"/>
      <c r="J240" s="154"/>
      <c r="K240" s="154"/>
      <c r="L240" s="154"/>
      <c r="M240" s="154"/>
      <c r="N240" s="154"/>
      <c r="O240" s="154"/>
      <c r="Q240" s="154">
        <f t="shared" si="76"/>
        <v>2200</v>
      </c>
      <c r="R240" s="154">
        <f t="shared" si="77"/>
        <v>0</v>
      </c>
      <c r="S240" s="154">
        <f t="shared" si="78"/>
        <v>300</v>
      </c>
      <c r="T240" s="154">
        <f t="shared" si="79"/>
        <v>200</v>
      </c>
      <c r="U240" s="154">
        <f t="shared" si="80"/>
        <v>500</v>
      </c>
      <c r="V240" s="154">
        <f t="shared" si="81"/>
        <v>150</v>
      </c>
      <c r="W240" s="154">
        <f t="shared" si="82"/>
        <v>450</v>
      </c>
      <c r="X240" s="154">
        <f t="shared" si="83"/>
        <v>150</v>
      </c>
      <c r="Y240" s="154">
        <f t="shared" si="84"/>
        <v>450</v>
      </c>
      <c r="Z240" s="154">
        <f t="shared" si="85"/>
        <v>100</v>
      </c>
      <c r="AA240" s="154">
        <f t="shared" si="86"/>
        <v>100</v>
      </c>
      <c r="AB240" s="154">
        <f t="shared" si="87"/>
        <v>0</v>
      </c>
      <c r="AC240" s="154">
        <f t="shared" si="88"/>
        <v>0</v>
      </c>
      <c r="AD240" s="154">
        <f t="shared" si="89"/>
        <v>0</v>
      </c>
      <c r="AE240" s="154">
        <f t="shared" si="90"/>
        <v>0</v>
      </c>
      <c r="AH240" s="115"/>
      <c r="AI240" s="201"/>
      <c r="AJ240" s="201">
        <v>0</v>
      </c>
      <c r="AK240" s="201"/>
      <c r="AL240" s="201">
        <v>200</v>
      </c>
      <c r="AM240" s="72"/>
      <c r="AN240" s="72">
        <v>150</v>
      </c>
      <c r="AO240" s="72"/>
      <c r="AP240" s="72">
        <v>150</v>
      </c>
      <c r="AQ240" s="72"/>
      <c r="AR240" s="72">
        <v>100</v>
      </c>
      <c r="AS240" s="72"/>
      <c r="AT240" s="72"/>
      <c r="AU240" s="72"/>
      <c r="AV240" s="72"/>
      <c r="AW240" s="201"/>
      <c r="AX240" s="117"/>
      <c r="AY240" s="201">
        <v>0</v>
      </c>
      <c r="AZ240" s="201">
        <v>300</v>
      </c>
      <c r="BA240" s="201">
        <v>200</v>
      </c>
      <c r="BB240" s="201">
        <v>300</v>
      </c>
      <c r="BC240" s="201">
        <v>150</v>
      </c>
      <c r="BD240" s="201">
        <v>300</v>
      </c>
      <c r="BE240" s="201">
        <v>150</v>
      </c>
      <c r="BF240" s="201">
        <v>300</v>
      </c>
      <c r="BG240" s="201">
        <v>100</v>
      </c>
      <c r="BH240" s="201"/>
      <c r="BI240" s="201"/>
      <c r="BJ240" s="201"/>
      <c r="BK240" s="201"/>
      <c r="BL240" s="201"/>
    </row>
    <row r="241" spans="1:64">
      <c r="A241" s="67">
        <v>3004091370</v>
      </c>
      <c r="B241" s="67" t="s">
        <v>1612</v>
      </c>
      <c r="C241" s="67"/>
      <c r="D241" s="67"/>
      <c r="E241" s="67"/>
      <c r="F241" s="67" t="s">
        <v>32</v>
      </c>
      <c r="G241" s="154" t="s">
        <v>1758</v>
      </c>
      <c r="H241" s="154"/>
      <c r="I241" s="154"/>
      <c r="J241" s="154"/>
      <c r="K241" s="154"/>
      <c r="L241" s="154"/>
      <c r="M241" s="154"/>
      <c r="N241" s="154"/>
      <c r="O241" s="154"/>
      <c r="Q241" s="154">
        <f t="shared" si="76"/>
        <v>0</v>
      </c>
      <c r="R241" s="154">
        <f t="shared" si="77"/>
        <v>0</v>
      </c>
      <c r="S241" s="154">
        <f t="shared" si="78"/>
        <v>0</v>
      </c>
      <c r="T241" s="154">
        <f t="shared" si="79"/>
        <v>0</v>
      </c>
      <c r="U241" s="154">
        <f t="shared" si="80"/>
        <v>0</v>
      </c>
      <c r="V241" s="154">
        <f t="shared" si="81"/>
        <v>0</v>
      </c>
      <c r="W241" s="154">
        <f t="shared" si="82"/>
        <v>0</v>
      </c>
      <c r="X241" s="154">
        <f t="shared" si="83"/>
        <v>0</v>
      </c>
      <c r="Y241" s="154">
        <f t="shared" si="84"/>
        <v>0</v>
      </c>
      <c r="Z241" s="154">
        <f t="shared" si="85"/>
        <v>0</v>
      </c>
      <c r="AA241" s="154">
        <f t="shared" si="86"/>
        <v>0</v>
      </c>
      <c r="AB241" s="154">
        <f t="shared" si="87"/>
        <v>0</v>
      </c>
      <c r="AC241" s="154">
        <f t="shared" si="88"/>
        <v>0</v>
      </c>
      <c r="AD241" s="154">
        <f t="shared" si="89"/>
        <v>0</v>
      </c>
      <c r="AE241" s="154">
        <f t="shared" si="90"/>
        <v>0</v>
      </c>
      <c r="AH241" s="115"/>
      <c r="AI241" s="201"/>
      <c r="AJ241" s="201">
        <v>0</v>
      </c>
      <c r="AK241" s="201"/>
      <c r="AL241" s="201">
        <v>0</v>
      </c>
      <c r="AM241" s="72"/>
      <c r="AN241" s="72">
        <v>0</v>
      </c>
      <c r="AO241" s="72"/>
      <c r="AP241" s="72">
        <v>0</v>
      </c>
      <c r="AQ241" s="72"/>
      <c r="AR241" s="72">
        <v>0</v>
      </c>
      <c r="AS241" s="72"/>
      <c r="AT241" s="72"/>
      <c r="AU241" s="72"/>
      <c r="AV241" s="72"/>
      <c r="AW241" s="201"/>
      <c r="AX241" s="117"/>
      <c r="AY241" s="201">
        <v>0</v>
      </c>
      <c r="AZ241" s="201"/>
      <c r="BA241" s="201">
        <v>0</v>
      </c>
      <c r="BB241" s="201"/>
      <c r="BC241" s="201">
        <v>0</v>
      </c>
      <c r="BD241" s="201"/>
      <c r="BE241" s="201">
        <v>0</v>
      </c>
      <c r="BF241" s="201"/>
      <c r="BG241" s="201">
        <v>0</v>
      </c>
      <c r="BH241" s="201"/>
      <c r="BI241" s="201"/>
      <c r="BJ241" s="201"/>
      <c r="BK241" s="201"/>
      <c r="BL241" s="201"/>
    </row>
    <row r="242" spans="1:64">
      <c r="A242" s="67">
        <v>3004091591</v>
      </c>
      <c r="B242" s="67" t="s">
        <v>1613</v>
      </c>
      <c r="C242" s="67"/>
      <c r="D242" s="67"/>
      <c r="E242" s="67"/>
      <c r="F242" s="67" t="s">
        <v>32</v>
      </c>
      <c r="G242" s="154" t="s">
        <v>1758</v>
      </c>
      <c r="H242" s="154"/>
      <c r="I242" s="154"/>
      <c r="J242" s="154"/>
      <c r="K242" s="154"/>
      <c r="L242" s="154"/>
      <c r="M242" s="154"/>
      <c r="N242" s="154"/>
      <c r="O242" s="154"/>
      <c r="Q242" s="154">
        <f t="shared" si="76"/>
        <v>11</v>
      </c>
      <c r="R242" s="154">
        <f t="shared" si="77"/>
        <v>0</v>
      </c>
      <c r="S242" s="154">
        <f t="shared" si="78"/>
        <v>0</v>
      </c>
      <c r="T242" s="154">
        <f t="shared" si="79"/>
        <v>11</v>
      </c>
      <c r="U242" s="154">
        <f t="shared" si="80"/>
        <v>0</v>
      </c>
      <c r="V242" s="154">
        <f t="shared" si="81"/>
        <v>0</v>
      </c>
      <c r="W242" s="154">
        <f t="shared" si="82"/>
        <v>0</v>
      </c>
      <c r="X242" s="154">
        <f t="shared" si="83"/>
        <v>0</v>
      </c>
      <c r="Y242" s="154">
        <f t="shared" si="84"/>
        <v>0</v>
      </c>
      <c r="Z242" s="154">
        <f t="shared" si="85"/>
        <v>0</v>
      </c>
      <c r="AA242" s="154">
        <f t="shared" si="86"/>
        <v>0</v>
      </c>
      <c r="AB242" s="154">
        <f t="shared" si="87"/>
        <v>0</v>
      </c>
      <c r="AC242" s="154">
        <f t="shared" si="88"/>
        <v>0</v>
      </c>
      <c r="AD242" s="154">
        <f t="shared" si="89"/>
        <v>0</v>
      </c>
      <c r="AE242" s="154">
        <f t="shared" si="90"/>
        <v>0</v>
      </c>
      <c r="AH242" s="115"/>
      <c r="AI242" s="201"/>
      <c r="AJ242" s="201">
        <v>0</v>
      </c>
      <c r="AK242" s="201"/>
      <c r="AL242" s="201">
        <v>0</v>
      </c>
      <c r="AM242" s="72"/>
      <c r="AN242" s="72">
        <v>0</v>
      </c>
      <c r="AO242" s="72"/>
      <c r="AP242" s="72">
        <v>0</v>
      </c>
      <c r="AQ242" s="72"/>
      <c r="AR242" s="72">
        <v>0</v>
      </c>
      <c r="AS242" s="72"/>
      <c r="AT242" s="72"/>
      <c r="AU242" s="72"/>
      <c r="AV242" s="72"/>
      <c r="AW242" s="201"/>
      <c r="AX242" s="117"/>
      <c r="AY242" s="201">
        <v>0</v>
      </c>
      <c r="AZ242" s="201"/>
      <c r="BA242" s="201">
        <v>11</v>
      </c>
      <c r="BB242" s="201"/>
      <c r="BC242" s="201">
        <v>0</v>
      </c>
      <c r="BD242" s="201"/>
      <c r="BE242" s="201">
        <v>0</v>
      </c>
      <c r="BF242" s="201"/>
      <c r="BG242" s="201">
        <v>0</v>
      </c>
      <c r="BH242" s="201"/>
      <c r="BI242" s="201"/>
      <c r="BJ242" s="201"/>
      <c r="BK242" s="201"/>
      <c r="BL242" s="201"/>
    </row>
    <row r="243" spans="1:64">
      <c r="A243" s="67">
        <v>3004091592</v>
      </c>
      <c r="B243" s="67" t="s">
        <v>1614</v>
      </c>
      <c r="C243" s="67"/>
      <c r="D243" s="67"/>
      <c r="E243" s="67"/>
      <c r="F243" s="67" t="s">
        <v>32</v>
      </c>
      <c r="G243" s="154" t="s">
        <v>1758</v>
      </c>
      <c r="H243" s="154"/>
      <c r="I243" s="154"/>
      <c r="J243" s="154"/>
      <c r="K243" s="154"/>
      <c r="L243" s="154"/>
      <c r="M243" s="154"/>
      <c r="N243" s="154"/>
      <c r="O243" s="154"/>
      <c r="Q243" s="154">
        <f t="shared" si="76"/>
        <v>5</v>
      </c>
      <c r="R243" s="154">
        <f t="shared" si="77"/>
        <v>0</v>
      </c>
      <c r="S243" s="154">
        <f t="shared" si="78"/>
        <v>5</v>
      </c>
      <c r="T243" s="154">
        <f t="shared" si="79"/>
        <v>0</v>
      </c>
      <c r="U243" s="154">
        <f t="shared" si="80"/>
        <v>0</v>
      </c>
      <c r="V243" s="154">
        <f t="shared" si="81"/>
        <v>0</v>
      </c>
      <c r="W243" s="154">
        <f t="shared" si="82"/>
        <v>0</v>
      </c>
      <c r="X243" s="154">
        <f t="shared" si="83"/>
        <v>0</v>
      </c>
      <c r="Y243" s="154">
        <f t="shared" si="84"/>
        <v>0</v>
      </c>
      <c r="Z243" s="154">
        <f t="shared" si="85"/>
        <v>0</v>
      </c>
      <c r="AA243" s="154">
        <f t="shared" si="86"/>
        <v>0</v>
      </c>
      <c r="AB243" s="154">
        <f t="shared" si="87"/>
        <v>0</v>
      </c>
      <c r="AC243" s="154">
        <f t="shared" si="88"/>
        <v>0</v>
      </c>
      <c r="AD243" s="154">
        <f t="shared" si="89"/>
        <v>0</v>
      </c>
      <c r="AE243" s="154">
        <f t="shared" si="90"/>
        <v>0</v>
      </c>
      <c r="AH243" s="115"/>
      <c r="AI243" s="201"/>
      <c r="AJ243" s="201">
        <v>0</v>
      </c>
      <c r="AK243" s="201"/>
      <c r="AL243" s="201">
        <v>0</v>
      </c>
      <c r="AM243" s="72"/>
      <c r="AN243" s="72">
        <v>0</v>
      </c>
      <c r="AO243" s="72"/>
      <c r="AP243" s="72">
        <v>0</v>
      </c>
      <c r="AQ243" s="72"/>
      <c r="AR243" s="72">
        <v>0</v>
      </c>
      <c r="AS243" s="72"/>
      <c r="AT243" s="72"/>
      <c r="AU243" s="72"/>
      <c r="AV243" s="72"/>
      <c r="AW243" s="201"/>
      <c r="AX243" s="117"/>
      <c r="AY243" s="201">
        <v>0</v>
      </c>
      <c r="AZ243" s="201">
        <v>5</v>
      </c>
      <c r="BA243" s="201">
        <v>0</v>
      </c>
      <c r="BB243" s="201"/>
      <c r="BC243" s="201">
        <v>0</v>
      </c>
      <c r="BD243" s="201"/>
      <c r="BE243" s="201">
        <v>0</v>
      </c>
      <c r="BF243" s="201"/>
      <c r="BG243" s="201">
        <v>0</v>
      </c>
      <c r="BH243" s="201"/>
      <c r="BI243" s="201"/>
      <c r="BJ243" s="201"/>
      <c r="BK243" s="201"/>
      <c r="BL243" s="201"/>
    </row>
    <row r="244" spans="1:64">
      <c r="A244" s="67">
        <v>3004091763</v>
      </c>
      <c r="B244" s="67" t="s">
        <v>1615</v>
      </c>
      <c r="C244" s="67"/>
      <c r="D244" s="67"/>
      <c r="E244" s="67"/>
      <c r="F244" s="67" t="s">
        <v>32</v>
      </c>
      <c r="G244" s="154" t="s">
        <v>1758</v>
      </c>
      <c r="H244" s="154"/>
      <c r="I244" s="154"/>
      <c r="J244" s="154"/>
      <c r="K244" s="154"/>
      <c r="L244" s="154"/>
      <c r="M244" s="154"/>
      <c r="N244" s="154"/>
      <c r="O244" s="154"/>
      <c r="Q244" s="154">
        <f t="shared" si="76"/>
        <v>20</v>
      </c>
      <c r="R244" s="154">
        <f t="shared" si="77"/>
        <v>0</v>
      </c>
      <c r="S244" s="154">
        <f t="shared" si="78"/>
        <v>5</v>
      </c>
      <c r="T244" s="154">
        <f t="shared" si="79"/>
        <v>0</v>
      </c>
      <c r="U244" s="154">
        <f t="shared" si="80"/>
        <v>5</v>
      </c>
      <c r="V244" s="154">
        <f t="shared" si="81"/>
        <v>0</v>
      </c>
      <c r="W244" s="154">
        <f t="shared" si="82"/>
        <v>5</v>
      </c>
      <c r="X244" s="154">
        <f t="shared" si="83"/>
        <v>0</v>
      </c>
      <c r="Y244" s="154">
        <f t="shared" si="84"/>
        <v>5</v>
      </c>
      <c r="Z244" s="154">
        <f t="shared" si="85"/>
        <v>0</v>
      </c>
      <c r="AA244" s="154">
        <f t="shared" si="86"/>
        <v>0</v>
      </c>
      <c r="AB244" s="154">
        <f t="shared" si="87"/>
        <v>0</v>
      </c>
      <c r="AC244" s="154">
        <f t="shared" si="88"/>
        <v>0</v>
      </c>
      <c r="AD244" s="154">
        <f t="shared" si="89"/>
        <v>0</v>
      </c>
      <c r="AE244" s="154">
        <f t="shared" si="90"/>
        <v>0</v>
      </c>
      <c r="AH244" s="115"/>
      <c r="AI244" s="201"/>
      <c r="AJ244" s="201">
        <v>0</v>
      </c>
      <c r="AK244" s="201"/>
      <c r="AL244" s="201">
        <v>0</v>
      </c>
      <c r="AM244" s="72"/>
      <c r="AN244" s="72">
        <v>0</v>
      </c>
      <c r="AO244" s="72"/>
      <c r="AP244" s="72">
        <v>0</v>
      </c>
      <c r="AQ244" s="72"/>
      <c r="AR244" s="72">
        <v>0</v>
      </c>
      <c r="AS244" s="72"/>
      <c r="AT244" s="72"/>
      <c r="AU244" s="72"/>
      <c r="AV244" s="72"/>
      <c r="AW244" s="201"/>
      <c r="AX244" s="117"/>
      <c r="AY244" s="201">
        <v>0</v>
      </c>
      <c r="AZ244" s="201">
        <v>5</v>
      </c>
      <c r="BA244" s="201">
        <v>0</v>
      </c>
      <c r="BB244" s="201">
        <v>5</v>
      </c>
      <c r="BC244" s="201">
        <v>0</v>
      </c>
      <c r="BD244" s="201">
        <v>5</v>
      </c>
      <c r="BE244" s="201">
        <v>0</v>
      </c>
      <c r="BF244" s="201">
        <v>5</v>
      </c>
      <c r="BG244" s="201">
        <v>0</v>
      </c>
      <c r="BH244" s="201"/>
      <c r="BI244" s="201"/>
      <c r="BJ244" s="201"/>
      <c r="BK244" s="201"/>
      <c r="BL244" s="201"/>
    </row>
    <row r="245" spans="1:64">
      <c r="A245" s="67">
        <v>3004092029</v>
      </c>
      <c r="B245" s="67" t="s">
        <v>1616</v>
      </c>
      <c r="C245" s="67"/>
      <c r="D245" s="67"/>
      <c r="E245" s="67"/>
      <c r="F245" s="67" t="s">
        <v>32</v>
      </c>
      <c r="G245" s="154" t="s">
        <v>1758</v>
      </c>
      <c r="H245" s="154"/>
      <c r="I245" s="154"/>
      <c r="J245" s="154"/>
      <c r="K245" s="154"/>
      <c r="L245" s="154"/>
      <c r="M245" s="154"/>
      <c r="N245" s="154"/>
      <c r="O245" s="154"/>
      <c r="Q245" s="154">
        <f t="shared" si="76"/>
        <v>0</v>
      </c>
      <c r="R245" s="154">
        <f t="shared" si="77"/>
        <v>0</v>
      </c>
      <c r="S245" s="154">
        <f t="shared" si="78"/>
        <v>0</v>
      </c>
      <c r="T245" s="154">
        <f t="shared" si="79"/>
        <v>0</v>
      </c>
      <c r="U245" s="154">
        <f t="shared" si="80"/>
        <v>0</v>
      </c>
      <c r="V245" s="154">
        <f t="shared" si="81"/>
        <v>0</v>
      </c>
      <c r="W245" s="154">
        <f t="shared" si="82"/>
        <v>0</v>
      </c>
      <c r="X245" s="154">
        <f t="shared" si="83"/>
        <v>0</v>
      </c>
      <c r="Y245" s="154">
        <f t="shared" si="84"/>
        <v>0</v>
      </c>
      <c r="Z245" s="154">
        <f t="shared" si="85"/>
        <v>0</v>
      </c>
      <c r="AA245" s="154">
        <f t="shared" si="86"/>
        <v>0</v>
      </c>
      <c r="AB245" s="154">
        <f t="shared" si="87"/>
        <v>0</v>
      </c>
      <c r="AC245" s="154">
        <f t="shared" si="88"/>
        <v>0</v>
      </c>
      <c r="AD245" s="154">
        <f t="shared" si="89"/>
        <v>0</v>
      </c>
      <c r="AE245" s="154">
        <f t="shared" si="90"/>
        <v>0</v>
      </c>
      <c r="AH245" s="115"/>
      <c r="AI245" s="201"/>
      <c r="AJ245" s="201">
        <v>0</v>
      </c>
      <c r="AK245" s="201"/>
      <c r="AL245" s="201">
        <v>0</v>
      </c>
      <c r="AM245" s="72"/>
      <c r="AN245" s="72">
        <v>0</v>
      </c>
      <c r="AO245" s="72"/>
      <c r="AP245" s="72">
        <v>0</v>
      </c>
      <c r="AQ245" s="72"/>
      <c r="AR245" s="72">
        <v>0</v>
      </c>
      <c r="AS245" s="72"/>
      <c r="AT245" s="72"/>
      <c r="AU245" s="72"/>
      <c r="AV245" s="72"/>
      <c r="AW245" s="201"/>
      <c r="AX245" s="117"/>
      <c r="AY245" s="201">
        <v>0</v>
      </c>
      <c r="AZ245" s="201"/>
      <c r="BA245" s="201">
        <v>0</v>
      </c>
      <c r="BB245" s="201"/>
      <c r="BC245" s="201">
        <v>0</v>
      </c>
      <c r="BD245" s="201"/>
      <c r="BE245" s="201">
        <v>0</v>
      </c>
      <c r="BF245" s="201"/>
      <c r="BG245" s="201">
        <v>0</v>
      </c>
      <c r="BH245" s="201"/>
      <c r="BI245" s="201"/>
      <c r="BJ245" s="201"/>
      <c r="BK245" s="201"/>
      <c r="BL245" s="201"/>
    </row>
    <row r="246" spans="1:64">
      <c r="A246" s="67">
        <v>3004092657</v>
      </c>
      <c r="B246" s="67" t="s">
        <v>1617</v>
      </c>
      <c r="C246" s="67"/>
      <c r="D246" s="67"/>
      <c r="E246" s="67"/>
      <c r="F246" s="67" t="s">
        <v>32</v>
      </c>
      <c r="G246" s="154" t="s">
        <v>1758</v>
      </c>
      <c r="H246" s="154"/>
      <c r="I246" s="154"/>
      <c r="J246" s="154"/>
      <c r="K246" s="154"/>
      <c r="L246" s="154"/>
      <c r="M246" s="154"/>
      <c r="N246" s="154"/>
      <c r="O246" s="154"/>
      <c r="Q246" s="154">
        <f t="shared" si="76"/>
        <v>5</v>
      </c>
      <c r="R246" s="154">
        <f t="shared" si="77"/>
        <v>0</v>
      </c>
      <c r="S246" s="154">
        <f t="shared" si="78"/>
        <v>5</v>
      </c>
      <c r="T246" s="154">
        <f t="shared" si="79"/>
        <v>0</v>
      </c>
      <c r="U246" s="154">
        <f t="shared" si="80"/>
        <v>0</v>
      </c>
      <c r="V246" s="154">
        <f t="shared" si="81"/>
        <v>0</v>
      </c>
      <c r="W246" s="154">
        <f t="shared" si="82"/>
        <v>0</v>
      </c>
      <c r="X246" s="154">
        <f t="shared" si="83"/>
        <v>0</v>
      </c>
      <c r="Y246" s="154">
        <f t="shared" si="84"/>
        <v>0</v>
      </c>
      <c r="Z246" s="154">
        <f t="shared" si="85"/>
        <v>0</v>
      </c>
      <c r="AA246" s="154">
        <f t="shared" si="86"/>
        <v>0</v>
      </c>
      <c r="AB246" s="154">
        <f t="shared" si="87"/>
        <v>0</v>
      </c>
      <c r="AC246" s="154">
        <f t="shared" si="88"/>
        <v>0</v>
      </c>
      <c r="AD246" s="154">
        <f t="shared" si="89"/>
        <v>0</v>
      </c>
      <c r="AE246" s="154">
        <f t="shared" si="90"/>
        <v>0</v>
      </c>
      <c r="AH246" s="115"/>
      <c r="AI246" s="201"/>
      <c r="AJ246" s="201">
        <v>0</v>
      </c>
      <c r="AK246" s="201"/>
      <c r="AL246" s="201">
        <v>0</v>
      </c>
      <c r="AM246" s="72"/>
      <c r="AN246" s="72">
        <v>0</v>
      </c>
      <c r="AO246" s="72"/>
      <c r="AP246" s="72">
        <v>0</v>
      </c>
      <c r="AQ246" s="72"/>
      <c r="AR246" s="72">
        <v>0</v>
      </c>
      <c r="AS246" s="72"/>
      <c r="AT246" s="72"/>
      <c r="AU246" s="72"/>
      <c r="AV246" s="72"/>
      <c r="AW246" s="201"/>
      <c r="AX246" s="117"/>
      <c r="AY246" s="201">
        <v>0</v>
      </c>
      <c r="AZ246" s="201">
        <v>5</v>
      </c>
      <c r="BA246" s="201">
        <v>0</v>
      </c>
      <c r="BB246" s="201"/>
      <c r="BC246" s="201">
        <v>0</v>
      </c>
      <c r="BD246" s="201"/>
      <c r="BE246" s="201">
        <v>0</v>
      </c>
      <c r="BF246" s="201"/>
      <c r="BG246" s="201">
        <v>0</v>
      </c>
      <c r="BH246" s="201"/>
      <c r="BI246" s="201"/>
      <c r="BJ246" s="201"/>
      <c r="BK246" s="201"/>
      <c r="BL246" s="201"/>
    </row>
    <row r="247" spans="1:64">
      <c r="A247" s="67">
        <v>4006011163</v>
      </c>
      <c r="B247" s="67" t="s">
        <v>1618</v>
      </c>
      <c r="C247" s="67"/>
      <c r="D247" s="67"/>
      <c r="E247" s="67"/>
      <c r="F247" s="67" t="s">
        <v>32</v>
      </c>
      <c r="G247" s="154" t="s">
        <v>1758</v>
      </c>
      <c r="H247" s="154"/>
      <c r="I247" s="154"/>
      <c r="J247" s="154"/>
      <c r="K247" s="154"/>
      <c r="L247" s="154"/>
      <c r="M247" s="154"/>
      <c r="N247" s="154"/>
      <c r="O247" s="154"/>
      <c r="Q247" s="154">
        <f t="shared" si="76"/>
        <v>200</v>
      </c>
      <c r="R247" s="154">
        <f t="shared" si="77"/>
        <v>0</v>
      </c>
      <c r="S247" s="154">
        <f t="shared" si="78"/>
        <v>200</v>
      </c>
      <c r="T247" s="154">
        <f t="shared" si="79"/>
        <v>0</v>
      </c>
      <c r="U247" s="154">
        <f t="shared" si="80"/>
        <v>0</v>
      </c>
      <c r="V247" s="154">
        <f t="shared" si="81"/>
        <v>0</v>
      </c>
      <c r="W247" s="154">
        <f t="shared" si="82"/>
        <v>0</v>
      </c>
      <c r="X247" s="154">
        <f t="shared" si="83"/>
        <v>0</v>
      </c>
      <c r="Y247" s="154">
        <f t="shared" si="84"/>
        <v>0</v>
      </c>
      <c r="Z247" s="154">
        <f t="shared" si="85"/>
        <v>0</v>
      </c>
      <c r="AA247" s="154">
        <f t="shared" si="86"/>
        <v>0</v>
      </c>
      <c r="AB247" s="154">
        <f t="shared" si="87"/>
        <v>0</v>
      </c>
      <c r="AC247" s="154">
        <f t="shared" si="88"/>
        <v>0</v>
      </c>
      <c r="AD247" s="154">
        <f t="shared" si="89"/>
        <v>0</v>
      </c>
      <c r="AE247" s="154">
        <f t="shared" si="90"/>
        <v>0</v>
      </c>
      <c r="AH247" s="115"/>
      <c r="AI247" s="201"/>
      <c r="AJ247" s="201">
        <v>0</v>
      </c>
      <c r="AK247" s="201"/>
      <c r="AL247" s="201">
        <v>0</v>
      </c>
      <c r="AM247" s="72"/>
      <c r="AN247" s="72">
        <v>0</v>
      </c>
      <c r="AO247" s="72"/>
      <c r="AP247" s="72">
        <v>0</v>
      </c>
      <c r="AQ247" s="72"/>
      <c r="AR247" s="72">
        <v>0</v>
      </c>
      <c r="AS247" s="72"/>
      <c r="AT247" s="72"/>
      <c r="AU247" s="72"/>
      <c r="AV247" s="72"/>
      <c r="AW247" s="201"/>
      <c r="AX247" s="117"/>
      <c r="AY247" s="201">
        <v>0</v>
      </c>
      <c r="AZ247" s="201">
        <v>200</v>
      </c>
      <c r="BA247" s="201">
        <v>0</v>
      </c>
      <c r="BB247" s="201"/>
      <c r="BC247" s="201">
        <v>0</v>
      </c>
      <c r="BD247" s="201"/>
      <c r="BE247" s="201">
        <v>0</v>
      </c>
      <c r="BF247" s="201"/>
      <c r="BG247" s="201">
        <v>0</v>
      </c>
      <c r="BH247" s="201"/>
      <c r="BI247" s="201"/>
      <c r="BJ247" s="201"/>
      <c r="BK247" s="201"/>
      <c r="BL247" s="201"/>
    </row>
    <row r="248" spans="1:64">
      <c r="A248" s="67">
        <v>4006011184</v>
      </c>
      <c r="B248" s="67" t="s">
        <v>1619</v>
      </c>
      <c r="C248" s="67"/>
      <c r="D248" s="67"/>
      <c r="E248" s="67"/>
      <c r="F248" s="67" t="s">
        <v>32</v>
      </c>
      <c r="G248" s="154" t="s">
        <v>1758</v>
      </c>
      <c r="H248" s="154"/>
      <c r="I248" s="154"/>
      <c r="J248" s="154"/>
      <c r="K248" s="154"/>
      <c r="L248" s="154"/>
      <c r="M248" s="154"/>
      <c r="N248" s="154"/>
      <c r="O248" s="154"/>
      <c r="Q248" s="154">
        <f t="shared" si="76"/>
        <v>30</v>
      </c>
      <c r="R248" s="154">
        <f t="shared" si="77"/>
        <v>0</v>
      </c>
      <c r="S248" s="154">
        <f t="shared" si="78"/>
        <v>0</v>
      </c>
      <c r="T248" s="154">
        <f t="shared" si="79"/>
        <v>10</v>
      </c>
      <c r="U248" s="154">
        <f t="shared" si="80"/>
        <v>0</v>
      </c>
      <c r="V248" s="154">
        <f t="shared" si="81"/>
        <v>10</v>
      </c>
      <c r="W248" s="154">
        <f t="shared" si="82"/>
        <v>0</v>
      </c>
      <c r="X248" s="154">
        <f t="shared" si="83"/>
        <v>10</v>
      </c>
      <c r="Y248" s="154">
        <f t="shared" si="84"/>
        <v>0</v>
      </c>
      <c r="Z248" s="154">
        <f t="shared" si="85"/>
        <v>10</v>
      </c>
      <c r="AA248" s="154">
        <f t="shared" si="86"/>
        <v>0</v>
      </c>
      <c r="AB248" s="154">
        <f t="shared" si="87"/>
        <v>0</v>
      </c>
      <c r="AC248" s="154">
        <f t="shared" si="88"/>
        <v>0</v>
      </c>
      <c r="AD248" s="154">
        <f t="shared" si="89"/>
        <v>0</v>
      </c>
      <c r="AE248" s="154">
        <f t="shared" si="90"/>
        <v>0</v>
      </c>
      <c r="AH248" s="115"/>
      <c r="AI248" s="201"/>
      <c r="AJ248" s="201">
        <v>0</v>
      </c>
      <c r="AK248" s="201"/>
      <c r="AL248" s="201">
        <v>0</v>
      </c>
      <c r="AM248" s="72"/>
      <c r="AN248" s="72">
        <v>0</v>
      </c>
      <c r="AO248" s="72"/>
      <c r="AP248" s="72">
        <v>0</v>
      </c>
      <c r="AQ248" s="72"/>
      <c r="AR248" s="72">
        <v>0</v>
      </c>
      <c r="AS248" s="72"/>
      <c r="AT248" s="72"/>
      <c r="AU248" s="72"/>
      <c r="AV248" s="72"/>
      <c r="AW248" s="201"/>
      <c r="AX248" s="117"/>
      <c r="AY248" s="201">
        <v>0</v>
      </c>
      <c r="AZ248" s="201"/>
      <c r="BA248" s="201">
        <v>10</v>
      </c>
      <c r="BB248" s="201"/>
      <c r="BC248" s="201">
        <v>10</v>
      </c>
      <c r="BD248" s="201"/>
      <c r="BE248" s="201">
        <v>10</v>
      </c>
      <c r="BF248" s="201"/>
      <c r="BG248" s="201">
        <v>10</v>
      </c>
      <c r="BH248" s="201"/>
      <c r="BI248" s="201"/>
      <c r="BJ248" s="201"/>
      <c r="BK248" s="201"/>
      <c r="BL248" s="201"/>
    </row>
    <row r="249" spans="1:64">
      <c r="A249" s="67">
        <v>4006020174</v>
      </c>
      <c r="B249" s="67" t="s">
        <v>1620</v>
      </c>
      <c r="C249" s="67"/>
      <c r="D249" s="67"/>
      <c r="E249" s="67"/>
      <c r="F249" s="67" t="s">
        <v>32</v>
      </c>
      <c r="G249" s="154" t="s">
        <v>1758</v>
      </c>
      <c r="H249" s="154"/>
      <c r="I249" s="154"/>
      <c r="J249" s="154"/>
      <c r="K249" s="154"/>
      <c r="L249" s="154"/>
      <c r="M249" s="154"/>
      <c r="N249" s="154"/>
      <c r="O249" s="154"/>
      <c r="Q249" s="154">
        <f t="shared" si="76"/>
        <v>400</v>
      </c>
      <c r="R249" s="154">
        <f t="shared" si="77"/>
        <v>0</v>
      </c>
      <c r="S249" s="154">
        <f t="shared" si="78"/>
        <v>400</v>
      </c>
      <c r="T249" s="154">
        <f t="shared" si="79"/>
        <v>0</v>
      </c>
      <c r="U249" s="154">
        <f t="shared" si="80"/>
        <v>0</v>
      </c>
      <c r="V249" s="154">
        <f t="shared" si="81"/>
        <v>0</v>
      </c>
      <c r="W249" s="154">
        <f t="shared" si="82"/>
        <v>0</v>
      </c>
      <c r="X249" s="154">
        <f t="shared" si="83"/>
        <v>0</v>
      </c>
      <c r="Y249" s="154">
        <f t="shared" si="84"/>
        <v>0</v>
      </c>
      <c r="Z249" s="154">
        <f t="shared" si="85"/>
        <v>0</v>
      </c>
      <c r="AA249" s="154">
        <f t="shared" si="86"/>
        <v>0</v>
      </c>
      <c r="AB249" s="154">
        <f t="shared" si="87"/>
        <v>0</v>
      </c>
      <c r="AC249" s="154">
        <f t="shared" si="88"/>
        <v>0</v>
      </c>
      <c r="AD249" s="154">
        <f t="shared" si="89"/>
        <v>0</v>
      </c>
      <c r="AE249" s="154">
        <f t="shared" si="90"/>
        <v>0</v>
      </c>
      <c r="AH249" s="115"/>
      <c r="AI249" s="201"/>
      <c r="AJ249" s="201">
        <v>0</v>
      </c>
      <c r="AK249" s="201"/>
      <c r="AL249" s="201">
        <v>0</v>
      </c>
      <c r="AM249" s="72"/>
      <c r="AN249" s="72">
        <v>0</v>
      </c>
      <c r="AO249" s="72"/>
      <c r="AP249" s="72">
        <v>0</v>
      </c>
      <c r="AQ249" s="72"/>
      <c r="AR249" s="72">
        <v>0</v>
      </c>
      <c r="AS249" s="72"/>
      <c r="AT249" s="72"/>
      <c r="AU249" s="72"/>
      <c r="AV249" s="72"/>
      <c r="AW249" s="201"/>
      <c r="AX249" s="117"/>
      <c r="AY249" s="201">
        <v>0</v>
      </c>
      <c r="AZ249" s="201">
        <v>400</v>
      </c>
      <c r="BA249" s="201">
        <v>0</v>
      </c>
      <c r="BB249" s="201"/>
      <c r="BC249" s="201">
        <v>0</v>
      </c>
      <c r="BD249" s="201"/>
      <c r="BE249" s="201">
        <v>0</v>
      </c>
      <c r="BF249" s="201"/>
      <c r="BG249" s="201">
        <v>0</v>
      </c>
      <c r="BH249" s="201"/>
      <c r="BI249" s="201"/>
      <c r="BJ249" s="201"/>
      <c r="BK249" s="201"/>
      <c r="BL249" s="201"/>
    </row>
    <row r="250" spans="1:64">
      <c r="A250" s="67">
        <v>4006030301</v>
      </c>
      <c r="B250" s="67" t="s">
        <v>1091</v>
      </c>
      <c r="C250" s="67"/>
      <c r="D250" s="67"/>
      <c r="E250" s="67"/>
      <c r="F250" s="67" t="s">
        <v>32</v>
      </c>
      <c r="G250" s="154" t="s">
        <v>1758</v>
      </c>
      <c r="H250" s="154"/>
      <c r="I250" s="154"/>
      <c r="J250" s="154"/>
      <c r="K250" s="154"/>
      <c r="L250" s="154"/>
      <c r="M250" s="154"/>
      <c r="N250" s="154"/>
      <c r="O250" s="154"/>
      <c r="Q250" s="154">
        <f t="shared" si="76"/>
        <v>1500</v>
      </c>
      <c r="R250" s="154">
        <f t="shared" si="77"/>
        <v>0</v>
      </c>
      <c r="S250" s="154">
        <f t="shared" si="78"/>
        <v>1500</v>
      </c>
      <c r="T250" s="154">
        <f t="shared" si="79"/>
        <v>0</v>
      </c>
      <c r="U250" s="154">
        <f t="shared" si="80"/>
        <v>0</v>
      </c>
      <c r="V250" s="154">
        <f t="shared" si="81"/>
        <v>0</v>
      </c>
      <c r="W250" s="154">
        <f t="shared" si="82"/>
        <v>0</v>
      </c>
      <c r="X250" s="154">
        <f t="shared" si="83"/>
        <v>0</v>
      </c>
      <c r="Y250" s="154">
        <f t="shared" si="84"/>
        <v>0</v>
      </c>
      <c r="Z250" s="154">
        <f t="shared" si="85"/>
        <v>0</v>
      </c>
      <c r="AA250" s="154">
        <f t="shared" si="86"/>
        <v>0</v>
      </c>
      <c r="AB250" s="154">
        <f t="shared" si="87"/>
        <v>0</v>
      </c>
      <c r="AC250" s="154">
        <f t="shared" si="88"/>
        <v>0</v>
      </c>
      <c r="AD250" s="154">
        <f t="shared" si="89"/>
        <v>0</v>
      </c>
      <c r="AE250" s="154">
        <f t="shared" si="90"/>
        <v>0</v>
      </c>
      <c r="AH250" s="115"/>
      <c r="AI250" s="201"/>
      <c r="AJ250" s="201">
        <v>0</v>
      </c>
      <c r="AK250" s="201"/>
      <c r="AL250" s="201">
        <v>0</v>
      </c>
      <c r="AM250" s="72"/>
      <c r="AN250" s="72">
        <v>0</v>
      </c>
      <c r="AO250" s="72"/>
      <c r="AP250" s="72">
        <v>0</v>
      </c>
      <c r="AQ250" s="72"/>
      <c r="AR250" s="72">
        <v>0</v>
      </c>
      <c r="AS250" s="72"/>
      <c r="AT250" s="72"/>
      <c r="AU250" s="72"/>
      <c r="AV250" s="72"/>
      <c r="AW250" s="201"/>
      <c r="AX250" s="117"/>
      <c r="AY250" s="201">
        <v>0</v>
      </c>
      <c r="AZ250" s="201">
        <v>1500</v>
      </c>
      <c r="BA250" s="201">
        <v>0</v>
      </c>
      <c r="BB250" s="201"/>
      <c r="BC250" s="201">
        <v>0</v>
      </c>
      <c r="BD250" s="201"/>
      <c r="BE250" s="201">
        <v>0</v>
      </c>
      <c r="BF250" s="201"/>
      <c r="BG250" s="201">
        <v>0</v>
      </c>
      <c r="BH250" s="201"/>
      <c r="BI250" s="201"/>
      <c r="BJ250" s="201"/>
      <c r="BK250" s="201"/>
      <c r="BL250" s="201"/>
    </row>
    <row r="251" spans="1:64">
      <c r="A251" s="67">
        <v>4006033551</v>
      </c>
      <c r="B251" s="67" t="s">
        <v>1621</v>
      </c>
      <c r="C251" s="67"/>
      <c r="D251" s="67"/>
      <c r="E251" s="67"/>
      <c r="F251" s="67" t="s">
        <v>32</v>
      </c>
      <c r="G251" s="154" t="s">
        <v>1758</v>
      </c>
      <c r="H251" s="154"/>
      <c r="I251" s="154"/>
      <c r="J251" s="154"/>
      <c r="K251" s="154"/>
      <c r="L251" s="154"/>
      <c r="M251" s="154"/>
      <c r="N251" s="154"/>
      <c r="O251" s="154"/>
      <c r="Q251" s="154">
        <f t="shared" si="76"/>
        <v>450</v>
      </c>
      <c r="R251" s="154">
        <f t="shared" si="77"/>
        <v>0</v>
      </c>
      <c r="S251" s="154">
        <f t="shared" si="78"/>
        <v>450</v>
      </c>
      <c r="T251" s="154">
        <f t="shared" si="79"/>
        <v>0</v>
      </c>
      <c r="U251" s="154">
        <f t="shared" si="80"/>
        <v>0</v>
      </c>
      <c r="V251" s="154">
        <f t="shared" si="81"/>
        <v>0</v>
      </c>
      <c r="W251" s="154">
        <f t="shared" si="82"/>
        <v>0</v>
      </c>
      <c r="X251" s="154">
        <f t="shared" si="83"/>
        <v>0</v>
      </c>
      <c r="Y251" s="154">
        <f t="shared" si="84"/>
        <v>0</v>
      </c>
      <c r="Z251" s="154">
        <f t="shared" si="85"/>
        <v>0</v>
      </c>
      <c r="AA251" s="154">
        <f t="shared" si="86"/>
        <v>0</v>
      </c>
      <c r="AB251" s="154">
        <f t="shared" si="87"/>
        <v>0</v>
      </c>
      <c r="AC251" s="154">
        <f t="shared" si="88"/>
        <v>0</v>
      </c>
      <c r="AD251" s="154">
        <f t="shared" si="89"/>
        <v>0</v>
      </c>
      <c r="AE251" s="154">
        <f t="shared" si="90"/>
        <v>0</v>
      </c>
      <c r="AH251" s="115"/>
      <c r="AI251" s="201"/>
      <c r="AJ251" s="201">
        <v>0</v>
      </c>
      <c r="AK251" s="201"/>
      <c r="AL251" s="201">
        <v>0</v>
      </c>
      <c r="AM251" s="72"/>
      <c r="AN251" s="72">
        <v>0</v>
      </c>
      <c r="AO251" s="72"/>
      <c r="AP251" s="72">
        <v>0</v>
      </c>
      <c r="AQ251" s="72"/>
      <c r="AR251" s="72">
        <v>0</v>
      </c>
      <c r="AS251" s="72"/>
      <c r="AT251" s="72"/>
      <c r="AU251" s="72"/>
      <c r="AV251" s="72"/>
      <c r="AW251" s="201"/>
      <c r="AX251" s="117"/>
      <c r="AY251" s="201">
        <v>0</v>
      </c>
      <c r="AZ251" s="201">
        <v>450</v>
      </c>
      <c r="BA251" s="201">
        <v>0</v>
      </c>
      <c r="BB251" s="201"/>
      <c r="BC251" s="201">
        <v>0</v>
      </c>
      <c r="BD251" s="201"/>
      <c r="BE251" s="201">
        <v>0</v>
      </c>
      <c r="BF251" s="201"/>
      <c r="BG251" s="201">
        <v>0</v>
      </c>
      <c r="BH251" s="201"/>
      <c r="BI251" s="201"/>
      <c r="BJ251" s="201"/>
      <c r="BK251" s="201"/>
      <c r="BL251" s="201"/>
    </row>
    <row r="252" spans="1:64">
      <c r="A252" s="67">
        <v>4006033891</v>
      </c>
      <c r="B252" s="67" t="s">
        <v>1622</v>
      </c>
      <c r="C252" s="67"/>
      <c r="D252" s="67"/>
      <c r="E252" s="67"/>
      <c r="F252" s="67" t="s">
        <v>32</v>
      </c>
      <c r="G252" s="154" t="s">
        <v>1758</v>
      </c>
      <c r="H252" s="154"/>
      <c r="I252" s="154"/>
      <c r="J252" s="154"/>
      <c r="K252" s="154"/>
      <c r="L252" s="154"/>
      <c r="M252" s="154"/>
      <c r="N252" s="154"/>
      <c r="O252" s="154"/>
      <c r="Q252" s="154">
        <f t="shared" si="76"/>
        <v>80</v>
      </c>
      <c r="R252" s="154">
        <f t="shared" si="77"/>
        <v>0</v>
      </c>
      <c r="S252" s="154">
        <f t="shared" si="78"/>
        <v>80</v>
      </c>
      <c r="T252" s="154">
        <f t="shared" si="79"/>
        <v>0</v>
      </c>
      <c r="U252" s="154">
        <f t="shared" si="80"/>
        <v>0</v>
      </c>
      <c r="V252" s="154">
        <f t="shared" si="81"/>
        <v>0</v>
      </c>
      <c r="W252" s="154">
        <f t="shared" si="82"/>
        <v>0</v>
      </c>
      <c r="X252" s="154">
        <f t="shared" si="83"/>
        <v>0</v>
      </c>
      <c r="Y252" s="154">
        <f t="shared" si="84"/>
        <v>0</v>
      </c>
      <c r="Z252" s="154">
        <f t="shared" si="85"/>
        <v>0</v>
      </c>
      <c r="AA252" s="154">
        <f t="shared" si="86"/>
        <v>0</v>
      </c>
      <c r="AB252" s="154">
        <f t="shared" si="87"/>
        <v>0</v>
      </c>
      <c r="AC252" s="154">
        <f t="shared" si="88"/>
        <v>0</v>
      </c>
      <c r="AD252" s="154">
        <f t="shared" si="89"/>
        <v>0</v>
      </c>
      <c r="AE252" s="154">
        <f t="shared" si="90"/>
        <v>0</v>
      </c>
      <c r="AH252" s="115"/>
      <c r="AI252" s="201"/>
      <c r="AJ252" s="201">
        <v>0</v>
      </c>
      <c r="AK252" s="201"/>
      <c r="AL252" s="201">
        <v>0</v>
      </c>
      <c r="AM252" s="72"/>
      <c r="AN252" s="72">
        <v>0</v>
      </c>
      <c r="AO252" s="72"/>
      <c r="AP252" s="72">
        <v>0</v>
      </c>
      <c r="AQ252" s="72"/>
      <c r="AR252" s="72">
        <v>0</v>
      </c>
      <c r="AS252" s="72"/>
      <c r="AT252" s="72"/>
      <c r="AU252" s="72"/>
      <c r="AV252" s="72"/>
      <c r="AW252" s="201"/>
      <c r="AX252" s="117"/>
      <c r="AY252" s="201">
        <v>0</v>
      </c>
      <c r="AZ252" s="201">
        <v>80</v>
      </c>
      <c r="BA252" s="201">
        <v>0</v>
      </c>
      <c r="BB252" s="201"/>
      <c r="BC252" s="201">
        <v>0</v>
      </c>
      <c r="BD252" s="201"/>
      <c r="BE252" s="201">
        <v>0</v>
      </c>
      <c r="BF252" s="201"/>
      <c r="BG252" s="201">
        <v>0</v>
      </c>
      <c r="BH252" s="201"/>
      <c r="BI252" s="201"/>
      <c r="BJ252" s="201"/>
      <c r="BK252" s="201"/>
      <c r="BL252" s="201"/>
    </row>
    <row r="253" spans="1:64">
      <c r="A253" s="67">
        <v>4006033892</v>
      </c>
      <c r="B253" s="67" t="s">
        <v>1623</v>
      </c>
      <c r="C253" s="67"/>
      <c r="D253" s="67"/>
      <c r="E253" s="67"/>
      <c r="F253" s="67" t="s">
        <v>32</v>
      </c>
      <c r="G253" s="154" t="s">
        <v>1758</v>
      </c>
      <c r="H253" s="154"/>
      <c r="I253" s="154"/>
      <c r="J253" s="154"/>
      <c r="K253" s="154"/>
      <c r="L253" s="154"/>
      <c r="M253" s="154"/>
      <c r="N253" s="154"/>
      <c r="O253" s="154"/>
      <c r="Q253" s="154">
        <f t="shared" si="76"/>
        <v>80</v>
      </c>
      <c r="R253" s="154">
        <f t="shared" si="77"/>
        <v>0</v>
      </c>
      <c r="S253" s="154">
        <f t="shared" si="78"/>
        <v>80</v>
      </c>
      <c r="T253" s="154">
        <f t="shared" si="79"/>
        <v>0</v>
      </c>
      <c r="U253" s="154">
        <f t="shared" si="80"/>
        <v>0</v>
      </c>
      <c r="V253" s="154">
        <f t="shared" si="81"/>
        <v>0</v>
      </c>
      <c r="W253" s="154">
        <f t="shared" si="82"/>
        <v>0</v>
      </c>
      <c r="X253" s="154">
        <f t="shared" si="83"/>
        <v>0</v>
      </c>
      <c r="Y253" s="154">
        <f t="shared" si="84"/>
        <v>0</v>
      </c>
      <c r="Z253" s="154">
        <f t="shared" si="85"/>
        <v>0</v>
      </c>
      <c r="AA253" s="154">
        <f t="shared" si="86"/>
        <v>0</v>
      </c>
      <c r="AB253" s="154">
        <f t="shared" si="87"/>
        <v>0</v>
      </c>
      <c r="AC253" s="154">
        <f t="shared" si="88"/>
        <v>0</v>
      </c>
      <c r="AD253" s="154">
        <f t="shared" si="89"/>
        <v>0</v>
      </c>
      <c r="AE253" s="154">
        <f t="shared" si="90"/>
        <v>0</v>
      </c>
      <c r="AH253" s="115"/>
      <c r="AI253" s="201"/>
      <c r="AJ253" s="201">
        <v>0</v>
      </c>
      <c r="AK253" s="201"/>
      <c r="AL253" s="201">
        <v>0</v>
      </c>
      <c r="AM253" s="72"/>
      <c r="AN253" s="72">
        <v>0</v>
      </c>
      <c r="AO253" s="72"/>
      <c r="AP253" s="72">
        <v>0</v>
      </c>
      <c r="AQ253" s="72"/>
      <c r="AR253" s="72">
        <v>0</v>
      </c>
      <c r="AS253" s="72"/>
      <c r="AT253" s="72"/>
      <c r="AU253" s="72"/>
      <c r="AV253" s="72"/>
      <c r="AW253" s="201"/>
      <c r="AX253" s="117"/>
      <c r="AY253" s="201">
        <v>0</v>
      </c>
      <c r="AZ253" s="201">
        <v>80</v>
      </c>
      <c r="BA253" s="201">
        <v>0</v>
      </c>
      <c r="BB253" s="201"/>
      <c r="BC253" s="201">
        <v>0</v>
      </c>
      <c r="BD253" s="201"/>
      <c r="BE253" s="201">
        <v>0</v>
      </c>
      <c r="BF253" s="201"/>
      <c r="BG253" s="201">
        <v>0</v>
      </c>
      <c r="BH253" s="201"/>
      <c r="BI253" s="201"/>
      <c r="BJ253" s="201"/>
      <c r="BK253" s="201"/>
      <c r="BL253" s="201"/>
    </row>
    <row r="254" spans="1:64">
      <c r="A254" s="67">
        <v>4006033893</v>
      </c>
      <c r="B254" s="67" t="s">
        <v>1624</v>
      </c>
      <c r="C254" s="67"/>
      <c r="D254" s="67"/>
      <c r="E254" s="67"/>
      <c r="F254" s="67" t="s">
        <v>32</v>
      </c>
      <c r="G254" s="154" t="s">
        <v>1758</v>
      </c>
      <c r="H254" s="154"/>
      <c r="I254" s="154"/>
      <c r="J254" s="154"/>
      <c r="K254" s="154"/>
      <c r="L254" s="154"/>
      <c r="M254" s="154"/>
      <c r="N254" s="154"/>
      <c r="O254" s="154"/>
      <c r="Q254" s="154">
        <f t="shared" si="76"/>
        <v>80</v>
      </c>
      <c r="R254" s="154">
        <f t="shared" si="77"/>
        <v>0</v>
      </c>
      <c r="S254" s="154">
        <f t="shared" si="78"/>
        <v>80</v>
      </c>
      <c r="T254" s="154">
        <f t="shared" si="79"/>
        <v>0</v>
      </c>
      <c r="U254" s="154">
        <f t="shared" si="80"/>
        <v>0</v>
      </c>
      <c r="V254" s="154">
        <f t="shared" si="81"/>
        <v>0</v>
      </c>
      <c r="W254" s="154">
        <f t="shared" si="82"/>
        <v>0</v>
      </c>
      <c r="X254" s="154">
        <f t="shared" si="83"/>
        <v>0</v>
      </c>
      <c r="Y254" s="154">
        <f t="shared" si="84"/>
        <v>0</v>
      </c>
      <c r="Z254" s="154">
        <f t="shared" si="85"/>
        <v>0</v>
      </c>
      <c r="AA254" s="154">
        <f t="shared" si="86"/>
        <v>0</v>
      </c>
      <c r="AB254" s="154">
        <f t="shared" si="87"/>
        <v>0</v>
      </c>
      <c r="AC254" s="154">
        <f t="shared" si="88"/>
        <v>0</v>
      </c>
      <c r="AD254" s="154">
        <f t="shared" si="89"/>
        <v>0</v>
      </c>
      <c r="AE254" s="154">
        <f t="shared" si="90"/>
        <v>0</v>
      </c>
      <c r="AH254" s="115"/>
      <c r="AI254" s="201"/>
      <c r="AJ254" s="201">
        <v>0</v>
      </c>
      <c r="AK254" s="201"/>
      <c r="AL254" s="201">
        <v>0</v>
      </c>
      <c r="AM254" s="72"/>
      <c r="AN254" s="72">
        <v>0</v>
      </c>
      <c r="AO254" s="72"/>
      <c r="AP254" s="72">
        <v>0</v>
      </c>
      <c r="AQ254" s="72"/>
      <c r="AR254" s="72">
        <v>0</v>
      </c>
      <c r="AS254" s="72"/>
      <c r="AT254" s="72"/>
      <c r="AU254" s="72"/>
      <c r="AV254" s="72"/>
      <c r="AW254" s="201"/>
      <c r="AX254" s="117"/>
      <c r="AY254" s="201">
        <v>0</v>
      </c>
      <c r="AZ254" s="201">
        <v>80</v>
      </c>
      <c r="BA254" s="201">
        <v>0</v>
      </c>
      <c r="BB254" s="201"/>
      <c r="BC254" s="201">
        <v>0</v>
      </c>
      <c r="BD254" s="201"/>
      <c r="BE254" s="201">
        <v>0</v>
      </c>
      <c r="BF254" s="201"/>
      <c r="BG254" s="201">
        <v>0</v>
      </c>
      <c r="BH254" s="201"/>
      <c r="BI254" s="201"/>
      <c r="BJ254" s="201"/>
      <c r="BK254" s="201"/>
      <c r="BL254" s="201"/>
    </row>
    <row r="255" spans="1:64">
      <c r="A255" s="67">
        <v>4006034061</v>
      </c>
      <c r="B255" s="67" t="s">
        <v>1625</v>
      </c>
      <c r="C255" s="67"/>
      <c r="D255" s="67"/>
      <c r="E255" s="67"/>
      <c r="F255" s="67" t="s">
        <v>32</v>
      </c>
      <c r="G255" s="154" t="s">
        <v>1758</v>
      </c>
      <c r="H255" s="154"/>
      <c r="I255" s="154"/>
      <c r="J255" s="154"/>
      <c r="K255" s="154"/>
      <c r="L255" s="154"/>
      <c r="M255" s="154"/>
      <c r="N255" s="154"/>
      <c r="O255" s="154"/>
      <c r="Q255" s="154">
        <f t="shared" si="76"/>
        <v>2000</v>
      </c>
      <c r="R255" s="154">
        <f t="shared" si="77"/>
        <v>0</v>
      </c>
      <c r="S255" s="154">
        <f t="shared" si="78"/>
        <v>2000</v>
      </c>
      <c r="T255" s="154">
        <f t="shared" si="79"/>
        <v>0</v>
      </c>
      <c r="U255" s="154">
        <f t="shared" si="80"/>
        <v>0</v>
      </c>
      <c r="V255" s="154">
        <f t="shared" si="81"/>
        <v>0</v>
      </c>
      <c r="W255" s="154">
        <f t="shared" si="82"/>
        <v>0</v>
      </c>
      <c r="X255" s="154">
        <f t="shared" si="83"/>
        <v>0</v>
      </c>
      <c r="Y255" s="154">
        <f t="shared" si="84"/>
        <v>0</v>
      </c>
      <c r="Z255" s="154">
        <f t="shared" si="85"/>
        <v>0</v>
      </c>
      <c r="AA255" s="154">
        <f t="shared" si="86"/>
        <v>0</v>
      </c>
      <c r="AB255" s="154">
        <f t="shared" si="87"/>
        <v>0</v>
      </c>
      <c r="AC255" s="154">
        <f t="shared" si="88"/>
        <v>0</v>
      </c>
      <c r="AD255" s="154">
        <f t="shared" si="89"/>
        <v>0</v>
      </c>
      <c r="AE255" s="154">
        <f t="shared" si="90"/>
        <v>0</v>
      </c>
      <c r="AH255" s="115"/>
      <c r="AI255" s="201"/>
      <c r="AJ255" s="201">
        <v>0</v>
      </c>
      <c r="AK255" s="201"/>
      <c r="AL255" s="201">
        <v>0</v>
      </c>
      <c r="AM255" s="72"/>
      <c r="AN255" s="72">
        <v>0</v>
      </c>
      <c r="AO255" s="72"/>
      <c r="AP255" s="72">
        <v>0</v>
      </c>
      <c r="AQ255" s="72"/>
      <c r="AR255" s="72">
        <v>0</v>
      </c>
      <c r="AS255" s="72"/>
      <c r="AT255" s="72"/>
      <c r="AU255" s="72"/>
      <c r="AV255" s="72"/>
      <c r="AW255" s="201"/>
      <c r="AX255" s="117"/>
      <c r="AY255" s="201">
        <v>0</v>
      </c>
      <c r="AZ255" s="201">
        <v>2000</v>
      </c>
      <c r="BA255" s="201">
        <v>0</v>
      </c>
      <c r="BB255" s="201"/>
      <c r="BC255" s="201">
        <v>0</v>
      </c>
      <c r="BD255" s="201"/>
      <c r="BE255" s="201">
        <v>0</v>
      </c>
      <c r="BF255" s="201"/>
      <c r="BG255" s="201">
        <v>0</v>
      </c>
      <c r="BH255" s="201"/>
      <c r="BI255" s="201"/>
      <c r="BJ255" s="201"/>
      <c r="BK255" s="201"/>
      <c r="BL255" s="201"/>
    </row>
    <row r="256" spans="1:64">
      <c r="A256" s="67">
        <v>4006034062</v>
      </c>
      <c r="B256" s="67" t="s">
        <v>1626</v>
      </c>
      <c r="C256" s="67"/>
      <c r="D256" s="67"/>
      <c r="E256" s="67"/>
      <c r="F256" s="67" t="s">
        <v>32</v>
      </c>
      <c r="G256" s="154" t="s">
        <v>1758</v>
      </c>
      <c r="H256" s="154"/>
      <c r="I256" s="154"/>
      <c r="J256" s="154"/>
      <c r="K256" s="154"/>
      <c r="L256" s="154"/>
      <c r="M256" s="154"/>
      <c r="N256" s="154"/>
      <c r="O256" s="154"/>
      <c r="Q256" s="154">
        <f t="shared" si="76"/>
        <v>2000</v>
      </c>
      <c r="R256" s="154">
        <f t="shared" si="77"/>
        <v>0</v>
      </c>
      <c r="S256" s="154">
        <f t="shared" si="78"/>
        <v>2000</v>
      </c>
      <c r="T256" s="154">
        <f t="shared" si="79"/>
        <v>0</v>
      </c>
      <c r="U256" s="154">
        <f t="shared" si="80"/>
        <v>0</v>
      </c>
      <c r="V256" s="154">
        <f t="shared" si="81"/>
        <v>0</v>
      </c>
      <c r="W256" s="154">
        <f t="shared" si="82"/>
        <v>0</v>
      </c>
      <c r="X256" s="154">
        <f t="shared" si="83"/>
        <v>0</v>
      </c>
      <c r="Y256" s="154">
        <f t="shared" si="84"/>
        <v>0</v>
      </c>
      <c r="Z256" s="154">
        <f t="shared" si="85"/>
        <v>0</v>
      </c>
      <c r="AA256" s="154">
        <f t="shared" si="86"/>
        <v>0</v>
      </c>
      <c r="AB256" s="154">
        <f t="shared" si="87"/>
        <v>0</v>
      </c>
      <c r="AC256" s="154">
        <f t="shared" si="88"/>
        <v>0</v>
      </c>
      <c r="AD256" s="154">
        <f t="shared" si="89"/>
        <v>0</v>
      </c>
      <c r="AE256" s="154">
        <f t="shared" si="90"/>
        <v>0</v>
      </c>
      <c r="AH256" s="115"/>
      <c r="AI256" s="201"/>
      <c r="AJ256" s="201">
        <v>0</v>
      </c>
      <c r="AK256" s="201"/>
      <c r="AL256" s="201">
        <v>0</v>
      </c>
      <c r="AM256" s="72"/>
      <c r="AN256" s="72">
        <v>0</v>
      </c>
      <c r="AO256" s="72"/>
      <c r="AP256" s="72">
        <v>0</v>
      </c>
      <c r="AQ256" s="72"/>
      <c r="AR256" s="72">
        <v>0</v>
      </c>
      <c r="AS256" s="72"/>
      <c r="AT256" s="72"/>
      <c r="AU256" s="72"/>
      <c r="AV256" s="72"/>
      <c r="AW256" s="201"/>
      <c r="AX256" s="117"/>
      <c r="AY256" s="201">
        <v>0</v>
      </c>
      <c r="AZ256" s="201">
        <v>2000</v>
      </c>
      <c r="BA256" s="201">
        <v>0</v>
      </c>
      <c r="BB256" s="201"/>
      <c r="BC256" s="201">
        <v>0</v>
      </c>
      <c r="BD256" s="201"/>
      <c r="BE256" s="201">
        <v>0</v>
      </c>
      <c r="BF256" s="201"/>
      <c r="BG256" s="201">
        <v>0</v>
      </c>
      <c r="BH256" s="201"/>
      <c r="BI256" s="201"/>
      <c r="BJ256" s="201"/>
      <c r="BK256" s="201"/>
      <c r="BL256" s="201"/>
    </row>
    <row r="257" spans="1:64">
      <c r="A257" s="67">
        <v>4006034064</v>
      </c>
      <c r="B257" s="67" t="s">
        <v>1627</v>
      </c>
      <c r="C257" s="67"/>
      <c r="D257" s="67"/>
      <c r="E257" s="67"/>
      <c r="F257" s="67" t="s">
        <v>32</v>
      </c>
      <c r="G257" s="154" t="s">
        <v>1758</v>
      </c>
      <c r="H257" s="154"/>
      <c r="I257" s="154"/>
      <c r="J257" s="154"/>
      <c r="K257" s="154"/>
      <c r="L257" s="154"/>
      <c r="M257" s="154"/>
      <c r="N257" s="154"/>
      <c r="O257" s="154"/>
      <c r="Q257" s="154">
        <f t="shared" si="76"/>
        <v>2000</v>
      </c>
      <c r="R257" s="154">
        <f t="shared" si="77"/>
        <v>0</v>
      </c>
      <c r="S257" s="154">
        <f t="shared" si="78"/>
        <v>2000</v>
      </c>
      <c r="T257" s="154">
        <f t="shared" si="79"/>
        <v>0</v>
      </c>
      <c r="U257" s="154">
        <f t="shared" si="80"/>
        <v>0</v>
      </c>
      <c r="V257" s="154">
        <f t="shared" si="81"/>
        <v>0</v>
      </c>
      <c r="W257" s="154">
        <f t="shared" si="82"/>
        <v>0</v>
      </c>
      <c r="X257" s="154">
        <f t="shared" si="83"/>
        <v>0</v>
      </c>
      <c r="Y257" s="154">
        <f t="shared" si="84"/>
        <v>0</v>
      </c>
      <c r="Z257" s="154">
        <f t="shared" si="85"/>
        <v>0</v>
      </c>
      <c r="AA257" s="154">
        <f t="shared" si="86"/>
        <v>0</v>
      </c>
      <c r="AB257" s="154">
        <f t="shared" si="87"/>
        <v>0</v>
      </c>
      <c r="AC257" s="154">
        <f t="shared" si="88"/>
        <v>0</v>
      </c>
      <c r="AD257" s="154">
        <f t="shared" si="89"/>
        <v>0</v>
      </c>
      <c r="AE257" s="154">
        <f t="shared" si="90"/>
        <v>0</v>
      </c>
      <c r="AH257" s="115"/>
      <c r="AI257" s="201"/>
      <c r="AJ257" s="201">
        <v>0</v>
      </c>
      <c r="AK257" s="201"/>
      <c r="AL257" s="201">
        <v>0</v>
      </c>
      <c r="AM257" s="72"/>
      <c r="AN257" s="72">
        <v>0</v>
      </c>
      <c r="AO257" s="72"/>
      <c r="AP257" s="72">
        <v>0</v>
      </c>
      <c r="AQ257" s="72"/>
      <c r="AR257" s="72">
        <v>0</v>
      </c>
      <c r="AS257" s="72"/>
      <c r="AT257" s="72"/>
      <c r="AU257" s="72"/>
      <c r="AV257" s="72"/>
      <c r="AW257" s="201"/>
      <c r="AX257" s="117"/>
      <c r="AY257" s="201">
        <v>0</v>
      </c>
      <c r="AZ257" s="201">
        <v>2000</v>
      </c>
      <c r="BA257" s="201">
        <v>0</v>
      </c>
      <c r="BB257" s="201"/>
      <c r="BC257" s="201">
        <v>0</v>
      </c>
      <c r="BD257" s="201"/>
      <c r="BE257" s="201">
        <v>0</v>
      </c>
      <c r="BF257" s="201"/>
      <c r="BG257" s="201">
        <v>0</v>
      </c>
      <c r="BH257" s="201"/>
      <c r="BI257" s="201"/>
      <c r="BJ257" s="201"/>
      <c r="BK257" s="201"/>
      <c r="BL257" s="201"/>
    </row>
    <row r="258" spans="1:64">
      <c r="A258" s="67">
        <v>4006034095</v>
      </c>
      <c r="B258" s="67" t="s">
        <v>1628</v>
      </c>
      <c r="C258" s="67"/>
      <c r="D258" s="67"/>
      <c r="E258" s="67"/>
      <c r="F258" s="67" t="s">
        <v>32</v>
      </c>
      <c r="G258" s="154" t="s">
        <v>1758</v>
      </c>
      <c r="H258" s="154"/>
      <c r="I258" s="154"/>
      <c r="J258" s="154"/>
      <c r="K258" s="154"/>
      <c r="L258" s="154"/>
      <c r="M258" s="154"/>
      <c r="N258" s="154"/>
      <c r="O258" s="154"/>
      <c r="Q258" s="154">
        <f t="shared" si="76"/>
        <v>80</v>
      </c>
      <c r="R258" s="154">
        <f t="shared" si="77"/>
        <v>0</v>
      </c>
      <c r="S258" s="154">
        <f t="shared" si="78"/>
        <v>80</v>
      </c>
      <c r="T258" s="154">
        <f t="shared" si="79"/>
        <v>0</v>
      </c>
      <c r="U258" s="154">
        <f t="shared" si="80"/>
        <v>0</v>
      </c>
      <c r="V258" s="154">
        <f t="shared" si="81"/>
        <v>0</v>
      </c>
      <c r="W258" s="154">
        <f t="shared" si="82"/>
        <v>0</v>
      </c>
      <c r="X258" s="154">
        <f t="shared" si="83"/>
        <v>0</v>
      </c>
      <c r="Y258" s="154">
        <f t="shared" si="84"/>
        <v>0</v>
      </c>
      <c r="Z258" s="154">
        <f t="shared" si="85"/>
        <v>0</v>
      </c>
      <c r="AA258" s="154">
        <f t="shared" si="86"/>
        <v>0</v>
      </c>
      <c r="AB258" s="154">
        <f t="shared" si="87"/>
        <v>0</v>
      </c>
      <c r="AC258" s="154">
        <f t="shared" si="88"/>
        <v>0</v>
      </c>
      <c r="AD258" s="154">
        <f t="shared" si="89"/>
        <v>0</v>
      </c>
      <c r="AE258" s="154">
        <f t="shared" si="90"/>
        <v>0</v>
      </c>
      <c r="AH258" s="115"/>
      <c r="AI258" s="201"/>
      <c r="AJ258" s="201">
        <v>0</v>
      </c>
      <c r="AK258" s="201"/>
      <c r="AL258" s="201">
        <v>0</v>
      </c>
      <c r="AM258" s="72"/>
      <c r="AN258" s="72">
        <v>0</v>
      </c>
      <c r="AO258" s="72"/>
      <c r="AP258" s="72">
        <v>0</v>
      </c>
      <c r="AQ258" s="72"/>
      <c r="AR258" s="72">
        <v>0</v>
      </c>
      <c r="AS258" s="72"/>
      <c r="AT258" s="72"/>
      <c r="AU258" s="72"/>
      <c r="AV258" s="72"/>
      <c r="AW258" s="201"/>
      <c r="AX258" s="117"/>
      <c r="AY258" s="201">
        <v>0</v>
      </c>
      <c r="AZ258" s="201">
        <v>80</v>
      </c>
      <c r="BA258" s="201">
        <v>0</v>
      </c>
      <c r="BB258" s="201"/>
      <c r="BC258" s="201">
        <v>0</v>
      </c>
      <c r="BD258" s="201"/>
      <c r="BE258" s="201">
        <v>0</v>
      </c>
      <c r="BF258" s="201"/>
      <c r="BG258" s="201">
        <v>0</v>
      </c>
      <c r="BH258" s="201"/>
      <c r="BI258" s="201"/>
      <c r="BJ258" s="201"/>
      <c r="BK258" s="201"/>
      <c r="BL258" s="201"/>
    </row>
    <row r="259" spans="1:64">
      <c r="A259" s="67">
        <v>4006034573</v>
      </c>
      <c r="B259" s="67" t="s">
        <v>1629</v>
      </c>
      <c r="C259" s="67"/>
      <c r="D259" s="67"/>
      <c r="E259" s="67"/>
      <c r="F259" s="67" t="s">
        <v>32</v>
      </c>
      <c r="G259" s="154" t="s">
        <v>1758</v>
      </c>
      <c r="H259" s="154"/>
      <c r="I259" s="154"/>
      <c r="J259" s="154"/>
      <c r="K259" s="154"/>
      <c r="L259" s="154"/>
      <c r="M259" s="154"/>
      <c r="N259" s="154"/>
      <c r="O259" s="154"/>
      <c r="Q259" s="154">
        <f t="shared" si="76"/>
        <v>2000</v>
      </c>
      <c r="R259" s="154">
        <f t="shared" si="77"/>
        <v>0</v>
      </c>
      <c r="S259" s="154">
        <f t="shared" si="78"/>
        <v>2000</v>
      </c>
      <c r="T259" s="154">
        <f t="shared" si="79"/>
        <v>0</v>
      </c>
      <c r="U259" s="154">
        <f t="shared" si="80"/>
        <v>0</v>
      </c>
      <c r="V259" s="154">
        <f t="shared" si="81"/>
        <v>0</v>
      </c>
      <c r="W259" s="154">
        <f t="shared" si="82"/>
        <v>0</v>
      </c>
      <c r="X259" s="154">
        <f t="shared" si="83"/>
        <v>0</v>
      </c>
      <c r="Y259" s="154">
        <f t="shared" si="84"/>
        <v>0</v>
      </c>
      <c r="Z259" s="154">
        <f t="shared" si="85"/>
        <v>0</v>
      </c>
      <c r="AA259" s="154">
        <f t="shared" si="86"/>
        <v>0</v>
      </c>
      <c r="AB259" s="154">
        <f t="shared" si="87"/>
        <v>0</v>
      </c>
      <c r="AC259" s="154">
        <f t="shared" si="88"/>
        <v>0</v>
      </c>
      <c r="AD259" s="154">
        <f t="shared" si="89"/>
        <v>0</v>
      </c>
      <c r="AE259" s="154">
        <f t="shared" si="90"/>
        <v>0</v>
      </c>
      <c r="AH259" s="115"/>
      <c r="AI259" s="201"/>
      <c r="AJ259" s="201">
        <v>0</v>
      </c>
      <c r="AK259" s="201"/>
      <c r="AL259" s="201">
        <v>0</v>
      </c>
      <c r="AM259" s="72"/>
      <c r="AN259" s="72">
        <v>0</v>
      </c>
      <c r="AO259" s="72"/>
      <c r="AP259" s="72">
        <v>0</v>
      </c>
      <c r="AQ259" s="72"/>
      <c r="AR259" s="72">
        <v>0</v>
      </c>
      <c r="AS259" s="72"/>
      <c r="AT259" s="72"/>
      <c r="AU259" s="72"/>
      <c r="AV259" s="72"/>
      <c r="AW259" s="201"/>
      <c r="AX259" s="117"/>
      <c r="AY259" s="201">
        <v>0</v>
      </c>
      <c r="AZ259" s="201">
        <v>2000</v>
      </c>
      <c r="BA259" s="201">
        <v>0</v>
      </c>
      <c r="BB259" s="201"/>
      <c r="BC259" s="201">
        <v>0</v>
      </c>
      <c r="BD259" s="201"/>
      <c r="BE259" s="201">
        <v>0</v>
      </c>
      <c r="BF259" s="201"/>
      <c r="BG259" s="201">
        <v>0</v>
      </c>
      <c r="BH259" s="201"/>
      <c r="BI259" s="201"/>
      <c r="BJ259" s="201"/>
      <c r="BK259" s="201"/>
      <c r="BL259" s="201"/>
    </row>
    <row r="260" spans="1:64">
      <c r="A260" s="67">
        <v>4006036109</v>
      </c>
      <c r="B260" s="67" t="s">
        <v>1630</v>
      </c>
      <c r="C260" s="67"/>
      <c r="D260" s="67"/>
      <c r="E260" s="67"/>
      <c r="F260" s="67" t="s">
        <v>32</v>
      </c>
      <c r="G260" s="154" t="s">
        <v>1758</v>
      </c>
      <c r="H260" s="154"/>
      <c r="I260" s="154"/>
      <c r="J260" s="154"/>
      <c r="K260" s="154"/>
      <c r="L260" s="154"/>
      <c r="M260" s="154"/>
      <c r="N260" s="154"/>
      <c r="O260" s="154"/>
      <c r="Q260" s="154">
        <f t="shared" si="76"/>
        <v>2000</v>
      </c>
      <c r="R260" s="154">
        <f t="shared" si="77"/>
        <v>0</v>
      </c>
      <c r="S260" s="154">
        <f t="shared" si="78"/>
        <v>2000</v>
      </c>
      <c r="T260" s="154">
        <f t="shared" si="79"/>
        <v>0</v>
      </c>
      <c r="U260" s="154">
        <f t="shared" si="80"/>
        <v>0</v>
      </c>
      <c r="V260" s="154">
        <f t="shared" si="81"/>
        <v>0</v>
      </c>
      <c r="W260" s="154">
        <f t="shared" si="82"/>
        <v>0</v>
      </c>
      <c r="X260" s="154">
        <f t="shared" si="83"/>
        <v>0</v>
      </c>
      <c r="Y260" s="154">
        <f t="shared" si="84"/>
        <v>0</v>
      </c>
      <c r="Z260" s="154">
        <f t="shared" si="85"/>
        <v>0</v>
      </c>
      <c r="AA260" s="154">
        <f t="shared" si="86"/>
        <v>0</v>
      </c>
      <c r="AB260" s="154">
        <f t="shared" si="87"/>
        <v>0</v>
      </c>
      <c r="AC260" s="154">
        <f t="shared" si="88"/>
        <v>0</v>
      </c>
      <c r="AD260" s="154">
        <f t="shared" si="89"/>
        <v>0</v>
      </c>
      <c r="AE260" s="154">
        <f t="shared" si="90"/>
        <v>0</v>
      </c>
      <c r="AH260" s="115"/>
      <c r="AI260" s="201"/>
      <c r="AJ260" s="201">
        <v>0</v>
      </c>
      <c r="AK260" s="201"/>
      <c r="AL260" s="201">
        <v>0</v>
      </c>
      <c r="AM260" s="72"/>
      <c r="AN260" s="72">
        <v>0</v>
      </c>
      <c r="AO260" s="72"/>
      <c r="AP260" s="72">
        <v>0</v>
      </c>
      <c r="AQ260" s="72"/>
      <c r="AR260" s="72">
        <v>0</v>
      </c>
      <c r="AS260" s="72"/>
      <c r="AT260" s="72"/>
      <c r="AU260" s="72"/>
      <c r="AV260" s="72"/>
      <c r="AW260" s="201"/>
      <c r="AX260" s="117"/>
      <c r="AY260" s="201">
        <v>0</v>
      </c>
      <c r="AZ260" s="201">
        <v>2000</v>
      </c>
      <c r="BA260" s="201">
        <v>0</v>
      </c>
      <c r="BB260" s="201"/>
      <c r="BC260" s="201">
        <v>0</v>
      </c>
      <c r="BD260" s="201"/>
      <c r="BE260" s="201">
        <v>0</v>
      </c>
      <c r="BF260" s="201"/>
      <c r="BG260" s="201">
        <v>0</v>
      </c>
      <c r="BH260" s="201"/>
      <c r="BI260" s="201"/>
      <c r="BJ260" s="201"/>
      <c r="BK260" s="201"/>
      <c r="BL260" s="201"/>
    </row>
    <row r="261" spans="1:64">
      <c r="A261" s="67">
        <v>4006050107</v>
      </c>
      <c r="B261" s="67" t="s">
        <v>1631</v>
      </c>
      <c r="C261" s="67"/>
      <c r="D261" s="67"/>
      <c r="E261" s="67"/>
      <c r="F261" s="67" t="s">
        <v>32</v>
      </c>
      <c r="G261" s="154" t="s">
        <v>1758</v>
      </c>
      <c r="H261" s="154"/>
      <c r="I261" s="154"/>
      <c r="J261" s="154"/>
      <c r="K261" s="154"/>
      <c r="L261" s="154"/>
      <c r="M261" s="154"/>
      <c r="N261" s="154"/>
      <c r="O261" s="154"/>
      <c r="Q261" s="154">
        <f t="shared" si="76"/>
        <v>900</v>
      </c>
      <c r="R261" s="154">
        <f t="shared" si="77"/>
        <v>0</v>
      </c>
      <c r="S261" s="154">
        <f t="shared" si="78"/>
        <v>0</v>
      </c>
      <c r="T261" s="154">
        <f t="shared" si="79"/>
        <v>100</v>
      </c>
      <c r="U261" s="154">
        <f t="shared" si="80"/>
        <v>200</v>
      </c>
      <c r="V261" s="154">
        <f t="shared" si="81"/>
        <v>100</v>
      </c>
      <c r="W261" s="154">
        <f t="shared" si="82"/>
        <v>200</v>
      </c>
      <c r="X261" s="154">
        <f t="shared" si="83"/>
        <v>100</v>
      </c>
      <c r="Y261" s="154">
        <f t="shared" si="84"/>
        <v>200</v>
      </c>
      <c r="Z261" s="154">
        <f t="shared" si="85"/>
        <v>100</v>
      </c>
      <c r="AA261" s="154">
        <f t="shared" si="86"/>
        <v>100</v>
      </c>
      <c r="AB261" s="154">
        <f t="shared" si="87"/>
        <v>0</v>
      </c>
      <c r="AC261" s="154">
        <f t="shared" si="88"/>
        <v>0</v>
      </c>
      <c r="AD261" s="154">
        <f t="shared" si="89"/>
        <v>0</v>
      </c>
      <c r="AE261" s="154">
        <f t="shared" si="90"/>
        <v>0</v>
      </c>
      <c r="AH261" s="115"/>
      <c r="AI261" s="201"/>
      <c r="AJ261" s="201">
        <v>0</v>
      </c>
      <c r="AK261" s="201"/>
      <c r="AL261" s="201">
        <v>100</v>
      </c>
      <c r="AM261" s="72"/>
      <c r="AN261" s="72">
        <v>100</v>
      </c>
      <c r="AO261" s="72"/>
      <c r="AP261" s="72">
        <v>100</v>
      </c>
      <c r="AQ261" s="72"/>
      <c r="AR261" s="72">
        <v>100</v>
      </c>
      <c r="AS261" s="72"/>
      <c r="AT261" s="72"/>
      <c r="AU261" s="72"/>
      <c r="AV261" s="72"/>
      <c r="AW261" s="201"/>
      <c r="AX261" s="117"/>
      <c r="AY261" s="201">
        <v>0</v>
      </c>
      <c r="AZ261" s="201"/>
      <c r="BA261" s="201">
        <v>100</v>
      </c>
      <c r="BB261" s="201">
        <v>100</v>
      </c>
      <c r="BC261" s="201">
        <v>100</v>
      </c>
      <c r="BD261" s="201">
        <v>100</v>
      </c>
      <c r="BE261" s="201">
        <v>100</v>
      </c>
      <c r="BF261" s="201">
        <v>100</v>
      </c>
      <c r="BG261" s="201">
        <v>100</v>
      </c>
      <c r="BH261" s="201"/>
      <c r="BI261" s="201"/>
      <c r="BJ261" s="201"/>
      <c r="BK261" s="201"/>
      <c r="BL261" s="201"/>
    </row>
    <row r="262" spans="1:64">
      <c r="A262" s="67">
        <v>4006050253</v>
      </c>
      <c r="B262" s="67" t="s">
        <v>1632</v>
      </c>
      <c r="C262" s="67"/>
      <c r="D262" s="67"/>
      <c r="E262" s="67"/>
      <c r="F262" s="67" t="s">
        <v>32</v>
      </c>
      <c r="G262" s="154" t="s">
        <v>1758</v>
      </c>
      <c r="H262" s="154"/>
      <c r="I262" s="154"/>
      <c r="J262" s="154"/>
      <c r="K262" s="154"/>
      <c r="L262" s="154"/>
      <c r="M262" s="154"/>
      <c r="N262" s="154"/>
      <c r="O262" s="154"/>
      <c r="Q262" s="154">
        <f t="shared" si="76"/>
        <v>250</v>
      </c>
      <c r="R262" s="154">
        <f t="shared" si="77"/>
        <v>0</v>
      </c>
      <c r="S262" s="154">
        <f t="shared" si="78"/>
        <v>250</v>
      </c>
      <c r="T262" s="154">
        <f t="shared" si="79"/>
        <v>0</v>
      </c>
      <c r="U262" s="154">
        <f t="shared" si="80"/>
        <v>0</v>
      </c>
      <c r="V262" s="154">
        <f t="shared" si="81"/>
        <v>0</v>
      </c>
      <c r="W262" s="154">
        <f t="shared" si="82"/>
        <v>0</v>
      </c>
      <c r="X262" s="154">
        <f t="shared" si="83"/>
        <v>0</v>
      </c>
      <c r="Y262" s="154">
        <f t="shared" si="84"/>
        <v>0</v>
      </c>
      <c r="Z262" s="154">
        <f t="shared" si="85"/>
        <v>0</v>
      </c>
      <c r="AA262" s="154">
        <f t="shared" si="86"/>
        <v>0</v>
      </c>
      <c r="AB262" s="154">
        <f t="shared" si="87"/>
        <v>0</v>
      </c>
      <c r="AC262" s="154">
        <f t="shared" si="88"/>
        <v>0</v>
      </c>
      <c r="AD262" s="154">
        <f t="shared" si="89"/>
        <v>0</v>
      </c>
      <c r="AE262" s="154">
        <f t="shared" si="90"/>
        <v>0</v>
      </c>
      <c r="AH262" s="115"/>
      <c r="AI262" s="201"/>
      <c r="AJ262" s="201">
        <v>0</v>
      </c>
      <c r="AK262" s="201"/>
      <c r="AL262" s="201">
        <v>0</v>
      </c>
      <c r="AM262" s="72"/>
      <c r="AN262" s="72">
        <v>0</v>
      </c>
      <c r="AO262" s="72"/>
      <c r="AP262" s="72">
        <v>0</v>
      </c>
      <c r="AQ262" s="72"/>
      <c r="AR262" s="72">
        <v>0</v>
      </c>
      <c r="AS262" s="72"/>
      <c r="AT262" s="72"/>
      <c r="AU262" s="72"/>
      <c r="AV262" s="72"/>
      <c r="AW262" s="201"/>
      <c r="AX262" s="117"/>
      <c r="AY262" s="201">
        <v>0</v>
      </c>
      <c r="AZ262" s="201">
        <v>250</v>
      </c>
      <c r="BA262" s="201">
        <v>0</v>
      </c>
      <c r="BB262" s="201"/>
      <c r="BC262" s="201">
        <v>0</v>
      </c>
      <c r="BD262" s="201"/>
      <c r="BE262" s="201">
        <v>0</v>
      </c>
      <c r="BF262" s="201"/>
      <c r="BG262" s="201">
        <v>0</v>
      </c>
      <c r="BH262" s="201"/>
      <c r="BI262" s="201"/>
      <c r="BJ262" s="201"/>
      <c r="BK262" s="201"/>
      <c r="BL262" s="201"/>
    </row>
    <row r="263" spans="1:64">
      <c r="A263" s="67">
        <v>4006050254</v>
      </c>
      <c r="B263" s="67" t="s">
        <v>1633</v>
      </c>
      <c r="C263" s="67"/>
      <c r="D263" s="67"/>
      <c r="E263" s="67"/>
      <c r="F263" s="67" t="s">
        <v>32</v>
      </c>
      <c r="G263" s="154" t="s">
        <v>1758</v>
      </c>
      <c r="H263" s="154"/>
      <c r="I263" s="154"/>
      <c r="J263" s="154"/>
      <c r="K263" s="154"/>
      <c r="L263" s="154"/>
      <c r="M263" s="154"/>
      <c r="N263" s="154"/>
      <c r="O263" s="154"/>
      <c r="Q263" s="154">
        <f t="shared" si="76"/>
        <v>250</v>
      </c>
      <c r="R263" s="154">
        <f t="shared" si="77"/>
        <v>0</v>
      </c>
      <c r="S263" s="154">
        <f t="shared" si="78"/>
        <v>250</v>
      </c>
      <c r="T263" s="154">
        <f t="shared" si="79"/>
        <v>0</v>
      </c>
      <c r="U263" s="154">
        <f t="shared" si="80"/>
        <v>0</v>
      </c>
      <c r="V263" s="154">
        <f t="shared" si="81"/>
        <v>0</v>
      </c>
      <c r="W263" s="154">
        <f t="shared" si="82"/>
        <v>0</v>
      </c>
      <c r="X263" s="154">
        <f t="shared" si="83"/>
        <v>0</v>
      </c>
      <c r="Y263" s="154">
        <f t="shared" si="84"/>
        <v>0</v>
      </c>
      <c r="Z263" s="154">
        <f t="shared" si="85"/>
        <v>0</v>
      </c>
      <c r="AA263" s="154">
        <f t="shared" si="86"/>
        <v>0</v>
      </c>
      <c r="AB263" s="154">
        <f t="shared" si="87"/>
        <v>0</v>
      </c>
      <c r="AC263" s="154">
        <f t="shared" si="88"/>
        <v>0</v>
      </c>
      <c r="AD263" s="154">
        <f t="shared" si="89"/>
        <v>0</v>
      </c>
      <c r="AE263" s="154">
        <f t="shared" si="90"/>
        <v>0</v>
      </c>
      <c r="AH263" s="115"/>
      <c r="AI263" s="201"/>
      <c r="AJ263" s="201">
        <v>0</v>
      </c>
      <c r="AK263" s="201"/>
      <c r="AL263" s="201">
        <v>0</v>
      </c>
      <c r="AM263" s="72"/>
      <c r="AN263" s="72">
        <v>0</v>
      </c>
      <c r="AO263" s="72"/>
      <c r="AP263" s="72">
        <v>0</v>
      </c>
      <c r="AQ263" s="72"/>
      <c r="AR263" s="72">
        <v>0</v>
      </c>
      <c r="AS263" s="72"/>
      <c r="AT263" s="72"/>
      <c r="AU263" s="72"/>
      <c r="AV263" s="72"/>
      <c r="AW263" s="201"/>
      <c r="AX263" s="117"/>
      <c r="AY263" s="201">
        <v>0</v>
      </c>
      <c r="AZ263" s="201">
        <v>250</v>
      </c>
      <c r="BA263" s="201">
        <v>0</v>
      </c>
      <c r="BB263" s="201"/>
      <c r="BC263" s="201">
        <v>0</v>
      </c>
      <c r="BD263" s="201"/>
      <c r="BE263" s="201">
        <v>0</v>
      </c>
      <c r="BF263" s="201"/>
      <c r="BG263" s="201">
        <v>0</v>
      </c>
      <c r="BH263" s="201"/>
      <c r="BI263" s="201"/>
      <c r="BJ263" s="201"/>
      <c r="BK263" s="201"/>
      <c r="BL263" s="201"/>
    </row>
    <row r="264" spans="1:64">
      <c r="A264" s="67">
        <v>6003050064</v>
      </c>
      <c r="B264" s="67" t="s">
        <v>1634</v>
      </c>
      <c r="C264" s="67"/>
      <c r="D264" s="67"/>
      <c r="E264" s="67"/>
      <c r="F264" s="67" t="s">
        <v>32</v>
      </c>
      <c r="G264" s="154" t="s">
        <v>1758</v>
      </c>
      <c r="H264" s="154"/>
      <c r="I264" s="154"/>
      <c r="J264" s="154"/>
      <c r="K264" s="154"/>
      <c r="L264" s="154"/>
      <c r="M264" s="154"/>
      <c r="N264" s="154"/>
      <c r="O264" s="154"/>
      <c r="Q264" s="154">
        <f t="shared" si="76"/>
        <v>1</v>
      </c>
      <c r="R264" s="154">
        <f t="shared" si="77"/>
        <v>0</v>
      </c>
      <c r="S264" s="154">
        <f t="shared" si="78"/>
        <v>0</v>
      </c>
      <c r="T264" s="154">
        <f t="shared" si="79"/>
        <v>1</v>
      </c>
      <c r="U264" s="154">
        <f t="shared" si="80"/>
        <v>0</v>
      </c>
      <c r="V264" s="154">
        <f t="shared" si="81"/>
        <v>0</v>
      </c>
      <c r="W264" s="154">
        <f t="shared" si="82"/>
        <v>0</v>
      </c>
      <c r="X264" s="154">
        <f t="shared" si="83"/>
        <v>0</v>
      </c>
      <c r="Y264" s="154">
        <f t="shared" si="84"/>
        <v>0</v>
      </c>
      <c r="Z264" s="154">
        <f t="shared" si="85"/>
        <v>0</v>
      </c>
      <c r="AA264" s="154">
        <f t="shared" si="86"/>
        <v>0</v>
      </c>
      <c r="AB264" s="154">
        <f t="shared" si="87"/>
        <v>0</v>
      </c>
      <c r="AC264" s="154">
        <f t="shared" si="88"/>
        <v>0</v>
      </c>
      <c r="AD264" s="154">
        <f t="shared" si="89"/>
        <v>0</v>
      </c>
      <c r="AE264" s="154">
        <f t="shared" si="90"/>
        <v>0</v>
      </c>
      <c r="AH264" s="115"/>
      <c r="AI264" s="201"/>
      <c r="AJ264" s="201">
        <v>0</v>
      </c>
      <c r="AK264" s="201"/>
      <c r="AL264" s="201">
        <v>0</v>
      </c>
      <c r="AM264" s="72"/>
      <c r="AN264" s="72">
        <v>0</v>
      </c>
      <c r="AO264" s="72"/>
      <c r="AP264" s="72">
        <v>0</v>
      </c>
      <c r="AQ264" s="72"/>
      <c r="AR264" s="72">
        <v>0</v>
      </c>
      <c r="AS264" s="72"/>
      <c r="AT264" s="72"/>
      <c r="AU264" s="72"/>
      <c r="AV264" s="72"/>
      <c r="AW264" s="201"/>
      <c r="AX264" s="117"/>
      <c r="AY264" s="201">
        <v>0</v>
      </c>
      <c r="AZ264" s="201"/>
      <c r="BA264" s="201">
        <v>1</v>
      </c>
      <c r="BB264" s="201"/>
      <c r="BC264" s="201">
        <v>0</v>
      </c>
      <c r="BD264" s="201"/>
      <c r="BE264" s="201">
        <v>0</v>
      </c>
      <c r="BF264" s="201"/>
      <c r="BG264" s="201">
        <v>0</v>
      </c>
      <c r="BH264" s="201"/>
      <c r="BI264" s="201"/>
      <c r="BJ264" s="201"/>
      <c r="BK264" s="201"/>
      <c r="BL264" s="201"/>
    </row>
    <row r="265" spans="1:64">
      <c r="A265" s="67">
        <v>7005050036</v>
      </c>
      <c r="B265" s="67" t="s">
        <v>1635</v>
      </c>
      <c r="C265" s="67"/>
      <c r="D265" s="67"/>
      <c r="E265" s="67"/>
      <c r="F265" s="67" t="s">
        <v>32</v>
      </c>
      <c r="G265" s="154" t="s">
        <v>1758</v>
      </c>
      <c r="H265" s="154"/>
      <c r="I265" s="154"/>
      <c r="J265" s="154"/>
      <c r="K265" s="154"/>
      <c r="L265" s="154"/>
      <c r="M265" s="154"/>
      <c r="N265" s="154"/>
      <c r="O265" s="154"/>
      <c r="Q265" s="154">
        <f t="shared" si="76"/>
        <v>20</v>
      </c>
      <c r="R265" s="154">
        <f t="shared" si="77"/>
        <v>0</v>
      </c>
      <c r="S265" s="154">
        <f t="shared" si="78"/>
        <v>10</v>
      </c>
      <c r="T265" s="154">
        <f t="shared" si="79"/>
        <v>5</v>
      </c>
      <c r="U265" s="154">
        <f t="shared" si="80"/>
        <v>5</v>
      </c>
      <c r="V265" s="154">
        <f t="shared" si="81"/>
        <v>0</v>
      </c>
      <c r="W265" s="154">
        <f t="shared" si="82"/>
        <v>0</v>
      </c>
      <c r="X265" s="154">
        <f t="shared" si="83"/>
        <v>0</v>
      </c>
      <c r="Y265" s="154">
        <f t="shared" si="84"/>
        <v>0</v>
      </c>
      <c r="Z265" s="154">
        <f t="shared" si="85"/>
        <v>0</v>
      </c>
      <c r="AA265" s="154">
        <f t="shared" si="86"/>
        <v>0</v>
      </c>
      <c r="AB265" s="154">
        <f t="shared" si="87"/>
        <v>0</v>
      </c>
      <c r="AC265" s="154">
        <f t="shared" si="88"/>
        <v>0</v>
      </c>
      <c r="AD265" s="154">
        <f t="shared" si="89"/>
        <v>0</v>
      </c>
      <c r="AE265" s="154">
        <f t="shared" si="90"/>
        <v>0</v>
      </c>
      <c r="AH265" s="115"/>
      <c r="AI265" s="201"/>
      <c r="AJ265" s="201">
        <v>0</v>
      </c>
      <c r="AK265" s="201"/>
      <c r="AL265" s="201">
        <v>5</v>
      </c>
      <c r="AM265" s="72"/>
      <c r="AN265" s="72">
        <v>0</v>
      </c>
      <c r="AO265" s="72"/>
      <c r="AP265" s="72">
        <v>0</v>
      </c>
      <c r="AQ265" s="72"/>
      <c r="AR265" s="72">
        <v>0</v>
      </c>
      <c r="AS265" s="72"/>
      <c r="AT265" s="72"/>
      <c r="AU265" s="72"/>
      <c r="AV265" s="72"/>
      <c r="AW265" s="201"/>
      <c r="AX265" s="117"/>
      <c r="AY265" s="201">
        <v>0</v>
      </c>
      <c r="AZ265" s="201">
        <v>10</v>
      </c>
      <c r="BA265" s="201">
        <v>5</v>
      </c>
      <c r="BB265" s="201"/>
      <c r="BC265" s="201">
        <v>0</v>
      </c>
      <c r="BD265" s="201"/>
      <c r="BE265" s="201">
        <v>0</v>
      </c>
      <c r="BF265" s="201"/>
      <c r="BG265" s="201">
        <v>0</v>
      </c>
      <c r="BH265" s="201"/>
      <c r="BI265" s="201"/>
      <c r="BJ265" s="201"/>
      <c r="BK265" s="201"/>
      <c r="BL265" s="201"/>
    </row>
    <row r="266" spans="1:64">
      <c r="A266" s="67">
        <v>7005050043</v>
      </c>
      <c r="B266" s="67" t="s">
        <v>1636</v>
      </c>
      <c r="C266" s="67"/>
      <c r="D266" s="67"/>
      <c r="E266" s="67"/>
      <c r="F266" s="67" t="s">
        <v>32</v>
      </c>
      <c r="G266" s="154" t="s">
        <v>1758</v>
      </c>
      <c r="H266" s="154"/>
      <c r="I266" s="154"/>
      <c r="J266" s="154"/>
      <c r="K266" s="154"/>
      <c r="L266" s="154"/>
      <c r="M266" s="154"/>
      <c r="N266" s="154"/>
      <c r="O266" s="154"/>
      <c r="Q266" s="154">
        <f t="shared" si="76"/>
        <v>70</v>
      </c>
      <c r="R266" s="154">
        <f t="shared" si="77"/>
        <v>0</v>
      </c>
      <c r="S266" s="154">
        <f t="shared" si="78"/>
        <v>0</v>
      </c>
      <c r="T266" s="154">
        <f t="shared" si="79"/>
        <v>10</v>
      </c>
      <c r="U266" s="154">
        <f t="shared" si="80"/>
        <v>10</v>
      </c>
      <c r="V266" s="154">
        <f t="shared" si="81"/>
        <v>0</v>
      </c>
      <c r="W266" s="154">
        <f t="shared" si="82"/>
        <v>50</v>
      </c>
      <c r="X266" s="154">
        <f t="shared" si="83"/>
        <v>0</v>
      </c>
      <c r="Y266" s="154">
        <f t="shared" si="84"/>
        <v>0</v>
      </c>
      <c r="Z266" s="154">
        <f t="shared" si="85"/>
        <v>0</v>
      </c>
      <c r="AA266" s="154">
        <f t="shared" si="86"/>
        <v>0</v>
      </c>
      <c r="AB266" s="154">
        <f t="shared" si="87"/>
        <v>0</v>
      </c>
      <c r="AC266" s="154">
        <f t="shared" si="88"/>
        <v>0</v>
      </c>
      <c r="AD266" s="154">
        <f t="shared" si="89"/>
        <v>0</v>
      </c>
      <c r="AE266" s="154">
        <f t="shared" si="90"/>
        <v>0</v>
      </c>
      <c r="AH266" s="115"/>
      <c r="AI266" s="201"/>
      <c r="AJ266" s="201">
        <v>0</v>
      </c>
      <c r="AK266" s="201"/>
      <c r="AL266" s="201">
        <v>10</v>
      </c>
      <c r="AM266" s="72"/>
      <c r="AN266" s="72">
        <v>0</v>
      </c>
      <c r="AO266" s="72"/>
      <c r="AP266" s="72">
        <v>0</v>
      </c>
      <c r="AQ266" s="72"/>
      <c r="AR266" s="72">
        <v>0</v>
      </c>
      <c r="AS266" s="72"/>
      <c r="AT266" s="72"/>
      <c r="AU266" s="72"/>
      <c r="AV266" s="72"/>
      <c r="AW266" s="201"/>
      <c r="AX266" s="117"/>
      <c r="AY266" s="201">
        <v>0</v>
      </c>
      <c r="AZ266" s="201"/>
      <c r="BA266" s="201">
        <v>10</v>
      </c>
      <c r="BB266" s="201"/>
      <c r="BC266" s="201">
        <v>0</v>
      </c>
      <c r="BD266" s="201">
        <v>50</v>
      </c>
      <c r="BE266" s="201">
        <v>0</v>
      </c>
      <c r="BF266" s="201"/>
      <c r="BG266" s="201">
        <v>0</v>
      </c>
      <c r="BH266" s="201"/>
      <c r="BI266" s="201"/>
      <c r="BJ266" s="201"/>
      <c r="BK266" s="201"/>
      <c r="BL266" s="201"/>
    </row>
  </sheetData>
  <mergeCells count="66">
    <mergeCell ref="Q4:Q5"/>
    <mergeCell ref="R4:S4"/>
    <mergeCell ref="T4:U4"/>
    <mergeCell ref="V4:W4"/>
    <mergeCell ref="X4:Y4"/>
    <mergeCell ref="Z4:AA4"/>
    <mergeCell ref="AB4:AC4"/>
    <mergeCell ref="AD4:AE4"/>
    <mergeCell ref="AH4:AH5"/>
    <mergeCell ref="AI4:AJ4"/>
    <mergeCell ref="AK4:AL4"/>
    <mergeCell ref="AM4:AN4"/>
    <mergeCell ref="AO4:AP4"/>
    <mergeCell ref="AQ4:AR4"/>
    <mergeCell ref="AS4:AT4"/>
    <mergeCell ref="AU4:AV4"/>
    <mergeCell ref="AX4:AX5"/>
    <mergeCell ref="AY4:AZ4"/>
    <mergeCell ref="BA4:BB4"/>
    <mergeCell ref="BC4:BD4"/>
    <mergeCell ref="BE4:BF4"/>
    <mergeCell ref="BG4:BH4"/>
    <mergeCell ref="BI4:BJ4"/>
    <mergeCell ref="BK4:BL4"/>
    <mergeCell ref="A12:A14"/>
    <mergeCell ref="B12:B14"/>
    <mergeCell ref="C12:C14"/>
    <mergeCell ref="D12:D14"/>
    <mergeCell ref="E12:E14"/>
    <mergeCell ref="F12:F14"/>
    <mergeCell ref="G12:G14"/>
    <mergeCell ref="H12:H14"/>
    <mergeCell ref="I12:I14"/>
    <mergeCell ref="J12:J14"/>
    <mergeCell ref="K12:K14"/>
    <mergeCell ref="L12:L14"/>
    <mergeCell ref="M12:M14"/>
    <mergeCell ref="N12:N14"/>
    <mergeCell ref="O12:O14"/>
    <mergeCell ref="Q12:Y12"/>
    <mergeCell ref="AH12:AP12"/>
    <mergeCell ref="AX12:BF12"/>
    <mergeCell ref="Q13:Q14"/>
    <mergeCell ref="R13:S13"/>
    <mergeCell ref="T13:U13"/>
    <mergeCell ref="V13:W13"/>
    <mergeCell ref="X13:Y13"/>
    <mergeCell ref="Z13:AA13"/>
    <mergeCell ref="AB13:AC13"/>
    <mergeCell ref="AD13:AE13"/>
    <mergeCell ref="AH13:AH14"/>
    <mergeCell ref="AI13:AJ13"/>
    <mergeCell ref="AK13:AL13"/>
    <mergeCell ref="AM13:AN13"/>
    <mergeCell ref="AO13:AP13"/>
    <mergeCell ref="AQ13:AR13"/>
    <mergeCell ref="AS13:AT13"/>
    <mergeCell ref="BE13:BF13"/>
    <mergeCell ref="BG13:BH13"/>
    <mergeCell ref="BI13:BJ13"/>
    <mergeCell ref="BK13:BL13"/>
    <mergeCell ref="AU13:AV13"/>
    <mergeCell ref="AX13:AX14"/>
    <mergeCell ref="AY13:AZ13"/>
    <mergeCell ref="BA13:BB13"/>
    <mergeCell ref="BC13:BD13"/>
  </mergeCells>
  <conditionalFormatting sqref="A36:A266">
    <cfRule type="duplicateValues" dxfId="4" priority="2"/>
  </conditionalFormatting>
  <conditionalFormatting sqref="A1:A35 A267:A1048576">
    <cfRule type="duplicateValues" dxfId="3" priority="3"/>
  </conditionalFormatting>
  <conditionalFormatting sqref="A2">
    <cfRule type="duplicateValues" dxfId="2" priority="4"/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C13"/>
  <sheetViews>
    <sheetView showGridLines="0" zoomScaleNormal="100" workbookViewId="0">
      <selection activeCell="H17" sqref="H17"/>
    </sheetView>
  </sheetViews>
  <sheetFormatPr defaultColWidth="8.81640625" defaultRowHeight="14"/>
  <cols>
    <col min="1" max="1" width="15.81640625" style="98" customWidth="1"/>
    <col min="2" max="2" width="39.81640625" style="98" customWidth="1"/>
    <col min="3" max="3" width="21.54296875" style="98" customWidth="1"/>
    <col min="4" max="16384" width="8.81640625" style="98"/>
  </cols>
  <sheetData>
    <row r="1" spans="1:3">
      <c r="A1" s="101" t="s">
        <v>1867</v>
      </c>
      <c r="B1" s="101" t="s">
        <v>1868</v>
      </c>
      <c r="C1" s="101"/>
    </row>
    <row r="3" spans="1:3">
      <c r="A3" s="249" t="s">
        <v>1869</v>
      </c>
      <c r="B3" s="249"/>
      <c r="C3" s="249"/>
    </row>
    <row r="4" spans="1:3">
      <c r="A4" s="202" t="s">
        <v>1870</v>
      </c>
      <c r="B4" s="203" t="s">
        <v>1871</v>
      </c>
      <c r="C4" s="203" t="s">
        <v>1872</v>
      </c>
    </row>
    <row r="5" spans="1:3" ht="27.75" customHeight="1">
      <c r="A5" s="67" t="s">
        <v>1873</v>
      </c>
      <c r="B5" s="204" t="s">
        <v>1874</v>
      </c>
      <c r="C5" s="205" t="s">
        <v>1875</v>
      </c>
    </row>
    <row r="6" spans="1:3">
      <c r="A6" s="67" t="s">
        <v>1876</v>
      </c>
      <c r="B6" s="67" t="s">
        <v>1877</v>
      </c>
      <c r="C6" s="205" t="s">
        <v>1878</v>
      </c>
    </row>
    <row r="7" spans="1:3">
      <c r="A7" s="67" t="s">
        <v>1879</v>
      </c>
      <c r="B7" s="67" t="s">
        <v>1880</v>
      </c>
      <c r="C7" s="205" t="s">
        <v>1875</v>
      </c>
    </row>
    <row r="8" spans="1:3">
      <c r="B8" s="206"/>
    </row>
    <row r="9" spans="1:3">
      <c r="A9" s="249" t="s">
        <v>1881</v>
      </c>
      <c r="B9" s="249"/>
      <c r="C9" s="249"/>
    </row>
    <row r="10" spans="1:3">
      <c r="A10" s="202" t="s">
        <v>1870</v>
      </c>
      <c r="B10" s="207" t="s">
        <v>1871</v>
      </c>
      <c r="C10" s="207" t="s">
        <v>1872</v>
      </c>
    </row>
    <row r="11" spans="1:3" ht="27.75" customHeight="1">
      <c r="A11" s="67" t="s">
        <v>1882</v>
      </c>
      <c r="B11" s="204" t="s">
        <v>1883</v>
      </c>
      <c r="C11" s="205" t="s">
        <v>1875</v>
      </c>
    </row>
    <row r="12" spans="1:3">
      <c r="A12" s="67" t="s">
        <v>1884</v>
      </c>
      <c r="B12" s="67" t="s">
        <v>1877</v>
      </c>
      <c r="C12" s="205" t="s">
        <v>1878</v>
      </c>
    </row>
    <row r="13" spans="1:3">
      <c r="A13" s="67" t="s">
        <v>1884</v>
      </c>
      <c r="B13" s="67" t="s">
        <v>1880</v>
      </c>
      <c r="C13" s="205" t="s">
        <v>1875</v>
      </c>
    </row>
  </sheetData>
  <mergeCells count="2">
    <mergeCell ref="A3:C3"/>
    <mergeCell ref="A9:C9"/>
  </mergeCells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TOC</vt:lpstr>
      <vt:lpstr>B0.SUM (tuần 0)</vt:lpstr>
      <vt:lpstr>B0.3.XK</vt:lpstr>
      <vt:lpstr>B0.4.OEM</vt:lpstr>
      <vt:lpstr>B0.5.GT2</vt:lpstr>
      <vt:lpstr>B0.8.Online</vt:lpstr>
      <vt:lpstr>B1.SUM (tuần 4)</vt:lpstr>
      <vt:lpstr>SUM2</vt:lpstr>
      <vt:lpstr>B1.3.XK</vt:lpstr>
      <vt:lpstr> B1.4.OEM</vt:lpstr>
      <vt:lpstr> B1.5.GT2</vt:lpstr>
      <vt:lpstr> B1.8.Online</vt:lpstr>
      <vt:lpstr>B5.Quy trình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Thi Quynh Nga</dc:creator>
  <dc:description/>
  <cp:lastModifiedBy>Cao Tiến Hải</cp:lastModifiedBy>
  <cp:revision>0</cp:revision>
  <dcterms:created xsi:type="dcterms:W3CDTF">2025-05-19T06:28:30Z</dcterms:created>
  <dcterms:modified xsi:type="dcterms:W3CDTF">2026-07-02T09:41:12Z</dcterms:modified>
  <dc:language>en-US</dc:language>
</cp:coreProperties>
</file>